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US\PycharmProjects\sid_automatization\"/>
    </mc:Choice>
  </mc:AlternateContent>
  <xr:revisionPtr revIDLastSave="0" documentId="13_ncr:1_{D3BC5BDD-8ABA-41C2-9405-D1C13A30601D}" xr6:coauthVersionLast="47" xr6:coauthVersionMax="47" xr10:uidLastSave="{00000000-0000-0000-0000-000000000000}"/>
  <bookViews>
    <workbookView xWindow="-108" yWindow="-108" windowWidth="23256" windowHeight="12456" tabRatio="792" activeTab="9" xr2:uid="{554120C2-2CD3-47EC-B3E1-514608672AA3}"/>
  </bookViews>
  <sheets>
    <sheet name="BD_Datos" sheetId="13" r:id="rId1"/>
    <sheet name="SOLUCIÓN" sheetId="11" state="hidden" r:id="rId2"/>
    <sheet name="RND" sheetId="7" state="hidden" r:id="rId3"/>
    <sheet name="SOLUCIÓN (2)" sheetId="9" state="hidden" r:id="rId4"/>
    <sheet name="Portada" sheetId="3" r:id="rId5"/>
    <sheet name="Ubicación de Sitio" sheetId="5" r:id="rId6"/>
    <sheet name="Datos Generales" sheetId="4" r:id="rId7"/>
    <sheet name="Equipos No Operativos" sheetId="12" r:id="rId8"/>
    <sheet name="Hoja1" sheetId="10" r:id="rId9"/>
    <sheet name="Antenas" sheetId="14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_xlnm._FilterDatabase" localSheetId="2" hidden="1">RND!$A$1:$AP$3340</definedName>
    <definedName name="_xlnm._FilterDatabase" localSheetId="1" hidden="1">SOLUCIÓN!$A$6:$IZ$533</definedName>
    <definedName name="_xlnm._FilterDatabase" localSheetId="3" hidden="1">'SOLUCIÓN (2)'!$A$6:$HB$278</definedName>
    <definedName name="_GSM900" localSheetId="1">#REF!</definedName>
    <definedName name="_GSM900" localSheetId="3">#REF!</definedName>
    <definedName name="_GSM900" localSheetId="5">#REF!</definedName>
    <definedName name="_GSM900">#REF!</definedName>
    <definedName name="Address1" localSheetId="1">#REF!</definedName>
    <definedName name="Address1" localSheetId="3">#REF!</definedName>
    <definedName name="Address1" localSheetId="5">#REF!</definedName>
    <definedName name="Address1">#REF!</definedName>
    <definedName name="Address2" localSheetId="1">#REF!</definedName>
    <definedName name="Address2" localSheetId="3">#REF!</definedName>
    <definedName name="Address2" localSheetId="5">#REF!</definedName>
    <definedName name="Address2">#REF!</definedName>
    <definedName name="Address3" localSheetId="1">#REF!</definedName>
    <definedName name="Address3" localSheetId="3">#REF!</definedName>
    <definedName name="Address3" localSheetId="5">#REF!</definedName>
    <definedName name="Address3">#REF!</definedName>
    <definedName name="Address4" localSheetId="1">#REF!</definedName>
    <definedName name="Address4" localSheetId="3">#REF!</definedName>
    <definedName name="Address4" localSheetId="5">#REF!</definedName>
    <definedName name="Address4">#REF!</definedName>
    <definedName name="_xlnm.Print_Area" localSheetId="6">'Datos Generales'!$A$1:$M$1257</definedName>
    <definedName name="_xlnm.Print_Area" localSheetId="7">'Equipos No Operativos'!$A$1:$O$99</definedName>
    <definedName name="_xlnm.Print_Area" localSheetId="4">Portada!$A$1:$S$41</definedName>
    <definedName name="_xlnm.Print_Area" localSheetId="5">'Ubicación de Sitio'!$A$1:$AI$106</definedName>
    <definedName name="band" localSheetId="1">[1]data!$I$4:$I$5</definedName>
    <definedName name="band">[1]data!$I$4:$I$5</definedName>
    <definedName name="Cableado" localSheetId="1">[2]COMBO!$F$1:$F$65536</definedName>
    <definedName name="Cableado">[2]COMBO!$F$1:$F$65536</definedName>
    <definedName name="Circuito" localSheetId="1">#REF!</definedName>
    <definedName name="Circuito" localSheetId="3">#REF!</definedName>
    <definedName name="Circuito" localSheetId="5">#REF!</definedName>
    <definedName name="Circuito">#REF!</definedName>
    <definedName name="Controladora" localSheetId="1">#REF!</definedName>
    <definedName name="Controladora" localSheetId="3">#REF!</definedName>
    <definedName name="Controladora" localSheetId="5">#REF!</definedName>
    <definedName name="Controladora">#REF!</definedName>
    <definedName name="Country">[3]List!$J$2:$J$7</definedName>
    <definedName name="Customer" localSheetId="1">#REF!</definedName>
    <definedName name="Customer" localSheetId="3">#REF!</definedName>
    <definedName name="Customer" localSheetId="5">#REF!</definedName>
    <definedName name="Customer">#REF!</definedName>
    <definedName name="d">[4]ALL!$AF$1</definedName>
    <definedName name="Date" localSheetId="1">#REF!</definedName>
    <definedName name="Date" localSheetId="3">#REF!</definedName>
    <definedName name="Date" localSheetId="5">#REF!</definedName>
    <definedName name="Date">#REF!</definedName>
    <definedName name="dateToday" localSheetId="1">#REF!</definedName>
    <definedName name="dateToday" localSheetId="3">#REF!</definedName>
    <definedName name="dateToday" localSheetId="5">#REF!</definedName>
    <definedName name="dateToday">#REF!</definedName>
    <definedName name="DATUM" localSheetId="1">#REF!</definedName>
    <definedName name="DATUM" localSheetId="3">#REF!</definedName>
    <definedName name="DATUM" localSheetId="5">#REF!</definedName>
    <definedName name="DATUM">#REF!</definedName>
    <definedName name="DESC" localSheetId="1">#REF!</definedName>
    <definedName name="DESC" localSheetId="3">#REF!</definedName>
    <definedName name="DESC" localSheetId="5">#REF!</definedName>
    <definedName name="DESC">#REF!</definedName>
    <definedName name="Doc_set01" localSheetId="1">#REF!</definedName>
    <definedName name="Doc_set01" localSheetId="3">#REF!</definedName>
    <definedName name="Doc_set01" localSheetId="5">#REF!</definedName>
    <definedName name="Doc_set01">#REF!</definedName>
    <definedName name="Doc_set02" localSheetId="1">#REF!</definedName>
    <definedName name="Doc_set02" localSheetId="3">#REF!</definedName>
    <definedName name="Doc_set02" localSheetId="5">#REF!</definedName>
    <definedName name="Doc_set02">#REF!</definedName>
    <definedName name="Doc_set03" localSheetId="1">#REF!</definedName>
    <definedName name="Doc_set03" localSheetId="3">#REF!</definedName>
    <definedName name="Doc_set03" localSheetId="5">#REF!</definedName>
    <definedName name="Doc_set03">#REF!</definedName>
    <definedName name="DocPrepared" localSheetId="1">#REF!</definedName>
    <definedName name="DocPrepared" localSheetId="3">#REF!</definedName>
    <definedName name="DocPrepared" localSheetId="5">#REF!</definedName>
    <definedName name="DocPrepared">#REF!</definedName>
    <definedName name="DocPrepTRM" localSheetId="1">#REF!</definedName>
    <definedName name="DocPrepTRM" localSheetId="3">#REF!</definedName>
    <definedName name="DocPrepTRM" localSheetId="5">#REF!</definedName>
    <definedName name="DocPrepTRM">#REF!</definedName>
    <definedName name="DocRespApproved" localSheetId="1">#REF!</definedName>
    <definedName name="DocRespApproved" localSheetId="3">#REF!</definedName>
    <definedName name="DocRespApproved" localSheetId="5">#REF!</definedName>
    <definedName name="DocRespApproved">#REF!</definedName>
    <definedName name="DocRespTRM" localSheetId="1">#REF!</definedName>
    <definedName name="DocRespTRM" localSheetId="3">#REF!</definedName>
    <definedName name="DocRespTRM" localSheetId="5">#REF!</definedName>
    <definedName name="DocRespTRM">#REF!</definedName>
    <definedName name="EntregaEn">[5]Datos!$H$3:$H$4</definedName>
    <definedName name="Equipo">[3]BD_Equipos!$B$3:$B$111</definedName>
    <definedName name="Equipos" localSheetId="1">#REF!</definedName>
    <definedName name="Equipos" localSheetId="3">#REF!</definedName>
    <definedName name="Equipos" localSheetId="5">#REF!</definedName>
    <definedName name="Equipos">#REF!</definedName>
    <definedName name="Ericsson" localSheetId="1">#REF!</definedName>
    <definedName name="Ericsson" localSheetId="3">#REF!</definedName>
    <definedName name="Ericsson" localSheetId="5">#REF!</definedName>
    <definedName name="Ericsson">#REF!</definedName>
    <definedName name="Estado" localSheetId="1">#REF!</definedName>
    <definedName name="Estado" localSheetId="3">#REF!</definedName>
    <definedName name="Estado" localSheetId="5">#REF!</definedName>
    <definedName name="Estado">#REF!</definedName>
    <definedName name="Fase" localSheetId="1">#REF!</definedName>
    <definedName name="Fase" localSheetId="3">#REF!</definedName>
    <definedName name="Fase" localSheetId="5">#REF!</definedName>
    <definedName name="Fase">#REF!</definedName>
    <definedName name="File_Plantspec" localSheetId="1">#REF!</definedName>
    <definedName name="File_Plantspec" localSheetId="3">#REF!</definedName>
    <definedName name="File_Plantspec" localSheetId="5">#REF!</definedName>
    <definedName name="File_Plantspec">#REF!</definedName>
    <definedName name="File_template" localSheetId="1">#REF!</definedName>
    <definedName name="File_template" localSheetId="3">#REF!</definedName>
    <definedName name="File_template" localSheetId="5">#REF!</definedName>
    <definedName name="File_template">#REF!</definedName>
    <definedName name="File_xx" localSheetId="1">#REF!</definedName>
    <definedName name="File_xx" localSheetId="3">#REF!</definedName>
    <definedName name="File_xx" localSheetId="5">#REF!</definedName>
    <definedName name="File_xx">#REF!</definedName>
    <definedName name="FRÅN" localSheetId="1">#REF!</definedName>
    <definedName name="FRÅN" localSheetId="3">#REF!</definedName>
    <definedName name="FRÅN" localSheetId="5">#REF!</definedName>
    <definedName name="FRÅN">#REF!</definedName>
    <definedName name="FREC" localSheetId="1">[2]COMBO!$C$1:$C$65536</definedName>
    <definedName name="FREC">[2]COMBO!$C$1:$C$65536</definedName>
    <definedName name="G1800_cab" localSheetId="1">#REF!</definedName>
    <definedName name="G1800_cab" localSheetId="3">#REF!</definedName>
    <definedName name="G1800_cab" localSheetId="5">#REF!</definedName>
    <definedName name="G1800_cab">#REF!</definedName>
    <definedName name="G1800_cdu" localSheetId="1">#REF!</definedName>
    <definedName name="G1800_cdu" localSheetId="3">#REF!</definedName>
    <definedName name="G1800_cdu" localSheetId="5">#REF!</definedName>
    <definedName name="G1800_cdu">#REF!</definedName>
    <definedName name="G1800_cell" localSheetId="1">#REF!</definedName>
    <definedName name="G1800_cell" localSheetId="3">#REF!</definedName>
    <definedName name="G1800_cell" localSheetId="5">#REF!</definedName>
    <definedName name="G1800_cell">#REF!</definedName>
    <definedName name="G1800_tru" localSheetId="1">#REF!</definedName>
    <definedName name="G1800_tru" localSheetId="3">#REF!</definedName>
    <definedName name="G1800_tru" localSheetId="5">#REF!</definedName>
    <definedName name="G1800_tru">#REF!</definedName>
    <definedName name="G900_cab" localSheetId="1">#REF!</definedName>
    <definedName name="G900_cab" localSheetId="3">#REF!</definedName>
    <definedName name="G900_cab" localSheetId="5">#REF!</definedName>
    <definedName name="G900_cab">#REF!</definedName>
    <definedName name="G900_cdu" localSheetId="1">#REF!</definedName>
    <definedName name="G900_cdu" localSheetId="3">#REF!</definedName>
    <definedName name="G900_cdu" localSheetId="5">#REF!</definedName>
    <definedName name="G900_cdu">#REF!</definedName>
    <definedName name="G900_cell" localSheetId="1">#REF!</definedName>
    <definedName name="G900_cell" localSheetId="3">#REF!</definedName>
    <definedName name="G900_cell" localSheetId="5">#REF!</definedName>
    <definedName name="G900_cell">#REF!</definedName>
    <definedName name="G900_tru" localSheetId="1">#REF!</definedName>
    <definedName name="G900_tru" localSheetId="3">#REF!</definedName>
    <definedName name="G900_tru" localSheetId="5">#REF!</definedName>
    <definedName name="G900_tru">#REF!</definedName>
    <definedName name="GeneralFileName" localSheetId="1">#REF!</definedName>
    <definedName name="GeneralFileName" localSheetId="3">#REF!</definedName>
    <definedName name="GeneralFileName" localSheetId="5">#REF!</definedName>
    <definedName name="GeneralFileName">#REF!</definedName>
    <definedName name="GPS_POSITION_E" localSheetId="1">#REF!</definedName>
    <definedName name="GPS_POSITION_E" localSheetId="3">#REF!</definedName>
    <definedName name="GPS_POSITION_E" localSheetId="5">#REF!</definedName>
    <definedName name="GPS_POSITION_E">#REF!</definedName>
    <definedName name="GPS_POSITION_N" localSheetId="1">#REF!</definedName>
    <definedName name="GPS_POSITION_N" localSheetId="3">#REF!</definedName>
    <definedName name="GPS_POSITION_N" localSheetId="5">#REF!</definedName>
    <definedName name="GPS_POSITION_N">#REF!</definedName>
    <definedName name="IPA_seri" localSheetId="1">#REF!</definedName>
    <definedName name="IPA_seri" localSheetId="3">#REF!</definedName>
    <definedName name="IPA_seri" localSheetId="5">#REF!</definedName>
    <definedName name="IPA_seri">#REF!</definedName>
    <definedName name="Name_list" localSheetId="1">#REF!</definedName>
    <definedName name="Name_list" localSheetId="3">#REF!</definedName>
    <definedName name="Name_list" localSheetId="5">#REF!</definedName>
    <definedName name="Name_list">#REF!</definedName>
    <definedName name="OBRA" localSheetId="1">[2]COMBO!$E$1:$E$65536</definedName>
    <definedName name="OBRA">[2]COMBO!$E$1:$E$65536</definedName>
    <definedName name="Operadoras" localSheetId="1">#REF!</definedName>
    <definedName name="Operadoras" localSheetId="3">#REF!</definedName>
    <definedName name="Operadoras" localSheetId="5">#REF!</definedName>
    <definedName name="Operadoras">#REF!</definedName>
    <definedName name="Paredes" localSheetId="1">#REF!</definedName>
    <definedName name="Paredes" localSheetId="3">#REF!</definedName>
    <definedName name="Paredes" localSheetId="5">#REF!</definedName>
    <definedName name="Paredes">#REF!</definedName>
    <definedName name="PedidoTX" localSheetId="1">[2]COMBO!$G$1:$G$65536</definedName>
    <definedName name="PedidoTX">[2]COMBO!$G$1:$G$65536</definedName>
    <definedName name="Piso" localSheetId="1">#REF!</definedName>
    <definedName name="Piso" localSheetId="3">#REF!</definedName>
    <definedName name="Piso" localSheetId="5">#REF!</definedName>
    <definedName name="Piso">#REF!</definedName>
    <definedName name="Plant_lock" localSheetId="1">#REF!</definedName>
    <definedName name="Plant_lock" localSheetId="3">#REF!</definedName>
    <definedName name="Plant_lock" localSheetId="5">#REF!</definedName>
    <definedName name="Plant_lock">#REF!</definedName>
    <definedName name="Plant_lock_TRM" localSheetId="1">#REF!</definedName>
    <definedName name="Plant_lock_TRM" localSheetId="3">#REF!</definedName>
    <definedName name="Plant_lock_TRM" localSheetId="5">#REF!</definedName>
    <definedName name="Plant_lock_TRM">#REF!</definedName>
    <definedName name="POA">[3]List!$H$2:$H$5</definedName>
    <definedName name="Power" localSheetId="1">#REF!</definedName>
    <definedName name="Power" localSheetId="3">#REF!</definedName>
    <definedName name="Power" localSheetId="5">#REF!</definedName>
    <definedName name="Power">#REF!</definedName>
    <definedName name="pref">[4]Power!$H$1</definedName>
    <definedName name="Project" localSheetId="1">#REF!</definedName>
    <definedName name="Project" localSheetId="3">#REF!</definedName>
    <definedName name="Project" localSheetId="5">#REF!</definedName>
    <definedName name="Project">#REF!</definedName>
    <definedName name="Proveedor" localSheetId="1">[2]COMBO!$D$1:$D$65536</definedName>
    <definedName name="Proveedor">[2]COMBO!$D$1:$D$65536</definedName>
    <definedName name="Puerto" localSheetId="1">#REF!</definedName>
    <definedName name="Puerto" localSheetId="3">#REF!</definedName>
    <definedName name="Puerto" localSheetId="5">#REF!</definedName>
    <definedName name="Puerto">#REF!</definedName>
    <definedName name="Rack" localSheetId="1">#REF!</definedName>
    <definedName name="Rack" localSheetId="3">#REF!</definedName>
    <definedName name="Rack" localSheetId="5">#REF!</definedName>
    <definedName name="Rack">#REF!</definedName>
    <definedName name="Sec_class" localSheetId="1">#REF!</definedName>
    <definedName name="Sec_class" localSheetId="3">#REF!</definedName>
    <definedName name="Sec_class" localSheetId="5">#REF!</definedName>
    <definedName name="Sec_class">#REF!</definedName>
    <definedName name="Selección" localSheetId="1">#REF!</definedName>
    <definedName name="Selección" localSheetId="3">#REF!</definedName>
    <definedName name="Selección" localSheetId="5">#REF!</definedName>
    <definedName name="Selección">#REF!</definedName>
    <definedName name="sheet_nn" localSheetId="1">#REF!</definedName>
    <definedName name="sheet_nn" localSheetId="3">#REF!</definedName>
    <definedName name="sheet_nn" localSheetId="5">#REF!</definedName>
    <definedName name="sheet_nn">#REF!</definedName>
    <definedName name="Shieldth">[3]List!$F$2:$F$5</definedName>
    <definedName name="SiteName1" localSheetId="1">#REF!</definedName>
    <definedName name="SiteName1" localSheetId="3">#REF!</definedName>
    <definedName name="SiteName1" localSheetId="5">#REF!</definedName>
    <definedName name="SiteName1">#REF!</definedName>
    <definedName name="SiteName2" localSheetId="1">#REF!</definedName>
    <definedName name="SiteName2" localSheetId="3">#REF!</definedName>
    <definedName name="SiteName2" localSheetId="5">#REF!</definedName>
    <definedName name="SiteName2">#REF!</definedName>
    <definedName name="siteNo" localSheetId="1">#REF!</definedName>
    <definedName name="siteNo" localSheetId="3">#REF!</definedName>
    <definedName name="siteNo" localSheetId="5">#REF!</definedName>
    <definedName name="siteNo">#REF!</definedName>
    <definedName name="Sitio" localSheetId="1">#REF!</definedName>
    <definedName name="Sitio" localSheetId="3">#REF!</definedName>
    <definedName name="Sitio" localSheetId="5">#REF!</definedName>
    <definedName name="Sitio">#REF!</definedName>
    <definedName name="System1" localSheetId="1">#REF!</definedName>
    <definedName name="System1" localSheetId="3">#REF!</definedName>
    <definedName name="System1" localSheetId="5">#REF!</definedName>
    <definedName name="System1">#REF!</definedName>
    <definedName name="System2" localSheetId="1">#REF!</definedName>
    <definedName name="System2" localSheetId="3">#REF!</definedName>
    <definedName name="System2" localSheetId="5">#REF!</definedName>
    <definedName name="System2">#REF!</definedName>
    <definedName name="SystemTRM" localSheetId="1">#REF!</definedName>
    <definedName name="SystemTRM" localSheetId="3">#REF!</definedName>
    <definedName name="SystemTRM" localSheetId="5">#REF!</definedName>
    <definedName name="SystemTRM">#REF!</definedName>
    <definedName name="Techo" localSheetId="1">#REF!</definedName>
    <definedName name="Techo" localSheetId="3">#REF!</definedName>
    <definedName name="Techo" localSheetId="5">#REF!</definedName>
    <definedName name="Techo">#REF!</definedName>
    <definedName name="Tecnologias" localSheetId="1">#REF!</definedName>
    <definedName name="Tecnologias" localSheetId="3">#REF!</definedName>
    <definedName name="Tecnologias" localSheetId="5">#REF!</definedName>
    <definedName name="Tecnologias">#REF!</definedName>
    <definedName name="Template_Rev" localSheetId="1">#REF!</definedName>
    <definedName name="Template_Rev" localSheetId="3">#REF!</definedName>
    <definedName name="Template_Rev" localSheetId="5">#REF!</definedName>
    <definedName name="Template_Rev">#REF!</definedName>
    <definedName name="TILL" localSheetId="1">#REF!</definedName>
    <definedName name="TILL" localSheetId="3">#REF!</definedName>
    <definedName name="TILL" localSheetId="5">#REF!</definedName>
    <definedName name="TILL">#REF!</definedName>
    <definedName name="TipoLinea">[5]Datos!$D$3:$D$5</definedName>
    <definedName name="TipoOrden">[5]Datos!$A$3:$A$8</definedName>
    <definedName name="_xlnm.Print_Titles" localSheetId="5">'Ubicación de Sitio'!$1:$4</definedName>
    <definedName name="Trabajo" localSheetId="1">#REF!</definedName>
    <definedName name="Trabajo" localSheetId="3">#REF!</definedName>
    <definedName name="Trabajo" localSheetId="5">#REF!</definedName>
    <definedName name="Trabajo">#REF!</definedName>
    <definedName name="TX" localSheetId="1">#REF!</definedName>
    <definedName name="TX" localSheetId="3">#REF!</definedName>
    <definedName name="TX" localSheetId="5">#REF!</definedName>
    <definedName name="TX">#REF!</definedName>
    <definedName name="Type">[3]List!$B$2:$B$12</definedName>
    <definedName name="Type_site_config" localSheetId="1">#REF!</definedName>
    <definedName name="Type_site_config" localSheetId="3">#REF!</definedName>
    <definedName name="Type_site_config" localSheetId="5">#REF!</definedName>
    <definedName name="Type_site_config">#REF!</definedName>
    <definedName name="Type_site_config_TRM" localSheetId="1">#REF!</definedName>
    <definedName name="Type_site_config_TRM" localSheetId="3">#REF!</definedName>
    <definedName name="Type_site_config_TRM" localSheetId="5">#REF!</definedName>
    <definedName name="Type_site_config_TRM">#REF!</definedName>
    <definedName name="Vendor">[3]List!$D$2:$D$12</definedName>
    <definedName name="wrn.Manual." localSheetId="4" hidden="1">{#N/A,#N/A,FALSE,"CAPTION LIST (As-Built)";#N/A,#N/A,FALSE,"DOCUMENT LIST (As-Built)";#N/A,#N/A,FALSE,"PLANT SPECIFICATION";#N/A,#N/A,FALSE,"PRODUCT LIST"}</definedName>
    <definedName name="wrn.Manual." localSheetId="1" hidden="1">{#N/A,#N/A,FALSE,"CAPTION LIST (As-Built)";#N/A,#N/A,FALSE,"DOCUMENT LIST (As-Built)";#N/A,#N/A,FALSE,"PLANT SPECIFICATION";#N/A,#N/A,FALSE,"PRODUCT LIST"}</definedName>
    <definedName name="wrn.Manual." localSheetId="3" hidden="1">{#N/A,#N/A,FALSE,"CAPTION LIST (As-Built)";#N/A,#N/A,FALSE,"DOCUMENT LIST (As-Built)";#N/A,#N/A,FALSE,"PLANT SPECIFICATION";#N/A,#N/A,FALSE,"PRODUCT LIST"}</definedName>
    <definedName name="wrn.Manual." localSheetId="5" hidden="1">{#N/A,#N/A,FALSE,"CAPTION LIST (As-Built)";#N/A,#N/A,FALSE,"DOCUMENT LIST (As-Built)";#N/A,#N/A,FALSE,"PLANT SPECIFICATION";#N/A,#N/A,FALSE,"PRODUCT LIST"}</definedName>
    <definedName name="wrn.Manual." hidden="1">{#N/A,#N/A,FALSE,"CAPTION LIST (As-Built)";#N/A,#N/A,FALSE,"DOCUMENT LIST (As-Built)";#N/A,#N/A,FALSE,"PLANT SPECIFICATION";#N/A,#N/A,FALSE,"PRODUCT LIST"}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3" i="3" l="1"/>
  <c r="A24" i="3"/>
  <c r="A25" i="3"/>
  <c r="C2" i="4" l="1"/>
  <c r="B2" i="4"/>
  <c r="B1" i="4"/>
  <c r="W4" i="5"/>
  <c r="W3" i="5"/>
  <c r="N10" i="4"/>
  <c r="B3" i="4" l="1"/>
  <c r="B4" i="4"/>
  <c r="B5" i="4"/>
  <c r="A2722" i="7"/>
  <c r="A2738" i="7"/>
  <c r="A2739" i="7"/>
  <c r="A2740" i="7"/>
  <c r="A2744" i="7"/>
  <c r="A2745" i="7"/>
  <c r="A2749" i="7"/>
  <c r="A2750" i="7"/>
  <c r="A2756" i="7"/>
  <c r="A2757" i="7"/>
  <c r="A2761" i="7"/>
  <c r="A2762" i="7"/>
  <c r="A2763" i="7"/>
  <c r="A2764" i="7"/>
  <c r="A2771" i="7"/>
  <c r="A2772" i="7"/>
  <c r="A2773" i="7"/>
  <c r="A2778" i="7"/>
  <c r="A2779" i="7"/>
  <c r="A2780" i="7"/>
  <c r="A2786" i="7"/>
  <c r="A2787" i="7"/>
  <c r="A2788" i="7"/>
  <c r="A2792" i="7"/>
  <c r="A2793" i="7"/>
  <c r="A2794" i="7"/>
  <c r="A2802" i="7"/>
  <c r="A2803" i="7"/>
  <c r="A2809" i="7"/>
  <c r="A2810" i="7"/>
  <c r="A2811" i="7"/>
  <c r="A2813" i="7"/>
  <c r="A2814" i="7"/>
  <c r="A2815" i="7"/>
  <c r="A2818" i="7"/>
  <c r="A2825" i="7"/>
  <c r="A2826" i="7"/>
  <c r="A2827" i="7"/>
  <c r="A2830" i="7"/>
  <c r="A2831" i="7"/>
  <c r="A2832" i="7"/>
  <c r="A2841" i="7"/>
  <c r="A2842" i="7"/>
  <c r="A2847" i="7"/>
  <c r="A2848" i="7"/>
  <c r="A2849" i="7"/>
  <c r="A2857" i="7"/>
  <c r="A2858" i="7"/>
  <c r="A2864" i="7"/>
  <c r="A2865" i="7"/>
  <c r="A2866" i="7"/>
  <c r="A2869" i="7"/>
  <c r="A2870" i="7"/>
  <c r="A2874" i="7"/>
  <c r="A2875" i="7"/>
  <c r="A2876" i="7"/>
  <c r="A2878" i="7"/>
  <c r="A2879" i="7"/>
  <c r="A2893" i="7"/>
  <c r="A2886" i="7"/>
  <c r="A2887" i="7"/>
  <c r="A2888" i="7"/>
  <c r="A2896" i="7"/>
  <c r="A2897" i="7"/>
  <c r="A2898" i="7"/>
  <c r="A2904" i="7"/>
  <c r="A2911" i="7"/>
  <c r="A2912" i="7"/>
  <c r="A2914" i="7"/>
  <c r="A2915" i="7"/>
  <c r="A2921" i="7"/>
  <c r="A2922" i="7"/>
  <c r="A2929" i="7"/>
  <c r="A2930" i="7"/>
  <c r="A2937" i="7"/>
  <c r="A2938" i="7"/>
  <c r="A2939" i="7"/>
  <c r="A2947" i="7"/>
  <c r="A2948" i="7"/>
  <c r="A2949" i="7"/>
  <c r="A2954" i="7"/>
  <c r="A2955" i="7"/>
  <c r="A2959" i="7"/>
  <c r="A2960" i="7"/>
  <c r="A2964" i="7"/>
  <c r="A2965" i="7"/>
  <c r="A2966" i="7"/>
  <c r="A2972" i="7"/>
  <c r="A2973" i="7"/>
  <c r="A2974" i="7"/>
  <c r="A2979" i="7"/>
  <c r="A2980" i="7"/>
  <c r="A2987" i="7"/>
  <c r="A2988" i="7"/>
  <c r="A2989" i="7"/>
  <c r="A2995" i="7"/>
  <c r="A2996" i="7"/>
  <c r="A2997" i="7"/>
  <c r="A3004" i="7"/>
  <c r="A3005" i="7"/>
  <c r="A3006" i="7"/>
  <c r="A3011" i="7"/>
  <c r="A3012" i="7"/>
  <c r="A3019" i="7"/>
  <c r="A3020" i="7"/>
  <c r="A3021" i="7"/>
  <c r="A3024" i="7"/>
  <c r="A3025" i="7"/>
  <c r="A3026" i="7"/>
  <c r="A3031" i="7"/>
  <c r="A3032" i="7"/>
  <c r="A3037" i="7"/>
  <c r="A3038" i="7"/>
  <c r="A3039" i="7"/>
  <c r="A3045" i="7"/>
  <c r="A3046" i="7"/>
  <c r="A3049" i="7"/>
  <c r="A3050" i="7"/>
  <c r="A3054" i="7"/>
  <c r="A3055" i="7"/>
  <c r="A3063" i="7"/>
  <c r="A3064" i="7"/>
  <c r="A3065" i="7"/>
  <c r="A3067" i="7"/>
  <c r="A3070" i="7"/>
  <c r="A3071" i="7"/>
  <c r="A3072" i="7"/>
  <c r="A3079" i="7"/>
  <c r="A3080" i="7"/>
  <c r="A3081" i="7"/>
  <c r="A3083" i="7"/>
  <c r="A3084" i="7"/>
  <c r="A3085" i="7"/>
  <c r="A3090" i="7"/>
  <c r="A3091" i="7"/>
  <c r="A3098" i="7"/>
  <c r="A3099" i="7"/>
  <c r="A3100" i="7"/>
  <c r="A3107" i="7"/>
  <c r="A3108" i="7"/>
  <c r="A3109" i="7"/>
  <c r="A3114" i="7"/>
  <c r="A3115" i="7"/>
  <c r="A3119" i="7"/>
  <c r="A3126" i="7"/>
  <c r="A3134" i="7"/>
  <c r="A3135" i="7"/>
  <c r="A3139" i="7"/>
  <c r="A3146" i="7"/>
  <c r="A3147" i="7"/>
  <c r="A3148" i="7"/>
  <c r="A3151" i="7"/>
  <c r="A3152" i="7"/>
  <c r="A3156" i="7"/>
  <c r="A3163" i="7"/>
  <c r="A3164" i="7"/>
  <c r="A3169" i="7"/>
  <c r="A3170" i="7"/>
  <c r="A3177" i="7"/>
  <c r="A3178" i="7"/>
  <c r="A3179" i="7"/>
  <c r="A3186" i="7"/>
  <c r="A3187" i="7"/>
  <c r="A3188" i="7"/>
  <c r="A3196" i="7"/>
  <c r="A3197" i="7"/>
  <c r="A3198" i="7"/>
  <c r="A3201" i="7"/>
  <c r="A3202" i="7"/>
  <c r="A3208" i="7"/>
  <c r="A3209" i="7"/>
  <c r="A3216" i="7"/>
  <c r="A3217" i="7"/>
  <c r="A3218" i="7"/>
  <c r="A3225" i="7"/>
  <c r="A3226" i="7"/>
  <c r="A3227" i="7"/>
  <c r="A3232" i="7"/>
  <c r="A3233" i="7"/>
  <c r="A3234" i="7"/>
  <c r="A3241" i="7"/>
  <c r="A3242" i="7"/>
  <c r="A3243" i="7"/>
  <c r="A3248" i="7"/>
  <c r="A3249" i="7"/>
  <c r="A3255" i="7"/>
  <c r="A3256" i="7"/>
  <c r="A3257" i="7"/>
  <c r="A3261" i="7"/>
  <c r="A3262" i="7"/>
  <c r="A3264" i="7"/>
  <c r="A3265" i="7"/>
  <c r="A3268" i="7"/>
  <c r="A3269" i="7"/>
  <c r="A3272" i="7"/>
  <c r="A3273" i="7"/>
  <c r="A3289" i="7"/>
  <c r="A3290" i="7"/>
  <c r="A3291" i="7"/>
  <c r="A3294" i="7"/>
  <c r="A3295" i="7"/>
  <c r="A3296" i="7"/>
  <c r="A3280" i="7"/>
  <c r="A3281" i="7"/>
  <c r="A3282" i="7"/>
  <c r="A3303" i="7"/>
  <c r="A3304" i="7"/>
  <c r="A3305" i="7"/>
  <c r="A3312" i="7"/>
  <c r="A3313" i="7"/>
  <c r="A3314" i="7"/>
  <c r="A3332" i="7"/>
  <c r="A3333" i="7"/>
  <c r="A3334" i="7"/>
  <c r="A2" i="7"/>
  <c r="A3" i="7"/>
  <c r="A10" i="7"/>
  <c r="A11" i="7"/>
  <c r="A12" i="7"/>
  <c r="A18" i="7"/>
  <c r="A19" i="7"/>
  <c r="A20" i="7"/>
  <c r="A28" i="7"/>
  <c r="A29" i="7"/>
  <c r="A30" i="7"/>
  <c r="A36" i="7"/>
  <c r="A37" i="7"/>
  <c r="A38" i="7"/>
  <c r="A50" i="7"/>
  <c r="A51" i="7"/>
  <c r="A52" i="7"/>
  <c r="A63" i="7"/>
  <c r="A68" i="7"/>
  <c r="A69" i="7"/>
  <c r="A79" i="7"/>
  <c r="A80" i="7"/>
  <c r="A81" i="7"/>
  <c r="A86" i="7"/>
  <c r="A87" i="7"/>
  <c r="A96" i="7"/>
  <c r="A97" i="7"/>
  <c r="A98" i="7"/>
  <c r="A110" i="7"/>
  <c r="A111" i="7"/>
  <c r="A112" i="7"/>
  <c r="A119" i="7"/>
  <c r="A121" i="7"/>
  <c r="A122" i="7"/>
  <c r="A123" i="7"/>
  <c r="A130" i="7"/>
  <c r="A135" i="7"/>
  <c r="A136" i="7"/>
  <c r="A137" i="7"/>
  <c r="A144" i="7"/>
  <c r="A151" i="7"/>
  <c r="A152" i="7"/>
  <c r="A156" i="7"/>
  <c r="A157" i="7"/>
  <c r="A165" i="7"/>
  <c r="A169" i="7"/>
  <c r="A170" i="7"/>
  <c r="A177" i="7"/>
  <c r="A179" i="7"/>
  <c r="A188" i="7"/>
  <c r="A194" i="7"/>
  <c r="A195" i="7"/>
  <c r="A202" i="7"/>
  <c r="A206" i="7"/>
  <c r="A210" i="7"/>
  <c r="A211" i="7"/>
  <c r="A212" i="7"/>
  <c r="A219" i="7"/>
  <c r="A220" i="7"/>
  <c r="A221" i="7"/>
  <c r="A226" i="7"/>
  <c r="A227" i="7"/>
  <c r="A231" i="7"/>
  <c r="A232" i="7"/>
  <c r="A233" i="7"/>
  <c r="A237" i="7"/>
  <c r="A238" i="7"/>
  <c r="A239" i="7"/>
  <c r="A243" i="7"/>
  <c r="A244" i="7"/>
  <c r="A252" i="7"/>
  <c r="A253" i="7"/>
  <c r="A258" i="7"/>
  <c r="A259" i="7"/>
  <c r="A260" i="7"/>
  <c r="A267" i="7"/>
  <c r="A271" i="7"/>
  <c r="A272" i="7"/>
  <c r="A273" i="7"/>
  <c r="A277" i="7"/>
  <c r="A278" i="7"/>
  <c r="A285" i="7"/>
  <c r="A286" i="7"/>
  <c r="A294" i="7"/>
  <c r="A295" i="7"/>
  <c r="A300" i="7"/>
  <c r="A301" i="7"/>
  <c r="A302" i="7"/>
  <c r="A306" i="7"/>
  <c r="A309" i="7"/>
  <c r="A310" i="7"/>
  <c r="A316" i="7"/>
  <c r="A323" i="7"/>
  <c r="A324" i="7"/>
  <c r="A325" i="7"/>
  <c r="A332" i="7"/>
  <c r="A333" i="7"/>
  <c r="A334" i="7"/>
  <c r="A346" i="7"/>
  <c r="A347" i="7"/>
  <c r="A354" i="7"/>
  <c r="A355" i="7"/>
  <c r="A356" i="7"/>
  <c r="A363" i="7"/>
  <c r="A364" i="7"/>
  <c r="A365" i="7"/>
  <c r="A372" i="7"/>
  <c r="A373" i="7"/>
  <c r="A379" i="7"/>
  <c r="A380" i="7"/>
  <c r="A391" i="7"/>
  <c r="A392" i="7"/>
  <c r="A393" i="7"/>
  <c r="A398" i="7"/>
  <c r="A399" i="7"/>
  <c r="A400" i="7"/>
  <c r="A407" i="7"/>
  <c r="A408" i="7"/>
  <c r="A409" i="7"/>
  <c r="A416" i="7"/>
  <c r="A417" i="7"/>
  <c r="A422" i="7"/>
  <c r="A423" i="7"/>
  <c r="A428" i="7"/>
  <c r="A429" i="7"/>
  <c r="A434" i="7"/>
  <c r="A435" i="7"/>
  <c r="A440" i="7"/>
  <c r="A441" i="7"/>
  <c r="A442" i="7"/>
  <c r="A449" i="7"/>
  <c r="A450" i="7"/>
  <c r="A463" i="7"/>
  <c r="A464" i="7"/>
  <c r="A468" i="7"/>
  <c r="A469" i="7"/>
  <c r="A475" i="7"/>
  <c r="A476" i="7"/>
  <c r="A480" i="7"/>
  <c r="A484" i="7"/>
  <c r="A485" i="7"/>
  <c r="A495" i="7"/>
  <c r="A496" i="7"/>
  <c r="A511" i="7"/>
  <c r="A516" i="7"/>
  <c r="A517" i="7"/>
  <c r="A523" i="7"/>
  <c r="A524" i="7"/>
  <c r="A525" i="7"/>
  <c r="A531" i="7"/>
  <c r="A532" i="7"/>
  <c r="A533" i="7"/>
  <c r="A543" i="7"/>
  <c r="A548" i="7"/>
  <c r="A551" i="7"/>
  <c r="A552" i="7"/>
  <c r="A558" i="7"/>
  <c r="A559" i="7"/>
  <c r="A564" i="7"/>
  <c r="A574" i="7"/>
  <c r="A575" i="7"/>
  <c r="A580" i="7"/>
  <c r="A581" i="7"/>
  <c r="A588" i="7"/>
  <c r="A589" i="7"/>
  <c r="A594" i="7"/>
  <c r="A595" i="7"/>
  <c r="A596" i="7"/>
  <c r="A608" i="7"/>
  <c r="A609" i="7"/>
  <c r="A614" i="7"/>
  <c r="A615" i="7"/>
  <c r="A622" i="7"/>
  <c r="A627" i="7"/>
  <c r="A628" i="7"/>
  <c r="A629" i="7"/>
  <c r="A636" i="7"/>
  <c r="A638" i="7"/>
  <c r="A639" i="7"/>
  <c r="A640" i="7"/>
  <c r="A647" i="7"/>
  <c r="A648" i="7"/>
  <c r="A649" i="7"/>
  <c r="A656" i="7"/>
  <c r="A657" i="7"/>
  <c r="A658" i="7"/>
  <c r="A665" i="7"/>
  <c r="A666" i="7"/>
  <c r="A667" i="7"/>
  <c r="A674" i="7"/>
  <c r="A675" i="7"/>
  <c r="A676" i="7"/>
  <c r="A684" i="7"/>
  <c r="A685" i="7"/>
  <c r="A686" i="7"/>
  <c r="A692" i="7"/>
  <c r="A696" i="7"/>
  <c r="A697" i="7"/>
  <c r="A698" i="7"/>
  <c r="A705" i="7"/>
  <c r="A706" i="7"/>
  <c r="A707" i="7"/>
  <c r="A714" i="7"/>
  <c r="A715" i="7"/>
  <c r="A716" i="7"/>
  <c r="A723" i="7"/>
  <c r="A724" i="7"/>
  <c r="A732" i="7"/>
  <c r="A733" i="7"/>
  <c r="A739" i="7"/>
  <c r="A740" i="7"/>
  <c r="A741" i="7"/>
  <c r="A745" i="7"/>
  <c r="A746" i="7"/>
  <c r="A747" i="7"/>
  <c r="A754" i="7"/>
  <c r="A757" i="7"/>
  <c r="A758" i="7"/>
  <c r="A766" i="7"/>
  <c r="A767" i="7"/>
  <c r="A774" i="7"/>
  <c r="A778" i="7"/>
  <c r="A780" i="7"/>
  <c r="A781" i="7"/>
  <c r="A788" i="7"/>
  <c r="A789" i="7"/>
  <c r="A790" i="7"/>
  <c r="A794" i="7"/>
  <c r="A795" i="7"/>
  <c r="A796" i="7"/>
  <c r="A809" i="7"/>
  <c r="A810" i="7"/>
  <c r="A811" i="7"/>
  <c r="A816" i="7"/>
  <c r="A817" i="7"/>
  <c r="A818" i="7"/>
  <c r="A830" i="7"/>
  <c r="A831" i="7"/>
  <c r="A832" i="7"/>
  <c r="A839" i="7"/>
  <c r="A840" i="7"/>
  <c r="A841" i="7"/>
  <c r="A848" i="7"/>
  <c r="A849" i="7"/>
  <c r="A858" i="7"/>
  <c r="A859" i="7"/>
  <c r="A860" i="7"/>
  <c r="A867" i="7"/>
  <c r="A868" i="7"/>
  <c r="A869" i="7"/>
  <c r="A876" i="7"/>
  <c r="A877" i="7"/>
  <c r="A878" i="7"/>
  <c r="A885" i="7"/>
  <c r="A886" i="7"/>
  <c r="A892" i="7"/>
  <c r="A893" i="7"/>
  <c r="A894" i="7"/>
  <c r="A900" i="7"/>
  <c r="A904" i="7"/>
  <c r="A905" i="7"/>
  <c r="A910" i="7"/>
  <c r="A915" i="7"/>
  <c r="A922" i="7"/>
  <c r="A925" i="7"/>
  <c r="A926" i="7"/>
  <c r="A927" i="7"/>
  <c r="A935" i="7"/>
  <c r="A936" i="7"/>
  <c r="A937" i="7"/>
  <c r="A944" i="7"/>
  <c r="A945" i="7"/>
  <c r="A953" i="7"/>
  <c r="A954" i="7"/>
  <c r="A955" i="7"/>
  <c r="A963" i="7"/>
  <c r="A964" i="7"/>
  <c r="A965" i="7"/>
  <c r="A972" i="7"/>
  <c r="A973" i="7"/>
  <c r="A978" i="7"/>
  <c r="A979" i="7"/>
  <c r="A980" i="7"/>
  <c r="A987" i="7"/>
  <c r="A988" i="7"/>
  <c r="A989" i="7"/>
  <c r="A996" i="7"/>
  <c r="A997" i="7"/>
  <c r="A1003" i="7"/>
  <c r="A1004" i="7"/>
  <c r="A1013" i="7"/>
  <c r="A1014" i="7"/>
  <c r="A1018" i="7"/>
  <c r="A1019" i="7"/>
  <c r="A1025" i="7"/>
  <c r="A1026" i="7"/>
  <c r="A1031" i="7"/>
  <c r="A1032" i="7"/>
  <c r="A1038" i="7"/>
  <c r="A1039" i="7"/>
  <c r="A1040" i="7"/>
  <c r="A1047" i="7"/>
  <c r="A1048" i="7"/>
  <c r="A1049" i="7"/>
  <c r="A1056" i="7"/>
  <c r="A1057" i="7"/>
  <c r="A1064" i="7"/>
  <c r="A1065" i="7"/>
  <c r="A1069" i="7"/>
  <c r="A1070" i="7"/>
  <c r="A1071" i="7"/>
  <c r="A1078" i="7"/>
  <c r="A1079" i="7"/>
  <c r="A1086" i="7"/>
  <c r="A1087" i="7"/>
  <c r="A1094" i="7"/>
  <c r="A1095" i="7"/>
  <c r="A1100" i="7"/>
  <c r="A1101" i="7"/>
  <c r="A1110" i="7"/>
  <c r="A1111" i="7"/>
  <c r="A1117" i="7"/>
  <c r="A1118" i="7"/>
  <c r="A1119" i="7"/>
  <c r="A1126" i="7"/>
  <c r="A1127" i="7"/>
  <c r="A1134" i="7"/>
  <c r="A1140" i="7"/>
  <c r="A1141" i="7"/>
  <c r="A1145" i="7"/>
  <c r="A1146" i="7"/>
  <c r="A1147" i="7"/>
  <c r="A1156" i="7"/>
  <c r="A1159" i="7"/>
  <c r="A1160" i="7"/>
  <c r="A1161" i="7"/>
  <c r="A1168" i="7"/>
  <c r="A1169" i="7"/>
  <c r="A1174" i="7"/>
  <c r="A1175" i="7"/>
  <c r="A1176" i="7"/>
  <c r="A1188" i="7"/>
  <c r="A1189" i="7"/>
  <c r="A1190" i="7"/>
  <c r="A1197" i="7"/>
  <c r="A1198" i="7"/>
  <c r="A1199" i="7"/>
  <c r="A1208" i="7"/>
  <c r="A1209" i="7"/>
  <c r="A1214" i="7"/>
  <c r="A1215" i="7"/>
  <c r="A1216" i="7"/>
  <c r="A1223" i="7"/>
  <c r="A1224" i="7"/>
  <c r="A1233" i="7"/>
  <c r="A1236" i="7"/>
  <c r="A1237" i="7"/>
  <c r="A1243" i="7"/>
  <c r="A1244" i="7"/>
  <c r="A1247" i="7"/>
  <c r="A1252" i="7"/>
  <c r="A1253" i="7"/>
  <c r="A1267" i="7"/>
  <c r="A1268" i="7"/>
  <c r="A1269" i="7"/>
  <c r="A1260" i="7"/>
  <c r="A1261" i="7"/>
  <c r="A1262" i="7"/>
  <c r="A1275" i="7"/>
  <c r="A1276" i="7"/>
  <c r="A1281" i="7"/>
  <c r="A1285" i="7"/>
  <c r="A1290" i="7"/>
  <c r="A1291" i="7"/>
  <c r="A1302" i="7"/>
  <c r="A1296" i="7"/>
  <c r="A1297" i="7"/>
  <c r="A1306" i="7"/>
  <c r="A1307" i="7"/>
  <c r="A1311" i="7"/>
  <c r="A1312" i="7"/>
  <c r="A1316" i="7"/>
  <c r="A1317" i="7"/>
  <c r="A1318" i="7"/>
  <c r="A1325" i="7"/>
  <c r="A1326" i="7"/>
  <c r="A1327" i="7"/>
  <c r="A1333" i="7"/>
  <c r="A1334" i="7"/>
  <c r="A1335" i="7"/>
  <c r="A1339" i="7"/>
  <c r="A1340" i="7"/>
  <c r="A1346" i="7"/>
  <c r="A1347" i="7"/>
  <c r="A1348" i="7"/>
  <c r="A1354" i="7"/>
  <c r="A1355" i="7"/>
  <c r="A1356" i="7"/>
  <c r="A1363" i="7"/>
  <c r="A1370" i="7"/>
  <c r="A1371" i="7"/>
  <c r="A1376" i="7"/>
  <c r="A1377" i="7"/>
  <c r="A1389" i="7"/>
  <c r="A1390" i="7"/>
  <c r="A1394" i="7"/>
  <c r="A1395" i="7"/>
  <c r="A1396" i="7"/>
  <c r="A1403" i="7"/>
  <c r="A1408" i="7"/>
  <c r="A1409" i="7"/>
  <c r="A1410" i="7"/>
  <c r="A1417" i="7"/>
  <c r="A1418" i="7"/>
  <c r="A1419" i="7"/>
  <c r="A1426" i="7"/>
  <c r="A1427" i="7"/>
  <c r="A1428" i="7"/>
  <c r="A1436" i="7"/>
  <c r="A1437" i="7"/>
  <c r="A1438" i="7"/>
  <c r="A1443" i="7"/>
  <c r="A1444" i="7"/>
  <c r="A1445" i="7"/>
  <c r="A1453" i="7"/>
  <c r="A1454" i="7"/>
  <c r="A1461" i="7"/>
  <c r="A1462" i="7"/>
  <c r="A1463" i="7"/>
  <c r="A1471" i="7"/>
  <c r="A1472" i="7"/>
  <c r="A1477" i="7"/>
  <c r="A1478" i="7"/>
  <c r="A1479" i="7"/>
  <c r="A1486" i="7"/>
  <c r="A1487" i="7"/>
  <c r="A1488" i="7"/>
  <c r="A1494" i="7"/>
  <c r="A1496" i="7"/>
  <c r="A1497" i="7"/>
  <c r="A1498" i="7"/>
  <c r="A1502" i="7"/>
  <c r="A1503" i="7"/>
  <c r="A1504" i="7"/>
  <c r="A1511" i="7"/>
  <c r="A1512" i="7"/>
  <c r="A1513" i="7"/>
  <c r="A1520" i="7"/>
  <c r="A1521" i="7"/>
  <c r="A1522" i="7"/>
  <c r="A1529" i="7"/>
  <c r="A1530" i="7"/>
  <c r="A1539" i="7"/>
  <c r="A1540" i="7"/>
  <c r="A1546" i="7"/>
  <c r="A1551" i="7"/>
  <c r="A1552" i="7"/>
  <c r="A1553" i="7"/>
  <c r="A1561" i="7"/>
  <c r="A1562" i="7"/>
  <c r="A1563" i="7"/>
  <c r="A1567" i="7"/>
  <c r="A1571" i="7"/>
  <c r="A1574" i="7"/>
  <c r="A1575" i="7"/>
  <c r="A1576" i="7"/>
  <c r="A1587" i="7"/>
  <c r="A1588" i="7"/>
  <c r="A1589" i="7"/>
  <c r="A1598" i="7"/>
  <c r="A1599" i="7"/>
  <c r="A1600" i="7"/>
  <c r="A1603" i="7"/>
  <c r="A1608" i="7"/>
  <c r="A1613" i="7"/>
  <c r="A1614" i="7"/>
  <c r="A1623" i="7"/>
  <c r="A1630" i="7"/>
  <c r="A1631" i="7"/>
  <c r="A1632" i="7"/>
  <c r="A1639" i="7"/>
  <c r="A1640" i="7"/>
  <c r="A1641" i="7"/>
  <c r="A1646" i="7"/>
  <c r="A1649" i="7"/>
  <c r="A1650" i="7"/>
  <c r="A1655" i="7"/>
  <c r="A1656" i="7"/>
  <c r="A1657" i="7"/>
  <c r="A1665" i="7"/>
  <c r="A1669" i="7"/>
  <c r="A1672" i="7"/>
  <c r="A1673" i="7"/>
  <c r="A1679" i="7"/>
  <c r="A1680" i="7"/>
  <c r="A1684" i="7"/>
  <c r="A1685" i="7"/>
  <c r="A1692" i="7"/>
  <c r="A1693" i="7"/>
  <c r="A1694" i="7"/>
  <c r="A1701" i="7"/>
  <c r="A1702" i="7"/>
  <c r="A1703" i="7"/>
  <c r="A1711" i="7"/>
  <c r="A1712" i="7"/>
  <c r="A1719" i="7"/>
  <c r="A1720" i="7"/>
  <c r="A1726" i="7"/>
  <c r="A1727" i="7"/>
  <c r="A1728" i="7"/>
  <c r="A1735" i="7"/>
  <c r="A1736" i="7"/>
  <c r="A1737" i="7"/>
  <c r="A1744" i="7"/>
  <c r="A1745" i="7"/>
  <c r="A1746" i="7"/>
  <c r="A1750" i="7"/>
  <c r="A1751" i="7"/>
  <c r="A1752" i="7"/>
  <c r="A1759" i="7"/>
  <c r="A1760" i="7"/>
  <c r="A1761" i="7"/>
  <c r="A1776" i="7"/>
  <c r="A1768" i="7"/>
  <c r="A1769" i="7"/>
  <c r="A1782" i="7"/>
  <c r="A1783" i="7"/>
  <c r="A1784" i="7"/>
  <c r="A1791" i="7"/>
  <c r="A1807" i="7"/>
  <c r="A1808" i="7"/>
  <c r="A1809" i="7"/>
  <c r="A1816" i="7"/>
  <c r="A1817" i="7"/>
  <c r="A1818" i="7"/>
  <c r="A1825" i="7"/>
  <c r="A1826" i="7"/>
  <c r="A1835" i="7"/>
  <c r="A1798" i="7"/>
  <c r="A1799" i="7"/>
  <c r="A1800" i="7"/>
  <c r="A1847" i="7"/>
  <c r="A1848" i="7"/>
  <c r="A1849" i="7"/>
  <c r="A1856" i="7"/>
  <c r="A1857" i="7"/>
  <c r="A1858" i="7"/>
  <c r="A1865" i="7"/>
  <c r="A1866" i="7"/>
  <c r="A1873" i="7"/>
  <c r="A1874" i="7"/>
  <c r="A1880" i="7"/>
  <c r="A1881" i="7"/>
  <c r="A1882" i="7"/>
  <c r="A1889" i="7"/>
  <c r="A1896" i="7"/>
  <c r="A1897" i="7"/>
  <c r="A1898" i="7"/>
  <c r="A1904" i="7"/>
  <c r="A1905" i="7"/>
  <c r="A1910" i="7"/>
  <c r="A1911" i="7"/>
  <c r="A1917" i="7"/>
  <c r="A1922" i="7"/>
  <c r="A1928" i="7"/>
  <c r="A1929" i="7"/>
  <c r="A1935" i="7"/>
  <c r="A1936" i="7"/>
  <c r="A1937" i="7"/>
  <c r="A1946" i="7"/>
  <c r="A1947" i="7"/>
  <c r="A1952" i="7"/>
  <c r="A1953" i="7"/>
  <c r="A1957" i="7"/>
  <c r="A1958" i="7"/>
  <c r="A1966" i="7"/>
  <c r="A1967" i="7"/>
  <c r="A1968" i="7"/>
  <c r="A1975" i="7"/>
  <c r="A1976" i="7"/>
  <c r="A1981" i="7"/>
  <c r="A1982" i="7"/>
  <c r="A1983" i="7"/>
  <c r="A1990" i="7"/>
  <c r="A1991" i="7"/>
  <c r="A1992" i="7"/>
  <c r="A1999" i="7"/>
  <c r="A2000" i="7"/>
  <c r="A2005" i="7"/>
  <c r="A2008" i="7"/>
  <c r="A2009" i="7"/>
  <c r="A2015" i="7"/>
  <c r="A2016" i="7"/>
  <c r="A2017" i="7"/>
  <c r="A2030" i="7"/>
  <c r="A2031" i="7"/>
  <c r="A2037" i="7"/>
  <c r="A2040" i="7"/>
  <c r="A2041" i="7"/>
  <c r="A2042" i="7"/>
  <c r="A2052" i="7"/>
  <c r="A2053" i="7"/>
  <c r="A2062" i="7"/>
  <c r="A2063" i="7"/>
  <c r="A2064" i="7"/>
  <c r="A2074" i="7"/>
  <c r="A2075" i="7"/>
  <c r="A2082" i="7"/>
  <c r="A2083" i="7"/>
  <c r="A2084" i="7"/>
  <c r="A2098" i="7"/>
  <c r="A2099" i="7"/>
  <c r="A2089" i="7"/>
  <c r="A2090" i="7"/>
  <c r="A2091" i="7"/>
  <c r="A2108" i="7"/>
  <c r="A2109" i="7"/>
  <c r="A2115" i="7"/>
  <c r="A2116" i="7"/>
  <c r="A2122" i="7"/>
  <c r="A2123" i="7"/>
  <c r="A2124" i="7"/>
  <c r="A2130" i="7"/>
  <c r="A2131" i="7"/>
  <c r="A2132" i="7"/>
  <c r="A2142" i="7"/>
  <c r="A2143" i="7"/>
  <c r="A2144" i="7"/>
  <c r="A2155" i="7"/>
  <c r="A2156" i="7"/>
  <c r="A2157" i="7"/>
  <c r="A2173" i="7"/>
  <c r="A2174" i="7"/>
  <c r="A2164" i="7"/>
  <c r="A2165" i="7"/>
  <c r="A2166" i="7"/>
  <c r="A2179" i="7"/>
  <c r="A2180" i="7"/>
  <c r="A2181" i="7"/>
  <c r="A2188" i="7"/>
  <c r="A2189" i="7"/>
  <c r="A2190" i="7"/>
  <c r="A2197" i="7"/>
  <c r="A2198" i="7"/>
  <c r="A2199" i="7"/>
  <c r="A2205" i="7"/>
  <c r="A2206" i="7"/>
  <c r="A2207" i="7"/>
  <c r="A2214" i="7"/>
  <c r="A2215" i="7"/>
  <c r="A2216" i="7"/>
  <c r="A2223" i="7"/>
  <c r="A2224" i="7"/>
  <c r="A2225" i="7"/>
  <c r="A2235" i="7"/>
  <c r="A2236" i="7"/>
  <c r="A2237" i="7"/>
  <c r="A2244" i="7"/>
  <c r="A2245" i="7"/>
  <c r="A2246" i="7"/>
  <c r="A2255" i="7"/>
  <c r="A2256" i="7"/>
  <c r="A2257" i="7"/>
  <c r="A2264" i="7"/>
  <c r="A2265" i="7"/>
  <c r="A2266" i="7"/>
  <c r="A2273" i="7"/>
  <c r="A2277" i="7"/>
  <c r="A2278" i="7"/>
  <c r="A2284" i="7"/>
  <c r="A2286" i="7"/>
  <c r="A2287" i="7"/>
  <c r="A2292" i="7"/>
  <c r="A2307" i="7"/>
  <c r="A2308" i="7"/>
  <c r="A2309" i="7"/>
  <c r="A2298" i="7"/>
  <c r="A2299" i="7"/>
  <c r="A2300" i="7"/>
  <c r="A2316" i="7"/>
  <c r="A2319" i="7"/>
  <c r="A2320" i="7"/>
  <c r="A2321" i="7"/>
  <c r="A2328" i="7"/>
  <c r="A2339" i="7"/>
  <c r="A2340" i="7"/>
  <c r="A2341" i="7"/>
  <c r="A2351" i="7"/>
  <c r="A2354" i="7"/>
  <c r="A2355" i="7"/>
  <c r="A2362" i="7"/>
  <c r="A2363" i="7"/>
  <c r="A2366" i="7"/>
  <c r="A2367" i="7"/>
  <c r="A2374" i="7"/>
  <c r="A2387" i="7"/>
  <c r="A2388" i="7"/>
  <c r="A2389" i="7"/>
  <c r="A2381" i="7"/>
  <c r="A2382" i="7"/>
  <c r="A2399" i="7"/>
  <c r="A2400" i="7"/>
  <c r="A2405" i="7"/>
  <c r="A2406" i="7"/>
  <c r="A2407" i="7"/>
  <c r="A2423" i="7"/>
  <c r="A2424" i="7"/>
  <c r="A2425" i="7"/>
  <c r="A2432" i="7"/>
  <c r="A2433" i="7"/>
  <c r="A2414" i="7"/>
  <c r="A2415" i="7"/>
  <c r="A2416" i="7"/>
  <c r="A2442" i="7"/>
  <c r="A2447" i="7"/>
  <c r="A2448" i="7"/>
  <c r="A2455" i="7"/>
  <c r="A2456" i="7"/>
  <c r="A2463" i="7"/>
  <c r="A2464" i="7"/>
  <c r="A2465" i="7"/>
  <c r="A2473" i="7"/>
  <c r="A2474" i="7"/>
  <c r="A2480" i="7"/>
  <c r="A2481" i="7"/>
  <c r="A2482" i="7"/>
  <c r="A2489" i="7"/>
  <c r="A2490" i="7"/>
  <c r="A2491" i="7"/>
  <c r="A2501" i="7"/>
  <c r="A2502" i="7"/>
  <c r="A2503" i="7"/>
  <c r="A2513" i="7"/>
  <c r="A2514" i="7"/>
  <c r="A2526" i="7"/>
  <c r="A2527" i="7"/>
  <c r="A2530" i="7"/>
  <c r="A2519" i="7"/>
  <c r="A2520" i="7"/>
  <c r="A2535" i="7"/>
  <c r="A2536" i="7"/>
  <c r="A2537" i="7"/>
  <c r="A2544" i="7"/>
  <c r="A2545" i="7"/>
  <c r="A2546" i="7"/>
  <c r="A2553" i="7"/>
  <c r="A2556" i="7"/>
  <c r="A2563" i="7"/>
  <c r="A2564" i="7"/>
  <c r="A2565" i="7"/>
  <c r="A2585" i="7"/>
  <c r="A2586" i="7"/>
  <c r="A2576" i="7"/>
  <c r="A2577" i="7"/>
  <c r="A2578" i="7"/>
  <c r="A2597" i="7"/>
  <c r="A2598" i="7"/>
  <c r="A2599" i="7"/>
  <c r="A2606" i="7"/>
  <c r="A2607" i="7"/>
  <c r="A2608" i="7"/>
  <c r="A2615" i="7"/>
  <c r="A2616" i="7"/>
  <c r="A2617" i="7"/>
  <c r="A2624" i="7"/>
  <c r="A2625" i="7"/>
  <c r="A2626" i="7"/>
  <c r="A2636" i="7"/>
  <c r="A2637" i="7"/>
  <c r="A2638" i="7"/>
  <c r="A2632" i="7"/>
  <c r="A2633" i="7"/>
  <c r="A2645" i="7"/>
  <c r="A2654" i="7"/>
  <c r="A2655" i="7"/>
  <c r="A2656" i="7"/>
  <c r="A2663" i="7"/>
  <c r="A2664" i="7"/>
  <c r="A2665" i="7"/>
  <c r="A2672" i="7"/>
  <c r="A2673" i="7"/>
  <c r="A2680" i="7"/>
  <c r="A2681" i="7"/>
  <c r="A2682" i="7"/>
  <c r="A2691" i="7"/>
  <c r="A2698" i="7"/>
  <c r="A2699" i="7"/>
  <c r="A2709" i="7"/>
  <c r="A2710" i="7"/>
  <c r="A2723" i="7"/>
  <c r="A2724" i="7"/>
  <c r="A2725" i="7"/>
  <c r="A2714" i="7"/>
  <c r="A2715" i="7"/>
  <c r="A2716" i="7"/>
  <c r="A2732" i="7"/>
  <c r="A2733" i="7"/>
  <c r="A2734" i="7"/>
  <c r="A2741" i="7"/>
  <c r="A2742" i="7"/>
  <c r="A2746" i="7"/>
  <c r="A2751" i="7"/>
  <c r="A2752" i="7"/>
  <c r="A2753" i="7"/>
  <c r="A2758" i="7"/>
  <c r="A2765" i="7"/>
  <c r="A2766" i="7"/>
  <c r="A2767" i="7"/>
  <c r="A2774" i="7"/>
  <c r="A2775" i="7"/>
  <c r="A2781" i="7"/>
  <c r="A2782" i="7"/>
  <c r="A2783" i="7"/>
  <c r="A2789" i="7"/>
  <c r="A2790" i="7"/>
  <c r="A2795" i="7"/>
  <c r="A2799" i="7"/>
  <c r="A2800" i="7"/>
  <c r="A2804" i="7"/>
  <c r="A2805" i="7"/>
  <c r="A2812" i="7"/>
  <c r="A2819" i="7"/>
  <c r="A2820" i="7"/>
  <c r="A2821" i="7"/>
  <c r="A2828" i="7"/>
  <c r="A2833" i="7"/>
  <c r="A2834" i="7"/>
  <c r="A2835" i="7"/>
  <c r="A2843" i="7"/>
  <c r="A2850" i="7"/>
  <c r="A2851" i="7"/>
  <c r="A2859" i="7"/>
  <c r="A2860" i="7"/>
  <c r="A2861" i="7"/>
  <c r="A2871" i="7"/>
  <c r="A2889" i="7"/>
  <c r="A2890" i="7"/>
  <c r="A2880" i="7"/>
  <c r="A2881" i="7"/>
  <c r="A2882" i="7"/>
  <c r="A2894" i="7"/>
  <c r="A2895" i="7"/>
  <c r="A2905" i="7"/>
  <c r="A2906" i="7"/>
  <c r="A2913" i="7"/>
  <c r="A2916" i="7"/>
  <c r="A2917" i="7"/>
  <c r="A2918" i="7"/>
  <c r="A2923" i="7"/>
  <c r="A2924" i="7"/>
  <c r="A2931" i="7"/>
  <c r="A2932" i="7"/>
  <c r="A2933" i="7"/>
  <c r="A2940" i="7"/>
  <c r="A2941" i="7"/>
  <c r="A2942" i="7"/>
  <c r="A2950" i="7"/>
  <c r="A2951" i="7"/>
  <c r="A2967" i="7"/>
  <c r="A2968" i="7"/>
  <c r="A2969" i="7"/>
  <c r="A2977" i="7"/>
  <c r="A2981" i="7"/>
  <c r="A2982" i="7"/>
  <c r="A2983" i="7"/>
  <c r="A2990" i="7"/>
  <c r="A2991" i="7"/>
  <c r="A2998" i="7"/>
  <c r="A2999" i="7"/>
  <c r="A3000" i="7"/>
  <c r="A3007" i="7"/>
  <c r="A3008" i="7"/>
  <c r="A3013" i="7"/>
  <c r="A3014" i="7"/>
  <c r="A3015" i="7"/>
  <c r="A3022" i="7"/>
  <c r="A3023" i="7"/>
  <c r="A3027" i="7"/>
  <c r="A3028" i="7"/>
  <c r="A3033" i="7"/>
  <c r="A3040" i="7"/>
  <c r="A3041" i="7"/>
  <c r="A3047" i="7"/>
  <c r="A3051" i="7"/>
  <c r="A3056" i="7"/>
  <c r="A3057" i="7"/>
  <c r="A3058" i="7"/>
  <c r="A3066" i="7"/>
  <c r="A3068" i="7"/>
  <c r="A3069" i="7"/>
  <c r="A3073" i="7"/>
  <c r="A3074" i="7"/>
  <c r="A3086" i="7"/>
  <c r="A3087" i="7"/>
  <c r="A3092" i="7"/>
  <c r="A3093" i="7"/>
  <c r="A3094" i="7"/>
  <c r="A3101" i="7"/>
  <c r="A3102" i="7"/>
  <c r="A3103" i="7"/>
  <c r="A3110" i="7"/>
  <c r="A3111" i="7"/>
  <c r="A3120" i="7"/>
  <c r="A3121" i="7"/>
  <c r="A3122" i="7"/>
  <c r="A3131" i="7"/>
  <c r="A3136" i="7"/>
  <c r="A3137" i="7"/>
  <c r="A3140" i="7"/>
  <c r="A3141" i="7"/>
  <c r="A3142" i="7"/>
  <c r="A3153" i="7"/>
  <c r="A3154" i="7"/>
  <c r="A3157" i="7"/>
  <c r="A3158" i="7"/>
  <c r="A3165" i="7"/>
  <c r="A3166" i="7"/>
  <c r="A3171" i="7"/>
  <c r="A3172" i="7"/>
  <c r="A3173" i="7"/>
  <c r="A3180" i="7"/>
  <c r="A3181" i="7"/>
  <c r="A3182" i="7"/>
  <c r="A3192" i="7"/>
  <c r="A3193" i="7"/>
  <c r="A3199" i="7"/>
  <c r="A3200" i="7"/>
  <c r="A3203" i="7"/>
  <c r="A3204" i="7"/>
  <c r="A3210" i="7"/>
  <c r="A3211" i="7"/>
  <c r="A3219" i="7"/>
  <c r="A3220" i="7"/>
  <c r="A3228" i="7"/>
  <c r="A3235" i="7"/>
  <c r="A3236" i="7"/>
  <c r="A3237" i="7"/>
  <c r="A3244" i="7"/>
  <c r="A3250" i="7"/>
  <c r="A3251" i="7"/>
  <c r="A3258" i="7"/>
  <c r="A3263" i="7"/>
  <c r="A3270" i="7"/>
  <c r="A3283" i="7"/>
  <c r="A3284" i="7"/>
  <c r="A3285" i="7"/>
  <c r="A3292" i="7"/>
  <c r="A3274" i="7"/>
  <c r="A3275" i="7"/>
  <c r="A3276" i="7"/>
  <c r="A3297" i="7"/>
  <c r="A3298" i="7"/>
  <c r="A3299" i="7"/>
  <c r="A3306" i="7"/>
  <c r="A3307" i="7"/>
  <c r="A3308" i="7"/>
  <c r="A3326" i="7"/>
  <c r="A3327" i="7"/>
  <c r="A2297" i="7"/>
  <c r="A2313" i="7"/>
  <c r="A2361" i="7"/>
  <c r="A2420" i="7"/>
  <c r="A2444" i="7"/>
  <c r="A2460" i="7"/>
  <c r="A2508" i="7"/>
  <c r="A2688" i="7"/>
  <c r="A2689" i="7"/>
  <c r="A13" i="7"/>
  <c r="A21" i="7"/>
  <c r="A158" i="7"/>
  <c r="A159" i="7"/>
  <c r="A268" i="7"/>
  <c r="A269" i="7"/>
  <c r="A311" i="7"/>
  <c r="A317" i="7"/>
  <c r="A381" i="7"/>
  <c r="A436" i="7"/>
  <c r="A456" i="7"/>
  <c r="A497" i="7"/>
  <c r="A566" i="7"/>
  <c r="A567" i="7"/>
  <c r="A597" i="7"/>
  <c r="A759" i="7"/>
  <c r="A819" i="7"/>
  <c r="A820" i="7"/>
  <c r="A928" i="7"/>
  <c r="A929" i="7"/>
  <c r="A956" i="7"/>
  <c r="A1143" i="7"/>
  <c r="A1088" i="7"/>
  <c r="A1103" i="7"/>
  <c r="A1148" i="7"/>
  <c r="A1149" i="7"/>
  <c r="A1248" i="7"/>
  <c r="A1349" i="7"/>
  <c r="A1456" i="7"/>
  <c r="A1464" i="7"/>
  <c r="A1554" i="7"/>
  <c r="A1704" i="7"/>
  <c r="A1705" i="7"/>
  <c r="A1706" i="7"/>
  <c r="A1771" i="7"/>
  <c r="A2043" i="7"/>
  <c r="A2044" i="7"/>
  <c r="A2356" i="7"/>
  <c r="A2427" i="7"/>
  <c r="A2476" i="7"/>
  <c r="A2531" i="7"/>
  <c r="A2727" i="7"/>
  <c r="A2829" i="7"/>
  <c r="A2836" i="7"/>
  <c r="A2837" i="7"/>
  <c r="A2776" i="7"/>
  <c r="A2853" i="7"/>
  <c r="A2925" i="7"/>
  <c r="A3075" i="7"/>
  <c r="A3123" i="7"/>
  <c r="A3124" i="7"/>
  <c r="A3212" i="7"/>
  <c r="A3221" i="7"/>
  <c r="A22" i="7"/>
  <c r="A23" i="7"/>
  <c r="A24" i="7"/>
  <c r="A41" i="7"/>
  <c r="A71" i="7"/>
  <c r="A78" i="7"/>
  <c r="A82" i="7"/>
  <c r="A83" i="7"/>
  <c r="A89" i="7"/>
  <c r="A105" i="7"/>
  <c r="A106" i="7"/>
  <c r="A113" i="7"/>
  <c r="A145" i="7"/>
  <c r="A146" i="7"/>
  <c r="A166" i="7"/>
  <c r="A175" i="7"/>
  <c r="A193" i="7"/>
  <c r="A197" i="7"/>
  <c r="A214" i="7"/>
  <c r="A223" i="7"/>
  <c r="A266" i="7"/>
  <c r="A281" i="7"/>
  <c r="A282" i="7"/>
  <c r="A312" i="7"/>
  <c r="A313" i="7"/>
  <c r="A319" i="7"/>
  <c r="A337" i="7"/>
  <c r="A341" i="7"/>
  <c r="A348" i="7"/>
  <c r="A350" i="7"/>
  <c r="A359" i="7"/>
  <c r="A366" i="7"/>
  <c r="A382" i="7"/>
  <c r="A383" i="7"/>
  <c r="A388" i="7"/>
  <c r="A401" i="7"/>
  <c r="A402" i="7"/>
  <c r="A411" i="7"/>
  <c r="A412" i="7"/>
  <c r="A418" i="7"/>
  <c r="A437" i="7"/>
  <c r="A443" i="7"/>
  <c r="A444" i="7"/>
  <c r="A453" i="7"/>
  <c r="A470" i="7"/>
  <c r="A490" i="7"/>
  <c r="A491" i="7"/>
  <c r="A505" i="7"/>
  <c r="A512" i="7"/>
  <c r="A513" i="7"/>
  <c r="A514" i="7"/>
  <c r="A526" i="7"/>
  <c r="A527" i="7"/>
  <c r="A537" i="7"/>
  <c r="A545" i="7"/>
  <c r="A546" i="7"/>
  <c r="A582" i="7"/>
  <c r="A583" i="7"/>
  <c r="A584" i="7"/>
  <c r="A632" i="7"/>
  <c r="A641" i="7"/>
  <c r="A661" i="7"/>
  <c r="A668" i="7"/>
  <c r="A669" i="7"/>
  <c r="A678" i="7"/>
  <c r="A679" i="7"/>
  <c r="A680" i="7"/>
  <c r="A699" i="7"/>
  <c r="A700" i="7"/>
  <c r="A719" i="7"/>
  <c r="A726" i="7"/>
  <c r="A727" i="7"/>
  <c r="A736" i="7"/>
  <c r="A748" i="7"/>
  <c r="A749" i="7"/>
  <c r="A760" i="7"/>
  <c r="A785" i="7"/>
  <c r="A806" i="7"/>
  <c r="A807" i="7"/>
  <c r="A808" i="7"/>
  <c r="A823" i="7"/>
  <c r="A835" i="7"/>
  <c r="A844" i="7"/>
  <c r="A855" i="7"/>
  <c r="A851" i="7"/>
  <c r="A852" i="7"/>
  <c r="A861" i="7"/>
  <c r="A872" i="7"/>
  <c r="A879" i="7"/>
  <c r="A881" i="7"/>
  <c r="A891" i="7"/>
  <c r="A895" i="7"/>
  <c r="A902" i="7"/>
  <c r="A920" i="7"/>
  <c r="A921" i="7"/>
  <c r="A923" i="7"/>
  <c r="A940" i="7"/>
  <c r="A946" i="7"/>
  <c r="A947" i="7"/>
  <c r="A959" i="7"/>
  <c r="A966" i="7"/>
  <c r="A975" i="7"/>
  <c r="A981" i="7"/>
  <c r="A982" i="7"/>
  <c r="A992" i="7"/>
  <c r="A999" i="7"/>
  <c r="A1000" i="7"/>
  <c r="A1021" i="7"/>
  <c r="A1022" i="7"/>
  <c r="A1035" i="7"/>
  <c r="A1041" i="7"/>
  <c r="A1059" i="7"/>
  <c r="A1060" i="7"/>
  <c r="A1072" i="7"/>
  <c r="A1081" i="7"/>
  <c r="A1082" i="7"/>
  <c r="A1089" i="7"/>
  <c r="A1097" i="7"/>
  <c r="A1104" i="7"/>
  <c r="A1105" i="7"/>
  <c r="A1121" i="7"/>
  <c r="A1130" i="7"/>
  <c r="A1136" i="7"/>
  <c r="A1150" i="7"/>
  <c r="A1164" i="7"/>
  <c r="A1170" i="7"/>
  <c r="A1171" i="7"/>
  <c r="A1191" i="7"/>
  <c r="A1192" i="7"/>
  <c r="A1204" i="7"/>
  <c r="A1210" i="7"/>
  <c r="A1250" i="7"/>
  <c r="A1254" i="7"/>
  <c r="A1282" i="7"/>
  <c r="A1283" i="7"/>
  <c r="A1286" i="7"/>
  <c r="A1287" i="7"/>
  <c r="A1288" i="7"/>
  <c r="A1292" i="7"/>
  <c r="A1293" i="7"/>
  <c r="A1321" i="7"/>
  <c r="A1328" i="7"/>
  <c r="A1329" i="7"/>
  <c r="A1357" i="7"/>
  <c r="A1359" i="7"/>
  <c r="A1364" i="7"/>
  <c r="A1365" i="7"/>
  <c r="A1380" i="7"/>
  <c r="A1381" i="7"/>
  <c r="A1382" i="7"/>
  <c r="A1405" i="7"/>
  <c r="A1411" i="7"/>
  <c r="A1412" i="7"/>
  <c r="A1398" i="7"/>
  <c r="A1399" i="7"/>
  <c r="A1413" i="7"/>
  <c r="A1421" i="7"/>
  <c r="A1430" i="7"/>
  <c r="A1431" i="7"/>
  <c r="A1439" i="7"/>
  <c r="A1447" i="7"/>
  <c r="A1448" i="7"/>
  <c r="A1457" i="7"/>
  <c r="A1467" i="7"/>
  <c r="A1480" i="7"/>
  <c r="A1481" i="7"/>
  <c r="A1482" i="7"/>
  <c r="A1489" i="7"/>
  <c r="A1490" i="7"/>
  <c r="A1514" i="7"/>
  <c r="A1515" i="7"/>
  <c r="A1523" i="7"/>
  <c r="A1534" i="7"/>
  <c r="A1547" i="7"/>
  <c r="A1548" i="7"/>
  <c r="A1549" i="7"/>
  <c r="A1555" i="7"/>
  <c r="A1572" i="7"/>
  <c r="A1583" i="7"/>
  <c r="A1579" i="7"/>
  <c r="A1590" i="7"/>
  <c r="A1591" i="7"/>
  <c r="A1601" i="7"/>
  <c r="A1605" i="7"/>
  <c r="A1606" i="7"/>
  <c r="A1616" i="7"/>
  <c r="A1621" i="7"/>
  <c r="A1622" i="7"/>
  <c r="A1633" i="7"/>
  <c r="A1634" i="7"/>
  <c r="A1635" i="7"/>
  <c r="A1651" i="7"/>
  <c r="A1660" i="7"/>
  <c r="A1675" i="7"/>
  <c r="A1676" i="7"/>
  <c r="A1686" i="7"/>
  <c r="A1698" i="7"/>
  <c r="A1707" i="7"/>
  <c r="A1747" i="7"/>
  <c r="A1753" i="7"/>
  <c r="A1754" i="7"/>
  <c r="A1764" i="7"/>
  <c r="A1774" i="7"/>
  <c r="A1779" i="7"/>
  <c r="A1780" i="7"/>
  <c r="A1787" i="7"/>
  <c r="A1792" i="7"/>
  <c r="A1793" i="7"/>
  <c r="A1811" i="7"/>
  <c r="A1812" i="7"/>
  <c r="A1819" i="7"/>
  <c r="A1828" i="7"/>
  <c r="A1832" i="7"/>
  <c r="A1840" i="7"/>
  <c r="A1841" i="7"/>
  <c r="A1846" i="7"/>
  <c r="A1861" i="7"/>
  <c r="A1868" i="7"/>
  <c r="A1869" i="7"/>
  <c r="A1891" i="7"/>
  <c r="A1892" i="7"/>
  <c r="A1907" i="7"/>
  <c r="A1912" i="7"/>
  <c r="A1913" i="7"/>
  <c r="A1925" i="7"/>
  <c r="A1970" i="7"/>
  <c r="A1971" i="7"/>
  <c r="A1977" i="7"/>
  <c r="A1986" i="7"/>
  <c r="A1994" i="7"/>
  <c r="A1995" i="7"/>
  <c r="A2001" i="7"/>
  <c r="A2018" i="7"/>
  <c r="A2019" i="7"/>
  <c r="A2025" i="7"/>
  <c r="A2032" i="7"/>
  <c r="A2038" i="7"/>
  <c r="A2050" i="7"/>
  <c r="A2051" i="7"/>
  <c r="A2054" i="7"/>
  <c r="A2066" i="7"/>
  <c r="A2067" i="7"/>
  <c r="A2071" i="7"/>
  <c r="A2077" i="7"/>
  <c r="A2078" i="7"/>
  <c r="A2100" i="7"/>
  <c r="A2104" i="7"/>
  <c r="A2110" i="7"/>
  <c r="A2113" i="7"/>
  <c r="A2136" i="7"/>
  <c r="A2138" i="7"/>
  <c r="A2158" i="7"/>
  <c r="A2159" i="7"/>
  <c r="A2175" i="7"/>
  <c r="A2191" i="7"/>
  <c r="A2192" i="7"/>
  <c r="A2169" i="7"/>
  <c r="A2182" i="7"/>
  <c r="A2208" i="7"/>
  <c r="A2209" i="7"/>
  <c r="A2218" i="7"/>
  <c r="A2219" i="7"/>
  <c r="A2227" i="7"/>
  <c r="A2228" i="7"/>
  <c r="A2232" i="7"/>
  <c r="A2234" i="7"/>
  <c r="A2238" i="7"/>
  <c r="A2249" i="7"/>
  <c r="A2253" i="7"/>
  <c r="A2254" i="7"/>
  <c r="A2281" i="7"/>
  <c r="A2288" i="7"/>
  <c r="A2293" i="7"/>
  <c r="A2311" i="7"/>
  <c r="A2312" i="7"/>
  <c r="A2336" i="7"/>
  <c r="A2337" i="7"/>
  <c r="A2348" i="7"/>
  <c r="A2343" i="7"/>
  <c r="A2344" i="7"/>
  <c r="A2384" i="7"/>
  <c r="A2396" i="7"/>
  <c r="A2397" i="7"/>
  <c r="A2408" i="7"/>
  <c r="A2409" i="7"/>
  <c r="A2410" i="7"/>
  <c r="A2418" i="7"/>
  <c r="A2450" i="7"/>
  <c r="A2451" i="7"/>
  <c r="A2459" i="7"/>
  <c r="A2467" i="7"/>
  <c r="A2468" i="7"/>
  <c r="A2484" i="7"/>
  <c r="A2498" i="7"/>
  <c r="A2499" i="7"/>
  <c r="A2516" i="7"/>
  <c r="A2505" i="7"/>
  <c r="A2506" i="7"/>
  <c r="A2510" i="7"/>
  <c r="A2532" i="7"/>
  <c r="A2533" i="7"/>
  <c r="A2547" i="7"/>
  <c r="A2557" i="7"/>
  <c r="A2559" i="7"/>
  <c r="A2568" i="7"/>
  <c r="A2572" i="7"/>
  <c r="A2593" i="7"/>
  <c r="A2594" i="7"/>
  <c r="A2600" i="7"/>
  <c r="A2611" i="7"/>
  <c r="A2618" i="7"/>
  <c r="A2627" i="7"/>
  <c r="A2628" i="7"/>
  <c r="A2639" i="7"/>
  <c r="A2646" i="7"/>
  <c r="A2652" i="7"/>
  <c r="A2657" i="7"/>
  <c r="A2658" i="7"/>
  <c r="A2659" i="7"/>
  <c r="A2666" i="7"/>
  <c r="A2667" i="7"/>
  <c r="A2668" i="7"/>
  <c r="A2685" i="7"/>
  <c r="A2686" i="7"/>
  <c r="A2687" i="7"/>
  <c r="A2694" i="7"/>
  <c r="A2700" i="7"/>
  <c r="A2701" i="7"/>
  <c r="A2730" i="7"/>
  <c r="A2718" i="7"/>
  <c r="A2735" i="7"/>
  <c r="A2736" i="7"/>
  <c r="A2737" i="7"/>
  <c r="A2759" i="7"/>
  <c r="A2760" i="7"/>
  <c r="A2784" i="7"/>
  <c r="A2785" i="7"/>
  <c r="A2791" i="7"/>
  <c r="A2797" i="7"/>
  <c r="A2806" i="7"/>
  <c r="A2807" i="7"/>
  <c r="A2808" i="7"/>
  <c r="A2816" i="7"/>
  <c r="A2844" i="7"/>
  <c r="A2845" i="7"/>
  <c r="A2824" i="7"/>
  <c r="A2838" i="7"/>
  <c r="A2846" i="7"/>
  <c r="A2855" i="7"/>
  <c r="A2856" i="7"/>
  <c r="A2868" i="7"/>
  <c r="A2873" i="7"/>
  <c r="A2883" i="7"/>
  <c r="A2899" i="7"/>
  <c r="A2900" i="7"/>
  <c r="A2901" i="7"/>
  <c r="A2910" i="7"/>
  <c r="A2919" i="7"/>
  <c r="A2920" i="7"/>
  <c r="A2944" i="7"/>
  <c r="A2945" i="7"/>
  <c r="A2952" i="7"/>
  <c r="A2953" i="7"/>
  <c r="A2963" i="7"/>
  <c r="A2970" i="7"/>
  <c r="A2984" i="7"/>
  <c r="A2985" i="7"/>
  <c r="A2986" i="7"/>
  <c r="A3003" i="7"/>
  <c r="A3009" i="7"/>
  <c r="A3017" i="7"/>
  <c r="A3018" i="7"/>
  <c r="A3042" i="7"/>
  <c r="A3043" i="7"/>
  <c r="A3060" i="7"/>
  <c r="A3061" i="7"/>
  <c r="A3078" i="7"/>
  <c r="A3082" i="7"/>
  <c r="A3088" i="7"/>
  <c r="A3097" i="7"/>
  <c r="A3106" i="7"/>
  <c r="A3118" i="7"/>
  <c r="A3125" i="7"/>
  <c r="A3133" i="7"/>
  <c r="A3138" i="7"/>
  <c r="A3143" i="7"/>
  <c r="A3149" i="7"/>
  <c r="A3150" i="7"/>
  <c r="A3155" i="7"/>
  <c r="A3161" i="7"/>
  <c r="A3162" i="7"/>
  <c r="A3175" i="7"/>
  <c r="A3176" i="7"/>
  <c r="A3185" i="7"/>
  <c r="A3189" i="7"/>
  <c r="A3206" i="7"/>
  <c r="A3213" i="7"/>
  <c r="A3222" i="7"/>
  <c r="A3223" i="7"/>
  <c r="A3224" i="7"/>
  <c r="A3238" i="7"/>
  <c r="A3239" i="7"/>
  <c r="A3252" i="7"/>
  <c r="A3253" i="7"/>
  <c r="A3254" i="7"/>
  <c r="A3259" i="7"/>
  <c r="A3194" i="7"/>
  <c r="A3271" i="7"/>
  <c r="A3286" i="7"/>
  <c r="A3287" i="7"/>
  <c r="A3293" i="7"/>
  <c r="A3277" i="7"/>
  <c r="A3278" i="7"/>
  <c r="A3279" i="7"/>
  <c r="A3300" i="7"/>
  <c r="A3301" i="7"/>
  <c r="A3311" i="7"/>
  <c r="A3315" i="7"/>
  <c r="A3316" i="7"/>
  <c r="A3320" i="7"/>
  <c r="A3324" i="7"/>
  <c r="A3325" i="7"/>
  <c r="A3330" i="7"/>
  <c r="A3336" i="7"/>
  <c r="A3337" i="7"/>
  <c r="A3338" i="7"/>
  <c r="A9" i="7"/>
  <c r="A25" i="7"/>
  <c r="A26" i="7"/>
  <c r="A35" i="7"/>
  <c r="A42" i="7"/>
  <c r="A48" i="7"/>
  <c r="A49" i="7"/>
  <c r="A62" i="7"/>
  <c r="A66" i="7"/>
  <c r="A67" i="7"/>
  <c r="A75" i="7"/>
  <c r="A84" i="7"/>
  <c r="A93" i="7"/>
  <c r="A108" i="7"/>
  <c r="A109" i="7"/>
  <c r="A116" i="7"/>
  <c r="A127" i="7"/>
  <c r="A128" i="7"/>
  <c r="A148" i="7"/>
  <c r="A162" i="7"/>
  <c r="A163" i="7"/>
  <c r="A172" i="7"/>
  <c r="A173" i="7"/>
  <c r="A182" i="7"/>
  <c r="A187" i="7"/>
  <c r="A200" i="7"/>
  <c r="A201" i="7"/>
  <c r="A203" i="7"/>
  <c r="A208" i="7"/>
  <c r="A209" i="7"/>
  <c r="A225" i="7"/>
  <c r="A228" i="7"/>
  <c r="A235" i="7"/>
  <c r="A236" i="7"/>
  <c r="A256" i="7"/>
  <c r="A257" i="7"/>
  <c r="A261" i="7"/>
  <c r="A270" i="7"/>
  <c r="A283" i="7"/>
  <c r="A293" i="7"/>
  <c r="A297" i="7"/>
  <c r="A298" i="7"/>
  <c r="A299" i="7"/>
  <c r="A304" i="7"/>
  <c r="A314" i="7"/>
  <c r="A315" i="7"/>
  <c r="A321" i="7"/>
  <c r="A322" i="7"/>
  <c r="A329" i="7"/>
  <c r="A339" i="7"/>
  <c r="A340" i="7"/>
  <c r="A344" i="7"/>
  <c r="A351" i="7"/>
  <c r="A352" i="7"/>
  <c r="A361" i="7"/>
  <c r="A362" i="7"/>
  <c r="A389" i="7"/>
  <c r="A371" i="7"/>
  <c r="A376" i="7"/>
  <c r="A377" i="7"/>
  <c r="A406" i="7"/>
  <c r="A415" i="7"/>
  <c r="A419" i="7"/>
  <c r="A420" i="7"/>
  <c r="A421" i="7"/>
  <c r="A432" i="7"/>
  <c r="A433" i="7"/>
  <c r="A465" i="7"/>
  <c r="A473" i="7"/>
  <c r="A474" i="7"/>
  <c r="A477" i="7"/>
  <c r="A478" i="7"/>
  <c r="A479" i="7"/>
  <c r="A481" i="7"/>
  <c r="A482" i="7"/>
  <c r="A508" i="7"/>
  <c r="A509" i="7"/>
  <c r="A502" i="7"/>
  <c r="A521" i="7"/>
  <c r="A522" i="7"/>
  <c r="A528" i="7"/>
  <c r="A541" i="7"/>
  <c r="A542" i="7"/>
  <c r="A547" i="7"/>
  <c r="A557" i="7"/>
  <c r="A561" i="7"/>
  <c r="A572" i="7"/>
  <c r="A573" i="7"/>
  <c r="A577" i="7"/>
  <c r="A586" i="7"/>
  <c r="A587" i="7"/>
  <c r="A592" i="7"/>
  <c r="A603" i="7"/>
  <c r="A607" i="7"/>
  <c r="A612" i="7"/>
  <c r="A621" i="7"/>
  <c r="A624" i="7"/>
  <c r="A625" i="7"/>
  <c r="A646" i="7"/>
  <c r="A653" i="7"/>
  <c r="A637" i="7"/>
  <c r="A654" i="7"/>
  <c r="A655" i="7"/>
  <c r="A662" i="7"/>
  <c r="A672" i="7"/>
  <c r="A673" i="7"/>
  <c r="A681" i="7"/>
  <c r="A694" i="7"/>
  <c r="A695" i="7"/>
  <c r="A702" i="7"/>
  <c r="A712" i="7"/>
  <c r="A729" i="7"/>
  <c r="A744" i="7"/>
  <c r="A751" i="7"/>
  <c r="A752" i="7"/>
  <c r="A731" i="7"/>
  <c r="A738" i="7"/>
  <c r="A765" i="7"/>
  <c r="A771" i="7"/>
  <c r="A772" i="7"/>
  <c r="A793" i="7"/>
  <c r="A800" i="7"/>
  <c r="A801" i="7"/>
  <c r="A779" i="7"/>
  <c r="A787" i="7"/>
  <c r="A824" i="7"/>
  <c r="A825" i="7"/>
  <c r="A826" i="7"/>
  <c r="A813" i="7"/>
  <c r="A829" i="7"/>
  <c r="A838" i="7"/>
  <c r="A845" i="7"/>
  <c r="A865" i="7"/>
  <c r="A873" i="7"/>
  <c r="A884" i="7"/>
  <c r="A908" i="7"/>
  <c r="A909" i="7"/>
  <c r="A897" i="7"/>
  <c r="A898" i="7"/>
  <c r="A914" i="7"/>
  <c r="A916" i="7"/>
  <c r="A917" i="7"/>
  <c r="A918" i="7"/>
  <c r="A924" i="7"/>
  <c r="A934" i="7"/>
  <c r="A941" i="7"/>
  <c r="A985" i="7"/>
  <c r="A986" i="7"/>
  <c r="A950" i="7"/>
  <c r="A951" i="7"/>
  <c r="A952" i="7"/>
  <c r="A1010" i="7"/>
  <c r="A1017" i="7"/>
  <c r="A1023" i="7"/>
  <c r="A1045" i="7"/>
  <c r="A1062" i="7"/>
  <c r="A1067" i="7"/>
  <c r="A1068" i="7"/>
  <c r="A1075" i="7"/>
  <c r="A1084" i="7"/>
  <c r="A1085" i="7"/>
  <c r="A1092" i="7"/>
  <c r="A1107" i="7"/>
  <c r="A1108" i="7"/>
  <c r="A1109" i="7"/>
  <c r="A1115" i="7"/>
  <c r="A1116" i="7"/>
  <c r="A1125" i="7"/>
  <c r="A1131" i="7"/>
  <c r="A1132" i="7"/>
  <c r="A1133" i="7"/>
  <c r="A1137" i="7"/>
  <c r="A1165" i="7"/>
  <c r="A1166" i="7"/>
  <c r="A1172" i="7"/>
  <c r="A1144" i="7"/>
  <c r="A1153" i="7"/>
  <c r="A1154" i="7"/>
  <c r="A1180" i="7"/>
  <c r="A1181" i="7"/>
  <c r="A1194" i="7"/>
  <c r="A1195" i="7"/>
  <c r="A1196" i="7"/>
  <c r="A1213" i="7"/>
  <c r="A1228" i="7"/>
  <c r="A1229" i="7"/>
  <c r="A1230" i="7"/>
  <c r="A1258" i="7"/>
  <c r="A1259" i="7"/>
  <c r="A1241" i="7"/>
  <c r="A1242" i="7"/>
  <c r="A1245" i="7"/>
  <c r="A1265" i="7"/>
  <c r="A1266" i="7"/>
  <c r="A1279" i="7"/>
  <c r="A1289" i="7"/>
  <c r="A1294" i="7"/>
  <c r="A1295" i="7"/>
  <c r="A1309" i="7"/>
  <c r="A1313" i="7"/>
  <c r="A1314" i="7"/>
  <c r="A1315" i="7"/>
  <c r="A1330" i="7"/>
  <c r="A1331" i="7"/>
  <c r="A1344" i="7"/>
  <c r="A1345" i="7"/>
  <c r="A1351" i="7"/>
  <c r="A1338" i="7"/>
  <c r="A1369" i="7"/>
  <c r="A1374" i="7"/>
  <c r="A1375" i="7"/>
  <c r="A1391" i="7"/>
  <c r="A1392" i="7"/>
  <c r="A1393" i="7"/>
  <c r="A1407" i="7"/>
  <c r="A1414" i="7"/>
  <c r="A1425" i="7"/>
  <c r="A1432" i="7"/>
  <c r="A1433" i="7"/>
  <c r="A1449" i="7"/>
  <c r="A1450" i="7"/>
  <c r="A1468" i="7"/>
  <c r="A1469" i="7"/>
  <c r="A1475" i="7"/>
  <c r="A1476" i="7"/>
  <c r="A1483" i="7"/>
  <c r="A1484" i="7"/>
  <c r="A1517" i="7"/>
  <c r="A1518" i="7"/>
  <c r="A1519" i="7"/>
  <c r="A1492" i="7"/>
  <c r="A1493" i="7"/>
  <c r="A1495" i="7"/>
  <c r="A1526" i="7"/>
  <c r="A1527" i="7"/>
  <c r="A1528" i="7"/>
  <c r="A1544" i="7"/>
  <c r="A1558" i="7"/>
  <c r="A1564" i="7"/>
  <c r="A1565" i="7"/>
  <c r="A1580" i="7"/>
  <c r="A1581" i="7"/>
  <c r="A1612" i="7"/>
  <c r="A1617" i="7"/>
  <c r="A1629" i="7"/>
  <c r="A1645" i="7"/>
  <c r="A1653" i="7"/>
  <c r="A1664" i="7"/>
  <c r="A1666" i="7"/>
  <c r="A1682" i="7"/>
  <c r="A1683" i="7"/>
  <c r="A1690" i="7"/>
  <c r="A1691" i="7"/>
  <c r="A1699" i="7"/>
  <c r="A1725" i="7"/>
  <c r="A1732" i="7"/>
  <c r="A1733" i="7"/>
  <c r="A1743" i="7"/>
  <c r="A1765" i="7"/>
  <c r="A1766" i="7"/>
  <c r="A1775" i="7"/>
  <c r="A1788" i="7"/>
  <c r="A1813" i="7"/>
  <c r="A1815" i="7"/>
  <c r="A1829" i="7"/>
  <c r="A1806" i="7"/>
  <c r="A1843" i="7"/>
  <c r="A1837" i="7"/>
  <c r="A1838" i="7"/>
  <c r="A1863" i="7"/>
  <c r="A1864" i="7"/>
  <c r="A1870" i="7"/>
  <c r="A1872" i="7"/>
  <c r="A1886" i="7"/>
  <c r="A1887" i="7"/>
  <c r="A1901" i="7"/>
  <c r="A1902" i="7"/>
  <c r="A1915" i="7"/>
  <c r="A1916" i="7"/>
  <c r="A1926" i="7"/>
  <c r="A1932" i="7"/>
  <c r="A1944" i="7"/>
  <c r="A1945" i="7"/>
  <c r="A1950" i="7"/>
  <c r="A1956" i="7"/>
  <c r="A1963" i="7"/>
  <c r="A1972" i="7"/>
  <c r="A1988" i="7"/>
  <c r="A1989" i="7"/>
  <c r="A2003" i="7"/>
  <c r="A2004" i="7"/>
  <c r="A2006" i="7"/>
  <c r="A2013" i="7"/>
  <c r="A2014" i="7"/>
  <c r="A2021" i="7"/>
  <c r="A2029" i="7"/>
  <c r="A2035" i="7"/>
  <c r="A2046" i="7"/>
  <c r="A2047" i="7"/>
  <c r="A2048" i="7"/>
  <c r="A2068" i="7"/>
  <c r="A2069" i="7"/>
  <c r="A2080" i="7"/>
  <c r="A2081" i="7"/>
  <c r="A2087" i="7"/>
  <c r="A2096" i="7"/>
  <c r="A2112" i="7"/>
  <c r="A2119" i="7"/>
  <c r="A2120" i="7"/>
  <c r="A2129" i="7"/>
  <c r="A2139" i="7"/>
  <c r="A2140" i="7"/>
  <c r="A2149" i="7"/>
  <c r="A2162" i="7"/>
  <c r="A2163" i="7"/>
  <c r="A2171" i="7"/>
  <c r="A2172" i="7"/>
  <c r="A2185" i="7"/>
  <c r="A2211" i="7"/>
  <c r="A2212" i="7"/>
  <c r="A2231" i="7"/>
  <c r="A2241" i="7"/>
  <c r="A2250" i="7"/>
  <c r="A2251" i="7"/>
  <c r="A2252" i="7"/>
  <c r="A2270" i="7"/>
  <c r="A2271" i="7"/>
  <c r="A2276" i="7"/>
  <c r="A2282" i="7"/>
  <c r="A2289" i="7"/>
  <c r="A2290" i="7"/>
  <c r="A2291" i="7"/>
  <c r="A2314" i="7"/>
  <c r="A2304" i="7"/>
  <c r="A2305" i="7"/>
  <c r="A2306" i="7"/>
  <c r="A2317" i="7"/>
  <c r="A2325" i="7"/>
  <c r="A2327" i="7"/>
  <c r="A2335" i="7"/>
  <c r="A2359" i="7"/>
  <c r="A2364" i="7"/>
  <c r="A2371" i="7"/>
  <c r="A2373" i="7"/>
  <c r="A2378" i="7"/>
  <c r="A2404" i="7"/>
  <c r="A2411" i="7"/>
  <c r="A2412" i="7"/>
  <c r="A2413" i="7"/>
  <c r="A2429" i="7"/>
  <c r="A2421" i="7"/>
  <c r="A2422" i="7"/>
  <c r="A2445" i="7"/>
  <c r="A2446" i="7"/>
  <c r="A2461" i="7"/>
  <c r="A2470" i="7"/>
  <c r="A2487" i="7"/>
  <c r="A2488" i="7"/>
  <c r="A2495" i="7"/>
  <c r="A2509" i="7"/>
  <c r="A2517" i="7"/>
  <c r="A2524" i="7"/>
  <c r="A2541" i="7"/>
  <c r="A2550" i="7"/>
  <c r="A2551" i="7"/>
  <c r="A2570" i="7"/>
  <c r="A2584" i="7"/>
  <c r="A2595" i="7"/>
  <c r="A2596" i="7"/>
  <c r="A2612" i="7"/>
  <c r="A2575" i="7"/>
  <c r="A2589" i="7"/>
  <c r="A2590" i="7"/>
  <c r="A2622" i="7"/>
  <c r="A2629" i="7"/>
  <c r="A2642" i="7"/>
  <c r="A2643" i="7"/>
  <c r="A2644" i="7"/>
  <c r="A2651" i="7"/>
  <c r="A2653" i="7"/>
  <c r="A2660" i="7"/>
  <c r="A2661" i="7"/>
  <c r="A2662" i="7"/>
  <c r="A2669" i="7"/>
  <c r="A2670" i="7"/>
  <c r="A2671" i="7"/>
  <c r="A2677" i="7"/>
  <c r="A2678" i="7"/>
  <c r="A2679" i="7"/>
  <c r="A2690" i="7"/>
  <c r="A2695" i="7"/>
  <c r="A2704" i="7"/>
  <c r="A2705" i="7"/>
  <c r="A2712" i="7"/>
  <c r="A2713" i="7"/>
  <c r="A2720" i="7"/>
  <c r="A2721" i="7"/>
  <c r="A53" i="7"/>
  <c r="A88" i="7"/>
  <c r="A138" i="7"/>
  <c r="A196" i="7"/>
  <c r="A222" i="7"/>
  <c r="A280" i="7"/>
  <c r="A287" i="7"/>
  <c r="A326" i="7"/>
  <c r="A327" i="7"/>
  <c r="A328" i="7"/>
  <c r="A486" i="7"/>
  <c r="A487" i="7"/>
  <c r="A488" i="7"/>
  <c r="A610" i="7"/>
  <c r="A677" i="7"/>
  <c r="A783" i="7"/>
  <c r="A998" i="7"/>
  <c r="A1005" i="7"/>
  <c r="A1135" i="7"/>
  <c r="A1142" i="7"/>
  <c r="A1201" i="7"/>
  <c r="A1225" i="7"/>
  <c r="A1378" i="7"/>
  <c r="A1379" i="7"/>
  <c r="A1455" i="7"/>
  <c r="A1642" i="7"/>
  <c r="A1658" i="7"/>
  <c r="A1674" i="7"/>
  <c r="A1695" i="7"/>
  <c r="A1729" i="7"/>
  <c r="A1762" i="7"/>
  <c r="A1770" i="7"/>
  <c r="A1785" i="7"/>
  <c r="A1930" i="7"/>
  <c r="A1938" i="7"/>
  <c r="A2133" i="7"/>
  <c r="A2134" i="7"/>
  <c r="A2426" i="7"/>
  <c r="A2428" i="7"/>
  <c r="A2449" i="7"/>
  <c r="A2683" i="7"/>
  <c r="A2684" i="7"/>
  <c r="A2726" i="7"/>
  <c r="A2777" i="7"/>
  <c r="A2796" i="7"/>
  <c r="A2852" i="7"/>
  <c r="A2854" i="7"/>
  <c r="A2907" i="7"/>
  <c r="A3029" i="7"/>
  <c r="A3059" i="7"/>
  <c r="A3245" i="7"/>
  <c r="A3328" i="7"/>
  <c r="A3329" i="7"/>
  <c r="A5" i="7"/>
  <c r="A6" i="7"/>
  <c r="A14" i="7"/>
  <c r="A15" i="7"/>
  <c r="A31" i="7"/>
  <c r="A32" i="7"/>
  <c r="A39" i="7"/>
  <c r="A45" i="7"/>
  <c r="A46" i="7"/>
  <c r="A47" i="7"/>
  <c r="A54" i="7"/>
  <c r="A55" i="7"/>
  <c r="A56" i="7"/>
  <c r="A60" i="7"/>
  <c r="A61" i="7"/>
  <c r="A64" i="7"/>
  <c r="A65" i="7"/>
  <c r="A70" i="7"/>
  <c r="A72" i="7"/>
  <c r="A76" i="7"/>
  <c r="A77" i="7"/>
  <c r="A90" i="7"/>
  <c r="A91" i="7"/>
  <c r="A99" i="7"/>
  <c r="A100" i="7"/>
  <c r="A101" i="7"/>
  <c r="A124" i="7"/>
  <c r="A125" i="7"/>
  <c r="A126" i="7"/>
  <c r="A131" i="7"/>
  <c r="A147" i="7"/>
  <c r="A153" i="7"/>
  <c r="A174" i="7"/>
  <c r="A176" i="7"/>
  <c r="A171" i="7"/>
  <c r="A180" i="7"/>
  <c r="A183" i="7"/>
  <c r="A184" i="7"/>
  <c r="A185" i="7"/>
  <c r="A198" i="7"/>
  <c r="A199" i="7"/>
  <c r="A245" i="7"/>
  <c r="A255" i="7"/>
  <c r="A264" i="7"/>
  <c r="A265" i="7"/>
  <c r="A288" i="7"/>
  <c r="A289" i="7"/>
  <c r="A290" i="7"/>
  <c r="A320" i="7"/>
  <c r="A335" i="7"/>
  <c r="A342" i="7"/>
  <c r="A343" i="7"/>
  <c r="A357" i="7"/>
  <c r="A358" i="7"/>
  <c r="A367" i="7"/>
  <c r="A368" i="7"/>
  <c r="A374" i="7"/>
  <c r="A386" i="7"/>
  <c r="A387" i="7"/>
  <c r="A403" i="7"/>
  <c r="A410" i="7"/>
  <c r="A424" i="7"/>
  <c r="A430" i="7"/>
  <c r="A431" i="7"/>
  <c r="A445" i="7"/>
  <c r="A451" i="7"/>
  <c r="A452" i="7"/>
  <c r="A457" i="7"/>
  <c r="A458" i="7"/>
  <c r="A459" i="7"/>
  <c r="A471" i="7"/>
  <c r="A472" i="7"/>
  <c r="A489" i="7"/>
  <c r="A498" i="7"/>
  <c r="A499" i="7"/>
  <c r="A506" i="7"/>
  <c r="A507" i="7"/>
  <c r="A518" i="7"/>
  <c r="A519" i="7"/>
  <c r="A520" i="7"/>
  <c r="A538" i="7"/>
  <c r="A539" i="7"/>
  <c r="A560" i="7"/>
  <c r="A568" i="7"/>
  <c r="A569" i="7"/>
  <c r="A570" i="7"/>
  <c r="A576" i="7"/>
  <c r="A590" i="7"/>
  <c r="A591" i="7"/>
  <c r="A598" i="7"/>
  <c r="A599" i="7"/>
  <c r="A600" i="7"/>
  <c r="A604" i="7"/>
  <c r="A605" i="7"/>
  <c r="A606" i="7"/>
  <c r="A643" i="7"/>
  <c r="A650" i="7"/>
  <c r="A670" i="7"/>
  <c r="A687" i="7"/>
  <c r="A688" i="7"/>
  <c r="A701" i="7"/>
  <c r="A708" i="7"/>
  <c r="A709" i="7"/>
  <c r="A728" i="7"/>
  <c r="A734" i="7"/>
  <c r="A735" i="7"/>
  <c r="A750" i="7"/>
  <c r="A761" i="7"/>
  <c r="A769" i="7"/>
  <c r="A770" i="7"/>
  <c r="A784" i="7"/>
  <c r="A797" i="7"/>
  <c r="A798" i="7"/>
  <c r="A799" i="7"/>
  <c r="A812" i="7"/>
  <c r="A821" i="7"/>
  <c r="A822" i="7"/>
  <c r="A827" i="7"/>
  <c r="A828" i="7"/>
  <c r="A833" i="7"/>
  <c r="A843" i="7"/>
  <c r="A856" i="7"/>
  <c r="A857" i="7"/>
  <c r="A862" i="7"/>
  <c r="A863" i="7"/>
  <c r="A870" i="7"/>
  <c r="A887" i="7"/>
  <c r="A889" i="7"/>
  <c r="A896" i="7"/>
  <c r="A901" i="7"/>
  <c r="A906" i="7"/>
  <c r="A911" i="7"/>
  <c r="A919" i="7"/>
  <c r="A930" i="7"/>
  <c r="A931" i="7"/>
  <c r="A938" i="7"/>
  <c r="A939" i="7"/>
  <c r="A948" i="7"/>
  <c r="A957" i="7"/>
  <c r="A958" i="7"/>
  <c r="A968" i="7"/>
  <c r="A974" i="7"/>
  <c r="A983" i="7"/>
  <c r="A990" i="7"/>
  <c r="A991" i="7"/>
  <c r="A1007" i="7"/>
  <c r="A1008" i="7"/>
  <c r="A1009" i="7"/>
  <c r="A1033" i="7"/>
  <c r="A1034" i="7"/>
  <c r="A1042" i="7"/>
  <c r="A1043" i="7"/>
  <c r="A1050" i="7"/>
  <c r="A1051" i="7"/>
  <c r="A1052" i="7"/>
  <c r="A1058" i="7"/>
  <c r="A1073" i="7"/>
  <c r="A1074" i="7"/>
  <c r="A1080" i="7"/>
  <c r="A1090" i="7"/>
  <c r="A1091" i="7"/>
  <c r="A1096" i="7"/>
  <c r="A1106" i="7"/>
  <c r="A1112" i="7"/>
  <c r="A1113" i="7"/>
  <c r="A1129" i="7"/>
  <c r="A1151" i="7"/>
  <c r="A1152" i="7"/>
  <c r="A1157" i="7"/>
  <c r="A1162" i="7"/>
  <c r="A1163" i="7"/>
  <c r="A1177" i="7"/>
  <c r="A1178" i="7"/>
  <c r="A1179" i="7"/>
  <c r="A1183" i="7"/>
  <c r="A1184" i="7"/>
  <c r="A1202" i="7"/>
  <c r="A1203" i="7"/>
  <c r="A1217" i="7"/>
  <c r="A1218" i="7"/>
  <c r="A1219" i="7"/>
  <c r="A1226" i="7"/>
  <c r="A1227" i="7"/>
  <c r="A1234" i="7"/>
  <c r="A1255" i="7"/>
  <c r="A1256" i="7"/>
  <c r="A1270" i="7"/>
  <c r="A1271" i="7"/>
  <c r="A1263" i="7"/>
  <c r="A1303" i="7"/>
  <c r="A1298" i="7"/>
  <c r="A1299" i="7"/>
  <c r="A1341" i="7"/>
  <c r="A1342" i="7"/>
  <c r="A1350" i="7"/>
  <c r="A1366" i="7"/>
  <c r="A1372" i="7"/>
  <c r="A1373" i="7"/>
  <c r="A1386" i="7"/>
  <c r="A1387" i="7"/>
  <c r="A1388" i="7"/>
  <c r="A1404" i="7"/>
  <c r="A1422" i="7"/>
  <c r="A1429" i="7"/>
  <c r="A1440" i="7"/>
  <c r="A1452" i="7"/>
  <c r="A1446" i="7"/>
  <c r="A1458" i="7"/>
  <c r="A1465" i="7"/>
  <c r="A1466" i="7"/>
  <c r="A1473" i="7"/>
  <c r="A1505" i="7"/>
  <c r="A1506" i="7"/>
  <c r="A1507" i="7"/>
  <c r="A1516" i="7"/>
  <c r="A1524" i="7"/>
  <c r="A1525" i="7"/>
  <c r="A1531" i="7"/>
  <c r="A1535" i="7"/>
  <c r="A1536" i="7"/>
  <c r="A1537" i="7"/>
  <c r="A1538" i="7"/>
  <c r="A1541" i="7"/>
  <c r="A1542" i="7"/>
  <c r="A1556" i="7"/>
  <c r="A1584" i="7"/>
  <c r="A1577" i="7"/>
  <c r="A1578" i="7"/>
  <c r="A1595" i="7"/>
  <c r="A1596" i="7"/>
  <c r="A1597" i="7"/>
  <c r="A1607" i="7"/>
  <c r="A1609" i="7"/>
  <c r="A1619" i="7"/>
  <c r="A1620" i="7"/>
  <c r="A1624" i="7"/>
  <c r="A1625" i="7"/>
  <c r="A1626" i="7"/>
  <c r="A1643" i="7"/>
  <c r="A1647" i="7"/>
  <c r="A1648" i="7"/>
  <c r="A1659" i="7"/>
  <c r="A1671" i="7"/>
  <c r="A1687" i="7"/>
  <c r="A1688" i="7"/>
  <c r="A1696" i="7"/>
  <c r="A1708" i="7"/>
  <c r="A1713" i="7"/>
  <c r="A1738" i="7"/>
  <c r="A1739" i="7"/>
  <c r="A1740" i="7"/>
  <c r="A1755" i="7"/>
  <c r="A1763" i="7"/>
  <c r="A1777" i="7"/>
  <c r="A1772" i="7"/>
  <c r="A1773" i="7"/>
  <c r="A1781" i="7"/>
  <c r="A1786" i="7"/>
  <c r="A1796" i="7"/>
  <c r="A1797" i="7"/>
  <c r="A1810" i="7"/>
  <c r="A1820" i="7"/>
  <c r="A1821" i="7"/>
  <c r="A1827" i="7"/>
  <c r="A1834" i="7"/>
  <c r="A1836" i="7"/>
  <c r="A1801" i="7"/>
  <c r="A1802" i="7"/>
  <c r="A1803" i="7"/>
  <c r="A1844" i="7"/>
  <c r="A1845" i="7"/>
  <c r="A1852" i="7"/>
  <c r="A1875" i="7"/>
  <c r="A1876" i="7"/>
  <c r="A1899" i="7"/>
  <c r="A1900" i="7"/>
  <c r="A1906" i="7"/>
  <c r="A1918" i="7"/>
  <c r="A1919" i="7"/>
  <c r="A1920" i="7"/>
  <c r="A1931" i="7"/>
  <c r="A1942" i="7"/>
  <c r="A1948" i="7"/>
  <c r="A1961" i="7"/>
  <c r="A1978" i="7"/>
  <c r="A1984" i="7"/>
  <c r="A1985" i="7"/>
  <c r="A1993" i="7"/>
  <c r="A2002" i="7"/>
  <c r="A2010" i="7"/>
  <c r="A2011" i="7"/>
  <c r="A2020" i="7"/>
  <c r="A2024" i="7"/>
  <c r="A2033" i="7"/>
  <c r="A2034" i="7"/>
  <c r="A2055" i="7"/>
  <c r="A2056" i="7"/>
  <c r="A2060" i="7"/>
  <c r="A2072" i="7"/>
  <c r="A2073" i="7"/>
  <c r="A2076" i="7"/>
  <c r="A2085" i="7"/>
  <c r="A2086" i="7"/>
  <c r="A2092" i="7"/>
  <c r="A2093" i="7"/>
  <c r="A2114" i="7"/>
  <c r="A2117" i="7"/>
  <c r="A2118" i="7"/>
  <c r="A2125" i="7"/>
  <c r="A2126" i="7"/>
  <c r="A2137" i="7"/>
  <c r="A2145" i="7"/>
  <c r="A2146" i="7"/>
  <c r="A2147" i="7"/>
  <c r="A2151" i="7"/>
  <c r="A2152" i="7"/>
  <c r="A2153" i="7"/>
  <c r="A2160" i="7"/>
  <c r="A2168" i="7"/>
  <c r="A2193" i="7"/>
  <c r="A2200" i="7"/>
  <c r="A2201" i="7"/>
  <c r="A2183" i="7"/>
  <c r="A2184" i="7"/>
  <c r="A2210" i="7"/>
  <c r="A2217" i="7"/>
  <c r="A2226" i="7"/>
  <c r="A2233" i="7"/>
  <c r="A2239" i="7"/>
  <c r="A2240" i="7"/>
  <c r="A2258" i="7"/>
  <c r="A2259" i="7"/>
  <c r="A2247" i="7"/>
  <c r="A2248" i="7"/>
  <c r="A2260" i="7"/>
  <c r="A2267" i="7"/>
  <c r="A2268" i="7"/>
  <c r="A2269" i="7"/>
  <c r="A2279" i="7"/>
  <c r="A2280" i="7"/>
  <c r="A2294" i="7"/>
  <c r="A2295" i="7"/>
  <c r="A2310" i="7"/>
  <c r="A2301" i="7"/>
  <c r="A2302" i="7"/>
  <c r="A2303" i="7"/>
  <c r="A2322" i="7"/>
  <c r="A2323" i="7"/>
  <c r="A2324" i="7"/>
  <c r="A2338" i="7"/>
  <c r="A2330" i="7"/>
  <c r="A2331" i="7"/>
  <c r="A2349" i="7"/>
  <c r="A2350" i="7"/>
  <c r="A2342" i="7"/>
  <c r="A2357" i="7"/>
  <c r="A2358" i="7"/>
  <c r="A2398" i="7"/>
  <c r="A2401" i="7"/>
  <c r="A2402" i="7"/>
  <c r="A2434" i="7"/>
  <c r="A2435" i="7"/>
  <c r="A2436" i="7"/>
  <c r="A2419" i="7"/>
  <c r="A2457" i="7"/>
  <c r="A2458" i="7"/>
  <c r="A2469" i="7"/>
  <c r="A2477" i="7"/>
  <c r="A2483" i="7"/>
  <c r="A2493" i="7"/>
  <c r="A2494" i="7"/>
  <c r="A2500" i="7"/>
  <c r="A2504" i="7"/>
  <c r="A2511" i="7"/>
  <c r="A2512" i="7"/>
  <c r="A2515" i="7"/>
  <c r="A2521" i="7"/>
  <c r="A2522" i="7"/>
  <c r="A2548" i="7"/>
  <c r="A2549" i="7"/>
  <c r="A2554" i="7"/>
  <c r="A2566" i="7"/>
  <c r="A2567" i="7"/>
  <c r="A2573" i="7"/>
  <c r="A2587" i="7"/>
  <c r="A2588" i="7"/>
  <c r="A2579" i="7"/>
  <c r="A2580" i="7"/>
  <c r="A2581" i="7"/>
  <c r="A2592" i="7"/>
  <c r="A2601" i="7"/>
  <c r="A2602" i="7"/>
  <c r="A2609" i="7"/>
  <c r="A2619" i="7"/>
  <c r="A2620" i="7"/>
  <c r="A2640" i="7"/>
  <c r="A2641" i="7"/>
  <c r="A2634" i="7"/>
  <c r="A2647" i="7"/>
  <c r="A2648" i="7"/>
  <c r="A2674" i="7"/>
  <c r="A2675" i="7"/>
  <c r="A2676" i="7"/>
  <c r="A2692" i="7"/>
  <c r="A2702" i="7"/>
  <c r="A2706" i="7"/>
  <c r="A2707" i="7"/>
  <c r="A2708" i="7"/>
  <c r="A2711" i="7"/>
  <c r="A2729" i="7"/>
  <c r="A2731" i="7"/>
  <c r="A2717" i="7"/>
  <c r="A2719" i="7"/>
  <c r="A2743" i="7"/>
  <c r="A2747" i="7"/>
  <c r="A2748" i="7"/>
  <c r="A2768" i="7"/>
  <c r="A2769" i="7"/>
  <c r="A2770" i="7"/>
  <c r="A2798" i="7"/>
  <c r="A2801" i="7"/>
  <c r="A2817" i="7"/>
  <c r="A2822" i="7"/>
  <c r="A2823" i="7"/>
  <c r="A2839" i="7"/>
  <c r="A2840" i="7"/>
  <c r="A2867" i="7"/>
  <c r="A2877" i="7"/>
  <c r="A2891" i="7"/>
  <c r="A2884" i="7"/>
  <c r="A2885" i="7"/>
  <c r="A2903" i="7"/>
  <c r="A2926" i="7"/>
  <c r="A2927" i="7"/>
  <c r="A2928" i="7"/>
  <c r="A2934" i="7"/>
  <c r="A2935" i="7"/>
  <c r="A2936" i="7"/>
  <c r="A2956" i="7"/>
  <c r="A2957" i="7"/>
  <c r="A2958" i="7"/>
  <c r="A2961" i="7"/>
  <c r="A2962" i="7"/>
  <c r="A2975" i="7"/>
  <c r="A2976" i="7"/>
  <c r="A2992" i="7"/>
  <c r="A2993" i="7"/>
  <c r="A3010" i="7"/>
  <c r="A3016" i="7"/>
  <c r="A3030" i="7"/>
  <c r="A3034" i="7"/>
  <c r="A3035" i="7"/>
  <c r="A3036" i="7"/>
  <c r="A3044" i="7"/>
  <c r="A3048" i="7"/>
  <c r="A3052" i="7"/>
  <c r="A3062" i="7"/>
  <c r="A3076" i="7"/>
  <c r="A3077" i="7"/>
  <c r="A3089" i="7"/>
  <c r="A3095" i="7"/>
  <c r="A3096" i="7"/>
  <c r="A3104" i="7"/>
  <c r="A3105" i="7"/>
  <c r="A3116" i="7"/>
  <c r="A3127" i="7"/>
  <c r="A3128" i="7"/>
  <c r="A3129" i="7"/>
  <c r="A3144" i="7"/>
  <c r="A3167" i="7"/>
  <c r="A3168" i="7"/>
  <c r="A3174" i="7"/>
  <c r="A3183" i="7"/>
  <c r="A3184" i="7"/>
  <c r="A3214" i="7"/>
  <c r="A3215" i="7"/>
  <c r="A3229" i="7"/>
  <c r="A3230" i="7"/>
  <c r="A3231" i="7"/>
  <c r="A3240" i="7"/>
  <c r="A3246" i="7"/>
  <c r="A3247" i="7"/>
  <c r="A3260" i="7"/>
  <c r="A3266" i="7"/>
  <c r="A3267" i="7"/>
  <c r="A3195" i="7"/>
  <c r="A3288" i="7"/>
  <c r="A3302" i="7"/>
  <c r="A3309" i="7"/>
  <c r="A3310" i="7"/>
  <c r="A3317" i="7"/>
  <c r="A3318" i="7"/>
  <c r="A3319" i="7"/>
  <c r="A3323" i="7"/>
  <c r="A3331" i="7"/>
  <c r="A3335" i="7"/>
  <c r="A3339" i="7"/>
  <c r="A3340" i="7"/>
  <c r="A7" i="7"/>
  <c r="A17" i="7"/>
  <c r="A27" i="7"/>
  <c r="A33" i="7"/>
  <c r="A34" i="7"/>
  <c r="A43" i="7"/>
  <c r="A44" i="7"/>
  <c r="A57" i="7"/>
  <c r="A58" i="7"/>
  <c r="A59" i="7"/>
  <c r="A73" i="7"/>
  <c r="A85" i="7"/>
  <c r="A94" i="7"/>
  <c r="A102" i="7"/>
  <c r="A103" i="7"/>
  <c r="A117" i="7"/>
  <c r="A118" i="7"/>
  <c r="A120" i="7"/>
  <c r="A129" i="7"/>
  <c r="A132" i="7"/>
  <c r="A133" i="7"/>
  <c r="A134" i="7"/>
  <c r="A142" i="7"/>
  <c r="A154" i="7"/>
  <c r="A164" i="7"/>
  <c r="A168" i="7"/>
  <c r="A178" i="7"/>
  <c r="A181" i="7"/>
  <c r="A189" i="7"/>
  <c r="A190" i="7"/>
  <c r="A204" i="7"/>
  <c r="A205" i="7"/>
  <c r="A207" i="7"/>
  <c r="A216" i="7"/>
  <c r="A217" i="7"/>
  <c r="A218" i="7"/>
  <c r="A224" i="7"/>
  <c r="A229" i="7"/>
  <c r="A230" i="7"/>
  <c r="A234" i="7"/>
  <c r="A241" i="7"/>
  <c r="A242" i="7"/>
  <c r="A262" i="7"/>
  <c r="A263" i="7"/>
  <c r="A274" i="7"/>
  <c r="A284" i="7"/>
  <c r="A291" i="7"/>
  <c r="A292" i="7"/>
  <c r="A305" i="7"/>
  <c r="A308" i="7"/>
  <c r="A330" i="7"/>
  <c r="A331" i="7"/>
  <c r="A338" i="7"/>
  <c r="A353" i="7"/>
  <c r="A360" i="7"/>
  <c r="A369" i="7"/>
  <c r="A370" i="7"/>
  <c r="A390" i="7"/>
  <c r="A396" i="7"/>
  <c r="A397" i="7"/>
  <c r="A378" i="7"/>
  <c r="A384" i="7"/>
  <c r="A385" i="7"/>
  <c r="A413" i="7"/>
  <c r="A414" i="7"/>
  <c r="A425" i="7"/>
  <c r="A426" i="7"/>
  <c r="A427" i="7"/>
  <c r="A438" i="7"/>
  <c r="A439" i="7"/>
  <c r="A446" i="7"/>
  <c r="A467" i="7"/>
  <c r="A483" i="7"/>
  <c r="A492" i="7"/>
  <c r="A493" i="7"/>
  <c r="A510" i="7"/>
  <c r="A515" i="7"/>
  <c r="A503" i="7"/>
  <c r="A529" i="7"/>
  <c r="A530" i="7"/>
  <c r="A540" i="7"/>
  <c r="A550" i="7"/>
  <c r="A555" i="7"/>
  <c r="A556" i="7"/>
  <c r="A562" i="7"/>
  <c r="A563" i="7"/>
  <c r="A571" i="7"/>
  <c r="A578" i="7"/>
  <c r="A579" i="7"/>
  <c r="A585" i="7"/>
  <c r="A593" i="7"/>
  <c r="A601" i="7"/>
  <c r="A602" i="7"/>
  <c r="A613" i="7"/>
  <c r="A619" i="7"/>
  <c r="A620" i="7"/>
  <c r="A645" i="7"/>
  <c r="A663" i="7"/>
  <c r="A664" i="7"/>
  <c r="A671" i="7"/>
  <c r="A682" i="7"/>
  <c r="A683" i="7"/>
  <c r="A689" i="7"/>
  <c r="A690" i="7"/>
  <c r="A691" i="7"/>
  <c r="A693" i="7"/>
  <c r="A703" i="7"/>
  <c r="A704" i="7"/>
  <c r="A711" i="7"/>
  <c r="A713" i="7"/>
  <c r="A720" i="7"/>
  <c r="A721" i="7"/>
  <c r="A753" i="7"/>
  <c r="A755" i="7"/>
  <c r="A756" i="7"/>
  <c r="A742" i="7"/>
  <c r="A743" i="7"/>
  <c r="A763" i="7"/>
  <c r="A764" i="7"/>
  <c r="A773" i="7"/>
  <c r="A775" i="7"/>
  <c r="A776" i="7"/>
  <c r="A791" i="7"/>
  <c r="A792" i="7"/>
  <c r="A815" i="7"/>
  <c r="A836" i="7"/>
  <c r="A846" i="7"/>
  <c r="A847" i="7"/>
  <c r="A853" i="7"/>
  <c r="A854" i="7"/>
  <c r="A864" i="7"/>
  <c r="A874" i="7"/>
  <c r="A875" i="7"/>
  <c r="A888" i="7"/>
  <c r="A912" i="7"/>
  <c r="A913" i="7"/>
  <c r="A899" i="7"/>
  <c r="A903" i="7"/>
  <c r="A932" i="7"/>
  <c r="A933" i="7"/>
  <c r="A943" i="7"/>
  <c r="A949" i="7"/>
  <c r="A976" i="7"/>
  <c r="A977" i="7"/>
  <c r="A984" i="7"/>
  <c r="A994" i="7"/>
  <c r="A995" i="7"/>
  <c r="A960" i="7"/>
  <c r="A961" i="7"/>
  <c r="A962" i="7"/>
  <c r="A1001" i="7"/>
  <c r="A1002" i="7"/>
  <c r="A1011" i="7"/>
  <c r="A1012" i="7"/>
  <c r="A1015" i="7"/>
  <c r="A1024" i="7"/>
  <c r="A1028" i="7"/>
  <c r="A1029" i="7"/>
  <c r="A1054" i="7"/>
  <c r="A1063" i="7"/>
  <c r="A1066" i="7"/>
  <c r="A1076" i="7"/>
  <c r="A1077" i="7"/>
  <c r="A1083" i="7"/>
  <c r="A1093" i="7"/>
  <c r="A1098" i="7"/>
  <c r="A1099" i="7"/>
  <c r="A1123" i="7"/>
  <c r="A1124" i="7"/>
  <c r="A1138" i="7"/>
  <c r="A1139" i="7"/>
  <c r="A1155" i="7"/>
  <c r="A1158" i="7"/>
  <c r="A1186" i="7"/>
  <c r="A1187" i="7"/>
  <c r="A1205" i="7"/>
  <c r="A1206" i="7"/>
  <c r="A1207" i="7"/>
  <c r="A1222" i="7"/>
  <c r="A1231" i="7"/>
  <c r="A1232" i="7"/>
  <c r="A1235" i="7"/>
  <c r="A1272" i="7"/>
  <c r="A1273" i="7"/>
  <c r="A1274" i="7"/>
  <c r="A1246" i="7"/>
  <c r="A1251" i="7"/>
  <c r="A1257" i="7"/>
  <c r="A1280" i="7"/>
  <c r="A1284" i="7"/>
  <c r="A1304" i="7"/>
  <c r="A1305" i="7"/>
  <c r="A1300" i="7"/>
  <c r="A1310" i="7"/>
  <c r="A1322" i="7"/>
  <c r="A1323" i="7"/>
  <c r="A1324" i="7"/>
  <c r="A1332" i="7"/>
  <c r="A1336" i="7"/>
  <c r="A1337" i="7"/>
  <c r="A1352" i="7"/>
  <c r="A1353" i="7"/>
  <c r="A1360" i="7"/>
  <c r="A1343" i="7"/>
  <c r="A1383" i="7"/>
  <c r="A1384" i="7"/>
  <c r="A1385" i="7"/>
  <c r="A1400" i="7"/>
  <c r="A1401" i="7"/>
  <c r="A1402" i="7"/>
  <c r="A1415" i="7"/>
  <c r="A1416" i="7"/>
  <c r="A1434" i="7"/>
  <c r="A1435" i="7"/>
  <c r="A1441" i="7"/>
  <c r="A1451" i="7"/>
  <c r="A1459" i="7"/>
  <c r="A1470" i="7"/>
  <c r="A1474" i="7"/>
  <c r="A1485" i="7"/>
  <c r="A1491" i="7"/>
  <c r="A1499" i="7"/>
  <c r="A1500" i="7"/>
  <c r="A1501" i="7"/>
  <c r="A1532" i="7"/>
  <c r="A1533" i="7"/>
  <c r="A1543" i="7"/>
  <c r="A1545" i="7"/>
  <c r="A1550" i="7"/>
  <c r="A1560" i="7"/>
  <c r="A1566" i="7"/>
  <c r="A1569" i="7"/>
  <c r="A1585" i="7"/>
  <c r="A1586" i="7"/>
  <c r="A1592" i="7"/>
  <c r="A1593" i="7"/>
  <c r="A1604" i="7"/>
  <c r="A1610" i="7"/>
  <c r="A1611" i="7"/>
  <c r="A1618" i="7"/>
  <c r="A1627" i="7"/>
  <c r="A1628" i="7"/>
  <c r="A1636" i="7"/>
  <c r="A1637" i="7"/>
  <c r="A1638" i="7"/>
  <c r="A1662" i="7"/>
  <c r="A1667" i="7"/>
  <c r="A1668" i="7"/>
  <c r="A1677" i="7"/>
  <c r="A1678" i="7"/>
  <c r="A1681" i="7"/>
  <c r="A1689" i="7"/>
  <c r="A1700" i="7"/>
  <c r="A1709" i="7"/>
  <c r="A1710" i="7"/>
  <c r="A1716" i="7"/>
  <c r="A1717" i="7"/>
  <c r="A1718" i="7"/>
  <c r="A1734" i="7"/>
  <c r="A1741" i="7"/>
  <c r="A1749" i="7"/>
  <c r="A1767" i="7"/>
  <c r="A1778" i="7"/>
  <c r="A1789" i="7"/>
  <c r="A1790" i="7"/>
  <c r="A1794" i="7"/>
  <c r="A1814" i="7"/>
  <c r="A1823" i="7"/>
  <c r="A1824" i="7"/>
  <c r="A1830" i="7"/>
  <c r="A1831" i="7"/>
  <c r="A1853" i="7"/>
  <c r="A1804" i="7"/>
  <c r="A1805" i="7"/>
  <c r="A1854" i="7"/>
  <c r="A1855" i="7"/>
  <c r="A1862" i="7"/>
  <c r="A1888" i="7"/>
  <c r="A1893" i="7"/>
  <c r="A1894" i="7"/>
  <c r="A1895" i="7"/>
  <c r="A1903" i="7"/>
  <c r="A1908" i="7"/>
  <c r="A1921" i="7"/>
  <c r="A1933" i="7"/>
  <c r="A1934" i="7"/>
  <c r="A1951" i="7"/>
  <c r="A1954" i="7"/>
  <c r="A1955" i="7"/>
  <c r="A1964" i="7"/>
  <c r="A1965" i="7"/>
  <c r="A1996" i="7"/>
  <c r="A1997" i="7"/>
  <c r="A1998" i="7"/>
  <c r="A2007" i="7"/>
  <c r="A2012" i="7"/>
  <c r="A2022" i="7"/>
  <c r="A2023" i="7"/>
  <c r="A2027" i="7"/>
  <c r="A2036" i="7"/>
  <c r="A2039" i="7"/>
  <c r="A2057" i="7"/>
  <c r="A2058" i="7"/>
  <c r="A2059" i="7"/>
  <c r="A2070" i="7"/>
  <c r="A2079" i="7"/>
  <c r="A2088" i="7"/>
  <c r="A2101" i="7"/>
  <c r="A2102" i="7"/>
  <c r="A2103" i="7"/>
  <c r="A2106" i="7"/>
  <c r="A2107" i="7"/>
  <c r="A2097" i="7"/>
  <c r="A2111" i="7"/>
  <c r="A2121" i="7"/>
  <c r="A2127" i="7"/>
  <c r="A2128" i="7"/>
  <c r="A2141" i="7"/>
  <c r="A2148" i="7"/>
  <c r="A2150" i="7"/>
  <c r="A2161" i="7"/>
  <c r="A2177" i="7"/>
  <c r="A2178" i="7"/>
  <c r="A2186" i="7"/>
  <c r="A2187" i="7"/>
  <c r="A2194" i="7"/>
  <c r="A2195" i="7"/>
  <c r="A2196" i="7"/>
  <c r="A2202" i="7"/>
  <c r="A2203" i="7"/>
  <c r="A2220" i="7"/>
  <c r="A2221" i="7"/>
  <c r="A2229" i="7"/>
  <c r="A2230" i="7"/>
  <c r="A2242" i="7"/>
  <c r="A2243" i="7"/>
  <c r="A2261" i="7"/>
  <c r="A2262" i="7"/>
  <c r="A2263" i="7"/>
  <c r="A2274" i="7"/>
  <c r="A2275" i="7"/>
  <c r="A2283" i="7"/>
  <c r="A2285" i="7"/>
  <c r="A2296" i="7"/>
  <c r="A2315" i="7"/>
  <c r="A2326" i="7"/>
  <c r="A2333" i="7"/>
  <c r="A2346" i="7"/>
  <c r="A2360" i="7"/>
  <c r="A2372" i="7"/>
  <c r="A2379" i="7"/>
  <c r="A2380" i="7"/>
  <c r="A2430" i="7"/>
  <c r="A2431" i="7"/>
  <c r="A2437" i="7"/>
  <c r="A2438" i="7"/>
  <c r="A2439" i="7"/>
  <c r="A2440" i="7"/>
  <c r="A2441" i="7"/>
  <c r="A2453" i="7"/>
  <c r="A2454" i="7"/>
  <c r="A2471" i="7"/>
  <c r="A2472" i="7"/>
  <c r="A2496" i="7"/>
  <c r="A2497" i="7"/>
  <c r="A2507" i="7"/>
  <c r="A2518" i="7"/>
  <c r="A2534" i="7"/>
  <c r="A2542" i="7"/>
  <c r="A2543" i="7"/>
  <c r="A2552" i="7"/>
  <c r="A2555" i="7"/>
  <c r="A2560" i="7"/>
  <c r="A2561" i="7"/>
  <c r="A2571" i="7"/>
  <c r="A2574" i="7"/>
  <c r="A2603" i="7"/>
  <c r="A2604" i="7"/>
  <c r="A2605" i="7"/>
  <c r="A2613" i="7"/>
  <c r="A2614" i="7"/>
  <c r="A2621" i="7"/>
  <c r="A2591" i="7"/>
  <c r="A2582" i="7"/>
  <c r="A2583" i="7"/>
  <c r="A2630" i="7"/>
  <c r="A2631" i="7"/>
  <c r="A2635" i="7"/>
  <c r="A2649" i="7"/>
  <c r="A2650" i="7"/>
  <c r="A2696" i="7"/>
  <c r="A2697" i="7"/>
  <c r="A2703" i="7"/>
  <c r="A279" i="7"/>
  <c r="A504" i="7"/>
  <c r="A534" i="7"/>
  <c r="A536" i="7"/>
  <c r="A553" i="7"/>
  <c r="A554" i="7"/>
  <c r="A565" i="7"/>
  <c r="A725" i="7"/>
  <c r="A782" i="7"/>
  <c r="A1102" i="7"/>
  <c r="A1200" i="7"/>
  <c r="A2135" i="7"/>
  <c r="A2329" i="7"/>
  <c r="A2728" i="7"/>
  <c r="A2908" i="7"/>
  <c r="A2943" i="7"/>
  <c r="A3205" i="7"/>
  <c r="A161" i="7"/>
  <c r="A167" i="7"/>
  <c r="A191" i="7"/>
  <c r="A215" i="7"/>
  <c r="A296" i="7"/>
  <c r="A307" i="7"/>
  <c r="A318" i="7"/>
  <c r="A336" i="7"/>
  <c r="A349" i="7"/>
  <c r="A394" i="7"/>
  <c r="A395" i="7"/>
  <c r="A549" i="7"/>
  <c r="A618" i="7"/>
  <c r="A623" i="7"/>
  <c r="A630" i="7"/>
  <c r="A642" i="7"/>
  <c r="A652" i="7"/>
  <c r="A659" i="7"/>
  <c r="A660" i="7"/>
  <c r="A834" i="7"/>
  <c r="A842" i="7"/>
  <c r="A871" i="7"/>
  <c r="A890" i="7"/>
  <c r="A967" i="7"/>
  <c r="A1027" i="7"/>
  <c r="A1122" i="7"/>
  <c r="A1128" i="7"/>
  <c r="A1193" i="7"/>
  <c r="A1211" i="7"/>
  <c r="A1264" i="7"/>
  <c r="A1277" i="7"/>
  <c r="A1278" i="7"/>
  <c r="A1358" i="7"/>
  <c r="A1397" i="7"/>
  <c r="A1420" i="7"/>
  <c r="A1652" i="7"/>
  <c r="A1661" i="7"/>
  <c r="A1670" i="7"/>
  <c r="A1722" i="7"/>
  <c r="A1730" i="7"/>
  <c r="A1731" i="7"/>
  <c r="A1833" i="7"/>
  <c r="A1842" i="7"/>
  <c r="A1850" i="7"/>
  <c r="A1851" i="7"/>
  <c r="A1860" i="7"/>
  <c r="A1867" i="7"/>
  <c r="A1884" i="7"/>
  <c r="A1885" i="7"/>
  <c r="A1890" i="7"/>
  <c r="A1923" i="7"/>
  <c r="A1924" i="7"/>
  <c r="A1941" i="7"/>
  <c r="A2026" i="7"/>
  <c r="A2045" i="7"/>
  <c r="A2049" i="7"/>
  <c r="A2105" i="7"/>
  <c r="A2176" i="7"/>
  <c r="A2167" i="7"/>
  <c r="A2352" i="7"/>
  <c r="A2368" i="7"/>
  <c r="A2369" i="7"/>
  <c r="A2370" i="7"/>
  <c r="A2375" i="7"/>
  <c r="A2376" i="7"/>
  <c r="A2391" i="7"/>
  <c r="A2392" i="7"/>
  <c r="A2383" i="7"/>
  <c r="A2417" i="7"/>
  <c r="A2443" i="7"/>
  <c r="A2485" i="7"/>
  <c r="A2492" i="7"/>
  <c r="A2538" i="7"/>
  <c r="A2539" i="7"/>
  <c r="A2540" i="7"/>
  <c r="A2558" i="7"/>
  <c r="A2610" i="7"/>
  <c r="A2754" i="7"/>
  <c r="A2755" i="7"/>
  <c r="A2862" i="7"/>
  <c r="A2863" i="7"/>
  <c r="A2872" i="7"/>
  <c r="A2902" i="7"/>
  <c r="A2971" i="7"/>
  <c r="A3112" i="7"/>
  <c r="A3113" i="7"/>
  <c r="A3145" i="7"/>
  <c r="A3207" i="7"/>
  <c r="A3190" i="7"/>
  <c r="A3191" i="7"/>
  <c r="A3321" i="7"/>
  <c r="A3322" i="7"/>
  <c r="A8" i="7"/>
  <c r="A16" i="7"/>
  <c r="A74" i="7"/>
  <c r="A149" i="7"/>
  <c r="A150" i="7"/>
  <c r="A155" i="7"/>
  <c r="A186" i="7"/>
  <c r="A240" i="7"/>
  <c r="A246" i="7"/>
  <c r="A247" i="7"/>
  <c r="A248" i="7"/>
  <c r="A303" i="7"/>
  <c r="A345" i="7"/>
  <c r="A404" i="7"/>
  <c r="A405" i="7"/>
  <c r="A455" i="7"/>
  <c r="A460" i="7"/>
  <c r="A461" i="7"/>
  <c r="A462" i="7"/>
  <c r="A466" i="7"/>
  <c r="A494" i="7"/>
  <c r="A501" i="7"/>
  <c r="A626" i="7"/>
  <c r="A633" i="7"/>
  <c r="A634" i="7"/>
  <c r="A635" i="7"/>
  <c r="A644" i="7"/>
  <c r="A722" i="7"/>
  <c r="A730" i="7"/>
  <c r="A737" i="7"/>
  <c r="A786" i="7"/>
  <c r="A802" i="7"/>
  <c r="A814" i="7"/>
  <c r="A866" i="7"/>
  <c r="A882" i="7"/>
  <c r="A883" i="7"/>
  <c r="A907" i="7"/>
  <c r="A942" i="7"/>
  <c r="A993" i="7"/>
  <c r="A1030" i="7"/>
  <c r="A1036" i="7"/>
  <c r="A1037" i="7"/>
  <c r="A1046" i="7"/>
  <c r="A1053" i="7"/>
  <c r="A1114" i="7"/>
  <c r="A1173" i="7"/>
  <c r="A1182" i="7"/>
  <c r="A1212" i="7"/>
  <c r="A1220" i="7"/>
  <c r="A1221" i="7"/>
  <c r="A1239" i="7"/>
  <c r="A1240" i="7"/>
  <c r="A1301" i="7"/>
  <c r="A1308" i="7"/>
  <c r="A1361" i="7"/>
  <c r="A1362" i="7"/>
  <c r="A1367" i="7"/>
  <c r="A1368" i="7"/>
  <c r="A1406" i="7"/>
  <c r="A1442" i="7"/>
  <c r="A1460" i="7"/>
  <c r="A1559" i="7"/>
  <c r="A1570" i="7"/>
  <c r="A1573" i="7"/>
  <c r="A1582" i="7"/>
  <c r="A1654" i="7"/>
  <c r="A1663" i="7"/>
  <c r="A1742" i="7"/>
  <c r="A1748" i="7"/>
  <c r="A1795" i="7"/>
  <c r="A1822" i="7"/>
  <c r="A1839" i="7"/>
  <c r="A1871" i="7"/>
  <c r="A1914" i="7"/>
  <c r="A1927" i="7"/>
  <c r="A1973" i="7"/>
  <c r="A1974" i="7"/>
  <c r="A1979" i="7"/>
  <c r="A1980" i="7"/>
  <c r="A1987" i="7"/>
  <c r="A2028" i="7"/>
  <c r="A2213" i="7"/>
  <c r="A2222" i="7"/>
  <c r="A2272" i="7"/>
  <c r="A2318" i="7"/>
  <c r="A2334" i="7"/>
  <c r="A2345" i="7"/>
  <c r="A2347" i="7"/>
  <c r="A2353" i="7"/>
  <c r="A2365" i="7"/>
  <c r="A2393" i="7"/>
  <c r="A2394" i="7"/>
  <c r="A2395" i="7"/>
  <c r="A2385" i="7"/>
  <c r="A2386" i="7"/>
  <c r="A2403" i="7"/>
  <c r="A2452" i="7"/>
  <c r="A2462" i="7"/>
  <c r="A2478" i="7"/>
  <c r="A2479" i="7"/>
  <c r="A2486" i="7"/>
  <c r="A2525" i="7"/>
  <c r="A2562" i="7"/>
  <c r="A2569" i="7"/>
  <c r="A2623" i="7"/>
  <c r="A139" i="7"/>
  <c r="A254" i="7"/>
  <c r="A535" i="7"/>
  <c r="A1006" i="7"/>
  <c r="A1939" i="7"/>
  <c r="A1959" i="7"/>
  <c r="A2466" i="7"/>
  <c r="A2475" i="7"/>
  <c r="A3159" i="7"/>
  <c r="A40" i="7"/>
  <c r="A95" i="7"/>
  <c r="A114" i="7"/>
  <c r="A115" i="7"/>
  <c r="A140" i="7"/>
  <c r="A141" i="7"/>
  <c r="A160" i="7"/>
  <c r="A192" i="7"/>
  <c r="A213" i="7"/>
  <c r="A249" i="7"/>
  <c r="A250" i="7"/>
  <c r="A251" i="7"/>
  <c r="A375" i="7"/>
  <c r="A500" i="7"/>
  <c r="A544" i="7"/>
  <c r="A611" i="7"/>
  <c r="A616" i="7"/>
  <c r="A617" i="7"/>
  <c r="A631" i="7"/>
  <c r="A651" i="7"/>
  <c r="A710" i="7"/>
  <c r="A717" i="7"/>
  <c r="A718" i="7"/>
  <c r="A762" i="7"/>
  <c r="A768" i="7"/>
  <c r="A803" i="7"/>
  <c r="A804" i="7"/>
  <c r="A805" i="7"/>
  <c r="A850" i="7"/>
  <c r="A880" i="7"/>
  <c r="A1020" i="7"/>
  <c r="A1120" i="7"/>
  <c r="A1185" i="7"/>
  <c r="A1238" i="7"/>
  <c r="A1249" i="7"/>
  <c r="A1319" i="7"/>
  <c r="A1320" i="7"/>
  <c r="A1557" i="7"/>
  <c r="A1568" i="7"/>
  <c r="A1615" i="7"/>
  <c r="A1697" i="7"/>
  <c r="A1714" i="7"/>
  <c r="A1721" i="7"/>
  <c r="A1859" i="7"/>
  <c r="A1877" i="7"/>
  <c r="A1883" i="7"/>
  <c r="A1940" i="7"/>
  <c r="A1949" i="7"/>
  <c r="A1960" i="7"/>
  <c r="A1962" i="7"/>
  <c r="A1969" i="7"/>
  <c r="A2061" i="7"/>
  <c r="A2065" i="7"/>
  <c r="A2094" i="7"/>
  <c r="A2154" i="7"/>
  <c r="A2332" i="7"/>
  <c r="A2377" i="7"/>
  <c r="A2390" i="7"/>
  <c r="A2528" i="7"/>
  <c r="A2529" i="7"/>
  <c r="A2523" i="7"/>
  <c r="A2693" i="7"/>
  <c r="A2892" i="7"/>
  <c r="A2909" i="7"/>
  <c r="A2946" i="7"/>
  <c r="A2978" i="7"/>
  <c r="A2994" i="7"/>
  <c r="A3001" i="7"/>
  <c r="A3002" i="7"/>
  <c r="A3053" i="7"/>
  <c r="A3117" i="7"/>
  <c r="A3130" i="7"/>
  <c r="A3132" i="7"/>
  <c r="A3160" i="7"/>
  <c r="A92" i="7"/>
  <c r="A104" i="7"/>
  <c r="A107" i="7"/>
  <c r="A143" i="7"/>
  <c r="A275" i="7"/>
  <c r="A276" i="7"/>
  <c r="A447" i="7"/>
  <c r="A448" i="7"/>
  <c r="A454" i="7"/>
  <c r="A777" i="7"/>
  <c r="A837" i="7"/>
  <c r="A969" i="7"/>
  <c r="A970" i="7"/>
  <c r="A971" i="7"/>
  <c r="A1016" i="7"/>
  <c r="A1044" i="7"/>
  <c r="A1055" i="7"/>
  <c r="A1061" i="7"/>
  <c r="A1167" i="7"/>
  <c r="A1423" i="7"/>
  <c r="A1424" i="7"/>
  <c r="A1508" i="7"/>
  <c r="A1509" i="7"/>
  <c r="A1510" i="7"/>
  <c r="A1594" i="7"/>
  <c r="A1602" i="7"/>
  <c r="A1644" i="7"/>
  <c r="A1715" i="7"/>
  <c r="A1723" i="7"/>
  <c r="A1724" i="7"/>
  <c r="A1756" i="7"/>
  <c r="A1757" i="7"/>
  <c r="A1758" i="7"/>
  <c r="A1878" i="7"/>
  <c r="A1879" i="7"/>
  <c r="A1909" i="7"/>
  <c r="A1943" i="7"/>
  <c r="A2095" i="7"/>
  <c r="A2170" i="7"/>
  <c r="A2204" i="7"/>
  <c r="A4" i="7" l="1"/>
  <c r="G4" i="5" l="1"/>
  <c r="G3" i="5"/>
  <c r="AK2" i="5"/>
  <c r="I7" i="5" l="1"/>
  <c r="P45" i="5"/>
  <c r="P44" i="5"/>
  <c r="I8" i="5"/>
  <c r="C127" i="4" l="1"/>
  <c r="C217" i="4"/>
  <c r="O6" i="4"/>
  <c r="P5" i="4"/>
  <c r="Q5" i="4"/>
  <c r="O5" i="4"/>
  <c r="Q6" i="4"/>
  <c r="P4" i="4"/>
  <c r="N6" i="4"/>
  <c r="O4" i="4"/>
  <c r="N4" i="4"/>
  <c r="N5" i="4"/>
  <c r="P6" i="4"/>
  <c r="Q4" i="4"/>
  <c r="O2" i="4"/>
  <c r="R6" i="4" l="1"/>
  <c r="R5" i="4"/>
  <c r="R4" i="4"/>
  <c r="S5" i="4" l="1"/>
  <c r="S4" i="4"/>
  <c r="S6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VICTUS</author>
  </authors>
  <commentList>
    <comment ref="CG60" authorId="0" shapeId="0" xr:uid="{3385A1EA-480D-424E-ABDA-9A073E75A4C4}">
      <text>
        <r>
          <rPr>
            <b/>
            <sz val="9"/>
            <color indexed="81"/>
            <rFont val="Tahoma"/>
            <family val="2"/>
          </rPr>
          <t>VICTUS:</t>
        </r>
        <r>
          <rPr>
            <sz val="9"/>
            <color indexed="81"/>
            <rFont val="Tahoma"/>
            <family val="2"/>
          </rPr>
          <t xml:space="preserve">
Penta de Tigo</t>
        </r>
      </text>
    </comment>
    <comment ref="CG71" authorId="0" shapeId="0" xr:uid="{39602D9B-9E73-4FFA-8370-DD331F9DAE12}">
      <text>
        <r>
          <rPr>
            <b/>
            <sz val="9"/>
            <color indexed="81"/>
            <rFont val="Tahoma"/>
            <family val="2"/>
          </rPr>
          <t>VICTUS:</t>
        </r>
        <r>
          <rPr>
            <sz val="9"/>
            <color indexed="81"/>
            <rFont val="Tahoma"/>
            <family val="2"/>
          </rPr>
          <t xml:space="preserve">
1 penta y 2 HH
</t>
        </r>
      </text>
    </comment>
    <comment ref="CG83" authorId="0" shapeId="0" xr:uid="{A945F47F-B707-4C1E-9F59-371747B3F633}">
      <text>
        <r>
          <rPr>
            <b/>
            <sz val="9"/>
            <color indexed="81"/>
            <rFont val="Tahoma"/>
            <family val="2"/>
          </rPr>
          <t>VICTUS:</t>
        </r>
        <r>
          <rPr>
            <sz val="9"/>
            <color indexed="81"/>
            <rFont val="Tahoma"/>
            <family val="2"/>
          </rPr>
          <t xml:space="preserve">
requiere penta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erayamb</author>
    <author>esvepol</author>
  </authors>
  <commentList>
    <comment ref="L1" authorId="0" shapeId="0" xr:uid="{F6FF54ED-FC5C-42F2-9F74-41CA3C7E1D46}">
      <text>
        <r>
          <rPr>
            <b/>
            <sz val="9"/>
            <color indexed="81"/>
            <rFont val="Tahoma"/>
            <family val="2"/>
          </rPr>
          <t>Antenna Height (cm)</t>
        </r>
        <r>
          <rPr>
            <sz val="9"/>
            <color indexed="81"/>
            <rFont val="Tahoma"/>
            <family val="2"/>
          </rPr>
          <t xml:space="preserve">
Unit in centimeterss</t>
        </r>
      </text>
    </comment>
    <comment ref="M1" authorId="0" shapeId="0" xr:uid="{5AB58E45-FEBB-460D-9E49-0FC17766BD85}">
      <text>
        <r>
          <rPr>
            <b/>
            <sz val="9"/>
            <color indexed="81"/>
            <rFont val="Tahoma"/>
            <family val="2"/>
          </rPr>
          <t>erayamb:</t>
        </r>
        <r>
          <rPr>
            <sz val="9"/>
            <color indexed="81"/>
            <rFont val="Tahoma"/>
            <family val="2"/>
          </rPr>
          <t xml:space="preserve">
+ downtilt
- uptilt</t>
        </r>
      </text>
    </comment>
    <comment ref="N1" authorId="0" shapeId="0" xr:uid="{C28B79F3-F3D1-40C7-8E8C-A862BB32203D}">
      <text>
        <r>
          <rPr>
            <b/>
            <sz val="9"/>
            <color indexed="81"/>
            <rFont val="Tahoma"/>
            <family val="2"/>
          </rPr>
          <t>erayamb:</t>
        </r>
        <r>
          <rPr>
            <sz val="9"/>
            <color indexed="81"/>
            <rFont val="Tahoma"/>
            <family val="2"/>
          </rPr>
          <t xml:space="preserve">
+ downtilt</t>
        </r>
      </text>
    </comment>
    <comment ref="R1" authorId="1" shapeId="0" xr:uid="{9CEE122C-E367-4C0D-8645-2F99E31FAF7A}">
      <text>
        <r>
          <rPr>
            <b/>
            <sz val="9"/>
            <color indexed="81"/>
            <rFont val="Tahoma"/>
            <family val="2"/>
          </rPr>
          <t>esvepol:</t>
        </r>
        <r>
          <rPr>
            <sz val="9"/>
            <color indexed="81"/>
            <rFont val="Tahoma"/>
            <family val="2"/>
          </rPr>
          <t xml:space="preserve">
Unit: 0.1 ns</t>
        </r>
      </text>
    </comment>
    <comment ref="S1" authorId="1" shapeId="0" xr:uid="{AAE171BB-EBFE-4EFF-8A17-D00DAFBAA045}">
      <text>
        <r>
          <rPr>
            <b/>
            <sz val="9"/>
            <color indexed="81"/>
            <rFont val="Tahoma"/>
            <family val="2"/>
          </rPr>
          <t>esvepol:</t>
        </r>
        <r>
          <rPr>
            <sz val="9"/>
            <color indexed="81"/>
            <rFont val="Tahoma"/>
            <family val="2"/>
          </rPr>
          <t xml:space="preserve">
Unit: 0.1 ns</t>
        </r>
      </text>
    </comment>
    <comment ref="T1" authorId="1" shapeId="0" xr:uid="{59D8BDE7-5B82-4BD1-9634-ADA313AE98A6}">
      <text>
        <r>
          <rPr>
            <b/>
            <sz val="9"/>
            <color indexed="81"/>
            <rFont val="Tahoma"/>
            <family val="2"/>
          </rPr>
          <t>esvepol:</t>
        </r>
        <r>
          <rPr>
            <sz val="9"/>
            <color indexed="81"/>
            <rFont val="Tahoma"/>
            <family val="2"/>
          </rPr>
          <t xml:space="preserve">
Unit: 0.1 dB</t>
        </r>
      </text>
    </comment>
    <comment ref="U1" authorId="1" shapeId="0" xr:uid="{9D6AE159-965C-4917-80F4-0DDAF47646E6}">
      <text>
        <r>
          <rPr>
            <b/>
            <sz val="9"/>
            <color indexed="81"/>
            <rFont val="Tahoma"/>
            <family val="2"/>
          </rPr>
          <t>esvepol:</t>
        </r>
        <r>
          <rPr>
            <sz val="9"/>
            <color indexed="81"/>
            <rFont val="Tahoma"/>
            <family val="2"/>
          </rPr>
          <t xml:space="preserve">
Unit: 0.1 dB</t>
        </r>
      </text>
    </comment>
    <comment ref="AB1" authorId="0" shapeId="0" xr:uid="{8C154541-FC35-4E3C-9181-0FFF61EDB487}">
      <text>
        <r>
          <rPr>
            <b/>
            <sz val="9"/>
            <color indexed="81"/>
            <rFont val="Tahoma"/>
            <family val="2"/>
          </rPr>
          <t>erayamb:</t>
        </r>
        <r>
          <rPr>
            <sz val="9"/>
            <color indexed="81"/>
            <rFont val="Tahoma"/>
            <family val="2"/>
          </rPr>
          <t xml:space="preserve">
Units: KHz</t>
        </r>
      </text>
    </comment>
    <comment ref="AC1" authorId="0" shapeId="0" xr:uid="{D16B9C66-5C01-4895-B856-BA6E55A57739}">
      <text>
        <r>
          <rPr>
            <b/>
            <sz val="9"/>
            <color indexed="81"/>
            <rFont val="Tahoma"/>
            <family val="2"/>
          </rPr>
          <t>erayamb:</t>
        </r>
        <r>
          <rPr>
            <sz val="9"/>
            <color indexed="81"/>
            <rFont val="Tahoma"/>
            <family val="2"/>
          </rPr>
          <t xml:space="preserve">
Units: KHz</t>
        </r>
      </text>
    </comment>
    <comment ref="AF1" authorId="0" shapeId="0" xr:uid="{C11873ED-B64A-4DEB-AF64-34D4DE996182}">
      <text>
        <r>
          <rPr>
            <b/>
            <sz val="9"/>
            <color indexed="10"/>
            <rFont val="Tahoma"/>
            <family val="2"/>
          </rPr>
          <t>Calculated value.  Do not use as input</t>
        </r>
        <r>
          <rPr>
            <sz val="9"/>
            <color indexed="81"/>
            <rFont val="Tahoma"/>
            <family val="2"/>
          </rPr>
          <t xml:space="preserve">
CGI - Cell Global Identity
PLMNId &amp; (eNbId*256 + CellId)
="73603"&amp;((B2*256)+E2)</t>
        </r>
      </text>
    </comment>
  </commentList>
</comments>
</file>

<file path=xl/sharedStrings.xml><?xml version="1.0" encoding="utf-8"?>
<sst xmlns="http://schemas.openxmlformats.org/spreadsheetml/2006/main" count="83724" uniqueCount="7348">
  <si>
    <t>SITIOS MIC BO</t>
  </si>
  <si>
    <t>HARDWARE RADIOS</t>
  </si>
  <si>
    <t>EQUIPO EXPANSIÓN</t>
  </si>
  <si>
    <t>SOLUCIÓN DE EXPANSIÓN</t>
  </si>
  <si>
    <t>FIBRA</t>
  </si>
  <si>
    <t>DC</t>
  </si>
  <si>
    <t>DATOS PARA EL MDR</t>
  </si>
  <si>
    <t>DATOS GEOGRÁFICOS</t>
  </si>
  <si>
    <t>INFORMACIÓN GENERAL</t>
  </si>
  <si>
    <t>Radios 2G 850</t>
  </si>
  <si>
    <t>Radios 3G 850</t>
  </si>
  <si>
    <t>Radios MixMode 850</t>
  </si>
  <si>
    <t>Radios 3G 1900</t>
  </si>
  <si>
    <t>Radios LTE 700</t>
  </si>
  <si>
    <t>Radios LTE AWS</t>
  </si>
  <si>
    <t>Radios LTE 1900</t>
  </si>
  <si>
    <t>Total Radios Actuales</t>
  </si>
  <si>
    <t>HW GSM</t>
  </si>
  <si>
    <t>HW WCDMA_850</t>
  </si>
  <si>
    <t>HW WCDMA_1900</t>
  </si>
  <si>
    <t>HW LTE_700</t>
  </si>
  <si>
    <t>HW LTE_AWS</t>
  </si>
  <si>
    <t>HW LTE_1900</t>
  </si>
  <si>
    <t>PRIORIDAD</t>
  </si>
  <si>
    <t>TECNOLOGÍA ACTUAL</t>
  </si>
  <si>
    <t>TYPE SITE</t>
  </si>
  <si>
    <t>TOTAL EXP.</t>
  </si>
  <si>
    <t>NEW CONT. 1</t>
  </si>
  <si>
    <t>NEW CONT. 2</t>
  </si>
  <si>
    <t>CONTROLADOR 1</t>
  </si>
  <si>
    <t>CONTROLADOR 2</t>
  </si>
  <si>
    <t>PUERTOS ASIGNADOS</t>
  </si>
  <si>
    <t>EN CASCADA</t>
  </si>
  <si>
    <t>CONTROLADOR DISPONIBLE</t>
  </si>
  <si>
    <t>NUEVO PU6210</t>
  </si>
  <si>
    <t>SOLUCIÓN DE EQUIPO</t>
  </si>
  <si>
    <t>EQUIPO DISPONIBLE</t>
  </si>
  <si>
    <t>HARDWARE A DESINSTALAR</t>
  </si>
  <si>
    <t>SURVEY</t>
  </si>
  <si>
    <t>SOLUCIÓN ASIGNACIÓN INICIAL</t>
  </si>
  <si>
    <t>TECNOLOGÍA A SWAP</t>
  </si>
  <si>
    <t>ESCENARIO</t>
  </si>
  <si>
    <t>SOLUCIÓN</t>
  </si>
  <si>
    <t>MODIFICACIÓN DE SOLUCIÓN</t>
  </si>
  <si>
    <t>ANTENAS</t>
  </si>
  <si>
    <t>MODIFICACIÓN DE ANTENA</t>
  </si>
  <si>
    <t>CANTIDAD</t>
  </si>
  <si>
    <t>CANTIDAD DISPONIBLES</t>
  </si>
  <si>
    <t>Comentarios adicionales</t>
  </si>
  <si>
    <t>LONGITUD DE FIBRA FINAL</t>
  </si>
  <si>
    <t>Cantidad DE FIBRA FINAL</t>
  </si>
  <si>
    <t>CASOS CASCADA</t>
  </si>
  <si>
    <t>LONGITUD DE DC FINAL</t>
  </si>
  <si>
    <t>FECHA SOLICITUD</t>
  </si>
  <si>
    <t>FECHA DE ENTREGA</t>
  </si>
  <si>
    <t>Altura de instalación</t>
  </si>
  <si>
    <t>Otros comentarios</t>
  </si>
  <si>
    <t>Nº</t>
  </si>
  <si>
    <t>NEW ID</t>
  </si>
  <si>
    <t>Last Project</t>
  </si>
  <si>
    <t>ID</t>
  </si>
  <si>
    <t>Sitio</t>
  </si>
  <si>
    <t>Latitud</t>
  </si>
  <si>
    <t>Longitud</t>
  </si>
  <si>
    <t>Municipio</t>
  </si>
  <si>
    <t>Departamento</t>
  </si>
  <si>
    <t>Altura de Torre</t>
  </si>
  <si>
    <t>Tipo de Torre</t>
  </si>
  <si>
    <t>GABINETE 1</t>
  </si>
  <si>
    <t>GABINETE 2</t>
  </si>
  <si>
    <t>Radios GSM</t>
  </si>
  <si>
    <t>Controladora</t>
  </si>
  <si>
    <t>RBS</t>
  </si>
  <si>
    <t>Radios 1900</t>
  </si>
  <si>
    <t>Radios 700</t>
  </si>
  <si>
    <t>Radios AWS</t>
  </si>
  <si>
    <t>TOTAL RADIOS</t>
  </si>
  <si>
    <t>N/A</t>
  </si>
  <si>
    <t>Selfsupported</t>
  </si>
  <si>
    <t>In Services</t>
  </si>
  <si>
    <t>Estatus</t>
  </si>
  <si>
    <t>SOPORTES</t>
  </si>
  <si>
    <t>ESPACIO  EN ESCALERILLA VERTICAL</t>
  </si>
  <si>
    <t>CONFIGURACIÓN CONT 1</t>
  </si>
  <si>
    <t>CONFIGURACIÓN CONT 2</t>
  </si>
  <si>
    <t>Enclosure 6150 - 20 Kw</t>
  </si>
  <si>
    <t>Radio 4415 B2/25</t>
  </si>
  <si>
    <t>Radio 4499 44B2/25 44B66A</t>
  </si>
  <si>
    <t>Radio 4415 B66A</t>
  </si>
  <si>
    <t>Radio 4478 B12A</t>
  </si>
  <si>
    <t>Radio 2219 B5</t>
  </si>
  <si>
    <t xml:space="preserve"> Project</t>
  </si>
  <si>
    <t>RADIOS SOLUCIÓN</t>
  </si>
  <si>
    <t>CONTROLADORA SOLUCIÓN</t>
  </si>
  <si>
    <t>Proyecto</t>
  </si>
  <si>
    <t>ID del Sitio</t>
  </si>
  <si>
    <t>Nombre del Sitio</t>
  </si>
  <si>
    <t>SITE INSTALLATION DOCUMENT</t>
  </si>
  <si>
    <t>º</t>
  </si>
  <si>
    <t>MDR179</t>
  </si>
  <si>
    <t>Lat-17.794 Lon -63.0167</t>
  </si>
  <si>
    <t>Sitio ID</t>
  </si>
  <si>
    <t>Nombre Sitio</t>
  </si>
  <si>
    <t>Cantidad de Radios</t>
  </si>
  <si>
    <t>Altura Torre</t>
  </si>
  <si>
    <t>CONFIGURACIÓN PROPUESTA</t>
  </si>
  <si>
    <t>A</t>
  </si>
  <si>
    <t>L</t>
  </si>
  <si>
    <t>H</t>
  </si>
  <si>
    <t>B</t>
  </si>
  <si>
    <t>C</t>
  </si>
  <si>
    <t>ETIQUETADO EN ANTENAS Y JUMPERS</t>
  </si>
  <si>
    <t>Comentarios:</t>
  </si>
  <si>
    <t xml:space="preserve">1.- </t>
  </si>
  <si>
    <t>2.-</t>
  </si>
  <si>
    <t>1.-</t>
  </si>
  <si>
    <t xml:space="preserve">2.- </t>
  </si>
  <si>
    <t>A CUALQUIER VARIACIÓN DEL ESTÁNDAR DE INSTALACIÓN COMUNICARSE CON EL SUPERVISOR A CARGO</t>
  </si>
  <si>
    <t>Dirección del Sitio:</t>
  </si>
  <si>
    <t>CORDENADAS DEL SITIO</t>
  </si>
  <si>
    <t>Latitud:</t>
  </si>
  <si>
    <t>Longitud:</t>
  </si>
  <si>
    <t>UBICACIÓN DEL SITIO</t>
  </si>
  <si>
    <t>Municipio:</t>
  </si>
  <si>
    <t>Departamento:</t>
  </si>
  <si>
    <t>PLANO DE UBICACIÓN</t>
  </si>
  <si>
    <t>Type Site</t>
  </si>
  <si>
    <t>HARDWARE ACTUAL VERIFICADO</t>
  </si>
  <si>
    <t>4.3-10 to 7/16 3m</t>
  </si>
  <si>
    <t>4.3-10 to 7/16 10m</t>
  </si>
  <si>
    <t/>
  </si>
  <si>
    <t>4.3-10 to 4.3-10 10m</t>
  </si>
  <si>
    <t>4.3-10 to 4.3-10 5m</t>
  </si>
  <si>
    <t>4.3-10 to 4.3-10 3m</t>
  </si>
  <si>
    <t>ENERGÍA AC</t>
  </si>
  <si>
    <t>Requiere adicionar CB en tablero AC para la nueva Cabina</t>
  </si>
  <si>
    <t>Se requiere ducto LT para el acople con tubo CONDUIT (Longitud total para 1 y/o 2 Cabinas)</t>
  </si>
  <si>
    <t xml:space="preserve">Cantidad de Bolquillas para ducto LT </t>
  </si>
  <si>
    <t>Requiere soportes para antenas nuevas en torre</t>
  </si>
  <si>
    <t>Sector de Instalación</t>
  </si>
  <si>
    <t>Requiere Soporte de Radios / Nivel de piso</t>
  </si>
  <si>
    <t>Sol. Splitt</t>
  </si>
  <si>
    <t>Requiere Losa nueva</t>
  </si>
  <si>
    <t>Requiere Rieles nuevas</t>
  </si>
  <si>
    <t>Requiere Ducto Conduit hasta Riel o Losa Nueva</t>
  </si>
  <si>
    <t>ADECUACIONES CIVILES PARA EQUIPOS NUEVOS</t>
  </si>
  <si>
    <t>Requiere escalerilla horizontal Nueva</t>
  </si>
  <si>
    <t>Requiere Escalerilla Vertical Nueva</t>
  </si>
  <si>
    <t>Requiere Mover Cables existentes para liberar espacio</t>
  </si>
  <si>
    <t>Requiere desinstalar Cables sin uso para liberar espacio</t>
  </si>
  <si>
    <t>Requiere kit GPS</t>
  </si>
  <si>
    <t>comentarios</t>
  </si>
  <si>
    <t>SAT</t>
  </si>
  <si>
    <t>El cable de tierra requerido para la nueva cabina es mayor a 12m</t>
  </si>
  <si>
    <t>Longitud de cable de tierra requerido (mayor a 12m)</t>
  </si>
  <si>
    <t>Se requiere adicionar una nueva barra de tierra en sitio para equipos</t>
  </si>
  <si>
    <t>Cantidad de Nuevas Barras de Tierra en soportería 1</t>
  </si>
  <si>
    <t>Sector de Instalación Soportería 1</t>
  </si>
  <si>
    <t>Sector de Instalación Soportería 3</t>
  </si>
  <si>
    <t>Cantidad de Nuevas Barras de Tierra en soportería 3</t>
  </si>
  <si>
    <t>Cantidad de Nuevas Barras de Tierra en soportería 2</t>
  </si>
  <si>
    <t>Sector de Instalación Soportería 2</t>
  </si>
  <si>
    <t>ALTURA de Nuevas Barras de Tierra en soportería 1</t>
  </si>
  <si>
    <t>ALTURA de Nuevas Barras de Tierra en soportería 2</t>
  </si>
  <si>
    <t>ALTURA de Nuevas Barras de Tierra en soportería 3</t>
  </si>
  <si>
    <t>SISTEMA DE ATERRAMIENTO</t>
  </si>
  <si>
    <t>cant.</t>
  </si>
  <si>
    <t>SECTORES ACTUALES</t>
  </si>
  <si>
    <t>Cantidad Radios Actuales</t>
  </si>
  <si>
    <t>Cell Carrier</t>
  </si>
  <si>
    <t>CONFIGURACIÓN FINAL</t>
  </si>
  <si>
    <t>GWL</t>
  </si>
  <si>
    <t>WL</t>
  </si>
  <si>
    <t>G</t>
  </si>
  <si>
    <t>ESTANDAR DE DISTRIBUCIÓN DE CLAMPS</t>
  </si>
  <si>
    <t>ESTANDAR DE DISTRIBUCIÓN DE DC</t>
  </si>
  <si>
    <t>Santa Cruz de la Sierra</t>
  </si>
  <si>
    <t>Santa Cruz</t>
  </si>
  <si>
    <t>RBS6101</t>
  </si>
  <si>
    <t>-</t>
  </si>
  <si>
    <t>1 DUG 20 01-1 DUW 31 01-1 DUW 31 01-1 DUS 31 02</t>
  </si>
  <si>
    <t>1 DUG 20 01</t>
  </si>
  <si>
    <t>RBS 6101</t>
  </si>
  <si>
    <t>3 RRUS 01B5 W</t>
  </si>
  <si>
    <t>1 DUW 31 01</t>
  </si>
  <si>
    <t>3 RRUS 01 B2 W</t>
  </si>
  <si>
    <t>3 RRUS 32 B4</t>
  </si>
  <si>
    <t>1 DUS 31 02</t>
  </si>
  <si>
    <t>3 RRUS01B5 W</t>
  </si>
  <si>
    <t>RBS 6630</t>
  </si>
  <si>
    <t>GHI</t>
  </si>
  <si>
    <t>1 DUG 20 01-1 DUW 31 01-1 DUS 31 02</t>
  </si>
  <si>
    <t>3 RRUS 12 B5</t>
  </si>
  <si>
    <t>RBS6601 Share</t>
  </si>
  <si>
    <t>3 RRUS 01 B5</t>
  </si>
  <si>
    <t>RBS6601</t>
  </si>
  <si>
    <t>PBC6200</t>
  </si>
  <si>
    <t>1 DUG 20 01-1 DUW 31 01-1 DUW 31 01-1 DUS 31 01</t>
  </si>
  <si>
    <t>3 RRUS 11 B12</t>
  </si>
  <si>
    <t>1 DUS 31 01</t>
  </si>
  <si>
    <t>0 DUS 31 01</t>
  </si>
  <si>
    <t>Cochabamba</t>
  </si>
  <si>
    <t>Enclosure 6150</t>
  </si>
  <si>
    <t>1 BB 5216 GW-1 BB 5212 L</t>
  </si>
  <si>
    <t>3 R 2219 B5 GW</t>
  </si>
  <si>
    <t>1 BB 5216 GW</t>
  </si>
  <si>
    <t>RBS 6601</t>
  </si>
  <si>
    <t>0 R 2219 B5 GW</t>
  </si>
  <si>
    <t>0 BB 5216 GW</t>
  </si>
  <si>
    <t>NA</t>
  </si>
  <si>
    <t>1 BB 5212 L</t>
  </si>
  <si>
    <t>RBS 6601_SHARE</t>
  </si>
  <si>
    <t>3 RRUS 12 B5 G</t>
  </si>
  <si>
    <t>PU6210</t>
  </si>
  <si>
    <t>RBS6630</t>
  </si>
  <si>
    <t>Tarija</t>
  </si>
  <si>
    <t>3 RRUS 01 B5 G</t>
  </si>
  <si>
    <t>3 RRU 01 B5 W</t>
  </si>
  <si>
    <t>3 RRU 11 B4</t>
  </si>
  <si>
    <t>HI</t>
  </si>
  <si>
    <t>Quillacollo</t>
  </si>
  <si>
    <t>3 R 4415 B66A</t>
  </si>
  <si>
    <t>3 RRU 01 B5</t>
  </si>
  <si>
    <t>3 RRU 12 B5</t>
  </si>
  <si>
    <t>I</t>
  </si>
  <si>
    <t>1 BB 5216 L</t>
  </si>
  <si>
    <t>GI</t>
  </si>
  <si>
    <t>1 DUW3101</t>
  </si>
  <si>
    <t>3 RRUS 01 B2</t>
  </si>
  <si>
    <t>0 DUS 31 02</t>
  </si>
  <si>
    <t>0 BB 5212 L</t>
  </si>
  <si>
    <t>1 DUG 20 01-1 DUW 31 01-1 DUW 31 01-1 BB 5212 L</t>
  </si>
  <si>
    <t>3 RRUS 01 B5 W</t>
  </si>
  <si>
    <t>Yacuiba</t>
  </si>
  <si>
    <t>3 RRUS 11 B4</t>
  </si>
  <si>
    <t>DF</t>
  </si>
  <si>
    <t>RBS6601_SHARE</t>
  </si>
  <si>
    <t>1 DUG 20 01-1 DUW 31 01-1 DUS 31 01</t>
  </si>
  <si>
    <t>1 R 4415 B66A</t>
  </si>
  <si>
    <t>D</t>
  </si>
  <si>
    <t>1 DUG 20 01-1 DUW 31 01-1 DUW 41 01-1 DUS 31 02</t>
  </si>
  <si>
    <t>1 DUW 41 01</t>
  </si>
  <si>
    <t>2 R 4415 B66A</t>
  </si>
  <si>
    <t>Cotoca</t>
  </si>
  <si>
    <t>DE</t>
  </si>
  <si>
    <t>Guyed</t>
  </si>
  <si>
    <t>E</t>
  </si>
  <si>
    <t>F</t>
  </si>
  <si>
    <t>1 BB 6630 WL</t>
  </si>
  <si>
    <t>0 BB 6630 WL</t>
  </si>
  <si>
    <t>2G</t>
  </si>
  <si>
    <t>DEF</t>
  </si>
  <si>
    <t>1 R 4415 B2/B25</t>
  </si>
  <si>
    <t>3 R 4415B66A</t>
  </si>
  <si>
    <t>1 BB 6630 GL</t>
  </si>
  <si>
    <t>0 BB 6630 GL</t>
  </si>
  <si>
    <t>Warnes</t>
  </si>
  <si>
    <t>3 R 2219 B5</t>
  </si>
  <si>
    <t>2 R 4415 B2/B25</t>
  </si>
  <si>
    <t>EQUIPO ACTUAL</t>
  </si>
  <si>
    <t>eNodeB Name</t>
  </si>
  <si>
    <t>EutranCellFDDId</t>
  </si>
  <si>
    <t>Cell ID</t>
  </si>
  <si>
    <t>latitude</t>
  </si>
  <si>
    <t>latHemisphere</t>
  </si>
  <si>
    <t>longitude</t>
  </si>
  <si>
    <t>geoDatum</t>
  </si>
  <si>
    <t>cellRange</t>
  </si>
  <si>
    <t>beamDirection</t>
  </si>
  <si>
    <t>Antenna Height(m)</t>
  </si>
  <si>
    <t>mechanicalAntennaTilt</t>
  </si>
  <si>
    <t>electricalAntennaTilt</t>
  </si>
  <si>
    <t>antenna model</t>
  </si>
  <si>
    <t>tmaType</t>
  </si>
  <si>
    <t>tmaConfiguration</t>
  </si>
  <si>
    <t>TMA: dlTrafficDelay</t>
  </si>
  <si>
    <t>TMA: ulTrafficDelay</t>
  </si>
  <si>
    <t>TMA: dlAttenuation</t>
  </si>
  <si>
    <t>ExternalTMA: ulGain</t>
  </si>
  <si>
    <t>noOfTxAntennas</t>
  </si>
  <si>
    <t>noOfRxAntennas</t>
  </si>
  <si>
    <t>Transmission Mode</t>
  </si>
  <si>
    <t>eUTRA operating band</t>
  </si>
  <si>
    <t>earfcnDl</t>
  </si>
  <si>
    <t>earfcnUl</t>
  </si>
  <si>
    <t>dlChannelBandwidth</t>
  </si>
  <si>
    <t>ulChannelBandwidth</t>
  </si>
  <si>
    <t>configuredOutputPower</t>
  </si>
  <si>
    <t>partOfSectorPower</t>
  </si>
  <si>
    <t>CGI</t>
  </si>
  <si>
    <t>RRU Type</t>
  </si>
  <si>
    <t>3G1900 Co-Located</t>
  </si>
  <si>
    <t>3G850 Co-Located</t>
  </si>
  <si>
    <t>2G850 Co-Located</t>
  </si>
  <si>
    <t>sectorId</t>
  </si>
  <si>
    <t>PhysicalLayerCellIdGroup</t>
  </si>
  <si>
    <t>physicalLayerSubCellId</t>
  </si>
  <si>
    <t>PCI</t>
  </si>
  <si>
    <t>rachRootSequences</t>
  </si>
  <si>
    <t>S</t>
  </si>
  <si>
    <t>WGS84</t>
  </si>
  <si>
    <t>3G</t>
  </si>
  <si>
    <t>DSD</t>
  </si>
  <si>
    <t>Urban</t>
  </si>
  <si>
    <t>Andres Ibanez</t>
  </si>
  <si>
    <t>Obispo Santisteban</t>
  </si>
  <si>
    <t xml:space="preserve"> / LTE RO 2020 Capacity H1 - AWS</t>
  </si>
  <si>
    <t xml:space="preserve"> / LTE RO 2019 Capacity H2</t>
  </si>
  <si>
    <t>Cercado (TJ)</t>
  </si>
  <si>
    <t>1 BB 6630 GL-1 DUW 31 01</t>
  </si>
  <si>
    <t>Rural</t>
  </si>
  <si>
    <t>Gran Chaco</t>
  </si>
  <si>
    <t>Cercado (CBBA)</t>
  </si>
  <si>
    <t>1 DUG 20 01-1 BB 6630 WL</t>
  </si>
  <si>
    <t xml:space="preserve"> / LTE RO 2019 Capacity H1</t>
  </si>
  <si>
    <t>3 R 4478 B12A</t>
  </si>
  <si>
    <t>1 DUW4101</t>
  </si>
  <si>
    <t>3 Radio 4415B66A</t>
  </si>
  <si>
    <t>CHR</t>
  </si>
  <si>
    <t xml:space="preserve">RO 2021 - LTE Capacity H1_119 Sitios / </t>
  </si>
  <si>
    <t xml:space="preserve"> / Desinstalación H1 1900 2020</t>
  </si>
  <si>
    <t xml:space="preserve">Urban </t>
  </si>
  <si>
    <t>3  RRUS 11 B4</t>
  </si>
  <si>
    <t>Chuquisaca</t>
  </si>
  <si>
    <t xml:space="preserve"> / LTE RO 2020 Capacity H2 - 1900Mhz/High Load Cells_Only F1</t>
  </si>
  <si>
    <t>1 BB 6630 L</t>
  </si>
  <si>
    <t>0 BB 6630 L</t>
  </si>
  <si>
    <t xml:space="preserve">2xRadio 4415 B2/25, </t>
  </si>
  <si>
    <t>3 RRUS 12B5</t>
  </si>
  <si>
    <t>1 DUG 20 01-1 DUW 41 01-1 DUS 31 02</t>
  </si>
  <si>
    <t>UDS</t>
  </si>
  <si>
    <t>Upds</t>
  </si>
  <si>
    <t>1 RRU 32 B4 ; 2 Radio 4415B66A</t>
  </si>
  <si>
    <t>1 DUG 20 01-1 DUW 31 01-1 BB 6630 L</t>
  </si>
  <si>
    <t>0 Baseband 6630 (WL)</t>
  </si>
  <si>
    <t xml:space="preserve">3xRadio 4415 B2/25, </t>
  </si>
  <si>
    <t>1 DUW 3101</t>
  </si>
  <si>
    <t>GRT</t>
  </si>
  <si>
    <t>Urbano</t>
  </si>
  <si>
    <t>ARL_WL</t>
  </si>
  <si>
    <t>4SCUARL-G</t>
  </si>
  <si>
    <t>CDB_L</t>
  </si>
  <si>
    <t>4CBBCDB-I</t>
  </si>
  <si>
    <t>CDG_GL</t>
  </si>
  <si>
    <t>4SCUCDG-G</t>
  </si>
  <si>
    <t>EOM_L</t>
  </si>
  <si>
    <t>4CBBEOM-G</t>
  </si>
  <si>
    <t>4CBBEOM-I</t>
  </si>
  <si>
    <t>GY4_WL</t>
  </si>
  <si>
    <t>4BNUGY4-H</t>
  </si>
  <si>
    <t>4BNUGY4-I</t>
  </si>
  <si>
    <t>JNL_L</t>
  </si>
  <si>
    <t>4SRUJNL-I</t>
  </si>
  <si>
    <t>PLB_L</t>
  </si>
  <si>
    <t>4TJUPLB-G</t>
  </si>
  <si>
    <t>4SCUPTS-</t>
  </si>
  <si>
    <t>4SCUPTS-I</t>
  </si>
  <si>
    <t>RI3_GL</t>
  </si>
  <si>
    <t>4BNURI3-G</t>
  </si>
  <si>
    <t>SCR2_GL</t>
  </si>
  <si>
    <t>4SRUSCR2I</t>
  </si>
  <si>
    <t>TAJ_L</t>
  </si>
  <si>
    <t>4SCUTAJ-G</t>
  </si>
  <si>
    <t>4SCUTAJ-H</t>
  </si>
  <si>
    <t>4SCUTAJ-I</t>
  </si>
  <si>
    <t>UDS_WL</t>
  </si>
  <si>
    <t>4SCUUDS-I</t>
  </si>
  <si>
    <t>USH_L</t>
  </si>
  <si>
    <t>4CBBUSH-I</t>
  </si>
  <si>
    <t>4BNUUSM-</t>
  </si>
  <si>
    <t>4BNUUSM-I</t>
  </si>
  <si>
    <t>VES_L</t>
  </si>
  <si>
    <t>4SCUVES-G</t>
  </si>
  <si>
    <t>4SCUVES-I</t>
  </si>
  <si>
    <t>BAZ_GWL</t>
  </si>
  <si>
    <t>4CBBBAZ-H</t>
  </si>
  <si>
    <t>4CBBBAZ-I</t>
  </si>
  <si>
    <t>BOR_L</t>
  </si>
  <si>
    <t>4SCUBOR-F</t>
  </si>
  <si>
    <t>4SCUBOR-H</t>
  </si>
  <si>
    <t>CEN_L</t>
  </si>
  <si>
    <t>4SCUCEN-H</t>
  </si>
  <si>
    <t>4SCUCEN-I</t>
  </si>
  <si>
    <t>4SCUECH-</t>
  </si>
  <si>
    <t>4SCUECH-G</t>
  </si>
  <si>
    <t>4SCUECH-H</t>
  </si>
  <si>
    <t>FWC_L</t>
  </si>
  <si>
    <t>4CBBFWC-I</t>
  </si>
  <si>
    <t>4TJULSJ-</t>
  </si>
  <si>
    <t>4TJULSJ-G</t>
  </si>
  <si>
    <t>LTR_L</t>
  </si>
  <si>
    <t>4BNULTR-H</t>
  </si>
  <si>
    <t>4BNULTR-I</t>
  </si>
  <si>
    <t>4SRUMCL-</t>
  </si>
  <si>
    <t>4SRUMCL-G</t>
  </si>
  <si>
    <t>RI10_L</t>
  </si>
  <si>
    <t>4BNURI10G</t>
  </si>
  <si>
    <t>4BNURI10H</t>
  </si>
  <si>
    <t>4BNURI10I</t>
  </si>
  <si>
    <t>RIB2_GWL</t>
  </si>
  <si>
    <t>4BNURIB2G</t>
  </si>
  <si>
    <t>4BNURIB2H</t>
  </si>
  <si>
    <t>4BNURIB2I</t>
  </si>
  <si>
    <t>SCRN_WL</t>
  </si>
  <si>
    <t>4SRUSCRNG</t>
  </si>
  <si>
    <t>4SRUSCRNH</t>
  </si>
  <si>
    <t>SIM_L</t>
  </si>
  <si>
    <t>4CBBSIM-H</t>
  </si>
  <si>
    <t>4CBBSIM-I</t>
  </si>
  <si>
    <t>UJO_WL</t>
  </si>
  <si>
    <t>4SCUUJO-I</t>
  </si>
  <si>
    <t>UPS_L</t>
  </si>
  <si>
    <t>4SCUUPS-G</t>
  </si>
  <si>
    <t>4SCUUPS-H</t>
  </si>
  <si>
    <t>4SCUUPS-I</t>
  </si>
  <si>
    <t>URBA_WL</t>
  </si>
  <si>
    <t>4SCUURBAI</t>
  </si>
  <si>
    <t>L-01</t>
  </si>
  <si>
    <t>ABG_L</t>
  </si>
  <si>
    <t>4CBBABG-E</t>
  </si>
  <si>
    <t>4CBBABG-F</t>
  </si>
  <si>
    <t>4SRUALZ-</t>
  </si>
  <si>
    <t>4SRUALZ-I</t>
  </si>
  <si>
    <t>AQU_L</t>
  </si>
  <si>
    <t>4CBBAQU-E</t>
  </si>
  <si>
    <t>4CBBAQU-F</t>
  </si>
  <si>
    <t>4CBBAQU-G</t>
  </si>
  <si>
    <t>4BNUBCO-</t>
  </si>
  <si>
    <t>4BNUBCO-G</t>
  </si>
  <si>
    <t>4BNUBCO-I</t>
  </si>
  <si>
    <t>4SCUCAS-</t>
  </si>
  <si>
    <t>4SCUCAS-G</t>
  </si>
  <si>
    <t>4SCUCAS-I</t>
  </si>
  <si>
    <t>GPI_GL</t>
  </si>
  <si>
    <t>4SCUGPI-G</t>
  </si>
  <si>
    <t>IRC2_WL</t>
  </si>
  <si>
    <t>4CBBIRC2D</t>
  </si>
  <si>
    <t>4CBBIRC2E</t>
  </si>
  <si>
    <t>4CBBIRC2F</t>
  </si>
  <si>
    <t>PDO_WL</t>
  </si>
  <si>
    <t>4SCUPDO-H</t>
  </si>
  <si>
    <t>4SRUPQB-</t>
  </si>
  <si>
    <t>4SRUPQB-H</t>
  </si>
  <si>
    <t>PSN_L</t>
  </si>
  <si>
    <t>4SCUPSN-H</t>
  </si>
  <si>
    <t>R11_WL</t>
  </si>
  <si>
    <t>4BNUR11-D</t>
  </si>
  <si>
    <t>4BNUR11-E</t>
  </si>
  <si>
    <t>4BNUR11-F</t>
  </si>
  <si>
    <t>RIB8_L</t>
  </si>
  <si>
    <t>4BNURIB8G</t>
  </si>
  <si>
    <t>4BNURIB8I</t>
  </si>
  <si>
    <t>SAM_L</t>
  </si>
  <si>
    <t>4SCUSAM-G</t>
  </si>
  <si>
    <t>4SCUSAM-H</t>
  </si>
  <si>
    <t>4TJUTAR3</t>
  </si>
  <si>
    <t>4TJUTAR3G</t>
  </si>
  <si>
    <t>YBG_WL</t>
  </si>
  <si>
    <t>4SCUYBG-I</t>
  </si>
  <si>
    <t>4CBBABG-D</t>
  </si>
  <si>
    <t>ALE_L</t>
  </si>
  <si>
    <t>4SCUALE-H</t>
  </si>
  <si>
    <t>BAK_WL</t>
  </si>
  <si>
    <t>4CBBBAK-E</t>
  </si>
  <si>
    <t>4CBBBAK-F</t>
  </si>
  <si>
    <t>4TJUBLE-</t>
  </si>
  <si>
    <t>CIZ_WL</t>
  </si>
  <si>
    <t>CNF_L</t>
  </si>
  <si>
    <t>CYA_L</t>
  </si>
  <si>
    <t>EDE_L</t>
  </si>
  <si>
    <t>4SCUEDE-G</t>
  </si>
  <si>
    <t>POR2_WL</t>
  </si>
  <si>
    <t>RIB6_L</t>
  </si>
  <si>
    <t>RIB7_L</t>
  </si>
  <si>
    <t>SAC3_WL</t>
  </si>
  <si>
    <t>4CBBSAC3D</t>
  </si>
  <si>
    <t>SMT_WL</t>
  </si>
  <si>
    <t>4TJUSMT-G</t>
  </si>
  <si>
    <t>SRD_L</t>
  </si>
  <si>
    <t>4SCZSRD-D</t>
  </si>
  <si>
    <t>4SCZSRD-E</t>
  </si>
  <si>
    <t>TRB_L</t>
  </si>
  <si>
    <t>4SRUTRB-I</t>
  </si>
  <si>
    <t>TRI3_L</t>
  </si>
  <si>
    <t>AYA_L</t>
  </si>
  <si>
    <t>4SCUAYA-I</t>
  </si>
  <si>
    <t>CBE_L</t>
  </si>
  <si>
    <t>4BNUCBE-I</t>
  </si>
  <si>
    <t>CCO_L</t>
  </si>
  <si>
    <t>4SCUCCO-H</t>
  </si>
  <si>
    <t>CSA_L</t>
  </si>
  <si>
    <t>4TJUCSA-D</t>
  </si>
  <si>
    <t>4TJUCSA-E</t>
  </si>
  <si>
    <t>4TJUCSA-F</t>
  </si>
  <si>
    <t>EQI_L</t>
  </si>
  <si>
    <t>4SCUEQI-H</t>
  </si>
  <si>
    <t>4SCUEQI-I</t>
  </si>
  <si>
    <t>FXB_L</t>
  </si>
  <si>
    <t>4BNUFXB-I</t>
  </si>
  <si>
    <t>LI4_WL</t>
  </si>
  <si>
    <t>4SCULI4-G</t>
  </si>
  <si>
    <t>4SCULI4-I</t>
  </si>
  <si>
    <t>LND_L</t>
  </si>
  <si>
    <t>4SCULND-G</t>
  </si>
  <si>
    <t>LNG_L</t>
  </si>
  <si>
    <t>4SCZLNG-F</t>
  </si>
  <si>
    <t>MBE_L</t>
  </si>
  <si>
    <t>4SCUMBE-H</t>
  </si>
  <si>
    <t>4SCUMBE-I</t>
  </si>
  <si>
    <t>MEL_L</t>
  </si>
  <si>
    <t>4SCUMEL-I</t>
  </si>
  <si>
    <t>MZA_WL</t>
  </si>
  <si>
    <t>4TJUMZA-G</t>
  </si>
  <si>
    <t>4TJUMZA-I</t>
  </si>
  <si>
    <t>POC_L</t>
  </si>
  <si>
    <t>4TJUPOC-H</t>
  </si>
  <si>
    <t>RIB5_L</t>
  </si>
  <si>
    <t>4BNURIB5G</t>
  </si>
  <si>
    <t>new</t>
  </si>
  <si>
    <t>OK</t>
  </si>
  <si>
    <t>4CBBBAK-D</t>
  </si>
  <si>
    <t>4TJUBLE-F</t>
  </si>
  <si>
    <t>4SCUCIZ-D</t>
  </si>
  <si>
    <t>4SCUCIZ-E</t>
  </si>
  <si>
    <t>4SCUCIZ-F</t>
  </si>
  <si>
    <t>4SCUCNF-H</t>
  </si>
  <si>
    <t>4TJUCYA-H</t>
  </si>
  <si>
    <t>4SCUPOR2G</t>
  </si>
  <si>
    <t>4BNURIB6G</t>
  </si>
  <si>
    <t>4BNURIB6I</t>
  </si>
  <si>
    <t>4BNURIB7I</t>
  </si>
  <si>
    <t>4CBBSAC3E</t>
  </si>
  <si>
    <t>4CBBSAC3F</t>
  </si>
  <si>
    <t>4TJUSMT-H</t>
  </si>
  <si>
    <t>4BNUTRI3H</t>
  </si>
  <si>
    <t>4BNUTRI3I</t>
  </si>
  <si>
    <t>ASG4</t>
  </si>
  <si>
    <t>2 R 4478 B12A</t>
  </si>
  <si>
    <t>WL-01</t>
  </si>
  <si>
    <t>TJCT</t>
  </si>
  <si>
    <t>BCM</t>
  </si>
  <si>
    <t>B. Comarapa</t>
  </si>
  <si>
    <t>BPG</t>
  </si>
  <si>
    <t>2 R 4415B66A L</t>
  </si>
  <si>
    <t>Keep BB 6630</t>
  </si>
  <si>
    <t>BPT</t>
  </si>
  <si>
    <t>BVT</t>
  </si>
  <si>
    <t>CAI</t>
  </si>
  <si>
    <t>Cainco</t>
  </si>
  <si>
    <t>3 RRUS 12B5 G</t>
  </si>
  <si>
    <t>Reuso de Antena</t>
  </si>
  <si>
    <t>CCB</t>
  </si>
  <si>
    <t>Cine Center CBBA</t>
  </si>
  <si>
    <t>CCT</t>
  </si>
  <si>
    <t>CHN</t>
  </si>
  <si>
    <t>RO 2021 - LTE Capacity H2/0</t>
  </si>
  <si>
    <t xml:space="preserve">2xRadio 4499 44B2/25 44B66A, </t>
  </si>
  <si>
    <t>CSE</t>
  </si>
  <si>
    <t>1 DUW 31 01-1 DUW 31 01-1 BB 5212 L</t>
  </si>
  <si>
    <t>DUM</t>
  </si>
  <si>
    <t>2 RRUS 32 B4 ; 1 R 4415 B66A</t>
  </si>
  <si>
    <t>GL-01</t>
  </si>
  <si>
    <t xml:space="preserve">1xRadio 4499 44B2/25 44B66A, </t>
  </si>
  <si>
    <t>EPA</t>
  </si>
  <si>
    <t>ESH</t>
  </si>
  <si>
    <t>FAS</t>
  </si>
  <si>
    <t>1 RRUS 11 B12</t>
  </si>
  <si>
    <t>LCC</t>
  </si>
  <si>
    <t>LCT</t>
  </si>
  <si>
    <t>RO 2021 - LTE Capacity H2-P1 / LTE RO 2019 Capacity H2</t>
  </si>
  <si>
    <t>LIB</t>
  </si>
  <si>
    <t>3 RRUS12B5 G</t>
  </si>
  <si>
    <t>MAI</t>
  </si>
  <si>
    <t>RO 2021 - LTE Capacity H2-P1</t>
  </si>
  <si>
    <t>MIS</t>
  </si>
  <si>
    <t>P12</t>
  </si>
  <si>
    <t>PAL</t>
  </si>
  <si>
    <t>PAS2</t>
  </si>
  <si>
    <t>PBA</t>
  </si>
  <si>
    <t>Plaza Las Banderas</t>
  </si>
  <si>
    <t>1 BB 5216 GW-1 BB 6630 L</t>
  </si>
  <si>
    <t>PRA</t>
  </si>
  <si>
    <t>PUCE</t>
  </si>
  <si>
    <t>RO 2021 - LTE Capacity H1_119 Sitios / Desinstalación H1 1900 2020</t>
  </si>
  <si>
    <t>REC</t>
  </si>
  <si>
    <t>RED</t>
  </si>
  <si>
    <t xml:space="preserve">3xRadio 4499 44B2/25 44B66A, </t>
  </si>
  <si>
    <t>SAD</t>
  </si>
  <si>
    <t>SAG</t>
  </si>
  <si>
    <t>2  RRUS 32 B4 ; 1 R 4415 B66A</t>
  </si>
  <si>
    <t>SJM</t>
  </si>
  <si>
    <t>SOF</t>
  </si>
  <si>
    <t>Soffer</t>
  </si>
  <si>
    <t>SOK</t>
  </si>
  <si>
    <t>Super Okinawa</t>
  </si>
  <si>
    <t>TNR</t>
  </si>
  <si>
    <t>Tunari</t>
  </si>
  <si>
    <t>RO H1 2022 Capacity / LTE RO 2019 Capacity H1</t>
  </si>
  <si>
    <t>UGC</t>
  </si>
  <si>
    <t>SI</t>
  </si>
  <si>
    <t>NO</t>
  </si>
  <si>
    <t>UGP</t>
  </si>
  <si>
    <t>1 RRUS 32 B4</t>
  </si>
  <si>
    <t>URSA</t>
  </si>
  <si>
    <t>Urb. San Andres</t>
  </si>
  <si>
    <t>VEL</t>
  </si>
  <si>
    <t>VOL</t>
  </si>
  <si>
    <t>BSR</t>
  </si>
  <si>
    <t>CAT</t>
  </si>
  <si>
    <t>Cataluna</t>
  </si>
  <si>
    <t>Monopolo</t>
  </si>
  <si>
    <t>TAQ</t>
  </si>
  <si>
    <t>Taquina</t>
  </si>
  <si>
    <t>3 R 2217 B2</t>
  </si>
  <si>
    <t>ZOO</t>
  </si>
  <si>
    <t>1 DUG 20 01-1 DUW3101-1 DUW 31 01-1 DUS 31 02</t>
  </si>
  <si>
    <t>MQU</t>
  </si>
  <si>
    <t>PRI2</t>
  </si>
  <si>
    <t>Poste Metálico</t>
  </si>
  <si>
    <t>CPI</t>
  </si>
  <si>
    <t>PAR</t>
  </si>
  <si>
    <t>PLBE</t>
  </si>
  <si>
    <t>EF</t>
  </si>
  <si>
    <t>ANTENAS SOLUCIÓN REAL</t>
  </si>
  <si>
    <t>Radios LTE 1900/AWS</t>
  </si>
  <si>
    <t>HW LTE_1900/AWS</t>
  </si>
  <si>
    <t>Radio AAS B25/B66</t>
  </si>
  <si>
    <t>Antenna 2pL</t>
  </si>
  <si>
    <t>Antenna 2pL4pH</t>
  </si>
  <si>
    <t>Antenna 4pH</t>
  </si>
  <si>
    <t>Antenna 4pL</t>
  </si>
  <si>
    <t xml:space="preserve">Antenna 4pL4pH </t>
  </si>
  <si>
    <t>Twin Beam Antenna</t>
  </si>
  <si>
    <t>TOTAL ANTENA.</t>
  </si>
  <si>
    <t>SECTORES  A INSTALAR</t>
  </si>
  <si>
    <t>SECTORES NUEVOS EXP.</t>
  </si>
  <si>
    <t>Tec. Expansión</t>
  </si>
  <si>
    <t>4.3-10 to 7/16 5m</t>
  </si>
  <si>
    <t>CINTA VERDE</t>
  </si>
  <si>
    <t>Nº MDR</t>
  </si>
  <si>
    <t>7/16 to 7/16 3m</t>
  </si>
  <si>
    <t>7/16 to 7/16 10m</t>
  </si>
  <si>
    <t>Dummys 31</t>
  </si>
  <si>
    <t>CABLE DE RET 3M</t>
  </si>
  <si>
    <t>CABLE DE RET 10M</t>
  </si>
  <si>
    <t>Power Exp.</t>
  </si>
  <si>
    <t>ENCARGADO MDR</t>
  </si>
  <si>
    <t>TEL. DE CONTACTO</t>
  </si>
  <si>
    <t>ASP</t>
  </si>
  <si>
    <t>Provincia</t>
  </si>
  <si>
    <t>SDED</t>
  </si>
  <si>
    <t>Desinstalación de Radios B2</t>
  </si>
  <si>
    <t>COD prices</t>
  </si>
  <si>
    <t>Cuadrilla</t>
  </si>
  <si>
    <t>FECHA SURVEY</t>
  </si>
  <si>
    <t>ATS</t>
  </si>
  <si>
    <t>SIR TORRE</t>
  </si>
  <si>
    <t>SIR PISO</t>
  </si>
  <si>
    <t>Rep. Antenas MAL</t>
  </si>
  <si>
    <t>Se soluciono</t>
  </si>
  <si>
    <t>Cant. Antenas Requeridas</t>
  </si>
  <si>
    <t>Moderniza LTE AWS</t>
  </si>
  <si>
    <t>RO 2021 - LTE Capacity H2-P1 / LTE RO 2020 Capacity H1 - AWS/High Load Cells_Only F1</t>
  </si>
  <si>
    <t>Proyecto Millicom Bolivia 3YPlan 2023</t>
  </si>
  <si>
    <t>D23</t>
  </si>
  <si>
    <t>23 de Diciembre</t>
  </si>
  <si>
    <t>3 R4415B66A L</t>
  </si>
  <si>
    <t>0 BB6630 WL</t>
  </si>
  <si>
    <t>NOV</t>
  </si>
  <si>
    <t>23 de Noviembre</t>
  </si>
  <si>
    <t xml:space="preserve"> / LTE RO 2020 Capacity H1 - 1900Mhz</t>
  </si>
  <si>
    <t>3ANI</t>
  </si>
  <si>
    <t>3er. Anillo Mutualista</t>
  </si>
  <si>
    <t>3 RRUS 01B5 G</t>
  </si>
  <si>
    <t>RBS 6101_SHARE</t>
  </si>
  <si>
    <t>3 R 2217B2</t>
  </si>
  <si>
    <t>Baseband 6631</t>
  </si>
  <si>
    <t>Baseband 6651</t>
  </si>
  <si>
    <t>GWL-01</t>
  </si>
  <si>
    <t xml:space="preserve"> / Swap CBBA 2018</t>
  </si>
  <si>
    <t>ASN</t>
  </si>
  <si>
    <t>Aasana Cbba</t>
  </si>
  <si>
    <t>1 BB 5216 GWL</t>
  </si>
  <si>
    <t>0 BB 5216 GWL</t>
  </si>
  <si>
    <t>RO 2021 - LTE Capacity H1_119 Sitios / LTE RO 2020 Capacity H1 - 1900Mhz</t>
  </si>
  <si>
    <t>ABA</t>
  </si>
  <si>
    <t>Abasto</t>
  </si>
  <si>
    <t>ARN</t>
  </si>
  <si>
    <t>Arani</t>
  </si>
  <si>
    <t xml:space="preserve"> / LTE RO 2020 Capacity H2 - 1900Mhz</t>
  </si>
  <si>
    <t>ARE</t>
  </si>
  <si>
    <t>Arenal</t>
  </si>
  <si>
    <t>RO 2021 - LTE Capacity H2/RO 2021 - LTE Capacity H1_119 Sitios / Swap CBBA 2018</t>
  </si>
  <si>
    <t>ARM</t>
  </si>
  <si>
    <t>Aroma</t>
  </si>
  <si>
    <t>ACB</t>
  </si>
  <si>
    <t>Automovil Club</t>
  </si>
  <si>
    <t>AVA</t>
  </si>
  <si>
    <t>Av. Aerea</t>
  </si>
  <si>
    <t>RBS6601  Share</t>
  </si>
  <si>
    <t>AME</t>
  </si>
  <si>
    <t>Av. America</t>
  </si>
  <si>
    <t xml:space="preserve"> RO 2021 - LTE Capacity H2-P1 / LTE RO 2019 Capacity H2/High Load Cells_Only F1</t>
  </si>
  <si>
    <t>BTO</t>
  </si>
  <si>
    <t>Av. Barrientos</t>
  </si>
  <si>
    <t>Montero</t>
  </si>
  <si>
    <t>2 RRUS 12 B2 W</t>
  </si>
  <si>
    <t>2  RRUS 11 B4</t>
  </si>
  <si>
    <t>1 R 4499 B2B25B66A</t>
  </si>
  <si>
    <t>B13</t>
  </si>
  <si>
    <t>B. 13 de Julio</t>
  </si>
  <si>
    <t>RO 2021 - LTE Capacity H2-P1 / LTE RO 2020 Capacity H1 - AWS</t>
  </si>
  <si>
    <t>B15</t>
  </si>
  <si>
    <t>B. 15 de Mayo</t>
  </si>
  <si>
    <t>E6150</t>
  </si>
  <si>
    <t>1 BB6630 GWL</t>
  </si>
  <si>
    <t>0 BB6630 GWL</t>
  </si>
  <si>
    <t>B26</t>
  </si>
  <si>
    <t>B. 26 de Septiembre</t>
  </si>
  <si>
    <t>B30</t>
  </si>
  <si>
    <t>B. 30 de Agosto</t>
  </si>
  <si>
    <t>2 RRUS 01 B2 W</t>
  </si>
  <si>
    <t>BAE</t>
  </si>
  <si>
    <t>B. Aerosur</t>
  </si>
  <si>
    <t>3 R 4415B66A L</t>
  </si>
  <si>
    <t>BCC</t>
  </si>
  <si>
    <t>B. Coca Cola</t>
  </si>
  <si>
    <t>1 BB6630 WL</t>
  </si>
  <si>
    <t xml:space="preserve">3 R4415B66A L </t>
  </si>
  <si>
    <t>BED</t>
  </si>
  <si>
    <t>B. Ende</t>
  </si>
  <si>
    <t>GRA</t>
  </si>
  <si>
    <t>B. Las Gramas</t>
  </si>
  <si>
    <t>RO 2021 - LTE Capacity H2/ / LTE RO 2020 Capacity H2 - 1900Mhz</t>
  </si>
  <si>
    <t>BLN</t>
  </si>
  <si>
    <t>B. Lindo</t>
  </si>
  <si>
    <t>BAB</t>
  </si>
  <si>
    <t>B. Los Ambaibos</t>
  </si>
  <si>
    <t>3 R4415B66A</t>
  </si>
  <si>
    <t>RO H1 2022 Capacity/ RO 2021 - LTE Capacity H2-P1</t>
  </si>
  <si>
    <t>BLE</t>
  </si>
  <si>
    <t>B. Luis Espinal</t>
  </si>
  <si>
    <t>VJA</t>
  </si>
  <si>
    <t>B. Maquina Vieja</t>
  </si>
  <si>
    <t>3 RRUS01B5 G</t>
  </si>
  <si>
    <t>2 R4415B66A L (B-C)</t>
  </si>
  <si>
    <t>BMC</t>
  </si>
  <si>
    <t>B. Morcocal</t>
  </si>
  <si>
    <t>Cocapirhua</t>
  </si>
  <si>
    <t>3 R 4499 B2B25B66A</t>
  </si>
  <si>
    <t>BSZ</t>
  </si>
  <si>
    <t>B. Suarez</t>
  </si>
  <si>
    <t>BTI</t>
  </si>
  <si>
    <t>B. Totai</t>
  </si>
  <si>
    <t>1 RRUS 32 B4; 2 R 4415 B66A</t>
  </si>
  <si>
    <t>BVG</t>
  </si>
  <si>
    <t>B. Vallegrande</t>
  </si>
  <si>
    <t>BAZ</t>
  </si>
  <si>
    <t>Bajo Aranjuez</t>
  </si>
  <si>
    <t>BAR</t>
  </si>
  <si>
    <t>Barranca</t>
  </si>
  <si>
    <t>3 R 4415 B2 B25</t>
  </si>
  <si>
    <t>CLC</t>
  </si>
  <si>
    <t>Cala Cala</t>
  </si>
  <si>
    <t>CIO</t>
  </si>
  <si>
    <t>Calle Comercio</t>
  </si>
  <si>
    <t>0 DUS 3102</t>
  </si>
  <si>
    <t>CLL</t>
  </si>
  <si>
    <t>Calle Loa</t>
  </si>
  <si>
    <t>Sucre</t>
  </si>
  <si>
    <t>Oropeza</t>
  </si>
  <si>
    <t>UNV</t>
  </si>
  <si>
    <t>Campus Universitario</t>
  </si>
  <si>
    <t>3 RRUS  12 B5 G</t>
  </si>
  <si>
    <t>0 RRUS 01B5 W</t>
  </si>
  <si>
    <t xml:space="preserve">1 DUS </t>
  </si>
  <si>
    <t>2 RRUS 11 B4 ; 1 R 4415B66A</t>
  </si>
  <si>
    <t>CIS</t>
  </si>
  <si>
    <t>Canal Isuto</t>
  </si>
  <si>
    <t>ENCLOSURE 6150</t>
  </si>
  <si>
    <t>3 RRUS 01B5</t>
  </si>
  <si>
    <t>1 BB 6630 GWL</t>
  </si>
  <si>
    <t>0 BB 6630 GWL</t>
  </si>
  <si>
    <t xml:space="preserve">1 RRUS 32 B4 2 R 4415B66A </t>
  </si>
  <si>
    <t>2 R 4499 B2B25B66A</t>
  </si>
  <si>
    <t>CMG</t>
  </si>
  <si>
    <t>Cerro San Miguel</t>
  </si>
  <si>
    <t>CVR</t>
  </si>
  <si>
    <t>Cerro Verde</t>
  </si>
  <si>
    <t xml:space="preserve"> / LTE RO 2020 Capacity H1 - 1900Mhz/High Load Cells_Only F1</t>
  </si>
  <si>
    <t>CHB</t>
  </si>
  <si>
    <t>Chimba</t>
  </si>
  <si>
    <t>GIL</t>
  </si>
  <si>
    <t>Coliseo Gilberto Parejas</t>
  </si>
  <si>
    <t>CML</t>
  </si>
  <si>
    <t>Condominio Mallorca</t>
  </si>
  <si>
    <t>CVT</t>
  </si>
  <si>
    <t>Condominio Villa Toscana</t>
  </si>
  <si>
    <t>COC2</t>
  </si>
  <si>
    <t>Cotoca II</t>
  </si>
  <si>
    <t>1 RRU 32 B4-2 RRU 11 B4</t>
  </si>
  <si>
    <t>CHI</t>
  </si>
  <si>
    <t>Cuchilla</t>
  </si>
  <si>
    <t>CUE</t>
  </si>
  <si>
    <t>Cuellar</t>
  </si>
  <si>
    <t>ECO</t>
  </si>
  <si>
    <t>Ecologica</t>
  </si>
  <si>
    <t>EDI</t>
  </si>
  <si>
    <t>Edif. Dima</t>
  </si>
  <si>
    <t>Mástil</t>
  </si>
  <si>
    <t>ETF</t>
  </si>
  <si>
    <t>El Triunfo</t>
  </si>
  <si>
    <t>ENT</t>
  </si>
  <si>
    <t>Entre Rios</t>
  </si>
  <si>
    <t>Entre Rios (Bulo Bulo)</t>
  </si>
  <si>
    <t>Carrasco</t>
  </si>
  <si>
    <t>3 R 2217 B2 W</t>
  </si>
  <si>
    <t>BUS</t>
  </si>
  <si>
    <t>Estación Buses</t>
  </si>
  <si>
    <t>ESQ</t>
  </si>
  <si>
    <t>Estadio Quillacollo</t>
  </si>
  <si>
    <t>FAG</t>
  </si>
  <si>
    <t>Facultad de Agronomía</t>
  </si>
  <si>
    <t>FER</t>
  </si>
  <si>
    <t>Feria</t>
  </si>
  <si>
    <t>2 Radio 4415 B66A</t>
  </si>
  <si>
    <t>GPY</t>
  </si>
  <si>
    <t>Guapay Sur</t>
  </si>
  <si>
    <t>GY2</t>
  </si>
  <si>
    <t>Guayaramerin II</t>
  </si>
  <si>
    <t>Guayaramerin</t>
  </si>
  <si>
    <t>Vaca Diez</t>
  </si>
  <si>
    <t>Beni</t>
  </si>
  <si>
    <t>0 RRUS 12 B5 GW</t>
  </si>
  <si>
    <t>HIP</t>
  </si>
  <si>
    <t>Hipermaxi</t>
  </si>
  <si>
    <t>2 RRUS 11 B4 1 RRUS 32 B4</t>
  </si>
  <si>
    <t>HPD</t>
  </si>
  <si>
    <t>Hipodromo</t>
  </si>
  <si>
    <t>HCN</t>
  </si>
  <si>
    <t>Homecenter</t>
  </si>
  <si>
    <t>JAP</t>
  </si>
  <si>
    <t>Hospital Japones</t>
  </si>
  <si>
    <t>INT</t>
  </si>
  <si>
    <t>Internacional</t>
  </si>
  <si>
    <t>IRC</t>
  </si>
  <si>
    <t>Ironcollo</t>
  </si>
  <si>
    <t>IVI</t>
  </si>
  <si>
    <t>Ivirgarzama</t>
  </si>
  <si>
    <t>Puerto Villarroel</t>
  </si>
  <si>
    <t>K12</t>
  </si>
  <si>
    <t>Km 12 La Guardia</t>
  </si>
  <si>
    <t>La Guardia</t>
  </si>
  <si>
    <t>1 BB 6630 GW</t>
  </si>
  <si>
    <t>0 BB 6630 GW</t>
  </si>
  <si>
    <t>RO 2021 - LTE Capacity H2-P1 / RO 2021 - LTE Capacity H1_119 Sitios / LTE RO 2020 Capacity H1 - 1900Mhz</t>
  </si>
  <si>
    <t>CUR</t>
  </si>
  <si>
    <t>La Curva</t>
  </si>
  <si>
    <t>MCD</t>
  </si>
  <si>
    <t>La Merced</t>
  </si>
  <si>
    <t>3 R4415 B66A</t>
  </si>
  <si>
    <t>SAL</t>
  </si>
  <si>
    <t>La Salle</t>
  </si>
  <si>
    <t>LCM</t>
  </si>
  <si>
    <t>Lacma</t>
  </si>
  <si>
    <t>2 RRUS 32 B4</t>
  </si>
  <si>
    <t>CUA</t>
  </si>
  <si>
    <t>Las Cuadras</t>
  </si>
  <si>
    <t>LSJ</t>
  </si>
  <si>
    <t>Lomas de San Juan</t>
  </si>
  <si>
    <t>3 RRU 01 B2</t>
  </si>
  <si>
    <t>1 RRU 11 B4 2 RRU 32 B4</t>
  </si>
  <si>
    <t>LCH</t>
  </si>
  <si>
    <t>Los Chacos</t>
  </si>
  <si>
    <t>CUS</t>
  </si>
  <si>
    <t>Los Cusis</t>
  </si>
  <si>
    <t>MGT</t>
  </si>
  <si>
    <t>Magisterio</t>
  </si>
  <si>
    <t>MPR</t>
  </si>
  <si>
    <t>Melchor Perez</t>
  </si>
  <si>
    <t>MIN</t>
  </si>
  <si>
    <t>Mineros</t>
  </si>
  <si>
    <t xml:space="preserve"> / Refarming 1900 2019</t>
  </si>
  <si>
    <t>MON3</t>
  </si>
  <si>
    <t>Montero III</t>
  </si>
  <si>
    <t>MTR</t>
  </si>
  <si>
    <t>Monterrey</t>
  </si>
  <si>
    <t>MTA</t>
  </si>
  <si>
    <t>Mutualista</t>
  </si>
  <si>
    <t>1 RRUS 11 B4 ; 2 RRUS 32 B4</t>
  </si>
  <si>
    <t>OYA</t>
  </si>
  <si>
    <t>Obrero Yacuiba</t>
  </si>
  <si>
    <t>OLG</t>
  </si>
  <si>
    <t>Olguin</t>
  </si>
  <si>
    <t xml:space="preserve"> / Swap CBBA 2018/High Load Cells_Only F1</t>
  </si>
  <si>
    <t>ANF</t>
  </si>
  <si>
    <t>OTB Antofagasta</t>
  </si>
  <si>
    <t>Sacaba</t>
  </si>
  <si>
    <t>Chapare</t>
  </si>
  <si>
    <t>PJC</t>
  </si>
  <si>
    <t>Palacio de Justicia CBBA</t>
  </si>
  <si>
    <t>PSN</t>
  </si>
  <si>
    <t>Palmasola Nuevo</t>
  </si>
  <si>
    <t>0 RRU 01 B5</t>
  </si>
  <si>
    <t>2 R 2217 B2+ 1 R 4415 B2/B25</t>
  </si>
  <si>
    <t>RO 2021 - LTE Capacity H2/ / LTE RO 2019 Capacity H2</t>
  </si>
  <si>
    <t>PMI</t>
  </si>
  <si>
    <t>Palmicruz</t>
  </si>
  <si>
    <t>2 R 4478 B12</t>
  </si>
  <si>
    <t>1 RRUS 32 B4 ; 2 R 4415 B66A</t>
  </si>
  <si>
    <t>PTJ</t>
  </si>
  <si>
    <t>Pampa Tejerina</t>
  </si>
  <si>
    <t>PAP</t>
  </si>
  <si>
    <t>Papa Paulo</t>
  </si>
  <si>
    <t>PQB</t>
  </si>
  <si>
    <t>Parque Bolivar</t>
  </si>
  <si>
    <t>1 RRU 01 B5</t>
  </si>
  <si>
    <t>1 RRU 11 B4; 2 RRU 32 B4</t>
  </si>
  <si>
    <t>PQM</t>
  </si>
  <si>
    <t>Parque de La Mujer</t>
  </si>
  <si>
    <t>PPO</t>
  </si>
  <si>
    <t>Parque Del Poeta</t>
  </si>
  <si>
    <t>PFT</t>
  </si>
  <si>
    <t>Plazuela Fatima</t>
  </si>
  <si>
    <t>PRD</t>
  </si>
  <si>
    <t>Prado</t>
  </si>
  <si>
    <t>RO 2021 - LTE Capacity H2/  / LTE RO 2020 Capacity H2 - 1900Mhz</t>
  </si>
  <si>
    <t>PNV</t>
  </si>
  <si>
    <t>Pueblo Nuevo</t>
  </si>
  <si>
    <t>1 BB 6630 W</t>
  </si>
  <si>
    <t>3 R 4415 B2/B25</t>
  </si>
  <si>
    <t>QUI1</t>
  </si>
  <si>
    <t>QUI2</t>
  </si>
  <si>
    <t>Quillacollo Centro</t>
  </si>
  <si>
    <t>QUI</t>
  </si>
  <si>
    <t>Quior</t>
  </si>
  <si>
    <t>RAM</t>
  </si>
  <si>
    <t>Ramada</t>
  </si>
  <si>
    <t>RAF</t>
  </si>
  <si>
    <t>Ramafa</t>
  </si>
  <si>
    <t>RO 2021 - LTE Capacity H1_119 Sitios / Swap CBBA 2018</t>
  </si>
  <si>
    <t>RAQ</t>
  </si>
  <si>
    <t>Raquelita</t>
  </si>
  <si>
    <t>RIB6</t>
  </si>
  <si>
    <t>Riberalta VI</t>
  </si>
  <si>
    <t>Riberalta</t>
  </si>
  <si>
    <t>3 RRU 32 B4</t>
  </si>
  <si>
    <t>SAB</t>
  </si>
  <si>
    <t>Sabsa</t>
  </si>
  <si>
    <t>2 RRU 11 B4</t>
  </si>
  <si>
    <t>SAC</t>
  </si>
  <si>
    <t>SBN</t>
  </si>
  <si>
    <t>San Benito</t>
  </si>
  <si>
    <t>Punata</t>
  </si>
  <si>
    <t>SM2</t>
  </si>
  <si>
    <t>San Marcos II</t>
  </si>
  <si>
    <t>Satelite Norte</t>
  </si>
  <si>
    <t>EDC</t>
  </si>
  <si>
    <t>Edificio Cubo</t>
  </si>
  <si>
    <t>SGL</t>
  </si>
  <si>
    <t>Siglo XX</t>
  </si>
  <si>
    <t>2 R 4415 B66A ; 1 RRUS 32 B4</t>
  </si>
  <si>
    <t>SIP</t>
  </si>
  <si>
    <t>Sipe Sipe</t>
  </si>
  <si>
    <t>TDO</t>
  </si>
  <si>
    <t>Tadeo</t>
  </si>
  <si>
    <t>THC</t>
  </si>
  <si>
    <t>Tahuichi</t>
  </si>
  <si>
    <t>TAJ</t>
  </si>
  <si>
    <t>Tajibos</t>
  </si>
  <si>
    <t>TKO</t>
  </si>
  <si>
    <t>Toko</t>
  </si>
  <si>
    <t>German Jordan</t>
  </si>
  <si>
    <t xml:space="preserve">3 R 2219 B5 G </t>
  </si>
  <si>
    <t>1 BB 5216 GL</t>
  </si>
  <si>
    <t>0 BB 5216 GL</t>
  </si>
  <si>
    <t>TTA</t>
  </si>
  <si>
    <t>Tolata</t>
  </si>
  <si>
    <t>TUP</t>
  </si>
  <si>
    <t>Tupuraya</t>
  </si>
  <si>
    <t>TCP</t>
  </si>
  <si>
    <t>Tuscapujio</t>
  </si>
  <si>
    <t>UDB</t>
  </si>
  <si>
    <t>Udabol</t>
  </si>
  <si>
    <t>UNF</t>
  </si>
  <si>
    <t>Unifranz</t>
  </si>
  <si>
    <t>UPB</t>
  </si>
  <si>
    <t>UPB CBBA</t>
  </si>
  <si>
    <t>UED</t>
  </si>
  <si>
    <t>Urb. El Dorado</t>
  </si>
  <si>
    <t>0 BB6630WL</t>
  </si>
  <si>
    <t>2 R 4415 B2 B25</t>
  </si>
  <si>
    <t>1 BB 6631 L</t>
  </si>
  <si>
    <t>0 BB 6631 L</t>
  </si>
  <si>
    <t>UPT</t>
  </si>
  <si>
    <t>Urb. Petrolera</t>
  </si>
  <si>
    <t>1 BB 6630 G</t>
  </si>
  <si>
    <t>VMA</t>
  </si>
  <si>
    <t>MaroRBS Ventura Mall</t>
  </si>
  <si>
    <t>GLA</t>
  </si>
  <si>
    <t>Villa Gladys</t>
  </si>
  <si>
    <t>2 RRUS 32 B4 1 R4415B66A</t>
  </si>
  <si>
    <t>VLU</t>
  </si>
  <si>
    <t>Villa Luz</t>
  </si>
  <si>
    <t xml:space="preserve"> / LTE RO 2019 Capacity H2/High Load Cells_Only F1</t>
  </si>
  <si>
    <t>VPV</t>
  </si>
  <si>
    <t>Villa Porvenir</t>
  </si>
  <si>
    <t>2 R4415B66A L</t>
  </si>
  <si>
    <t>VRB</t>
  </si>
  <si>
    <t>Villa Rivero</t>
  </si>
  <si>
    <t>RO 2021 - LTE Capacity H2/ / LTE RO 2020 Capacity H1 - AWS / LTE RO 2020 Capacity H2 - 1900Mhz</t>
  </si>
  <si>
    <t>VCI</t>
  </si>
  <si>
    <t>Vinto Chico</t>
  </si>
  <si>
    <t>0 BB 6330 L</t>
  </si>
  <si>
    <t>1 BB 6330 L</t>
  </si>
  <si>
    <t>VLJ</t>
  </si>
  <si>
    <t>Virgen de Lujan</t>
  </si>
  <si>
    <t>1 BB6630 W</t>
  </si>
  <si>
    <t>WAR</t>
  </si>
  <si>
    <t>RO 2021 - LTE Capacity H2/New Sites_H1_2021</t>
  </si>
  <si>
    <t>AQU</t>
  </si>
  <si>
    <t>Antofagasta Quillacollo</t>
  </si>
  <si>
    <t>CDES</t>
  </si>
  <si>
    <t>Campos del Este</t>
  </si>
  <si>
    <t>Cercado</t>
  </si>
  <si>
    <t>Villa 1ro de Mayo</t>
  </si>
  <si>
    <t>R11</t>
  </si>
  <si>
    <t>Riberalta 11</t>
  </si>
  <si>
    <t>RO 2022 H1 New Sites</t>
  </si>
  <si>
    <t>SMB2</t>
  </si>
  <si>
    <t>Simon Bolivar 2</t>
  </si>
  <si>
    <t>:  -17.907504</t>
  </si>
  <si>
    <t>CSQ</t>
  </si>
  <si>
    <t>Circunvalación Quillacollo</t>
  </si>
  <si>
    <t>25EN</t>
  </si>
  <si>
    <t>25 de Enero</t>
  </si>
  <si>
    <t>PGZ3</t>
  </si>
  <si>
    <t>Pentaguazu 3</t>
  </si>
  <si>
    <t>Pentaguazu</t>
  </si>
  <si>
    <t>VCP</t>
  </si>
  <si>
    <t>Villa Copacabana</t>
  </si>
  <si>
    <t>LPAS</t>
  </si>
  <si>
    <t>La Pascana</t>
  </si>
  <si>
    <t>LMCT</t>
  </si>
  <si>
    <t>Las Madrecitas Cotoca</t>
  </si>
  <si>
    <t>PMR7</t>
  </si>
  <si>
    <t>Palmira 7</t>
  </si>
  <si>
    <t>LCS2</t>
  </si>
  <si>
    <t>La Casona 2</t>
  </si>
  <si>
    <t>URP</t>
  </si>
  <si>
    <t>Urb. Paraiso</t>
  </si>
  <si>
    <t>Oruro</t>
  </si>
  <si>
    <t>EME</t>
  </si>
  <si>
    <t>El Meson</t>
  </si>
  <si>
    <t>Swap Oruro &amp; Potosí 2021</t>
  </si>
  <si>
    <t>AVG</t>
  </si>
  <si>
    <t>Av. Velasco Galvarro</t>
  </si>
  <si>
    <t>0 2219 B5</t>
  </si>
  <si>
    <t>2 R 4449 B5 B12A</t>
  </si>
  <si>
    <t>CCM</t>
  </si>
  <si>
    <t>Calle Camacho</t>
  </si>
  <si>
    <t>1 R 4449 B5 B12A</t>
  </si>
  <si>
    <t>CDM</t>
  </si>
  <si>
    <t>Casa de La Moneda</t>
  </si>
  <si>
    <t>Potosi</t>
  </si>
  <si>
    <t>HBO</t>
  </si>
  <si>
    <t>Hotel Bolivia</t>
  </si>
  <si>
    <t>MBA</t>
  </si>
  <si>
    <t>Mercado Abasto</t>
  </si>
  <si>
    <t>POT3</t>
  </si>
  <si>
    <t>Potosi Urbano</t>
  </si>
  <si>
    <t>Villa Imperial</t>
  </si>
  <si>
    <t>Tomás Frías</t>
  </si>
  <si>
    <t>SRQ</t>
  </si>
  <si>
    <t>San Roque</t>
  </si>
  <si>
    <t>UMI</t>
  </si>
  <si>
    <t>Urb. Sierra Mier</t>
  </si>
  <si>
    <t>VSM</t>
  </si>
  <si>
    <t>Villa San Marcos (Alto Potosí)</t>
  </si>
  <si>
    <t>3 R 2219 B5 W</t>
  </si>
  <si>
    <t>MLBR</t>
  </si>
  <si>
    <t>MicroRBS Mall Las Brisas</t>
  </si>
  <si>
    <t>Pared</t>
  </si>
  <si>
    <t>Micro BTS</t>
  </si>
  <si>
    <t>1 R 2203 B66A</t>
  </si>
  <si>
    <t>1 RBS 6502</t>
  </si>
  <si>
    <t>RBS 6502</t>
  </si>
  <si>
    <t>WL-01-Mod. 850 (2-3) ; Exp. LTE (GH) ; Sectorizar (FI)</t>
  </si>
  <si>
    <t>Mod. 850 (2-3) ; Exp. LTE (GH) ; Sectorizar (FI)</t>
  </si>
  <si>
    <t>ABCDEF</t>
  </si>
  <si>
    <t>IGH(2-3)</t>
  </si>
  <si>
    <t>Keep BB 6630 WL</t>
  </si>
  <si>
    <t xml:space="preserve">INST : Mod. 850 / LTE 1900 / Sectorize AWS&amp;1900 / </t>
  </si>
  <si>
    <t xml:space="preserve">2xRadio 2219 B5, 3xRadio 4415 B2/25, </t>
  </si>
  <si>
    <t xml:space="preserve">2xAntenna 4pH, 1xTwin Beam Antenna, </t>
  </si>
  <si>
    <t>1 DUW 31 01-1 BB 6630 L</t>
  </si>
  <si>
    <t>L-01-Mod. 850 (1-3) ; Exp. LTE (CGH) ; Sectorizar (FI)</t>
  </si>
  <si>
    <t>Mod. 850 (1-3) ; Exp. LTE (CGH) ; Sectorizar (FI)</t>
  </si>
  <si>
    <t>DEFI</t>
  </si>
  <si>
    <t>CGH(1-3)</t>
  </si>
  <si>
    <t>Keep BB 6630 L</t>
  </si>
  <si>
    <t xml:space="preserve">INST : Mod. 850 / LTE 700 / LTE 1900 / Sectorize AWS&amp;1900 / </t>
  </si>
  <si>
    <t xml:space="preserve">2xRadio 2219 B5, 2xRadio 4415 B2/25, 1xRadio 4478 B12A, </t>
  </si>
  <si>
    <t xml:space="preserve">1xAntenna 2pL, 2xAntenna 4pH, 1xTwin Beam Antenna, </t>
  </si>
  <si>
    <t xml:space="preserve">2xRadio 2219 B5, 2xRadio 4415 B2/25, 1xRadio 4478 B12A, 1xAntenna 2pL, 2xAntenna 4pH, 1xTwin Beam Antenna, </t>
  </si>
  <si>
    <t>GWL-01-Mod. 850 (1-2-3) ; Exp. LTE (C) ; AAS FDD (DEGH) ; Sectorizar (FI)</t>
  </si>
  <si>
    <t>Mod. 850 (1-2-3) ; Exp. LTE (C) ; AAS FDD (DEGH) ; Sectorizar (FI)</t>
  </si>
  <si>
    <t>DEFGHI</t>
  </si>
  <si>
    <t>C(1-2-3)</t>
  </si>
  <si>
    <t>Baseband 6631 GWL-Baseband 6651 L</t>
  </si>
  <si>
    <t xml:space="preserve">INST : Mod. 850 / LTE 700 / Sectorize AWS&amp;1900 / AAS FDD AWS&amp;1900 / </t>
  </si>
  <si>
    <t xml:space="preserve">1xBaseband 6631, 2xBaseband 6651, 3xRadio 2219 B5, 1xRadio 4499 44B2/25 44B66A, 1xRadio 4478 B12A, 2xRadio AAS B25/B66, </t>
  </si>
  <si>
    <t xml:space="preserve">1xAntenna 4pL, 1xTwin Beam Antenna, </t>
  </si>
  <si>
    <t xml:space="preserve">1xBaseband 6631, 2xBaseband 6651, 3xRadio 2219 B5, 1xRadio 4499 44B2/25 44B66A, 1xRadio 4478 B12A, 2xRadio AAS B25/B66, 1xAntenna 4pL, 1xTwin Beam Antenna, </t>
  </si>
  <si>
    <t xml:space="preserve">GWL-01-Mod. 850 (2) ; Exp. LTE (H) ; </t>
  </si>
  <si>
    <t xml:space="preserve">Mod. 850 (2) ; Exp. LTE (H) ; </t>
  </si>
  <si>
    <t>H(2)</t>
  </si>
  <si>
    <t>Baseband 6631 GWL</t>
  </si>
  <si>
    <t xml:space="preserve">INST : Mod. 850 / LTE 1900 / </t>
  </si>
  <si>
    <t xml:space="preserve">1xBaseband 6631, 1xRadio 4415 B2/25, </t>
  </si>
  <si>
    <t xml:space="preserve">1xAntenna 4pH, </t>
  </si>
  <si>
    <t xml:space="preserve">1xBaseband 6631, 1xRadio 4415 B2/25, 1xAntenna 4pH, </t>
  </si>
  <si>
    <t xml:space="preserve">GL-01-Mod. 850 (1-2-3) ; AAS FDD (DEFGHI) ; </t>
  </si>
  <si>
    <t xml:space="preserve">Mod. 850 (1-2-3) ; AAS FDD (DEFGHI) ; </t>
  </si>
  <si>
    <t>ABCDEFGHI</t>
  </si>
  <si>
    <t>(1-2-3)</t>
  </si>
  <si>
    <t>Keep BB 6630 GL-Baseband 6651 L</t>
  </si>
  <si>
    <t xml:space="preserve">INST : Mod. 850 / AAS FDD AWS&amp;1900 / </t>
  </si>
  <si>
    <t xml:space="preserve">2xBaseband 6651, 3xRadio 2219 B5, 3xRadio AAS B25/B66, </t>
  </si>
  <si>
    <t xml:space="preserve">GWL-01-Mod. 850 (3) ; Exp. LTE (I) ; MIMO4 LTE (DF) ; </t>
  </si>
  <si>
    <t xml:space="preserve">Mod. 850 (3) ; Exp. LTE (I) ; MIMO4 LTE (DF) ; </t>
  </si>
  <si>
    <t>I(3)</t>
  </si>
  <si>
    <t xml:space="preserve">1xBaseband 6631, 1xRadio 4499 44B2/25 44B66A, </t>
  </si>
  <si>
    <t xml:space="preserve">1xBaseband 6631, 1xRadio 4499 44B2/25 44B66A, 1xAntenna 4pH, </t>
  </si>
  <si>
    <t xml:space="preserve">GWL-01-Mod. 850 (3) ; Exp. LTE (GH) ; MIMO4 LTE (DE) ; AAS FDD (FI) ; </t>
  </si>
  <si>
    <t xml:space="preserve">Mod. 850 (3) ; Exp. LTE (GH) ; MIMO4 LTE (DE) ; AAS FDD (FI) ; </t>
  </si>
  <si>
    <t>GH(3)</t>
  </si>
  <si>
    <t xml:space="preserve">INST : Mod. 850 / LTE 1900 / AAS FDD AWS&amp;1900 / </t>
  </si>
  <si>
    <t xml:space="preserve">1xBaseband 6631, 1xBaseband 6651, 1xRadio 2219 B5, 2xRadio 4499 44B2/25 44B66A, 1xRadio AAS B25/B66, </t>
  </si>
  <si>
    <t xml:space="preserve">2xAntenna 4pH, </t>
  </si>
  <si>
    <t xml:space="preserve">1xBaseband 6631, 1xBaseband 6651, 1xRadio 2219 B5, 2xRadio 4499 44B2/25 44B66A, 1xRadio AAS B25/B66, 2xAntenna 4pH, </t>
  </si>
  <si>
    <t>L-01-Mod. 850 (1-2) ; Exp. LTE (ABI) ; Sectorizar (DEGH)</t>
  </si>
  <si>
    <t>Mod. 850 (1-2) ; Exp. LTE (ABI) ; Sectorizar (DEGH)</t>
  </si>
  <si>
    <t>DEFGH</t>
  </si>
  <si>
    <t>ABI(1-2)</t>
  </si>
  <si>
    <t xml:space="preserve">1xRadio 4415 B2/25, 1xRadio 4478 B12A, </t>
  </si>
  <si>
    <t xml:space="preserve">GWL-01-Exp. LTE (HI) ; MIMO4 LTE (DEF) ; </t>
  </si>
  <si>
    <t xml:space="preserve">Exp. LTE (HI) ; MIMO4 LTE (DEF) ; </t>
  </si>
  <si>
    <t xml:space="preserve">INST : LTE 1900 / </t>
  </si>
  <si>
    <t xml:space="preserve">1xBaseband 6631, 2xRadio 4499 44B2/25 44B66A, </t>
  </si>
  <si>
    <t xml:space="preserve">1xBaseband 6631, 2xRadio 4499 44B2/25 44B66A, 2xAntenna 4pH, </t>
  </si>
  <si>
    <t xml:space="preserve">GWL-01-Exp. LTE (GI) ; MIMO4 LTE (DEF) ; </t>
  </si>
  <si>
    <t xml:space="preserve">Exp. LTE (GI) ; MIMO4 LTE (DEF) ; </t>
  </si>
  <si>
    <t xml:space="preserve">GWL-01-Exp. LTE (GHI) ; </t>
  </si>
  <si>
    <t xml:space="preserve">Exp. LTE (GHI) ; </t>
  </si>
  <si>
    <t xml:space="preserve">1xBaseband 6631, 3xRadio 4415 B2/25, </t>
  </si>
  <si>
    <t xml:space="preserve">3xAntenna 4pH, </t>
  </si>
  <si>
    <t>1 DUG 20 01-1 DUW3101-1 DUW 31 01-1 BB 5216 L</t>
  </si>
  <si>
    <t xml:space="preserve">GWL-01-Mod. 850 (2) ; Exp. LTE (GHI) ; </t>
  </si>
  <si>
    <t xml:space="preserve">Mod. 850 (2) ; Exp. LTE (GHI) ; </t>
  </si>
  <si>
    <t>GHI(2)</t>
  </si>
  <si>
    <t xml:space="preserve">1xBaseband 6631, 1xRadio 2219 B5, 3xRadio 4415 B2/25, </t>
  </si>
  <si>
    <t xml:space="preserve">1xBaseband 6631, 1xRadio 2219 B5, 3xRadio 4415 B2/25, 3xAntenna 4pH, </t>
  </si>
  <si>
    <t>1 DUG 20 01-1 DUW 31 01-1 BB 5212 L</t>
  </si>
  <si>
    <t xml:space="preserve">GWL-01-Mod. 850 (1-2) ; Exp. LTE (BGI) ; MIMO4 LTE (DEFH) ; </t>
  </si>
  <si>
    <t xml:space="preserve">Mod. 850 (1-2) ; Exp. LTE (BGI) ; MIMO4 LTE (DEFH) ; </t>
  </si>
  <si>
    <t>DEFH</t>
  </si>
  <si>
    <t>BGI(1-2)</t>
  </si>
  <si>
    <t xml:space="preserve">INST : Mod. 850 / LTE 700 / LTE 1900 / </t>
  </si>
  <si>
    <t xml:space="preserve">1xBaseband 6631, 2xRadio 2219 B5, 2xRadio 4499 44B2/25 44B66A, 1xRadio 4478 B12A, </t>
  </si>
  <si>
    <t xml:space="preserve">1xAntenna 2pL, 2xAntenna 4pH, </t>
  </si>
  <si>
    <t xml:space="preserve">1xBaseband 6631, 2xRadio 2219 B5, 2xRadio 4499 44B2/25 44B66A, 1xRadio 4478 B12A, 1xAntenna 2pL, 2xAntenna 4pH, </t>
  </si>
  <si>
    <t xml:space="preserve">GWL-01-Mod. 850 (1) ; Exp. LTE (GHI) ; </t>
  </si>
  <si>
    <t xml:space="preserve">Mod. 850 (1) ; Exp. LTE (GHI) ; </t>
  </si>
  <si>
    <t>GHI(1)</t>
  </si>
  <si>
    <t>Keep BB 6630 GWL</t>
  </si>
  <si>
    <t xml:space="preserve">1xRadio 2219 B5, 3xRadio 4415 B2/25, </t>
  </si>
  <si>
    <t xml:space="preserve">1xRadio 2219 B5, 3xRadio 4415 B2/25, 3xAntenna 4pH, </t>
  </si>
  <si>
    <t>GWL-01-Mod. 850 (1-2-3) ; AAS FDD (FI) ; Sectorizar (DEGH)</t>
  </si>
  <si>
    <t>Mod. 850 (1-2-3) ; AAS FDD (FI) ; Sectorizar (DEGH)</t>
  </si>
  <si>
    <t xml:space="preserve">INST : Mod. 850 / Sectorize AWS&amp;1900 / AAS FDD AWS&amp;1900 / </t>
  </si>
  <si>
    <t xml:space="preserve">1xBaseband 6631, 1xBaseband 6651, 3xRadio 2219 B5, 2xRadio 4415 B2/25, 1xRadio AAS B25/B66, </t>
  </si>
  <si>
    <t xml:space="preserve">2xTwin Beam Antenna, </t>
  </si>
  <si>
    <t xml:space="preserve">1xBaseband 6631, 1xBaseband 6651, 3xRadio 2219 B5, 2xRadio 4415 B2/25, 1xRadio AAS B25/B66, 2xTwin Beam Antenna, </t>
  </si>
  <si>
    <t xml:space="preserve">GWL-01-Mod. 850 (1-3) ; Exp. LTE (GHI) ; </t>
  </si>
  <si>
    <t xml:space="preserve">Mod. 850 (1-3) ; Exp. LTE (GHI) ; </t>
  </si>
  <si>
    <t>GHI(1-3)</t>
  </si>
  <si>
    <t xml:space="preserve">1xBaseband 6631, 2xRadio 2219 B5, 3xRadio 4415 B2/25, </t>
  </si>
  <si>
    <t xml:space="preserve">1xBaseband 6631, 2xRadio 2219 B5, 3xRadio 4415 B2/25, 3xAntenna 4pH, </t>
  </si>
  <si>
    <t xml:space="preserve">WL-01-Mod. 850 (1-2-3) ; Exp. LTE (GHI) ; </t>
  </si>
  <si>
    <t xml:space="preserve">Mod. 850 (1-2-3) ; Exp. LTE (GHI) ; </t>
  </si>
  <si>
    <t>GHI(1-2-3)</t>
  </si>
  <si>
    <t xml:space="preserve">3xRadio 2219 B5, 3xRadio 4415 B2/25, </t>
  </si>
  <si>
    <t xml:space="preserve">3xRadio 2219 B5, 3xRadio 4415 B2/25, 3xAntenna 4pH, </t>
  </si>
  <si>
    <t>1 DUG 20 01-1 DUW 31 01-1 DUW 41 01-1 BB 5216 L</t>
  </si>
  <si>
    <t xml:space="preserve">GWL-01-Mod. 850 (1-2-3) ; Exp. LTE (GHI) ; </t>
  </si>
  <si>
    <t xml:space="preserve">1xBaseband 6631, 3xRadio 2219 B5, 3xRadio 4415 B2/25, </t>
  </si>
  <si>
    <t xml:space="preserve">1xBaseband 6631, 3xRadio 2219 B5, 3xRadio 4415 B2/25, 3xAntenna 4pH, </t>
  </si>
  <si>
    <t>WL-01-Mod. 850 (1-3) ; Exp. LTE (H) ; Sectorizar (DFGI)</t>
  </si>
  <si>
    <t>Mod. 850 (1-3) ; Exp. LTE (H) ; Sectorizar (DFGI)</t>
  </si>
  <si>
    <t>DEFGI</t>
  </si>
  <si>
    <t>H(1-3)</t>
  </si>
  <si>
    <t xml:space="preserve">2xRadio 2219 B5, 1xRadio 4415 B2/25, </t>
  </si>
  <si>
    <t xml:space="preserve">1xAntenna 4pH, 2xTwin Beam Antenna, </t>
  </si>
  <si>
    <t xml:space="preserve">L-01-Mod. 850 (1-3) ; Exp. LTE (H) ; AAS FDD (DFGI) ; </t>
  </si>
  <si>
    <t xml:space="preserve">Mod. 850 (1-3) ; Exp. LTE (H) ; AAS FDD (DFGI) ; </t>
  </si>
  <si>
    <t>ABCDEFGI</t>
  </si>
  <si>
    <t>Keep BB 6630 L-Baseband 6651 L</t>
  </si>
  <si>
    <t xml:space="preserve">2xBaseband 6651, 2xRadio 2219 B5, 1xRadio 4415 B2/25, 2xRadio AAS B25/B66, </t>
  </si>
  <si>
    <t xml:space="preserve">2xBaseband 6651, 2xRadio 2219 B5, 1xRadio 4415 B2/25, 2xRadio AAS B25/B66, 1xAntenna 4pH, </t>
  </si>
  <si>
    <t>GWL-01-Mod. 850 (1-2-3) ; Exp. LTE (H) ; MIMO4 LTE (E) ; Sectorizar (DFGI)</t>
  </si>
  <si>
    <t>Mod. 850 (1-2-3) ; Exp. LTE (H) ; MIMO4 LTE (E) ; Sectorizar (DFGI)</t>
  </si>
  <si>
    <t>GIH(1-2-3)</t>
  </si>
  <si>
    <t xml:space="preserve">1xBaseband 6631, 3xRadio 2219 B5, 2xRadio 4415 B2/25, 1xRadio 4499 44B2/25 44B66A, </t>
  </si>
  <si>
    <t xml:space="preserve">1xBaseband 6631, 3xRadio 2219 B5, 2xRadio 4415 B2/25, 1xRadio 4499 44B2/25 44B66A, 1xAntenna 4pH, 2xTwin Beam Antenna, </t>
  </si>
  <si>
    <t>1 DUG 20 01-1 BB6630 WL</t>
  </si>
  <si>
    <t xml:space="preserve">WL-01-Mod. 850 (2-3) ; Exp. LTE (HI) ; </t>
  </si>
  <si>
    <t xml:space="preserve">Mod. 850 (2-3) ; Exp. LTE (HI) ; </t>
  </si>
  <si>
    <t>HI(2-3)</t>
  </si>
  <si>
    <t xml:space="preserve">2xRadio 2219 B5, 2xRadio 4415 B2/25, </t>
  </si>
  <si>
    <t xml:space="preserve">2xRadio 2219 B5, 2xRadio 4415 B2/25, 2xAntenna 4pH, </t>
  </si>
  <si>
    <t>GWL-01-Mod. 850 (1-2-3) ; Exp. LTE (ABC) ; MIMO4 LTE (EFHI) ; Sectorizar (DG)</t>
  </si>
  <si>
    <t>Mod. 850 (1-2-3) ; Exp. LTE (ABC) ; MIMO4 LTE (EFHI) ; Sectorizar (DG)</t>
  </si>
  <si>
    <t>ABC(1-2-3)</t>
  </si>
  <si>
    <t xml:space="preserve">INST : Mod. 850 / LTE 700 / Sectorize AWS&amp;1900 / </t>
  </si>
  <si>
    <t xml:space="preserve">1xBaseband 6631, 3xRadio 2219 B5, 2xRadio 4478 B12A, </t>
  </si>
  <si>
    <t xml:space="preserve">3xAntenna 4pL, 1xTwin Beam Antenna, </t>
  </si>
  <si>
    <t xml:space="preserve">1xBaseband 6631, 3xRadio 2219 B5, 2xRadio 4478 B12A, 3xAntenna 4pL, 1xTwin Beam Antenna, </t>
  </si>
  <si>
    <t>1 DUG 20 01-1 DUW3101-1 DUW 41 01-1 BB 5212 L</t>
  </si>
  <si>
    <t>1 DUG 20 01-1 DUW4101-1 DUS 31 02</t>
  </si>
  <si>
    <t xml:space="preserve">GWL-01-Mod. 850 (2-3) ; Exp. LTE (GHI) ; </t>
  </si>
  <si>
    <t xml:space="preserve">Mod. 850 (2-3) ; Exp. LTE (GHI) ; </t>
  </si>
  <si>
    <t>GHI(2-3)</t>
  </si>
  <si>
    <t xml:space="preserve">GWL-01-Exp. LTE (CGHI) ; MIMO4 LTE (DEF) ; </t>
  </si>
  <si>
    <t xml:space="preserve">Exp. LTE (CGHI) ; MIMO4 LTE (DEF) ; </t>
  </si>
  <si>
    <t>CGHI</t>
  </si>
  <si>
    <t xml:space="preserve">INST : LTE 700 / LTE 1900 / </t>
  </si>
  <si>
    <t xml:space="preserve">1xBaseband 6631, 3xRadio 4499 44B2/25 44B66A, 1xRadio 4478 B12A, </t>
  </si>
  <si>
    <t xml:space="preserve">GWL-01-Mod. 850 (2) ; Exp. LTE (BCG) ; </t>
  </si>
  <si>
    <t xml:space="preserve">Mod. 850 (2) ; Exp. LTE (BCG) ; </t>
  </si>
  <si>
    <t>DEFHI</t>
  </si>
  <si>
    <t>BCG(2)</t>
  </si>
  <si>
    <t xml:space="preserve">1xBaseband 6631, 1xRadio 4415 B2/25, 1xRadio 4478 B12A, </t>
  </si>
  <si>
    <t xml:space="preserve">1xAntenna 4pH, 2xAntenna 4pL, </t>
  </si>
  <si>
    <t xml:space="preserve">1xBaseband 6631, 1xRadio 4415 B2/25, 1xRadio 4478 B12A, 1xAntenna 4pH, 2xAntenna 4pL, </t>
  </si>
  <si>
    <t xml:space="preserve">GWL-01-Mod. 850 (3) ; Exp. LTE (ABC) ; MIMO4 LTE (DEFGHI) ; </t>
  </si>
  <si>
    <t xml:space="preserve">Mod. 850 (3) ; Exp. LTE (ABC) ; MIMO4 LTE (DEFGHI) ; </t>
  </si>
  <si>
    <t>ABC(3)</t>
  </si>
  <si>
    <t xml:space="preserve">INST : Mod. 850 / LTE 700 / </t>
  </si>
  <si>
    <t xml:space="preserve">1xBaseband 6631, 2xRadio 4478 B12A, </t>
  </si>
  <si>
    <t xml:space="preserve">3xAntenna 4pL, </t>
  </si>
  <si>
    <t xml:space="preserve">1xBaseband 6631, 2xRadio 4478 B12A, 3xAntenna 4pL, </t>
  </si>
  <si>
    <t xml:space="preserve">GWL-01-Mod. 850 (1) ; Exp. LTE (GH) ; </t>
  </si>
  <si>
    <t xml:space="preserve">Mod. 850 (1) ; Exp. LTE (GH) ; </t>
  </si>
  <si>
    <t>GH(1)</t>
  </si>
  <si>
    <t xml:space="preserve">1xBaseband 6631, 2xRadio 4415 B2/25, </t>
  </si>
  <si>
    <t xml:space="preserve">1xBaseband 6631, 2xRadio 4415 B2/25, 2xAntenna 4pH, </t>
  </si>
  <si>
    <t>1 DUW 31 01-1 DUS 31 02</t>
  </si>
  <si>
    <t>WL-01-Mod. 850 (1-3) ; Exp. LTE (AHI) ; MIMO4 LTE (EF) ; Sectorizar (DG)</t>
  </si>
  <si>
    <t>Mod. 850 (1-3) ; Exp. LTE (AHI) ; MIMO4 LTE (EF) ; Sectorizar (DG)</t>
  </si>
  <si>
    <t>DEFG</t>
  </si>
  <si>
    <t>AHI(1-3)</t>
  </si>
  <si>
    <t>Baseband 6631 WL</t>
  </si>
  <si>
    <t xml:space="preserve">1xBaseband 6631, 2xRadio 2219 B5, 1xRadio 4415 B66A, 2xRadio 4499 44B2/25 44B66A, 1xRadio 4478 B12A, </t>
  </si>
  <si>
    <t xml:space="preserve">1xBaseband 6631, 2xRadio 2219 B5, 1xRadio 4415 B66A, 2xRadio 4499 44B2/25 44B66A, 1xRadio 4478 B12A, 1xAntenna 2pL, 2xAntenna 4pH, 1xTwin Beam Antenna, </t>
  </si>
  <si>
    <t xml:space="preserve">1 DUG 20 01-1 DUW 31 01-1 DUS </t>
  </si>
  <si>
    <t xml:space="preserve">GWL-01-Mod. 850 (1-2) ; Exp. LTE (C) ; MIMO4 LTE (FI) ; AAS FDD (DEGH) ; </t>
  </si>
  <si>
    <t xml:space="preserve">Mod. 850 (1-2) ; Exp. LTE (C) ; MIMO4 LTE (FI) ; AAS FDD (DEGH) ; </t>
  </si>
  <si>
    <t>BDEFGHI</t>
  </si>
  <si>
    <t>C(1-2)</t>
  </si>
  <si>
    <t xml:space="preserve">INST : Mod. 850 / LTE 700 / AAS FDD AWS&amp;1900 / </t>
  </si>
  <si>
    <t xml:space="preserve">1xBaseband 6631, 2xBaseband 6651, 2xRadio 2219 B5, 1xRadio 4499 44B2/25 44B66A, 1xRadio 4478 B12A, 2xRadio AAS B25/B66, </t>
  </si>
  <si>
    <t xml:space="preserve">1xAntenna 4pL4pH , </t>
  </si>
  <si>
    <t xml:space="preserve">1xBaseband 6631, 2xBaseband 6651, 2xRadio 2219 B5, 1xRadio 4499 44B2/25 44B66A, 1xRadio 4478 B12A, 2xRadio AAS B25/B66, 1xAntenna 4pL4pH , </t>
  </si>
  <si>
    <t xml:space="preserve">GWL-01-Mod. 850 (1-3) ; Exp. LTE (ACGHI) ; </t>
  </si>
  <si>
    <t xml:space="preserve">Mod. 850 (1-3) ; Exp. LTE (ACGHI) ; </t>
  </si>
  <si>
    <t>ACH(1-3)</t>
  </si>
  <si>
    <t xml:space="preserve">1xBaseband 6631, 2xRadio 2219 B5, 1xRadio 4415 B2/25, 1xRadio 4478 B12A, </t>
  </si>
  <si>
    <t xml:space="preserve">2xAntenna 2pL, 1xAntenna 4pH, </t>
  </si>
  <si>
    <t xml:space="preserve">1xBaseband 6631, 2xRadio 2219 B5, 1xRadio 4415 B2/25, 1xRadio 4478 B12A, 2xAntenna 2pL, 1xAntenna 4pH, </t>
  </si>
  <si>
    <t xml:space="preserve">GWL-01-Mod. 850 (3) ; Exp. LTE (I) ; </t>
  </si>
  <si>
    <t xml:space="preserve">Mod. 850 (3) ; Exp. LTE (I) ; </t>
  </si>
  <si>
    <t xml:space="preserve">GWL-01-Mod. 850 (2-3) ; Exp. LTE (BC) ; MIMO4 LTE (DEFGHI) ; </t>
  </si>
  <si>
    <t xml:space="preserve">Mod. 850 (2-3) ; Exp. LTE (BC) ; MIMO4 LTE (DEFGHI) ; </t>
  </si>
  <si>
    <t>BC(2-3)</t>
  </si>
  <si>
    <t xml:space="preserve">2xAntenna 2pL4pH, 1xAntenna 4pH, </t>
  </si>
  <si>
    <t xml:space="preserve">1xBaseband 6631, 3xRadio 4499 44B2/25 44B66A, 1xRadio 4478 B12A, 2xAntenna 2pL4pH, 1xAntenna 4pH, </t>
  </si>
  <si>
    <t>GWL-01-Mod. 850 (1-2-3) ; MIMO4 LTE (H) ; Sectorizar (DFGI)</t>
  </si>
  <si>
    <t>Mod. 850 (1-2-3) ; MIMO4 LTE (H) ; Sectorizar (DFGI)</t>
  </si>
  <si>
    <t xml:space="preserve">INST : Mod. 850 / Sectorize AWS&amp;1900 / </t>
  </si>
  <si>
    <t xml:space="preserve">1xBaseband 6631, 3xRadio 4415 B2/25, 1xAntenna 4pH, 2xTwin Beam Antenna, </t>
  </si>
  <si>
    <t xml:space="preserve">GWL-01-Mod. 850 (1-2) ; Exp. LTE (GHI) ; </t>
  </si>
  <si>
    <t xml:space="preserve">Mod. 850 (1-2) ; Exp. LTE (GHI) ; </t>
  </si>
  <si>
    <t>GHI(1-2)</t>
  </si>
  <si>
    <t>1 DUW4101-1 DUW 31 01-1 BB 5212 L</t>
  </si>
  <si>
    <t xml:space="preserve">WL-01-Mod. 850 (2-3) ; Exp. LTE (GHI) ; </t>
  </si>
  <si>
    <t>GWL-01-Mod. 850 (1-2-3) ; AAS FDD (EFHI) ; Sectorizar (DG)</t>
  </si>
  <si>
    <t>Mod. 850 (1-2-3) ; AAS FDD (EFHI) ; Sectorizar (DG)</t>
  </si>
  <si>
    <t xml:space="preserve">1xBaseband 6631, 2xBaseband 6651, 3xRadio 2219 B5, 1xRadio 4415 B2/25, 2xRadio AAS B25/B66, </t>
  </si>
  <si>
    <t xml:space="preserve">1xTwin Beam Antenna, </t>
  </si>
  <si>
    <t xml:space="preserve">1xBaseband 6631, 2xBaseband 6651, 3xRadio 2219 B5, 1xRadio 4415 B2/25, 2xRadio AAS B25/B66, 1xTwin Beam Antenna, </t>
  </si>
  <si>
    <t xml:space="preserve">1xBaseband 6631, 2xBaseband 6651, 3xRadio 2219 B5, 1xRadio 4415 B2/25, 1xRadio 4478 B12A, 2xRadio AAS B25/B66, </t>
  </si>
  <si>
    <t xml:space="preserve">1xBaseband 6631, 2xBaseband 6651, 3xRadio 2219 B5, 1xRadio 4415 B2/25, 1xRadio 4478 B12A, 2xRadio AAS B25/B66, 1xAntenna 4pL, 1xTwin Beam Antenna, </t>
  </si>
  <si>
    <t xml:space="preserve">INST : Mod. 850 / LTE 700 / Sectorize AWS&amp;1900 / AAS FDD AWS&amp;1900 /  ; Sectores: Mod. 850 (1-2-3) ; Exp. LTE (C) ; AAS FDD (DEGH) ; Sectorizar (FI) ; Controlador: Baseband 6631 ; Hardware: 1xBaseband 6631, 2xBaseband 6651, 3xRadio 2219 B5, 1xRadio 4415 B2/25, 1xRadio 4478 B12A, 2xRadio AAS B25/B66, 1xAntenna 4pL, 1xTwin Beam Antenna, </t>
  </si>
  <si>
    <t>WL-01-Mod. 850 (1-3) ; Exp. LTE (A) ; MIMO4 LTE (DEG) ; Sectorizar (FI)</t>
  </si>
  <si>
    <t>Mod. 850 (1-3) ; Exp. LTE (A) ; MIMO4 LTE (DEG) ; Sectorizar (FI)</t>
  </si>
  <si>
    <t>A(1-3)</t>
  </si>
  <si>
    <t xml:space="preserve">1xAntenna 4pH, 1xAntenna 4pL4pH , 1xTwin Beam Antenna, </t>
  </si>
  <si>
    <t xml:space="preserve">1xBaseband 6631, 2xRadio 2219 B5, 1xRadio 4415 B66A, 2xRadio 4499 44B2/25 44B66A, 1xRadio 4478 B12A, 1xAntenna 4pH, 1xAntenna 4pL4pH , 1xTwin Beam Antenna, </t>
  </si>
  <si>
    <t>1 DUG 20 01-1 DUW 31 01-1 DUW 41 01-1 BB 5212 L</t>
  </si>
  <si>
    <t xml:space="preserve">GWL-01-Mod. 850 (2-3) ; AAS FDD (EFHI) ; </t>
  </si>
  <si>
    <t xml:space="preserve">Mod. 850 (2-3) ; AAS FDD (EFHI) ; </t>
  </si>
  <si>
    <t>(2-3)</t>
  </si>
  <si>
    <t xml:space="preserve">1xBaseband 6631, 2xBaseband 6651, 2xRadio 2219 B5, 2xRadio AAS B25/B66, </t>
  </si>
  <si>
    <t xml:space="preserve">GWL-01-Exp. LTE (GI) ; </t>
  </si>
  <si>
    <t xml:space="preserve">Exp. LTE (GI) ; </t>
  </si>
  <si>
    <t>1 DUW 31 01-1 DUS 31 01</t>
  </si>
  <si>
    <t xml:space="preserve">WL-01-Mod. 850 (1-2) ; Exp. LTE (C) ; MIMO4 LTE (FI) ; AAS FDD (DEGH) ; </t>
  </si>
  <si>
    <t>ABDEFGHI</t>
  </si>
  <si>
    <t>Baseband 6631 WL-Baseband 6651 L</t>
  </si>
  <si>
    <t xml:space="preserve">GL-01-Mod. 850 (1) ; MIMO4 LTE (DEFGHI) ; </t>
  </si>
  <si>
    <t xml:space="preserve">Mod. 850 (1) ; MIMO4 LTE (DEFGHI) ; </t>
  </si>
  <si>
    <t>(1)</t>
  </si>
  <si>
    <t>Keep BB 6630 GL</t>
  </si>
  <si>
    <t xml:space="preserve">INST : Mod. 850 / </t>
  </si>
  <si>
    <t xml:space="preserve">1xRadio 2219 B5, 3xRadio 4499 44B2/25 44B66A, </t>
  </si>
  <si>
    <t xml:space="preserve">1xRadio 2219 B5, 3xRadio 4499 44B2/25 44B66A, 3xAntenna 4pH, </t>
  </si>
  <si>
    <t xml:space="preserve">1xBaseband 6631, 2xBaseband 6651, 3xRadio 2219 B5, 1xRadio 4499 44B2/25 44B66A, 2xRadio AAS B25/B66, </t>
  </si>
  <si>
    <t xml:space="preserve">1xBaseband 6631, 2xBaseband 6651, 3xRadio 2219 B5, 1xRadio 4499 44B2/25 44B66A, 2xRadio AAS B25/B66, 1xTwin Beam Antenna, </t>
  </si>
  <si>
    <t xml:space="preserve">GWL-01-Exp. LTE (H) ; </t>
  </si>
  <si>
    <t xml:space="preserve">Exp. LTE (H) ; </t>
  </si>
  <si>
    <t xml:space="preserve">GWL-01-Mod. 850 (1-2-3) ; AAS FDD (DEFGHI) ; </t>
  </si>
  <si>
    <t xml:space="preserve">1xBaseband 6631, 2xBaseband 6651, 3xRadio 2219 B5, 3xRadio AAS B25/B66, </t>
  </si>
  <si>
    <t xml:space="preserve">L-01-Mod. 850 (1-2-3) ; Exp. LTE (H) ; MIMO4 LTE (E) ; AAS FDD (DFGI) ; </t>
  </si>
  <si>
    <t xml:space="preserve">Mod. 850 (1-2-3) ; Exp. LTE (H) ; MIMO4 LTE (E) ; AAS FDD (DFGI) ; </t>
  </si>
  <si>
    <t>H(1-2-3)</t>
  </si>
  <si>
    <t xml:space="preserve">2xBaseband 6651, 3xRadio 2219 B5, 1xRadio 4499 44B2/25 44B66A, 2xRadio AAS B25/B66, </t>
  </si>
  <si>
    <t xml:space="preserve">2xBaseband 6651, 3xRadio 2219 B5, 1xRadio 4499 44B2/25 44B66A, 2xRadio AAS B25/B66, 1xAntenna 4pH, </t>
  </si>
  <si>
    <t xml:space="preserve">GWL-01-Mod. 850 (1-2-3) ; MIMO4 LTE (H) ; AAS FDD (DFGI) ; </t>
  </si>
  <si>
    <t xml:space="preserve">Mod. 850 (1-2-3) ; MIMO4 LTE (H) ; AAS FDD (DFGI) ; </t>
  </si>
  <si>
    <t xml:space="preserve">1xBaseband 6631, 2xBaseband 6651, 1xRadio 4415 B2/25, 2xRadio AAS B25/B66, </t>
  </si>
  <si>
    <t xml:space="preserve">1xBaseband 6631, 2xBaseband 6651, 1xRadio 4415 B2/25, 2xRadio AAS B25/B66, 1xAntenna 4pH, </t>
  </si>
  <si>
    <t xml:space="preserve">GWL-01-Mod. 850 (2) ; Exp. LTE (G) ; </t>
  </si>
  <si>
    <t xml:space="preserve">Mod. 850 (2) ; Exp. LTE (G) ; </t>
  </si>
  <si>
    <t>ABCDEFH</t>
  </si>
  <si>
    <t>G(2)</t>
  </si>
  <si>
    <t>1 BB 6630 GW-1 BB 6630 L</t>
  </si>
  <si>
    <t>L-01-Mod. 850 (1-2) ; Exp. LTE (G) ; Sectorizar (EH)</t>
  </si>
  <si>
    <t>Mod. 850 (1-2) ; Exp. LTE (G) ; Sectorizar (EH)</t>
  </si>
  <si>
    <t>DEH</t>
  </si>
  <si>
    <t>G(1-2)</t>
  </si>
  <si>
    <t xml:space="preserve">1xAntenna 4pH, 1xTwin Beam Antenna, </t>
  </si>
  <si>
    <t xml:space="preserve">2xRadio 2219 B5, 1xRadio 4415 B2/25, 1xAntenna 4pH, 1xTwin Beam Antenna, </t>
  </si>
  <si>
    <t>GWL-01-Mod. 850 (1-2-3) ; AAS FDD (DG) ; Sectorizar (EFHI)</t>
  </si>
  <si>
    <t>Mod. 850 (1-2-3) ; AAS FDD (DG) ; Sectorizar (EFHI)</t>
  </si>
  <si>
    <t xml:space="preserve">1xBaseband 6631, 1xBaseband 6651, 3xRadio 2219 B5, 2xRadio 4499 44B2/25 44B66A, 1xRadio AAS B25/B66, </t>
  </si>
  <si>
    <t xml:space="preserve">1xBaseband 6631, 1xBaseband 6651, 3xRadio 2219 B5, 2xRadio 4499 44B2/25 44B66A, 1xRadio AAS B25/B66, 2xTwin Beam Antenna, </t>
  </si>
  <si>
    <t>1 BB 6630 GL-1 DUW 31 01-1 DUW 31 01</t>
  </si>
  <si>
    <t xml:space="preserve">GL-01-Mod. 850 (2-3) ; Exp. LTE (GHI) ; </t>
  </si>
  <si>
    <t xml:space="preserve">2xRadio 2219 B5, 3xRadio 4415 B2/25, 3xAntenna 4pH, </t>
  </si>
  <si>
    <t xml:space="preserve">GWL-01-Mod. 850 (1) ; Exp. LTE (FGH) ; </t>
  </si>
  <si>
    <t xml:space="preserve">Mod. 850 (1) ; Exp. LTE (FGH) ; </t>
  </si>
  <si>
    <t>ABCDE</t>
  </si>
  <si>
    <t>FGH(1)</t>
  </si>
  <si>
    <t xml:space="preserve">INST : Mod. 850 / LTE 1900 / LTE AWS / </t>
  </si>
  <si>
    <t xml:space="preserve">1xBaseband 6631, 2xRadio 4415 B2/25, 1xRadio 4415 B66A, </t>
  </si>
  <si>
    <t>1 DUG 20 01-1 DUW 3101-1 DUW 41 01-1 DUS 31 01</t>
  </si>
  <si>
    <t xml:space="preserve">GWL-01-Mod. 850 (1-2-3) ; Exp. LTE (AHI) ; MIMO4 LTE (D) ; </t>
  </si>
  <si>
    <t xml:space="preserve">Mod. 850 (1-2-3) ; Exp. LTE (AHI) ; MIMO4 LTE (D) ; </t>
  </si>
  <si>
    <t>AHI(1-2-3)</t>
  </si>
  <si>
    <t xml:space="preserve">1xBaseband 6631, 3xRadio 2219 B5, 1xRadio 4415 B2/25, 1xRadio 4499 44B2/25 44B66A, 1xRadio 4478 B12A, </t>
  </si>
  <si>
    <t xml:space="preserve">2xAntenna 4pH, 1xAntenna 4pL4pH , </t>
  </si>
  <si>
    <t xml:space="preserve">1xBaseband 6631, 3xRadio 2219 B5, 1xRadio 4415 B2/25, 1xRadio 4499 44B2/25 44B66A, 1xRadio 4478 B12A, 2xAntenna 4pH, 1xAntenna 4pL4pH , </t>
  </si>
  <si>
    <t>1 DUG 20 01-1 DUW 41 01-1 DUS 31 01</t>
  </si>
  <si>
    <t>GWL-01-Mod. 850 (1-2-3) ; AAS FDD (EH) ; Sectorizar (DFGI)</t>
  </si>
  <si>
    <t>Mod. 850 (1-2-3) ; AAS FDD (EH) ; Sectorizar (DFGI)</t>
  </si>
  <si>
    <t>L-01-Mod. 850 (1-2-3) ; Exp. LTE (AI) ; Sectorizar (DEGH)</t>
  </si>
  <si>
    <t>Mod. 850 (1-2-3) ; Exp. LTE (AI) ; Sectorizar (DEGH)</t>
  </si>
  <si>
    <t>AI(1-2-3)</t>
  </si>
  <si>
    <t xml:space="preserve">3xRadio 2219 B5, 1xRadio 4415 B2/25, 1xRadio 4478 B12A, </t>
  </si>
  <si>
    <t xml:space="preserve">1xAntenna 2pL, 1xAntenna 4pH, 2xTwin Beam Antenna, </t>
  </si>
  <si>
    <t xml:space="preserve">3xRadio 2219 B5, 1xRadio 4415 B2/25, 1xRadio 4478 B12A, 1xAntenna 2pL, 1xAntenna 4pH, 2xTwin Beam Antenna, </t>
  </si>
  <si>
    <t xml:space="preserve">GWL-01-Exp. LTE (I) ; </t>
  </si>
  <si>
    <t xml:space="preserve">Exp. LTE (I) ; </t>
  </si>
  <si>
    <t>GWL-01-Mod. 850 (1-2-3) ; AAS FDD (DFGI) ; Sectorizar (EH)</t>
  </si>
  <si>
    <t>Mod. 850 (1-2-3) ; AAS FDD (DFGI) ; Sectorizar (EH)</t>
  </si>
  <si>
    <t>GWL-01-Mod. 850 (2) ; Exp. LTE (GI) ; MIMO4 LTE (DF) ; Sectorizar (EH)</t>
  </si>
  <si>
    <t>Mod. 850 (2) ; Exp. LTE (GI) ; MIMO4 LTE (DF) ; Sectorizar (EH)</t>
  </si>
  <si>
    <t>GI(2)</t>
  </si>
  <si>
    <t xml:space="preserve">1xBaseband 6631, 1xRadio 2219 B5, 1xRadio 4415 B66A, 2xRadio 4499 44B2/25 44B66A, </t>
  </si>
  <si>
    <t xml:space="preserve">WL-01-Mod. 850 (1) ; Exp. LTE (GH) ; </t>
  </si>
  <si>
    <t xml:space="preserve">1xBaseband 6631, 1xRadio 2219 B5, 2xRadio 4415 B2/25, </t>
  </si>
  <si>
    <t>GWL-01-Mod. 850 (1-3) ; Exp. LTE (AHI) ; MIMO4 LTE (EF) ; Sectorizar (DG)</t>
  </si>
  <si>
    <t xml:space="preserve">2xAntenna 4pH, 1xAntenna 4pL, 1xTwin Beam Antenna, </t>
  </si>
  <si>
    <t>GL</t>
  </si>
  <si>
    <t xml:space="preserve">GL-01-Mod. 850 (1-2-3) ; Exp. LTE (ABC) ; MIMO4 LTE (DEFGHI) ; </t>
  </si>
  <si>
    <t xml:space="preserve">Mod. 850 (1-2-3) ; Exp. LTE (ABC) ; MIMO4 LTE (DEFGHI) ; </t>
  </si>
  <si>
    <t>Baseband 6631 GL</t>
  </si>
  <si>
    <t xml:space="preserve">1xBaseband 6631, 3xRadio 4499 44B2/25 44B66A, 2xRadio 4478 B12A, </t>
  </si>
  <si>
    <t xml:space="preserve">3xAntenna 4pL4pH , </t>
  </si>
  <si>
    <t xml:space="preserve">1xBaseband 6631, 3xRadio 4499 44B2/25 44B66A, 2xRadio 4478 B12A, 3xAntenna 4pL4pH , </t>
  </si>
  <si>
    <t xml:space="preserve">GWL-01-Mod. 850 (2-3) ; Exp. LTE (A) ; MIMO4 LTE (G) ; AAS FDD (EFHI) ; </t>
  </si>
  <si>
    <t xml:space="preserve">Mod. 850 (2-3) ; Exp. LTE (A) ; MIMO4 LTE (G) ; AAS FDD (EFHI) ; </t>
  </si>
  <si>
    <t>A(2-3)</t>
  </si>
  <si>
    <t xml:space="preserve">1xBaseband 6631, 2xBaseband 6651, 2xRadio 2219 B5, 1xRadio 4478 B12A, 2xRadio AAS B25/B66, </t>
  </si>
  <si>
    <t xml:space="preserve">1xAntenna 2pL4pH, </t>
  </si>
  <si>
    <t xml:space="preserve">1xBaseband 6631, 2xBaseband 6651, 2xRadio 2219 B5, 1xRadio 4478 B12A, 2xRadio AAS B25/B66, 1xAntenna 2pL4pH, </t>
  </si>
  <si>
    <t>1 DUG 20 01-1 DUW3101-1 BB 6630 L</t>
  </si>
  <si>
    <t>L-01-Mod. 850 (1-2-3) ; Exp. LTE (I) ; AAS FDD (DG) ; Sectorizar (EH)</t>
  </si>
  <si>
    <t>Mod. 850 (1-2-3) ; Exp. LTE (I) ; AAS FDD (DG) ; Sectorizar (EH)</t>
  </si>
  <si>
    <t>ABCDEFGH</t>
  </si>
  <si>
    <t>I(1-2-3)</t>
  </si>
  <si>
    <t xml:space="preserve">INST : Mod. 850 / LTE 1900 / Sectorize AWS&amp;1900 / AAS FDD AWS&amp;1900 / </t>
  </si>
  <si>
    <t xml:space="preserve">1xBaseband 6651, 3xRadio 2219 B5, 1xRadio 4415 B2/25, 1xRadio AAS B25/B66, </t>
  </si>
  <si>
    <t xml:space="preserve">1xBaseband 6651, 3xRadio 2219 B5, 1xRadio 4415 B2/25, 1xRadio AAS B25/B66, 1xAntenna 4pH, 1xTwin Beam Antenna, </t>
  </si>
  <si>
    <t>1 BB 6630 GL-1 DUW 41 01-1 DUW 31 01-1 BB 6630 GL</t>
  </si>
  <si>
    <t xml:space="preserve">GL-01-Mod. 850 (1-3) ; Exp. LTE (GI) ; </t>
  </si>
  <si>
    <t xml:space="preserve">Mod. 850 (1-3) ; Exp. LTE (GI) ; </t>
  </si>
  <si>
    <t>GI(1-3)</t>
  </si>
  <si>
    <t xml:space="preserve">GWL-01-Exp. LTE (GHI) ; MIMO4 LTE (DEF) ; </t>
  </si>
  <si>
    <t xml:space="preserve">Exp. LTE (GHI) ; MIMO4 LTE (DEF) ; </t>
  </si>
  <si>
    <t xml:space="preserve">1xBaseband 6631, 3xRadio 4499 44B2/25 44B66A, </t>
  </si>
  <si>
    <t xml:space="preserve">1xBaseband 6631, 3xRadio 4499 44B2/25 44B66A, 3xAntenna 4pH, </t>
  </si>
  <si>
    <t xml:space="preserve">L-01-Mod. 850 (1) ; Exp. LTE (GI) ; MIMO4 LTE (DEF) ; </t>
  </si>
  <si>
    <t xml:space="preserve">Mod. 850 (1) ; Exp. LTE (GI) ; MIMO4 LTE (DEF) ; </t>
  </si>
  <si>
    <t>GI(1)</t>
  </si>
  <si>
    <t xml:space="preserve">1xRadio 2219 B5, 2xRadio 4499 44B2/25 44B66A, </t>
  </si>
  <si>
    <t xml:space="preserve">GWL-01-Mod. 850 (3) ; Exp. LTE (HI) ; </t>
  </si>
  <si>
    <t xml:space="preserve">Mod. 850 (3) ; Exp. LTE (HI) ; </t>
  </si>
  <si>
    <t>HI(3)</t>
  </si>
  <si>
    <t xml:space="preserve">GL-01-Mod. 850 (2-3) ; Exp. LTE (G) ; MIMO4 LTE (D) ; AAS FDD (EFHI) ; </t>
  </si>
  <si>
    <t xml:space="preserve">Mod. 850 (2-3) ; Exp. LTE (G) ; MIMO4 LTE (D) ; AAS FDD (EFHI) ; </t>
  </si>
  <si>
    <t>G(2-3)</t>
  </si>
  <si>
    <t xml:space="preserve">2xBaseband 6651, 2xRadio 2219 B5, 1xRadio 4499 44B2/25 44B66A, 2xRadio AAS B25/B66, </t>
  </si>
  <si>
    <t xml:space="preserve">2xBaseband 6651, 2xRadio 2219 B5, 1xRadio 4499 44B2/25 44B66A, 2xRadio AAS B25/B66, 1xAntenna 4pH, </t>
  </si>
  <si>
    <t xml:space="preserve">GWL-01-Mod. 850 (3) ; Exp. LTE (CH) ; MIMO4 LTE (DEFGI) ; </t>
  </si>
  <si>
    <t xml:space="preserve">Mod. 850 (3) ; Exp. LTE (CH) ; MIMO4 LTE (DEFGI) ; </t>
  </si>
  <si>
    <t>CH(3)</t>
  </si>
  <si>
    <t xml:space="preserve">1xBaseband 6631, 1xRadio 4499 44B2/25 44B66A, 1xRadio 4478 B12A, </t>
  </si>
  <si>
    <t xml:space="preserve">1xAntenna 4pH, 1xAntenna 4pL, </t>
  </si>
  <si>
    <t>1 DUG 20 01-1 BB 6630 W-1 BB 6630 L</t>
  </si>
  <si>
    <t xml:space="preserve">L-01-Mod. 850 (1-2-3) ; AAS FDD (DEFGHI) ; </t>
  </si>
  <si>
    <t xml:space="preserve">GWL-01-Mod. 850 (1-2-3) ; Exp. LTE (ABC) ; MIMO4 LTE (GHI) ; </t>
  </si>
  <si>
    <t xml:space="preserve">Mod. 850 (1-2-3) ; Exp. LTE (ABC) ; MIMO4 LTE (GHI) ; </t>
  </si>
  <si>
    <t xml:space="preserve">1xBaseband 6631, 3xRadio 4415 B2/25, 2xRadio 4478 B12A, </t>
  </si>
  <si>
    <t xml:space="preserve">1xBaseband 6631, 3xRadio 4415 B2/25, 2xRadio 4478 B12A, 3xAntenna 4pL4pH , </t>
  </si>
  <si>
    <t xml:space="preserve">GWL-01-Mod. 850 (1-2) ; MIMO4 LTE (FI) ; AAS FDD (DEGH) ; </t>
  </si>
  <si>
    <t xml:space="preserve">Mod. 850 (1-2) ; MIMO4 LTE (FI) ; AAS FDD (DEGH) ; </t>
  </si>
  <si>
    <t>(1-2)</t>
  </si>
  <si>
    <t xml:space="preserve">1xBaseband 6631, 2xBaseband 6651, 1xRadio 4499 44B2/25 44B66A, 2xRadio AAS B25/B66, </t>
  </si>
  <si>
    <t xml:space="preserve">1xBaseband 6631, 2xBaseband 6651, 1xRadio 4499 44B2/25 44B66A, 2xRadio AAS B25/B66, 1xAntenna 4pH, </t>
  </si>
  <si>
    <t>GWL-01-Mod. 850 (1-2-3) ; Exp. LTE (C) ; AAS FDD (DG) ; Sectorizar (EFHI)</t>
  </si>
  <si>
    <t>Mod. 850 (1-2-3) ; Exp. LTE (C) ; AAS FDD (DG) ; Sectorizar (EFHI)</t>
  </si>
  <si>
    <t xml:space="preserve">1xBaseband 6631, 1xBaseband 6651, 3xRadio 2219 B5, 2xRadio 4499 44B2/25 44B66A, 1xRadio 4478 B12A, 1xRadio AAS B25/B66, </t>
  </si>
  <si>
    <t xml:space="preserve">1xAntenna 4pL, 2xTwin Beam Antenna, </t>
  </si>
  <si>
    <t xml:space="preserve">1xBaseband 6631, 1xBaseband 6651, 3xRadio 2219 B5, 2xRadio 4499 44B2/25 44B66A, 1xRadio 4478 B12A, 1xRadio AAS B25/B66, 1xAntenna 4pL, 2xTwin Beam Antenna, </t>
  </si>
  <si>
    <t xml:space="preserve">GWL-01-Mod. 850 (2-3) ; Exp. LTE (GHI) ; MIMO4 LTE (DEF) ; </t>
  </si>
  <si>
    <t xml:space="preserve">Mod. 850 (2-3) ; Exp. LTE (GHI) ; MIMO4 LTE (DEF) ; </t>
  </si>
  <si>
    <t xml:space="preserve">1xBaseband 6631, 2xRadio 2219 B5, 3xRadio 4499 44B2/25 44B66A, </t>
  </si>
  <si>
    <t>GWL-01-Mod. 850 (1-2) ; Exp. LTE (ABI) ; Sectorizar (EH)</t>
  </si>
  <si>
    <t>Mod. 850 (1-2) ; Exp. LTE (ABI) ; Sectorizar (EH)</t>
  </si>
  <si>
    <t xml:space="preserve">1xAntenna 4pH, 2xAntenna 4pL, 1xTwin Beam Antenna, </t>
  </si>
  <si>
    <t xml:space="preserve">1xBaseband 6631, 1xRadio 4415 B2/25, 1xRadio 4478 B12A, 1xAntenna 4pH, 2xAntenna 4pL, 1xTwin Beam Antenna, </t>
  </si>
  <si>
    <t xml:space="preserve">L-01-Mod. 850 (1) ; Exp. LTE (AH) ; MIMO4 LTE (DE) ; </t>
  </si>
  <si>
    <t xml:space="preserve">Mod. 850 (1) ; Exp. LTE (AH) ; MIMO4 LTE (DE) ; </t>
  </si>
  <si>
    <t>AH(1)</t>
  </si>
  <si>
    <t xml:space="preserve">1xRadio 2219 B5, 1xRadio 4499 44B2/25 44B66A, 1xRadio 4478 B12A, </t>
  </si>
  <si>
    <t xml:space="preserve">1xAntenna 2pL, 1xAntenna 4pH, </t>
  </si>
  <si>
    <t xml:space="preserve">1xRadio 2219 B5, 1xRadio 4499 44B2/25 44B66A, 1xRadio 4478 B12A, 1xAntenna 2pL, 1xAntenna 4pH, </t>
  </si>
  <si>
    <t xml:space="preserve">GWL-01-Exp. LTE (GI) ; MIMO4 LTE (DF) ; </t>
  </si>
  <si>
    <t xml:space="preserve">Exp. LTE (GI) ; MIMO4 LTE (DF) ; </t>
  </si>
  <si>
    <t>GWL-01-Mod. 850 (1-2-3) ; AAS FDD (DEGH) ; Sectorizar (FI)</t>
  </si>
  <si>
    <t>Mod. 850 (1-2-3) ; AAS FDD (DEGH) ; Sectorizar (FI)</t>
  </si>
  <si>
    <t xml:space="preserve">1xBaseband 6631, 2xBaseband 6651, 1xRadio 4415 B2/25, 2xRadio AAS B25/B66, 1xTwin Beam Antenna, </t>
  </si>
  <si>
    <t>L-01-Mod. 850 (1-2-3) ; Exp. LTE (AB) ; MIMO4 LTE (GH) ; Sectorizar (FI)</t>
  </si>
  <si>
    <t>Mod. 850 (1-2-3) ; Exp. LTE (AB) ; MIMO4 LTE (GH) ; Sectorizar (FI)</t>
  </si>
  <si>
    <t>AB(1-2-3)</t>
  </si>
  <si>
    <t xml:space="preserve">1xRadio 4478 B12A, </t>
  </si>
  <si>
    <t xml:space="preserve">2xAntenna 4pL, 1xTwin Beam Antenna, </t>
  </si>
  <si>
    <t xml:space="preserve">1xRadio 4478 B12A, 2xAntenna 4pL, 1xTwin Beam Antenna, </t>
  </si>
  <si>
    <t xml:space="preserve">GWL-01-Exp. LTE (I) ; MIMO4 LTE (F) ; </t>
  </si>
  <si>
    <t xml:space="preserve">Exp. LTE (I) ; MIMO4 LTE (F) ; </t>
  </si>
  <si>
    <t xml:space="preserve">GWL-01-Exp. LTE (HI) ; </t>
  </si>
  <si>
    <t xml:space="preserve">Exp. LTE (HI) ; </t>
  </si>
  <si>
    <t xml:space="preserve">GWL-01-Mod. 850 (1-3) ; AAS FDD (DG) ; </t>
  </si>
  <si>
    <t xml:space="preserve">Mod. 850 (1-3) ; AAS FDD (DG) ; </t>
  </si>
  <si>
    <t>(1-3)</t>
  </si>
  <si>
    <t xml:space="preserve">1xBaseband 6631, 1xBaseband 6651, 2xRadio 2219 B5, 1xRadio AAS B25/B66, </t>
  </si>
  <si>
    <t xml:space="preserve">WL-01-Mod. 850 (1-2-3) ; MIMO4 LTE (FI) ; AAS FDD (DEGH) ; </t>
  </si>
  <si>
    <t xml:space="preserve">Mod. 850 (1-2-3) ; MIMO4 LTE (FI) ; AAS FDD (DEGH) ; </t>
  </si>
  <si>
    <t xml:space="preserve">1xBaseband 6631, 2xBaseband 6651, 3xRadio 2219 B5, 1xRadio 4499 44B2/25 44B66A, 2xRadio AAS B25/B66, 1xAntenna 4pH, </t>
  </si>
  <si>
    <t xml:space="preserve">1xBaseband 6631, 1xBaseband 6651, 2xRadio 4415 B2/25, 1xRadio AAS B25/B66, </t>
  </si>
  <si>
    <t xml:space="preserve">1xBaseband 6631, 1xBaseband 6651, 2xRadio 4415 B2/25, 1xRadio AAS B25/B66, 2xTwin Beam Antenna, </t>
  </si>
  <si>
    <t xml:space="preserve">GWL-01-Exp. LTE (GI) ; MIMO4 LTE (DE) ; </t>
  </si>
  <si>
    <t xml:space="preserve">Exp. LTE (GI) ; MIMO4 LTE (DE) ; </t>
  </si>
  <si>
    <t xml:space="preserve">1xBaseband 6631, 1xRadio 4415 B2/25, 1xRadio 4499 44B2/25 44B66A, </t>
  </si>
  <si>
    <t>L-01-Mod. 850 (1-2-3) ; AAS FDD (DFGI) ; Sectorizar (EH)</t>
  </si>
  <si>
    <t xml:space="preserve">2xBaseband 6651, 3xRadio 2219 B5, 2xRadio AAS B25/B66, </t>
  </si>
  <si>
    <t xml:space="preserve">2xBaseband 6651, 3xRadio 2219 B5, 2xRadio AAS B25/B66, 1xTwin Beam Antenna, </t>
  </si>
  <si>
    <t xml:space="preserve">GWL-01-Mod. 850 (1) ; Exp. LTE (AGHI) ; </t>
  </si>
  <si>
    <t xml:space="preserve">Mod. 850 (1) ; Exp. LTE (AGHI) ; </t>
  </si>
  <si>
    <t>A(1)</t>
  </si>
  <si>
    <t xml:space="preserve">1xBaseband 6631, 1xRadio 4478 B12A, </t>
  </si>
  <si>
    <t xml:space="preserve">1xAntenna 2pL, </t>
  </si>
  <si>
    <t xml:space="preserve">1xBaseband 6631, 1xRadio 4478 B12A, 1xAntenna 2pL, </t>
  </si>
  <si>
    <t xml:space="preserve">GL-01-Exp. LTE (EG) ; MIMO4 LTE (D) ; </t>
  </si>
  <si>
    <t xml:space="preserve">Exp. LTE (EG) ; MIMO4 LTE (D) ; </t>
  </si>
  <si>
    <t>ABCD</t>
  </si>
  <si>
    <t>EG</t>
  </si>
  <si>
    <t xml:space="preserve">INST : LTE 1900 / LTE AWS / </t>
  </si>
  <si>
    <t xml:space="preserve">1xBaseband 6631, 1xRadio 4415 B66A, 1xRadio 4499 44B2/25 44B66A, </t>
  </si>
  <si>
    <t xml:space="preserve">1xBaseband 6631, 1xRadio 4415 B66A, 1xRadio 4499 44B2/25 44B66A, 2xAntenna 4pH, </t>
  </si>
  <si>
    <t>GWL-01-Mod. 850 (1-2-3) ; MIMO4 LTE (H) ; AAS FDD (FI) ; Sectorizar (DG)</t>
  </si>
  <si>
    <t>Mod. 850 (1-2-3) ; MIMO4 LTE (H) ; AAS FDD (FI) ; Sectorizar (DG)</t>
  </si>
  <si>
    <t xml:space="preserve">1xBaseband 6631, 1xBaseband 6651, 2xRadio 4415 B2/25, 1xRadio AAS B25/B66, 1xAntenna 4pH, 1xTwin Beam Antenna, </t>
  </si>
  <si>
    <t xml:space="preserve">WL-01-Mod. 850 (2-3) ; AAS FDD (EFHI) ; </t>
  </si>
  <si>
    <t>Baseband 6631 WL - Baseband 6651 L</t>
  </si>
  <si>
    <t xml:space="preserve">GWL-01-Exp. LTE (GHI) ; MIMO4 LTE (F) ; </t>
  </si>
  <si>
    <t xml:space="preserve">Exp. LTE (GHI) ; MIMO4 LTE (F) ; </t>
  </si>
  <si>
    <t xml:space="preserve">1xBaseband 6631, 2xRadio 4415 B2/25, 1xRadio 4499 44B2/25 44B66A, </t>
  </si>
  <si>
    <t xml:space="preserve">GWL-01-Mod. 850 (1-2) ; Exp. LTE (ABI) ; MIMO4 LTE (GH) ; </t>
  </si>
  <si>
    <t xml:space="preserve">Mod. 850 (1-2) ; Exp. LTE (ABI) ; MIMO4 LTE (GH) ; </t>
  </si>
  <si>
    <t>1 DUG 20 01-1 DUW 31 01-1 DUW 31 01-1 BB 6631 L</t>
  </si>
  <si>
    <t>GWL-01-Mod. 850 (1-2-3) ; Exp. LTE (I) ; Sectorizar (DEGH)</t>
  </si>
  <si>
    <t>Mod. 850 (1-2-3) ; Exp. LTE (I) ; Sectorizar (DEGH)</t>
  </si>
  <si>
    <t xml:space="preserve">1xBaseband 6631, 3xRadio 2219 B5, 1xRadio 4415 B2/25, </t>
  </si>
  <si>
    <t xml:space="preserve">1xBaseband 6631, 3xRadio 2219 B5, 1xRadio 4415 B2/25, 1xAntenna 4pH, 2xTwin Beam Antenna, </t>
  </si>
  <si>
    <t>1 BB 6630 G-1 DUW 31 01-1 BB 6630 L</t>
  </si>
  <si>
    <t>Keep BB 6630 L - Baseband 6651 L</t>
  </si>
  <si>
    <t xml:space="preserve">WL-01-Mod. 850 (2) ; Exp. LTE (GHI) ; MIMO4 LTE (DEF) ; </t>
  </si>
  <si>
    <t xml:space="preserve">Mod. 850 (2) ; Exp. LTE (GHI) ; MIMO4 LTE (DEF) ; </t>
  </si>
  <si>
    <t xml:space="preserve">1xBaseband 6631, 1xRadio 2219 B5, 3xRadio 4499 44B2/25 44B66A, </t>
  </si>
  <si>
    <t xml:space="preserve">1xBaseband 6631, 1xRadio 2219 B5, 3xRadio 4499 44B2/25 44B66A, 3xAntenna 4pH, </t>
  </si>
  <si>
    <t xml:space="preserve">WL-01-Mod. 850 (1-3) ; Exp. LTE (GHI) ; </t>
  </si>
  <si>
    <t>GWL-01-Mod. 850 (1-3) ; Exp. LTE (CE) ; MIMO4 LTE (H) ; AAS FDD (DG) ; Sectorizar (FI)</t>
  </si>
  <si>
    <t>Mod. 850 (1-3) ; Exp. LTE (CE) ; MIMO4 LTE (H) ; AAS FDD (DG) ; Sectorizar (FI)</t>
  </si>
  <si>
    <t>DFGHI</t>
  </si>
  <si>
    <t>CE(1-3)</t>
  </si>
  <si>
    <t>Baseband 6631 GWL - Baseband 6651 L</t>
  </si>
  <si>
    <t xml:space="preserve">INST : Mod. 850 / LTE 700 / LTE AWS / Sectorize AWS&amp;1900 / AAS FDD AWS&amp;1900 / </t>
  </si>
  <si>
    <t xml:space="preserve">1xBaseband 6631, 1xBaseband 6651, 2xRadio 2219 B5, 1xRadio 4415 B2/25, 1xRadio 4499 44B2/25 44B66A, 1xRadio 4478 B12A, 1xRadio AAS B25/B66, </t>
  </si>
  <si>
    <t xml:space="preserve">1xAntenna 2pL, 1xAntenna 4pH, 1xTwin Beam Antenna, </t>
  </si>
  <si>
    <t xml:space="preserve">GWL-01-Mod. 850 (1-3) ; Exp. LTE (AC) ; MIMO4 LTE (DFGI) ; </t>
  </si>
  <si>
    <t xml:space="preserve">Mod. 850 (1-3) ; Exp. LTE (AC) ; MIMO4 LTE (DFGI) ; </t>
  </si>
  <si>
    <t>AC(1-3)</t>
  </si>
  <si>
    <t xml:space="preserve">2xAntenna 2pL, </t>
  </si>
  <si>
    <t xml:space="preserve">1xBaseband 6631, 1xRadio 4478 B12A, 2xAntenna 2pL, </t>
  </si>
  <si>
    <t>GWL-01-Mod. 850 (3) ; Exp. LTE (DH) ; Sectorizar (FI)</t>
  </si>
  <si>
    <t>Mod. 850 (3) ; Exp. LTE (DH) ; Sectorizar (FI)</t>
  </si>
  <si>
    <t>ABCEF</t>
  </si>
  <si>
    <t>IDH(3)</t>
  </si>
  <si>
    <t xml:space="preserve">INST : Mod. 850 / LTE 1900 / LTE AWS / Sectorize AWS&amp;1900 / </t>
  </si>
  <si>
    <t xml:space="preserve">GWL-01-Mod. 850 (3) ; Exp. LTE (GI) ; </t>
  </si>
  <si>
    <t xml:space="preserve">Mod. 850 (3) ; Exp. LTE (GI) ; </t>
  </si>
  <si>
    <t>GI(3)</t>
  </si>
  <si>
    <t>1 BB 5216 GW-1 BB 6330 L</t>
  </si>
  <si>
    <t xml:space="preserve">L-01-Mod. 850 (1-2) ; AAS FDD (EH) ; </t>
  </si>
  <si>
    <t xml:space="preserve">Mod. 850 (1-2) ; AAS FDD (EH) ; </t>
  </si>
  <si>
    <t xml:space="preserve">1xBaseband 6651, 1xRadio AAS B25/B66, </t>
  </si>
  <si>
    <t>1 DUG 20 01-1 BB6630 W-1 BB 6630 L</t>
  </si>
  <si>
    <t xml:space="preserve">L-01-Mod. 850 (1-2) ; Exp. LTE (C) ; AAS FDD (DEGH) ; </t>
  </si>
  <si>
    <t xml:space="preserve">Mod. 850 (1-2) ; Exp. LTE (C) ; AAS FDD (DEGH) ; </t>
  </si>
  <si>
    <t xml:space="preserve">2xBaseband 6651, 2xRadio 2219 B5, 1xRadio 4478 B12A, 2xRadio AAS B25/B66, </t>
  </si>
  <si>
    <t xml:space="preserve">2xBaseband 6651, 2xRadio 2219 B5, 1xRadio 4478 B12A, 2xRadio AAS B25/B66, 1xAntenna 2pL, </t>
  </si>
  <si>
    <t xml:space="preserve">1xBaseband 6631, 1xBaseband 6651, 3xRadio 2219 B5, 1xRadio AAS B25/B66, </t>
  </si>
  <si>
    <t xml:space="preserve">1xBaseband 6631, 1xBaseband 6651, 3xRadio 2219 B5, 1xRadio AAS B25/B66, 2xTwin Beam Antenna, </t>
  </si>
  <si>
    <t>1 BB 6630 W-1 BB 6630 L</t>
  </si>
  <si>
    <t>L-01-Mod. 850 (1) ; Exp. LTE (HI) ; Sectorizar (DG)</t>
  </si>
  <si>
    <t>Mod. 850 (1) ; Exp. LTE (HI) ; Sectorizar (DG)</t>
  </si>
  <si>
    <t>ABCDEFG</t>
  </si>
  <si>
    <t>HI(1)</t>
  </si>
  <si>
    <t xml:space="preserve">2xRadio 4415 B2/25, 2xAntenna 4pH, 1xTwin Beam Antenna, </t>
  </si>
  <si>
    <t xml:space="preserve">WL-01-Mod. 850 (1-2-3) ; AAS FDD (DEFGHI) ; </t>
  </si>
  <si>
    <t>Keep BB 6630 WL - Baseband 6651 L</t>
  </si>
  <si>
    <t>L-01-Mod. 850 (3) ; Exp. LTE (GH) ; Sectorizar (FI)</t>
  </si>
  <si>
    <t>Mod. 850 (3) ; Exp. LTE (GH) ; Sectorizar (FI)</t>
  </si>
  <si>
    <t>IGH(3)</t>
  </si>
  <si>
    <t xml:space="preserve">3xRadio 4415 B2/25, 2xAntenna 4pH, 1xTwin Beam Antenna, </t>
  </si>
  <si>
    <t xml:space="preserve">WL-01-Exp. LTE (GI) ; </t>
  </si>
  <si>
    <t xml:space="preserve">2xRadio 4415 B2/25, 2xAntenna 4pH, </t>
  </si>
  <si>
    <t xml:space="preserve">WL-01-Exp. LTE (G) ; MIMO4 LTE (DEF) ; </t>
  </si>
  <si>
    <t xml:space="preserve">Exp. LTE (G) ; MIMO4 LTE (DEF) ; </t>
  </si>
  <si>
    <t xml:space="preserve">2xRadio 4499 44B2/25 44B66A, 2xAntenna 4pH, </t>
  </si>
  <si>
    <t xml:space="preserve">1xRadio 4499 44B2/25 44B66A, 1xAntenna 4pH, </t>
  </si>
  <si>
    <t xml:space="preserve">3xRadio 4499 44B2/25 44B66A, 3xAntenna 4pH, </t>
  </si>
  <si>
    <t xml:space="preserve">WL-01-Exp. LTE (DFGI) ; </t>
  </si>
  <si>
    <t xml:space="preserve">Exp. LTE (DFGI) ; </t>
  </si>
  <si>
    <t>ABC</t>
  </si>
  <si>
    <t>DFGI</t>
  </si>
  <si>
    <t xml:space="preserve">WL-01-Exp. LTE (EFHI) ; </t>
  </si>
  <si>
    <t xml:space="preserve">Exp. LTE (EFHI) ; </t>
  </si>
  <si>
    <t>EFHI</t>
  </si>
  <si>
    <t xml:space="preserve">GWL-01-Mod. 850 (2) ; Exp. LTE (HI) ; </t>
  </si>
  <si>
    <t xml:space="preserve">Mod. 850 (2) ; Exp. LTE (HI) ; </t>
  </si>
  <si>
    <t>HI(2)</t>
  </si>
  <si>
    <t>L-01-Mod. 850 (2-3) ; Exp. LTE (GH) ; Sectorizar (FI)</t>
  </si>
  <si>
    <t>CDEFI</t>
  </si>
  <si>
    <t>GH(2-3)</t>
  </si>
  <si>
    <t xml:space="preserve">WL-01-Mod. 850 (3) ; Exp. LTE (I) ; </t>
  </si>
  <si>
    <t xml:space="preserve">1xRadio 4415 B2/25, </t>
  </si>
  <si>
    <t xml:space="preserve">1xRadio 4415 B2/25, 1xAntenna 4pH, </t>
  </si>
  <si>
    <t xml:space="preserve">L-01-Mod. 850 (2-3) ; Exp. LTE (GHI) ; </t>
  </si>
  <si>
    <t xml:space="preserve">3xRadio 4415 B2/25, 3xAntenna 4pH, </t>
  </si>
  <si>
    <t xml:space="preserve">GWL-01-Mod. 850 (3) ; Exp. LTE (GHI) ; </t>
  </si>
  <si>
    <t xml:space="preserve">Mod. 850 (3) ; Exp. LTE (GHI) ; </t>
  </si>
  <si>
    <t>GHI(3)</t>
  </si>
  <si>
    <t xml:space="preserve">L-01-Mod. 850 (3) ; Exp. LTE (GHI) ; </t>
  </si>
  <si>
    <t xml:space="preserve">WL-01-Mod. 850 (1) ; Exp. LTE (G) ; </t>
  </si>
  <si>
    <t xml:space="preserve">Mod. 850 (1) ; Exp. LTE (G) ; </t>
  </si>
  <si>
    <t>G(1)</t>
  </si>
  <si>
    <t xml:space="preserve">L-01-Mod. 850 (1) ; Exp. LTE (G) ; MIMO4 LTE (D) ; </t>
  </si>
  <si>
    <t xml:space="preserve">Mod. 850 (1) ; Exp. LTE (G) ; MIMO4 LTE (D) ; </t>
  </si>
  <si>
    <t>Baseband 6631 L</t>
  </si>
  <si>
    <t xml:space="preserve">1xBaseband 6631, 1xRadio 2219 B5, 1xRadio 4499 44B2/25 44B66A, </t>
  </si>
  <si>
    <t xml:space="preserve">1xBaseband 6631, 1xRadio 2219 B5, 1xRadio 4499 44B2/25 44B66A, 1xAntenna 4pH, </t>
  </si>
  <si>
    <t xml:space="preserve">DIAGRAMA DE TARJETAS FINAL </t>
  </si>
  <si>
    <t xml:space="preserve">DIAGRAMA DE CONEXIONES RET </t>
  </si>
  <si>
    <t>DATOS DE INGRESO AL SITIO</t>
  </si>
  <si>
    <t>DATOS GENERALES DEL SITIO</t>
  </si>
  <si>
    <t>DISTRIBUCION DE ANTENAS Y RADIOS</t>
  </si>
  <si>
    <t>INSTALACIÓN DE CAJAS DE RESERVA DE FO</t>
  </si>
  <si>
    <t>BARRA DE TIERRA EN LOSA</t>
  </si>
  <si>
    <t>BARRA DE TIERRA EN TORRE</t>
  </si>
  <si>
    <t>OBSERVACIONES</t>
  </si>
  <si>
    <t>12D</t>
  </si>
  <si>
    <t>26M</t>
  </si>
  <si>
    <t>ACC</t>
  </si>
  <si>
    <t>ALB</t>
  </si>
  <si>
    <t>AR2</t>
  </si>
  <si>
    <t>AYA</t>
  </si>
  <si>
    <t>B2K</t>
  </si>
  <si>
    <t>BAM</t>
  </si>
  <si>
    <t>BCD</t>
  </si>
  <si>
    <t>BGD</t>
  </si>
  <si>
    <t>BGR</t>
  </si>
  <si>
    <t>BHC</t>
  </si>
  <si>
    <t>BLV</t>
  </si>
  <si>
    <t>BTR</t>
  </si>
  <si>
    <t>CDC</t>
  </si>
  <si>
    <t>CHA</t>
  </si>
  <si>
    <t>CLD</t>
  </si>
  <si>
    <t>CMI</t>
  </si>
  <si>
    <t>CNR</t>
  </si>
  <si>
    <t>CVL</t>
  </si>
  <si>
    <t>EGP</t>
  </si>
  <si>
    <t>ENP</t>
  </si>
  <si>
    <t>EOM</t>
  </si>
  <si>
    <t>ESV</t>
  </si>
  <si>
    <t>EVU</t>
  </si>
  <si>
    <t>FEX</t>
  </si>
  <si>
    <t>HAC</t>
  </si>
  <si>
    <t>HVL</t>
  </si>
  <si>
    <t>IDB</t>
  </si>
  <si>
    <t>MAT</t>
  </si>
  <si>
    <t>MBO</t>
  </si>
  <si>
    <t>MCR</t>
  </si>
  <si>
    <t>MEG</t>
  </si>
  <si>
    <t>MLB</t>
  </si>
  <si>
    <t>MLV</t>
  </si>
  <si>
    <t>NRM</t>
  </si>
  <si>
    <t>RA2</t>
  </si>
  <si>
    <t>SEV</t>
  </si>
  <si>
    <t>SIP2</t>
  </si>
  <si>
    <t>SPA</t>
  </si>
  <si>
    <t>TAR1</t>
  </si>
  <si>
    <t>TBC</t>
  </si>
  <si>
    <t>TOU</t>
  </si>
  <si>
    <t>TRE2</t>
  </si>
  <si>
    <t>ULM</t>
  </si>
  <si>
    <t>UTF</t>
  </si>
  <si>
    <t>VES</t>
  </si>
  <si>
    <t>VLR</t>
  </si>
  <si>
    <t>6OC</t>
  </si>
  <si>
    <t>AEC</t>
  </si>
  <si>
    <t>AGH</t>
  </si>
  <si>
    <t>AGO</t>
  </si>
  <si>
    <t>AGT</t>
  </si>
  <si>
    <t>AGU</t>
  </si>
  <si>
    <t>ALBR</t>
  </si>
  <si>
    <t>ALE</t>
  </si>
  <si>
    <t>AMCY</t>
  </si>
  <si>
    <t>AND</t>
  </si>
  <si>
    <t>ANI</t>
  </si>
  <si>
    <t>ARL</t>
  </si>
  <si>
    <t>ASG</t>
  </si>
  <si>
    <t>AVLC</t>
  </si>
  <si>
    <t>BAJ</t>
  </si>
  <si>
    <t>BAL5</t>
  </si>
  <si>
    <t>BAS</t>
  </si>
  <si>
    <t>BCS</t>
  </si>
  <si>
    <t>BIM</t>
  </si>
  <si>
    <t>BJO</t>
  </si>
  <si>
    <t>BL2</t>
  </si>
  <si>
    <t>BLA</t>
  </si>
  <si>
    <t>BMM</t>
  </si>
  <si>
    <t>BNP</t>
  </si>
  <si>
    <t>BOL</t>
  </si>
  <si>
    <t>BOR</t>
  </si>
  <si>
    <t>BPC</t>
  </si>
  <si>
    <t>BRI</t>
  </si>
  <si>
    <t>BSP</t>
  </si>
  <si>
    <t>BTH</t>
  </si>
  <si>
    <t>BVR</t>
  </si>
  <si>
    <t>CAA</t>
  </si>
  <si>
    <t>CAN</t>
  </si>
  <si>
    <t>CAO</t>
  </si>
  <si>
    <t>CBN</t>
  </si>
  <si>
    <t>CCO</t>
  </si>
  <si>
    <t>CCP</t>
  </si>
  <si>
    <t>CDB</t>
  </si>
  <si>
    <t>CDE</t>
  </si>
  <si>
    <t>CDG</t>
  </si>
  <si>
    <t>CDS</t>
  </si>
  <si>
    <t>CEC</t>
  </si>
  <si>
    <t>CEN</t>
  </si>
  <si>
    <t>CES</t>
  </si>
  <si>
    <t>CHP</t>
  </si>
  <si>
    <t>CIQ</t>
  </si>
  <si>
    <t>CIZ</t>
  </si>
  <si>
    <t>CLI</t>
  </si>
  <si>
    <t>CN2</t>
  </si>
  <si>
    <t>CND</t>
  </si>
  <si>
    <t>CNF</t>
  </si>
  <si>
    <t>COB</t>
  </si>
  <si>
    <t>COC3</t>
  </si>
  <si>
    <t>CON3</t>
  </si>
  <si>
    <t>CON</t>
  </si>
  <si>
    <t>COR</t>
  </si>
  <si>
    <t>COS</t>
  </si>
  <si>
    <t>COT</t>
  </si>
  <si>
    <t>CPA</t>
  </si>
  <si>
    <t>CPR</t>
  </si>
  <si>
    <t>CPT</t>
  </si>
  <si>
    <t>CPY</t>
  </si>
  <si>
    <t>CRE</t>
  </si>
  <si>
    <t>CRU</t>
  </si>
  <si>
    <t>CSA</t>
  </si>
  <si>
    <t>CTL</t>
  </si>
  <si>
    <t>CTR</t>
  </si>
  <si>
    <t>CUM</t>
  </si>
  <si>
    <t>CUN</t>
  </si>
  <si>
    <t>CZE</t>
  </si>
  <si>
    <t>DAL</t>
  </si>
  <si>
    <t>DIC</t>
  </si>
  <si>
    <t>ECH</t>
  </si>
  <si>
    <t>EDE</t>
  </si>
  <si>
    <t>EGL</t>
  </si>
  <si>
    <t>EMM</t>
  </si>
  <si>
    <t>ENC</t>
  </si>
  <si>
    <t>ENE</t>
  </si>
  <si>
    <t>EQI</t>
  </si>
  <si>
    <t>ESG</t>
  </si>
  <si>
    <t>ESP</t>
  </si>
  <si>
    <t>EST</t>
  </si>
  <si>
    <t>EVA</t>
  </si>
  <si>
    <t>FBC</t>
  </si>
  <si>
    <t>FOI</t>
  </si>
  <si>
    <t>FRA2</t>
  </si>
  <si>
    <t>FRA</t>
  </si>
  <si>
    <t>FRV</t>
  </si>
  <si>
    <t>FVM</t>
  </si>
  <si>
    <t>FWC</t>
  </si>
  <si>
    <t>GAB</t>
  </si>
  <si>
    <t>GBR2</t>
  </si>
  <si>
    <t>GBR</t>
  </si>
  <si>
    <t>GMB</t>
  </si>
  <si>
    <t>GPI</t>
  </si>
  <si>
    <t>GUE</t>
  </si>
  <si>
    <t>HAR</t>
  </si>
  <si>
    <t>HCR</t>
  </si>
  <si>
    <t>HJ2</t>
  </si>
  <si>
    <t>HMC</t>
  </si>
  <si>
    <t>HPL</t>
  </si>
  <si>
    <t>HUN2</t>
  </si>
  <si>
    <t>HUN</t>
  </si>
  <si>
    <t>IGM</t>
  </si>
  <si>
    <t>JBE</t>
  </si>
  <si>
    <t>JFZ</t>
  </si>
  <si>
    <t>JRG</t>
  </si>
  <si>
    <t>KAN</t>
  </si>
  <si>
    <t>LAN</t>
  </si>
  <si>
    <t>LAZ</t>
  </si>
  <si>
    <t>LBA</t>
  </si>
  <si>
    <t>LCP</t>
  </si>
  <si>
    <t>LCS</t>
  </si>
  <si>
    <t>LGP</t>
  </si>
  <si>
    <t>LIQ</t>
  </si>
  <si>
    <t>LIS</t>
  </si>
  <si>
    <t>LLA2</t>
  </si>
  <si>
    <t>LLA</t>
  </si>
  <si>
    <t>LLCH</t>
  </si>
  <si>
    <t>LND</t>
  </si>
  <si>
    <t>LOT</t>
  </si>
  <si>
    <t>LTR</t>
  </si>
  <si>
    <t>MBLI</t>
  </si>
  <si>
    <t>MCM</t>
  </si>
  <si>
    <t>MER</t>
  </si>
  <si>
    <t>MGR</t>
  </si>
  <si>
    <t>MIC</t>
  </si>
  <si>
    <t>MIL</t>
  </si>
  <si>
    <t>MLR</t>
  </si>
  <si>
    <t>MME</t>
  </si>
  <si>
    <t>MMN</t>
  </si>
  <si>
    <t>MON4</t>
  </si>
  <si>
    <t>MON6</t>
  </si>
  <si>
    <t>MON7</t>
  </si>
  <si>
    <t>MON8</t>
  </si>
  <si>
    <t>MON</t>
  </si>
  <si>
    <t>MOR</t>
  </si>
  <si>
    <t>MRTO</t>
  </si>
  <si>
    <t>MTB</t>
  </si>
  <si>
    <t>MTN</t>
  </si>
  <si>
    <t>MTO</t>
  </si>
  <si>
    <t>MVE</t>
  </si>
  <si>
    <t>MYO</t>
  </si>
  <si>
    <t>MZA</t>
  </si>
  <si>
    <t>NAR</t>
  </si>
  <si>
    <t>NEV</t>
  </si>
  <si>
    <t>NUP</t>
  </si>
  <si>
    <t>OQU</t>
  </si>
  <si>
    <t>ORA</t>
  </si>
  <si>
    <t>ORQ</t>
  </si>
  <si>
    <t>ORU1</t>
  </si>
  <si>
    <t>ORU3</t>
  </si>
  <si>
    <t>PDP</t>
  </si>
  <si>
    <t>PDR</t>
  </si>
  <si>
    <t>PECO</t>
  </si>
  <si>
    <t>PEN</t>
  </si>
  <si>
    <t>PES</t>
  </si>
  <si>
    <t>PGO</t>
  </si>
  <si>
    <t>PGZ2</t>
  </si>
  <si>
    <t>PGZ</t>
  </si>
  <si>
    <t>PI3</t>
  </si>
  <si>
    <t>PIC</t>
  </si>
  <si>
    <t>PIQ</t>
  </si>
  <si>
    <t>PIS</t>
  </si>
  <si>
    <t>PL4</t>
  </si>
  <si>
    <t>PLA</t>
  </si>
  <si>
    <t>PLN</t>
  </si>
  <si>
    <t>PLO2</t>
  </si>
  <si>
    <t>PLO</t>
  </si>
  <si>
    <t>PLZ</t>
  </si>
  <si>
    <t>PMA</t>
  </si>
  <si>
    <t>PMR</t>
  </si>
  <si>
    <t>PN2</t>
  </si>
  <si>
    <t>POK</t>
  </si>
  <si>
    <t>POR2</t>
  </si>
  <si>
    <t>POR</t>
  </si>
  <si>
    <t>POT1</t>
  </si>
  <si>
    <t>POT2</t>
  </si>
  <si>
    <t>POZ</t>
  </si>
  <si>
    <t>PQ2</t>
  </si>
  <si>
    <t>PQI2</t>
  </si>
  <si>
    <t>PQI</t>
  </si>
  <si>
    <t>PRD9</t>
  </si>
  <si>
    <t>PRI</t>
  </si>
  <si>
    <t>PRO</t>
  </si>
  <si>
    <t>PTR</t>
  </si>
  <si>
    <t>PTS</t>
  </si>
  <si>
    <t>PUA2</t>
  </si>
  <si>
    <t>PUA</t>
  </si>
  <si>
    <t>PUN</t>
  </si>
  <si>
    <t>QJO</t>
  </si>
  <si>
    <t>R21</t>
  </si>
  <si>
    <t>RCR</t>
  </si>
  <si>
    <t>REF</t>
  </si>
  <si>
    <t>RFO</t>
  </si>
  <si>
    <t>RI3</t>
  </si>
  <si>
    <t>RIB2</t>
  </si>
  <si>
    <t>RIB</t>
  </si>
  <si>
    <t>RIO</t>
  </si>
  <si>
    <t>RMN</t>
  </si>
  <si>
    <t>ROC</t>
  </si>
  <si>
    <t>RTO</t>
  </si>
  <si>
    <t>SAC2</t>
  </si>
  <si>
    <t>SAN</t>
  </si>
  <si>
    <t>SAO</t>
  </si>
  <si>
    <t>SAT2</t>
  </si>
  <si>
    <t>SCR2</t>
  </si>
  <si>
    <t>SCR4</t>
  </si>
  <si>
    <t>SET</t>
  </si>
  <si>
    <t>SFY</t>
  </si>
  <si>
    <t>SGZ</t>
  </si>
  <si>
    <t>SHU</t>
  </si>
  <si>
    <t>SIM</t>
  </si>
  <si>
    <t>SIV</t>
  </si>
  <si>
    <t>SJA</t>
  </si>
  <si>
    <t>SJE</t>
  </si>
  <si>
    <t>SMR</t>
  </si>
  <si>
    <t>SON</t>
  </si>
  <si>
    <t>SRA</t>
  </si>
  <si>
    <t>SRRU</t>
  </si>
  <si>
    <t>TAR2</t>
  </si>
  <si>
    <t>TDV</t>
  </si>
  <si>
    <t>TEM</t>
  </si>
  <si>
    <t>TER2</t>
  </si>
  <si>
    <t>TER</t>
  </si>
  <si>
    <t>TOR2</t>
  </si>
  <si>
    <t>TRA</t>
  </si>
  <si>
    <t>TRO</t>
  </si>
  <si>
    <t>TSA</t>
  </si>
  <si>
    <t>TUS</t>
  </si>
  <si>
    <t>TYQ</t>
  </si>
  <si>
    <t>UAQ</t>
  </si>
  <si>
    <t>UCC</t>
  </si>
  <si>
    <t>UCE</t>
  </si>
  <si>
    <t>UCT</t>
  </si>
  <si>
    <t>ULA</t>
  </si>
  <si>
    <t>ULJ</t>
  </si>
  <si>
    <t>ULL</t>
  </si>
  <si>
    <t>UPS</t>
  </si>
  <si>
    <t>URB</t>
  </si>
  <si>
    <t>URO</t>
  </si>
  <si>
    <t>V1MC</t>
  </si>
  <si>
    <t>VAL</t>
  </si>
  <si>
    <t>VAP</t>
  </si>
  <si>
    <t>VCO</t>
  </si>
  <si>
    <t>VHE</t>
  </si>
  <si>
    <t>VINS</t>
  </si>
  <si>
    <t>VIR</t>
  </si>
  <si>
    <t>VO2</t>
  </si>
  <si>
    <t>VPI</t>
  </si>
  <si>
    <t>VSZ</t>
  </si>
  <si>
    <t>WAR2</t>
  </si>
  <si>
    <t>WAR3</t>
  </si>
  <si>
    <t>YAC2</t>
  </si>
  <si>
    <t>YAP</t>
  </si>
  <si>
    <t>YCS</t>
  </si>
  <si>
    <t>YGR</t>
  </si>
  <si>
    <t>YOT</t>
  </si>
  <si>
    <t>YOU</t>
  </si>
  <si>
    <t>ZHO</t>
  </si>
  <si>
    <t>ZSR1</t>
  </si>
  <si>
    <t>ZSS</t>
  </si>
  <si>
    <t>CRG</t>
  </si>
  <si>
    <t>FCS</t>
  </si>
  <si>
    <t>LIM</t>
  </si>
  <si>
    <t>MGA</t>
  </si>
  <si>
    <t>NUR</t>
  </si>
  <si>
    <t>SPD</t>
  </si>
  <si>
    <t>TNS</t>
  </si>
  <si>
    <t>BEL</t>
  </si>
  <si>
    <t>CMR</t>
  </si>
  <si>
    <t>GYM</t>
  </si>
  <si>
    <t>POL</t>
  </si>
  <si>
    <t>ROB</t>
  </si>
  <si>
    <t>SAV</t>
  </si>
  <si>
    <t>SJO</t>
  </si>
  <si>
    <t>VIE</t>
  </si>
  <si>
    <t>VIL</t>
  </si>
  <si>
    <t>PAS</t>
  </si>
  <si>
    <t>TBD</t>
  </si>
  <si>
    <t>B2</t>
  </si>
  <si>
    <t>B4</t>
  </si>
  <si>
    <t>B700</t>
  </si>
  <si>
    <t>B850</t>
  </si>
  <si>
    <t>Consultas RF</t>
  </si>
  <si>
    <t>JUMPER REQUERIDOS SWAP</t>
  </si>
  <si>
    <t>JUMPER REQUERIDOS EXP.</t>
  </si>
  <si>
    <t>DATOS COMPLEMENTARIOS AL MDR</t>
  </si>
  <si>
    <t>ADICIÓN - EXPANCIÓN POWER</t>
  </si>
  <si>
    <t>DOC. ASIGNACIÓN</t>
  </si>
  <si>
    <t>RESP. ELABORACIÓN DOC. ASIGNACIÓN</t>
  </si>
  <si>
    <t>Antena 80010767</t>
  </si>
  <si>
    <t>Tecnologias 850 cn Doble altura</t>
  </si>
  <si>
    <t>Confirmación Altura de implementación 850 Mhz</t>
  </si>
  <si>
    <t>TBD Altura EXP</t>
  </si>
  <si>
    <t>Consulta RF</t>
  </si>
  <si>
    <t>Comentario</t>
  </si>
  <si>
    <t>Validación RF</t>
  </si>
  <si>
    <t>Altura de Instalación</t>
  </si>
  <si>
    <t>Long .Escarlerilla Horizontal</t>
  </si>
  <si>
    <t>LONGITUD PARCIAL DC</t>
  </si>
  <si>
    <t>LONGITUD FINAL DC</t>
  </si>
  <si>
    <t>LONGITUD FINAL FO</t>
  </si>
  <si>
    <t>CANT. RECT.
E6150/PU6200</t>
  </si>
  <si>
    <t>CANT. CB 25A</t>
  </si>
  <si>
    <t>CANT. CB 32A</t>
  </si>
  <si>
    <t>CANT. CB 50A</t>
  </si>
  <si>
    <t>CANT. CB 16A</t>
  </si>
  <si>
    <t>CANT. RECT. PBC6200</t>
  </si>
  <si>
    <t>CANT. SPD  6PATH(32A)</t>
  </si>
  <si>
    <t>CANT. SPD  6PATH(50A)</t>
  </si>
  <si>
    <t>CANT. CB 16A NEGRO</t>
  </si>
  <si>
    <t>CABLE POWER BB 10 M</t>
  </si>
  <si>
    <t>CANT. PSU RBS 6101</t>
  </si>
  <si>
    <t>CANT. PDU RBS 6101</t>
  </si>
  <si>
    <t>SPD (25A-32A) RBS 6101</t>
  </si>
  <si>
    <t>SPD (50A) RBS 6101</t>
  </si>
  <si>
    <t>EXP DCDU</t>
  </si>
  <si>
    <t>Oscar</t>
  </si>
  <si>
    <t>AB</t>
  </si>
  <si>
    <t>Soportes para antenas air en mastil (rooftop) de 3''</t>
  </si>
  <si>
    <t>Brian</t>
  </si>
  <si>
    <t>BC</t>
  </si>
  <si>
    <t>Soportes para antenas en losa de azotea (rooftop)</t>
  </si>
  <si>
    <t>Se instalan a nivel de piso</t>
  </si>
  <si>
    <t>AC</t>
  </si>
  <si>
    <t>Definir altura MOD 850 (1-2)_ 2G 39 mts; 3G 35 Mts; Definir Altura LTE AWS&amp;1900 ; Keep Polo libre (39 mts)</t>
  </si>
  <si>
    <t>Si</t>
  </si>
  <si>
    <t>Definir altura MOD 850 (1)_ 2G 40 mts- 3G 33 Mts; Definir Altura LTE 1900 (35 mts); Add Polo (35 mts)</t>
  </si>
  <si>
    <t>En Proceso</t>
  </si>
  <si>
    <t>Definir Altura MOD 850 (1-3)_ 2G 40 mts- 3G 33 Mts; Definir Altura LTE 1900; Keep Polos Libres (40 mts)</t>
  </si>
  <si>
    <t>REQUIERE BARRA DE TIERRA PARA GABINETE INSTALADO EN ESCALERILLA HORIZONTAL</t>
  </si>
  <si>
    <t>Definir Altura MOD S1-3_2G 19 mts- 3G 16 Mts ; Definir Altura AIR S1-3 ; Se liberan Polo de 2G (19 mts)</t>
  </si>
  <si>
    <t>No se realiza MOD de 850 por lo que se realiza solo EXP pero sobre SWAP en antena 3G</t>
  </si>
  <si>
    <t>Definir altura MOD 850 (1-3)_ 2G 38 mts; 3G 35 Mts; Definir Altura LTE 1900 S2 ; Add Polo (28 mts)</t>
  </si>
  <si>
    <t>TYPESITE</t>
  </si>
  <si>
    <t>3 POWER CABLE PARA BB DE 17.00m</t>
  </si>
  <si>
    <t>DCDU - OK</t>
  </si>
  <si>
    <t>2 APM 30H</t>
  </si>
  <si>
    <t>Soportes para piso para antenas air (3.00m x 3'')</t>
  </si>
  <si>
    <t xml:space="preserve">1 Barra de Tierra por sector, instalada a nivel de piso </t>
  </si>
  <si>
    <t>Se requiere nueva Cabina Outdoor para migrar equipos de TX y liberar espacio en Cabina Actual (Enc. 6150)</t>
  </si>
  <si>
    <t>Soportes para antenas AIR (3.00m x 3'')</t>
  </si>
  <si>
    <t>-1 Soporte Para Antenas Twinbeam (3.00m x 2.5'') para sector B</t>
  </si>
  <si>
    <t>Se requieren 2 Barras para soportería 1, ubicada entre sectores 1-3 y 1-2</t>
  </si>
  <si>
    <t>0 BB5216 GL</t>
  </si>
  <si>
    <t>Entra 2 Radios y Salen 2 Radios</t>
  </si>
  <si>
    <t>Soporte para antenas AIR (3.00m x 3'')</t>
  </si>
  <si>
    <t>Polo para Antena (3.00m x 2.5'')</t>
  </si>
  <si>
    <t>Pos 4,6,7 Libres</t>
  </si>
  <si>
    <t>E6150 20K</t>
  </si>
  <si>
    <t>RO 2021 - LTE Capacity H2/ / Refarming 1900 2019/High Load Cells_Only F1</t>
  </si>
  <si>
    <t>Montero IV</t>
  </si>
  <si>
    <t>1 BB 5216 W</t>
  </si>
  <si>
    <t>Campana</t>
  </si>
  <si>
    <t>RO 2021 - LTE Capacity H2/ / LTE RO 2019 Capacity H1</t>
  </si>
  <si>
    <t>Cospail</t>
  </si>
  <si>
    <t>2 RRUS 11B4 ; 1 R4415B66A</t>
  </si>
  <si>
    <t xml:space="preserve"> / High Load Cells_Only F1</t>
  </si>
  <si>
    <t>2 de Agosto</t>
  </si>
  <si>
    <t>2 RRUS 11 B4 ; 1 RRUS 32 B4</t>
  </si>
  <si>
    <t>Remanso</t>
  </si>
  <si>
    <t>Parque Industrial II</t>
  </si>
  <si>
    <t>Bolivar</t>
  </si>
  <si>
    <t>1 RRU 32 B4-1 RRU 11 B4- 1 R4415B66A</t>
  </si>
  <si>
    <t>RO 2022 Capacity H2</t>
  </si>
  <si>
    <t>Paragua</t>
  </si>
  <si>
    <t>1  RRUS 32 B4 ; 2  Radio 4415 B66A</t>
  </si>
  <si>
    <t>25 de Diciembre</t>
  </si>
  <si>
    <t>2 RRUS 32 B4 ; 1 RRUS 11 B4</t>
  </si>
  <si>
    <t>Mairana</t>
  </si>
  <si>
    <t>Florida</t>
  </si>
  <si>
    <t>1 R 4499 B2 B66A</t>
  </si>
  <si>
    <t>Chacarilla</t>
  </si>
  <si>
    <t>1 RRUS 11 B4</t>
  </si>
  <si>
    <t>Los Pozos</t>
  </si>
  <si>
    <t>1 RRUS 32 B4 1 RRUS 11 B4</t>
  </si>
  <si>
    <t>0 DUS 3101</t>
  </si>
  <si>
    <t>Urb. La Madre</t>
  </si>
  <si>
    <t>Orquideas</t>
  </si>
  <si>
    <t>La Rioja</t>
  </si>
  <si>
    <t>Villa Pillin</t>
  </si>
  <si>
    <t>Plaza</t>
  </si>
  <si>
    <t>Guapilo</t>
  </si>
  <si>
    <t>2 RRUS 12 B5</t>
  </si>
  <si>
    <t>Palmas</t>
  </si>
  <si>
    <t>2 R 4499 B2 B66A</t>
  </si>
  <si>
    <t>Bimodal</t>
  </si>
  <si>
    <t>Palmira</t>
  </si>
  <si>
    <t>3 RRUS12B5 GW</t>
  </si>
  <si>
    <t>0 RRUS12B5 GW</t>
  </si>
  <si>
    <t>Petrolero</t>
  </si>
  <si>
    <t>La Pradera</t>
  </si>
  <si>
    <t>Ramada II</t>
  </si>
  <si>
    <t>3 RRUS 12 B2 W</t>
  </si>
  <si>
    <t>Cementerio Norte</t>
  </si>
  <si>
    <t>Santa Ana</t>
  </si>
  <si>
    <t>Guadalquivir</t>
  </si>
  <si>
    <t>Villa Olimpica II</t>
  </si>
  <si>
    <t>RO 2021 - LTE Capacity H1_119 Sitios / LTE RO 2020 Capacity H2 - 1900Mhz</t>
  </si>
  <si>
    <t>Estación</t>
  </si>
  <si>
    <t xml:space="preserve">RBS6601 </t>
  </si>
  <si>
    <t>2 R 2217 B2 ; 1 R 4415 B2/B25</t>
  </si>
  <si>
    <t>Col. Nacional Florida</t>
  </si>
  <si>
    <t>El Chubi</t>
  </si>
  <si>
    <t>Bajio</t>
  </si>
  <si>
    <t>Comunidad Sora</t>
  </si>
  <si>
    <t>Ucebol</t>
  </si>
  <si>
    <t>1 BB 6630 (L)</t>
  </si>
  <si>
    <t>0 BB 6630 (L)</t>
  </si>
  <si>
    <t>RO 2021 - LTE Capacity H1_119 Sitios / LTE RO 2019 Capacity H1</t>
  </si>
  <si>
    <t>Pampa de La Isla</t>
  </si>
  <si>
    <t>Los Andes</t>
  </si>
  <si>
    <t>Condominio El Cristo</t>
  </si>
  <si>
    <t>3 RRUS 11B4</t>
  </si>
  <si>
    <t>Dalence</t>
  </si>
  <si>
    <t>1 R 4415 B2 B25</t>
  </si>
  <si>
    <t>Pedro Ribera</t>
  </si>
  <si>
    <t>El Gallito</t>
  </si>
  <si>
    <t>Satelite Norte II</t>
  </si>
  <si>
    <t>Misiones</t>
  </si>
  <si>
    <t>Zoologico</t>
  </si>
  <si>
    <t>Señor de Los Milagros</t>
  </si>
  <si>
    <t>Recoleta</t>
  </si>
  <si>
    <t>RBS6631</t>
  </si>
  <si>
    <t>San Jorge</t>
  </si>
  <si>
    <t>0 BB 5216 L</t>
  </si>
  <si>
    <t>B. Petrol Caja</t>
  </si>
  <si>
    <t>B. Oriental</t>
  </si>
  <si>
    <t>2  RRUS 32 B4</t>
  </si>
  <si>
    <t>B. Las Américas</t>
  </si>
  <si>
    <t>1 BB 6630 (GL)</t>
  </si>
  <si>
    <t>0 BB 6630 (GL)</t>
  </si>
  <si>
    <t>2 R 4415 B2B25</t>
  </si>
  <si>
    <t>RO 2018 - LTE Capacity</t>
  </si>
  <si>
    <t>Urb. Gran Paititi</t>
  </si>
  <si>
    <t>Terminal de Buses CBBA</t>
  </si>
  <si>
    <t>Mercado El Gallo</t>
  </si>
  <si>
    <t>San Juan Macias</t>
  </si>
  <si>
    <t>Hotel Valery</t>
  </si>
  <si>
    <t>Albo</t>
  </si>
  <si>
    <t>Canal Universitario</t>
  </si>
  <si>
    <t>3 RRUS 12 B5 GW</t>
  </si>
  <si>
    <t>2 RRUS 11 B12</t>
  </si>
  <si>
    <t>2 RRUS 11 B4 2R 4415B66A</t>
  </si>
  <si>
    <t>Seton</t>
  </si>
  <si>
    <t>Condominio Delta</t>
  </si>
  <si>
    <t>B. Fervo</t>
  </si>
  <si>
    <t>Cine Center</t>
  </si>
  <si>
    <t>Hotel Palace</t>
  </si>
  <si>
    <t>Punata II</t>
  </si>
  <si>
    <t>Sonilum</t>
  </si>
  <si>
    <t xml:space="preserve">3 RRUS 01B5 </t>
  </si>
  <si>
    <t>Yacuiba II</t>
  </si>
  <si>
    <t>Ciudad Real</t>
  </si>
  <si>
    <t>3 RRUS 01 B5 GW</t>
  </si>
  <si>
    <t>0 RRU 01 B5 GW</t>
  </si>
  <si>
    <t>2 RRUS 32 B4 2R 4415B66A</t>
  </si>
  <si>
    <t>Urbari</t>
  </si>
  <si>
    <t>Corte</t>
  </si>
  <si>
    <t>La Belgica</t>
  </si>
  <si>
    <t>Colpa Belgica</t>
  </si>
  <si>
    <t>Sara</t>
  </si>
  <si>
    <t>1 RRU 11 B4</t>
  </si>
  <si>
    <t>Pucara</t>
  </si>
  <si>
    <t>Oquendo</t>
  </si>
  <si>
    <t>Sur</t>
  </si>
  <si>
    <t xml:space="preserve"> / LTE RO 2019 Capacity H1/High Load Cells_Only F1</t>
  </si>
  <si>
    <t>Naranjal</t>
  </si>
  <si>
    <t>1 DUS 3102</t>
  </si>
  <si>
    <t xml:space="preserve"> / LTE RO 2020 Capacity H1 - AWS/LTE RO 2020 Capacity H1 - 1900Mhz/High Load Cells_Only F1</t>
  </si>
  <si>
    <t>Pucara II</t>
  </si>
  <si>
    <t>1 BB 5216 WL</t>
  </si>
  <si>
    <t>0 BB 5216 WL</t>
  </si>
  <si>
    <t>San Martin</t>
  </si>
  <si>
    <t>Angostura Scz</t>
  </si>
  <si>
    <t>El Torno</t>
  </si>
  <si>
    <t>0 RRU 12 B5</t>
  </si>
  <si>
    <t>Hardeman</t>
  </si>
  <si>
    <t>San Pedro</t>
  </si>
  <si>
    <t>0 MIX MODE 1 RRUS 12 B5</t>
  </si>
  <si>
    <t>Colonia Pirai</t>
  </si>
  <si>
    <t>1 DUW 31  01</t>
  </si>
  <si>
    <t>1 R 4415B66A</t>
  </si>
  <si>
    <t>Las Islas</t>
  </si>
  <si>
    <t>Basilio</t>
  </si>
  <si>
    <t>0 RRUS 12 B5</t>
  </si>
  <si>
    <t>Angostura Tx</t>
  </si>
  <si>
    <t>3 Cruces</t>
  </si>
  <si>
    <t>Pailon</t>
  </si>
  <si>
    <t>Chiquitos</t>
  </si>
  <si>
    <t>Urb. Gran Chaco</t>
  </si>
  <si>
    <t>3 RRU 11  B4</t>
  </si>
  <si>
    <t>1 BB 6631 WL</t>
  </si>
  <si>
    <t>0 BB 6631 WL</t>
  </si>
  <si>
    <t>Canandoa</t>
  </si>
  <si>
    <t>B. Sirari</t>
  </si>
  <si>
    <t>1  RRUS 11 B4</t>
  </si>
  <si>
    <t>Guarayos 4</t>
  </si>
  <si>
    <t>-15.90436</t>
  </si>
  <si>
    <t>-63.17807</t>
  </si>
  <si>
    <t>Ascención de Guarayos</t>
  </si>
  <si>
    <t>Guarayos</t>
  </si>
  <si>
    <t>Club de Tenis</t>
  </si>
  <si>
    <t>Los Tajibos Cotoca</t>
  </si>
  <si>
    <t>Condebamba</t>
  </si>
  <si>
    <t>Laguna Pozo</t>
  </si>
  <si>
    <t>Picacho</t>
  </si>
  <si>
    <t>Mi Quinta</t>
  </si>
  <si>
    <t>Concepcion 3</t>
  </si>
  <si>
    <t>Concepcion</t>
  </si>
  <si>
    <t>Nuflo de Chavez</t>
  </si>
  <si>
    <t xml:space="preserve"> / LTE RO 2019 Coverage Co-Located</t>
  </si>
  <si>
    <t>Reforma</t>
  </si>
  <si>
    <t>Reducto</t>
  </si>
  <si>
    <t>-17.390334</t>
  </si>
  <si>
    <t>-66.242958</t>
  </si>
  <si>
    <t>Salida a Huanuni</t>
  </si>
  <si>
    <t>Plahipo</t>
  </si>
  <si>
    <t>Lista CF</t>
  </si>
  <si>
    <t>Condominios Norte 2</t>
  </si>
  <si>
    <t>Villa Sanchez</t>
  </si>
  <si>
    <t>Polideportivo Potosi</t>
  </si>
  <si>
    <t>Yaguaru</t>
  </si>
  <si>
    <t>Urubicha</t>
  </si>
  <si>
    <t xml:space="preserve"> / LTE Coverage New Sites H1 2020</t>
  </si>
  <si>
    <t>El Paso 2</t>
  </si>
  <si>
    <t>Parada 9 ORU</t>
  </si>
  <si>
    <t>PariOrko</t>
  </si>
  <si>
    <t>Tomás Frias</t>
  </si>
  <si>
    <t>Puente la Bélgica</t>
  </si>
  <si>
    <t xml:space="preserve"> / 3G Coverage Co-Located H1 2020/High Load Cells_Only F1</t>
  </si>
  <si>
    <t>Tx San Antonio</t>
  </si>
  <si>
    <t>San Ignacio de Velasco</t>
  </si>
  <si>
    <t>Velasco</t>
  </si>
  <si>
    <t>1 RRU 12 B5</t>
  </si>
  <si>
    <t>0 RRU 12 B5 GW</t>
  </si>
  <si>
    <t>Mamanaca</t>
  </si>
  <si>
    <t>Arbieto</t>
  </si>
  <si>
    <t>Esteban Arce</t>
  </si>
  <si>
    <t>3 R 2219 B5 G</t>
  </si>
  <si>
    <t>Kantumarca</t>
  </si>
  <si>
    <t>Plan Ecologico ORU</t>
  </si>
  <si>
    <t>Llallagua 2</t>
  </si>
  <si>
    <t>Llallagua</t>
  </si>
  <si>
    <t>Rafael Bustillo</t>
  </si>
  <si>
    <t>Cerro Yacuses</t>
  </si>
  <si>
    <t>Puerto Suarez</t>
  </si>
  <si>
    <t>German Busch</t>
  </si>
  <si>
    <t>0 RRUS 01B5 GW</t>
  </si>
  <si>
    <t>Las Lecherias</t>
  </si>
  <si>
    <t>1 BB 5212 W</t>
  </si>
  <si>
    <t>Valle Alto</t>
  </si>
  <si>
    <t>Puente Espanol</t>
  </si>
  <si>
    <t>Huanuni 2</t>
  </si>
  <si>
    <t>Huanuni</t>
  </si>
  <si>
    <t>Pantaleón Dalence</t>
  </si>
  <si>
    <t>Zona Senac Sucre</t>
  </si>
  <si>
    <t>Av Los Ceibos</t>
  </si>
  <si>
    <t>Primavera 2</t>
  </si>
  <si>
    <t>RO H1 2021 New Sites</t>
  </si>
  <si>
    <t>Villa 1ro De Mayo CBBA</t>
  </si>
  <si>
    <t xml:space="preserve">Vinto Sur </t>
  </si>
  <si>
    <t>Vinto</t>
  </si>
  <si>
    <t>Amancayas</t>
  </si>
  <si>
    <t>-17.37734</t>
  </si>
  <si>
    <t>-66.087376</t>
  </si>
  <si>
    <t>Albarrancho</t>
  </si>
  <si>
    <t>Portachuelo</t>
  </si>
  <si>
    <t>Ascension de Guarayos</t>
  </si>
  <si>
    <t>1  RRUS 11 B4 ; 2 R 4415B66A</t>
  </si>
  <si>
    <t>RO 2021 - LTE Capacity H2/ / LTE RO 2020 Capacity H1 - AWS/High Load Cells_Only F1</t>
  </si>
  <si>
    <t>PentaguazuOeste</t>
  </si>
  <si>
    <t>Centenario</t>
  </si>
  <si>
    <t>Brigida</t>
  </si>
  <si>
    <t>1 RRUS 11 B4 ; 1 RRUS 32 B4 ; 1 R 4415 B66A</t>
  </si>
  <si>
    <t>RO 2021 - LTE Capacity H2/ / LTE RO 2020 Capacity H2 - 1900Mhz/High Load Cells_Only F1</t>
  </si>
  <si>
    <t>Caiza Estación</t>
  </si>
  <si>
    <t>1 Radio 4415B66A</t>
  </si>
  <si>
    <t>Club Caza Y Pesca</t>
  </si>
  <si>
    <t>La Enconada</t>
  </si>
  <si>
    <t>Hamacas</t>
  </si>
  <si>
    <t>Concepción</t>
  </si>
  <si>
    <t>1 RRUS 11 B4 2 Radio 4415 B66A</t>
  </si>
  <si>
    <t>Jhonny Fernandez</t>
  </si>
  <si>
    <t xml:space="preserve"> / LTE RO 2020 Capacity H1 - AWS / LTE RO 2020 Capacity H2 - 1900Mhz</t>
  </si>
  <si>
    <t>Estadio San Ignacio</t>
  </si>
  <si>
    <t>0 RRUS 01 B5 GW</t>
  </si>
  <si>
    <t>1 R 4415 B66A ; 2 RRUS 32 B4</t>
  </si>
  <si>
    <t>Huajara II</t>
  </si>
  <si>
    <t>Urb. Cotoca</t>
  </si>
  <si>
    <t>Penocos</t>
  </si>
  <si>
    <t>Samaria</t>
  </si>
  <si>
    <t>Parque Industrial</t>
  </si>
  <si>
    <t>B. Sprienfiel</t>
  </si>
  <si>
    <t>Saguapac</t>
  </si>
  <si>
    <t>Escuadron Velasco</t>
  </si>
  <si>
    <t>Cumavi</t>
  </si>
  <si>
    <t>Anillo</t>
  </si>
  <si>
    <t>RO 2021 - LTE Capacity H1_119 Sitios / Refarming 1900 2019</t>
  </si>
  <si>
    <t>Guabira</t>
  </si>
  <si>
    <t>San Miguel de Velasco</t>
  </si>
  <si>
    <t>RO 2021 - LTE Capacity H1_119 Sitios / LTE RO 2020 Capacity H2 - 1900Mhz/High Load Cells_Only F1</t>
  </si>
  <si>
    <t>Montero 6</t>
  </si>
  <si>
    <t>Centro</t>
  </si>
  <si>
    <t>La Casona</t>
  </si>
  <si>
    <t>Roca Coronado</t>
  </si>
  <si>
    <t>Tusequis</t>
  </si>
  <si>
    <t>Palmar Del Oratorio</t>
  </si>
  <si>
    <t>3 RRUS 12B5 GW</t>
  </si>
  <si>
    <t>0 RRUS 12B5 GW</t>
  </si>
  <si>
    <t>1 RRU 32B4 ; 2 R 4415 B66A</t>
  </si>
  <si>
    <t>Alemana</t>
  </si>
  <si>
    <t>1 R4415B66A ; 1 RRUS32B4 ; 1 RRU11B4</t>
  </si>
  <si>
    <t>Lotes</t>
  </si>
  <si>
    <t xml:space="preserve">RBS 6101 </t>
  </si>
  <si>
    <t>Warnes III</t>
  </si>
  <si>
    <t>San Javier</t>
  </si>
  <si>
    <t>San Javier (SC)</t>
  </si>
  <si>
    <t>1 RRU 32 B4-1 Radio 4415B66A</t>
  </si>
  <si>
    <t>4 Canada</t>
  </si>
  <si>
    <t>Cuatro Canadas</t>
  </si>
  <si>
    <t>1  RRUS 11 B4 ; 1  RRUS 32 B4</t>
  </si>
  <si>
    <t>Puerto Quijarro II</t>
  </si>
  <si>
    <t>Puerto Quijarro</t>
  </si>
  <si>
    <t>3 RRU4415 B66A</t>
  </si>
  <si>
    <t>Aeropuerto Sucre</t>
  </si>
  <si>
    <t>Monte Verde</t>
  </si>
  <si>
    <t>Matadero</t>
  </si>
  <si>
    <t>RO 2021 - LTE Capacity H1_119 Sitios / LTE RO 2019 Capacity H2</t>
  </si>
  <si>
    <t>Moragrande</t>
  </si>
  <si>
    <t>1 RRUS11B4</t>
  </si>
  <si>
    <t>Saragoza</t>
  </si>
  <si>
    <t>Zona Franca</t>
  </si>
  <si>
    <t>Calle Seoane</t>
  </si>
  <si>
    <t>Radial 21</t>
  </si>
  <si>
    <t>Urb. La Aurora</t>
  </si>
  <si>
    <t>Montero Centro</t>
  </si>
  <si>
    <t>El Terrado II</t>
  </si>
  <si>
    <t xml:space="preserve"> / LTE Coverage Co-Located H1 2020</t>
  </si>
  <si>
    <t>Santa Fe de Yapacani</t>
  </si>
  <si>
    <t>San Carlos</t>
  </si>
  <si>
    <t>Ichilo</t>
  </si>
  <si>
    <t>3 R4449B5+B12</t>
  </si>
  <si>
    <t>Sevilla II</t>
  </si>
  <si>
    <t>RO 2021 - LTE Capacity H2/ / High Load Cells_Only F1</t>
  </si>
  <si>
    <t>Viru Viru</t>
  </si>
  <si>
    <t>2 R4415B66A ; 1 RRUS 32 B4</t>
  </si>
  <si>
    <t>Edif. Santa Cruz Tours</t>
  </si>
  <si>
    <t>Martona</t>
  </si>
  <si>
    <t>Trompillo Polanco</t>
  </si>
  <si>
    <t>Normandia</t>
  </si>
  <si>
    <t>La Chonta</t>
  </si>
  <si>
    <t>Mendez Arcos</t>
  </si>
  <si>
    <t>2 R 4415 B66A ; 1  RRUS 32 B4</t>
  </si>
  <si>
    <t>Iglesia Don Bosco</t>
  </si>
  <si>
    <t>El Deber</t>
  </si>
  <si>
    <t>B. Lindo II</t>
  </si>
  <si>
    <t>La Hacienda</t>
  </si>
  <si>
    <t>26 de Mayo</t>
  </si>
  <si>
    <t>Viedma</t>
  </si>
  <si>
    <t>B. Cordillera</t>
  </si>
  <si>
    <t>Porco</t>
  </si>
  <si>
    <t>MicroRBS Barrio Lindo</t>
  </si>
  <si>
    <t>3 RRUS 2217 B2 1 RRUS 01 B2</t>
  </si>
  <si>
    <t>2 RRUS 32 B4 2 RRUS 11 B4</t>
  </si>
  <si>
    <t>Comercial Neval</t>
  </si>
  <si>
    <t>1 RRUS 11B4 ; 1 RRUS 32B4</t>
  </si>
  <si>
    <t>Bolivisión</t>
  </si>
  <si>
    <t>Mercado Retoño</t>
  </si>
  <si>
    <t>RO 2021 - LTE Capacity H2/ / LTE RO 2020 Capacity H1 - AWS</t>
  </si>
  <si>
    <t>Faboce</t>
  </si>
  <si>
    <t>3 R 4415 B66A L</t>
  </si>
  <si>
    <t>26 de Enero</t>
  </si>
  <si>
    <t>3 RRU 11B4</t>
  </si>
  <si>
    <t>Plan 12 Hamacas</t>
  </si>
  <si>
    <t>Nuevo Palmar</t>
  </si>
  <si>
    <t>Villa Lourdes</t>
  </si>
  <si>
    <t>Aguahi</t>
  </si>
  <si>
    <t>Fernandez Alonso</t>
  </si>
  <si>
    <t>B. Guadalupe</t>
  </si>
  <si>
    <t>RO 2021 - LTE Capacity H2/ / LTE Coverage New Sites H1 2020</t>
  </si>
  <si>
    <t xml:space="preserve">Pentaguazu 2 </t>
  </si>
  <si>
    <t>Av. Libertador</t>
  </si>
  <si>
    <t>1 RRUS 32 B4 2 R 4415B66A L</t>
  </si>
  <si>
    <t>Montibello</t>
  </si>
  <si>
    <t>12 de Diciembre</t>
  </si>
  <si>
    <t>Morros Blanco</t>
  </si>
  <si>
    <t>1 DUW 4101</t>
  </si>
  <si>
    <t>Charcas</t>
  </si>
  <si>
    <t>Metalmec</t>
  </si>
  <si>
    <t>B. Heroes Del Chaco</t>
  </si>
  <si>
    <t>RO 2021 - LTE Capacity H1_119 Sitios / High Load Cells_Only F1</t>
  </si>
  <si>
    <t>Av. Las Cachuelas</t>
  </si>
  <si>
    <t>Colorada</t>
  </si>
  <si>
    <t>B. Cruz Del Sur</t>
  </si>
  <si>
    <t xml:space="preserve"> / 3G RO 2019 Coverage-Desinst</t>
  </si>
  <si>
    <t>Buena Vista</t>
  </si>
  <si>
    <t>1 RRUS 11 B4 ; 1 R 4499 B2 B66A</t>
  </si>
  <si>
    <t>B. Santa Cruz 2000</t>
  </si>
  <si>
    <t>Sacaba II</t>
  </si>
  <si>
    <t>6 de Octubre</t>
  </si>
  <si>
    <t>Piquirini</t>
  </si>
  <si>
    <t>Canal Cotoca</t>
  </si>
  <si>
    <t>Landivar</t>
  </si>
  <si>
    <t>RO 2021 - LTE Capacity H1_119 Sitios / LTE Coverage Co-Located H1 2020</t>
  </si>
  <si>
    <t>B. Bethesda</t>
  </si>
  <si>
    <t>Villa 1ro. de Mayo</t>
  </si>
  <si>
    <t>Saavedra</t>
  </si>
  <si>
    <t>General Saavedra</t>
  </si>
  <si>
    <t>Hotel Camino Real</t>
  </si>
  <si>
    <t>B. Tropical</t>
  </si>
  <si>
    <t>Equipetrol Norte</t>
  </si>
  <si>
    <t>Tigo - Doble Via</t>
  </si>
  <si>
    <t>1 RRUS 11B4 ; 2 R 4415 B66A</t>
  </si>
  <si>
    <t>Simon Lopez</t>
  </si>
  <si>
    <t>Camino San Andres</t>
  </si>
  <si>
    <t>San Andres</t>
  </si>
  <si>
    <t>RO H1 2021 New Sites / LTE RO 2019 Capacity H1</t>
  </si>
  <si>
    <t>Zona Franca 2</t>
  </si>
  <si>
    <t>Urb Los Jardines</t>
  </si>
  <si>
    <t>Villa Esperanza</t>
  </si>
  <si>
    <t>Copy Color</t>
  </si>
  <si>
    <t>Casco Minero</t>
  </si>
  <si>
    <t>Estadio Victor A.Ugarte</t>
  </si>
  <si>
    <t>RO 2021 - LTE Capacity H1_119 Sitios / LTE RO 2019 New Sites/High Load Cells_Only F1</t>
  </si>
  <si>
    <t>Ingenio Minero</t>
  </si>
  <si>
    <t>Estación de Trenes II</t>
  </si>
  <si>
    <t>Av. Cesar Cronembold</t>
  </si>
  <si>
    <t>Urb. Los Lirios</t>
  </si>
  <si>
    <t>1 R 4415 B66A ; 1 R 4499 B2B25B66A</t>
  </si>
  <si>
    <t>Sipe Sipe II</t>
  </si>
  <si>
    <t>U. Tomas Fr</t>
  </si>
  <si>
    <t>Foianini</t>
  </si>
  <si>
    <t>1 RRUS 11 B4 2 RRUS 32 B4</t>
  </si>
  <si>
    <t xml:space="preserve"> / New Sites H1 2019/High Load Cells_Only F1</t>
  </si>
  <si>
    <t>Santa Rita Rural</t>
  </si>
  <si>
    <t>Mercado</t>
  </si>
  <si>
    <t>Mercado Bolivar</t>
  </si>
  <si>
    <t>B. Periodista</t>
  </si>
  <si>
    <t>Upsa</t>
  </si>
  <si>
    <t>0 RRUS01B5 W</t>
  </si>
  <si>
    <t>Parque Industrial III</t>
  </si>
  <si>
    <t>Urb. Romar</t>
  </si>
  <si>
    <t>3 RRUS12B5 W</t>
  </si>
  <si>
    <t>2 RADIO 4415 B66A</t>
  </si>
  <si>
    <t>Maria Goreti</t>
  </si>
  <si>
    <t>Chiriguano</t>
  </si>
  <si>
    <t>Virgen de Cotoca</t>
  </si>
  <si>
    <t>Limoncito</t>
  </si>
  <si>
    <t>Las Barreras</t>
  </si>
  <si>
    <t>1 R4415 B66A</t>
  </si>
  <si>
    <t>Bermejo</t>
  </si>
  <si>
    <t>Arce</t>
  </si>
  <si>
    <t>RO 2021 - LTE Capacity H2/RO 2021 - LTE Capacity H1_119 Sitios / LTE Coverage New Sites H1 2020</t>
  </si>
  <si>
    <t xml:space="preserve">San Jerónimo </t>
  </si>
  <si>
    <t xml:space="preserve"> / LTE RO 2020 Capacity H1 - AWS/High Load Cells_Only F1</t>
  </si>
  <si>
    <t>Guabira II</t>
  </si>
  <si>
    <t>RO 2021 - LTE Capacity H2-P1  / High Load Cells_Only F1</t>
  </si>
  <si>
    <t>Urb. Aqualand</t>
  </si>
  <si>
    <t>3 RRUS01B5</t>
  </si>
  <si>
    <t>1 R 4415 B66A ; 1 RRUS 32 B4</t>
  </si>
  <si>
    <t>Hotel Arenal</t>
  </si>
  <si>
    <t>2 Radio 4415B66A</t>
  </si>
  <si>
    <t>Edif. Omontes</t>
  </si>
  <si>
    <t>/High Load Cells_Only F1</t>
  </si>
  <si>
    <t>Montero 7</t>
  </si>
  <si>
    <t>1 DUS 3101</t>
  </si>
  <si>
    <t>Monumento Libertadores</t>
  </si>
  <si>
    <t>Laguna Trinidad</t>
  </si>
  <si>
    <t>Trinidad</t>
  </si>
  <si>
    <t>Cercado (Bn)</t>
  </si>
  <si>
    <t>1 RRUS 32 B4 ; 1 RRUS 11 B4</t>
  </si>
  <si>
    <t>El Paso</t>
  </si>
  <si>
    <t>Eagles School</t>
  </si>
  <si>
    <t>Manuel Belgrano</t>
  </si>
  <si>
    <t>B. Progreso</t>
  </si>
  <si>
    <t xml:space="preserve"> RO 2021 - LTE Capacity H2-P1 / LTE RO 2020 Capacity H1 - AWS/High Load Cells_Only F1</t>
  </si>
  <si>
    <t>Fexpo Villa Montes</t>
  </si>
  <si>
    <t>Villamontes</t>
  </si>
  <si>
    <t>Cementerio Trinidad</t>
  </si>
  <si>
    <t>Urb. Calicanto</t>
  </si>
  <si>
    <t>Simon Patino</t>
  </si>
  <si>
    <t>RO 2021 - LTE Capacity H1_119 Sitios / 3G Coverage Co-Located H1 2020/High Load Cells_Only F1</t>
  </si>
  <si>
    <t>Mallco Rancho</t>
  </si>
  <si>
    <t>0 RRUS 2219B5 GW</t>
  </si>
  <si>
    <t>Villa Olimpica</t>
  </si>
  <si>
    <t>Final Wiracocha</t>
  </si>
  <si>
    <t>Fexpo</t>
  </si>
  <si>
    <t>Mora</t>
  </si>
  <si>
    <t>Cabezas</t>
  </si>
  <si>
    <t>Cordillera</t>
  </si>
  <si>
    <t>0 RRUS 01 B5</t>
  </si>
  <si>
    <t>0 DUG 20 01</t>
  </si>
  <si>
    <t>Yotau</t>
  </si>
  <si>
    <t>El Puente</t>
  </si>
  <si>
    <t>Zanja Honda</t>
  </si>
  <si>
    <t>Temporal</t>
  </si>
  <si>
    <t>RO 2021 - LTE Capacity H2/ / Swap CBBA 2018</t>
  </si>
  <si>
    <t>La Capilla</t>
  </si>
  <si>
    <t>Estadio Nacional Potosi</t>
  </si>
  <si>
    <t>Yotala</t>
  </si>
  <si>
    <t>Punata Centro</t>
  </si>
  <si>
    <t xml:space="preserve">
'-17.545362</t>
  </si>
  <si>
    <t>-65.839844</t>
  </si>
  <si>
    <t>3  R 4415 B66A</t>
  </si>
  <si>
    <t>Fancesa</t>
  </si>
  <si>
    <t xml:space="preserve"> / LTE RO 2020 Capacity H1 - AWS / 3G Coverage Co-Located H1 2020 / LTE RO 2020 Capacity H2 - 1900Mhz/High Load Cells_Only F1</t>
  </si>
  <si>
    <t>Villa Albina Patino</t>
  </si>
  <si>
    <t>2 R 2217 B2</t>
  </si>
  <si>
    <t xml:space="preserve">Portachuelo 2 </t>
  </si>
  <si>
    <t>Cobija</t>
  </si>
  <si>
    <t>Nicolas Suarez</t>
  </si>
  <si>
    <t>Pando</t>
  </si>
  <si>
    <t>Aeropuerto Cobija</t>
  </si>
  <si>
    <t>Tupac Yupanqui</t>
  </si>
  <si>
    <t>RO 2021 - LTE Capacity H2/ / LTE RO 2019 Coverage Co-Located</t>
  </si>
  <si>
    <t>Melga</t>
  </si>
  <si>
    <t>Balcon 5</t>
  </si>
  <si>
    <t>Liquinas</t>
  </si>
  <si>
    <t>Zona Sur 1</t>
  </si>
  <si>
    <t>Yapacani</t>
  </si>
  <si>
    <t>RO 2021 - LTE Capacity H1_119 Sitios / LTE RO 2020 Capacity H1 - AWS/LTE RO 2020 Capacity H2 - 1900Mhz/High Load Cells_Only F1</t>
  </si>
  <si>
    <t xml:space="preserve">Cotoca 3 </t>
  </si>
  <si>
    <t>3 RRU 2219 B5</t>
  </si>
  <si>
    <t>Lazareto</t>
  </si>
  <si>
    <t>3 RRUS32 B4</t>
  </si>
  <si>
    <t>Católica</t>
  </si>
  <si>
    <t>Santos Dumont</t>
  </si>
  <si>
    <t>RO 2021 - LTE Capacity H1_119 Sitios / LTE RO 2019 Capacity H1/High Load Cells_Only F1</t>
  </si>
  <si>
    <t>San Ignacio III</t>
  </si>
  <si>
    <t>Condominio Genesis</t>
  </si>
  <si>
    <t>B. Nueva Primavera</t>
  </si>
  <si>
    <t>Camiri</t>
  </si>
  <si>
    <t>El Recreo</t>
  </si>
  <si>
    <t>El Retono</t>
  </si>
  <si>
    <t>Warnes II</t>
  </si>
  <si>
    <t>Quijarro</t>
  </si>
  <si>
    <t>1 R 4478 B12A</t>
  </si>
  <si>
    <t>Club Hipico</t>
  </si>
  <si>
    <t>Urb. Pumas Andinos</t>
  </si>
  <si>
    <t>El Torno II</t>
  </si>
  <si>
    <t>3 RRU 01 B5 GW</t>
  </si>
  <si>
    <t>Evangelica</t>
  </si>
  <si>
    <t>Patria</t>
  </si>
  <si>
    <t>Primavera</t>
  </si>
  <si>
    <t xml:space="preserve"> / LTE RO 2020 Capacity H1 - AWS / LTE RO 2020 Capacity H2 - 1900Mhz/High Load Cells_Only F1</t>
  </si>
  <si>
    <t>3 Radio 4415 B66A</t>
  </si>
  <si>
    <t xml:space="preserve">RO 2021 - LTE Capacity H2/RO 2021 - LTE Capacity H1_119 Sitios / </t>
  </si>
  <si>
    <t>Espana</t>
  </si>
  <si>
    <t xml:space="preserve">1 RRUS 11 B4 ; 2 RRUS 32 B4 </t>
  </si>
  <si>
    <t>25 de Mayo</t>
  </si>
  <si>
    <t>La Tranca</t>
  </si>
  <si>
    <t>San Ramon</t>
  </si>
  <si>
    <t>San Ramon (SC)</t>
  </si>
  <si>
    <t>RO 2021 - LTE Capacity H2/ / LTE Coverage Co-Located H1 2020/High Load Cells_Only F1</t>
  </si>
  <si>
    <t>B. Municipal Montero</t>
  </si>
  <si>
    <t>El Terrado</t>
  </si>
  <si>
    <t>Cliza</t>
  </si>
  <si>
    <t>San Jose Chiquitos</t>
  </si>
  <si>
    <t>San Jose de Chiquitos</t>
  </si>
  <si>
    <t>Guevara</t>
  </si>
  <si>
    <t>Arroyito II</t>
  </si>
  <si>
    <t>Plan 4000</t>
  </si>
  <si>
    <t>Pailon 2</t>
  </si>
  <si>
    <t>3 R 4449 B12</t>
  </si>
  <si>
    <t>Guembe</t>
  </si>
  <si>
    <t>Porongo (Ayacucho)</t>
  </si>
  <si>
    <t>Olivos</t>
  </si>
  <si>
    <t>Cespedes</t>
  </si>
  <si>
    <t>Canada El Carmen</t>
  </si>
  <si>
    <t>Riberalta II</t>
  </si>
  <si>
    <t>3 R 4449 B25</t>
  </si>
  <si>
    <t>RBS 630</t>
  </si>
  <si>
    <t>Canada Pailita</t>
  </si>
  <si>
    <t>Mercado La Villa</t>
  </si>
  <si>
    <t>Trojes</t>
  </si>
  <si>
    <t>Tiquipaya</t>
  </si>
  <si>
    <t>Canon Oculto</t>
  </si>
  <si>
    <t xml:space="preserve">1 R4415B66A </t>
  </si>
  <si>
    <t>Estadio Jesus Bermudez</t>
  </si>
  <si>
    <t>Ayacucho</t>
  </si>
  <si>
    <t>Riberalta III</t>
  </si>
  <si>
    <t>Estadio Mercado</t>
  </si>
  <si>
    <t>Estadio Gilberto Parada</t>
  </si>
  <si>
    <t>High Load Cells_Only F1</t>
  </si>
  <si>
    <t>Valle Sanchez</t>
  </si>
  <si>
    <t>Verificar</t>
  </si>
  <si>
    <t>Montero 8</t>
  </si>
  <si>
    <t>Urb Colinas del Izozog</t>
  </si>
  <si>
    <t>Plan 3000</t>
  </si>
  <si>
    <t>RO 2021 - LTE Capacity H2-P1 /RO 2021 - LTE Capacity H1_119 Sitios / LTE RO 2020 Capacity H2 - 1900Mhz/High Load Cells_Only F1</t>
  </si>
  <si>
    <t>Bella Vista Rural</t>
  </si>
  <si>
    <t>Bella Vista</t>
  </si>
  <si>
    <t>Robore</t>
  </si>
  <si>
    <t>1 RRUS 11 B4 ; 2 R 4415 B66A</t>
  </si>
  <si>
    <t>Petrolero Sur</t>
  </si>
  <si>
    <t>Maica</t>
  </si>
  <si>
    <t>Alto San Pedro</t>
  </si>
  <si>
    <t>Calle Iquique</t>
  </si>
  <si>
    <t>Central</t>
  </si>
  <si>
    <t>Chane</t>
  </si>
  <si>
    <t>Blacutt</t>
  </si>
  <si>
    <t>1 RRUS 11 B4 ; 1 RRUS 32 B4 ; 1  Radio 4415 B66A</t>
  </si>
  <si>
    <t>Refineria</t>
  </si>
  <si>
    <t>Mercado Campesino</t>
  </si>
  <si>
    <t>Av. Circunvalación</t>
  </si>
  <si>
    <t>1ro. Mayo</t>
  </si>
  <si>
    <t>RO 2021 - LTE Capacity H1_119 Sitios / LTE RO 2020 Capacity H1 - AWS</t>
  </si>
  <si>
    <t>Av. General Campero</t>
  </si>
  <si>
    <t>UAGRM</t>
  </si>
  <si>
    <t>Valle Hermoso</t>
  </si>
  <si>
    <t>MIC BO 3YPlan 2023_5R_5A</t>
  </si>
  <si>
    <t xml:space="preserve">2xAntenna 4pH, 1xTwin Beam Antenna, 2xAntena 80010767, </t>
  </si>
  <si>
    <t xml:space="preserve">2xRadio 2219 B5, 3xRadio 4415 B2/25, 2xAntenna 4pH, 1xTwin Beam Antenna, 2xAntena 80010767, </t>
  </si>
  <si>
    <t>EXISTING SITE 2G/3G 850/LTE 700/AWS/ L:ABCDEF-&gt;  INST : Mod. 850 / LTE 1900 / Sectorize AWS&amp;1900 / New :IGH(2-3)</t>
  </si>
  <si>
    <t>MIC BO 3YPlan 2023_5R_4A</t>
  </si>
  <si>
    <t>EXISTING SITE 3G 850/AWS/LTE 1900/ L:DEFI-&gt;  INST : Mod. 850 / LTE 700 / LTE 1900 / Sectorize AWS&amp;1900 / New :CGH(1-3)</t>
  </si>
  <si>
    <t>MIC BO 3YPlan 2023_3BB_7R_2A</t>
  </si>
  <si>
    <t>EXISTING SITE 2G/3G 850/AWS/LTE 1900/ L:DEFGHI-&gt;  INST : Mod. 850 / LTE 700 / Sectorize AWS&amp;1900 / AAS FDD AWS&amp;1900 / New :C(1-2-3)</t>
  </si>
  <si>
    <t>MIC BO 3YPlan 2023_1BB_1R_1A</t>
  </si>
  <si>
    <t>EXISTING SITE MIXMODE 850/LTE 700/AWS/ L:ABCDEF-&gt;  INST : Mod. 850 / LTE 1900 / New :H(2)</t>
  </si>
  <si>
    <t>MIC BO 3YPlan 2023_2BB_6R</t>
  </si>
  <si>
    <t>EXISTING SITE 2G/3G 850/LTE 700/AWS/LTE 1900/ L:ABCDEFGHI-&gt;  INST : Mod. 850 / AAS FDD AWS&amp;1900 / New :(1-2-3)</t>
  </si>
  <si>
    <t>PRIO 1 - 2023</t>
  </si>
  <si>
    <t>EXISTING SITE MIXMODE 850/LTE 700/AWS/ L:ABCDEF-&gt;  INST : Mod. 850 / LTE 1900 / New :I(3)</t>
  </si>
  <si>
    <t>MIC BO 3YPlan 2023_2BB_4R_4A</t>
  </si>
  <si>
    <t xml:space="preserve">2xAntenna 4pH, 2xAntena 80010767, </t>
  </si>
  <si>
    <t xml:space="preserve">1xBaseband 6631, 1xBaseband 6651, 1xRadio 2219 B5, 2xRadio 4499 44B2/25 44B66A, 1xRadio AAS B25/B66, 2xAntenna 4pH, 2xAntena 80010767, </t>
  </si>
  <si>
    <t>EXISTING SITE 2G/3G 850/3G 1900/AWS/ L:DEFI-&gt;  INST : Mod. 850 / LTE 1900 / AAS FDD AWS&amp;1900 / New :GH(3)</t>
  </si>
  <si>
    <t>MIC BO 3YPlan 2023_2R_6A</t>
  </si>
  <si>
    <t xml:space="preserve">1xAntenna 4pH, 2xAntenna 4pL, 2xTwin Beam Antenna, 1xAntena 80010767, </t>
  </si>
  <si>
    <t xml:space="preserve">1xRadio 4415 B2/25, 1xRadio 4478 B12A, 1xAntenna 4pH, 2xAntenna 4pL, 2xTwin Beam Antenna, 1xAntena 80010767, </t>
  </si>
  <si>
    <t>EXISTING SITE MIXMODE 850/AWS/LTE 1900/ L:DEFGH-&gt;  INST : Mod. 850 / LTE 700 / LTE 1900 / Sectorize AWS&amp;1900 / New :ABI(1-2)</t>
  </si>
  <si>
    <t>MIC BO 3YPlan 2023_1BB_2R_4A</t>
  </si>
  <si>
    <t xml:space="preserve">1xBaseband 6631, 2xRadio 4499 44B2/25 44B66A, 2xAntenna 4pH, 2xAntena 80010767, </t>
  </si>
  <si>
    <t>EXISTING SITE MIXMODE 850/AWS/ L:DEF-&gt;  INST : LTE 1900 / New :HI</t>
  </si>
  <si>
    <t>EXISTING SITE MIXMODE 850/AWS/ L:DEF-&gt;  INST : LTE 1900 / New :GI</t>
  </si>
  <si>
    <t>MIC BO 3YPlan 2023_1BB_3R_6A</t>
  </si>
  <si>
    <t xml:space="preserve">3xAntenna 4pH, 3xAntena 80010767, </t>
  </si>
  <si>
    <t xml:space="preserve">1xBaseband 6631, 3xRadio 4415 B2/25, 3xAntenna 4pH, 3xAntena 80010767, </t>
  </si>
  <si>
    <t>EXISTING SITE MIXMODE 850/AWS/ L:DEF-&gt;  INST : LTE 1900 / New :GHI</t>
  </si>
  <si>
    <t>MIC BO 3YPlan 2023_1BB_4R_3A</t>
  </si>
  <si>
    <t>EXISTING SITE 2G/3G 850/3G 1900/AWS/ L:DEF-&gt;  INST : Mod. 850 / LTE 1900 / New :GHI(2)</t>
  </si>
  <si>
    <t>MIC BO 3YPlan 2023_1BB_5R_3A</t>
  </si>
  <si>
    <t>EXISTING SITE 2G/3G 850/AWS/LTE AWS&amp;1900/ L:DEFH-&gt;  INST : Mod. 850 / LTE 700 / LTE 1900 / New :BGI(1-2)</t>
  </si>
  <si>
    <t>EXISTING SITE 2G/3G 850/3G 1900/AWS/ L:DEF-&gt;  INST : Mod. 850 / LTE 1900 / New :GHI(1)</t>
  </si>
  <si>
    <t>MIC BO 3YPlan 2023_4R_6A</t>
  </si>
  <si>
    <t xml:space="preserve">1xRadio 2219 B5, 3xRadio 4415 B2/25, 3xAntenna 4pH, 3xAntena 80010767, </t>
  </si>
  <si>
    <t>MIC BO 3YPlan 2023_2BB_6R_2A</t>
  </si>
  <si>
    <t>EXISTING SITE 2G/3G 850/LTE 700/AWS/LTE 1900/ L:ABCDEFGHI-&gt;  INST : Mod. 850 / Sectorize AWS&amp;1900 / AAS FDD AWS&amp;1900 / New :(1-2-3)</t>
  </si>
  <si>
    <t>EXISTING SITE 2G/3G 850/3G 1900/AWS/ L:DEF-&gt;  INST : Mod. 850 / LTE 1900 / New :GHI(1-3)</t>
  </si>
  <si>
    <t>MIC BO 3YPlan 2023_6R_6A</t>
  </si>
  <si>
    <t xml:space="preserve">3xRadio 2219 B5, 3xRadio 4415 B2/25, 3xAntenna 4pH, 3xAntena 80010767, </t>
  </si>
  <si>
    <t>EXISTING SITE 3G 850/3G 1900/AWS/ L:DEF-&gt;  INST : Mod. 850 / LTE 1900 / New :GHI(1-2-3)</t>
  </si>
  <si>
    <t>MIC BO 3YPlan 2023_1BB_6R_3A</t>
  </si>
  <si>
    <t>EXISTING SITE 2G/3G 850/3G 1900/AWS/ L:DEF-&gt;  INST : Mod. 850 / LTE 1900 / New :GHI(1-2-3)</t>
  </si>
  <si>
    <t>MIC BO 3YPlan 2023_3R_4A</t>
  </si>
  <si>
    <t xml:space="preserve">1xAntenna 4pH, 2xTwin Beam Antenna, 1xAntena 80010767, </t>
  </si>
  <si>
    <t xml:space="preserve">2xRadio 2219 B5, 1xRadio 4415 B2/25, 1xAntenna 4pH, 2xTwin Beam Antenna, 1xAntena 80010767, </t>
  </si>
  <si>
    <t>EXISTING SITE 3G 850/AWS/LTE 1900/ L:DEFGI-&gt;  INST : Mod. 850 / LTE 1900 / Sectorize AWS&amp;1900 / New :H(1-3)</t>
  </si>
  <si>
    <t>MIC BO 3YPlan 2023_2BB_5R_1A</t>
  </si>
  <si>
    <t>EXISTING SITE 2G/3G 850/LTE 700/AWS/LTE 1900/ L:ABCDEFGI-&gt;  INST : Mod. 850 / LTE 1900 / AAS FDD AWS&amp;1900 / New :H(1-3)</t>
  </si>
  <si>
    <t>EXISTING SITE 2G/3G 850/LTE 700/AWS/ L:ABCDEF-&gt;  INST : Mod. 850 / LTE 1900 / Sectorize AWS&amp;1900 / New :GIH(1-2-3)</t>
  </si>
  <si>
    <t>MIC BO 3YPlan 2023_4R_2A</t>
  </si>
  <si>
    <t>EXISTING SITE 2G/3G 850/3G 1900/AWS/ L:EF-&gt;  INST : Mod. 850 / LTE 1900 / New :HI(2-3)</t>
  </si>
  <si>
    <t>MIC BO 3YPlan 2023_1BB_5R_4A</t>
  </si>
  <si>
    <t>EXISTING SITE 2G/3G 850/LTE AWS&amp;1900/ L:DEFGHI-&gt;  INST : Mod. 850 / LTE 700 / Sectorize AWS&amp;1900 / New :ABC(1-2-3)</t>
  </si>
  <si>
    <t xml:space="preserve">3xAntenna 4pH, 1xAntena 80010767, </t>
  </si>
  <si>
    <t xml:space="preserve">1xBaseband 6631, 2xRadio 2219 B5, 3xRadio 4415 B2/25, 3xAntenna 4pH, 1xAntena 80010767, </t>
  </si>
  <si>
    <t>EXISTING SITE 2G/3G 850/AWS/ L:DEF-&gt;  INST : Mod. 850 / LTE 1900 / New :GHI(2-3)</t>
  </si>
  <si>
    <t>MIC BO 3YPlan 2023_1BB_4R_6A</t>
  </si>
  <si>
    <t xml:space="preserve">1xAntenna 2pL4pH, 2xAntenna 4pH, 3xAntena 80010767, </t>
  </si>
  <si>
    <t xml:space="preserve">1xBaseband 6631, 3xRadio 4499 44B2/25 44B66A, 1xRadio 4478 B12A, 1xAntenna 2pL4pH, 2xAntenna 4pH, 3xAntena 80010767, </t>
  </si>
  <si>
    <t>EXISTING SITE 2G/3G 850/3G 1900/LTE 700/ L:DEF-&gt;  INST : LTE 700 / LTE 1900 / New :CGHI</t>
  </si>
  <si>
    <t>MIC BO 3YPlan 2023_1BB_2R_3A</t>
  </si>
  <si>
    <t>EXISTING SITE MIXMODE 850/AWS/LTE 1900/ L:DEFHI-&gt;  INST : Mod. 850 / LTE 700 / LTE 1900 / New :BCG(2)</t>
  </si>
  <si>
    <t>MIC BO 3YPlan 2023_6R_3A</t>
  </si>
  <si>
    <t>EXISTING SITE MIXMODE 850/AWS/LTE 1900/ L:DEFGHI-&gt;  INST : Mod. 850 / LTE 700 / New :ABC(3)</t>
  </si>
  <si>
    <t>MIC BO 3YPlan 2023_1BB_2R_2A</t>
  </si>
  <si>
    <t>EXISTING SITE MIXMODE 850/AWS/ L:DEF-&gt;  INST : Mod. 850 / LTE 1900 / New :GH(1)</t>
  </si>
  <si>
    <t>MIC BO 3YPlan 2023_1BB_6R_4A</t>
  </si>
  <si>
    <t>EXISTING SITE 3G 850/AWS/LTE 1900/ L:DEFG-&gt;  INST : Mod. 850 / LTE 700 / LTE 1900 / Sectorize AWS&amp;1900 / New :AHI(1-3)</t>
  </si>
  <si>
    <t>MIC BO 3YPlan 2023_1BB_4R_5A</t>
  </si>
  <si>
    <t xml:space="preserve">3xAntenna 4pH, 2xAntena 80010767, </t>
  </si>
  <si>
    <t xml:space="preserve">1xBaseband 6631, 1xRadio 2219 B5, 3xRadio 4415 B2/25, 3xAntenna 4pH, 2xAntena 80010767, </t>
  </si>
  <si>
    <t>EXISTING SITE 2G/3G 850/AWS/ L:DEF-&gt;  INST : Mod. 850 / LTE 1900 / New :GHI(2)</t>
  </si>
  <si>
    <t>MIC BO 3YPlan 2023_3BB_6R_1A</t>
  </si>
  <si>
    <t>EXISTING SITE MIXMODE 850/LTE 700/AWS/LTE 1900/ L:BDEFGHI-&gt;  INST : Mod. 850 / LTE 700 / AAS FDD AWS&amp;1900 / New :C(1-2)</t>
  </si>
  <si>
    <t>EXISTING SITE 2G/3G 850/AWS/LTE AWS&amp;1900/ L:DEFGI-&gt;  INST : Mod. 850 / LTE 700 / LTE 1900 / New :ACH(1-3)</t>
  </si>
  <si>
    <t>EXISTING SITE MIXMODE 850/AWS/ L:F-&gt;  INST : Mod. 850 / LTE 1900 / New :I(3)</t>
  </si>
  <si>
    <t>EXISTING SITE MIXMODE 850/AWS/LTE 1900/ L:DEFGHI-&gt;  INST : Mod. 850 / LTE 700 / New :BC(2-3)</t>
  </si>
  <si>
    <t>MIC BO 3YPlan 2023_1BB_3R_3A</t>
  </si>
  <si>
    <t>EXISTING SITE MIXMODE 850/LTE 700/AWS/LTE 1900/ L:ABCDEFGHI-&gt;  INST : Mod. 850 / Sectorize AWS&amp;1900 / New :(1-2-3)</t>
  </si>
  <si>
    <t>MIC BO 3YPlan 2023_1BB_6R_6A</t>
  </si>
  <si>
    <t xml:space="preserve">1xBaseband 6631, 3xRadio 2219 B5, 3xRadio 4415 B2/25, 3xAntenna 4pH, 3xAntena 80010767, </t>
  </si>
  <si>
    <t>MIC BO 3YPlan 2023_1BB_5R_6A</t>
  </si>
  <si>
    <t xml:space="preserve">1xBaseband 6631, 2xRadio 2219 B5, 3xRadio 4415 B2/25, 3xAntenna 4pH, 3xAntena 80010767, </t>
  </si>
  <si>
    <t>EXISTING SITE 3G 850/3G 1900/AWS/ L:DEF-&gt;  INST : Mod. 850 / LTE 1900 / New :GHI(2-3)</t>
  </si>
  <si>
    <t>EXISTING SITE 3G 850/AWS/LTE 1900/ L:DEFGHI-&gt;  INST : Mod. 850 / LTE 700 / Sectorize AWS&amp;1900 / New :A(1-3)</t>
  </si>
  <si>
    <t>MIC BO 3YPlan 2023_3BB_4R</t>
  </si>
  <si>
    <t>EXISTING SITE 2G/3G 850/3G 1900/AWS/ L:DEFHI-&gt;  INST : Mod. 850 / AAS FDD AWS&amp;1900 / New :(2-3)</t>
  </si>
  <si>
    <t>EXISTING SITE MIXMODE 850/3G 1900/LTE 700/AWS/ L:ABCDEF-&gt;  INST : LTE 1900 / New :GI</t>
  </si>
  <si>
    <t>EXISTING SITE 3G 850/AWS/LTE 1900/ L:ABDEFGHI-&gt;  INST : Mod. 850 / LTE 700 / AAS FDD AWS&amp;1900 / New :C(1-2)</t>
  </si>
  <si>
    <t>EXISTING SITE 2G/3G 850/AWS/ L:DEF-&gt;  INST : Mod. 850 / LTE 1900 / New :GHI(1-2)</t>
  </si>
  <si>
    <t>MIC BO 3YPlan 2023_4R_4A</t>
  </si>
  <si>
    <t xml:space="preserve">2xRadio 2219 B5, 2xRadio 4415 B2/25, 2xAntenna 4pH, 2xAntena 80010767, </t>
  </si>
  <si>
    <t>MIC BO 3YPlan 2023_4R_3A</t>
  </si>
  <si>
    <t>EXISTING SITE MIXMODE 850/LTE 700/AWS/LTE 1900/ L:ABCDEFGHI-&gt;  INST : Mod. 850 / New :(1)</t>
  </si>
  <si>
    <t>EXISTING SITE MIXMODE 850/AWS/ L:DEF-&gt;  INST : LTE 1900 / New :H</t>
  </si>
  <si>
    <t>MIC BO 3YPlan 2023_3BB_6R</t>
  </si>
  <si>
    <t>EXISTING SITE 2G/3G 850/AWS/LTE 1900/ L:DEFGHI-&gt;  INST : Mod. 850 / AAS FDD AWS&amp;1900 / New :(1-2-3)</t>
  </si>
  <si>
    <t xml:space="preserve">1xAntenna 4pH, 1xAntena 80010767, </t>
  </si>
  <si>
    <t xml:space="preserve">2xBaseband 6651, 3xRadio 2219 B5, 1xRadio 4499 44B2/25 44B66A, 2xRadio AAS B25/B66, 1xAntenna 4pH, 1xAntena 80010767, </t>
  </si>
  <si>
    <t>EXISTING SITE 2G/3G 850/LTE 700/AWS/LTE 1900/ L:ABCDEFGI-&gt;  INST : Mod. 850 / LTE 1900 / AAS FDD AWS&amp;1900 / New :H(1-2-3)</t>
  </si>
  <si>
    <t>MIC BO 3YPlan 2023_3BB_3R_2A</t>
  </si>
  <si>
    <t xml:space="preserve">1xBaseband 6631, 2xBaseband 6651, 1xRadio 4415 B2/25, 2xRadio AAS B25/B66, 1xAntenna 4pH, 1xAntena 80010767, </t>
  </si>
  <si>
    <t>EXISTING SITE MIXMODE 850/LTE 700/AWS/LTE 1900/ L:ABCDEFGHI-&gt;  INST : Mod. 850 / AAS FDD AWS&amp;1900 / New :(1-2-3)</t>
  </si>
  <si>
    <t>MIC BO 3YPlan 2023_1BB_1R_2A</t>
  </si>
  <si>
    <t xml:space="preserve">1xBaseband 6631, 1xRadio 4415 B2/25, 1xAntenna 4pH, 1xAntena 80010767, </t>
  </si>
  <si>
    <t>EXISTING SITE MIXMODE 850/LTE 700/AWS/LTE 1900/ L:ABCDEFH-&gt;  INST : Mod. 850 / LTE 1900 / New :G(2)</t>
  </si>
  <si>
    <t>MIC BO 3YPlan 2023_3R_2A</t>
  </si>
  <si>
    <t>EXISTING SITE 2G/3G 850/3G 1900/AWS/LTE 1900/ L:DEH-&gt;  INST : Mod. 850 / LTE 1900 / Sectorize AWS&amp;1900 / New :G(1-2)</t>
  </si>
  <si>
    <t xml:space="preserve">2xRadio 2219 B5, 3xRadio 4415 B2/25, 3xAntenna 4pH, 1xAntena 80010767, </t>
  </si>
  <si>
    <t>EXISTING SITE 2G/3G 850/3G 1900/AWS/ L:DEF-&gt;  INST : Mod. 850 / LTE 1900 / New :GHI(2-3)</t>
  </si>
  <si>
    <t xml:space="preserve">1xBaseband 6631, 2xRadio 4415 B2/25, 1xRadio 4415 B66A, 3xAntenna 4pH, 3xAntena 80010767, </t>
  </si>
  <si>
    <t>EXISTING SITE MIXMODE 850/LTE 700/AWS/ L:ABCDE-&gt;  INST : Mod. 850 / LTE 1900 / LTE AWS / New :FGH(1)</t>
  </si>
  <si>
    <t>EXISTING SITE MIXMODE 850/LTE 700/AWS/ L:ABCDEF-&gt;  INST : LTE 1900 / New :GI</t>
  </si>
  <si>
    <t>EXISTING SITE 2G/3G 850/3G 1900/AWS/LTE 1900/ L:DEFG-&gt;  INST : Mod. 850 / LTE 700 / LTE 1900 / New :AHI(1-2-3)</t>
  </si>
  <si>
    <t>EXISTING SITE 2G/3G 850/AWS/LTE 1900/ L:DEFGH-&gt;  INST : Mod. 850 / LTE 700 / LTE 1900 / Sectorize AWS&amp;1900 / New :AI(1-2-3)</t>
  </si>
  <si>
    <t>EXISTING SITE MIXMODE 850/AWS/ L:F-&gt;  INST : LTE 1900 / New :I</t>
  </si>
  <si>
    <t xml:space="preserve">1xBaseband 6631, 1xRadio 2219 B5, 1xRadio 4415 B66A, 2xRadio 4499 44B2/25 44B66A, 2xAntenna 4pH, 1xTwin Beam Antenna, 2xAntena 80010767, </t>
  </si>
  <si>
    <t>EXISTING SITE 2G/3G 850/AWS/LTE 1900/ L:DEFH-&gt;  INST : Mod. 850 / LTE 1900 / Sectorize AWS&amp;1900 / New :GI(2)</t>
  </si>
  <si>
    <t>MIC BO 3YPlan 2023_1BB_3R_4A</t>
  </si>
  <si>
    <t xml:space="preserve">1xBaseband 6631, 1xRadio 2219 B5, 2xRadio 4415 B2/25, 2xAntenna 4pH, 2xAntena 80010767, </t>
  </si>
  <si>
    <t>EXISTING SITE 3G 1900/AWS/ L:DEF-&gt;  INST : Mod. 850 / LTE 1900 / New :GH(1)</t>
  </si>
  <si>
    <t xml:space="preserve">2xAntenna 4pH, 1xAntenna 4pL, 1xTwin Beam Antenna, 2xAntena 80010767, </t>
  </si>
  <si>
    <t xml:space="preserve">1xBaseband 6631, 2xRadio 2219 B5, 2xRadio 4499 44B2/25 44B66A, 1xRadio 4478 B12A, 2xAntenna 4pH, 1xAntenna 4pL, 1xTwin Beam Antenna, 2xAntena 80010767, </t>
  </si>
  <si>
    <t>EXISTING SITE 2G/3G 850/AWS/LTE 1900/ L:DEFG-&gt;  INST : Mod. 850 / LTE 700 / LTE 1900 / Sectorize AWS&amp;1900 / New :AHI(1-3)</t>
  </si>
  <si>
    <t>EXISTING SITE MIXMODE 850/AWS/ L:DEF-&gt;  INST : Mod. 850 / LTE 1900 / New :I(3)</t>
  </si>
  <si>
    <t>EXISTING SITE 2G/AWS/LTE 1900/ L:DEFGHI-&gt;  INST : Mod. 850 / LTE 700 / New :ABC(1-2-3)</t>
  </si>
  <si>
    <t>MIC BO 3YPlan 2023_3BB_5R_1A</t>
  </si>
  <si>
    <t>EXISTING SITE MIXMODE 850/AWS/LTE 1900/ L:DEFGHI-&gt;  INST : Mod. 850 / LTE 700 / AAS FDD AWS&amp;1900 / New :A(2-3)</t>
  </si>
  <si>
    <t>MIC BO 3YPlan 2023_1BB_5R_2A</t>
  </si>
  <si>
    <t>EXISTING SITE 2G/3G 850/LTE 700/AWS/LTE 1900/ L:ABCDEFGH-&gt;  INST : Mod. 850 / LTE 1900 / Sectorize AWS&amp;1900 / AAS FDD AWS&amp;1900 / New :I(1-2-3)</t>
  </si>
  <si>
    <t>EXISTING SITE 2G/3G 850/3G 1900/AWS/ L:DF-&gt;  INST : Mod. 850 / LTE 1900 / New :GI(1-3)</t>
  </si>
  <si>
    <t xml:space="preserve">1xRadio 2219 B5, 2xRadio 4499 44B2/25 44B66A, 2xAntenna 4pH, 2xAntena 80010767, </t>
  </si>
  <si>
    <t>EXISTING SITE 2G/3G 850/LTE 700/AWS/LTE 1900/ L:ABCDEFH-&gt;  INST : Mod. 850 / LTE 1900 / New :GI(1)</t>
  </si>
  <si>
    <t xml:space="preserve">1xBaseband 6631, 2xRadio 4415 B2/25, 2xAntenna 4pH, 2xAntena 80010767, </t>
  </si>
  <si>
    <t>EXISTING SITE MIXMODE 850/AWS/ L:DEF-&gt;  INST : Mod. 850 / LTE 1900 / New :HI(3)</t>
  </si>
  <si>
    <t>EXISTING SITE MIXMODE 850/AWS/ L:E-&gt;  INST : Mod. 850 / LTE 1900 / New :H(2)</t>
  </si>
  <si>
    <t>MIC BO 3YPlan 2023_2BB_5R_2A</t>
  </si>
  <si>
    <t xml:space="preserve">2xBaseband 6651, 2xRadio 2219 B5, 1xRadio 4499 44B2/25 44B66A, 2xRadio AAS B25/B66, 1xAntenna 4pH, 1xAntena 80010767, </t>
  </si>
  <si>
    <t>EXISTING SITE 2G/3G 850/AWS/LTE 1900/ L:DEFHI-&gt;  INST : Mod. 850 / LTE 1900 / AAS FDD AWS&amp;1900 / New :G(2-3)</t>
  </si>
  <si>
    <t xml:space="preserve">1xAntenna 4pH, 1xAntenna 4pL, 1xAntena 80010767, </t>
  </si>
  <si>
    <t xml:space="preserve">1xBaseband 6631, 1xRadio 4499 44B2/25 44B66A, 1xRadio 4478 B12A, 1xAntenna 4pH, 1xAntenna 4pL, 1xAntena 80010767, </t>
  </si>
  <si>
    <t>EXISTING SITE MIXMODE 850/AWS/LTE 1900/ L:DEFGI-&gt;  INST : Mod. 850 / LTE 700 / LTE 1900 / New :CH(3)</t>
  </si>
  <si>
    <t>EXISTING SITE MIXMODE 850/AWS/LTE 1900/ L:DEFGHI-&gt;  INST : Mod. 850 / LTE 700 / New :ABC(1-2-3)</t>
  </si>
  <si>
    <t>MIC BO 3YPlan 2023_3BB_3R_1A</t>
  </si>
  <si>
    <t>EXISTING SITE MIXMODE 850/LTE 700/AWS/LTE 1900/ L:ABCDEFGHI-&gt;  INST : Mod. 850 / AAS FDD AWS&amp;1900 / New :(1-2)</t>
  </si>
  <si>
    <t>EXISTING SITE 2G/3G 850/3G 1900/LTE 700/AWS/ L:ABCDEFGHI-&gt;  INST : Mod. 850 / AAS FDD AWS&amp;1900 / New :(1-2-3)</t>
  </si>
  <si>
    <t>MIC BO 3YPlan 2023_2BB_7R_3A</t>
  </si>
  <si>
    <t>EXISTING SITE 2G/3G 850/LTE 700/AWS/LTE 1900/ L:ABDEFGHI-&gt;  INST : Mod. 850 / LTE 700 / Sectorize AWS&amp;1900 / AAS FDD AWS&amp;1900 / New :C(1-2-3)</t>
  </si>
  <si>
    <t xml:space="preserve">1xBaseband 6631, 2xRadio 2219 B5, 3xRadio 4499 44B2/25 44B66A, 3xAntenna 4pH, 3xAntena 80010767, </t>
  </si>
  <si>
    <t>EXISTING SITE 3G 850/AWS/LTE 1900/ L:DEFGI-&gt;  INST : Mod. 850 / LTE 700 / LTE 1900 / New :AH(1)</t>
  </si>
  <si>
    <t>EXISTING SITE 2G/3G 850/AWS/ L:DF-&gt;  INST : LTE 1900 / New :GI</t>
  </si>
  <si>
    <t>EXISTING SITE MIXMODE 850/LTE 700/AWS/LTE 1900/ L:ABCDEFGHI-&gt;  INST : Mod. 850 / Sectorize AWS&amp;1900 / AAS FDD AWS&amp;1900 / New :(1-2-3)</t>
  </si>
  <si>
    <t>MIC BO 3YPlan 2023_1R_3A</t>
  </si>
  <si>
    <t>EXISTING SITE MIXMODE 850/AWS/LTE 1900/ L:DEFGHI-&gt;  INST : Mod. 850 / LTE 700 / Sectorize AWS&amp;1900 / New :AB(1-2-3)</t>
  </si>
  <si>
    <t xml:space="preserve">1xBaseband 6631, 1xRadio 4499 44B2/25 44B66A, 1xAntenna 4pH, 1xAntena 80010767, </t>
  </si>
  <si>
    <t>EXISTING SITE MIXMODE 850/3G 1900/LTE 700/AWS/ L:ABCDEF-&gt;  INST : LTE 1900 / New :I</t>
  </si>
  <si>
    <t>EXISTING SITE MIXMODE 850/AWS/ L:EF-&gt;  INST : LTE 1900 / New :HI</t>
  </si>
  <si>
    <t>MIC BO 3YPlan 2023_2BB_3R</t>
  </si>
  <si>
    <t>EXISTING SITE 2G/3G 850/3G 1900/LTE 700/AWS/ L:ABCDEFGHI-&gt;  INST : Mod. 850 / AAS FDD AWS&amp;1900 / New :(1-3)</t>
  </si>
  <si>
    <t>EXISTING SITE 3G 850/AWS/LTE 1900/ L:ABDEFGHI-&gt;  INST : Mod. 850 / AAS FDD AWS&amp;1900 / New :(1-2-3)</t>
  </si>
  <si>
    <t>MIC BO 3YPlan 2023_2BB_3R_2A</t>
  </si>
  <si>
    <t xml:space="preserve">1xBaseband 6631, 1xRadio 4415 B2/25, 1xRadio 4499 44B2/25 44B66A, 2xAntenna 4pH, 2xAntena 80010767, </t>
  </si>
  <si>
    <t>EXISTING SITE 2G/3G 850/AWS/ L:DEF-&gt;  INST : Mod. 850 / LTE 1900 / New :GHI(1-3)</t>
  </si>
  <si>
    <t>EXISTING SITE 2G/3G 850/LTE 700/LTE AWS&amp;1900/ L:ABCDEFGHI-&gt;  INST : Mod. 850 / Sectorize AWS&amp;1900 / AAS FDD AWS&amp;1900 / New :(1-2-3)</t>
  </si>
  <si>
    <t>EXISTING SITE MIXMODE 850/AWS/LTE 1900/ L:DEFGHI-&gt;  INST : Mod. 850 / LTE 700 / LTE 1900 / New :A(1)</t>
  </si>
  <si>
    <t xml:space="preserve">1xBaseband 6631, 1xRadio 4415 B66A, 1xRadio 4499 44B2/25 44B66A, 2xAntenna 4pH, 2xAntena 80010767, </t>
  </si>
  <si>
    <t>EXISTING SITE 2G/LTE 700/AWS/ L:ABCD-&gt;  INST : LTE 1900 / LTE AWS / New :EG</t>
  </si>
  <si>
    <t>EXISTING SITE 3G 850/LTE 700/LTE 1900/ L:DEFGHI-&gt;  INST : Mod. 850 / AAS FDD AWS&amp;1900 / New :(2-3)</t>
  </si>
  <si>
    <t xml:space="preserve">1xBaseband 6631, 2xRadio 4415 B2/25, 1xRadio 4499 44B2/25 44B66A, 3xAntenna 4pH, 3xAntena 80010767, </t>
  </si>
  <si>
    <t>MIC BO 3YPlan 2023_5R_3A</t>
  </si>
  <si>
    <t>EXISTING SITE 3G 850/AWS/ L:DEF-&gt;  INST : Mod. 850 / LTE 1900 / New :GHI(2-3)</t>
  </si>
  <si>
    <t>EXISTING SITE MIXMODE 850/AWS/LTE 1900/ L:DEFGH-&gt;  INST : Mod. 850 / LTE 700 / LTE 1900 / New :ABI(1-2)</t>
  </si>
  <si>
    <t>EXISTING SITE 2G/3G 850/3G 1900/AWS/LTE 1900/ L:DEFGH-&gt;  INST : Mod. 850 / LTE 1900 / Sectorize AWS&amp;1900 / New :I(1-2-3)</t>
  </si>
  <si>
    <t>EXISTING SITE 3G 1900/AWS/ L:DEF-&gt;  INST : Mod. 850 / LTE 1900 / New :GHI(2)</t>
  </si>
  <si>
    <t>EXISTING SITE 3G 850/3G 1900/AWS/ L:DEF-&gt;  INST : Mod. 850 / LTE 1900 / New :GHI(1-3)</t>
  </si>
  <si>
    <t>MIC BO 3YPlan 2023_2BB_6R_4A</t>
  </si>
  <si>
    <t xml:space="preserve">1xAntenna 2pL, 1xAntenna 4pH, 1xTwin Beam Antenna, 1xAntena 80010767, </t>
  </si>
  <si>
    <t xml:space="preserve">1xBaseband 6631, 1xBaseband 6651, 2xRadio 2219 B5, 1xRadio 4415 B2/25, 1xRadio 4499 44B2/25 44B66A, 1xRadio 4478 B12A, 1xRadio AAS B25/B66, 1xAntenna 2pL, 1xAntenna 4pH, 1xTwin Beam Antenna, 1xAntena 80010767, </t>
  </si>
  <si>
    <t>EXISTING SITE 2G/3G 850/AWS/LTE 1900/ L:DFGHI-&gt;  INST : Mod. 850 / LTE 700 / LTE AWS / Sectorize AWS&amp;1900 / AAS FDD AWS&amp;1900 / New :CE(1-3)</t>
  </si>
  <si>
    <t>EXISTING SITE MIXMODE 850/AWS/LTE 1900/ L:DEFGI-&gt;  INST : Mod. 850 / LTE 700 / New :AC(1-3)</t>
  </si>
  <si>
    <t>MIC BO 3YPlan 2023_1BB_3R_5A</t>
  </si>
  <si>
    <t xml:space="preserve">1xBaseband 6631, 2xRadio 4415 B2/25, 1xRadio 4415 B66A, 2xAntenna 4pH, 1xTwin Beam Antenna, 2xAntena 80010767, </t>
  </si>
  <si>
    <t>EXISTING SITE MIXMODE 850/LTE 700/AWS/ L:ABCEF-&gt;  INST : Mod. 850 / LTE 1900 / LTE AWS / Sectorize AWS&amp;1900 / New :IDH(3)</t>
  </si>
  <si>
    <t>EXISTING SITE MIXMODE 850/LTE 700/AWS/ L:ABCDEF-&gt;  INST : Mod. 850 / LTE 1900 / New :GI(3)</t>
  </si>
  <si>
    <t>MIC BO 3YPlan 2023_1BB_1R</t>
  </si>
  <si>
    <t>EXISTING SITE 2G/3G 850/AWS/LTE 1900/ L:DEFGHI-&gt;  INST : Mod. 850 / LTE 700 / AAS FDD AWS&amp;1900 / New :C(1-2)</t>
  </si>
  <si>
    <t>MIC BO 3YPlan 2023_2BB_4R_2A</t>
  </si>
  <si>
    <t>EXISTING SITE 2G/3G 850/3G 1900/LTE 700/AWS/LTE 1900/ L:ABCDEFGHI-&gt;  INST : Mod. 850 / Sectorize AWS&amp;1900 / AAS FDD AWS&amp;1900 / New :(1-2-3)</t>
  </si>
  <si>
    <t>MIC BO 3YPlan 2023_2R_3A</t>
  </si>
  <si>
    <t>EXISTING SITE 3G 850/LTE 700/AWS/LTE 1900/ L:ABCDEFG-&gt;  INST : Mod. 850 / LTE 1900 / Sectorize AWS&amp;1900 / New :HI(1)</t>
  </si>
  <si>
    <t>EXISTING SITE 3G 850/AWS/LTE 1900/ L:DEFGHI-&gt;  INST : Mod. 850 / AAS FDD AWS&amp;1900 / New :(1-2-3)</t>
  </si>
  <si>
    <t>MIC BO 3YPlan 2023_3R_3A</t>
  </si>
  <si>
    <t>EXISTING SITE 3G 850/LTE 700/AWS/ L:ABCDEF-&gt;  INST : Mod. 850 / LTE 1900 / Sectorize AWS&amp;1900 / New :IGH(3)</t>
  </si>
  <si>
    <t>MIC BO 3YPlan 2023_2R_2A</t>
  </si>
  <si>
    <t>EXISTING SITE 3G 850/LTE 700/AWS/ L:ABCDEF-&gt;  INST : LTE 1900 / New :GI</t>
  </si>
  <si>
    <t>MIC BO 3YPlan 2023</t>
  </si>
  <si>
    <t>EXISTING SITE 3G 850/LTE 700/AWS/ L:ABCDEF-&gt;  INST : LTE 1900 / New :G</t>
  </si>
  <si>
    <t>MIC BO 3YPlan 2023_1R_1A</t>
  </si>
  <si>
    <t>EXISTING SITE 3G 850/LTE 700/ L:ABC-&gt;  INST : LTE 1900 / LTE AWS / New :DFGI</t>
  </si>
  <si>
    <t>EXISTING SITE 3G 850/LTE 700/ L:ABC-&gt;  INST : LTE 1900 / LTE AWS / New :EFHI</t>
  </si>
  <si>
    <t>EXISTING SITE MIXMODE 850/LTE 700/AWS/LTE AWS&amp;1900/ L:ABCDEFG-&gt;  INST : Mod. 850 / LTE 1900 / New :HI(2)</t>
  </si>
  <si>
    <t>MIC BO 3YPlan 2023_1A</t>
  </si>
  <si>
    <t>EXISTING SITE MIXMODE 850/LTE 700/AWS/LTE AWS&amp;1900/ L:CDEFI-&gt;  INST : Mod. 850 / LTE 1900 / Sectorize AWS&amp;1900 / New :GH(2-3)</t>
  </si>
  <si>
    <t>EXISTING SITE 3G 850/AWS/ L:DF-&gt;  INST : Mod. 850 / LTE 1900 / New :I(3)</t>
  </si>
  <si>
    <t>EXISTING SITE MIXMODE 850/AWS/ L:DEF-&gt;  INST : Mod. 850 / LTE 1900 / New :GHI(2-3)</t>
  </si>
  <si>
    <t>EXISTING SITE MIXMODE 850/AWS/ L:DEF-&gt;  INST : Mod. 850 / LTE 1900 / New :GHI(3)</t>
  </si>
  <si>
    <t>MIC BO 3YPlan 2023_3R_6A</t>
  </si>
  <si>
    <t xml:space="preserve">3xRadio 4415 B2/25, 3xAntenna 4pH, 3xAntena 80010767, </t>
  </si>
  <si>
    <t>EXISTING SITE 3G 850/AWS/ L:DE-&gt;  INST : Mod. 850 / LTE 1900 / New :G(1)</t>
  </si>
  <si>
    <t>MIC BO 3YPlan 2023_1BB_2R_1A</t>
  </si>
  <si>
    <t>EXISTING SITE AWS/ L:D-&gt;  INST : Mod. 850 / LTE 1900 / New :G(1)</t>
  </si>
  <si>
    <t>1 BB 5216 W-1 BB 6630 L</t>
  </si>
  <si>
    <t>-Mod. 850 (1-2-3) ; AAS FDD (EH) ; Sectorizar (DFGI)</t>
  </si>
  <si>
    <t>MIC BO 3YPlan 2023_1BB_6R_2A</t>
  </si>
  <si>
    <t xml:space="preserve">1xBaseband 6651, 3xRadio 2219 B5, 2xRadio 4415 B2/25, 1xRadio AAS B25/B66, </t>
  </si>
  <si>
    <t xml:space="preserve">1xBaseband 6651, 3xRadio 2219 B5, 2xRadio 4415 B2/25, 1xRadio AAS B25/B66, 2xTwin Beam Antenna, </t>
  </si>
  <si>
    <t xml:space="preserve">-Mod. 850 (1-2-3) ; Exp. LTE (G) ; AAS FDD (EFHI) ; </t>
  </si>
  <si>
    <t xml:space="preserve">Mod. 850 (1-2-3) ; Exp. LTE (G) ; AAS FDD (EFHI) ; </t>
  </si>
  <si>
    <t>ABCDEFHI</t>
  </si>
  <si>
    <t>G(1-2-3)</t>
  </si>
  <si>
    <t xml:space="preserve">1xBaseband 6631, 2xBaseband 6651, 3xRadio 2219 B5, 1xRadio 4415 B2/25, 2xRadio AAS B25/B66, 1xAntenna 4pH, </t>
  </si>
  <si>
    <t>-Mod. 850 (1-2-3) ; AAS FDD (DEGH) ; Sectorizar (FI)</t>
  </si>
  <si>
    <t>MIC BO 3YPlan 2023_2BB_6R_1A</t>
  </si>
  <si>
    <t xml:space="preserve">2xBaseband 6651, 3xRadio 2219 B5, 1xRadio 4415 B66A, 2xRadio AAS B25/B66, </t>
  </si>
  <si>
    <t xml:space="preserve">2xBaseband 6651, 3xRadio 2219 B5, 1xRadio 4415 B66A, 2xRadio AAS B25/B66, 1xTwin Beam Antenna, </t>
  </si>
  <si>
    <t>1 DUG 20 01-1 DUW 41 01-1 BB 6630 L</t>
  </si>
  <si>
    <t>-Mod. 850 (2-3) ; Exp. LTE (G) ; MIMO4 LTE (D) ; AAS FDD (EH) ; Sectorizar (FI)</t>
  </si>
  <si>
    <t>Mod. 850 (2-3) ; Exp. LTE (G) ; MIMO4 LTE (D) ; AAS FDD (EH) ; Sectorizar (FI)</t>
  </si>
  <si>
    <t>IG(2-3)</t>
  </si>
  <si>
    <t xml:space="preserve">1xBaseband 6651, 2xRadio 2219 B5, 2xRadio 4499 44B2/25 44B66A, 1xRadio AAS B25/B66, </t>
  </si>
  <si>
    <t xml:space="preserve">1xBaseband 6651, 2xRadio 2219 B5, 2xRadio 4499 44B2/25 44B66A, 1xRadio AAS B25/B66, 1xAntenna 4pH, 1xTwin Beam Antenna, </t>
  </si>
  <si>
    <t xml:space="preserve">-Mod. 850 (1-2-3) ; AAS FDD (DEFGHI) ; </t>
  </si>
  <si>
    <t xml:space="preserve">-Mod. 850 (1-3) ; Exp. LTE (E) ; AAS FDD (DFGI) ; </t>
  </si>
  <si>
    <t xml:space="preserve">Mod. 850 (1-3) ; Exp. LTE (E) ; AAS FDD (DFGI) ; </t>
  </si>
  <si>
    <t xml:space="preserve">INST : Mod. 850 / LTE AWS / AAS FDD AWS&amp;1900 / </t>
  </si>
  <si>
    <t>MIC BO 3YPlan 2023_2BB_4R</t>
  </si>
  <si>
    <t xml:space="preserve">2xBaseband 6651, 2xRadio 2219 B5, 2xRadio AAS B25/B66, </t>
  </si>
  <si>
    <t>-Mod. 850 (1-2-3) ; AAS FDD (DFGI) ; Sectorizar (EH)</t>
  </si>
  <si>
    <t>ABCDEFI</t>
  </si>
  <si>
    <t>GH(1-2-3)</t>
  </si>
  <si>
    <t xml:space="preserve">2xBaseband 6651, 3xRadio 2219 B5, 1xRadio 4415 B2/25, 2xRadio AAS B25/B66, </t>
  </si>
  <si>
    <t xml:space="preserve">2xBaseband 6651, 3xRadio 2219 B5, 1xRadio 4415 B2/25, 2xRadio AAS B25/B66, 1xTwin Beam Antenna, </t>
  </si>
  <si>
    <t xml:space="preserve">-Mod. 850 (1-2) ; Exp. LTE (H) ; MIMO4 LTE (E) ; AAS FDD (DG) ; </t>
  </si>
  <si>
    <t xml:space="preserve">Mod. 850 (1-2) ; Exp. LTE (H) ; MIMO4 LTE (E) ; AAS FDD (DG) ; </t>
  </si>
  <si>
    <t>ABCDEG</t>
  </si>
  <si>
    <t>H(1-2)</t>
  </si>
  <si>
    <t>MIC BO 3YPlan 2023_2BB_4R_1A</t>
  </si>
  <si>
    <t xml:space="preserve">1xBaseband 6631, 1xBaseband 6651, 2xRadio 2219 B5, 1xRadio 4499 44B2/25 44B66A, 1xRadio AAS B25/B66, </t>
  </si>
  <si>
    <t xml:space="preserve">1xBaseband 6631, 1xBaseband 6651, 2xRadio 2219 B5, 1xRadio 4499 44B2/25 44B66A, 1xRadio AAS B25/B66, 1xAntenna 4pH, </t>
  </si>
  <si>
    <t>-Mod. 850 (1-2-3) ; Sectorizar (DEFGHI)</t>
  </si>
  <si>
    <t>Mod. 850 (1-2-3) ; Sectorizar (DEFGHI)</t>
  </si>
  <si>
    <t xml:space="preserve">3xRadio 2219 B5, 1xRadio 4415 B66A, </t>
  </si>
  <si>
    <t xml:space="preserve">3xTwin Beam Antenna, </t>
  </si>
  <si>
    <t xml:space="preserve">3xRadio 2219 B5, 1xRadio 4415 B66A, 3xTwin Beam Antenna, </t>
  </si>
  <si>
    <t xml:space="preserve">-Mod. 850 (2-3) ; Exp. LTE (D) ; AAS FDD (EFHI) ; </t>
  </si>
  <si>
    <t xml:space="preserve">Mod. 850 (2-3) ; Exp. LTE (D) ; AAS FDD (EFHI) ; </t>
  </si>
  <si>
    <t>ABCEFI</t>
  </si>
  <si>
    <t>HD(2-3)</t>
  </si>
  <si>
    <t xml:space="preserve">1xBaseband 6631, 2xBaseband 6651, 2xRadio 2219 B5, 1xRadio 4415 B66A, 2xRadio AAS B25/B66, </t>
  </si>
  <si>
    <t xml:space="preserve">1xBaseband 6631, 2xBaseband 6651, 2xRadio 2219 B5, 1xRadio 4415 B66A, 2xRadio AAS B25/B66, 1xAntenna 4pH, </t>
  </si>
  <si>
    <t>-Mod. 850 (1-2-3) ; Exp. LTE (C) ; AAS FDD (EH) ; Sectorizar (DFGI)</t>
  </si>
  <si>
    <t>Mod. 850 (1-2-3) ; Exp. LTE (C) ; AAS FDD (EH) ; Sectorizar (DFGI)</t>
  </si>
  <si>
    <t xml:space="preserve">1xBaseband 6631, 1xBaseband 6651, 3xRadio 2219 B5, 2xRadio 4415 B2/25, 1xRadio 4478 B12A, 1xRadio AAS B25/B66, </t>
  </si>
  <si>
    <t xml:space="preserve">1xAntenna 2pL, 2xTwin Beam Antenna, </t>
  </si>
  <si>
    <t xml:space="preserve">1xBaseband 6631, 1xBaseband 6651, 3xRadio 2219 B5, 2xRadio 4415 B2/25, 1xRadio 4478 B12A, 1xRadio AAS B25/B66, 1xAntenna 2pL, 2xTwin Beam Antenna, </t>
  </si>
  <si>
    <t xml:space="preserve">-Mod. 850 (1-2-3) ; Exp. LTE (H) ; MIMO4 LTE (E) ; AAS FDD (DFGI) ; </t>
  </si>
  <si>
    <t xml:space="preserve">-Mod. 850 (1-2-3) ; Exp. LTE (I) ; MIMO4 LTE (F) ; AAS FDD (DEGH) ; </t>
  </si>
  <si>
    <t xml:space="preserve">Mod. 850 (1-2-3) ; Exp. LTE (I) ; MIMO4 LTE (F) ; AAS FDD (DEGH) ; </t>
  </si>
  <si>
    <t>1 DUG 20 01-1 DUW3101-1 DUS 31 02</t>
  </si>
  <si>
    <t xml:space="preserve">-Mod. 850 (1-3) ; Exp. LTE (H) ; MIMO4 LTE (E) ; AAS FDD (DFGI) ; </t>
  </si>
  <si>
    <t xml:space="preserve">Mod. 850 (1-3) ; Exp. LTE (H) ; MIMO4 LTE (E) ; AAS FDD (DFGI) ; </t>
  </si>
  <si>
    <t xml:space="preserve">1xBaseband 6631, 2xBaseband 6651, 2xRadio 2219 B5, 1xRadio 4499 44B2/25 44B66A, 2xRadio AAS B25/B66, </t>
  </si>
  <si>
    <t xml:space="preserve">1xBaseband 6631, 2xBaseband 6651, 2xRadio 2219 B5, 1xRadio 4499 44B2/25 44B66A, 2xRadio AAS B25/B66, 1xAntenna 4pH, </t>
  </si>
  <si>
    <t>-Mod. 850 (1-2-3) ; Exp. LTE (I) ; AAS FDD (EH) ; Sectorizar (DG)</t>
  </si>
  <si>
    <t>Mod. 850 (1-2-3) ; Exp. LTE (I) ; AAS FDD (EH) ; Sectorizar (DG)</t>
  </si>
  <si>
    <t>-Mod. 850 (1-2-3) ; Exp. LTE (I) ; MIMO4 LTE (F) ; AAS FDD (EH) ; Sectorizar (DG)</t>
  </si>
  <si>
    <t>Mod. 850 (1-2-3) ; Exp. LTE (I) ; MIMO4 LTE (F) ; AAS FDD (EH) ; Sectorizar (DG)</t>
  </si>
  <si>
    <t xml:space="preserve">1xBaseband 6631, 1xBaseband 6651, 3xRadio 2219 B5, 1xRadio 4499 44B2/25 44B66A, 1xRadio AAS B25/B66, </t>
  </si>
  <si>
    <t xml:space="preserve">1xBaseband 6631, 1xBaseband 6651, 3xRadio 2219 B5, 1xRadio 4499 44B2/25 44B66A, 1xRadio AAS B25/B66, 1xAntenna 4pH, 1xTwin Beam Antenna, </t>
  </si>
  <si>
    <t>ACDEFGHI</t>
  </si>
  <si>
    <t>-Mod. 850 (1-2-3) ; AAS FDD (DG) ; Sectorizar (EFHI)</t>
  </si>
  <si>
    <t>-Mod. 850 (1-2-3) ; AAS FDD (FI) ; Sectorizar (DEGH)</t>
  </si>
  <si>
    <t xml:space="preserve">-Mod. 850 (1-3) ; Exp. LTE (B) ; MIMO4 LTE (H) ; AAS FDD (DFGI) ; </t>
  </si>
  <si>
    <t xml:space="preserve">Mod. 850 (1-3) ; Exp. LTE (B) ; MIMO4 LTE (H) ; AAS FDD (DFGI) ; </t>
  </si>
  <si>
    <t>B(1-3)</t>
  </si>
  <si>
    <t xml:space="preserve">1xBaseband 6631, 2xBaseband 6651, 2xRadio 2219 B5, 1xRadio 4415 B2/25, 1xRadio 4478 B12A, 2xRadio AAS B25/B66, </t>
  </si>
  <si>
    <t xml:space="preserve">1xBaseband 6631, 2xBaseband 6651, 2xRadio 2219 B5, 1xRadio 4415 B2/25, 1xRadio 4478 B12A, 2xRadio AAS B25/B66, 1xAntenna 4pL4pH , </t>
  </si>
  <si>
    <t>-Mod. 850 (1-2-3) ; Exp. LTE (BC) ; Sectorizar (DEFGHI)</t>
  </si>
  <si>
    <t>Mod. 850 (1-2-3) ; Exp. LTE (BC) ; Sectorizar (DEFGHI)</t>
  </si>
  <si>
    <t>BC(1-2-3)</t>
  </si>
  <si>
    <t>MIC BO 3YPlan 2023_7R_5A</t>
  </si>
  <si>
    <t xml:space="preserve">3xRadio 2219 B5, 3xRadio 4415 B66A, 1xRadio 4478 B12A, </t>
  </si>
  <si>
    <t xml:space="preserve">2xAntenna 4pL, 3xTwin Beam Antenna, </t>
  </si>
  <si>
    <t xml:space="preserve">3xRadio 2219 B5, 3xRadio 4415 B66A, 1xRadio 4478 B12A, 2xAntenna 4pL, 3xTwin Beam Antenna, </t>
  </si>
  <si>
    <t>1 BB 6630 GL-1 DUW 3101</t>
  </si>
  <si>
    <t>-Mod. 850 (1-2-3) ; Exp. LTE (AB) ; MIMO4 LTE (D) ; Sectorizar (EFHI)</t>
  </si>
  <si>
    <t>Mod. 850 (1-2-3) ; Exp. LTE (AB) ; MIMO4 LTE (D) ; Sectorizar (EFHI)</t>
  </si>
  <si>
    <t>MIC BO 3YPlan 2023_7R_4A</t>
  </si>
  <si>
    <t xml:space="preserve">1xAntenna 4pL, 1xAntenna 4pL4pH , 2xTwin Beam Antenna, </t>
  </si>
  <si>
    <t xml:space="preserve">3xRadio 2219 B5, 3xRadio 4415 B66A, 1xRadio 4478 B12A, 1xAntenna 4pL, 1xAntenna 4pL4pH , 2xTwin Beam Antenna, </t>
  </si>
  <si>
    <t>1 DUG 20 01-1 DUW4101-1 DUW 31 01-1 DUS 31 02</t>
  </si>
  <si>
    <t xml:space="preserve">1xBaseband 6631, 2xBaseband 6651, 3xRadio 2219 B5, 1xRadio 4415 B66A, 2xRadio AAS B25/B66, </t>
  </si>
  <si>
    <t xml:space="preserve">1xBaseband 6631, 2xBaseband 6651, 3xRadio 2219 B5, 1xRadio 4415 B66A, 2xRadio AAS B25/B66, 1xTwin Beam Antenna, </t>
  </si>
  <si>
    <t>MIC BO 3YPlan 2023_3BB_3R</t>
  </si>
  <si>
    <t xml:space="preserve">1xBaseband 6631, 2xBaseband 6651, 3xRadio AAS B25/B66, </t>
  </si>
  <si>
    <t>1 DUW3101-1 DUW 31 01-1 BB 6630 L</t>
  </si>
  <si>
    <t xml:space="preserve">-Mod. 850 (1-2-3) ; Exp. LTE (GI) ; AAS FDD (EH) ; </t>
  </si>
  <si>
    <t xml:space="preserve">Mod. 850 (1-2-3) ; Exp. LTE (GI) ; AAS FDD (EH) ; </t>
  </si>
  <si>
    <t>GI(1-2-3)</t>
  </si>
  <si>
    <t xml:space="preserve">1xBaseband 6651, 3xRadio 2219 B5, 2xRadio 4415 B2/25, 1xRadio AAS B25/B66, 2xAntenna 4pH, </t>
  </si>
  <si>
    <t>-Mod. 850 (1-2) ; Exp. LTE (I) ; MIMO4 LTE (F) ; AAS FDD (EH) ; Sectorizar (DG)</t>
  </si>
  <si>
    <t>Mod. 850 (1-2) ; Exp. LTE (I) ; MIMO4 LTE (F) ; AAS FDD (EH) ; Sectorizar (DG)</t>
  </si>
  <si>
    <t>I(1-2)</t>
  </si>
  <si>
    <t xml:space="preserve">1xBaseband 6631, 1xBaseband 6651, 2xRadio 2219 B5, 1xRadio 4415 B66A, 1xRadio 4499 44B2/25 44B66A, 1xRadio AAS B25/B66, </t>
  </si>
  <si>
    <t xml:space="preserve">1xBaseband 6631, 1xBaseband 6651, 2xRadio 2219 B5, 1xRadio 4415 B66A, 1xRadio 4499 44B2/25 44B66A, 1xRadio AAS B25/B66, 1xAntenna 4pH, 1xTwin Beam Antenna, </t>
  </si>
  <si>
    <t xml:space="preserve">-Mod. 850 (1-2) ; Exp. LTE (GI) ; AAS FDD (EH) ; </t>
  </si>
  <si>
    <t xml:space="preserve">Mod. 850 (1-2) ; Exp. LTE (GI) ; AAS FDD (EH) ; </t>
  </si>
  <si>
    <t>GI(1-2)</t>
  </si>
  <si>
    <t xml:space="preserve">1xBaseband 6631, 1xBaseband 6651, 2xRadio 2219 B5, 2xRadio 4415 B2/25, 1xRadio AAS B25/B66, </t>
  </si>
  <si>
    <t xml:space="preserve">1xBaseband 6631, 1xBaseband 6651, 2xRadio 2219 B5, 2xRadio 4415 B2/25, 1xRadio AAS B25/B66, 2xAntenna 4pH, </t>
  </si>
  <si>
    <t>ABCDFGHI</t>
  </si>
  <si>
    <t>E(1-2-3)</t>
  </si>
  <si>
    <t>MIC BO 3YPlan 2023_2BB_2R_1A</t>
  </si>
  <si>
    <t xml:space="preserve">2xBaseband 6651, 2xRadio AAS B25/B66, </t>
  </si>
  <si>
    <t xml:space="preserve">2xBaseband 6651, 2xRadio AAS B25/B66, 1xTwin Beam Antenna, </t>
  </si>
  <si>
    <t>1 DUG 20 01-1 DUW3101-1 BB 6630 (L)</t>
  </si>
  <si>
    <t xml:space="preserve">-Mod. 850 (2-3) ; Exp. LTE (G) ; MIMO4 LTE (D) ; AAS FDD (EFHI) ; </t>
  </si>
  <si>
    <t>-Mod. 850 (1-2-3) ; Exp. LTE (G) ; AAS FDD (FI) ; Sectorizar (EH)</t>
  </si>
  <si>
    <t>Mod. 850 (1-2-3) ; Exp. LTE (G) ; AAS FDD (FI) ; Sectorizar (EH)</t>
  </si>
  <si>
    <t>-Mod. 850 (1-2) ; Exp. LTE (F) ; Sectorizar (DEGH)</t>
  </si>
  <si>
    <t>Mod. 850 (1-2) ; Exp. LTE (F) ; Sectorizar (DEGH)</t>
  </si>
  <si>
    <t>ABCEG</t>
  </si>
  <si>
    <t>DHF(1-2)</t>
  </si>
  <si>
    <t xml:space="preserve">INST : Mod. 850 / LTE AWS / Sectorize AWS&amp;1900 / </t>
  </si>
  <si>
    <t xml:space="preserve">1xRadio 4415 B2/25, 2xRadio 4415 B66A, </t>
  </si>
  <si>
    <t xml:space="preserve">1xRadio 4415 B2/25, 2xRadio 4415 B66A, 1xAntenna 4pH, 2xTwin Beam Antenna, </t>
  </si>
  <si>
    <t xml:space="preserve">-Mod. 850 (1-2) ; AAS FDD (DEGH) ; </t>
  </si>
  <si>
    <t xml:space="preserve">Mod. 850 (1-2) ; AAS FDD (DEGH) ; </t>
  </si>
  <si>
    <t>1 DUW 31 01-1 DUW 31 01-1 DUS 31 02</t>
  </si>
  <si>
    <t>-Mod. 850 (1-2-3) ; AAS FDD (EFHI) ; Sectorizar (DG)</t>
  </si>
  <si>
    <t>-Mod. 850 (1-2-3) ; Exp. LTE (C) ; MIMO4 LTE (I) ; Sectorizar (DEGH)</t>
  </si>
  <si>
    <t>Mod. 850 (1-2-3) ; Exp. LTE (C) ; MIMO4 LTE (I) ; Sectorizar (DEGH)</t>
  </si>
  <si>
    <t xml:space="preserve">1xBaseband 6631, 3xRadio 2219 B5, 1xRadio 4478 B12A, </t>
  </si>
  <si>
    <t xml:space="preserve">1xBaseband 6631, 3xRadio 2219 B5, 1xRadio 4478 B12A, 1xAntenna 2pL, 2xTwin Beam Antenna, </t>
  </si>
  <si>
    <t>1 DUG 20 01-1 DUW3101-1 BB 5212 L</t>
  </si>
  <si>
    <t>-Mod. 850 (1-3) ; Exp. LTE (ACH) ; Sectorizar (DFGI)</t>
  </si>
  <si>
    <t>Mod. 850 (1-3) ; Exp. LTE (ACH) ; Sectorizar (DFGI)</t>
  </si>
  <si>
    <t xml:space="preserve">2xAntenna 2pL, 1xAntenna 4pH, 2xTwin Beam Antenna, </t>
  </si>
  <si>
    <t xml:space="preserve">1xBaseband 6631, 2xRadio 2219 B5, 1xRadio 4415 B2/25, 1xRadio 4478 B12A, 2xAntenna 2pL, 1xAntenna 4pH, 2xTwin Beam Antenna, </t>
  </si>
  <si>
    <t xml:space="preserve">-Mod. 850 (1-2-3) ; Exp. LTE (H) ; AAS FDD (FI) ; </t>
  </si>
  <si>
    <t xml:space="preserve">Mod. 850 (1-2-3) ; Exp. LTE (H) ; AAS FDD (FI) ; </t>
  </si>
  <si>
    <t>MIC BO 3YPlan 2023_1BB_5R_1A</t>
  </si>
  <si>
    <t xml:space="preserve">1xBaseband 6651, 3xRadio 2219 B5, 1xRadio 4415 B2/25, 1xRadio AAS B25/B66, 1xAntenna 4pH, </t>
  </si>
  <si>
    <t>1 BB 5216 GW-1 BB 6631 L</t>
  </si>
  <si>
    <t>MIC BO 3YPlan 2023_2BB_1R_2A</t>
  </si>
  <si>
    <t xml:space="preserve">1xBaseband 6631, 1xBaseband 6651, 1xRadio AAS B25/B66, </t>
  </si>
  <si>
    <t xml:space="preserve">1xBaseband 6631, 1xBaseband 6651, 1xRadio AAS B25/B66, 2xTwin Beam Antenna, </t>
  </si>
  <si>
    <t>1 DUG 20 01-1 DUW 31 01-1 BB 5216 L</t>
  </si>
  <si>
    <t xml:space="preserve">-Mod. 850 (1-2) ; Exp. LTE (HI) ; AAS FDD (DG) ; </t>
  </si>
  <si>
    <t xml:space="preserve">Mod. 850 (1-2) ; Exp. LTE (HI) ; AAS FDD (DG) ; </t>
  </si>
  <si>
    <t>HI(1-2)</t>
  </si>
  <si>
    <t xml:space="preserve">1xBaseband 6651, 2xRadio 2219 B5, 2xRadio 4415 B2/25, 1xRadio AAS B25/B66, </t>
  </si>
  <si>
    <t xml:space="preserve">1xBaseband 6651, 2xRadio 2219 B5, 2xRadio 4415 B2/25, 1xRadio AAS B25/B66, 2xAntenna 4pH, </t>
  </si>
  <si>
    <t xml:space="preserve">-Mod. 850 (2-3) ; Exp. LTE (GI) ; AAS FDD (EH) ; </t>
  </si>
  <si>
    <t xml:space="preserve">Mod. 850 (2-3) ; Exp. LTE (GI) ; AAS FDD (EH) ; </t>
  </si>
  <si>
    <t>GI(2-3)</t>
  </si>
  <si>
    <t>1 BB 6630 (GL)-1 DUW 31 01</t>
  </si>
  <si>
    <t xml:space="preserve">-Mod. 850 (1-2) ; Exp. LTE (CG) ; AAS FDD (EH) ; </t>
  </si>
  <si>
    <t xml:space="preserve">Mod. 850 (1-2) ; Exp. LTE (CG) ; AAS FDD (EH) ; </t>
  </si>
  <si>
    <t>CG(1-2)</t>
  </si>
  <si>
    <t xml:space="preserve">INST : Mod. 850 / LTE 700 / LTE 1900 / AAS FDD AWS&amp;1900 / </t>
  </si>
  <si>
    <t xml:space="preserve">1xBaseband 6651, 2xRadio 2219 B5, 1xRadio 4415 B2/25, 1xRadio 4478 B12A, 1xRadio AAS B25/B66, </t>
  </si>
  <si>
    <t xml:space="preserve">1xBaseband 6651, 2xRadio 2219 B5, 1xRadio 4415 B2/25, 1xRadio 4478 B12A, 1xRadio AAS B25/B66, 1xAntenna 2pL, 1xAntenna 4pH, </t>
  </si>
  <si>
    <t xml:space="preserve">-Mod. 850 (3) ; Exp. LTE (DE) ; MIMO4 LTE (GH) ; AAS FDD (FI) ; </t>
  </si>
  <si>
    <t xml:space="preserve">Mod. 850 (3) ; Exp. LTE (DE) ; MIMO4 LTE (GH) ; AAS FDD (FI) ; </t>
  </si>
  <si>
    <t>ABCFGHI</t>
  </si>
  <si>
    <t>DE(3)</t>
  </si>
  <si>
    <t xml:space="preserve">1xBaseband 6631, 1xBaseband 6651, 1xRadio 2219 B5, 2xRadio 4415 B66A, 1xRadio AAS B25/B66, </t>
  </si>
  <si>
    <t xml:space="preserve">1xBaseband 6631, 1xBaseband 6651, 1xRadio 2219 B5, 2xRadio 4415 B66A, 1xRadio AAS B25/B66, 2xAntenna 4pH, </t>
  </si>
  <si>
    <t>-Mod. 850 (2-3) ; Exp. LTE (ABC) ; Sectorizar (EFHI)</t>
  </si>
  <si>
    <t>Mod. 850 (2-3) ; Exp. LTE (ABC) ; Sectorizar (EFHI)</t>
  </si>
  <si>
    <t>ABC(2-3)</t>
  </si>
  <si>
    <t xml:space="preserve">1xBaseband 6631, 2xRadio 4415 B2/25, 2xRadio 4478 B12A, </t>
  </si>
  <si>
    <t xml:space="preserve">3xAntenna 4pL, 2xTwin Beam Antenna, </t>
  </si>
  <si>
    <t xml:space="preserve">1xBaseband 6631, 2xRadio 4415 B2/25, 2xRadio 4478 B12A, 3xAntenna 4pL, 2xTwin Beam Antenna, </t>
  </si>
  <si>
    <t>-Mod. 850 (1-2-3) ; Exp. LTE (ABC) ; Sectorizar (DFGI)</t>
  </si>
  <si>
    <t>Mod. 850 (1-2-3) ; Exp. LTE (ABC) ; Sectorizar (DFGI)</t>
  </si>
  <si>
    <t>MIC BO 3YPlan 2023_1BB_2R_5A</t>
  </si>
  <si>
    <t xml:space="preserve">1xBaseband 6631, 2xRadio 4478 B12A, 3xAntenna 4pL, 2xTwin Beam Antenna, </t>
  </si>
  <si>
    <t>1 DUW 3101-1 BB 5212 L</t>
  </si>
  <si>
    <t>-Mod. 850 (1-2-3) ; Sectorizar (DEGH)</t>
  </si>
  <si>
    <t>Mod. 850 (1-2-3) ; Sectorizar (DEGH)</t>
  </si>
  <si>
    <t>MIC BO 3YPlan 2023_1BB_3R_2A</t>
  </si>
  <si>
    <t xml:space="preserve">1xBaseband 6631, 3xRadio 2219 B5, </t>
  </si>
  <si>
    <t xml:space="preserve">1xBaseband 6631, 3xRadio 2219 B5, 2xTwin Beam Antenna, </t>
  </si>
  <si>
    <t>-Mod. 850 (1-3) ; Exp. LTE (AB) ; AAS FDD (FI) ; Sectorizar (DG)</t>
  </si>
  <si>
    <t>Mod. 850 (1-3) ; Exp. LTE (AB) ; AAS FDD (FI) ; Sectorizar (DG)</t>
  </si>
  <si>
    <t>AB(1-3)</t>
  </si>
  <si>
    <t xml:space="preserve">1xBaseband 6651, 1xRadio 4478 B12A, 1xRadio AAS B25/B66, </t>
  </si>
  <si>
    <t xml:space="preserve">1xBaseband 6651, 1xRadio 4478 B12A, 1xRadio AAS B25/B66, 2xAntenna 4pL, 1xTwin Beam Antenna, </t>
  </si>
  <si>
    <t>-Mod. 850 (1-3) ; Exp. LTE (AH) ; MIMO4 LTE (E) ; AAS FDD (FI) ; Sectorizar (DG)</t>
  </si>
  <si>
    <t>Mod. 850 (1-3) ; Exp. LTE (AH) ; MIMO4 LTE (E) ; AAS FDD (FI) ; Sectorizar (DG)</t>
  </si>
  <si>
    <t>AH(1-3)</t>
  </si>
  <si>
    <t xml:space="preserve">INST : Mod. 850 / LTE 700 / LTE 1900 / Sectorize AWS&amp;1900 / AAS FDD AWS&amp;1900 / </t>
  </si>
  <si>
    <t xml:space="preserve">1xBaseband 6651, 2xRadio 2219 B5, 1xRadio 4415 B66A, 1xRadio 4499 44B2/25 44B66A, 1xRadio 4478 B12A, 1xRadio AAS B25/B66, </t>
  </si>
  <si>
    <t xml:space="preserve">1xAntenna 4pH, 1xAntenna 4pL, 1xTwin Beam Antenna, </t>
  </si>
  <si>
    <t xml:space="preserve">1xBaseband 6651, 2xRadio 2219 B5, 1xRadio 4415 B66A, 1xRadio 4499 44B2/25 44B66A, 1xRadio 4478 B12A, 1xRadio AAS B25/B66, 1xAntenna 4pH, 1xAntenna 4pL, 1xTwin Beam Antenna, </t>
  </si>
  <si>
    <t xml:space="preserve">-Mod. 850 (1-2) ; Exp. LTE (GHI) ; </t>
  </si>
  <si>
    <t>-Mod. 850 (1-2) ; AAS FDD (DG) ; Sectorizar (EH)</t>
  </si>
  <si>
    <t>Mod. 850 (1-2) ; AAS FDD (DG) ; Sectorizar (EH)</t>
  </si>
  <si>
    <t xml:space="preserve">1xBaseband 6631, 1xBaseband 6651, 2xRadio 2219 B5, 1xRadio 4499 44B2/25 44B66A, 1xRadio AAS B25/B66, 1xTwin Beam Antenna, </t>
  </si>
  <si>
    <t>-Mod. 850 (2-3) ; Exp. LTE (G) ; MIMO4 LTE (D) ; AAS FDD (FI) ; Sectorizar (EH)</t>
  </si>
  <si>
    <t>Mod. 850 (2-3) ; Exp. LTE (G) ; MIMO4 LTE (D) ; AAS FDD (FI) ; Sectorizar (EH)</t>
  </si>
  <si>
    <t>MIC BO 3YPlan 2023_2BB_2R_2A</t>
  </si>
  <si>
    <t xml:space="preserve">1xBaseband 6631, 1xBaseband 6651, 1xRadio 4499 44B2/25 44B66A, 1xRadio AAS B25/B66, </t>
  </si>
  <si>
    <t xml:space="preserve">1xBaseband 6631, 1xBaseband 6651, 1xRadio 4499 44B2/25 44B66A, 1xRadio AAS B25/B66, 1xAntenna 4pH, 1xTwin Beam Antenna, </t>
  </si>
  <si>
    <t>-Mod. 850 (1-2-3) ; Exp. LTE (C) ; Sectorizar (DEFGHI)</t>
  </si>
  <si>
    <t>Mod. 850 (1-2-3) ; Exp. LTE (C) ; Sectorizar (DEFGHI)</t>
  </si>
  <si>
    <t>MIC BO 3YPlan 2023_1BB_4R_4A</t>
  </si>
  <si>
    <t xml:space="preserve">1xAntenna 4pL, 3xTwin Beam Antenna, </t>
  </si>
  <si>
    <t xml:space="preserve">1xBaseband 6631, 3xRadio 2219 B5, 1xRadio 4478 B12A, 1xAntenna 4pL, 3xTwin Beam Antenna, </t>
  </si>
  <si>
    <t xml:space="preserve">-Mod. 850 (1-2-3) ; AAS FDD (DEGH) ; </t>
  </si>
  <si>
    <t xml:space="preserve">Mod. 850 (1-2-3) ; AAS FDD (DEGH) ; </t>
  </si>
  <si>
    <t>MIC BO 3YPlan 2023_2BB_2R</t>
  </si>
  <si>
    <t>1 DUG 20 01-1 DUW 31 01-1 DUW 31 01-1 BB 6630 L</t>
  </si>
  <si>
    <t xml:space="preserve">-Mod. 850 (2) ; Exp. LTE (GI) ; AAS FDD (EH) ; </t>
  </si>
  <si>
    <t xml:space="preserve">Mod. 850 (2) ; Exp. LTE (GI) ; AAS FDD (EH) ; </t>
  </si>
  <si>
    <t>BDEFH</t>
  </si>
  <si>
    <t xml:space="preserve">1xBaseband 6631, 1xBaseband 6651, 1xRadio 2219 B5, 2xRadio 4415 B2/25, 1xRadio AAS B25/B66, </t>
  </si>
  <si>
    <t xml:space="preserve">1xBaseband 6631, 1xBaseband 6651, 1xRadio 2219 B5, 2xRadio 4415 B2/25, 1xRadio AAS B25/B66, 2xAntenna 4pH, </t>
  </si>
  <si>
    <t>-Mod. 850 (1-2-3) ; Exp. LTE (I) ; MIMO4 LTE (F) ; AAS FDD (DG) ; Sectorizar (EH)</t>
  </si>
  <si>
    <t>Mod. 850 (1-2-3) ; Exp. LTE (I) ; MIMO4 LTE (F) ; AAS FDD (DG) ; Sectorizar (EH)</t>
  </si>
  <si>
    <t xml:space="preserve">1xBaseband 6631, 1xBaseband 6651, 3xRadio 2219 B5, 1xRadio 4415 B66A, 1xRadio 4499 44B2/25 44B66A, 1xRadio AAS B25/B66, </t>
  </si>
  <si>
    <t xml:space="preserve">1xBaseband 6631, 1xBaseband 6651, 3xRadio 2219 B5, 1xRadio 4415 B66A, 1xRadio 4499 44B2/25 44B66A, 1xRadio AAS B25/B66, 1xAntenna 4pH, 1xTwin Beam Antenna, </t>
  </si>
  <si>
    <t xml:space="preserve">-Mod. 850 (1) ; Exp. LTE (G) ; MIMO4 LTE (D) ; </t>
  </si>
  <si>
    <t>AD</t>
  </si>
  <si>
    <t>-Mod. 850 (2-3) ; AAS FDD (FI) ; Sectorizar (EH)</t>
  </si>
  <si>
    <t>Mod. 850 (2-3) ; AAS FDD (FI) ; Sectorizar (EH)</t>
  </si>
  <si>
    <t xml:space="preserve">1xBaseband 6631, 1xBaseband 6651, 1xRadio 4415 B2/25, 1xRadio AAS B25/B66, </t>
  </si>
  <si>
    <t xml:space="preserve">1xBaseband 6631, 1xBaseband 6651, 1xRadio 4415 B2/25, 1xRadio AAS B25/B66, 1xTwin Beam Antenna, </t>
  </si>
  <si>
    <t>-Mod. 850 (1-2-3) ; MIMO4 LTE (DG) ; AAS FDD (FI) ; Sectorizar (EH)</t>
  </si>
  <si>
    <t>Mod. 850 (1-2-3) ; MIMO4 LTE (DG) ; AAS FDD (FI) ; Sectorizar (EH)</t>
  </si>
  <si>
    <t xml:space="preserve">1xBaseband 6631, 1xBaseband 6651, 1xRadio 4415 B2/25, 1xRadio 4499 44B2/25 44B66A, 1xRadio AAS B25/B66, </t>
  </si>
  <si>
    <t xml:space="preserve">1xBaseband 6631, 1xBaseband 6651, 1xRadio 4415 B2/25, 1xRadio 4499 44B2/25 44B66A, 1xRadio AAS B25/B66, 1xAntenna 4pH, 1xTwin Beam Antenna, </t>
  </si>
  <si>
    <t>-Mod. 850 (2-3) ; Sectorizar (EFHI)</t>
  </si>
  <si>
    <t>Mod. 850 (2-3) ; Sectorizar (EFHI)</t>
  </si>
  <si>
    <t xml:space="preserve">2xRadio 4415 B2/25, 2xTwin Beam Antenna, </t>
  </si>
  <si>
    <t>1 DUG 20 01-1 DUW 3101-1 DUS 3102</t>
  </si>
  <si>
    <t>-Mod. 850 (3) ; Exp. LTE (DE) ; Sectorizar (FI)</t>
  </si>
  <si>
    <t>Mod. 850 (3) ; Exp. LTE (DE) ; Sectorizar (FI)</t>
  </si>
  <si>
    <t>ABCF</t>
  </si>
  <si>
    <t>IDE(3)</t>
  </si>
  <si>
    <t xml:space="preserve">1xBaseband 6631, 1xRadio 2219 B5, 1xRadio 4415 B2/25, 2xRadio 4415 B66A, </t>
  </si>
  <si>
    <t xml:space="preserve">1xBaseband 6631, 1xRadio 2219 B5, 1xRadio 4415 B2/25, 2xRadio 4415 B66A, 2xAntenna 4pH, 1xTwin Beam Antenna, </t>
  </si>
  <si>
    <t>-Mod. 850 (1-3) ; Exp. LTE (E) ; Sectorizar (DFGI)</t>
  </si>
  <si>
    <t>Mod. 850 (1-3) ; Exp. LTE (E) ; Sectorizar (DFGI)</t>
  </si>
  <si>
    <t>ABCDF</t>
  </si>
  <si>
    <t>GIE(1-3)</t>
  </si>
  <si>
    <t xml:space="preserve">2xRadio 4415 B2/25, 1xRadio 4415 B66A, </t>
  </si>
  <si>
    <t xml:space="preserve">2xRadio 4415 B2/25, 1xRadio 4415 B66A, 1xAntenna 4pH, 2xTwin Beam Antenna, </t>
  </si>
  <si>
    <t xml:space="preserve">-Exp. LTE (DF) ; </t>
  </si>
  <si>
    <t xml:space="preserve">Exp. LTE (DF) ; </t>
  </si>
  <si>
    <t xml:space="preserve">INST : LTE AWS / </t>
  </si>
  <si>
    <t xml:space="preserve">1xBaseband 6631, 2xRadio 4415 B66A, </t>
  </si>
  <si>
    <t xml:space="preserve">1xBaseband 6631, 2xRadio 4415 B66A, 2xAntenna 4pH, </t>
  </si>
  <si>
    <t xml:space="preserve">-Exp. LTE (DEF) ; </t>
  </si>
  <si>
    <t xml:space="preserve">Exp. LTE (DEF) ; </t>
  </si>
  <si>
    <t xml:space="preserve">1xBaseband 6631, 3xRadio 4415 B66A, </t>
  </si>
  <si>
    <t xml:space="preserve">1xBaseband 6631, 3xRadio 4415 B66A, 3xAntenna 4pH, </t>
  </si>
  <si>
    <t>1 DUG 20 01-1 DUW 31  01-1 DUS 31 02</t>
  </si>
  <si>
    <t>-Mod. 850 (2) ; Exp. LTE (GI) ; Sectorizar (EH)</t>
  </si>
  <si>
    <t>Mod. 850 (2) ; Exp. LTE (GI) ; Sectorizar (EH)</t>
  </si>
  <si>
    <t>HGI(2)</t>
  </si>
  <si>
    <t xml:space="preserve">1xBaseband 6631, 3xRadio 4415 B2/25, 2xAntenna 4pH, 1xTwin Beam Antenna, </t>
  </si>
  <si>
    <t>1 DUG 20 01-1 DUW4101-1 BB 6631 WL</t>
  </si>
  <si>
    <t>-Mod. 850 (1-2) ; Exp. LTE (A) ; MIMO4 LTE (H) ; Sectorizar (DG)</t>
  </si>
  <si>
    <t>Mod. 850 (1-2) ; Exp. LTE (A) ; MIMO4 LTE (H) ; Sectorizar (DG)</t>
  </si>
  <si>
    <t>A(1-2)</t>
  </si>
  <si>
    <t xml:space="preserve">1xBaseband 6631, 2xRadio 2219 B5, 1xRadio 4478 B12A, </t>
  </si>
  <si>
    <t xml:space="preserve">1xAntenna 2pL, 1xTwin Beam Antenna, </t>
  </si>
  <si>
    <t xml:space="preserve">1xBaseband 6631, 2xRadio 2219 B5, 1xRadio 4478 B12A, 1xAntenna 2pL, 1xTwin Beam Antenna, </t>
  </si>
  <si>
    <t xml:space="preserve">-Exp. LTE (BGHI) ; MIMO4 LTE (DEF) ; </t>
  </si>
  <si>
    <t xml:space="preserve">Exp. LTE (BGHI) ; MIMO4 LTE (DEF) ; </t>
  </si>
  <si>
    <t>BI</t>
  </si>
  <si>
    <t xml:space="preserve">1xBaseband 6631, 1xRadio 4499 44B2/25 44B66A, 1xRadio 4478 B12A, 1xAntenna 2pL, 1xAntenna 4pH, </t>
  </si>
  <si>
    <t xml:space="preserve">2xRadio 4415 B66A, </t>
  </si>
  <si>
    <t xml:space="preserve">2xRadio 4415 B66A, 2xAntenna 4pH, </t>
  </si>
  <si>
    <t xml:space="preserve">-Mod. 850 (1) ; Exp. LTE (GI) ; </t>
  </si>
  <si>
    <t xml:space="preserve">Mod. 850 (1) ; Exp. LTE (GI) ; </t>
  </si>
  <si>
    <t xml:space="preserve">1xRadio 2219 B5, 2xRadio 4415 B2/25, </t>
  </si>
  <si>
    <t xml:space="preserve">1xRadio 2219 B5, 2xRadio 4415 B2/25, 2xAntenna 4pH, </t>
  </si>
  <si>
    <t>MIC BO 3YPlan 2023_1BB</t>
  </si>
  <si>
    <t xml:space="preserve">1xBaseband 6631, </t>
  </si>
  <si>
    <t xml:space="preserve">-Exp. LTE (G) ; MIMO4 LTE (DEF) ; </t>
  </si>
  <si>
    <t>1 DUG 20 01-1 DUW 3101-1 DUW 31 01-1 DUS 31 01</t>
  </si>
  <si>
    <t xml:space="preserve">-Exp. LTE (DE) ; </t>
  </si>
  <si>
    <t xml:space="preserve">Exp. LTE (DE) ; </t>
  </si>
  <si>
    <t xml:space="preserve">1xBaseband 6631, 1xRadio 4415 B66A, </t>
  </si>
  <si>
    <t xml:space="preserve">1xBaseband 6631, 1xRadio 4415 B66A, 1xAntenna 4pH, </t>
  </si>
  <si>
    <t>1 DUG 20 01-1 DUS 31 02</t>
  </si>
  <si>
    <t xml:space="preserve">-MIMO4 LTE (DEF) ; </t>
  </si>
  <si>
    <t xml:space="preserve">MIMO4 LTE (DEF) ; </t>
  </si>
  <si>
    <t xml:space="preserve">INST : </t>
  </si>
  <si>
    <t xml:space="preserve">3xRadio 4415 B66A, </t>
  </si>
  <si>
    <t xml:space="preserve">3xRadio 4415 B66A, 3xAntenna 4pH, </t>
  </si>
  <si>
    <t xml:space="preserve">-Exp. LTE (EF) ; </t>
  </si>
  <si>
    <t xml:space="preserve">Exp. LTE (EF) ; </t>
  </si>
  <si>
    <t>W</t>
  </si>
  <si>
    <t xml:space="preserve">-Exp. LTE (I) ; MIMO4 LTE (F) ; </t>
  </si>
  <si>
    <t xml:space="preserve">1xRadio 4415 B66A, </t>
  </si>
  <si>
    <t xml:space="preserve">1xRadio 4415 B66A, 1xAntenna 4pH, </t>
  </si>
  <si>
    <t xml:space="preserve">-Exp. LTE (D) ; </t>
  </si>
  <si>
    <t xml:space="preserve">Exp. LTE (D) ; </t>
  </si>
  <si>
    <t>1 BB 5212 W-1 BB 5212 L</t>
  </si>
  <si>
    <t xml:space="preserve">-Exp. LTE (F) ; </t>
  </si>
  <si>
    <t xml:space="preserve">Exp. LTE (F) ; </t>
  </si>
  <si>
    <t xml:space="preserve">-Exp. LTE (E) ; </t>
  </si>
  <si>
    <t xml:space="preserve">Exp. LTE (E) ; </t>
  </si>
  <si>
    <t>-Mod. 850 (1-2-3) ; Sectorizar (DFGI)</t>
  </si>
  <si>
    <t>Mod. 850 (1-2-3) ; Sectorizar (DFGI)</t>
  </si>
  <si>
    <t xml:space="preserve">3xRadio 2219 B5, 1xRadio 4415 B66A, 2xTwin Beam Antenna, </t>
  </si>
  <si>
    <t>MIC BO 3YPlan 2023_2BB_5R</t>
  </si>
  <si>
    <t>1 DUG 20 01-1 DUW 31 01-1 BB 6630 (L)</t>
  </si>
  <si>
    <t>-Mod. 850 (1-3) ; Exp. LTE (E) ; AAS FDD (DG) ; Sectorizar (FI)</t>
  </si>
  <si>
    <t>Mod. 850 (1-3) ; Exp. LTE (E) ; AAS FDD (DG) ; Sectorizar (FI)</t>
  </si>
  <si>
    <t>ABCDFGH</t>
  </si>
  <si>
    <t>IE(1-3)</t>
  </si>
  <si>
    <t xml:space="preserve">INST : Mod. 850 / LTE AWS / Sectorize AWS&amp;1900 / AAS FDD AWS&amp;1900 / </t>
  </si>
  <si>
    <t xml:space="preserve">1xBaseband 6651, 2xRadio 2219 B5, 1xRadio 4415 B2/25, 1xRadio 4415 B66A, 1xRadio AAS B25/B66, </t>
  </si>
  <si>
    <t xml:space="preserve">1xBaseband 6651, 2xRadio 2219 B5, 1xRadio 4415 B2/25, 1xRadio 4415 B66A, 1xRadio AAS B25/B66, 1xAntenna 4pH, 1xTwin Beam Antenna, </t>
  </si>
  <si>
    <t>1 DUG 20 01-1 DUW 31 01-1 DUW 41 01-1 DUS 31 01</t>
  </si>
  <si>
    <t xml:space="preserve">-Mod. 850 (1-3) ; AAS FDD (DFGI) ; </t>
  </si>
  <si>
    <t xml:space="preserve">Mod. 850 (1-3) ; AAS FDD (DFGI) ; </t>
  </si>
  <si>
    <t>-Mod. 850 (1-2) ; MIMO4 LTE (F) ; Sectorizar (DEGH)</t>
  </si>
  <si>
    <t>Mod. 850 (1-2) ; MIMO4 LTE (F) ; Sectorizar (DEGH)</t>
  </si>
  <si>
    <t>MIC BO 3YPlan 2023_1BB_4R_2A</t>
  </si>
  <si>
    <t xml:space="preserve">1xBaseband 6631, 2xRadio 2219 B5, 1xRadio 4415 B2/25, 1xRadio 4499 44B2/25 44B66A, </t>
  </si>
  <si>
    <t xml:space="preserve">1xBaseband 6631, 2xRadio 2219 B5, 1xRadio 4415 B2/25, 1xRadio 4499 44B2/25 44B66A, 2xTwin Beam Antenna, </t>
  </si>
  <si>
    <t xml:space="preserve">-Mod. 850 (1-2-3) ; Exp. LTE (G) ; MIMO4 LTE (D) ; AAS FDD (EFHI) ; </t>
  </si>
  <si>
    <t xml:space="preserve">Mod. 850 (1-2-3) ; Exp. LTE (G) ; MIMO4 LTE (D) ; AAS FDD (EFHI) ; </t>
  </si>
  <si>
    <t xml:space="preserve">1xBaseband 6651, 1xRadio AAS B25/B66, 2xTwin Beam Antenna, </t>
  </si>
  <si>
    <t>1 DUG 20 01-1 DUW3101-1 DUW 31 01-1 DUS 31 01</t>
  </si>
  <si>
    <t xml:space="preserve">1xBaseband 6631, 1xBaseband 6651, 3xRadio 2219 B5, 2xRadio 4415 B66A, 1xRadio AAS B25/B66, </t>
  </si>
  <si>
    <t xml:space="preserve">1xBaseband 6631, 1xBaseband 6651, 3xRadio 2219 B5, 2xRadio 4415 B66A, 1xRadio AAS B25/B66, 2xTwin Beam Antenna, </t>
  </si>
  <si>
    <t>-Mod. 850 (1-2) ; Exp. LTE (I) ; Sectorizar (EH)</t>
  </si>
  <si>
    <t>Mod. 850 (1-2) ; Exp. LTE (I) ; Sectorizar (EH)</t>
  </si>
  <si>
    <t xml:space="preserve">2xBaseband 6651, 3xRadio 2219 B5, 1xRadio 4499 44B2/25 44B66A, 2xRadio AAS B25/B66, 1xTwin Beam Antenna, </t>
  </si>
  <si>
    <t>1 DUG 20 01-1 DUW 3101-1 DUS 31 01</t>
  </si>
  <si>
    <t xml:space="preserve">-Mod. 850 (1-2-3) ; MIMO4 LTE (DEGH) ; AAS FDD (FI) ; </t>
  </si>
  <si>
    <t xml:space="preserve">Mod. 850 (1-2-3) ; MIMO4 LTE (DEGH) ; AAS FDD (FI) ; </t>
  </si>
  <si>
    <t>ADEFGHI</t>
  </si>
  <si>
    <t xml:space="preserve">1xBaseband 6631, 1xBaseband 6651, 3xRadio 2219 B5, 2xRadio 4499 44B2/25 44B66A, 1xRadio AAS B25/B66, 2xAntenna 4pH, </t>
  </si>
  <si>
    <t>ABCEFHI</t>
  </si>
  <si>
    <t>D(2-3)</t>
  </si>
  <si>
    <t>-Mod. 850 (1-2-3) ; Exp. LTE (AC) ; Sectorizar (DEFGHI)</t>
  </si>
  <si>
    <t>Mod. 850 (1-2-3) ; Exp. LTE (AC) ; Sectorizar (DEFGHI)</t>
  </si>
  <si>
    <t>AC(1-2-3)</t>
  </si>
  <si>
    <t xml:space="preserve">2xAntenna 2pL, 3xTwin Beam Antenna, </t>
  </si>
  <si>
    <t xml:space="preserve">1xBaseband 6631, 3xRadio 2219 B5, 1xRadio 4478 B12A, 2xAntenna 2pL, 3xTwin Beam Antenna, </t>
  </si>
  <si>
    <t xml:space="preserve">-Mod. 850 (1-3) ; AAS FDD (DG) ; </t>
  </si>
  <si>
    <t>ABCDFGI</t>
  </si>
  <si>
    <t xml:space="preserve">-Mod. 850 (2-3) ; Exp. LTE (G) ; AAS FDD (EFHI) ; </t>
  </si>
  <si>
    <t xml:space="preserve">Mod. 850 (2-3) ; Exp. LTE (G) ; AAS FDD (EFHI) ; </t>
  </si>
  <si>
    <t>MIC BO 3YPlan 2023_2BB_3R_1A</t>
  </si>
  <si>
    <t xml:space="preserve">2xBaseband 6651, 1xRadio 4415 B2/25, 2xRadio AAS B25/B66, </t>
  </si>
  <si>
    <t xml:space="preserve">2xBaseband 6651, 1xRadio 4415 B2/25, 2xRadio AAS B25/B66, 1xAntenna 4pH, </t>
  </si>
  <si>
    <t xml:space="preserve">-Mod. 850 (1) ; Exp. LTE (HI) ; MIMO4 LTE (EF) ; AAS FDD (DG) ; </t>
  </si>
  <si>
    <t xml:space="preserve">Mod. 850 (1) ; Exp. LTE (HI) ; MIMO4 LTE (EF) ; AAS FDD (DG) ; </t>
  </si>
  <si>
    <t xml:space="preserve">1xBaseband 6651, 1xRadio 2219 B5, 2xRadio 4499 44B2/25 44B66A, 1xRadio AAS B25/B66, </t>
  </si>
  <si>
    <t xml:space="preserve">1xBaseband 6651, 1xRadio 2219 B5, 2xRadio 4499 44B2/25 44B66A, 1xRadio AAS B25/B66, 2xAntenna 4pH, </t>
  </si>
  <si>
    <t xml:space="preserve">1xBaseband 6651, 3xRadio 2219 B5, 2xRadio 4415 B2/25, 1xRadio AAS B25/B66, 1xAntenna 4pH, 1xTwin Beam Antenna, </t>
  </si>
  <si>
    <t xml:space="preserve">-Mod. 850 (2-3) ; AAS FDD (EFHI) ; </t>
  </si>
  <si>
    <t xml:space="preserve">1xBaseband 6651, 3xRadio 2219 B5, 1xRadio 4415 B2/25, 1xRadio 4499 44B2/25 44B66A, 1xRadio AAS B25/B66, </t>
  </si>
  <si>
    <t xml:space="preserve">1xBaseband 6651, 3xRadio 2219 B5, 1xRadio 4415 B2/25, 1xRadio 4499 44B2/25 44B66A, 1xRadio AAS B25/B66, 2xTwin Beam Antenna, </t>
  </si>
  <si>
    <t xml:space="preserve">-Mod. 850 (3) ; Exp. LTE (GH) ; AAS FDD (FI) ; </t>
  </si>
  <si>
    <t xml:space="preserve">Mod. 850 (3) ; Exp. LTE (GH) ; AAS FDD (FI) ; </t>
  </si>
  <si>
    <t xml:space="preserve">1xBaseband 6651, 2xRadio 4415 B2/25, 1xRadio AAS B25/B66, </t>
  </si>
  <si>
    <t xml:space="preserve">1xBaseband 6651, 2xRadio 4415 B2/25, 1xRadio AAS B25/B66, 2xAntenna 4pH, </t>
  </si>
  <si>
    <t xml:space="preserve">-Mod. 850 (1-2) ; Exp. LTE (I) ; AAS FDD (DG) ; </t>
  </si>
  <si>
    <t xml:space="preserve">Mod. 850 (1-2) ; Exp. LTE (I) ; AAS FDD (DG) ; </t>
  </si>
  <si>
    <t>MIC BO 3YPlan 2023_1BB_4R_1A</t>
  </si>
  <si>
    <t xml:space="preserve">1xBaseband 6651, 2xRadio 2219 B5, 1xRadio 4415 B2/25, 1xRadio AAS B25/B66, </t>
  </si>
  <si>
    <t xml:space="preserve">1xBaseband 6651, 2xRadio 2219 B5, 1xRadio 4415 B2/25, 1xRadio AAS B25/B66, 1xAntenna 4pH, </t>
  </si>
  <si>
    <t xml:space="preserve">-Mod. 850 (3) ; Exp. LTE (E) ; MIMO4 LTE (D) ; AAS FDD (FI) ; </t>
  </si>
  <si>
    <t xml:space="preserve">Mod. 850 (3) ; Exp. LTE (E) ; MIMO4 LTE (D) ; AAS FDD (FI) ; </t>
  </si>
  <si>
    <t>ABCDFI</t>
  </si>
  <si>
    <t>E(3)</t>
  </si>
  <si>
    <t xml:space="preserve">1xBaseband 6651, 1xRadio 2219 B5, 2xRadio 4415 B66A, 1xRadio AAS B25/B66, </t>
  </si>
  <si>
    <t xml:space="preserve">1xBaseband 6651, 1xRadio 2219 B5, 2xRadio 4415 B66A, 1xRadio AAS B25/B66, 2xAntenna 4pH, </t>
  </si>
  <si>
    <t>-Mod. 850 (1-2-3) ; Exp. LTE (G) ; Sectorizar (EFHI)</t>
  </si>
  <si>
    <t>Mod. 850 (1-2-3) ; Exp. LTE (G) ; Sectorizar (EFHI)</t>
  </si>
  <si>
    <t>HIG(1-2-3)</t>
  </si>
  <si>
    <t xml:space="preserve">3xRadio 4415 B2/25, 1xAntenna 4pH, 2xTwin Beam Antenna, </t>
  </si>
  <si>
    <t>-Mod. 850 (1-2-3) ; Exp. LTE (B) ; AAS FDD (DG) ; Sectorizar (EFHI)</t>
  </si>
  <si>
    <t>Mod. 850 (1-2-3) ; Exp. LTE (B) ; AAS FDD (DG) ; Sectorizar (EFHI)</t>
  </si>
  <si>
    <t>B(1-2-3)</t>
  </si>
  <si>
    <t>-Mod. 850 (1-3) ; Exp. LTE (H) ; AAS FDD (FI) ; Sectorizar (DG)</t>
  </si>
  <si>
    <t>Mod. 850 (1-3) ; Exp. LTE (H) ; AAS FDD (FI) ; Sectorizar (DG)</t>
  </si>
  <si>
    <t>GH(1-3)</t>
  </si>
  <si>
    <t xml:space="preserve">1xBaseband 6631, 1xBaseband 6651, 2xRadio 2219 B5, 2xRadio 4415 B2/25, 1xRadio AAS B25/B66, 1xAntenna 4pH, 1xTwin Beam Antenna, </t>
  </si>
  <si>
    <t>-Mod. 850 (2-3) ; Exp. LTE (D) ; MIMO4 LTE (G) ; Sectorizar (EFHI)</t>
  </si>
  <si>
    <t>Mod. 850 (2-3) ; Exp. LTE (D) ; MIMO4 LTE (G) ; Sectorizar (EFHI)</t>
  </si>
  <si>
    <t>ABCEFGHI</t>
  </si>
  <si>
    <t xml:space="preserve">2xRadio 4415 B2/25, 1xRadio 4499 44B2/25 44B66A, </t>
  </si>
  <si>
    <t xml:space="preserve">2xRadio 4415 B2/25, 1xRadio 4499 44B2/25 44B66A, 1xAntenna 4pH, 2xTwin Beam Antenna, </t>
  </si>
  <si>
    <t>-Mod. 850 (1-2) ; Exp. LTE (HI) ; Sectorizar (DG)</t>
  </si>
  <si>
    <t>Mod. 850 (1-2) ; Exp. LTE (HI) ; Sectorizar (DG)</t>
  </si>
  <si>
    <t xml:space="preserve">1xBaseband 6631, 2xRadio 2219 B5, 2xRadio 4415 B2/25, </t>
  </si>
  <si>
    <t xml:space="preserve">1xBaseband 6631, 2xRadio 2219 B5, 2xRadio 4415 B2/25, 2xAntenna 4pH, 1xTwin Beam Antenna, </t>
  </si>
  <si>
    <t>MIC BO 3YPlan 2023_5R_2A</t>
  </si>
  <si>
    <t xml:space="preserve">3xRadio 2219 B5, 2xRadio 4415 B2/25, </t>
  </si>
  <si>
    <t xml:space="preserve">3xRadio 2219 B5, 2xRadio 4415 B2/25, 2xTwin Beam Antenna, </t>
  </si>
  <si>
    <t>1 DUW 31 01-1 BB 5212 L</t>
  </si>
  <si>
    <t>-Mod. 850 (1-2-3) ; Exp. LTE (AC) ; MIMO4 LTE (I) ; AAS FDD (EH) ; Sectorizar (DG)</t>
  </si>
  <si>
    <t>Mod. 850 (1-2-3) ; Exp. LTE (AC) ; MIMO4 LTE (I) ; AAS FDD (EH) ; Sectorizar (DG)</t>
  </si>
  <si>
    <t>MIC BO 3YPlan 2023_2BB_5R_3A</t>
  </si>
  <si>
    <t xml:space="preserve">1xBaseband 6631, 1xBaseband 6651, 3xRadio 2219 B5, 1xRadio 4478 B12A, 1xRadio AAS B25/B66, </t>
  </si>
  <si>
    <t xml:space="preserve">1xBaseband 6631, 1xBaseband 6651, 3xRadio 2219 B5, 1xRadio 4478 B12A, 1xRadio AAS B25/B66, 2xAntenna 4pL, 1xTwin Beam Antenna, </t>
  </si>
  <si>
    <t xml:space="preserve">1xBaseband 6651, 1xRadio 2219 B5, 2xRadio 4415 B2/25, 1xRadio AAS B25/B66, </t>
  </si>
  <si>
    <t xml:space="preserve">1xBaseband 6651, 1xRadio 2219 B5, 2xRadio 4415 B2/25, 1xRadio AAS B25/B66, 2xAntenna 4pH, </t>
  </si>
  <si>
    <t xml:space="preserve">2xRadio 2219 B5, 3xRadio 4415 B66A, </t>
  </si>
  <si>
    <t xml:space="preserve">2xRadio 2219 B5, 3xRadio 4415 B66A, 1xAntenna 4pH, 2xTwin Beam Antenna, </t>
  </si>
  <si>
    <t>-Mod. 850 (1-2) ; Exp. LTE (F) ; AAS FDD (EH) ; Sectorizar (DG)</t>
  </si>
  <si>
    <t>Mod. 850 (1-2) ; Exp. LTE (F) ; AAS FDD (EH) ; Sectorizar (DG)</t>
  </si>
  <si>
    <t>ABCEGHI</t>
  </si>
  <si>
    <t>DF(1-2)</t>
  </si>
  <si>
    <t xml:space="preserve">1xBaseband 6651, 1xRadio AAS B25/B66, 1xTwin Beam Antenna, </t>
  </si>
  <si>
    <t>-Mod. 850 (1-2-3) ; Exp. LTE (A) ; MIMO4 LTE (D) ; Sectorizar (EFHI)</t>
  </si>
  <si>
    <t>Mod. 850 (1-2-3) ; Exp. LTE (A) ; MIMO4 LTE (D) ; Sectorizar (EFHI)</t>
  </si>
  <si>
    <t>A(1-2-3)</t>
  </si>
  <si>
    <t>MIC BO 3YPlan 2023_7R_3A</t>
  </si>
  <si>
    <t xml:space="preserve">1xAntenna 4pL4pH , 2xTwin Beam Antenna, </t>
  </si>
  <si>
    <t xml:space="preserve">3xRadio 2219 B5, 3xRadio 4415 B66A, 1xRadio 4478 B12A, 1xAntenna 4pL4pH , 2xTwin Beam Antenna, </t>
  </si>
  <si>
    <t xml:space="preserve">-Mod. 850 (1-2) ; MIMO4 LTE (F) ; AAS FDD (DG) ; </t>
  </si>
  <si>
    <t xml:space="preserve">Mod. 850 (1-2) ; MIMO4 LTE (F) ; AAS FDD (DG) ; </t>
  </si>
  <si>
    <t xml:space="preserve">1xBaseband 6651, 2xRadio 2219 B5, 1xRadio 4415 B66A, 1xRadio AAS B25/B66, </t>
  </si>
  <si>
    <t xml:space="preserve">1xBaseband 6651, 2xRadio 2219 B5, 1xRadio 4415 B66A, 1xRadio AAS B25/B66, 1xAntenna 4pH, </t>
  </si>
  <si>
    <t>-Mod. 850 (1) ; Exp. LTE (EF) ; Sectorizar (DG)</t>
  </si>
  <si>
    <t>Mod. 850 (1) ; Exp. LTE (EF) ; Sectorizar (DG)</t>
  </si>
  <si>
    <t>GEF(1)</t>
  </si>
  <si>
    <t xml:space="preserve">1xRadio 2219 B5, 2xRadio 4415 B66A, 1xRadio 4499 44B2/25 44B66A, </t>
  </si>
  <si>
    <t xml:space="preserve">1xRadio 2219 B5, 2xRadio 4415 B66A, 1xRadio 4499 44B2/25 44B66A, 2xAntenna 4pH, 1xTwin Beam Antenna, </t>
  </si>
  <si>
    <t>-Mod. 850 (1-2-3) ; Exp. LTE (AB) ; Sectorizar (DEFGHI)</t>
  </si>
  <si>
    <t>Mod. 850 (1-2-3) ; Exp. LTE (AB) ; Sectorizar (DEFGHI)</t>
  </si>
  <si>
    <t>MIC BO 3YPlan 2023_1BB_7R_5A</t>
  </si>
  <si>
    <t xml:space="preserve">1xBaseband 6631, 3xRadio 2219 B5, 3xRadio 4415 B2/25, 1xRadio 4478 B12A, </t>
  </si>
  <si>
    <t xml:space="preserve">1xBaseband 6631, 3xRadio 2219 B5, 3xRadio 4415 B2/25, 1xRadio 4478 B12A, 2xAntenna 2pL, 3xTwin Beam Antenna, </t>
  </si>
  <si>
    <t>1 DUG 20 01-1 DUW3101-1 BB 6330 L</t>
  </si>
  <si>
    <t>-Mod. 850 (2-3) ; Exp. LTE (G) ; Sectorizar (EFHI)</t>
  </si>
  <si>
    <t>Mod. 850 (2-3) ; Exp. LTE (G) ; Sectorizar (EFHI)</t>
  </si>
  <si>
    <t>HG(2-3)</t>
  </si>
  <si>
    <t xml:space="preserve">2xRadio 2219 B5, 2xRadio 4415 B2/25, 1xAntenna 4pH, 2xTwin Beam Antenna, </t>
  </si>
  <si>
    <t xml:space="preserve">-Mod. 850 (2-3) ; Exp. LTE (CG) ; MIMO4 LTE (DF) ; AAS FDD (EH) ; </t>
  </si>
  <si>
    <t xml:space="preserve">Mod. 850 (2-3) ; Exp. LTE (CG) ; MIMO4 LTE (DF) ; AAS FDD (EH) ; </t>
  </si>
  <si>
    <t>CG(2-3)</t>
  </si>
  <si>
    <t xml:space="preserve">1xBaseband 6631, 1xBaseband 6651, 2xRadio 2219 B5, 1xRadio 4415 B66A, 1xRadio 4499 44B2/25 44B66A, 1xRadio 4478 B12A, 1xRadio AAS B25/B66, </t>
  </si>
  <si>
    <t xml:space="preserve">1xAntenna 4pH, 1xAntenna 4pL4pH , </t>
  </si>
  <si>
    <t xml:space="preserve">1xBaseband 6631, 1xBaseband 6651, 2xRadio 2219 B5, 1xRadio 4415 B66A, 1xRadio 4499 44B2/25 44B66A, 1xRadio 4478 B12A, 1xRadio AAS B25/B66, 1xAntenna 4pH, 1xAntenna 4pL4pH , </t>
  </si>
  <si>
    <t>1 DUG 20 01-1 DUW3101-1 DUS 31 01</t>
  </si>
  <si>
    <t xml:space="preserve">1xBaseband 6631, 3xRadio 2219 B5, 3xRadio 4499 44B2/25 44B66A, </t>
  </si>
  <si>
    <t xml:space="preserve">1xBaseband 6631, 3xRadio 2219 B5, 3xRadio 4499 44B2/25 44B66A, 3xTwin Beam Antenna, </t>
  </si>
  <si>
    <t>1 DUG 20 01-1 DUW 31 01-1 DUW 31 01-1 BB 5216 L</t>
  </si>
  <si>
    <t>-Mod. 850 (1-2-3) ; Exp. LTE (AC) ; AAS FDD (EH) ; Sectorizar (DFGI)</t>
  </si>
  <si>
    <t>Mod. 850 (1-2-3) ; Exp. LTE (AC) ; AAS FDD (EH) ; Sectorizar (DFGI)</t>
  </si>
  <si>
    <t>MIC BO 3YPlan 2023_2BB_5R_4A</t>
  </si>
  <si>
    <t xml:space="preserve">2xAntenna 2pL, 2xTwin Beam Antenna, </t>
  </si>
  <si>
    <t xml:space="preserve">1xBaseband 6631, 1xBaseband 6651, 3xRadio 2219 B5, 1xRadio 4478 B12A, 1xRadio AAS B25/B66, 2xAntenna 2pL, 2xTwin Beam Antenna, </t>
  </si>
  <si>
    <t>-Mod. 850 (1-2-3) ; Exp. LTE (H) ; Sectorizar (DFGI)</t>
  </si>
  <si>
    <t>Mod. 850 (1-2-3) ; Exp. LTE (H) ; Sectorizar (DFGI)</t>
  </si>
  <si>
    <t>-Mod. 850 (1-3) ; Exp. LTE (H) ; AAS FDD (DG) ; Sectorizar (FI)</t>
  </si>
  <si>
    <t>Mod. 850 (1-3) ; Exp. LTE (H) ; AAS FDD (DG) ; Sectorizar (FI)</t>
  </si>
  <si>
    <t xml:space="preserve">1xBaseband 6651, 2xRadio 2219 B5, 1xRadio 4415 B2/25, 1xRadio AAS B25/B66, 1xAntenna 4pH, 1xTwin Beam Antenna, </t>
  </si>
  <si>
    <t>-Mod. 850 (1-2-3) ; Exp. LTE (A) ; Sectorizar (DEFGHI)</t>
  </si>
  <si>
    <t>Mod. 850 (1-2-3) ; Exp. LTE (A) ; Sectorizar (DEFGHI)</t>
  </si>
  <si>
    <t>MIC BO 3YPlan 2023_1BB_7R_4A</t>
  </si>
  <si>
    <t xml:space="preserve">1xBaseband 6631, 3xRadio 2219 B5, 3xRadio 4499 44B2/25 44B66A, 1xRadio 4478 B12A, </t>
  </si>
  <si>
    <t xml:space="preserve">1xBaseband 6631, 3xRadio 2219 B5, 3xRadio 4499 44B2/25 44B66A, 1xRadio 4478 B12A, 1xAntenna 4pL, 3xTwin Beam Antenna, </t>
  </si>
  <si>
    <t xml:space="preserve">-Mod. 850 (1-3) ; Exp. LTE (HI) ; MIMO4 LTE (EF) ; AAS FDD (DG) ; </t>
  </si>
  <si>
    <t xml:space="preserve">Mod. 850 (1-3) ; Exp. LTE (HI) ; MIMO4 LTE (EF) ; AAS FDD (DG) ; </t>
  </si>
  <si>
    <t>HI(1-3)</t>
  </si>
  <si>
    <t xml:space="preserve">1xBaseband 6651, 2xRadio 2219 B5, 2xRadio 4499 44B2/25 44B66A, 1xRadio AAS B25/B66, 2xAntenna 4pH, </t>
  </si>
  <si>
    <t>ACDEFGI</t>
  </si>
  <si>
    <t>-Mod. 850 (1-2) ; Exp. LTE (AC) ; MIMO4 LTE (DFGI) ; Sectorizar (EH)</t>
  </si>
  <si>
    <t>Mod. 850 (1-2) ; Exp. LTE (AC) ; MIMO4 LTE (DFGI) ; Sectorizar (EH)</t>
  </si>
  <si>
    <t>AC(1-2)</t>
  </si>
  <si>
    <t xml:space="preserve">1xBaseband 6631, 2xRadio 2219 B5, 3xRadio 4499 44B2/25 44B66A, 1xRadio 4478 B12A, </t>
  </si>
  <si>
    <t xml:space="preserve">2xAntenna 2pL4pH, 1xTwin Beam Antenna, </t>
  </si>
  <si>
    <t xml:space="preserve">1xBaseband 6631, 2xRadio 2219 B5, 3xRadio 4499 44B2/25 44B66A, 1xRadio 4478 B12A, 2xAntenna 2pL4pH, 1xTwin Beam Antenna, </t>
  </si>
  <si>
    <t>-Mod. 850 (1-2-3) ; Exp. LTE (B) ; AAS FDD (DG) ; Sectorizar (FI)</t>
  </si>
  <si>
    <t>Mod. 850 (1-2-3) ; Exp. LTE (B) ; AAS FDD (DG) ; Sectorizar (FI)</t>
  </si>
  <si>
    <t xml:space="preserve">1xBaseband 6651, 3xRadio 2219 B5, 1xRadio 4478 B12A, 1xRadio AAS B25/B66, </t>
  </si>
  <si>
    <t xml:space="preserve">1xBaseband 6651, 3xRadio 2219 B5, 1xRadio 4478 B12A, 1xRadio AAS B25/B66, 1xAntenna 2pL, 1xTwin Beam Antenna, </t>
  </si>
  <si>
    <t xml:space="preserve">-Mod. 850 (1-2-3) ; Exp. LTE (GHI) ; MIMO4 LTE (DEF) ; </t>
  </si>
  <si>
    <t xml:space="preserve">Mod. 850 (1-2-3) ; Exp. LTE (GHI) ; MIMO4 LTE (DEF) ; </t>
  </si>
  <si>
    <t xml:space="preserve">1xBaseband 6631, 3xRadio 2219 B5, 3xRadio 4499 44B2/25 44B66A, 3xAntenna 4pH, </t>
  </si>
  <si>
    <t>-Mod. 850 (1-3) ; Exp. LTE (BC) ; Sectorizar (DFGI)</t>
  </si>
  <si>
    <t>Mod. 850 (1-3) ; Exp. LTE (BC) ; Sectorizar (DFGI)</t>
  </si>
  <si>
    <t>BC(1-3)</t>
  </si>
  <si>
    <t xml:space="preserve">2xRadio 2219 B5, 1xRadio 4478 B12A, </t>
  </si>
  <si>
    <t xml:space="preserve">2xRadio 2219 B5, 1xRadio 4478 B12A, 2xAntenna 2pL, 2xTwin Beam Antenna, </t>
  </si>
  <si>
    <t>-Mod. 850 (2) ; Sectorizar (EH)</t>
  </si>
  <si>
    <t>Mod. 850 (2) ; Sectorizar (EH)</t>
  </si>
  <si>
    <t xml:space="preserve">1xRadio 4415 B2/25, 1xTwin Beam Antenna, </t>
  </si>
  <si>
    <t>1 BB 5212 W-1 BB 6330 L</t>
  </si>
  <si>
    <t xml:space="preserve">-Mod. 850 (1) ; Exp. LTE (EF) ; </t>
  </si>
  <si>
    <t xml:space="preserve">Mod. 850 (1) ; Exp. LTE (EF) ; </t>
  </si>
  <si>
    <t>EF(1)</t>
  </si>
  <si>
    <t xml:space="preserve">INST : Mod. 850 / LTE AWS / </t>
  </si>
  <si>
    <t xml:space="preserve">1xBaseband 6631, 1xRadio 2219 B5, 1xRadio 4415 B66A, </t>
  </si>
  <si>
    <t xml:space="preserve">1xBaseband 6631, 1xRadio 2219 B5, 1xRadio 4415 B66A, 1xAntenna 4pH, </t>
  </si>
  <si>
    <t xml:space="preserve">-Mod. 850 (2) ; Exp. LTE (FG) ; MIMO4 LTE (D) ; AAS FDD (EH) ; </t>
  </si>
  <si>
    <t xml:space="preserve">Mod. 850 (2) ; Exp. LTE (FG) ; MIMO4 LTE (D) ; AAS FDD (EH) ; </t>
  </si>
  <si>
    <t>ABCDEH</t>
  </si>
  <si>
    <t>FG(2)</t>
  </si>
  <si>
    <t xml:space="preserve">INST : Mod. 850 / LTE 1900 / LTE AWS / AAS FDD AWS&amp;1900 / </t>
  </si>
  <si>
    <t xml:space="preserve">1xBaseband 6631, 1xBaseband 6651, 1xRadio 2219 B5, 1xRadio 4415 B66A, 1xRadio 4499 44B2/25 44B66A, 1xRadio AAS B25/B66, </t>
  </si>
  <si>
    <t xml:space="preserve">1xBaseband 6631, 1xBaseband 6651, 1xRadio 2219 B5, 1xRadio 4415 B66A, 1xRadio 4499 44B2/25 44B66A, 1xRadio AAS B25/B66, 2xAntenna 4pH, </t>
  </si>
  <si>
    <t>-Mod. 850 (1-3) ; Exp. LTE (A) ; Sectorizar (DFGI)</t>
  </si>
  <si>
    <t>Mod. 850 (1-3) ; Exp. LTE (A) ; Sectorizar (DFGI)</t>
  </si>
  <si>
    <t xml:space="preserve">2xRadio 2219 B5, 1xRadio 4415 B66A, 1xRadio 4478 B12A, </t>
  </si>
  <si>
    <t xml:space="preserve">2xRadio 2219 B5, 1xRadio 4415 B66A, 1xRadio 4478 B12A, 1xAntenna 2pL, 2xTwin Beam Antenna, </t>
  </si>
  <si>
    <t xml:space="preserve">3xRadio 4415 B2/25, 3xTwin Beam Antenna, </t>
  </si>
  <si>
    <t xml:space="preserve">-Mod. 850 (1-3) ; Exp. LTE (GH) ; AAS FDD (FI) ; </t>
  </si>
  <si>
    <t xml:space="preserve">Mod. 850 (1-3) ; Exp. LTE (GH) ; AAS FDD (FI) ; </t>
  </si>
  <si>
    <t>-Mod. 850 (1-3) ; Exp. LTE (H) ; Sectorizar (DFGI)</t>
  </si>
  <si>
    <t xml:space="preserve">1xBaseband 6631, 2xRadio 2219 B5, 1xRadio 4415 B2/25, </t>
  </si>
  <si>
    <t xml:space="preserve">1xBaseband 6631, 2xRadio 2219 B5, 1xRadio 4415 B2/25, 1xAntenna 4pH, 2xTwin Beam Antenna, </t>
  </si>
  <si>
    <t>-Mod. 850 (1-2) ; Exp. LTE (FH) ; Sectorizar (DG)</t>
  </si>
  <si>
    <t>Mod. 850 (1-2) ; Exp. LTE (FH) ; Sectorizar (DG)</t>
  </si>
  <si>
    <t>ABCDEI</t>
  </si>
  <si>
    <t>GFH(1-2)</t>
  </si>
  <si>
    <t xml:space="preserve">2xRadio 4415 B2/25, 1xRadio 4415 B66A, 2xAntenna 4pH, 1xTwin Beam Antenna, </t>
  </si>
  <si>
    <t>-Mod. 850 (1-2) ; Exp. LTE (AI) ; MIMO4 LTE (F) ; AAS FDD (EH) ; Sectorizar (DG)</t>
  </si>
  <si>
    <t>Mod. 850 (1-2) ; Exp. LTE (AI) ; MIMO4 LTE (F) ; AAS FDD (EH) ; Sectorizar (DG)</t>
  </si>
  <si>
    <t>AI(1-2)</t>
  </si>
  <si>
    <t xml:space="preserve">1xBaseband 6651, 2xRadio 2219 B5, 1xRadio 4415 B66A, 1xRadio 4499 44B2/25 44B66A, 1xRadio 4478 B12A, 1xRadio AAS B25/B66, 1xAntenna 2pL, 1xAntenna 4pH, 1xTwin Beam Antenna, </t>
  </si>
  <si>
    <t xml:space="preserve">-Mod. 850 (1-2-3) ; Exp. LTE (H) ; AAS FDD (DFGI) ; </t>
  </si>
  <si>
    <t xml:space="preserve">Mod. 850 (1-2-3) ; Exp. LTE (H) ; AAS FDD (DFGI) ; </t>
  </si>
  <si>
    <t xml:space="preserve">2xBaseband 6651, 3xRadio 2219 B5, 1xRadio 4415 B2/25, 2xRadio AAS B25/B66, 1xAntenna 4pH, </t>
  </si>
  <si>
    <t>-Mod. 850 (1) ; Exp. LTE (EI) ; Sectorizar (DG)</t>
  </si>
  <si>
    <t>Mod. 850 (1) ; Exp. LTE (EI) ; Sectorizar (DG)</t>
  </si>
  <si>
    <t>GEI(1)</t>
  </si>
  <si>
    <t xml:space="preserve">1xRadio 2219 B5, 2xRadio 4415 B2/25, 1xRadio 4415 B66A, </t>
  </si>
  <si>
    <t xml:space="preserve">1xRadio 2219 B5, 2xRadio 4415 B2/25, 1xRadio 4415 B66A, 2xAntenna 4pH, 1xTwin Beam Antenna, </t>
  </si>
  <si>
    <t>-Mod. 850 (1-3) ; Exp. LTE (A) ; AAS FDD (FI) ; Sectorizar (DG)</t>
  </si>
  <si>
    <t>Mod. 850 (1-3) ; Exp. LTE (A) ; AAS FDD (FI) ; Sectorizar (DG)</t>
  </si>
  <si>
    <t xml:space="preserve">1xBaseband 6651, 2xRadio 2219 B5, 1xRadio 4478 B12A, 1xRadio AAS B25/B66, </t>
  </si>
  <si>
    <t xml:space="preserve">1xBaseband 6651, 2xRadio 2219 B5, 1xRadio 4478 B12A, 1xRadio AAS B25/B66, 1xAntenna 2pL, 1xTwin Beam Antenna, </t>
  </si>
  <si>
    <t>-Mod. 850 (2-3) ; Exp. LTE (GH) ; Sectorizar (FI)</t>
  </si>
  <si>
    <t xml:space="preserve">-Mod. 850 (1-2-3) ; AAS FDD (FI) ; </t>
  </si>
  <si>
    <t xml:space="preserve">Mod. 850 (1-2-3) ; AAS FDD (FI) ; </t>
  </si>
  <si>
    <t>-Mod. 850 (1-2) ; Exp. LTE (AI) ; AAS FDD (EH) ; Sectorizar (DG)</t>
  </si>
  <si>
    <t>Mod. 850 (1-2) ; Exp. LTE (AI) ; AAS FDD (EH) ; Sectorizar (DG)</t>
  </si>
  <si>
    <t xml:space="preserve">1xBaseband 6631, 1xBaseband 6651, 2xRadio 2219 B5, 1xRadio 4415 B2/25, 1xRadio 4478 B12A, 1xRadio AAS B25/B66, </t>
  </si>
  <si>
    <t xml:space="preserve">1xBaseband 6631, 1xBaseband 6651, 2xRadio 2219 B5, 1xRadio 4415 B2/25, 1xRadio 4478 B12A, 1xRadio AAS B25/B66, 1xAntenna 2pL, 1xAntenna 4pH, 1xTwin Beam Antenna, </t>
  </si>
  <si>
    <t>1 DUG 20 01-1 DUW 4101-1 BB 6630 L</t>
  </si>
  <si>
    <t>-Mod. 850 (2) ; Exp. LTE (GI) ; MIMO4 LTE (DF) ; Sectorizar (EH)</t>
  </si>
  <si>
    <t xml:space="preserve">1xRadio 2219 B5, 1xRadio 4415 B66A, 2xRadio 4499 44B2/25 44B66A, </t>
  </si>
  <si>
    <t xml:space="preserve">1xRadio 2219 B5, 1xRadio 4415 B66A, 2xRadio 4499 44B2/25 44B66A, 2xAntenna 4pH, 1xTwin Beam Antenna, </t>
  </si>
  <si>
    <t>-Mod. 850 (1-2-3) ; Exp. LTE (BI) ; MIMO4 LTE (F) ; AAS FDD (DG) ; Sectorizar (EH)</t>
  </si>
  <si>
    <t>Mod. 850 (1-2-3) ; Exp. LTE (BI) ; MIMO4 LTE (F) ; AAS FDD (DG) ; Sectorizar (EH)</t>
  </si>
  <si>
    <t>BI(1-2-3)</t>
  </si>
  <si>
    <t>MIC BO 3YPlan 2023_1BB_7R_3A</t>
  </si>
  <si>
    <t xml:space="preserve">1xBaseband 6651, 3xRadio 2219 B5, 1xRadio 4415 B66A, 1xRadio 4499 44B2/25 44B66A, 1xRadio 4478 B12A, 1xRadio AAS B25/B66, </t>
  </si>
  <si>
    <t xml:space="preserve">1xBaseband 6651, 3xRadio 2219 B5, 1xRadio 4415 B66A, 1xRadio 4499 44B2/25 44B66A, 1xRadio 4478 B12A, 1xRadio AAS B25/B66, 1xAntenna 4pH, 1xAntenna 4pL, 1xTwin Beam Antenna, </t>
  </si>
  <si>
    <t xml:space="preserve">-Mod. 850 (2) ; Exp. LTE (DI) ; AAS FDD (EH) ; </t>
  </si>
  <si>
    <t xml:space="preserve">Mod. 850 (2) ; Exp. LTE (DI) ; AAS FDD (EH) ; </t>
  </si>
  <si>
    <t>HDI(2)</t>
  </si>
  <si>
    <t xml:space="preserve">1xBaseband 6651, 1xRadio 2219 B5, 1xRadio 4415 B2/25, 1xRadio 4415 B66A, 1xRadio AAS B25/B66, </t>
  </si>
  <si>
    <t xml:space="preserve">1xBaseband 6651, 1xRadio 2219 B5, 1xRadio 4415 B2/25, 1xRadio 4415 B66A, 1xRadio AAS B25/B66, 2xAntenna 4pH, </t>
  </si>
  <si>
    <t xml:space="preserve">-Mod. 850 (1-2-3) ; Exp. LTE (ABCGHI) ; </t>
  </si>
  <si>
    <t xml:space="preserve">Mod. 850 (1-2-3) ; Exp. LTE (ABCGHI) ; </t>
  </si>
  <si>
    <t>ABCGHI(1-2-3)</t>
  </si>
  <si>
    <t>MIC BO 3YPlan 2023_1BB_8R_3A</t>
  </si>
  <si>
    <t xml:space="preserve">1xBaseband 6631, 3xRadio 2219 B5, 3xRadio 4415 B2/25, 2xRadio 4478 B12A, </t>
  </si>
  <si>
    <t xml:space="preserve">3xAntenna 2pL4pH, </t>
  </si>
  <si>
    <t xml:space="preserve">1xBaseband 6631, 3xRadio 2219 B5, 3xRadio 4415 B2/25, 2xRadio 4478 B12A, 3xAntenna 2pL4pH, </t>
  </si>
  <si>
    <t>-Mod. 850 (1-3) ; AAS FDD (DG) ; Sectorizar (FI)</t>
  </si>
  <si>
    <t>Mod. 850 (1-3) ; AAS FDD (DG) ; Sectorizar (FI)</t>
  </si>
  <si>
    <t>1 DUW 31 01-1 DUW 31 01-1 BB 5216 L</t>
  </si>
  <si>
    <t>-Mod. 850 (1-2-3) ; Exp. LTE (A) ; AAS FDD (EFHI) ; Sectorizar (DG)</t>
  </si>
  <si>
    <t>Mod. 850 (1-2-3) ; Exp. LTE (A) ; AAS FDD (EFHI) ; Sectorizar (DG)</t>
  </si>
  <si>
    <t>MIC BO 3YPlan 2023_3BB_6R_2A</t>
  </si>
  <si>
    <t xml:space="preserve">1xBaseband 6631, 2xBaseband 6651, 3xRadio 2219 B5, 1xRadio 4478 B12A, 2xRadio AAS B25/B66, </t>
  </si>
  <si>
    <t xml:space="preserve">1xBaseband 6631, 2xBaseband 6651, 3xRadio 2219 B5, 1xRadio 4478 B12A, 2xRadio AAS B25/B66, 1xAntenna 4pL, 1xTwin Beam Antenna, </t>
  </si>
  <si>
    <t>-Mod. 850 (1-2) ; Exp. LTE (BI) ; MIMO4 LTE (F) ; AAS FDD (DG) ; Sectorizar (EH)</t>
  </si>
  <si>
    <t>Mod. 850 (1-2) ; Exp. LTE (BI) ; MIMO4 LTE (F) ; AAS FDD (DG) ; Sectorizar (EH)</t>
  </si>
  <si>
    <t>BI(1-2)</t>
  </si>
  <si>
    <t xml:space="preserve">-Mod. 850 (1-2) ; Exp. LTE (FH) ; MIMO4 LTE (E) ; AAS FDD (DG) ; </t>
  </si>
  <si>
    <t xml:space="preserve">Mod. 850 (1-2) ; Exp. LTE (FH) ; MIMO4 LTE (E) ; AAS FDD (DG) ; </t>
  </si>
  <si>
    <t xml:space="preserve">1xBaseband 6631, 1xBaseband 6651, 2xRadio 2219 B5, 1xRadio 4415 B66A, 1xRadio AAS B25/B66, </t>
  </si>
  <si>
    <t xml:space="preserve">1xBaseband 6631, 1xBaseband 6651, 2xRadio 2219 B5, 1xRadio 4415 B66A, 1xRadio AAS B25/B66, 1xAntenna 4pH, </t>
  </si>
  <si>
    <t>1 BB 6630 GL-1 DUW3101</t>
  </si>
  <si>
    <t xml:space="preserve">-Mod. 850 (1-2-3) ; Exp. LTE (AI) ; AAS FDD (EH) ; </t>
  </si>
  <si>
    <t xml:space="preserve">Mod. 850 (1-2-3) ; Exp. LTE (AI) ; AAS FDD (EH) ; </t>
  </si>
  <si>
    <t xml:space="preserve">1xBaseband 6651, 3xRadio 2219 B5, 1xRadio 4415 B2/25, 1xRadio 4478 B12A, 1xRadio AAS B25/B66, </t>
  </si>
  <si>
    <t xml:space="preserve">1xBaseband 6651, 3xRadio 2219 B5, 1xRadio 4415 B2/25, 1xRadio 4478 B12A, 1xRadio AAS B25/B66, 1xAntenna 2pL, 1xAntenna 4pH, </t>
  </si>
  <si>
    <t>-Mod. 850 (1-3) ; MIMO4 LTE (H) ; Sectorizar (DFGI)</t>
  </si>
  <si>
    <t>Mod. 850 (1-3) ; MIMO4 LTE (H) ; Sectorizar (DFGI)</t>
  </si>
  <si>
    <t xml:space="preserve">-Mod. 850 (1-2) ; Exp. LTE (GI) ; MIMO4 LTE (DF) ; AAS FDD (EH) ; </t>
  </si>
  <si>
    <t xml:space="preserve">Mod. 850 (1-2) ; Exp. LTE (GI) ; MIMO4 LTE (DF) ; AAS FDD (EH) ; </t>
  </si>
  <si>
    <t>-Mod. 850 (2-3) ; Exp. LTE (D) ; Sectorizar (EFHI)</t>
  </si>
  <si>
    <t>Mod. 850 (2-3) ; Exp. LTE (D) ; Sectorizar (EFHI)</t>
  </si>
  <si>
    <t>HID(2-3)</t>
  </si>
  <si>
    <t xml:space="preserve">2xRadio 2219 B5, 2xRadio 4415 B2/25, 1xRadio 4415 B66A, </t>
  </si>
  <si>
    <t xml:space="preserve">2xRadio 2219 B5, 2xRadio 4415 B2/25, 1xRadio 4415 B66A, 1xAntenna 4pH, 2xTwin Beam Antenna, </t>
  </si>
  <si>
    <t>-Mod. 850 (1) ; Exp. LTE (HI) ; MIMO4 LTE (EF) ; Sectorizar (DG)</t>
  </si>
  <si>
    <t>Mod. 850 (1) ; Exp. LTE (HI) ; MIMO4 LTE (EF) ; Sectorizar (DG)</t>
  </si>
  <si>
    <t>ADEF</t>
  </si>
  <si>
    <t xml:space="preserve">1xBaseband 6631, 1xRadio 2219 B5, 3xRadio 4499 44B2/25 44B66A, 2xAntenna 4pH, 1xTwin Beam Antenna, </t>
  </si>
  <si>
    <t xml:space="preserve">-Mod. 850 (3) ; Exp. LTE (H) ; MIMO4 LTE (E) ; AAS FDD (FI) ; </t>
  </si>
  <si>
    <t xml:space="preserve">Mod. 850 (3) ; Exp. LTE (H) ; MIMO4 LTE (E) ; AAS FDD (FI) ; </t>
  </si>
  <si>
    <t>H(3)</t>
  </si>
  <si>
    <t>MIC BO 3YPlan 2023_1BB_3R_1A</t>
  </si>
  <si>
    <t xml:space="preserve">1xBaseband 6651, 1xRadio 2219 B5, 1xRadio 4499 44B2/25 44B66A, 1xRadio AAS B25/B66, </t>
  </si>
  <si>
    <t xml:space="preserve">1xBaseband 6651, 1xRadio 2219 B5, 1xRadio 4499 44B2/25 44B66A, 1xRadio AAS B25/B66, 1xAntenna 4pH, </t>
  </si>
  <si>
    <t>-Mod. 850 (2-3) ; Exp. LTE (ABC) ; MIMO4 LTE (DG) ; Sectorizar (EFHI)</t>
  </si>
  <si>
    <t>Mod. 850 (2-3) ; Exp. LTE (ABC) ; MIMO4 LTE (DG) ; Sectorizar (EFHI)</t>
  </si>
  <si>
    <t xml:space="preserve">1xBaseband 6631, 2xRadio 2219 B5, 3xRadio 4499 44B2/25 44B66A, 2xRadio 4478 B12A, </t>
  </si>
  <si>
    <t xml:space="preserve">2xAntenna 2pL, 1xAntenna 2pL4pH, 2xTwin Beam Antenna, </t>
  </si>
  <si>
    <t xml:space="preserve">1xBaseband 6631, 2xRadio 2219 B5, 3xRadio 4499 44B2/25 44B66A, 2xRadio 4478 B12A, 2xAntenna 2pL, 1xAntenna 2pL4pH, 2xTwin Beam Antenna, </t>
  </si>
  <si>
    <t xml:space="preserve">-Mod. 850 (3) ; AAS FDD (FI) ; </t>
  </si>
  <si>
    <t xml:space="preserve">Mod. 850 (3) ; AAS FDD (FI) ; </t>
  </si>
  <si>
    <t>(3)</t>
  </si>
  <si>
    <t>MIC BO 3YPlan 2023_1BB_2R</t>
  </si>
  <si>
    <t xml:space="preserve">1xBaseband 6651, 1xRadio 2219 B5, 1xRadio AAS B25/B66, </t>
  </si>
  <si>
    <t xml:space="preserve">-Mod. 850 (1) ; Exp. LTE (HI) ; MIMO4 LTE (E) ; AAS FDD (DG) ; </t>
  </si>
  <si>
    <t xml:space="preserve">Mod. 850 (1) ; Exp. LTE (HI) ; MIMO4 LTE (E) ; AAS FDD (DG) ; </t>
  </si>
  <si>
    <t xml:space="preserve">1xBaseband 6651, 1xRadio 2219 B5, 1xRadio 4415 B2/25, 1xRadio 4499 44B2/25 44B66A, 1xRadio AAS B25/B66, </t>
  </si>
  <si>
    <t xml:space="preserve">1xBaseband 6651, 1xRadio 2219 B5, 1xRadio 4415 B2/25, 1xRadio 4499 44B2/25 44B66A, 1xRadio AAS B25/B66, 2xAntenna 4pH, </t>
  </si>
  <si>
    <t>-Mod. 850 (2-3) ; Exp. LTE (G) ; Sectorizar (FI)</t>
  </si>
  <si>
    <t>Mod. 850 (2-3) ; Exp. LTE (G) ; Sectorizar (FI)</t>
  </si>
  <si>
    <t xml:space="preserve">1xBaseband 6631, 1xRadio 4415 B2/25, 1xAntenna 4pH, 1xTwin Beam Antenna, </t>
  </si>
  <si>
    <t>-Mod. 850 (1) ; Sectorizar (DG)</t>
  </si>
  <si>
    <t>Mod. 850 (1) ; Sectorizar (DG)</t>
  </si>
  <si>
    <t>-Mod. 850 (1-2-3) ; Exp. LTE (I) ; Sectorizar (DEGH)</t>
  </si>
  <si>
    <t>-Mod. 850 (3) ; Exp. LTE (G) ; Sectorizar (FI)</t>
  </si>
  <si>
    <t>Mod. 850 (3) ; Exp. LTE (G) ; Sectorizar (FI)</t>
  </si>
  <si>
    <t>IG(3)</t>
  </si>
  <si>
    <t xml:space="preserve">2xRadio 4415 B2/25, 1xAntenna 4pH, 1xTwin Beam Antenna, </t>
  </si>
  <si>
    <t xml:space="preserve">-Mod. 850 (1-3) ; Exp. LTE (CH) ; MIMO4 LTE (EF) ; AAS FDD (DG) ; </t>
  </si>
  <si>
    <t xml:space="preserve">Mod. 850 (1-3) ; Exp. LTE (CH) ; MIMO4 LTE (EF) ; AAS FDD (DG) ; </t>
  </si>
  <si>
    <t>CH(1-3)</t>
  </si>
  <si>
    <t xml:space="preserve">1xAntenna 2pL4pH, 1xAntenna 4pH, </t>
  </si>
  <si>
    <t xml:space="preserve">1xBaseband 6631, 1xBaseband 6651, 2xRadio 2219 B5, 1xRadio 4415 B66A, 1xRadio 4499 44B2/25 44B66A, 1xRadio 4478 B12A, 1xRadio AAS B25/B66, 1xAntenna 2pL4pH, 1xAntenna 4pH, </t>
  </si>
  <si>
    <t>-Mod. 850 (1-3) ; Exp. LTE (AC) ; Sectorizar (DFGI)</t>
  </si>
  <si>
    <t>Mod. 850 (1-3) ; Exp. LTE (AC) ; Sectorizar (DFGI)</t>
  </si>
  <si>
    <t>MIC BO 3YPlan 2023_1R_4A</t>
  </si>
  <si>
    <t xml:space="preserve">1xRadio 4478 B12A, 2xAntenna 2pL, 2xTwin Beam Antenna, </t>
  </si>
  <si>
    <t>-Mod. 850 (2-3) ; Exp. LTE (C) ; AAS FDD (EH) ; Sectorizar (FI)</t>
  </si>
  <si>
    <t>Mod. 850 (2-3) ; Exp. LTE (C) ; AAS FDD (EH) ; Sectorizar (FI)</t>
  </si>
  <si>
    <t>C(2-3)</t>
  </si>
  <si>
    <t xml:space="preserve">1xBaseband 6651, 1xRadio 4478 B12A, 1xRadio AAS B25/B66, 1xAntenna 4pL, 1xTwin Beam Antenna, </t>
  </si>
  <si>
    <t>-Mod. 850 (1-2-3) ; Exp. LTE (B) ; AAS FDD (FI) ; Sectorizar (DEGH)</t>
  </si>
  <si>
    <t>Mod. 850 (1-2-3) ; Exp. LTE (B) ; AAS FDD (FI) ; Sectorizar (DEGH)</t>
  </si>
  <si>
    <t xml:space="preserve">1xBaseband 6651, 1xRadio 4478 B12A, 1xRadio AAS B25/B66, 1xAntenna 4pL, 2xTwin Beam Antenna, </t>
  </si>
  <si>
    <t xml:space="preserve">1xAntenna 2pL, 3xTwin Beam Antenna, </t>
  </si>
  <si>
    <t xml:space="preserve">1xBaseband 6631, 3xRadio 2219 B5, 3xRadio 4499 44B2/25 44B66A, 1xRadio 4478 B12A, 1xAntenna 2pL, 3xTwin Beam Antenna, </t>
  </si>
  <si>
    <t>-Mod. 850 (2) ; Exp. LTE (F) ; MIMO4 LTE (I) ; Sectorizar (EH)</t>
  </si>
  <si>
    <t>Mod. 850 (2) ; Exp. LTE (F) ; MIMO4 LTE (I) ; Sectorizar (EH)</t>
  </si>
  <si>
    <t>ABCDEGHI</t>
  </si>
  <si>
    <t>F(2)</t>
  </si>
  <si>
    <t xml:space="preserve">-Mod. 850 (1-2-3) ; Exp. LTE (ABC) ; MIMO4 LTE (DEF) ; </t>
  </si>
  <si>
    <t xml:space="preserve">Mod. 850 (1-2-3) ; Exp. LTE (ABC) ; MIMO4 LTE (DEF) ; </t>
  </si>
  <si>
    <t xml:space="preserve">3xAntenna 2pL, </t>
  </si>
  <si>
    <t xml:space="preserve">1xBaseband 6631, 2xRadio 4478 B12A, 3xAntenna 2pL, </t>
  </si>
  <si>
    <t>-Mod. 850 (1-2-3) ; Exp. LTE (AC) ; Sectorizar (FI)</t>
  </si>
  <si>
    <t>Mod. 850 (1-2-3) ; Exp. LTE (AC) ; Sectorizar (FI)</t>
  </si>
  <si>
    <t>-Mod. 850 (1-3) ; Exp. LTE (H) ; MIMO4 LTE (E) ; AAS FDD (DG) ; Sectorizar (FI)</t>
  </si>
  <si>
    <t>Mod. 850 (1-3) ; Exp. LTE (H) ; MIMO4 LTE (E) ; AAS FDD (DG) ; Sectorizar (FI)</t>
  </si>
  <si>
    <t>IH(1-3)</t>
  </si>
  <si>
    <t xml:space="preserve">1xBaseband 6631, 1xBaseband 6651, 2xRadio 2219 B5, 2xRadio 4499 44B2/25 44B66A, 1xRadio AAS B25/B66, </t>
  </si>
  <si>
    <t xml:space="preserve">1xBaseband 6631, 1xBaseband 6651, 2xRadio 2219 B5, 2xRadio 4499 44B2/25 44B66A, 1xRadio AAS B25/B66, 1xAntenna 4pH, 1xTwin Beam Antenna, </t>
  </si>
  <si>
    <t xml:space="preserve">-Exp. LTE (DEI) ; </t>
  </si>
  <si>
    <t xml:space="preserve">Exp. LTE (DEI) ; </t>
  </si>
  <si>
    <t>DEI</t>
  </si>
  <si>
    <t xml:space="preserve">1xRadio 4415 B2/25, 2xRadio 4415 B66A, 3xAntenna 4pH, </t>
  </si>
  <si>
    <t>GIH(1-3)</t>
  </si>
  <si>
    <t xml:space="preserve">1xBaseband 6631, 2xRadio 2219 B5, 3xRadio 4415 B2/25, 1xAntenna 4pH, 2xTwin Beam Antenna, </t>
  </si>
  <si>
    <t>-Mod. 850 (1-2) ; Exp. LTE (C) ; AAS FDD (EH) ; Sectorizar (DG)</t>
  </si>
  <si>
    <t>Mod. 850 (1-2) ; Exp. LTE (C) ; AAS FDD (EH) ; Sectorizar (DG)</t>
  </si>
  <si>
    <t>-Mod. 850 (1-3) ; Exp. LTE (C) ; MIMO4 LTE (I) ; Sectorizar (DG)</t>
  </si>
  <si>
    <t>Mod. 850 (1-3) ; Exp. LTE (C) ; MIMO4 LTE (I) ; Sectorizar (DG)</t>
  </si>
  <si>
    <t>C(1-3)</t>
  </si>
  <si>
    <t>1 DUG 20 01-1 DUW3101-1 DUW 31 01-1 BB 5212 L</t>
  </si>
  <si>
    <t>-Mod. 850 (1-2) ; AAS FDD (EH) ; Sectorizar (DG)</t>
  </si>
  <si>
    <t>Mod. 850 (1-2) ; AAS FDD (EH) ; Sectorizar (DG)</t>
  </si>
  <si>
    <t xml:space="preserve">1xBaseband 6631, 1xBaseband 6651, 2xRadio 2219 B5, 1xRadio AAS B25/B66, 1xTwin Beam Antenna, </t>
  </si>
  <si>
    <t xml:space="preserve">-Mod. 850 (1-2) ; Exp. LTE (G) ; AAS FDD (EH) ; </t>
  </si>
  <si>
    <t xml:space="preserve">Mod. 850 (1-2) ; Exp. LTE (G) ; AAS FDD (EH) ; </t>
  </si>
  <si>
    <t>1 DUG 20 01-1 DUW4101-1 DUW 31 01-1 BB 5216 L</t>
  </si>
  <si>
    <t>-Mod. 850 (1-2) ; Sectorizar (DEGH)</t>
  </si>
  <si>
    <t>Mod. 850 (1-2) ; Sectorizar (DEGH)</t>
  </si>
  <si>
    <t>DEGH</t>
  </si>
  <si>
    <t xml:space="preserve">1xBaseband 6631, 2xRadio 2219 B5, </t>
  </si>
  <si>
    <t xml:space="preserve">1xBaseband 6631, 2xRadio 2219 B5, 2xTwin Beam Antenna, </t>
  </si>
  <si>
    <t>-Mod. 850 (1-2-3) ; Exp. LTE (CGH) ; Sectorizar (FI)</t>
  </si>
  <si>
    <t>Mod. 850 (1-2-3) ; Exp. LTE (CGH) ; Sectorizar (FI)</t>
  </si>
  <si>
    <t>CG(1-2-3)</t>
  </si>
  <si>
    <t xml:space="preserve">1xBaseband 6631, 3xRadio 2219 B5, 1xRadio 4415 B2/25, 1xRadio 4478 B12A, </t>
  </si>
  <si>
    <t xml:space="preserve">1xBaseband 6631, 3xRadio 2219 B5, 1xRadio 4415 B2/25, 1xRadio 4478 B12A, 1xAntenna 4pH, 1xAntenna 4pL, 1xTwin Beam Antenna, </t>
  </si>
  <si>
    <t xml:space="preserve">-Mod. 850 (2) ; Exp. LTE (GHI) ; </t>
  </si>
  <si>
    <t>1 DUG 20 01-1 DUW4101-1 BB 6630 L</t>
  </si>
  <si>
    <t xml:space="preserve">-Mod. 850 (1-2-3) ; Exp. LTE (GI) ; MIMO4 LTE (DF) ; AAS FDD (EH) ; </t>
  </si>
  <si>
    <t xml:space="preserve">Mod. 850 (1-2-3) ; Exp. LTE (GI) ; MIMO4 LTE (DF) ; AAS FDD (EH) ; </t>
  </si>
  <si>
    <t xml:space="preserve">1xBaseband 6651, 3xRadio 2219 B5, 2xRadio 4499 44B2/25 44B66A, 1xRadio AAS B25/B66, </t>
  </si>
  <si>
    <t xml:space="preserve">1xBaseband 6651, 3xRadio 2219 B5, 2xRadio 4499 44B2/25 44B66A, 1xRadio AAS B25/B66, 2xAntenna 4pH, </t>
  </si>
  <si>
    <t xml:space="preserve">-Mod. 850 (1) ; Exp. LTE (G) ; </t>
  </si>
  <si>
    <t xml:space="preserve">1xBaseband 6631, 1xRadio 2219 B5, 1xRadio 4415 B2/25, </t>
  </si>
  <si>
    <t xml:space="preserve">1xBaseband 6631, 1xRadio 2219 B5, 1xRadio 4415 B2/25, 1xAntenna 4pH, </t>
  </si>
  <si>
    <t>1 DUG 20 01-1 DUW 31 01-1 BB 6330 L</t>
  </si>
  <si>
    <t>ABCDG</t>
  </si>
  <si>
    <t xml:space="preserve">1xRadio 2219 B5, 2xRadio 4415 B66A, </t>
  </si>
  <si>
    <t xml:space="preserve">1xRadio 2219 B5, 2xRadio 4415 B66A, 2xAntenna 4pH, 1xTwin Beam Antenna, </t>
  </si>
  <si>
    <t xml:space="preserve">-Exp. LTE (GH) ; MIMO4 LTE (DEF) ; </t>
  </si>
  <si>
    <t xml:space="preserve">Exp. LTE (GH) ; MIMO4 LTE (DEF) ; </t>
  </si>
  <si>
    <t>GH</t>
  </si>
  <si>
    <t xml:space="preserve">1xBaseband 6631, 1xRadio 4415 B66A, 2xRadio 4499 44B2/25 44B66A, </t>
  </si>
  <si>
    <t xml:space="preserve">1xBaseband 6631, 1xRadio 4415 B66A, 2xRadio 4499 44B2/25 44B66A, 3xAntenna 4pH, </t>
  </si>
  <si>
    <t xml:space="preserve">-Mod. 850 (1) ; Exp. LTE (DHI) ; MIMO4 LTE (E) ; </t>
  </si>
  <si>
    <t xml:space="preserve">Mod. 850 (1) ; Exp. LTE (DHI) ; MIMO4 LTE (E) ; </t>
  </si>
  <si>
    <t>ABCFG</t>
  </si>
  <si>
    <t>EDHI(1)</t>
  </si>
  <si>
    <t xml:space="preserve">1xRadio 4415 B2/25, 1xRadio 4415 B66A, 1xRadio 4499 44B2/25 44B66A, </t>
  </si>
  <si>
    <t xml:space="preserve">1xRadio 4415 B2/25, 1xRadio 4415 B66A, 1xRadio 4499 44B2/25 44B66A, 3xAntenna 4pH, </t>
  </si>
  <si>
    <t>-Mod. 850 (2) ; Exp. LTE (G) ; Sectorizar (EH)</t>
  </si>
  <si>
    <t>Mod. 850 (2) ; Exp. LTE (G) ; Sectorizar (EH)</t>
  </si>
  <si>
    <t>HG(2)</t>
  </si>
  <si>
    <t xml:space="preserve">1xBaseband 6631, 2xRadio 4415 B2/25, 1xAntenna 4pH, 1xTwin Beam Antenna, </t>
  </si>
  <si>
    <t xml:space="preserve">-Mod. 850 (3) ; Exp. LTE (EGI) ; </t>
  </si>
  <si>
    <t xml:space="preserve">Mod. 850 (3) ; Exp. LTE (EGI) ; </t>
  </si>
  <si>
    <t>EGI(3)</t>
  </si>
  <si>
    <t xml:space="preserve">1xRadio 2219 B5, 2xRadio 4415 B2/25, 1xRadio 4415 B66A, 3xAntenna 4pH, </t>
  </si>
  <si>
    <t xml:space="preserve">-Mod. 850 (1-2) ; Exp. LTE (H) ; AAS FDD (DG) ; </t>
  </si>
  <si>
    <t xml:space="preserve">Mod. 850 (1-2) ; Exp. LTE (H) ; AAS FDD (DG) ; </t>
  </si>
  <si>
    <t>DEG</t>
  </si>
  <si>
    <t xml:space="preserve">-Mod. 850 (1-3) ; Exp. LTE (ACH) ; </t>
  </si>
  <si>
    <t xml:space="preserve">Mod. 850 (1-3) ; Exp. LTE (ACH) ; </t>
  </si>
  <si>
    <t>1 DUG 20 01-1 DUW 4101-1 DUS 31 02</t>
  </si>
  <si>
    <t>-Mod. 850 (1-3) ; Exp. LTE (I) ; Sectorizar (DG)</t>
  </si>
  <si>
    <t>Mod. 850 (1-3) ; Exp. LTE (I) ; Sectorizar (DG)</t>
  </si>
  <si>
    <t xml:space="preserve">1xBaseband 6631, 2xRadio 2219 B5, 1xRadio 4415 B2/25, 1xRadio 4499 44B2/25 44B66A, 1xAntenna 4pH, 1xTwin Beam Antenna, </t>
  </si>
  <si>
    <t>1 DUW 41 01-1 DUS 3101</t>
  </si>
  <si>
    <t>ABCGHI</t>
  </si>
  <si>
    <t>-Mod. 850 (1-2) ; Exp. LTE (AB) ; MIMO4 LTE (DF) ; Sectorizar (EH)</t>
  </si>
  <si>
    <t>Mod. 850 (1-2) ; Exp. LTE (AB) ; MIMO4 LTE (DF) ; Sectorizar (EH)</t>
  </si>
  <si>
    <t>AB(1-2)</t>
  </si>
  <si>
    <t>MIC BO 3YPlan 2023_6R_4A</t>
  </si>
  <si>
    <t xml:space="preserve">2xRadio 2219 B5, 3xRadio 4415 B66A, 1xRadio 4478 B12A, </t>
  </si>
  <si>
    <t xml:space="preserve">1xAntenna 2pL, 1xAntenna 2pL4pH, 1xAntenna 4pH, 1xTwin Beam Antenna, </t>
  </si>
  <si>
    <t xml:space="preserve">2xRadio 2219 B5, 3xRadio 4415 B66A, 1xRadio 4478 B12A, 1xAntenna 2pL, 1xAntenna 2pL4pH, 1xAntenna 4pH, 1xTwin Beam Antenna, </t>
  </si>
  <si>
    <t xml:space="preserve">-Mod. 850 (3) ; Exp. LTE (D) ; MIMO4 LTE (F) ; </t>
  </si>
  <si>
    <t xml:space="preserve">Mod. 850 (3) ; Exp. LTE (D) ; MIMO4 LTE (F) ; </t>
  </si>
  <si>
    <t>D(3)</t>
  </si>
  <si>
    <t xml:space="preserve">1xRadio 2219 B5, 2xRadio 4415 B66A, 2xAntenna 4pH, </t>
  </si>
  <si>
    <t xml:space="preserve">-Mod. 850 (2) ; </t>
  </si>
  <si>
    <t xml:space="preserve">Mod. 850 (2) ; </t>
  </si>
  <si>
    <t>(2)</t>
  </si>
  <si>
    <t xml:space="preserve">2xRadio 2219 B5, </t>
  </si>
  <si>
    <t xml:space="preserve">2xRadio 2219 B5, 2xTwin Beam Antenna, </t>
  </si>
  <si>
    <t>1 DUG 20 01-1 DUW 3101-1 DUW 31 01-1 BB 6630 L</t>
  </si>
  <si>
    <t>-Mod. 850 (1) ; Exp. LTE (AH) ; MIMO4 LTE (EF) ; Sectorizar (DG)</t>
  </si>
  <si>
    <t>Mod. 850 (1) ; Exp. LTE (AH) ; MIMO4 LTE (EF) ; Sectorizar (DG)</t>
  </si>
  <si>
    <t xml:space="preserve">1xRadio 2219 B5, 2xRadio 4415 B66A, 1xRadio 4499 44B2/25 44B66A, 1xRadio 4478 B12A, </t>
  </si>
  <si>
    <t xml:space="preserve">1xRadio 2219 B5, 2xRadio 4415 B66A, 1xRadio 4499 44B2/25 44B66A, 1xRadio 4478 B12A, 2xAntenna 4pH, 1xAntenna 4pL, 1xTwin Beam Antenna, </t>
  </si>
  <si>
    <t>-Mod. 850 (1-3) ; Sectorizar (DFGI)</t>
  </si>
  <si>
    <t>Mod. 850 (1-3) ; Sectorizar (DFGI)</t>
  </si>
  <si>
    <t>-Mod. 850 (3) ; Exp. LTE (E) ; Sectorizar (FI)</t>
  </si>
  <si>
    <t>Mod. 850 (3) ; Exp. LTE (E) ; Sectorizar (FI)</t>
  </si>
  <si>
    <t>IE(3)</t>
  </si>
  <si>
    <t xml:space="preserve">1xBaseband 6631, 1xRadio 4415 B2/25, 1xRadio 4415 B66A, </t>
  </si>
  <si>
    <t xml:space="preserve">1xBaseband 6631, 1xRadio 4415 B2/25, 1xRadio 4415 B66A, 1xAntenna 4pH, 1xTwin Beam Antenna, </t>
  </si>
  <si>
    <t>-Mod. 850 (2-3) ; Exp. LTE (D) ; AAS FDD (FI) ; Sectorizar (EH)</t>
  </si>
  <si>
    <t>Mod. 850 (2-3) ; Exp. LTE (D) ; AAS FDD (FI) ; Sectorizar (EH)</t>
  </si>
  <si>
    <t xml:space="preserve">1xBaseband 6651, 2xRadio 2219 B5, 1xRadio 4415 B66A, 1xRadio AAS B25/B66, 1xAntenna 4pH, 1xTwin Beam Antenna, </t>
  </si>
  <si>
    <t xml:space="preserve">1xBaseband 6631, 3xRadio 4415 B2/25, 3xTwin Beam Antenna, </t>
  </si>
  <si>
    <t xml:space="preserve">-Mod. 850 (3) ; Exp. LTE (C) ; MIMO4 LTE (EF) ; </t>
  </si>
  <si>
    <t xml:space="preserve">Mod. 850 (3) ; Exp. LTE (C) ; MIMO4 LTE (EF) ; </t>
  </si>
  <si>
    <t>C(3)</t>
  </si>
  <si>
    <t xml:space="preserve">1xAntenna 4pL, </t>
  </si>
  <si>
    <t xml:space="preserve">1xBaseband 6631, 1xRadio 4478 B12A, 1xAntenna 4pL, </t>
  </si>
  <si>
    <t>1 DUG 20 01-1 DUW4101-1 BB 5212 L</t>
  </si>
  <si>
    <t xml:space="preserve">-Mod. 850 (1) ; Exp. LTE (B) ; MIMO4 LTE (EH) ; AAS FDD (DG) ; </t>
  </si>
  <si>
    <t xml:space="preserve">Mod. 850 (1) ; Exp. LTE (B) ; MIMO4 LTE (EH) ; AAS FDD (DG) ; </t>
  </si>
  <si>
    <t>B(1)</t>
  </si>
  <si>
    <t xml:space="preserve">1xBaseband 6631, 1xBaseband 6651, 1xRadio 2219 B5, 1xRadio 4478 B12A, 1xRadio AAS B25/B66, </t>
  </si>
  <si>
    <t xml:space="preserve">1xBaseband 6631, 1xBaseband 6651, 1xRadio 2219 B5, 1xRadio 4478 B12A, 1xRadio AAS B25/B66, 1xAntenna 4pL, </t>
  </si>
  <si>
    <t xml:space="preserve">-Mod. 850 (3) ; Exp. LTE (DE) ; AAS FDD (FI) ; </t>
  </si>
  <si>
    <t xml:space="preserve">Mod. 850 (3) ; Exp. LTE (DE) ; AAS FDD (FI) ; </t>
  </si>
  <si>
    <t>ABCFI</t>
  </si>
  <si>
    <t xml:space="preserve">1xBaseband 6631, 1xBaseband 6651, 2xRadio 4415 B66A, 1xRadio AAS B25/B66, </t>
  </si>
  <si>
    <t xml:space="preserve">1xBaseband 6631, 1xBaseband 6651, 2xRadio 4415 B66A, 1xRadio AAS B25/B66, 2xAntenna 4pH, </t>
  </si>
  <si>
    <t>-Mod. 850 (2) ; Exp. LTE (B) ; MIMO4 LTE (D) ; Sectorizar (EH)</t>
  </si>
  <si>
    <t>Mod. 850 (2) ; Exp. LTE (B) ; MIMO4 LTE (D) ; Sectorizar (EH)</t>
  </si>
  <si>
    <t>B(2)</t>
  </si>
  <si>
    <t xml:space="preserve">1xRadio 2219 B5, 2xRadio 4415 B66A, 1xRadio 4478 B12A, </t>
  </si>
  <si>
    <t xml:space="preserve">1xRadio 2219 B5, 2xRadio 4415 B66A, 1xRadio 4478 B12A, 1xAntenna 4pH, 1xAntenna 4pL, 1xTwin Beam Antenna, </t>
  </si>
  <si>
    <t xml:space="preserve">-Exp. LTE (GI) ; MIMO4 LTE (E) ; </t>
  </si>
  <si>
    <t xml:space="preserve">Exp. LTE (GI) ; MIMO4 LTE (E) ; </t>
  </si>
  <si>
    <t xml:space="preserve">-Exp. LTE (DEF) ; MIMO4 LTE (HI) ; </t>
  </si>
  <si>
    <t xml:space="preserve">Exp. LTE (DEF) ; MIMO4 LTE (HI) ; </t>
  </si>
  <si>
    <t>ABCHI</t>
  </si>
  <si>
    <t>1 BB 5216 GL-1 BB 6630 L</t>
  </si>
  <si>
    <t>-Mod. 850 (3) ; Sectorizar (FI)</t>
  </si>
  <si>
    <t>Mod. 850 (3) ; Sectorizar (FI)</t>
  </si>
  <si>
    <t xml:space="preserve">-Mod. 850 (1) ; Exp. LTE (AI) ; MIMO4 LTE (F) ; </t>
  </si>
  <si>
    <t xml:space="preserve">Mod. 850 (1) ; Exp. LTE (AI) ; MIMO4 LTE (F) ; </t>
  </si>
  <si>
    <t>AI(1)</t>
  </si>
  <si>
    <t xml:space="preserve">1xRadio 4499 44B2/25 44B66A, 1xRadio 4478 B12A, </t>
  </si>
  <si>
    <t xml:space="preserve">1xRadio 4499 44B2/25 44B66A, 1xRadio 4478 B12A, 1xAntenna 4pH, 1xAntenna 4pL, </t>
  </si>
  <si>
    <t xml:space="preserve">-Exp. LTE (H) ; </t>
  </si>
  <si>
    <t xml:space="preserve">-Mod. 850 (3) ; Exp. LTE (D) ; MIMO4 LTE (G) ; AAS FDD (FI) ; </t>
  </si>
  <si>
    <t xml:space="preserve">Mod. 850 (3) ; Exp. LTE (D) ; MIMO4 LTE (G) ; AAS FDD (FI) ; </t>
  </si>
  <si>
    <t>ABCFGI</t>
  </si>
  <si>
    <t xml:space="preserve">1xBaseband 6631, 1xBaseband 6651, 1xRadio 4499 44B2/25 44B66A, 1xRadio AAS B25/B66, 1xAntenna 4pH, </t>
  </si>
  <si>
    <t>ABCG</t>
  </si>
  <si>
    <t xml:space="preserve">-Exp. LTE (H) ; MIMO4 LTE (DE) ; </t>
  </si>
  <si>
    <t xml:space="preserve">Exp. LTE (H) ; MIMO4 LTE (DE) ; </t>
  </si>
  <si>
    <t xml:space="preserve">-Exp. LTE (G) ; MIMO4 LTE (DF) ; </t>
  </si>
  <si>
    <t xml:space="preserve">Exp. LTE (G) ; MIMO4 LTE (DF) ; </t>
  </si>
  <si>
    <t>1 DUG 20 01-1 DUW 31 01-1 DUW 31 01-1 DUS 3102</t>
  </si>
  <si>
    <t xml:space="preserve">-Exp. LTE (I) ; </t>
  </si>
  <si>
    <t xml:space="preserve">2xBaseband 6651, 3xRadio AAS B25/B66, </t>
  </si>
  <si>
    <t xml:space="preserve">1xBaseband 6651, 3xRadio 2219 B5, 2xRadio 4415 B66A, 1xRadio AAS B25/B66, </t>
  </si>
  <si>
    <t xml:space="preserve">1xBaseband 6651, 3xRadio 2219 B5, 2xRadio 4415 B66A, 1xRadio AAS B25/B66, 2xTwin Beam Antenna, </t>
  </si>
  <si>
    <t xml:space="preserve">1xBaseband 6631, 3xRadio 2219 B5, 3xRadio 4415 B2/25, 3xTwin Beam Antenna, </t>
  </si>
  <si>
    <t xml:space="preserve">1xBaseband 6651, 3xRadio 2219 B5, 1xRadio 4415 B66A, 1xRadio 4499 44B2/25 44B66A, 1xRadio AAS B25/B66, </t>
  </si>
  <si>
    <t xml:space="preserve">1xBaseband 6651, 3xRadio 2219 B5, 1xRadio 4415 B66A, 1xRadio 4499 44B2/25 44B66A, 1xRadio AAS B25/B66, 1xAntenna 4pH, 1xTwin Beam Antenna, </t>
  </si>
  <si>
    <t>ABDEFGH</t>
  </si>
  <si>
    <t>-Mod. 850 (1-2-3) ; AAS FDD (DG) ; Sectorizar (EH)</t>
  </si>
  <si>
    <t>Mod. 850 (1-2-3) ; AAS FDD (DG) ; Sectorizar (EH)</t>
  </si>
  <si>
    <t xml:space="preserve">1xBaseband 6631, 1xBaseband 6651, 3xRadio 2219 B5, 1xRadio 4415 B2/25, 1xRadio AAS B25/B66, </t>
  </si>
  <si>
    <t xml:space="preserve">1xBaseband 6631, 1xBaseband 6651, 3xRadio 2219 B5, 1xRadio 4415 B2/25, 1xRadio AAS B25/B66, 1xTwin Beam Antenna, </t>
  </si>
  <si>
    <t xml:space="preserve">1xBaseband 6631, 1xBaseband 6651, 3xRadio 2219 B5, 1xRadio 4415 B2/25, 1xRadio 4499 44B2/25 44B66A, 1xRadio AAS B25/B66, </t>
  </si>
  <si>
    <t xml:space="preserve">1xBaseband 6631, 1xBaseband 6651, 3xRadio 2219 B5, 1xRadio 4415 B2/25, 1xRadio 4499 44B2/25 44B66A, 1xRadio AAS B25/B66, 2xTwin Beam Antenna, </t>
  </si>
  <si>
    <t>-Mod. 850 (1-2) ; MIMO4 LTE (FI) ; Sectorizar (DEGH)</t>
  </si>
  <si>
    <t>Mod. 850 (1-2) ; MIMO4 LTE (FI) ; Sectorizar (DEGH)</t>
  </si>
  <si>
    <t xml:space="preserve">1xBaseband 6631, 2xRadio 4415 B2/25, 1xRadio 4499 44B2/25 44B66A, 1xAntenna 4pH, 2xTwin Beam Antenna, </t>
  </si>
  <si>
    <t xml:space="preserve">-Mod. 850 (3) ; Exp. LTE (HI) ; MIMO4 LTE (EF) ; </t>
  </si>
  <si>
    <t xml:space="preserve">Mod. 850 (3) ; Exp. LTE (HI) ; MIMO4 LTE (EF) ; </t>
  </si>
  <si>
    <t xml:space="preserve">1xBaseband 6631, 1xRadio 2219 B5, 2xRadio 4499 44B2/25 44B66A, </t>
  </si>
  <si>
    <t xml:space="preserve">1xBaseband 6631, 1xRadio 2219 B5, 2xRadio 4499 44B2/25 44B66A, 2xAntenna 4pH, </t>
  </si>
  <si>
    <t xml:space="preserve">1xBaseband 6631, 3xRadio 2219 B5, 2xRadio 4415 B2/25, 1xRadio 4499 44B2/25 44B66A, 3xTwin Beam Antenna, </t>
  </si>
  <si>
    <t>-Mod. 850 (1-2-3) ; Exp. LTE (BC) ; AAS FDD (DG) ; Sectorizar (FI)</t>
  </si>
  <si>
    <t>Mod. 850 (1-2-3) ; Exp. LTE (BC) ; AAS FDD (DG) ; Sectorizar (FI)</t>
  </si>
  <si>
    <t xml:space="preserve">2xAntenna 2pL, 1xTwin Beam Antenna, </t>
  </si>
  <si>
    <t xml:space="preserve">1xBaseband 6631, 1xBaseband 6651, 3xRadio 2219 B5, 1xRadio 4478 B12A, 1xRadio AAS B25/B66, 2xAntenna 2pL, 1xTwin Beam Antenna, </t>
  </si>
  <si>
    <t xml:space="preserve">1xBaseband 6631, 3xRadio 2219 B5, 1xRadio 4415 B2/25, 2xRadio 4499 44B2/25 44B66A, </t>
  </si>
  <si>
    <t xml:space="preserve">1xBaseband 6631, 3xRadio 2219 B5, 1xRadio 4415 B2/25, 2xRadio 4499 44B2/25 44B66A, 3xTwin Beam Antenna, </t>
  </si>
  <si>
    <t>GH(1-2)</t>
  </si>
  <si>
    <t xml:space="preserve">3xRadio 2219 B5, 3xRadio 4415 B2/25, 3xTwin Beam Antenna, </t>
  </si>
  <si>
    <t xml:space="preserve">-Mod. 850 (1-2) ; Exp. LTE (AI) ; AAS FDD (EH) ; </t>
  </si>
  <si>
    <t xml:space="preserve">Mod. 850 (1-2) ; Exp. LTE (AI) ; AAS FDD (EH) ; </t>
  </si>
  <si>
    <t xml:space="preserve">1xBaseband 6631, 1xBaseband 6651, 2xRadio 2219 B5, 1xRadio 4415 B2/25, 1xRadio 4478 B12A, 1xRadio AAS B25/B66, 1xAntenna 2pL, 1xAntenna 4pH, </t>
  </si>
  <si>
    <t xml:space="preserve">-Mod. 850 (1-2) ; MIMO4 LTE (DE) ; </t>
  </si>
  <si>
    <t xml:space="preserve">Mod. 850 (1-2) ; MIMO4 LTE (DE) ; </t>
  </si>
  <si>
    <t xml:space="preserve">2xRadio 2219 B5, 2xRadio 4415 B66A, </t>
  </si>
  <si>
    <t xml:space="preserve">2xRadio 2219 B5, 2xRadio 4415 B66A, 2xAntenna 4pH, </t>
  </si>
  <si>
    <t xml:space="preserve">-Mod. 850 (1-3) ; AAS FDD (FI) ; </t>
  </si>
  <si>
    <t xml:space="preserve">Mod. 850 (1-3) ; AAS FDD (FI) ; </t>
  </si>
  <si>
    <t>CDFGI</t>
  </si>
  <si>
    <t>MIC BO 3YPlan 2023_1BB_3R</t>
  </si>
  <si>
    <t xml:space="preserve">1xBaseband 6651, 2xRadio 2219 B5, 1xRadio AAS B25/B66, </t>
  </si>
  <si>
    <t>-Mod. 850 (1-2-3) ; Exp. LTE (BI) ; AAS FDD (DG) ; Sectorizar (EH)</t>
  </si>
  <si>
    <t>Mod. 850 (1-2-3) ; Exp. LTE (BI) ; AAS FDD (DG) ; Sectorizar (EH)</t>
  </si>
  <si>
    <t xml:space="preserve">1xBaseband 6651, 3xRadio 2219 B5, 1xRadio 4415 B2/25, 1xRadio 4478 B12A, 1xRadio AAS B25/B66, 1xAntenna 4pH, 1xAntenna 4pL, 1xTwin Beam Antenna, </t>
  </si>
  <si>
    <t xml:space="preserve">1xBaseband 6631, 2xRadio 4415 B2/25, 2xTwin Beam Antenna, </t>
  </si>
  <si>
    <t xml:space="preserve">-Mod. 850 (2) ; AAS FDD (EH) ; </t>
  </si>
  <si>
    <t xml:space="preserve">Mod. 850 (2) ; AAS FDD (EH) ; </t>
  </si>
  <si>
    <t>ABCEHI</t>
  </si>
  <si>
    <t xml:space="preserve">1xBaseband 6631, 1xBaseband 6651, 1xRadio 2219 B5, 1xRadio AAS B25/B66, </t>
  </si>
  <si>
    <t xml:space="preserve">1xBaseband 6651, 2xRadio 2219 B5, 1xRadio 4415 B66A, 1xRadio 4499 44B2/25 44B66A, 1xRadio 4478 B12A, 1xRadio AAS B25/B66, 1xAntenna 4pH, 1xAntenna 4pL4pH , </t>
  </si>
  <si>
    <t xml:space="preserve">2xRadio 2219 B5, 2xRadio 4415 B66A, 2xTwin Beam Antenna, </t>
  </si>
  <si>
    <t xml:space="preserve">1xBaseband 6651, 1xRadio 4415 B2/25, 1xRadio AAS B25/B66, </t>
  </si>
  <si>
    <t xml:space="preserve">1xBaseband 6651, 1xRadio 4415 B2/25, 1xRadio AAS B25/B66, 1xAntenna 4pH, 1xTwin Beam Antenna, </t>
  </si>
  <si>
    <t>-Mod. 850 (1-2) ; Exp. LTE (AB) ; MIMO4 LTE (FI) ; Sectorizar (DEGH)</t>
  </si>
  <si>
    <t>Mod. 850 (1-2) ; Exp. LTE (AB) ; MIMO4 LTE (FI) ; Sectorizar (DEGH)</t>
  </si>
  <si>
    <t>MIC BO 3YPlan 2023_1BB_6R_5A</t>
  </si>
  <si>
    <t xml:space="preserve">1xBaseband 6631, 2xRadio 2219 B5, 3xRadio 4499 44B2/25 44B66A, 1xRadio 4478 B12A, 2xAntenna 2pL, 1xAntenna 4pH, 2xTwin Beam Antenna, </t>
  </si>
  <si>
    <t xml:space="preserve">1xBaseband 6631, 1xRadio 2219 B5, 2xRadio 4415 B2/25, 1xAntenna 4pH, 1xTwin Beam Antenna, </t>
  </si>
  <si>
    <t>1 DUW 41 01-1 BB 6630 L</t>
  </si>
  <si>
    <t>-Mod. 850 (1) ; Exp. LTE (HI) ; Sectorizar (DG)</t>
  </si>
  <si>
    <t xml:space="preserve">-Mod. 850 (2) ; Exp. LTE (DF) ; AAS FDD (EH) ; </t>
  </si>
  <si>
    <t xml:space="preserve">Mod. 850 (2) ; Exp. LTE (DF) ; AAS FDD (EH) ; </t>
  </si>
  <si>
    <t>ABCEH</t>
  </si>
  <si>
    <t>DF(2)</t>
  </si>
  <si>
    <t xml:space="preserve">1xBaseband 6631, 1xRadio 2219 B5, 1xRadio 4499 44B2/25 44B66A, 1xTwin Beam Antenna, </t>
  </si>
  <si>
    <t xml:space="preserve">-Mod. 850 (2-3) ; MIMO4 LTE (EFHI) ; </t>
  </si>
  <si>
    <t xml:space="preserve">Mod. 850 (2-3) ; MIMO4 LTE (EFHI) ; </t>
  </si>
  <si>
    <t xml:space="preserve">2xRadio 2219 B5, 2xRadio 4499 44B2/25 44B66A, </t>
  </si>
  <si>
    <t xml:space="preserve">2xRadio 2219 B5, 2xRadio 4499 44B2/25 44B66A, 2xAntenna 4pH, </t>
  </si>
  <si>
    <t xml:space="preserve">-Mod. 850 (3) ; Exp. LTE (GH) ; MIMO4 LTE (DE) ; AAS FDD (FI) ; </t>
  </si>
  <si>
    <t>-Mod. 850 (2) ; Exp. LTE (I) ; Sectorizar (EH)</t>
  </si>
  <si>
    <t>Mod. 850 (2) ; Exp. LTE (I) ; Sectorizar (EH)</t>
  </si>
  <si>
    <t>I(2)</t>
  </si>
  <si>
    <t xml:space="preserve">1xRadio 2219 B5, 1xRadio 4415 B2/25, </t>
  </si>
  <si>
    <t xml:space="preserve">1xRadio 2219 B5, 1xRadio 4415 B2/25, 1xAntenna 4pH, 1xTwin Beam Antenna, </t>
  </si>
  <si>
    <t>ABCDEGH</t>
  </si>
  <si>
    <t>F(1-2)</t>
  </si>
  <si>
    <t xml:space="preserve">1xRadio 4415 B66A, 1xAntenna 4pH, 2xTwin Beam Antenna, </t>
  </si>
  <si>
    <t xml:space="preserve">-Mod. 850 (3) ; Exp. LTE (E) ; AAS FDD (FI) ; </t>
  </si>
  <si>
    <t xml:space="preserve">Mod. 850 (3) ; Exp. LTE (E) ; AAS FDD (FI) ; </t>
  </si>
  <si>
    <t>1 DUG 20 01-1 DUW 41 01-1 BB 5212 L</t>
  </si>
  <si>
    <t>ADG</t>
  </si>
  <si>
    <t xml:space="preserve">1xBaseband 6631, 1xRadio 2219 B5, 1xRadio 4415 B66A, 1xTwin Beam Antenna, </t>
  </si>
  <si>
    <t xml:space="preserve">-Mod. 850 (1-2) ; Exp. LTE (I) ; MIMO4 LTE (F) ; AAS FDD (DEGH) ; </t>
  </si>
  <si>
    <t xml:space="preserve">Mod. 850 (1-2) ; Exp. LTE (I) ; MIMO4 LTE (F) ; AAS FDD (DEGH) ; </t>
  </si>
  <si>
    <t xml:space="preserve">-Mod. 850 (2-3) ; Exp. LTE (A) ; AAS FDD (EFHI) ; </t>
  </si>
  <si>
    <t xml:space="preserve">Mod. 850 (2-3) ; Exp. LTE (A) ; AAS FDD (EFHI) ; </t>
  </si>
  <si>
    <t xml:space="preserve">-Mod. 850 (1-2-3) ; Exp. LTE (I) ; AAS FDD (DEGH) ; </t>
  </si>
  <si>
    <t xml:space="preserve">Mod. 850 (1-2-3) ; Exp. LTE (I) ; AAS FDD (DEGH) ; </t>
  </si>
  <si>
    <t>MIC BO 3YPlan 2023_3BB_2R</t>
  </si>
  <si>
    <t xml:space="preserve">1xBaseband 6631, 2xBaseband 6651, 2xRadio AAS B25/B66, </t>
  </si>
  <si>
    <t>DATOS DE ESTRUCTURA (ACTUAL)</t>
  </si>
  <si>
    <t>DATOS DE ESTRUCTURA (FINAL)</t>
  </si>
  <si>
    <t>JUMPERS CON CAPUCHON SWAP</t>
  </si>
  <si>
    <t>JUMPERS CON CAPUCHON EXP.</t>
  </si>
  <si>
    <t>PRIORIDAD YEAR</t>
  </si>
  <si>
    <t>FECLA PLAN INSTALACIÓN</t>
  </si>
  <si>
    <t>SEMANA PLAN DE INSTALACIÓN</t>
  </si>
  <si>
    <t>4.3-10 to 4.3-10 9m</t>
  </si>
  <si>
    <t>4.3-10 to 7/16 9m</t>
  </si>
  <si>
    <t>CANT. CB 25A NEGRO</t>
  </si>
  <si>
    <t>ADD SPD / SWAP SPD</t>
  </si>
  <si>
    <t>+591 75137341</t>
  </si>
  <si>
    <t>Exp. RBS6101</t>
  </si>
  <si>
    <t>Exp. E6150</t>
  </si>
  <si>
    <t>+591 71369827</t>
  </si>
  <si>
    <t>Exp. PBC</t>
  </si>
  <si>
    <t>SWAP SPD</t>
  </si>
  <si>
    <t>NO SE HABÍA CONSIDERADO EL DCDU PARA ESTE SITIO*</t>
  </si>
  <si>
    <t>1 4PH y LL</t>
  </si>
  <si>
    <t>1 Barra de tierra por soportería, instalada 3 metros por encima del nivel de piso</t>
  </si>
  <si>
    <t>2 Barras de Tierra para soportería 2 (Sect. 1-2    y    Sect. 2-3)</t>
  </si>
  <si>
    <t>Se TRAE ANTENA 1 Antena LL, Y LIBRE ANTENA L</t>
  </si>
  <si>
    <t>Se requieren 1 Soporte para Antena AIR (3.00m x 3'')</t>
  </si>
  <si>
    <t>Se requiere 1 Soporte Para Antena (3.00m x 2.5'')</t>
  </si>
  <si>
    <t>Se requieren 2 Barras de Tierra para nueva soportería 2, instalados en sector 1-2 y 2-3</t>
  </si>
  <si>
    <t>Disponible 2 4ph y 1L</t>
  </si>
  <si>
    <t>Disponible 2 4ph y 1L2H</t>
  </si>
  <si>
    <t>1 4PH y 2LL</t>
  </si>
  <si>
    <t xml:space="preserve">3xAntena 80010767, </t>
  </si>
  <si>
    <t>SERTERO</t>
  </si>
  <si>
    <t xml:space="preserve">3xRadio 2219 B5, 3xRadio 4415 B2/25, 3xAntena 80010767, </t>
  </si>
  <si>
    <t>ACOM</t>
  </si>
  <si>
    <t xml:space="preserve">2xAntena 80010767, </t>
  </si>
  <si>
    <t xml:space="preserve">1xBaseband 6631, 2xRadio 4499 44B2/25 44B66A, 2xAntena 80010767, </t>
  </si>
  <si>
    <t xml:space="preserve">1xBaseband 6631, 3xRadio 2219 B5, 3xRadio 4415 B2/25, 3xAntena 80010767, </t>
  </si>
  <si>
    <t xml:space="preserve">1xBaseband 6631, 2xRadio 2219 B5, 3xRadio 4499 44B2/25 44B66A, 3xAntena 80010767, </t>
  </si>
  <si>
    <t xml:space="preserve">1xAntena 80010767, </t>
  </si>
  <si>
    <t xml:space="preserve">1xBaseband 6631, 1xRadio 4499 44B2/25 44B66A, 1xAntena 80010767, </t>
  </si>
  <si>
    <t xml:space="preserve">1xRadio 2219 B5, 3xRadio 4415 B2/25, 3xAntena 80010767, </t>
  </si>
  <si>
    <t xml:space="preserve">1xBaseband 6631, 1xRadio 4415 B2/25, 1xRadio 4499 44B2/25 44B66A, 2xAntena 80010767, </t>
  </si>
  <si>
    <t xml:space="preserve">1xBaseband 6631, 2xRadio 2219 B5, 3xRadio 4415 B2/25, 3xAntena 80010767, </t>
  </si>
  <si>
    <t xml:space="preserve">1xBaseband 6631, 2xRadio 4415 B2/25, 2xAntena 80010767, </t>
  </si>
  <si>
    <t xml:space="preserve">1xBaseband 6631, 1xRadio 4415 B2/25, 1xAntena 80010767, </t>
  </si>
  <si>
    <t xml:space="preserve">1xBaseband 6631, 2xRadio 4415 B2/25, 1xRadio 4499 44B2/25 44B66A, 3xAntena 80010767, </t>
  </si>
  <si>
    <t xml:space="preserve">1xBaseband 6631, 1xRadio 4415 B66A, 1xRadio 4499 44B2/25 44B66A, 2xAntena 80010767, </t>
  </si>
  <si>
    <t xml:space="preserve">1xBaseband 6631, 1xRadio 4415 B2/25, 1xRadio 4478 B12A, 2xAntenna 2pL, 1xAntenna 4pH, </t>
  </si>
  <si>
    <t xml:space="preserve">1xBaseband 6631, 3xRadio 4415 B2/25, 3xAntena 80010767, </t>
  </si>
  <si>
    <t xml:space="preserve">1xBaseband 6631, 1xRadio 2219 B5, 3xRadio 4415 B2/25, 2xAntena 80010767, </t>
  </si>
  <si>
    <t xml:space="preserve">1xRadio 2219 B5, 2xRadio 4499 44B2/25 44B66A, 2xAntena 80010767, </t>
  </si>
  <si>
    <t xml:space="preserve">1xBaseband 6631, 1xRadio 4499 44B2/25 44B66A, 1xRadio 4478 B12A, 1xAntena 80010767, </t>
  </si>
  <si>
    <t xml:space="preserve">1xBaseband 6631, 2xRadio 4415 B2/25, 1xRadio 4415 B66A, 3xAntena 80010767, </t>
  </si>
  <si>
    <t xml:space="preserve">1xBaseband 6631, 1xBaseband 6651, 1xRadio 2219 B5, 2xRadio 4499 44B2/25 44B66A, 1xRadio AAS B25/B66, 2xAntena 80010767, </t>
  </si>
  <si>
    <t xml:space="preserve">1xBaseband 6631, 2xBaseband 6651, 3xRadio 2219 B5, 1xRadio 4415 B2/25, 1xRadio 4478 B12A, 2xRadio AAS B25/B66, 1xTwin Beam Antenna, </t>
  </si>
  <si>
    <t xml:space="preserve">INST : Mod. 850 / LTE 700 / Sectorize AWS&amp;1900 / AAS FDD AWS&amp;1900 /  ; Sectores: Mod. 850 (1-2-3) ; Exp. LTE (C) ; AAS FDD (DEGH) ; Sectorizar (FI) ; Controlador: Baseband 6631 ; Hardware: 1xBaseband 6631, 2xBaseband 6651, 3xRadio 2219 B5, 1xRadio 4415 B2/25, 1xRadio 4478 B12A, 2xRadio AAS B25/B66, 1xTwin Beam Antenna, </t>
  </si>
  <si>
    <t xml:space="preserve">1xBaseband 6631, 1xBaseband 6651, 3xRadio 2219 B5, 2xRadio 4499 44B2/25 44B66A, 1xRadio AAS B25/B66, 3xAntenna 4pL, 2xTwin Beam Antenna, </t>
  </si>
  <si>
    <t xml:space="preserve">2xBaseband 6651, 2xRadio 2219 B5, 1xRadio 4499 44B2/25 44B66A, 2xRadio AAS B25/B66, 1xAntena 80010767, </t>
  </si>
  <si>
    <t xml:space="preserve">1xBaseband 6631, 2xBaseband 6651, 3xRadio 2219 B5, 1xRadio 4499 44B2/25 44B66A, 2xRadio AAS B25/B66, 1xAntenna 4pH, 2xAntenna 4pL, </t>
  </si>
  <si>
    <t xml:space="preserve">2xBaseband 6651, 3xRadio 2219 B5, 2xRadio AAS B25/B66, 3xAntenna 4pL, 1xTwin Beam Antenna, </t>
  </si>
  <si>
    <t xml:space="preserve">1xBaseband 6631, 3xRadio 2219 B5, 2xRadio 4478 B12A, 1xTwin Beam Antenna, </t>
  </si>
  <si>
    <t xml:space="preserve">1xAntenna 4pL, 1xTwin Beam Antenna, 2xAntena 80010767, </t>
  </si>
  <si>
    <t xml:space="preserve">1xBaseband 6631, 2xRadio 2219 B5, 2xRadio 4499 44B2/25 44B66A, 1xRadio 4478 B12A, 1xAntenna 4pL, 1xTwin Beam Antenna, 2xAntena 80010767, </t>
  </si>
  <si>
    <t xml:space="preserve">1xAntenna 4pL, 1xTwin Beam Antenna, 1xAntena 80010767, </t>
  </si>
  <si>
    <t xml:space="preserve">1xBaseband 6631, 1xBaseband 6651, 2xRadio 2219 B5, 1xRadio 4415 B2/25, 1xRadio 4499 44B2/25 44B66A, 1xRadio 4478 B12A, 1xRadio AAS B25/B66, 1xAntenna 4pL, 1xTwin Beam Antenna, 1xAntena 80010767, </t>
  </si>
  <si>
    <t xml:space="preserve">1xBaseband 6631, 2xRadio 2219 B5, 2xRadio 4499 44B2/25 44B66A, 1xRadio 4478 B12A, 2xAntena 80010767, </t>
  </si>
  <si>
    <t xml:space="preserve">2xAntenna 4pH, 1xAntena 80010767, </t>
  </si>
  <si>
    <t xml:space="preserve">1xBaseband 6631, 2xRadio 2219 B5, 3xRadio 4415 B2/25, 2xAntenna 4pH, 1xAntena 80010767, </t>
  </si>
  <si>
    <t xml:space="preserve">2xRadio 2219 B5, 2xRadio 4415 B2/25, 2xAntena 80010767, </t>
  </si>
  <si>
    <t xml:space="preserve">2xRadio 2219 B5, 3xRadio 4415 B2/25, 2xAntenna 4pH, 1xAntena 80010767, </t>
  </si>
  <si>
    <t xml:space="preserve">1xBaseband 6631, 3xRadio 4499 44B2/25 44B66A, 1xRadio 4478 B12A, 3xAntena 80010767, </t>
  </si>
  <si>
    <t xml:space="preserve">1xBaseband 6631, 2xRadio 2219 B5, 1xRadio 4415 B2/25, 1xRadio 4478 B12A, 1xAntenna 4pH, </t>
  </si>
  <si>
    <t xml:space="preserve">3xRadio 2219 B5, 1xRadio 4415 B2/25, 1xRadio 4478 B12A, 1xAntenna 4pH, 2xTwin Beam Antenna, </t>
  </si>
  <si>
    <t xml:space="preserve">1xTwin Beam Antenna, 2xAntena 80010767, </t>
  </si>
  <si>
    <t xml:space="preserve">1xBaseband 6651, 3xRadio 2219 B5, 1xRadio 4415 B2/25, 1xRadio AAS B25/B66, 1xTwin Beam Antenna, </t>
  </si>
  <si>
    <t xml:space="preserve">2xRadio 2219 B5, 3xRadio 4415 B2/25, 1xTwin Beam Antenna, 2xAntena 80010767, </t>
  </si>
  <si>
    <t xml:space="preserve">2xRadio 2219 B5, 1xRadio 4415 B2/25, 1xAntenna 4pH, 2xTwin Beam Antenna, </t>
  </si>
  <si>
    <t xml:space="preserve">2xTwin Beam Antenna, 1xAntena 80010767, </t>
  </si>
  <si>
    <t xml:space="preserve">1xRadio 4415 B2/25, 1xRadio 4478 B12A, 2xTwin Beam Antenna, 1xAntena 80010767, </t>
  </si>
  <si>
    <t xml:space="preserve">1xAntenna 4pH, 3xAntenna 4pL, </t>
  </si>
  <si>
    <t xml:space="preserve">1xBaseband 6631, 2xBaseband 6651, 1xRadio 4499 44B2/25 44B66A, 2xRadio AAS B25/B66, 1xAntenna 4pH, 3xAntenna 4pL, </t>
  </si>
  <si>
    <t xml:space="preserve">1xBaseband 6631, 2xBaseband 6651, 1xRadio 4415 B2/25, 2xRadio AAS B25/B66, 3xAntenna 4pL, 1xTwin Beam Antenna, </t>
  </si>
  <si>
    <t xml:space="preserve">1xBaseband 6631, 2xRadio 4415 B2/25, 1xRadio 4415 B66A, 1xTwin Beam Antenna, 2xAntena 80010767, </t>
  </si>
  <si>
    <t xml:space="preserve">1xBaseband 6631, 1xRadio 4415 B2/25, 1xRadio 4478 B12A, 1xAntenna 4pH, 1xTwin Beam Antenna, </t>
  </si>
  <si>
    <t xml:space="preserve">1xRadio 4478 B12A, 1xTwin Beam Antenna, </t>
  </si>
  <si>
    <t xml:space="preserve">1xBaseband 6631, 2xRadio 2219 B5, 1xRadio 4415 B66A, 2xRadio 4499 44B2/25 44B66A, 1xRadio 4478 B12A, 1xTwin Beam Antenna, </t>
  </si>
  <si>
    <t xml:space="preserve">2xRadio 4415 B2/25, 1xAntenna 4pL, 1xTwin Beam Antenna, </t>
  </si>
  <si>
    <t xml:space="preserve">Exp. LTE (DEFGHI) ; </t>
  </si>
  <si>
    <t xml:space="preserve">WL-01-Exp. LTE (DEFGHI) ; </t>
  </si>
  <si>
    <t>EXISTING SITE 3G 850/LTE 700/ L:ABC-&gt;  INST : LTE 1900 / LTE AWS / New :DEFGHI</t>
  </si>
  <si>
    <t>Batch 1- Prio 1</t>
  </si>
  <si>
    <t>3Y Plan 2024 - Bach 1</t>
  </si>
  <si>
    <t xml:space="preserve">L-01-Exp. LTE (I) ; </t>
  </si>
  <si>
    <t>+591 72222376</t>
  </si>
  <si>
    <t>EXISTING SITE 2G/LTE 700/AWS/ L:ABCF-&gt;  INST : LTE 1900 / New :I</t>
  </si>
  <si>
    <t xml:space="preserve">WL-01-MIMO4 LTE (DEF) ; </t>
  </si>
  <si>
    <t>EXISTING SITE 3G 850/LTE 700/AWS/ L:ABCDEF-&gt;  INST : New :</t>
  </si>
  <si>
    <t xml:space="preserve">WL-01-Exp. LTE (I) ; MIMO4 LTE (F) ; </t>
  </si>
  <si>
    <t>EXISTING SITE 3G 850/LTE 700/LTE AWS&amp;1900/ L:ABCDF-&gt;  INST : LTE 1900 / New :I</t>
  </si>
  <si>
    <t>Batch 1- Prio 2</t>
  </si>
  <si>
    <t>EXISTING SITE 2G/LTE 700/ L:ABC-&gt;  INST : LTE AWS / New :DF</t>
  </si>
  <si>
    <t xml:space="preserve">1xBaseband 6631, 2xRadio 4478 B12A, 3xAntenna 4pL4pH , </t>
  </si>
  <si>
    <t>EXISTING SITE MIXMODE 850/LTE 700/AWS/LTE 1900/ L:ABCDEFHI-&gt;  INST : Mod. 850 / New :(2)</t>
  </si>
  <si>
    <t xml:space="preserve">1xBaseband 6631, 1xRadio 4478 B12A, 1xAntenna 4pL4pH , </t>
  </si>
  <si>
    <t>EXISTING SITE MIXMODE 850/AWS/LTE 1900/ L:DEFI-&gt;  INST : Mod. 850 / LTE 700 / New :C(3)</t>
  </si>
  <si>
    <t>EXISTING SITE MIXMODE 850/LTE 700/LTE 1900/ L:ABCGHI-&gt;  INST : LTE AWS / New :DEF</t>
  </si>
  <si>
    <t>Batch-2.1</t>
  </si>
  <si>
    <t xml:space="preserve">3xAntenna 4pL4pH , 2xTwin Beam Antenna, </t>
  </si>
  <si>
    <t xml:space="preserve">1xBaseband 6631, 2xRadio 4478 B12A, 3xAntenna 4pL4pH , 2xTwin Beam Antenna, </t>
  </si>
  <si>
    <t>EXISTING SITE MIXMODE 850/AWS/LTE 1900/ L:DEFGHI-&gt;  INST : Mod. 850 / LTE 700 / Sectorize AWS&amp;1900 / New :ABC(1-2-3)</t>
  </si>
  <si>
    <t>EXISTING SITE 2G/LTE 700/ L:ABC-&gt;  INST : LTE AWS / New :EF</t>
  </si>
  <si>
    <t xml:space="preserve">WL-01-Exp. LTE (DE) ; </t>
  </si>
  <si>
    <t>EXISTING SITE 3G 850/LTE 700/ L:ABC-&gt;  INST : LTE AWS / New :DE</t>
  </si>
  <si>
    <t>EXISTING SITE 3G 850/LTE 700/ L:ABC-&gt;  INST : LTE AWS / New :DEF</t>
  </si>
  <si>
    <t>EXISTING SITE MIXMODE 850/3G 1900/LTE 700/AWS/ L:ABCDEFGHI-&gt;  INST : Mod. 850 / Sectorize AWS&amp;1900 / New :(1-3)</t>
  </si>
  <si>
    <t>EXISTING SITE MIXMODE 850/LTE 700/AWS/LTE 1900/ L:ABCDEFHI-&gt;  INST : Mod. 850 / LTE 1900 / Sectorize AWS&amp;1900 / New :G(2-3)</t>
  </si>
  <si>
    <t>EXISTING SITE MIXMODE 850/LTE 700/AWS/ L:ABCDEF-&gt;  INST : Mod. 850 / Sectorize AWS&amp;1900 / New :GHI(1-2-3)</t>
  </si>
  <si>
    <t xml:space="preserve">1xBaseband 6631, 2xRadio 4415 B2/25, 2xRadio 4478 B12A, 3xAntenna 4pL4pH , 2xTwin Beam Antenna, </t>
  </si>
  <si>
    <t>EXISTING SITE MIXMODE 850/AWS/LTE 1900/ L:DEFGHI-&gt;  INST : Mod. 850 / LTE 700 / Sectorize AWS&amp;1900 / New :ABC(2-3)</t>
  </si>
  <si>
    <t>EXISTING SITE MIXMODE 850/AWS/LTE 1900/ L:DEFI-&gt;  INST : LTE 1900 / New :G</t>
  </si>
  <si>
    <t>EXISTING SITE 3G 850/LTE 700/ L:ABC-&gt;  INST : LTE AWS / New :EF</t>
  </si>
  <si>
    <t xml:space="preserve">WL-01-Exp. LTE (E) ; </t>
  </si>
  <si>
    <t>EXISTING SITE 3G 850/LTE 700/ L:ABC-&gt;  INST : LTE AWS / New :E</t>
  </si>
  <si>
    <t xml:space="preserve">1xBaseband 6631, 1xRadio 4415 B2/25, 1xRadio 4478 B12A, 1xAntenna 4pL4pH , </t>
  </si>
  <si>
    <t>EXISTING SITE MIXMODE 850/AWS/LTE 1900/ L:DEFGI-&gt;  INST : Mod. 850 / LTE 700 / LTE 1900 / New :ACH(1-3)</t>
  </si>
  <si>
    <t>EXISTING SITE 2G/LTE 700/ L:ABC-&gt;  INST : LTE AWS / New :DEF</t>
  </si>
  <si>
    <t>EXISTING SITE MIXMODE 850/LTE 700/AWS/ L:ABCDEFGHI-&gt;  INST : Mod. 850 / Sectorize AWS&amp;1900 / New :(1-3)</t>
  </si>
  <si>
    <t>EXISTING SITE MIXMODE 850/LTE 700/AWS/LTE 1900/ L:ABCDEFGHI-&gt;  INST : Mod. 850 / Sectorize AWS&amp;1900 / AAS FDD AWS&amp;1900 / New :(2-3)</t>
  </si>
  <si>
    <t>EXISTING SITE 3G 850/LTE 700/AWS/LTE 1900/ L:ABCDEFGHI-&gt;  INST : Mod. 850 / Sectorize AWS&amp;1900 / AAS FDD AWS&amp;1900 / New :(1-2-3)</t>
  </si>
  <si>
    <t>EXISTING SITE MIXMODE 850/LTE 700/AWS/ L:ABCDEF-&gt;  INST : Mod. 850 / LTE 1900 / Sectorize AWS&amp;1900 / New :HGI(2)</t>
  </si>
  <si>
    <t>EXISTING SITE MIXMODE 850/LTE 700/AWS/LTE 1900/ L:ABCDEFHI-&gt;  INST : Mod. 850 / LTE 1900 / AAS FDD AWS&amp;1900 / New :G(2-3)</t>
  </si>
  <si>
    <t>EXISTING SITE MIXMODE 850/LTE 700/AWS/LTE 1900/ L:ABCFI-&gt;  INST : Mod. 850 / LTE AWS / AAS FDD AWS&amp;1900 / New :DE(3)</t>
  </si>
  <si>
    <t>EXISTING SITE 2G/LTE 700/LTE 1900/ L:ABCDEFHI-&gt;  INST : Mod. 850 / Sectorize AWS&amp;1900 / New :(3)</t>
  </si>
  <si>
    <t>EXISTING SITE MIXMODE 850/3G 1900/LTE 700/AWS/ L:ABCDEFGHI-&gt;  INST : Mod. 850 / Sectorize AWS&amp;1900 / New :(1-2)</t>
  </si>
  <si>
    <t>EXISTING SITE MIXMODE 850/LTE 700/AWS/LTE 1900/ L:ABCDEFHI-&gt;  INST : Mod. 850 / LTE 1900 / Sectorize AWS&amp;1900 / AAS FDD AWS&amp;1900 / New :G(2-3)</t>
  </si>
  <si>
    <t>EXISTING SITE MIXMODE 850/LTE 700/AWS/ L:ABCDEF-&gt;  INST : Mod. 850 / Sectorize AWS&amp;1900 / New :HI(2-3)</t>
  </si>
  <si>
    <t>EXISTING SITE MIXMODE 850/LTE 700/LTE 1900/LTE AWS&amp;1900/ L:ABCEGHI-&gt;  INST : Mod. 850 / LTE AWS / Sectorize AWS&amp;1900 / AAS FDD AWS&amp;1900 / New :DF(1-2)</t>
  </si>
  <si>
    <t>EXISTING SITE MIXMODE 850/LTE 700/AWS/LTE 1900/ L:ABCDEFGI-&gt;  INST : Mod. 850 / Sectorize AWS&amp;1900 / AAS FDD AWS&amp;1900 / New :(1-3)</t>
  </si>
  <si>
    <t>EXISTING SITE MIXMODE 850/LTE 700/AWS/LTE 1900/ L:ABCFGI-&gt;  INST : Mod. 850 / LTE AWS / AAS FDD AWS&amp;1900 / New :D(3)</t>
  </si>
  <si>
    <t>EXISTING SITE MIXMODE 850/LTE 700/AWS/LTE AWS&amp;1900/ L:ABCDEFHI-&gt;  INST : Mod. 850 / Sectorize AWS&amp;1900 / AAS FDD AWS&amp;1900 / New :G(1-2-3)</t>
  </si>
  <si>
    <t>EXISTING SITE MIXMODE 850/LTE 700/AWS/LTE 1900/ L:ABCDEFGI-&gt;  INST : Mod. 850 / AAS FDD AWS&amp;1900 / New :(1-3)</t>
  </si>
  <si>
    <t>EXISTING SITE MIXMODE 850/LTE 700/AWS/LTE 1900/ L:ABCEG-&gt;  INST : Mod. 850 / LTE AWS / Sectorize AWS&amp;1900 / New :DHF(1-2)</t>
  </si>
  <si>
    <t xml:space="preserve">WL-01-Exp. LTE (DEF) ; </t>
  </si>
  <si>
    <t xml:space="preserve">WL-01-Exp. LTE (EF) ; </t>
  </si>
  <si>
    <t xml:space="preserve">WL-01-Exp. LTE (F) ; </t>
  </si>
  <si>
    <t>EXISTING SITE 3G 850/LTE 700/ L:ABC-&gt;  INST : LTE AWS / New :F</t>
  </si>
  <si>
    <t>EXISTING SITE MIXMODE 850/LTE 700/AWS/ L:ABCDEF-&gt;  INST : Mod. 850 / LTE 1900 / Sectorize AWS&amp;1900 / New :GIH(1-2-3)</t>
  </si>
  <si>
    <t xml:space="preserve">2xAntenna 4pL4pH , 2xTwin Beam Antenna, </t>
  </si>
  <si>
    <t xml:space="preserve">1xRadio 4478 B12A, 2xAntenna 4pL4pH , 2xTwin Beam Antenna, </t>
  </si>
  <si>
    <t>EXISTING SITE MIXMODE 850/LTE AWS&amp;1900/ L:DEFGHI-&gt;  INST : Mod. 850 / LTE 700 / Sectorize AWS&amp;1900 / New :AC(1-3)</t>
  </si>
  <si>
    <t>EXISTING SITE MIXMODE 850/LTE 700/AWS/LTE 1900/ L:ABCDEGHI-&gt;  INST : Mod. 850 / LTE AWS / Sectorize AWS&amp;1900 / New :F(2)</t>
  </si>
  <si>
    <t>EXISTING SITE MIXMODE 850/LTE 700/LTE AWS&amp;1900/ L:ABCDEGH-&gt;  INST : Mod. 850 / LTE AWS / Sectorize AWS&amp;1900 / New :F(1-2)</t>
  </si>
  <si>
    <t>EXISTING SITE MIXMODE 850/LTE 700/LTE 1900/LTE AWS&amp;1900/ L:ABCDFGHI-&gt;  INST : Mod. 850 / Sectorize AWS&amp;1900 / AAS FDD AWS&amp;1900 / New :E(1-2-3)</t>
  </si>
  <si>
    <t>EXISTING SITE MIXMODE 850/LTE AWS&amp;1900/ L:DEFGHI-&gt;  INST : Mod. 850 / AAS FDD AWS&amp;1900 / New :(1-2-3)</t>
  </si>
  <si>
    <t>EXISTING SITE MIXMODE 850/LTE 700/AWS/LTE AWS&amp;1900/ L:ABCDEFGH-&gt;  INST : Mod. 850 / Sectorize AWS&amp;1900 / AAS FDD AWS&amp;1900 / New :I(1-2-3)</t>
  </si>
  <si>
    <t>EXISTING SITE MIXMODE 850/LTE 700/LTE AWS&amp;1900/ L:ABCDEFGHI-&gt;  INST : Mod. 850 / Sectorize AWS&amp;1900 / AAS FDD AWS&amp;1900 / New :(1-2-3)</t>
  </si>
  <si>
    <t>EXISTING SITE 3G 850/LTE AWS&amp;1900/ L:DEFGHI-&gt;  INST : Mod. 850 / LTE 700 / Sectorize AWS&amp;1900 / AAS FDD AWS&amp;1900 / New :B(1-2-3)</t>
  </si>
  <si>
    <t>EXISTING SITE MIXMODE 850/LTE AWS&amp;1900/ L:DEFGHI-&gt;  INST : Mod. 850 / LTE 700 / Sectorize AWS&amp;1900 / AAS FDD AWS&amp;1900 / New :C(1-2)</t>
  </si>
  <si>
    <t>EXISTING SITE MIXMODE 850/LTE 700/LTE AWS&amp;1900/ L:ABCDEFGHI-&gt;  INST : Mod. 850 / AAS FDD AWS&amp;1900 / New :(1-2-3)</t>
  </si>
  <si>
    <t>EXISTING SITE 2G/3G 850/AWS/LTE AWS&amp;1900/ L:DEFGI-&gt;  INST : Mod. 850 / LTE 700 / LTE 1900 / Sectorize AWS&amp;1900 / New :ACH(1-3)</t>
  </si>
  <si>
    <t>EXISTING SITE MIXMODE 850/LTE 700/ L:ABC-&gt;  INST : LTE AWS / New :EF</t>
  </si>
  <si>
    <t>EXISTING SITE MIXMODE 850/LTE 700/ L:ABC-&gt;  INST : LTE AWS / New :DEF</t>
  </si>
  <si>
    <t>EXISTING SITE 2G/3G 850/LTE 700/AWS/ L:ABCDEF-&gt;  INST : Mod. 850 / LTE 1900 / Sectorize AWS&amp;1900 / New :IG(3)</t>
  </si>
  <si>
    <t>EXISTING SITE MIXMODE 850/LTE 700/LTE 1900/LTE AWS&amp;1900/ L:ABCDFGHI-&gt;  INST : Mod. 850 / LTE AWS / AAS FDD AWS&amp;1900 / New :E(3)</t>
  </si>
  <si>
    <t>EXISTING SITE MIXMODE 850/LTE 700/LTE 1900/LTE AWS&amp;1900/ L:ABCDFGHI-&gt;  INST : Mod. 850 / AAS FDD AWS&amp;1900 / New :(1-3)</t>
  </si>
  <si>
    <t>EXISTING SITE MIXMODE 850/LTE AWS&amp;1900/ L:DEFGHI-&gt;  INST : Mod. 850 / LTE 700 / Sectorize AWS&amp;1900 / AAS FDD AWS&amp;1900 / New :AB(1-3)</t>
  </si>
  <si>
    <t>EXISTING SITE MIXMODE 850/LTE 700/AWS/ L:ABCDF-&gt;  INST : Mod. 850 / LTE AWS / Sectorize AWS&amp;1900 / New :GIE(1-3)</t>
  </si>
  <si>
    <t>EXISTING SITE MIXMODE 850/LTE 700/AWS/ L:ABCEF-&gt;  INST : Mod. 850 / Sectorize AWS&amp;1900 / New :H(2)</t>
  </si>
  <si>
    <t>EXISTING SITE MIXMODE 850/LTE AWS&amp;1900/ L:DEFGHI-&gt;  INST : Mod. 850 / LTE 700 / Sectorize AWS&amp;1900 / AAS FDD AWS&amp;1900 / New :C(2-3)</t>
  </si>
  <si>
    <t xml:space="preserve">2xAntenna 4pL4pH , 1xTwin Beam Antenna, </t>
  </si>
  <si>
    <t xml:space="preserve">1xRadio 4478 B12A, 2xAntenna 4pL4pH , 1xTwin Beam Antenna, </t>
  </si>
  <si>
    <t>EXISTING SITE MIXMODE 850/LTE AWS&amp;1900/ L:DEFGHI-&gt;  INST : Mod. 850 / LTE 700 / Sectorize AWS&amp;1900 / New :AC(1-2-3)</t>
  </si>
  <si>
    <t>EXISTING SITE MIXMODE 850/LTE 700/AWS/LTE AWS&amp;1900/ L:ABDEFGH-&gt;  INST : Mod. 850 / AAS FDD AWS&amp;1900 / New :(1-2)</t>
  </si>
  <si>
    <t>EXISTING SITE MIXMODE 850/LTE 700/AWS/LTE AWS&amp;1900/ L:ABCDEFH-&gt;  INST : Mod. 850 / AAS FDD AWS&amp;1900 / New :GI(1-2-3)</t>
  </si>
  <si>
    <t>EXISTING SITE MIXMODE 850/LTE 700/AWS/LTE AWS&amp;1900/ L:ABCDEFGI-&gt;  INST : Mod. 850 / LTE 1900 / Sectorize AWS&amp;1900 / AAS FDD AWS&amp;1900 / New :H(1-3)</t>
  </si>
  <si>
    <t>EXISTING SITE 2G/3G 850/LTE 700/AWS/LTE 1900/ L:ABCDEFH-&gt;  INST : Mod. 850 / LTE 1900 / Sectorize AWS&amp;1900 / AAS FDD AWS&amp;1900 / New :IG(2-3)</t>
  </si>
  <si>
    <t>EXISTING SITE 2G/3G 850/AWS/LTE 1900/ L:DEFGI-&gt;  INST : Mod. 850 / LTE 700 / LTE 1900 / Sectorize AWS&amp;1900 / AAS FDD AWS&amp;1900 / New :AH(1-3)</t>
  </si>
  <si>
    <t>EXISTING SITE 2G/3G 850/AWS/LTE 1900/ L:DEFGHI-&gt;  INST : Mod. 850 / LTE 700 / Sectorize AWS&amp;1900 / AAS FDD AWS&amp;1900 / New :B(1-2-3)</t>
  </si>
  <si>
    <t>EXISTING SITE 2G/3G 850/AWS/LTE 1900/ L:DEFGH-&gt;  INST : Mod. 850 / LTE 700 / LTE 1900 / Sectorize AWS&amp;1900 / AAS FDD AWS&amp;1900 / New :AI(1-2)</t>
  </si>
  <si>
    <t>EXISTING SITE 2G/3G 850/AWS/LTE 1900/ L:DEG-&gt;  INST : Mod. 850 / LTE 1900 / AAS FDD AWS&amp;1900 / New :H(1-2)</t>
  </si>
  <si>
    <t xml:space="preserve">1xRadio 4499 44B2/25 44B66A, 1xRadio 4478 B12A, 1xAntenna 4pH, 1xAntenna 4pL4pH , </t>
  </si>
  <si>
    <t>EXISTING SITE MIXMODE 850/AWS/LTE AWS&amp;1900/ L:DEFG-&gt;  INST : Mod. 850 / LTE 700 / LTE 1900 / New :AI(1)</t>
  </si>
  <si>
    <t>EXISTING SITE 2G/3G 850/3G 1900/LTE 700/AWS/ L:ABCDEFHI-&gt;  INST : Mod. 850 / LTE 1900 / AAS FDD AWS&amp;1900 / New :G(1-2-3)</t>
  </si>
  <si>
    <t>EXISTING SITE 2G/3G 850/AWS/LTE 1900/ L:DEFH-&gt;  INST : Mod. 850 / LTE 1900 / AAS FDD AWS&amp;1900 / New :GI(1-2)</t>
  </si>
  <si>
    <t>EXISTING SITE 2G/3G 850/AWS/LTE 1900/ L:DEFHI-&gt;  INST : Mod. 850 / LTE 700 / LTE 1900 / AAS FDD AWS&amp;1900 / New :CG(1-2)</t>
  </si>
  <si>
    <t>EXISTING SITE 2G/3G 850/AWS/LTE 1900/ L:ABCDEFHI-&gt;  INST : Mod. 850 / LTE 1900 / AAS FDD AWS&amp;1900 / New :G(2-3)</t>
  </si>
  <si>
    <t>EXISTING SITE MIXMODE 850/3G 1900/LTE 700/AWS/ L:ABCDEFGHI-&gt;  INST : Mod. 850 / AAS FDD AWS&amp;1900 / New :(1-3)</t>
  </si>
  <si>
    <t>EXISTING SITE 2G/3G 850/LTE 700/AWS/LTE 1900/ L:ABCDEFH-&gt;  INST : Mod. 850 / Sectorize AWS&amp;1900 / AAS FDD AWS&amp;1900 / New :GI(1-2-3)</t>
  </si>
  <si>
    <t>EXISTING SITE 2G/3G 850/AWS/LTE 1900/ L:DEFGH-&gt;  INST : Mod. 850 / LTE 700 / LTE 1900 / AAS FDD AWS&amp;1900 / New :AI(1-2-3)</t>
  </si>
  <si>
    <t>EXISTING SITE MIXMODE 850/AWS/LTE 1900/ L:DEFGHI-&gt;  INST : Mod. 850 / LTE 700 / Sectorize AWS&amp;1900 / AAS FDD AWS&amp;1900 / New :BC(1-2-3)</t>
  </si>
  <si>
    <t>EXISTING SITE 2G/3G 850/AWS/LTE 1900/ L:DEFHI-&gt;  INST : Mod. 850 / LTE 700 / LTE 1900 / AAS FDD AWS&amp;1900 / New :CG(2-3)</t>
  </si>
  <si>
    <t>EXISTING SITE 2G/3G 850/AWS/LTE 1900/ L:ACDEFGHI-&gt;  INST : Mod. 850 / AAS FDD AWS&amp;1900 / New :(1-2-3)</t>
  </si>
  <si>
    <t>EXISTING SITE 2G/3G 850/AWS/LTE 1900/ L:DEFGH-&gt;  INST : Mod. 850 / LTE 1900 / AAS FDD AWS&amp;1900 / New :I(1-2-3)</t>
  </si>
  <si>
    <t>EXISTING SITE 3G 850/AWS/LTE 1900/ L:ACDEFGI-&gt;  INST : Mod. 850 / LTE 1900 / AAS FDD AWS&amp;1900 / New :H(1-3)</t>
  </si>
  <si>
    <t>EXISTING SITE 2G/3G 850/AWS/LTE 1900/ L:DFGI-&gt;  INST : Mod. 850 / LTE 700 / Sectorize AWS&amp;1900 / AAS FDD AWS&amp;1900 / New :A(1-3)</t>
  </si>
  <si>
    <t>EXISTING SITE 2G/3G 850/AWS/LTE 1900/ L:DEFGH-&gt;  INST : Mod. 850 / LTE 700 / LTE 1900 / Sectorize AWS&amp;1900 / AAS FDD AWS&amp;1900 / New :BI(1-2-3)</t>
  </si>
  <si>
    <t>EXISTING SITE 2G/3G 850/AWS/LTE 1900/ L:DEFG-&gt;  INST : Mod. 850 / LTE 1900 / AAS FDD AWS&amp;1900 / New :HI(1-2)</t>
  </si>
  <si>
    <t>EXISTING SITE 2G/3G 850/LTE 700/AWS/LTE 1900/ L:ABCDEFGH-&gt;  INST : Mod. 850 / Sectorize AWS&amp;1900 / AAS FDD AWS&amp;1900 / New :I(1-2-3)</t>
  </si>
  <si>
    <t>EXISTING SITE 3G 850/LTE 700/AWS/LTE 1900/ L:ABCDEFGHI-&gt;  INST : Mod. 850 / AAS FDD AWS&amp;1900 / New :(1-2-3)</t>
  </si>
  <si>
    <t>EXISTING SITE 2G/3G 850/LTE 700/AWS/LTE 1900/ L:ABCDEFGH-&gt;  INST : Mod. 850 / AAS FDD AWS&amp;1900 / New :I(1-2-3)</t>
  </si>
  <si>
    <t>EXISTING SITE 2G/3G 850/3G 1900/AWS/ L:DEFG-&gt;  INST : Mod. 850 / LTE 1900 / AAS FDD AWS&amp;1900 / New :HI(1-2)</t>
  </si>
  <si>
    <t>EXISTING SITE 2G/3G 850/3G 1900/AWS/ L:DEFH-&gt;  INST : Mod. 850 / LTE 1900 / AAS FDD AWS&amp;1900 / New :GI(2-3)</t>
  </si>
  <si>
    <t>EXISTING SITE 2G/3G 850/LTE 700/AWS/LTE 1900/ L:ABCDEFGI-&gt;  INST : Mod. 850 / AAS FDD AWS&amp;1900 / New :H(1-2-3)</t>
  </si>
  <si>
    <t>EXISTING SITE 2G/LTE 700/AWS/LTE 1900/ L:ABCEFHI-&gt;  INST : Mod. 850 / LTE AWS / AAS FDD AWS&amp;1900 / New :D(2-3)</t>
  </si>
  <si>
    <t>EXISTING SITE 2G/3G 850/AWS/LTE 1900/ L:DEFGH-&gt;  INST : Mod. 850 / LTE 700 / LTE 1900 / Sectorize AWS&amp;1900 / AAS FDD AWS&amp;1900 / New :BI(1-2)</t>
  </si>
  <si>
    <t>EXISTING SITE 2G/3G 850/LTE 700/AWS/ L:ABCDE-&gt;  INST : Mod. 850 / LTE 1900 / LTE AWS / AAS FDD AWS&amp;1900 / New :GFH(1-2)</t>
  </si>
  <si>
    <t>EXISTING SITE 2G/3G 850/LTE 700/LTE 1900/ L:ABCDEFGHI-&gt;  INST : Mod. 850 / AAS FDD AWS&amp;1900 / New :(1-2-3)</t>
  </si>
  <si>
    <t>EXISTING SITE 3G 850/3G 1900/AWS/LTE 1900/ L:DEFH-&gt;  INST : Mod. 850 / LTE 1900 / AAS FDD AWS&amp;1900 / New :GI(1-2-3)</t>
  </si>
  <si>
    <t>EXISTING SITE 2G/3G 850/AWS/LTE 1900/ L:DEFGI-&gt;  INST : Mod. 850 / LTE 1900 / AAS FDD AWS&amp;1900 / New :H(1-2-3)</t>
  </si>
  <si>
    <t>EXISTING SITE 2G/3G 850/LTE 700/AWS/LTE 1900/ L:ABCDEFHI-&gt;  INST : Mod. 850 / Sectorize AWS&amp;1900 / AAS FDD AWS&amp;1900 / New :G(1-2-3)</t>
  </si>
  <si>
    <t>EXISTING SITE 2G/3G 850/LTE 700/AWS/LTE 1900/ L:ABCDFI-&gt;  INST : Mod. 850 / LTE AWS / AAS FDD AWS&amp;1900 / New :E(3)</t>
  </si>
  <si>
    <t>EXISTING SITE 2G/3G 850/3G 1900/AWS/LTE 1900/ L:DEFH-&gt;  INST : Mod. 850 / LTE 1900 / AAS FDD AWS&amp;1900 / New :GI(1-2)</t>
  </si>
  <si>
    <t>EXISTING SITE 2G/3G 850/AWS/LTE 1900/ L:DEFGH-&gt;  INST : Mod. 850 / LTE 700 / LTE 1900 / AAS FDD AWS&amp;1900 / New :AI(1-2)</t>
  </si>
  <si>
    <t>EXISTING SITE 2G/3G 850/LTE 700/AWS/LTE 1900/ L:CDFGI-&gt;  INST : Mod. 850 / AAS FDD AWS&amp;1900 / New :(1-3)</t>
  </si>
  <si>
    <t>EXISTING SITE 2G/3G 850/LTE 700/AWS/LTE 1900/ L:ABCDEFI-&gt;  INST : Mod. 850 / Sectorize AWS&amp;1900 / AAS FDD AWS&amp;1900 / New :GH(1-2-3)</t>
  </si>
  <si>
    <t>EXISTING SITE MIXMODE 850/LTE 700/AWS/LTE 1900/ L:ACDEFGHI-&gt;  INST : Mod. 850 / Sectorize AWS&amp;1900 / AAS FDD AWS&amp;1900 / New :(1-2)</t>
  </si>
  <si>
    <t>EXISTING SITE MIXMODE 850/3G 1900/LTE 700/AWS/ L:BDEFH-&gt;  INST : Mod. 850 / LTE 1900 / AAS FDD AWS&amp;1900 / New :GI(2)</t>
  </si>
  <si>
    <t>EXISTING SITE 3G 850/AWS/LTE 1900/ L:DEFGHI-&gt;  INST : Mod. 850 / LTE 700 / Sectorize AWS&amp;1900 / AAS FDD AWS&amp;1900 / New :AC(1-2-3)</t>
  </si>
  <si>
    <t>EXISTING SITE 2G/3G 850/3G 1900/AWS/LTE 1900/ L:DEFG-&gt;  INST : Mod. 850 / LTE 1900 / AAS FDD AWS&amp;1900 / New :HI(1-2)</t>
  </si>
  <si>
    <t>EXISTING SITE 2G/3G 850/LTE 700/AWS/LTE AWS&amp;1900/ L:ABCDEFGH-&gt;  INST : Mod. 850 / LTE 1900 / Sectorize AWS&amp;1900 / AAS FDD AWS&amp;1900 / New :I(1-2-3)</t>
  </si>
  <si>
    <t>EXISTING SITE 2G/3G 850/AWS/LTE 1900/ L:DEFGH-&gt;  INST : Mod. 850 / LTE 1900 / Sectorize AWS&amp;1900 / AAS FDD AWS&amp;1900 / New :I(1-2)</t>
  </si>
  <si>
    <t>EXISTING SITE 2G/3G 850/AWS/LTE 1900/ L:DEFGHI-&gt;  INST : Mod. 850 / AAS FDD AWS&amp;1900 / New :(1-2)</t>
  </si>
  <si>
    <t>EXISTING SITE 2G/3G 850/3G 1900/LTE 700/AWS/ L:ABCDEFHI-&gt;  INST : Mod. 850 / Sectorize AWS&amp;1900 / AAS FDD AWS&amp;1900 / New :G(1-2-3)</t>
  </si>
  <si>
    <t>EXISTING SITE 2G/3G 850/LTE 700/AWS/LTE 1900/ L:ABCDEFI-&gt;  INST : Mod. 850 / LTE 1900 / Sectorize AWS&amp;1900 / AAS FDD AWS&amp;1900 / New :HG(2-3)</t>
  </si>
  <si>
    <t>EXISTING SITE 2G/3G 850/LTE 700/AWS/LTE 1900/LTE AWS&amp;1900/ L:ABCDEFGHI-&gt;  INST : Mod. 850 / Sectorize AWS&amp;1900 / AAS FDD AWS&amp;1900 / New :(1-2-3)</t>
  </si>
  <si>
    <t>EXISTING SITE 2G/3G 850/AWS/LTE 1900/ L:DEFGHI-&gt;  INST : Mod. 850 / LTE 700 / AAS FDD AWS&amp;1900 / New :A(2-3)</t>
  </si>
  <si>
    <t>EXISTING SITE 2G/3G 850/LTE 700/AWS/ L:ABCDEFGI-&gt;  INST : Mod. 850 / LTE AWS / AAS FDD AWS&amp;1900 / New :(1-3)</t>
  </si>
  <si>
    <t>EXISTING SITE 2G/3G 850/AWS/LTE 1900/ L:DEFGI-&gt;  INST : Mod. 850 / LTE 1900 / AAS FDD AWS&amp;1900 / New :H(1-3)</t>
  </si>
  <si>
    <t>EXISTING SITE 2G/3G 850/AWS/LTE 1900/ L:DEFGH-&gt;  INST : Mod. 850 / AAS FDD AWS&amp;1900 / New :(1-2)</t>
  </si>
  <si>
    <t>EXISTING SITE 2G/3G 850/LTE 700/AWS/ L:ABCDEFGI-&gt;  INST : Mod. 850 / Sectorize AWS&amp;1900 / AAS FDD AWS&amp;1900 / New :H(1-2-3)</t>
  </si>
  <si>
    <t>EXISTING SITE MIXMODE 850/AWS/LTE 1900/ L:DEFG-&gt;  INST : Mod. 850 / LTE 1900 / AAS FDD AWS&amp;1900 / New :HI(1-3)</t>
  </si>
  <si>
    <t>EXISTING SITE 2G/3G 850/AWS/LTE 1900/ L:DEFH-&gt;  INST : Mod. 850 / LTE 1900 / AAS FDD AWS&amp;1900 / New :G(1-2)</t>
  </si>
  <si>
    <t>EXISTING SITE 2G/3G 850/LTE 700/AWS/LTE 1900/ L:ABCDEFH-&gt;  INST : Mod. 850 / LTE 1900 / AAS FDD AWS&amp;1900 / New :GI(1-2)</t>
  </si>
  <si>
    <t>EXISTING SITE 2G/3G 850/AWS/LTE 1900/ L:DEFI-&gt;  INST : Mod. 850 / LTE 1900 / AAS FDD AWS&amp;1900 / New :GH(1-3)</t>
  </si>
  <si>
    <t>EXISTING SITE 2G/3G 850/AWS/LTE 1900/ L:DEFHI-&gt;  INST : Mod. 850 / AAS FDD AWS&amp;1900 / New :(3)</t>
  </si>
  <si>
    <t>EXISTING SITE 2G/3G 850/AWS/LTE 1900/ L:DEFGH-&gt;  INST : Mod. 850 / LTE 1900 / Sectorize AWS&amp;1900 / AAS FDD AWS&amp;1900 / New :I(1-2-3)</t>
  </si>
  <si>
    <t>EXISTING SITE 2G/3G 850/AWS/LTE 1900/ L:DEFGHI-&gt;  INST : Mod. 850 / Sectorize AWS&amp;1900 / AAS FDD AWS&amp;1900 / New :(1-2-3)</t>
  </si>
  <si>
    <t>EXISTING SITE 2G/3G 850/LTE 700/AWS/LTE 1900/ L:ABCDEFGHI-&gt;  INST : Mod. 850 / AAS FDD AWS&amp;1900 / New :(1-2)</t>
  </si>
  <si>
    <t>EXISTING SITE 2G/3G 850/LTE 700/AWS/LTE 1900/ L:ABCDEFG-&gt;  INST : Mod. 850 / LTE 1900 / Sectorize AWS&amp;1900 / AAS FDD AWS&amp;1900 / New :IH(1-3)</t>
  </si>
  <si>
    <t>EXISTING SITE 2G/3G 850/AWS/LTE 1900/ L:DEFI-&gt;  INST : Mod. 850 / LTE 1900 / AAS FDD AWS&amp;1900 / New :GH(3)</t>
  </si>
  <si>
    <t>EXISTING SITE 2G/3G 850/AWS/LTE 1900/ L:DEGH-&gt;  INST : Mod. 850 / AAS FDD AWS&amp;1900 / New :(1-2)</t>
  </si>
  <si>
    <t>EXISTING SITE 3G 850/AWS/LTE 1900/ L:DEFGHI-&gt;  INST : Mod. 850 / LTE 700 / AAS FDD AWS&amp;1900 / New :B(1-3)</t>
  </si>
  <si>
    <t>EXISTING SITE 2G/3G 850/LTE 700/AWS/LTE AWS&amp;1900/ L:ABCDEFHI-&gt;  INST : Mod. 850 / Sectorize AWS&amp;1900 / AAS FDD AWS&amp;1900 / New :G(1-2-3)</t>
  </si>
  <si>
    <t>EXISTING SITE 2G/3G 850/LTE 700/AWS/LTE 1900/ L:ABCDEFG-&gt;  INST : Mod. 850 / LTE 1900 / AAS FDD AWS&amp;1900 / New :HI(1)</t>
  </si>
  <si>
    <t>EXISTING SITE 2G/3G 850/AWS/LTE 1900/ L:DEFGI-&gt;  INST : Mod. 850 / LTE 1900 / AAS FDD AWS&amp;1900 / New :H(3)</t>
  </si>
  <si>
    <t>EXISTING SITE 3G 850/3G 1900/AWS/LTE 1900/ L:DEFGHI-&gt;  INST : Mod. 850 / Sectorize AWS&amp;1900 / AAS FDD AWS&amp;1900 / New :(1-2-3)</t>
  </si>
  <si>
    <t>EXISTING SITE 2G/3G 850/LTE 700/AWS/LTE 1900/ L:ABCDEFHI-&gt;  INST : Mod. 850 / LTE 1900 / AAS FDD AWS&amp;1900 / New :G(1-2-3)</t>
  </si>
  <si>
    <t>EXISTING SITE 2G/3G 850/LTE 700/AWS/LTE 1900/ L:ABCDEFGH-&gt;  INST : Mod. 850 / LTE 1900 / AAS FDD AWS&amp;1900 / New :I(1-2)</t>
  </si>
  <si>
    <t>EXISTING SITE 3G 850/3G 1900/AWS/LTE 1900/ L:DEFGHI-&gt;  INST : Mod. 850 / LTE 700 / Sectorize AWS&amp;1900 / AAS FDD AWS&amp;1900 / New :A(1-2-3)</t>
  </si>
  <si>
    <t>EXISTING SITE 2G/3G 850/LTE 700/AWS/LTE 1900/ L:ABCDEFHI-&gt;  INST : Mod. 850 / LTE 1900 / AAS FDD AWS&amp;1900 / New :G(2-3)</t>
  </si>
  <si>
    <t>EXISTING SITE 2G/3G 850/LTE 700/AWS/LTE 1900/ L:ABCDEFH-&gt;  INST : Mod. 850 / LTE 1900 / Sectorize AWS&amp;1900 / AAS FDD AWS&amp;1900 / New :GI(1-2-3)</t>
  </si>
  <si>
    <t>EXISTING SITE 2G/3G 850/3G 1900/AWS/LTE 1900/ L:DEFG-&gt;  INST : Mod. 850 / LTE 1900 / AAS FDD AWS&amp;1900 / New :HI(1)</t>
  </si>
  <si>
    <t>EXISTING SITE 2G/3G 850/AWS/LTE 1900/ L:DEFG-&gt;  INST : Mod. 850 / LTE 1900 / AAS FDD AWS&amp;1900 / New :HI(1)</t>
  </si>
  <si>
    <t>EXISTING SITE MIXMODE 850/3G 1900/AWS/LTE 1900/ L:DEFGHI-&gt;  INST : Mod. 850 / Sectorize AWS&amp;1900 / AAS FDD AWS&amp;1900 / New :(1-2)</t>
  </si>
  <si>
    <t>EXISTING SITE 2G/3G 850/LTE 700/AWS/LTE AWS&amp;1900/ L:ABCDEG-&gt;  INST : Mod. 850 / LTE 1900 / AAS FDD AWS&amp;1900 / New :H(1-2)</t>
  </si>
  <si>
    <t>EXISTING SITE 3G 850/LTE 700/AWS/LTE 1900/ L:ABCDEFHI-&gt;  INST : Mod. 850 / LTE 1900 / AAS FDD AWS&amp;1900 / New :G(2-3)</t>
  </si>
  <si>
    <t>EXISTING SITE 2G/3G 850/LTE 700/AWS/LTE 1900/ L:ABCDEFI-&gt;  INST : Mod. 850 / LTE 1900 / Sectorize AWS&amp;1900 / AAS FDD AWS&amp;1900 / New :GH(1-3)</t>
  </si>
  <si>
    <t>EXISTING SITE 2G/3G 850/AWS/LTE 1900/ L:DEFG-&gt;  INST : Mod. 850 / LTE 1900 / AAS FDD AWS&amp;1900 / New :HI(1-3)</t>
  </si>
  <si>
    <t>EXISTING SITE 2G/3G 850/3G 1900/LTE 700/ L:ABCEF-&gt;  INST : Mod. 850 / LTE 1900 / LTE AWS / AAS FDD AWS&amp;1900 / New :HDI(2)</t>
  </si>
  <si>
    <t>EXISTING SITE 2G/3G 850/LTE 700/AWS/LTE 1900/ L:ABCEFI-&gt;  INST : Mod. 850 / LTE AWS / AAS FDD AWS&amp;1900 / New :HD(2-3)</t>
  </si>
  <si>
    <t>EXISTING SITE 2G/3G 850/3G 1900/AWS/ L:DEFGI-&gt;  INST : Mod. 850 / LTE 1900 / AAS FDD AWS&amp;1900 / New :H(1-2-3)</t>
  </si>
  <si>
    <t>EXISTING SITE 3G 850/AWS/LTE 1900/ L:DEFHI-&gt;  INST : Mod. 850 / LTE 1900 / Sectorize AWS&amp;1900 / AAS FDD AWS&amp;1900 / New :G(1-2-3)</t>
  </si>
  <si>
    <t>EXISTING SITE 2G/3G 850/LTE 700/AWS/LTE 1900/ L:ADEFGHI-&gt;  INST : Mod. 850 / AAS FDD AWS&amp;1900 / New :(1-2-3)</t>
  </si>
  <si>
    <t>EXISTING SITE MIXMODE 850/LTE 700/AWS/LTE 1900/ L:ABCDEFHI-&gt;  INST : Mod. 850 / AAS FDD AWS&amp;1900 / New :(2-3)</t>
  </si>
  <si>
    <t>EXISTING SITE 2G/3G 850/3G 1900/AWS/ L:DEFGHI-&gt;  INST : Mod. 850 / LTE 700 / Sectorize AWS&amp;1900 / AAS FDD AWS&amp;1900 / New :AC(1-2-3)</t>
  </si>
  <si>
    <t>EXISTING SITE 3G 850/LTE 700/AWS/LTE 1900/ L:ABCDEH-&gt;  INST : Mod. 850 / LTE 1900 / LTE AWS / AAS FDD AWS&amp;1900 / New :FG(2)</t>
  </si>
  <si>
    <t>EXISTING SITE 2G/3G 850/LTE 700/AWS/ L:ABCDEFGH-&gt;  INST : Mod. 850 / AAS FDD AWS&amp;1900 / New :(1-2)</t>
  </si>
  <si>
    <t>EXISTING SITE 2G/3G 850/3G 1900/AWS/ L:DEFHI-&gt;  INST : Mod. 850 / LTE 700 / LTE 1900 / AAS FDD AWS&amp;1900 / New :CG(2-3)</t>
  </si>
  <si>
    <t>EXISTING SITE 2G/3G 850/3G 1900/AWS/ L:DEFGHI-&gt;  INST : Mod. 850 / Sectorize AWS&amp;1900 / AAS FDD AWS&amp;1900 / New :(1-2-3)</t>
  </si>
  <si>
    <t>EXISTING SITE 2G/3G 850/LTE 700/AWS/LTE 1900/ L:ABCFGHI-&gt;  INST : Mod. 850 / LTE AWS / AAS FDD AWS&amp;1900 / New :DE(3)</t>
  </si>
  <si>
    <t>EXISTING SITE 2G/3G 850/3G 1900/AWS/ L:DEFGH-&gt;  INST : Mod. 850 / LTE 1900 / Sectorize AWS&amp;1900 / AAS FDD AWS&amp;1900 / New :I(1-2-3)</t>
  </si>
  <si>
    <t>EXISTING SITE 2G/3G 850/3G 1900/LTE 700/AWS/ L:ABCDEFGHI-&gt;  INST : Mod. 850 / Sectorize AWS&amp;1900 / AAS FDD AWS&amp;1900 / New :(1-2-3)</t>
  </si>
  <si>
    <t>EXISTING SITE 2G/3G 850/LTE 700/AWS/LTE AWS&amp;1900/ L:ABCDFGI-&gt;  INST : Mod. 850 / AAS FDD AWS&amp;1900 / New :(1-3)</t>
  </si>
  <si>
    <t>EXISTING SITE 2G/3G 850/AWS/LTE 1900/ L:DEFGI-&gt;  INST : Mod. 850 / LTE 700 / LTE 1900 / AAS FDD AWS&amp;1900 / New :CH(1-3)</t>
  </si>
  <si>
    <t>EXISTING SITE 2G/3G 850/AWS/LTE 1900/ L:DEFH-&gt;  INST : Mod. 850 / LTE 1900 / AAS FDD AWS&amp;1900 / New :GI(1-2-3)</t>
  </si>
  <si>
    <t>EXISTING SITE 2G/3G 850/AWS/ L:DEFGI-&gt;  INST : Mod. 850 / LTE 1900 / AAS FDD AWS&amp;1900 / New :H(1-3)</t>
  </si>
  <si>
    <t>EXISTING SITE 3G 850/LTE 700/AWS/LTE 1900/ L:ABCDEFI-&gt;  INST : Mod. 850 / LTE 1900 / AAS FDD AWS&amp;1900 / New :GH(3)</t>
  </si>
  <si>
    <t>EXISTING SITE 2G/3G 850/LTE 700/AWS/LTE 1900/ L:ABCEFHI-&gt;  INST : Mod. 850 / LTE AWS / New :D(3)</t>
  </si>
  <si>
    <t>EXISTING SITE 2G/3G 850/LTE AWS&amp;1900/ L:DEGH-&gt;  INST : Mod. 850 / LTE 700 / AAS FDD AWS&amp;1900 / New :B(1)</t>
  </si>
  <si>
    <t>EXISTING SITE 2G/3G 850/LTE 700/AWS/ L:ABCF-&gt;  INST : LTE AWS / New :D</t>
  </si>
  <si>
    <t>EXISTING SITE 2G/3G 850/3G 1900/LTE 700/AWS/ L:ABCDEF-&gt;  INST : LTE 1900 / New :H</t>
  </si>
  <si>
    <t>EXISTING SITE MIXMODE 850/LTE 700/AWS/LTE 1900/ L:ABCDEFGHI-&gt;  INST : Mod. 850 / New :(1-2)</t>
  </si>
  <si>
    <t>EXISTING SITE 2G/LTE 700/AWS/LTE 1900/ L:ABCDEFHI-&gt;  INST : Mod. 850 / New :(2-3)</t>
  </si>
  <si>
    <t>EXISTING SITE 2G/3G 850/LTE 700/AWS/LTE 1900/ L:ABCDEFGHI-&gt;  INST : Mod. 850 / Sectorize AWS&amp;1900 / New :(1-2)</t>
  </si>
  <si>
    <t xml:space="preserve">2xAntenna 4pH, 1xAntenna 4pL4pH , 1xTwin Beam Antenna, </t>
  </si>
  <si>
    <t xml:space="preserve">1xRadio 2219 B5, 2xRadio 4415 B66A, 1xRadio 4499 44B2/25 44B66A, 1xRadio 4478 B12A, 2xAntenna 4pH, 1xAntenna 4pL4pH , 1xTwin Beam Antenna, </t>
  </si>
  <si>
    <t>EXISTING SITE 2G/3G 850/3G 1900/AWS/LTE 1900/ L:DEFG-&gt;  INST : Mod. 850 / LTE 700 / LTE 1900 / Sectorize AWS&amp;1900 / New :AH(1)</t>
  </si>
  <si>
    <t>EXISTING SITE 3G 850/LTE 700/AWS/ L:ABCDF-&gt;  INST : Mod. 850 / LTE AWS / Sectorize AWS&amp;1900 / New :IE(3)</t>
  </si>
  <si>
    <t>EXISTING SITE 2G/3G 850/LTE 700/AWS/LTE 1900/ L:ABCEFGHI-&gt;  INST : Mod. 850 / LTE AWS / Sectorize AWS&amp;1900 / AAS FDD AWS&amp;1900 / New :D(2-3)</t>
  </si>
  <si>
    <t>EXISTING SITE MIXMODE 850/LTE 700/AWS/LTE 1900/ L:ABCDEFGHI-&gt;  INST : Mod. 850 / Sectorize AWS&amp;1900 / New :(2-3)</t>
  </si>
  <si>
    <t>EXISTING SITE MIXMODE 850/3G 1900/LTE 700/ L:ABC-&gt;  INST : LTE AWS / New :DE</t>
  </si>
  <si>
    <t>EXISTING SITE 2G/3G 850/LTE 700/AWS/ L:ABCDEF-&gt;  INST : LTE 1900 / New :GH</t>
  </si>
  <si>
    <t xml:space="preserve">L-01-Mod. 850 (1) ; Exp. LTE (DHI) ; MIMO4 LTE (E) ; </t>
  </si>
  <si>
    <t>EXISTING SITE 3G 850/LTE 700/AWS/LTE 1900/ L:ABCFG-&gt;  INST : Mod. 850 / LTE 1900 / LTE AWS / New :EDHI(1)</t>
  </si>
  <si>
    <t>EXISTING SITE MIXMODE 850/LTE 700/LTE 1900/ L:ABCHI-&gt;  INST : LTE AWS / New :DEF</t>
  </si>
  <si>
    <t>EXISTING SITE 2G/3G 850/LTE 700/AWS/ L:ABCDEF-&gt;  INST : LTE 1900 / New :H</t>
  </si>
  <si>
    <t>EXISTING SITE 2G/3G 850/LTE 700/AWS/ L:ABCDEF-&gt;  INST : LTE 1900 / New :G</t>
  </si>
  <si>
    <t>EXISTING SITE MIXMODE 850/3G 1900/LTE 700/ L:ABC-&gt;  INST : LTE AWS / New :DF</t>
  </si>
  <si>
    <t>EXISTING SITE MIXMODE 850/LTE 700/AWS/LTE 1900/ L:ABCEHI-&gt;  INST : Mod. 850 / AAS FDD AWS&amp;1900 / New :(2)</t>
  </si>
  <si>
    <t>EXISTING SITE 3G 850/LTE 700/AWS/LTE 1900/ L:ABCEH-&gt;  INST : Mod. 850 / LTE AWS / AAS FDD AWS&amp;1900 / New :DF(2)</t>
  </si>
  <si>
    <t xml:space="preserve">3xRadio 2219 B5, 3xRadio 4415 B66A, 1xRadio 4478 B12A, 2xAntenna 4pL4pH , 2xTwin Beam Antenna, </t>
  </si>
  <si>
    <t>EXISTING SITE 2G/3G 850/AWS/LTE 1900/ L:DEFGHI-&gt;  INST : Mod. 850 / LTE 700 / Sectorize AWS&amp;1900 / New :AB(1-2-3)</t>
  </si>
  <si>
    <t xml:space="preserve">1xAntenna 4pL4pH , 1xTwin Beam Antenna, </t>
  </si>
  <si>
    <t xml:space="preserve">1xBaseband 6631, 2xRadio 2219 B5, 1xRadio 4478 B12A, 1xAntenna 4pL4pH , 1xTwin Beam Antenna, </t>
  </si>
  <si>
    <t>EXISTING SITE 2G/3G 850/AWS/LTE 1900/ L:DEFGH-&gt;  INST : Mod. 850 / LTE 700 / Sectorize AWS&amp;1900 / New :A(1-2)</t>
  </si>
  <si>
    <t>EXISTING SITE MIXMODE 850/LTE 700/AWS/LTE 1900/ L:ABCDFGH-&gt;  INST : Mod. 850 / LTE AWS / Sectorize AWS&amp;1900 / AAS FDD AWS&amp;1900 / New :IE(1-3)</t>
  </si>
  <si>
    <t>EXISTING SITE 2G/3G 850/LTE 700/AWS/LTE 1900/ L:ABCDEFGI-&gt;  INST : Mod. 850 / LTE 1900 / Sectorize AWS&amp;1900 / AAS FDD AWS&amp;1900 / New :H(1-3)</t>
  </si>
  <si>
    <t>EXISTING SITE 2G/3G 850/LTE 700/AWS/LTE 1900/ L:ABCDEFH-&gt;  INST : Mod. 850 / LTE 1900 / Sectorize AWS&amp;1900 / New :GI(2)</t>
  </si>
  <si>
    <t>EXISTING SITE 2G/3G 850/AWS/LTE 1900/ L:DEFGH-&gt;  INST : Mod. 850 / LTE 700 / Sectorize AWS&amp;1900 / New :AB(1-2)</t>
  </si>
  <si>
    <t>EXISTING SITE 2G/3G 850/LTE 700/AWS/ L:ABCDEFGH-&gt;  INST : Mod. 850 / LTE 1900 / AAS FDD AWS&amp;1900 / New :I(1-2)</t>
  </si>
  <si>
    <t xml:space="preserve">WL-01-Exp. LTE (DG) ; </t>
  </si>
  <si>
    <t xml:space="preserve">Exp. LTE (DG) ; </t>
  </si>
  <si>
    <t>DG</t>
  </si>
  <si>
    <t>EXISTING SITE 3G 850/LTE 700/ L:ABC-&gt;  INST : LTE 1900 / LTE AWS / New :DG</t>
  </si>
  <si>
    <t xml:space="preserve">GWL-01-Mod. 850 (2) ; Exp. LTE (I) ; </t>
  </si>
  <si>
    <t xml:space="preserve">Mod. 850 (2) ; Exp. LTE (I) ; </t>
  </si>
  <si>
    <t>EXISTING SITE MIXMODE 850/LTE 700/AWS/LTE 1900/ L:ABCDEFH-&gt;  INST : Mod. 850 / LTE 1900 / New :I(2)</t>
  </si>
  <si>
    <t xml:space="preserve">47xAntenna 4pH, 2xAntena 80010767, </t>
  </si>
  <si>
    <t xml:space="preserve">1xBaseband 6631, 2xRadio 4499 44B2/25 44B66A, 47xAntenna 4pH, 2xAntena 80010767, </t>
  </si>
  <si>
    <t>14/05/2023</t>
  </si>
  <si>
    <t xml:space="preserve">1xBaseband 6631, 3xRadio 4499 44B2/25 44B66A, 2xRadio 4478 B12A, 3xAntena 80010767, </t>
  </si>
  <si>
    <t xml:space="preserve">1xBaseband 6631, 3xRadio 4415 B2/25, 2xRadio 4478 B12A, 3xAntena 80010767, </t>
  </si>
  <si>
    <t xml:space="preserve">1xBaseband 6631, 2xBaseband 6651, 2xRadio 2219 B5, 1xRadio 4499 44B2/25 44B66A, 1xRadio 4478 B12A, 2xRadio AAS B25/B66, 1xAntena 80010767, </t>
  </si>
  <si>
    <t>SWAP</t>
  </si>
  <si>
    <t>Instalar 1 barra por sector</t>
  </si>
  <si>
    <t>Exp. PU</t>
  </si>
  <si>
    <t>44-1</t>
  </si>
  <si>
    <t>Req. 2xAntena de tigo</t>
  </si>
  <si>
    <t>ADD SPD</t>
  </si>
  <si>
    <t xml:space="preserve">1xBaseband 6631, 1xRadio 2219 B5, 1xRadio 4415 B66A, 2xRadio 4499 44B2/25 44B66A, 1xTwin Beam Antenna, </t>
  </si>
  <si>
    <t>Se requiere 1 Barra por sector</t>
  </si>
  <si>
    <t>Se requieren 2 barras de tierra para soportería 1 instaladas entre sectores 1-2 Y 1-3</t>
  </si>
  <si>
    <t xml:space="preserve">1xBaseband 6631, 1xRadio 2219 B5, 3xRadio 4415 B2/25, 1xAntena 80010767, </t>
  </si>
  <si>
    <t>|</t>
  </si>
  <si>
    <t xml:space="preserve">1xBaseband 6631, 2xRadio 2219 B5, 3xRadio 4415 B2/25, 3xAntenna 4pL4pH , </t>
  </si>
  <si>
    <t>Keep Baseband 6630</t>
  </si>
  <si>
    <t>Keep Baseband 6630 GWL</t>
  </si>
  <si>
    <t xml:space="preserve">3xRadio 2219 B5, 1xRadio 4415 B2/25, </t>
  </si>
  <si>
    <t xml:space="preserve">3xRadio 2219 B5, 1xRadio 4415 B2/25, 1xAntenna 4pH, 2xTwin Beam Antenna, </t>
  </si>
  <si>
    <t xml:space="preserve">2xBaseband 6651, 3xRadio 2219 B5, 1xRadio 4499 44B2/25 44B66A, 2xRadio AAS B25/B66, 1xAntenna 4pL4pH , </t>
  </si>
  <si>
    <t>2 Barras para soportería 1 (1-2 y 3) ; 1 barra para soportería 2 (en escalerilla, sector 2-3)</t>
  </si>
  <si>
    <t xml:space="preserve">1xBaseband 6631, 1xRadio 2219 B5, 2xRadio 4415 B2/25, 1xAntenna 2pL, 2xAntenna 4pH, </t>
  </si>
  <si>
    <t xml:space="preserve">1xRadio 4415 B2/25, 1xAntenna 4pL4pH , </t>
  </si>
  <si>
    <t xml:space="preserve">WL-01-Exp. LTE (DEGH) ; </t>
  </si>
  <si>
    <t xml:space="preserve">Exp. LTE (DEGH) ; </t>
  </si>
  <si>
    <t>EXISTING SITE 3G 850/LTE 700/ L:ABC-&gt;  INST : LTE 1900 / LTE AWS / New :DEGH</t>
  </si>
  <si>
    <t>EXISTING SITE MIXMODE 850/LTE 700/ L:ABC-&gt;  INST : LTE AWS / New :DF</t>
  </si>
  <si>
    <t>EXISTING SITE 2G/3G 850/LTE 700/ L:ABC-&gt;  INST : LTE AWS / New :DEF</t>
  </si>
  <si>
    <t>EXISTING SITE 2G/3G 850/AWS/LTE AWS&amp;1900/ L:DEFGH-&gt;  INST : LTE 700 / LTE 1900 / New :BI</t>
  </si>
  <si>
    <t xml:space="preserve">1xBaseband 6631, 3xRadio 2219 B5, 3xRadio 4415 B2/25, 2xRadio 4478 B12A, 3xAntenna 4pL4pH , </t>
  </si>
  <si>
    <t>EXISTING SITE 2G/3G 850/3G 1900/AWS/ L:DEF-&gt;  INST : Mod. 850 / LTE 700 / LTE 1900 / New :ABCGHI(1-2-3)</t>
  </si>
  <si>
    <t>EXISTING SITE 2G/3G 850/LTE 700/AWS/ L:ABCDEF-&gt;  INST : Mod. 850 / LTE 1900 / New :HI(3)</t>
  </si>
  <si>
    <t>EXISTING SITE 2G/3G 850/LTE 700/AWS/ L:AD-&gt;  INST : Mod. 850 / LTE 1900 / New :G(1)</t>
  </si>
  <si>
    <t>EXISTING SITE MIXMODE 850/LTE 700/AWS/ L:ABCD-&gt;  INST : LTE AWS / New :EF</t>
  </si>
  <si>
    <t>EXISTING SITE 3G 850/LTE 700/AWS/ L:ABCD-&gt;  INST : LTE AWS / New :EF</t>
  </si>
  <si>
    <t>EXISTING SITE MIXMODE 850/LTE 700/ L:ABC-&gt;  INST : LTE AWS / New :D</t>
  </si>
  <si>
    <t>EXISTING SITE 2G/3G 850/LTE 700/AWS/ L:ABCDF-&gt;  INST : Mod. 850 / LTE 1900 / LTE AWS / New :EGI(3)</t>
  </si>
  <si>
    <t>EXISTING SITE 2G/3G 850/3G 1900/AWS/ L:DEF-&gt;  INST : Mod. 850 / LTE 1900 / New :GHI(1-2)</t>
  </si>
  <si>
    <t>EXISTING SITE 3G 850/LTE 700/AWS/ L:ABCDE-&gt;  INST : LTE AWS / New :F</t>
  </si>
  <si>
    <t>EXISTING SITE 3G 1900/AWS/ L:ABCD-&gt;  INST : Mod. 850 / LTE AWS / New :EF(1)</t>
  </si>
  <si>
    <t>EXISTING SITE 2G/AWS/ L:DEF-&gt;  INST : Mod. 850 / LTE 1900 / New :GHI(2)</t>
  </si>
  <si>
    <t>EXISTING SITE MIXMODE 850/LTE 700/AWS/ L:ABCDF-&gt;  INST : Mod. 850 / LTE 1900 / New :G(1)</t>
  </si>
  <si>
    <t>EXISTING SITE 3G 850/LTE 700/LTE 1900/ L:ABCGHI-&gt;  INST : LTE AWS / New :DEF</t>
  </si>
  <si>
    <t>EXISTING SITE 3G 850/3G 1900/AWS/ L:DEF-&gt;  INST : Mod. 850 / LTE 1900 / New :GI(1)</t>
  </si>
  <si>
    <t>EXISTING SITE 3G 850/LTE 700/AWS/ L:ABCDEF-&gt;  INST : LTE AWS / New :</t>
  </si>
  <si>
    <t>EXISTING SITE 3G 850/ L:ABC-&gt;  INST : LTE AWS / New :DEF</t>
  </si>
  <si>
    <t>EXISTING SITE 3G 850/LTE 700/AWS/ L:ABCD-&gt;  INST : LTE AWS / New :F</t>
  </si>
  <si>
    <t>EXISTING SITE 2G/3G 850/3G 1900/LTE 700/AWS/ L:ABCDEF-&gt;  INST : Mod. 850 / LTE 1900 / New :GHI(1-2-3)</t>
  </si>
  <si>
    <t xml:space="preserve">WL-01-Exp. LTE (DEI) ; </t>
  </si>
  <si>
    <t xml:space="preserve">1xRadio 4415 B2/25, 2xRadio 4415 B66A, 2xAntenna 4pH, </t>
  </si>
  <si>
    <t>EXISTING SITE 3G 850/LTE 700/AWS/ L:ABCF-&gt;  INST : LTE 1900 / LTE AWS / New :DEI</t>
  </si>
  <si>
    <t>EXISTING SITE 3G 850/LTE 700/LTE 1900/ L:ABCG-&gt;  INST : LTE AWS / New :EF</t>
  </si>
  <si>
    <t>EXISTING SITE 2G/3G 850/LTE 700/AWS/LTE 1900/LTE AWS&amp;1900/ L:ABCDEFGHI-&gt;  INST : Mod. 850 / Sectorize AWS&amp;1900 / New :(1-2-3)</t>
  </si>
  <si>
    <t>EXISTING SITE MIXMODE 850/LTE 700/AWS/LTE 1900/ L:ABCDEFGH-&gt;  INST : Mod. 850 / LTE 1900 / Sectorize AWS&amp;1900 / New :I(1-2)</t>
  </si>
  <si>
    <t>EXISTING SITE 3G 850/LTE 700/AWS/LTE 1900/ L:ABCDEFI-&gt;  INST : Mod. 850 / Sectorize AWS&amp;1900 / New :G(1)</t>
  </si>
  <si>
    <t>EXISTING SITE 2G/3G 850/AWS/LTE 1900/ L:EFHI-&gt;  INST : Mod. 850 / Sectorize AWS&amp;1900 / New :(2-3)</t>
  </si>
  <si>
    <t>EXISTING SITE 2G/3G 850/LTE 700/ L:ABC-&gt;  INST : LTE AWS / New :DE</t>
  </si>
  <si>
    <t>EXISTING SITE 2G/3G 850/AWS/LTE 1900/ L:DEFGHI-&gt;  INST : Mod. 850 / LTE 700 / Sectorize AWS&amp;1900 / New :AB(1-2)</t>
  </si>
  <si>
    <t>EXISTING SITE 3G 850/LTE 700/AWS/ L:ABCDEF-&gt;  INST : Mod. 850 / Sectorize AWS&amp;1900 / New :GHI(1-2-3)</t>
  </si>
  <si>
    <t xml:space="preserve">2xAntenna 4pL4pH , 3xTwin Beam Antenna, </t>
  </si>
  <si>
    <t xml:space="preserve">1xBaseband 6631, 3xRadio 2219 B5, 1xRadio 4478 B12A, 2xAntenna 4pL4pH , 3xTwin Beam Antenna, </t>
  </si>
  <si>
    <t>EXISTING SITE 2G/3G 850/3G 1900/AWS/ L:DEFGHI-&gt;  INST : Mod. 850 / LTE 700 / Sectorize AWS&amp;1900 / New :AC(1-2-3)</t>
  </si>
  <si>
    <t>EXISTING SITE MIXMODE 850/3G 1900/LTE 700/AWS/ L:ABCDEFH-&gt;  INST : Mod. 850 / Sectorize AWS&amp;1900 / New :GI(1-2-3)</t>
  </si>
  <si>
    <t>EXISTING SITE 3G 850/LTE 700/AWS/ L:ABCDEF-&gt;  INST : Mod. 850 / LTE 1900 / Sectorize AWS&amp;1900 / New :GHI(1-2-3)</t>
  </si>
  <si>
    <t xml:space="preserve">1xBaseband 6631, 3xRadio 2219 B5, 1xRadio 4415 B2/25, 1xRadio 4478 B12A, 1xAntenna 4pH, 1xAntenna 4pL4pH , 1xTwin Beam Antenna, </t>
  </si>
  <si>
    <t>EXISTING SITE 2G/3G 850/AWS/LTE 1900/ L:DEFHI-&gt;  INST : Mod. 850 / LTE 700 / LTE 1900 / Sectorize AWS&amp;1900 / New :CG(1-2-3)</t>
  </si>
  <si>
    <t>EXISTING SITE 3G 850/LTE 700/AWS/ L:ABCDEF-&gt;  INST : Mod. 850 / LTE 1900 / Sectorize AWS&amp;1900 / New :HG(2)</t>
  </si>
  <si>
    <t xml:space="preserve">1xRadio 2219 B5, 2xRadio 4415 B66A, 1xRadio 4478 B12A, 1xAntenna 4pH, 1xAntenna 4pL4pH , 1xTwin Beam Antenna, </t>
  </si>
  <si>
    <t>EXISTING SITE 2G/3G 850/3G 1900/AWS/LTE 1900/ L:DEFH-&gt;  INST : Mod. 850 / LTE 700 / Sectorize AWS&amp;1900 / New :B(2)</t>
  </si>
  <si>
    <t>EXISTING SITE 2G/3G 850/LTE 700/AWS/LTE 1900/ L:ABCDEFGHI-&gt;  INST : Mod. 850 / Sectorize AWS&amp;1900 / New :(1-2-3)</t>
  </si>
  <si>
    <t>EXISTING SITE 2G/3G 850/LTE 700/AWS/ L:ABCDEF-&gt;  INST : Mod. 850 / Sectorize AWS&amp;1900 / New :GHI(1-2-3)</t>
  </si>
  <si>
    <t>EXISTING SITE 2G/3G 850/AWS/LTE AWS&amp;1900/ L:ADG-&gt;  INST : Mod. 850 / Sectorize AWS&amp;1900 / New :(1)</t>
  </si>
  <si>
    <t>EXISTING SITE 2G/3G 850/AWS/LTE 1900/ L:DEFGHI-&gt;  INST : Mod. 850 / LTE 700 / Sectorize AWS&amp;1900 / New :A(1-2-3)</t>
  </si>
  <si>
    <t>EXISTING SITE 2G/3G 850/AWS/LTE 1900/ L:DEFGI-&gt;  INST : Mod. 850 / LTE 1900 / Sectorize AWS&amp;1900 / New :H(1-2-3)</t>
  </si>
  <si>
    <t xml:space="preserve">1xAntenna 4pL4pH , 3xTwin Beam Antenna, </t>
  </si>
  <si>
    <t xml:space="preserve">1xBaseband 6631, 3xRadio 2219 B5, 3xRadio 4499 44B2/25 44B66A, 1xRadio 4478 B12A, 1xAntenna 4pL4pH , 3xTwin Beam Antenna, </t>
  </si>
  <si>
    <t xml:space="preserve">1xBaseband 6631, 2xRadio 2219 B5, 3xRadio 4499 44B2/25 44B66A, 1xRadio 4478 B12A, 2xAntenna 4pL4pH , 1xTwin Beam Antenna, </t>
  </si>
  <si>
    <t>EXISTING SITE 2G/3G 850/AWS/LTE 1900/ L:DEFGHI-&gt;  INST : Mod. 850 / LTE 700 / Sectorize AWS&amp;1900 / New :AC(1-2)</t>
  </si>
  <si>
    <t>EXISTING SITE 3G 850/LTE 700/AWS/ L:ABCDEF-&gt;  INST : Mod. 850 / LTE 1900 / Sectorize AWS&amp;1900 / New :IGH(2-3)</t>
  </si>
  <si>
    <t>EXISTING SITE 2G/3G 850/3G 1900/LTE 700/AWS/ L:ABCDEF-&gt;  INST : Mod. 850 / LTE 1900 / Sectorize AWS&amp;1900 / New :GIH(1-3)</t>
  </si>
  <si>
    <t>EXISTING SITE MIXMODE 850/LTE 700/AWS/LTE 1900/ L:ABCDG-&gt;  INST : Mod. 850 / LTE AWS / Sectorize AWS&amp;1900 / New :EF(1)</t>
  </si>
  <si>
    <t>EXISTING SITE 3G 850/LTE 700/AWS/ L:ABCDEF-&gt;  INST : Mod. 850 / LTE 1900 / Sectorize AWS&amp;1900 / New :GHI(1)</t>
  </si>
  <si>
    <t>EXISTING SITE MIXMODE 850/LTE 700/AWS/ L:ABCF-&gt;  INST : Mod. 850 / LTE AWS / Sectorize AWS&amp;1900 / New :IDE(3)</t>
  </si>
  <si>
    <t>EXISTING SITE 3G 850/LTE 700/AWS/ L:ABCDEF-&gt;  INST : Mod. 850 / LTE 1900 / Sectorize AWS&amp;1900 / New :HIG(1-2-3)</t>
  </si>
  <si>
    <t xml:space="preserve">2xRadio 2219 B5, 1xRadio 4478 B12A, 2xAntenna 4pL4pH , 2xTwin Beam Antenna, </t>
  </si>
  <si>
    <t>EXISTING SITE 2G/3G 850/AWS/LTE 1900/ L:DEFGHI-&gt;  INST : Mod. 850 / LTE 700 / Sectorize AWS&amp;1900 / New :BC(1-3)</t>
  </si>
  <si>
    <t xml:space="preserve">2xRadio 2219 B5, 1xRadio 4415 B66A, 1xRadio 4478 B12A, 1xAntenna 4pL4pH , 2xTwin Beam Antenna, </t>
  </si>
  <si>
    <t>EXISTING SITE 2G/3G 850/AWS/LTE 1900/ L:DEFGHI-&gt;  INST : Mod. 850 / LTE 700 / Sectorize AWS&amp;1900 / New :A(1-3)</t>
  </si>
  <si>
    <t>EXISTING SITE 3G 850/LTE 700/AWS/LTE 1900/ L:ABCDEI-&gt;  INST : Mod. 850 / LTE 1900 / LTE AWS / Sectorize AWS&amp;1900 / New :GFH(1-2)</t>
  </si>
  <si>
    <t>EXISTING SITE 2G/3G 850/LTE 700/AWS/ L:ABCDF-&gt;  INST : Mod. 850 / LTE 1900 / LTE AWS / Sectorize AWS&amp;1900 / New :GEI(1)</t>
  </si>
  <si>
    <t>EXISTING SITE 2G/3G 850/AWS/LTE 1900/ L:DEFGHI-&gt;  INST : Mod. 850 / LTE 700 / Sectorize AWS&amp;1900 / New :C(1-2-3)</t>
  </si>
  <si>
    <t>EXISTING SITE 2G/3G 850/AWS/LTE 1900/ L:DEFH-&gt;  INST : Mod. 850 / LTE 1900 / Sectorize AWS&amp;1900 / New :I(2)</t>
  </si>
  <si>
    <t xml:space="preserve">3xRadio 2219 B5, 3xRadio 4415 B66A, 1xRadio 4478 B12A, 2xAntenna 4pL4pH , 3xTwin Beam Antenna, </t>
  </si>
  <si>
    <t>EXISTING SITE 2G/3G 850/AWS/LTE 1900/ L:DEFGHI-&gt;  INST : Mod. 850 / LTE 700 / Sectorize AWS&amp;1900 / New :BC(1-2-3)</t>
  </si>
  <si>
    <t xml:space="preserve">1xBaseband 6631, 3xRadio 2219 B5, 1xRadio 4478 B12A, 1xAntenna 4pL4pH , 3xTwin Beam Antenna, </t>
  </si>
  <si>
    <t>EXISTING SITE 2G/3G 850/LTE AWS&amp;1900/ L:DEFGHI-&gt;  INST : Mod. 850 / LTE 700 / Sectorize AWS&amp;1900 / New :C(1-2-3)</t>
  </si>
  <si>
    <t>EXISTING SITE 2G/3G 850/3G 1900/LTE 700/AWS/ L:ABCDEFG-&gt;  INST : Mod. 850 / LTE 1900 / Sectorize AWS&amp;1900 / New :HI(1-2)</t>
  </si>
  <si>
    <t>EXISTING SITE 2G/3G 850/LTE 700/AWS/ L:ABCEF-&gt;  INST : Mod. 850 / LTE AWS / Sectorize AWS&amp;1900 / New :HID(2-3)</t>
  </si>
  <si>
    <t xml:space="preserve">1xBaseband 6631, 2xRadio 2219 B5, 3xRadio 4499 44B2/25 44B66A, 2xRadio 4478 B12A, 3xAntenna 4pL4pH , 2xTwin Beam Antenna, </t>
  </si>
  <si>
    <t>EXISTING SITE 2G/3G 850/AWS/LTE 1900/ L:DEFGHI-&gt;  INST : Mod. 850 / LTE 700 / Sectorize AWS&amp;1900 / New :ABC(2-3)</t>
  </si>
  <si>
    <t>EXISTING SITE 2G/3G 850/AWS/LTE 1900/ L:DEFGI-&gt;  INST : Mod. 850 / LTE 700 / Sectorize AWS&amp;1900 / New :C(1-3)</t>
  </si>
  <si>
    <t>EXISTING SITE 3G 850/AWS/LTE 1900/ L:DFGI-&gt;  INST : Mod. 850 / Sectorize AWS&amp;1900 / New :(1-3)</t>
  </si>
  <si>
    <t xml:space="preserve">1xBaseband 6631, 3xRadio 2219 B5, 1xRadio 4478 B12A, 1xAntenna 4pL4pH , 2xTwin Beam Antenna, </t>
  </si>
  <si>
    <t xml:space="preserve">1xBaseband 6631, 3xRadio 2219 B5, 3xRadio 4415 B2/25, 1xRadio 4478 B12A, 2xAntenna 4pL4pH , 3xTwin Beam Antenna, </t>
  </si>
  <si>
    <t xml:space="preserve">1xAntenna 2pL4pH, 2xTwin Beam Antenna, </t>
  </si>
  <si>
    <t xml:space="preserve">1xBaseband 6631, 2xRadio 2219 B5, 1xRadio 4415 B2/25, 1xAntenna 2pL4pH, 2xTwin Beam Antenna, </t>
  </si>
  <si>
    <t>EXISTING SITE 2G/3G 850/AWS/LTE 1900/ L:DEFGI-&gt;  INST : Mod. 850 / LTE 1900 / Sectorize AWS&amp;1900 / New :H(1-3)</t>
  </si>
  <si>
    <t>EXISTING SITE 2G/3G 850/LTE 700/AWS/ L:ADEF-&gt;  INST : Mod. 850 / LTE 1900 / Sectorize AWS&amp;1900 / New :GHI(1)</t>
  </si>
  <si>
    <t>EXISTING SITE 3G 850/LTE 700/AWS/ L:ABCDEF-&gt;  INST : Mod. 850 / Sectorize AWS&amp;1900 / New :GH(1-2)</t>
  </si>
  <si>
    <t>EXISTING SITE 2G/3G 850/LTE 700/AWS/ L:ABCDEF-&gt;  INST : Mod. 850 / Sectorize AWS&amp;1900 / New :G(1)</t>
  </si>
  <si>
    <t>EXISTING SITE 3G 850/AWS/LTE 1900/ L:DEFGHI-&gt;  INST : Mod. 850 / Sectorize AWS&amp;1900 / New :(1-2-3)</t>
  </si>
  <si>
    <t>EXISTING SITE 3G 850/LTE 700/AWS/LTE 1900/ L:ABCEFGHI-&gt;  INST : Mod. 850 / LTE AWS / Sectorize AWS&amp;1900 / New :D(2-3)</t>
  </si>
  <si>
    <t>EXISTING SITE 2G/3G 850/LTE 700/AWS/ L:ABCD-&gt;  INST : Mod. 850 / LTE AWS / Sectorize AWS&amp;1900 / New :GEF(1)</t>
  </si>
  <si>
    <t>EXISTING SITE 2G/3G 850/LTE 700/AWS/LTE 1900/ L:ABCDEFI-&gt;  INST : Mod. 850 / LTE 1900 / Sectorize AWS&amp;1900 / New :HG(2-3)</t>
  </si>
  <si>
    <t>EXISTING SITE 3G 850/LTE 700/AWS/ L:ABCDEF-&gt;  INST : Mod. 850 / LTE 1900 / Sectorize AWS&amp;1900 / New :IG(3)</t>
  </si>
  <si>
    <t>EXISTING SITE 2G/3G 850/3G 1900/AWS/ L:DEGH-&gt;  INST : Mod. 850 / Sectorize AWS&amp;1900 / New :(1-2)</t>
  </si>
  <si>
    <t>EXISTING SITE 2G/3G 850/LTE 700/AWS/ L:ADEF-&gt;  INST : Mod. 850 / LTE 1900 / Sectorize AWS&amp;1900 / New :GI(1-3)</t>
  </si>
  <si>
    <t>MIC BO 3YPlan 2023_2R</t>
  </si>
  <si>
    <t>MIC BO 3YPlan 2023_3R</t>
  </si>
  <si>
    <t>MIC BO 3YPlan 2023_1R</t>
  </si>
  <si>
    <t>MIC BO 3YPlan 2023_1BB_2R_49A</t>
  </si>
  <si>
    <t>MIC BO 3YPlan 2023_3BB_6R_3A</t>
  </si>
  <si>
    <t>MIC BO 3YPlan 2023_3BB_7R_1A</t>
  </si>
  <si>
    <t>MIC BO 3YPlan 2023_2BB_6R_5A</t>
  </si>
  <si>
    <t>MIC BO 3YPlan 2023_2BB_6R_3A</t>
  </si>
  <si>
    <t>MIC BO 3YPlan 2023_3BB_3R_4A</t>
  </si>
  <si>
    <t>MIC BO 3YPlan 2023_1BB_6R_1A</t>
  </si>
  <si>
    <t>MIC BO 3YPlan 2023_4R</t>
  </si>
  <si>
    <t xml:space="preserve">WL-01-Exp. LTE (DF) ; </t>
  </si>
  <si>
    <t>EXISTING SITE 3G 850/LTE 700/ L:ABC-&gt;  INST : LTE 1900 / LTE AWS / New :DF</t>
  </si>
  <si>
    <t>NO EPA</t>
  </si>
  <si>
    <t>Batch 1 Prio 3</t>
  </si>
  <si>
    <t xml:space="preserve">1xBaseband 6631, 3xRadio 4415 B66A, 1xAntenna 4pH, </t>
  </si>
  <si>
    <t>Batch 1_Prio 4</t>
  </si>
  <si>
    <t>OK-BTJ</t>
  </si>
  <si>
    <t>TIGO</t>
  </si>
  <si>
    <t>LTE AWS EXIS</t>
  </si>
  <si>
    <t xml:space="preserve">1xAntenna 4pH, 2xAntenna 4pL4pH , 2xTwin Beam Antenna, </t>
  </si>
  <si>
    <t xml:space="preserve">1xBaseband 6631, 2xRadio 2219 B5, 3xRadio 4499 44B2/25 44B66A, 1xRadio 4478 B12A, 1xAntenna 4pH, 2xAntenna 4pL4pH , 2xTwin Beam Antenna, </t>
  </si>
  <si>
    <t>add 1</t>
  </si>
  <si>
    <t xml:space="preserve">1xBaseband 6631, 1xRadio 4499 44B2/25 44B66A, 2xAntenna 4pH, </t>
  </si>
  <si>
    <t>Batch 2</t>
  </si>
  <si>
    <t xml:space="preserve">1xBaseband 6631, 2xRadio 2219 B5, 1xRadio 4415 B2/25, 1xRadio 4478 B12A, 1xAntenna 4pH, 2xAntenna 4pL4pH , 2xTwin Beam Antenna, </t>
  </si>
  <si>
    <t xml:space="preserve">1xAntenna 4pH, 2xAntenna 4pL4pH , 1xTwin Beam Antenna, </t>
  </si>
  <si>
    <t xml:space="preserve">2xRadio 2219 B5, 3xRadio 4415 B66A, 1xRadio 4478 B12A, 1xAntenna 4pH, 2xAntenna 4pL4pH , 1xTwin Beam Antenna, </t>
  </si>
  <si>
    <t>EQUIPOS NO OPERATIVOS EN TORRE</t>
  </si>
  <si>
    <t>ANTENAS:(SECTORIALES, TIPO TAMBOR, WIMAX, ETC)</t>
  </si>
  <si>
    <t xml:space="preserve">RADIOS, DIPLEXER, TMAs </t>
  </si>
  <si>
    <t>IDUs, CONTROLADORAS, MAGAZINES</t>
  </si>
  <si>
    <t>SIU</t>
  </si>
  <si>
    <t>DUG</t>
  </si>
  <si>
    <t xml:space="preserve">1xBaseband 6631, 1xRadio 4499 44B2/25 44B66A, 1xRadio 4478 B12A, 1xAntenna 4pH </t>
  </si>
  <si>
    <t>POS 4</t>
  </si>
  <si>
    <t>POS 1</t>
  </si>
  <si>
    <t>POS 2</t>
  </si>
  <si>
    <t>POS 3</t>
  </si>
  <si>
    <t>PDU 0104</t>
  </si>
  <si>
    <t>PDU 0101</t>
  </si>
  <si>
    <t>R LTE AWS 3</t>
  </si>
  <si>
    <t>DUW</t>
  </si>
  <si>
    <t>R LTE 700</t>
  </si>
  <si>
    <t>R GSM 3</t>
  </si>
  <si>
    <t>R LTE AWS 2</t>
  </si>
  <si>
    <t>R 4478 B12</t>
  </si>
  <si>
    <t>R GSM 2</t>
  </si>
  <si>
    <t>R LTE AWS 1</t>
  </si>
  <si>
    <t>FAN 1</t>
  </si>
  <si>
    <t>R GSM 1</t>
  </si>
  <si>
    <t>R LTE 1900 3</t>
  </si>
  <si>
    <t>FAN 2</t>
  </si>
  <si>
    <t>R GWL 3</t>
  </si>
  <si>
    <t>R LTE 1900 2</t>
  </si>
  <si>
    <t>TX</t>
  </si>
  <si>
    <t>R W 2</t>
  </si>
  <si>
    <t>CCU</t>
  </si>
  <si>
    <t>R LTE 1900 1</t>
  </si>
  <si>
    <t>R GWL 1</t>
  </si>
  <si>
    <t>CLU BB</t>
  </si>
  <si>
    <t>BB 6631</t>
  </si>
  <si>
    <t>PDU 0203</t>
  </si>
  <si>
    <t>RO -  REDES MÓVILES CAPACIDAD 2025</t>
  </si>
  <si>
    <t>MIC BO ROLLOUT 2025</t>
  </si>
  <si>
    <t>La Paz</t>
  </si>
  <si>
    <t>v</t>
  </si>
  <si>
    <t xml:space="preserve"> </t>
  </si>
  <si>
    <t>Selfsupported-APM 30H</t>
  </si>
  <si>
    <t>Rosas Pampa</t>
  </si>
  <si>
    <t>RPA</t>
  </si>
  <si>
    <t>1xBBU5900, 2xRRU5904, 2xRRU5502, 1xRRU5310, 3xAQU4518R11V18, 1xAAU5726e , New MTS</t>
  </si>
  <si>
    <t>Av. Naciones Unidas</t>
  </si>
  <si>
    <t>ANU</t>
  </si>
  <si>
    <t>Vendor</t>
  </si>
  <si>
    <t>TIPO</t>
  </si>
  <si>
    <t>Ericsson</t>
  </si>
  <si>
    <t>Andres Ibañez</t>
  </si>
  <si>
    <t>16F</t>
  </si>
  <si>
    <t>16 de Febrero</t>
  </si>
  <si>
    <t>Huawei</t>
  </si>
  <si>
    <t>Murillo</t>
  </si>
  <si>
    <t>El Alto</t>
  </si>
  <si>
    <t>1MC</t>
  </si>
  <si>
    <t>1ro. de Mayo Chapare</t>
  </si>
  <si>
    <t>Villa Tunari</t>
  </si>
  <si>
    <t>4EQ</t>
  </si>
  <si>
    <t>Cuatro Esquinas</t>
  </si>
  <si>
    <t>5RM</t>
  </si>
  <si>
    <t>5ta. Región Militar</t>
  </si>
  <si>
    <t>8VA</t>
  </si>
  <si>
    <t>8va. División de Ejercito</t>
  </si>
  <si>
    <t>A6A</t>
  </si>
  <si>
    <t>Av. 6 de Agosto</t>
  </si>
  <si>
    <t>AAC</t>
  </si>
  <si>
    <t>Alto Achumani</t>
  </si>
  <si>
    <t>AAL</t>
  </si>
  <si>
    <t>Av. America La Paz</t>
  </si>
  <si>
    <t>AAP</t>
  </si>
  <si>
    <t>Aasana Potosi</t>
  </si>
  <si>
    <t>Tomas Frias</t>
  </si>
  <si>
    <t>Villa Abecia</t>
  </si>
  <si>
    <t>Sur Cinti</t>
  </si>
  <si>
    <t>ABG</t>
  </si>
  <si>
    <t>Av. Beiging</t>
  </si>
  <si>
    <t>ABO</t>
  </si>
  <si>
    <t>Av. Bolivia</t>
  </si>
  <si>
    <t>ABP</t>
  </si>
  <si>
    <t>Abapo</t>
  </si>
  <si>
    <t>ABR</t>
  </si>
  <si>
    <t>9 de Abril</t>
  </si>
  <si>
    <t>ACA</t>
  </si>
  <si>
    <t>Av. del Cabildo</t>
  </si>
  <si>
    <t>ACH</t>
  </si>
  <si>
    <t>Achumani</t>
  </si>
  <si>
    <t>ACHR</t>
  </si>
  <si>
    <t>Achiras</t>
  </si>
  <si>
    <t>Samaipata</t>
  </si>
  <si>
    <t>ACI</t>
  </si>
  <si>
    <t>Achacachi</t>
  </si>
  <si>
    <t>Omasuyos</t>
  </si>
  <si>
    <t>ACL</t>
  </si>
  <si>
    <t>Achocalla</t>
  </si>
  <si>
    <t>ACO</t>
  </si>
  <si>
    <t>Acosta</t>
  </si>
  <si>
    <t>ACQ</t>
  </si>
  <si>
    <t>Achiquiri</t>
  </si>
  <si>
    <t>Larecaja</t>
  </si>
  <si>
    <t>Mapiri</t>
  </si>
  <si>
    <t>ACR</t>
  </si>
  <si>
    <t>Cerro Abra de La Cruz</t>
  </si>
  <si>
    <t>Padcaya</t>
  </si>
  <si>
    <t>ACS</t>
  </si>
  <si>
    <t>Av. Cornelio Saavedra</t>
  </si>
  <si>
    <t>ACSI</t>
  </si>
  <si>
    <t>Acasio</t>
  </si>
  <si>
    <t>General Bernardino</t>
  </si>
  <si>
    <t>ACT</t>
  </si>
  <si>
    <t>Av. Castillo</t>
  </si>
  <si>
    <t>ACV</t>
  </si>
  <si>
    <t>Av. Civica</t>
  </si>
  <si>
    <t>ADC</t>
  </si>
  <si>
    <t>Villa Adela Conavi</t>
  </si>
  <si>
    <t>ADF</t>
  </si>
  <si>
    <t>Av. Defensores</t>
  </si>
  <si>
    <t>ADL</t>
  </si>
  <si>
    <t>Alto Delicias</t>
  </si>
  <si>
    <t>ADM</t>
  </si>
  <si>
    <t>Andamarca</t>
  </si>
  <si>
    <t>Sur Carangas</t>
  </si>
  <si>
    <t>Santiago de Andamarca</t>
  </si>
  <si>
    <t>ADPS</t>
  </si>
  <si>
    <t>Av. del Poeta Saavedra</t>
  </si>
  <si>
    <t>ADS</t>
  </si>
  <si>
    <t>Av. David Shriqui</t>
  </si>
  <si>
    <t>AEA</t>
  </si>
  <si>
    <t>Av. Esteban Arce</t>
  </si>
  <si>
    <t>AEJ</t>
  </si>
  <si>
    <t>Av. del Ejército</t>
  </si>
  <si>
    <t>AEO</t>
  </si>
  <si>
    <t>Aeropuerto Oruro</t>
  </si>
  <si>
    <t>AEP2</t>
  </si>
  <si>
    <t>Aeropuerto II</t>
  </si>
  <si>
    <t>Poroma</t>
  </si>
  <si>
    <t>AERO</t>
  </si>
  <si>
    <t>Aeropuerto</t>
  </si>
  <si>
    <t>AES</t>
  </si>
  <si>
    <t>Av. Espana</t>
  </si>
  <si>
    <t>AEV</t>
  </si>
  <si>
    <t>Av. Eleodoro Villazon</t>
  </si>
  <si>
    <t>AFA</t>
  </si>
  <si>
    <t>Av. Francisco Anaya</t>
  </si>
  <si>
    <t>AFG</t>
  </si>
  <si>
    <t>Antofagasta</t>
  </si>
  <si>
    <t>AFGR</t>
  </si>
  <si>
    <t>Antofagasta Rural</t>
  </si>
  <si>
    <t>AFR</t>
  </si>
  <si>
    <t>Av. Forestal</t>
  </si>
  <si>
    <t>AGC</t>
  </si>
  <si>
    <t>Aguas Calientes</t>
  </si>
  <si>
    <t>Ascencion de Guarayos</t>
  </si>
  <si>
    <t>AHS</t>
  </si>
  <si>
    <t>Av. Hernando Siles</t>
  </si>
  <si>
    <t>AIC</t>
  </si>
  <si>
    <t>Los Andes Ichilo</t>
  </si>
  <si>
    <t>AIQ</t>
  </si>
  <si>
    <t>Aiquile</t>
  </si>
  <si>
    <t>Campero</t>
  </si>
  <si>
    <t>AIRP_</t>
  </si>
  <si>
    <t>Alto Irpavi</t>
  </si>
  <si>
    <t>AIT</t>
  </si>
  <si>
    <t>Abel Iturralde</t>
  </si>
  <si>
    <t>AJ2</t>
  </si>
  <si>
    <t>Av. Juan Pablo II</t>
  </si>
  <si>
    <t>AJA</t>
  </si>
  <si>
    <t>Av. Jose Aguirre</t>
  </si>
  <si>
    <t>AJN</t>
  </si>
  <si>
    <t>Av. Jose Natush</t>
  </si>
  <si>
    <t>ALA</t>
  </si>
  <si>
    <t>Av. Las Ameritas</t>
  </si>
  <si>
    <t>ALC</t>
  </si>
  <si>
    <t>Alcoreza</t>
  </si>
  <si>
    <t>ALI</t>
  </si>
  <si>
    <t>Alto Inicua</t>
  </si>
  <si>
    <t>Sur Yungas</t>
  </si>
  <si>
    <t>Palos Blancos</t>
  </si>
  <si>
    <t>ALL</t>
  </si>
  <si>
    <t>Achachicalla</t>
  </si>
  <si>
    <t>ALM</t>
  </si>
  <si>
    <t>Puerto Almacen</t>
  </si>
  <si>
    <t>ALN</t>
  </si>
  <si>
    <t>Alalay Norte</t>
  </si>
  <si>
    <t>ALP</t>
  </si>
  <si>
    <t>Av. Los Pinos</t>
  </si>
  <si>
    <t>ALPO</t>
  </si>
  <si>
    <t>Alto Potosi</t>
  </si>
  <si>
    <t>ALR</t>
  </si>
  <si>
    <t>Av. Litoral</t>
  </si>
  <si>
    <t>ALS</t>
  </si>
  <si>
    <t>Aldea SOS</t>
  </si>
  <si>
    <t>ALT</t>
  </si>
  <si>
    <t>Alto Lima</t>
  </si>
  <si>
    <t>ALT2</t>
  </si>
  <si>
    <t>Alto Lima 2</t>
  </si>
  <si>
    <t>ALTB</t>
  </si>
  <si>
    <t>Alto Beni</t>
  </si>
  <si>
    <t>Caranavi</t>
  </si>
  <si>
    <t>ALTP</t>
  </si>
  <si>
    <t>Alto Pacasa</t>
  </si>
  <si>
    <t>ALY</t>
  </si>
  <si>
    <t>Alalay</t>
  </si>
  <si>
    <t>Mizque</t>
  </si>
  <si>
    <t>ALZ</t>
  </si>
  <si>
    <t>Plaza Alto de La Alianza</t>
  </si>
  <si>
    <t>AMA</t>
  </si>
  <si>
    <t>Tx Comunidad Pena Amarilla</t>
  </si>
  <si>
    <t>Madre De Dios</t>
  </si>
  <si>
    <t>Puerto Gonzales Moreno</t>
  </si>
  <si>
    <t>AMC</t>
  </si>
  <si>
    <t>Anexo Mercurio</t>
  </si>
  <si>
    <t>AMD</t>
  </si>
  <si>
    <t>Alto La Merced</t>
  </si>
  <si>
    <t>AMI</t>
  </si>
  <si>
    <t>Alto Miraflores</t>
  </si>
  <si>
    <t>AML</t>
  </si>
  <si>
    <t>Av. Los Molles</t>
  </si>
  <si>
    <t>AMR</t>
  </si>
  <si>
    <t>Alto Mirador</t>
  </si>
  <si>
    <t>AMU</t>
  </si>
  <si>
    <t>Av. Moscu</t>
  </si>
  <si>
    <t>AMV</t>
  </si>
  <si>
    <t>Ambrosio Villarroel</t>
  </si>
  <si>
    <t>ANB</t>
  </si>
  <si>
    <t>San Andres Beni</t>
  </si>
  <si>
    <t>Marban</t>
  </si>
  <si>
    <t>ANC</t>
  </si>
  <si>
    <t>Ancoraimes</t>
  </si>
  <si>
    <t>ANG</t>
  </si>
  <si>
    <t>Angostura</t>
  </si>
  <si>
    <t>ANLP</t>
  </si>
  <si>
    <t>Los Andes LPZ</t>
  </si>
  <si>
    <t>ANT</t>
  </si>
  <si>
    <t>Antigua Tranca</t>
  </si>
  <si>
    <t>ANZ</t>
  </si>
  <si>
    <t>Anzaldo</t>
  </si>
  <si>
    <t>AOB</t>
  </si>
  <si>
    <t>Alto Obrajes</t>
  </si>
  <si>
    <t>AOP</t>
  </si>
  <si>
    <t>Av. Oscar Paz</t>
  </si>
  <si>
    <t>APA</t>
  </si>
  <si>
    <t>Alto Pampahasi</t>
  </si>
  <si>
    <t>APC</t>
  </si>
  <si>
    <t xml:space="preserve">Av. Pedro Casals </t>
  </si>
  <si>
    <t>APE</t>
  </si>
  <si>
    <t>Av. Primera</t>
  </si>
  <si>
    <t>APM</t>
  </si>
  <si>
    <t>Av. Pedro Marban</t>
  </si>
  <si>
    <t>APO</t>
  </si>
  <si>
    <t>Apolo</t>
  </si>
  <si>
    <t>Franz Tamayo</t>
  </si>
  <si>
    <t>APP</t>
  </si>
  <si>
    <t>Alto Pura Pura</t>
  </si>
  <si>
    <t>APR</t>
  </si>
  <si>
    <t>Av. Peru</t>
  </si>
  <si>
    <t>APT</t>
  </si>
  <si>
    <t>Apote</t>
  </si>
  <si>
    <t>APY</t>
  </si>
  <si>
    <t>Ayopaya</t>
  </si>
  <si>
    <t>APZT</t>
  </si>
  <si>
    <t>Alto Pura Pura zona Trinidad</t>
  </si>
  <si>
    <t>AQ2</t>
  </si>
  <si>
    <t>Aiquile II</t>
  </si>
  <si>
    <t>ARA</t>
  </si>
  <si>
    <t>Aranjuez</t>
  </si>
  <si>
    <t>ARB</t>
  </si>
  <si>
    <t>ARIL</t>
  </si>
  <si>
    <t>Aroma Illampu</t>
  </si>
  <si>
    <t>ARP</t>
  </si>
  <si>
    <t>Arampampa</t>
  </si>
  <si>
    <t>ARQ</t>
  </si>
  <si>
    <t>Arque</t>
  </si>
  <si>
    <t>ARU</t>
  </si>
  <si>
    <t>Arumpaya</t>
  </si>
  <si>
    <t>ARY</t>
  </si>
  <si>
    <t>Av. Arroyito</t>
  </si>
  <si>
    <t>ASC</t>
  </si>
  <si>
    <t>Av. Suecia</t>
  </si>
  <si>
    <t>ASD</t>
  </si>
  <si>
    <t>Alalay Sud</t>
  </si>
  <si>
    <t>ASE</t>
  </si>
  <si>
    <t>Alto Seguencoma</t>
  </si>
  <si>
    <t>ASG3</t>
  </si>
  <si>
    <t xml:space="preserve">Guarayos 3 </t>
  </si>
  <si>
    <t>ASU</t>
  </si>
  <si>
    <t>La Asunta</t>
  </si>
  <si>
    <t>ATC</t>
  </si>
  <si>
    <t>Atocha</t>
  </si>
  <si>
    <t>Sur Chichas</t>
  </si>
  <si>
    <t>ATH</t>
  </si>
  <si>
    <t>Av. Tiahuanacu</t>
  </si>
  <si>
    <t>ATO</t>
  </si>
  <si>
    <t>Alto Calacoto</t>
  </si>
  <si>
    <t>ATQ</t>
  </si>
  <si>
    <t>Antequera</t>
  </si>
  <si>
    <t>Poopo</t>
  </si>
  <si>
    <t>ATR</t>
  </si>
  <si>
    <t>Australia</t>
  </si>
  <si>
    <t>General Jose Balliv</t>
  </si>
  <si>
    <t>Santa Rosa</t>
  </si>
  <si>
    <t>AUC</t>
  </si>
  <si>
    <t>Aucapata</t>
  </si>
  <si>
    <t>Muñecas</t>
  </si>
  <si>
    <t>AUL</t>
  </si>
  <si>
    <t>Pampa Aullagas</t>
  </si>
  <si>
    <t>Ladislao Cabrera</t>
  </si>
  <si>
    <t>AUT</t>
  </si>
  <si>
    <t>Autopista</t>
  </si>
  <si>
    <t>AVC</t>
  </si>
  <si>
    <t>Av. Copacabana</t>
  </si>
  <si>
    <t>AVD</t>
  </si>
  <si>
    <t>Antonio Vaca Diez</t>
  </si>
  <si>
    <t>Av. Los Ceibos</t>
  </si>
  <si>
    <t>AVR</t>
  </si>
  <si>
    <t>Av. Romero</t>
  </si>
  <si>
    <t>AVU</t>
  </si>
  <si>
    <t>Av. Uruguay</t>
  </si>
  <si>
    <t>AVV</t>
  </si>
  <si>
    <t>Alto Villa Victoria</t>
  </si>
  <si>
    <t>AYO</t>
  </si>
  <si>
    <t>Ayo Ayo</t>
  </si>
  <si>
    <t>AYT</t>
  </si>
  <si>
    <t>Ayata</t>
  </si>
  <si>
    <t>AYY</t>
  </si>
  <si>
    <t>Av. Yunguyo</t>
  </si>
  <si>
    <t>AZD</t>
  </si>
  <si>
    <t>Azurduy</t>
  </si>
  <si>
    <t>Villa Azurduy</t>
  </si>
  <si>
    <t>B24</t>
  </si>
  <si>
    <t>B. 24 de Junio</t>
  </si>
  <si>
    <t>BAG</t>
  </si>
  <si>
    <t>Bagual</t>
  </si>
  <si>
    <t>BAI</t>
  </si>
  <si>
    <t>Av. Buenos Aires</t>
  </si>
  <si>
    <t>BAK</t>
  </si>
  <si>
    <t>Barrio Kami</t>
  </si>
  <si>
    <t>BAN</t>
  </si>
  <si>
    <t>Bancarios</t>
  </si>
  <si>
    <t>BAT</t>
  </si>
  <si>
    <t>Batallas</t>
  </si>
  <si>
    <t>BAU</t>
  </si>
  <si>
    <t>Baures</t>
  </si>
  <si>
    <t>Itenez</t>
  </si>
  <si>
    <t>BAV</t>
  </si>
  <si>
    <t>B. Avaroa</t>
  </si>
  <si>
    <t>BBC</t>
  </si>
  <si>
    <t>B. Las Barrancas</t>
  </si>
  <si>
    <t>BBO</t>
  </si>
  <si>
    <t>B. Bolivar</t>
  </si>
  <si>
    <t>TJ Rural - 16 (VIL)</t>
  </si>
  <si>
    <t>BCA</t>
  </si>
  <si>
    <t>B. Catedral</t>
  </si>
  <si>
    <t>BCDZ</t>
  </si>
  <si>
    <t xml:space="preserve">B. Cordecruz </t>
  </si>
  <si>
    <t>BCH</t>
  </si>
  <si>
    <t>B. Los Choferes</t>
  </si>
  <si>
    <t>BCN</t>
  </si>
  <si>
    <t>B. Caminero</t>
  </si>
  <si>
    <t>BCO</t>
  </si>
  <si>
    <t>Banco Union</t>
  </si>
  <si>
    <t>BCRE</t>
  </si>
  <si>
    <t>B. CRE Norte</t>
  </si>
  <si>
    <t>BCT</t>
  </si>
  <si>
    <t>B. Cenetrop</t>
  </si>
  <si>
    <t>BCV</t>
  </si>
  <si>
    <t>B. Convifrag</t>
  </si>
  <si>
    <t>BCW</t>
  </si>
  <si>
    <t>B. Carlos Wagner</t>
  </si>
  <si>
    <t>BDA</t>
  </si>
  <si>
    <t>Belen de Andamarca</t>
  </si>
  <si>
    <t>BDU</t>
  </si>
  <si>
    <t>Belen de Urmiri</t>
  </si>
  <si>
    <t>BEN</t>
  </si>
  <si>
    <t>Belén</t>
  </si>
  <si>
    <t>Jose Maria Linares</t>
  </si>
  <si>
    <t>Caiza D</t>
  </si>
  <si>
    <t>BEP</t>
  </si>
  <si>
    <t>B. El Palmar</t>
  </si>
  <si>
    <t>BER</t>
  </si>
  <si>
    <t>Berea</t>
  </si>
  <si>
    <t>BER2</t>
  </si>
  <si>
    <t>Bermejo II</t>
  </si>
  <si>
    <t>BER4</t>
  </si>
  <si>
    <t>Bermejo 4</t>
  </si>
  <si>
    <t>BES</t>
  </si>
  <si>
    <t>B. Espana</t>
  </si>
  <si>
    <t>BET</t>
  </si>
  <si>
    <t>Betanzos</t>
  </si>
  <si>
    <t>Cornelio Saavedra</t>
  </si>
  <si>
    <t>BEV</t>
  </si>
  <si>
    <t>BFE</t>
  </si>
  <si>
    <t>Buena Fe</t>
  </si>
  <si>
    <t>BFL</t>
  </si>
  <si>
    <t>Blanca Flor (San Lorenzo)</t>
  </si>
  <si>
    <t>San Lorenzo</t>
  </si>
  <si>
    <t>BFR</t>
  </si>
  <si>
    <t>B. Fabril</t>
  </si>
  <si>
    <t>BFU</t>
  </si>
  <si>
    <t>B. El Fuerte</t>
  </si>
  <si>
    <t>BGF</t>
  </si>
  <si>
    <t>B. Gráfico</t>
  </si>
  <si>
    <t>BIB</t>
  </si>
  <si>
    <t>Bibosi</t>
  </si>
  <si>
    <t>BJP</t>
  </si>
  <si>
    <t>B. Japón</t>
  </si>
  <si>
    <t>Sucre - 5</t>
  </si>
  <si>
    <t>BLF</t>
  </si>
  <si>
    <t>Barrio Lafuente</t>
  </si>
  <si>
    <t>BLG</t>
  </si>
  <si>
    <t>Bolonia</t>
  </si>
  <si>
    <t>BLL</t>
  </si>
  <si>
    <t>Bajo Llojeta</t>
  </si>
  <si>
    <t>BLM</t>
  </si>
  <si>
    <t>B. La Morita</t>
  </si>
  <si>
    <t>BLT</t>
  </si>
  <si>
    <t>B. Litoral</t>
  </si>
  <si>
    <t>BMG</t>
  </si>
  <si>
    <t>Sede Blooming</t>
  </si>
  <si>
    <t>BMO</t>
  </si>
  <si>
    <t>B. Arturo Molina</t>
  </si>
  <si>
    <t>BMZ</t>
  </si>
  <si>
    <t>B. 30 de Marzo</t>
  </si>
  <si>
    <t>BNC</t>
  </si>
  <si>
    <t>B. Chino</t>
  </si>
  <si>
    <t>BNO</t>
  </si>
  <si>
    <t>B. Nuevo Oriente</t>
  </si>
  <si>
    <t>BOBR</t>
  </si>
  <si>
    <t>B. Obrero</t>
  </si>
  <si>
    <t>BOLP</t>
  </si>
  <si>
    <t>Bolpebra</t>
  </si>
  <si>
    <t>Bolpedra</t>
  </si>
  <si>
    <t>BOLR</t>
  </si>
  <si>
    <t>Bolivar Rural</t>
  </si>
  <si>
    <t>BOS</t>
  </si>
  <si>
    <t>Los Bosques</t>
  </si>
  <si>
    <t>BOSQ</t>
  </si>
  <si>
    <t>Bosque</t>
  </si>
  <si>
    <t>BOT</t>
  </si>
  <si>
    <t>Jardin Botanico</t>
  </si>
  <si>
    <t>BOY</t>
  </si>
  <si>
    <t>Boyuibe</t>
  </si>
  <si>
    <t>BPA</t>
  </si>
  <si>
    <t>Barrio Perla del Acre</t>
  </si>
  <si>
    <t>BPD</t>
  </si>
  <si>
    <t>B. Pedro Díez</t>
  </si>
  <si>
    <t>BPF</t>
  </si>
  <si>
    <t>B. Percy Fernandez</t>
  </si>
  <si>
    <t>BPR</t>
  </si>
  <si>
    <t>B. Profesional</t>
  </si>
  <si>
    <t>BRE</t>
  </si>
  <si>
    <t>Buen Retiro</t>
  </si>
  <si>
    <t>BRE7</t>
  </si>
  <si>
    <t>Brecha 7-1</t>
  </si>
  <si>
    <t>BRN</t>
  </si>
  <si>
    <t>B. Braniff</t>
  </si>
  <si>
    <t>BRS</t>
  </si>
  <si>
    <t>Av. Brasil</t>
  </si>
  <si>
    <t>BS2</t>
  </si>
  <si>
    <t>Bautista Saavedra 2</t>
  </si>
  <si>
    <t>BSA</t>
  </si>
  <si>
    <t>Bautista Saavedra</t>
  </si>
  <si>
    <t>BSB</t>
  </si>
  <si>
    <t>B. San Blas</t>
  </si>
  <si>
    <t>BSF</t>
  </si>
  <si>
    <t>B. San Francisco</t>
  </si>
  <si>
    <t>BSG</t>
  </si>
  <si>
    <t>B. San Gabriel</t>
  </si>
  <si>
    <t>BSJ</t>
  </si>
  <si>
    <t>B. San Jorge</t>
  </si>
  <si>
    <t>BSL</t>
  </si>
  <si>
    <t>B. San Luis</t>
  </si>
  <si>
    <t>BST</t>
  </si>
  <si>
    <t>Bustillos</t>
  </si>
  <si>
    <t>BTA</t>
  </si>
  <si>
    <t>Buena Vista CBBA</t>
  </si>
  <si>
    <t>BTC</t>
  </si>
  <si>
    <t>B. Telchi</t>
  </si>
  <si>
    <t>BU2</t>
  </si>
  <si>
    <t>B. Universitario II</t>
  </si>
  <si>
    <t>BUE</t>
  </si>
  <si>
    <t>Bueno</t>
  </si>
  <si>
    <t>BUL</t>
  </si>
  <si>
    <t>Bulo Bulo</t>
  </si>
  <si>
    <t>BUN</t>
  </si>
  <si>
    <t>B. Universitario</t>
  </si>
  <si>
    <t>BVN</t>
  </si>
  <si>
    <t>Ballivian</t>
  </si>
  <si>
    <t>BVZ</t>
  </si>
  <si>
    <t>B. Venezuela</t>
  </si>
  <si>
    <t>C26</t>
  </si>
  <si>
    <t>Comunidad 26 Agosto</t>
  </si>
  <si>
    <t>Ñuflo De Chavez</t>
  </si>
  <si>
    <t>C27</t>
  </si>
  <si>
    <t>Calle 27 de Abril</t>
  </si>
  <si>
    <t>C6A</t>
  </si>
  <si>
    <t>Cine 6 de Agosto</t>
  </si>
  <si>
    <t>C79</t>
  </si>
  <si>
    <t>Av. Cosmos 79</t>
  </si>
  <si>
    <t>CAB</t>
  </si>
  <si>
    <t>CAC</t>
  </si>
  <si>
    <t>Calle Arica</t>
  </si>
  <si>
    <t>CACH</t>
  </si>
  <si>
    <t>La Cancha</t>
  </si>
  <si>
    <t>CAD</t>
  </si>
  <si>
    <t>Candelaria</t>
  </si>
  <si>
    <t>Carmen Rivero Torrez</t>
  </si>
  <si>
    <t>CAIG</t>
  </si>
  <si>
    <t>Caigua</t>
  </si>
  <si>
    <t>CAIR</t>
  </si>
  <si>
    <t>Cairoma</t>
  </si>
  <si>
    <t>Loayza</t>
  </si>
  <si>
    <t>CAL</t>
  </si>
  <si>
    <t>Calamarca</t>
  </si>
  <si>
    <t>CALI</t>
  </si>
  <si>
    <t>Camino Liriuni</t>
  </si>
  <si>
    <t>CAM</t>
  </si>
  <si>
    <t>Camacho</t>
  </si>
  <si>
    <t>CAN2</t>
  </si>
  <si>
    <t>4 Cañadas 2</t>
  </si>
  <si>
    <t>CAP</t>
  </si>
  <si>
    <t>Capaja</t>
  </si>
  <si>
    <t>Sica Sica</t>
  </si>
  <si>
    <t>CAQ</t>
  </si>
  <si>
    <t>Caquiaviri</t>
  </si>
  <si>
    <t>Pacajes</t>
  </si>
  <si>
    <t>CAR</t>
  </si>
  <si>
    <t>Caracollo</t>
  </si>
  <si>
    <t>CARC</t>
  </si>
  <si>
    <t>Calle Arce</t>
  </si>
  <si>
    <t>CARO</t>
  </si>
  <si>
    <t>Comunidad Aroma</t>
  </si>
  <si>
    <t>CAS</t>
  </si>
  <si>
    <t>Camiri Sur</t>
  </si>
  <si>
    <t>CAV</t>
  </si>
  <si>
    <t>Canaverales</t>
  </si>
  <si>
    <t>CBC</t>
  </si>
  <si>
    <t>Cobija Centro</t>
  </si>
  <si>
    <t>CBD</t>
  </si>
  <si>
    <t>Cobolde</t>
  </si>
  <si>
    <t>CBE</t>
  </si>
  <si>
    <t>Col. Andres Bellos</t>
  </si>
  <si>
    <t>Trin - 8</t>
  </si>
  <si>
    <t>CBN2</t>
  </si>
  <si>
    <t>CBN II</t>
  </si>
  <si>
    <t>CBT</t>
  </si>
  <si>
    <t>Calle Bustamante</t>
  </si>
  <si>
    <t>CBY</t>
  </si>
  <si>
    <t>Combaya</t>
  </si>
  <si>
    <t>CC2</t>
  </si>
  <si>
    <t>Caranavi Carretero 2</t>
  </si>
  <si>
    <t>CCC</t>
  </si>
  <si>
    <t>Country Club CBBA</t>
  </si>
  <si>
    <t>CCH</t>
  </si>
  <si>
    <t>Chochis</t>
  </si>
  <si>
    <t>CCHU</t>
  </si>
  <si>
    <t>Clara Chuchio</t>
  </si>
  <si>
    <t>CCJ</t>
  </si>
  <si>
    <t>Carcaje</t>
  </si>
  <si>
    <t>CCN</t>
  </si>
  <si>
    <t>Cuartel de Comunicación LPZ</t>
  </si>
  <si>
    <t>CCPT</t>
  </si>
  <si>
    <t>Cocapata</t>
  </si>
  <si>
    <t>CCR</t>
  </si>
  <si>
    <t>Camino Caranda</t>
  </si>
  <si>
    <t>CCS</t>
  </si>
  <si>
    <t>Country Club SCZ</t>
  </si>
  <si>
    <t>Calle Cumana</t>
  </si>
  <si>
    <t>CCUM</t>
  </si>
  <si>
    <t>El Cristo de la Cumbre</t>
  </si>
  <si>
    <t>Nuestra Senora de La Paz</t>
  </si>
  <si>
    <t>CDL</t>
  </si>
  <si>
    <t>Urb. Candelaria</t>
  </si>
  <si>
    <t>CDLP</t>
  </si>
  <si>
    <t>Guanay</t>
  </si>
  <si>
    <t>CDR</t>
  </si>
  <si>
    <t>Carmen de Ruiz</t>
  </si>
  <si>
    <t>CDU</t>
  </si>
  <si>
    <t>Candua</t>
  </si>
  <si>
    <t>Tomina</t>
  </si>
  <si>
    <t>Monteagudo</t>
  </si>
  <si>
    <t>CDZ</t>
  </si>
  <si>
    <t>Cordecruz</t>
  </si>
  <si>
    <t>CEA</t>
  </si>
  <si>
    <t>Comercial El Alto</t>
  </si>
  <si>
    <t>CEAB</t>
  </si>
  <si>
    <t>Carcel El Abra</t>
  </si>
  <si>
    <t>CEJ</t>
  </si>
  <si>
    <t>Ceja</t>
  </si>
  <si>
    <t>CEM</t>
  </si>
  <si>
    <t>Cementerio</t>
  </si>
  <si>
    <t>CET</t>
  </si>
  <si>
    <t>Tx Comunidad El Toro</t>
  </si>
  <si>
    <t>CFE</t>
  </si>
  <si>
    <t>Campo Ferial</t>
  </si>
  <si>
    <t>CFR</t>
  </si>
  <si>
    <t>Cancha Forno</t>
  </si>
  <si>
    <t>CFT</t>
  </si>
  <si>
    <t>Confital</t>
  </si>
  <si>
    <t>Tapacari</t>
  </si>
  <si>
    <t>CFV</t>
  </si>
  <si>
    <t>Complejo Ferroviario</t>
  </si>
  <si>
    <t>CGA</t>
  </si>
  <si>
    <t>Complejo Garcia Agreda</t>
  </si>
  <si>
    <t>CGL</t>
  </si>
  <si>
    <t>Calle General Lanza</t>
  </si>
  <si>
    <t>CGM</t>
  </si>
  <si>
    <t>Col. Militar</t>
  </si>
  <si>
    <t>CGO</t>
  </si>
  <si>
    <t>Camargo</t>
  </si>
  <si>
    <t>Nor Cinti</t>
  </si>
  <si>
    <t>CGR</t>
  </si>
  <si>
    <t>Choro Grande</t>
  </si>
  <si>
    <t>Nor Yungas</t>
  </si>
  <si>
    <t>Coroico</t>
  </si>
  <si>
    <t>CGS</t>
  </si>
  <si>
    <t>Cementerio General Sucre</t>
  </si>
  <si>
    <t>CGY</t>
  </si>
  <si>
    <t>Chaguaya</t>
  </si>
  <si>
    <t>CHAQ</t>
  </si>
  <si>
    <t>Chaqui</t>
  </si>
  <si>
    <t>CHCL</t>
  </si>
  <si>
    <t>Chocloca</t>
  </si>
  <si>
    <t>Avilez</t>
  </si>
  <si>
    <t>Uriondo</t>
  </si>
  <si>
    <t>CHCT</t>
  </si>
  <si>
    <t>ChoqueCota</t>
  </si>
  <si>
    <t>Carangas</t>
  </si>
  <si>
    <t>Choquecota</t>
  </si>
  <si>
    <t>CHD</t>
  </si>
  <si>
    <t>Calle Honduras</t>
  </si>
  <si>
    <t>CHG</t>
  </si>
  <si>
    <t>Chuquiaguillo</t>
  </si>
  <si>
    <t>CHH</t>
  </si>
  <si>
    <t>Chihuahua</t>
  </si>
  <si>
    <t>CHL</t>
  </si>
  <si>
    <t>Las Chalanas</t>
  </si>
  <si>
    <t>CHLP</t>
  </si>
  <si>
    <t>Chacarilla LPZ</t>
  </si>
  <si>
    <t>Gualberto Villarroe</t>
  </si>
  <si>
    <t>CHM</t>
  </si>
  <si>
    <t>Chimore</t>
  </si>
  <si>
    <t>CHO</t>
  </si>
  <si>
    <t>Col. Holanda</t>
  </si>
  <si>
    <t>CHOR</t>
  </si>
  <si>
    <t>El Choro Oruro</t>
  </si>
  <si>
    <t>El Choro</t>
  </si>
  <si>
    <t>CHPY</t>
  </si>
  <si>
    <t>Chipaya</t>
  </si>
  <si>
    <t>Sabaya</t>
  </si>
  <si>
    <t>CHQ</t>
  </si>
  <si>
    <t>Chuquini</t>
  </si>
  <si>
    <t>Tipuani</t>
  </si>
  <si>
    <t>CHQL</t>
  </si>
  <si>
    <t>Chiquicollo</t>
  </si>
  <si>
    <t>CHRZ</t>
  </si>
  <si>
    <t>Charazani</t>
  </si>
  <si>
    <t>CHS</t>
  </si>
  <si>
    <t>Chusumarca</t>
  </si>
  <si>
    <t>CHS2</t>
  </si>
  <si>
    <t>Chusumarca 2</t>
  </si>
  <si>
    <t>CHT</t>
  </si>
  <si>
    <t>Challapata</t>
  </si>
  <si>
    <t>Abaroa</t>
  </si>
  <si>
    <t>CHU</t>
  </si>
  <si>
    <t>Chulumani</t>
  </si>
  <si>
    <t>CHUC</t>
  </si>
  <si>
    <t>Chua Cocani</t>
  </si>
  <si>
    <t>Cua Cocani</t>
  </si>
  <si>
    <t>CHY</t>
  </si>
  <si>
    <t>Av. Chacaltaya</t>
  </si>
  <si>
    <t>CIB</t>
  </si>
  <si>
    <t>Col. Italo Boliviano</t>
  </si>
  <si>
    <t>CIP</t>
  </si>
  <si>
    <t>Colipani</t>
  </si>
  <si>
    <t>CIR</t>
  </si>
  <si>
    <t>Circunvalación</t>
  </si>
  <si>
    <t>CJH</t>
  </si>
  <si>
    <t>Ceja Hotel</t>
  </si>
  <si>
    <t>CJR</t>
  </si>
  <si>
    <t>Coliseo Jorge Revilla</t>
  </si>
  <si>
    <t>CJT</t>
  </si>
  <si>
    <t>Cajuata</t>
  </si>
  <si>
    <t>Inquisivi</t>
  </si>
  <si>
    <t>CKO</t>
  </si>
  <si>
    <t>Ckochas</t>
  </si>
  <si>
    <t>CL2</t>
  </si>
  <si>
    <t>Cliza II</t>
  </si>
  <si>
    <t>CLA</t>
  </si>
  <si>
    <t>Calama</t>
  </si>
  <si>
    <t>CLB</t>
  </si>
  <si>
    <t>Club Libertad</t>
  </si>
  <si>
    <t>CLCH</t>
  </si>
  <si>
    <t>Colcha</t>
  </si>
  <si>
    <t>Nor Lipez</t>
  </si>
  <si>
    <t>Colcha K</t>
  </si>
  <si>
    <t>CLE</t>
  </si>
  <si>
    <t>Cerro Leteí</t>
  </si>
  <si>
    <t>CLG</t>
  </si>
  <si>
    <t>Canada Larga</t>
  </si>
  <si>
    <t>CLHN</t>
  </si>
  <si>
    <t xml:space="preserve">Colchani </t>
  </si>
  <si>
    <t>Antonio Quijarro</t>
  </si>
  <si>
    <t>Uyuni</t>
  </si>
  <si>
    <t>CLJ</t>
  </si>
  <si>
    <t>Carretera a Laja</t>
  </si>
  <si>
    <t>Laja</t>
  </si>
  <si>
    <t>CLJ2</t>
  </si>
  <si>
    <t>Camino Laja 2</t>
  </si>
  <si>
    <t>CLM</t>
  </si>
  <si>
    <t>Colomi</t>
  </si>
  <si>
    <t>CLMU</t>
  </si>
  <si>
    <t>Calamuchita</t>
  </si>
  <si>
    <t>CLN</t>
  </si>
  <si>
    <t>Clinica Alemana</t>
  </si>
  <si>
    <t>CLNA</t>
  </si>
  <si>
    <t>Collana</t>
  </si>
  <si>
    <t>CLO</t>
  </si>
  <si>
    <t>Cruz Loma</t>
  </si>
  <si>
    <t>CLP</t>
  </si>
  <si>
    <t>Colcapirhua</t>
  </si>
  <si>
    <t>CLQ</t>
  </si>
  <si>
    <t>Colquencha</t>
  </si>
  <si>
    <t>CLR</t>
  </si>
  <si>
    <t>Museo Santa Clara</t>
  </si>
  <si>
    <t>CLRT</t>
  </si>
  <si>
    <t>Convento La Recoleta</t>
  </si>
  <si>
    <t>CLT</t>
  </si>
  <si>
    <t>Calacoto</t>
  </si>
  <si>
    <t>CLTR</t>
  </si>
  <si>
    <t>Calacoto Rural</t>
  </si>
  <si>
    <t>CLV</t>
  </si>
  <si>
    <t>Calvario</t>
  </si>
  <si>
    <t>CLZ</t>
  </si>
  <si>
    <t>Calizaya</t>
  </si>
  <si>
    <t>CMA</t>
  </si>
  <si>
    <t>Chuma</t>
  </si>
  <si>
    <t>CMB</t>
  </si>
  <si>
    <t>Chimboco</t>
  </si>
  <si>
    <t>CMC</t>
  </si>
  <si>
    <t>Comunidad Chinchaya</t>
  </si>
  <si>
    <t>CMD</t>
  </si>
  <si>
    <t>Comunidad Pabellón</t>
  </si>
  <si>
    <t>CME</t>
  </si>
  <si>
    <t>Cerro Mesa</t>
  </si>
  <si>
    <t>CMER</t>
  </si>
  <si>
    <t>Cementerio Mercedario</t>
  </si>
  <si>
    <t>CMK</t>
  </si>
  <si>
    <t>Cerro Miri Kiri</t>
  </si>
  <si>
    <t>Comanche</t>
  </si>
  <si>
    <t>CMO</t>
  </si>
  <si>
    <t>Canasmoro</t>
  </si>
  <si>
    <t>Mendez</t>
  </si>
  <si>
    <t>Villa San Lorenzo</t>
  </si>
  <si>
    <t>CMP</t>
  </si>
  <si>
    <t>Comarapa</t>
  </si>
  <si>
    <t>Manuel M. Caballero</t>
  </si>
  <si>
    <t>CMU</t>
  </si>
  <si>
    <t>Calle Murguia</t>
  </si>
  <si>
    <t>CMV</t>
  </si>
  <si>
    <t>Comunidad Viana</t>
  </si>
  <si>
    <t>CMY</t>
  </si>
  <si>
    <t>Cristal Mayu</t>
  </si>
  <si>
    <t>CNA</t>
  </si>
  <si>
    <t>Tx Comunidad Naranjal</t>
  </si>
  <si>
    <t>CNB</t>
  </si>
  <si>
    <t>Chernobyl</t>
  </si>
  <si>
    <t>CNH</t>
  </si>
  <si>
    <t>Comunidad Nuevo Horizonte</t>
  </si>
  <si>
    <t>Okinawa Uno</t>
  </si>
  <si>
    <t>COA</t>
  </si>
  <si>
    <t>Col. Alemán</t>
  </si>
  <si>
    <t>COAN</t>
  </si>
  <si>
    <t>Coroico Antiguo</t>
  </si>
  <si>
    <t>SC Periurbano - 22 (COT)</t>
  </si>
  <si>
    <t>Cotoca 3</t>
  </si>
  <si>
    <t>COE</t>
  </si>
  <si>
    <t>Cooperativa Esmeralda</t>
  </si>
  <si>
    <t>COH</t>
  </si>
  <si>
    <t>Cohoni</t>
  </si>
  <si>
    <t>Mecapaca</t>
  </si>
  <si>
    <t>COI</t>
  </si>
  <si>
    <t>Coipasa</t>
  </si>
  <si>
    <t>COL</t>
  </si>
  <si>
    <t>Colon</t>
  </si>
  <si>
    <t>COL2</t>
  </si>
  <si>
    <t>Calle Colon II</t>
  </si>
  <si>
    <t>COLQ</t>
  </si>
  <si>
    <t>Colquiri</t>
  </si>
  <si>
    <t>COM</t>
  </si>
  <si>
    <t>COML</t>
  </si>
  <si>
    <t>Comunidad Linares  </t>
  </si>
  <si>
    <t>CON2</t>
  </si>
  <si>
    <t>Concepcion 2</t>
  </si>
  <si>
    <t>COO</t>
  </si>
  <si>
    <t>Coro Coro</t>
  </si>
  <si>
    <t>COP</t>
  </si>
  <si>
    <t>Copacabana Serroca</t>
  </si>
  <si>
    <t>Manco Kapac</t>
  </si>
  <si>
    <t>Copacabana</t>
  </si>
  <si>
    <t>CORC</t>
  </si>
  <si>
    <t>COT2_</t>
  </si>
  <si>
    <t>Cota Cota II</t>
  </si>
  <si>
    <t>COV</t>
  </si>
  <si>
    <t>Covico</t>
  </si>
  <si>
    <t>CPAJ</t>
  </si>
  <si>
    <t>Campo Pajoso</t>
  </si>
  <si>
    <t>CPAL</t>
  </si>
  <si>
    <t>Chore y El Palmar</t>
  </si>
  <si>
    <t>CPB</t>
  </si>
  <si>
    <t>Cerro Pabellón</t>
  </si>
  <si>
    <t>CPC</t>
  </si>
  <si>
    <t>Cupilupaca</t>
  </si>
  <si>
    <t>CPD</t>
  </si>
  <si>
    <t>Carcel San Pedro</t>
  </si>
  <si>
    <t>CPDR</t>
  </si>
  <si>
    <t>Col. Puerto Del Rosario</t>
  </si>
  <si>
    <t>CPJ</t>
  </si>
  <si>
    <t>Chiripujio</t>
  </si>
  <si>
    <t>CPL</t>
  </si>
  <si>
    <t>Capitan Plaza</t>
  </si>
  <si>
    <t>CPM</t>
  </si>
  <si>
    <t xml:space="preserve">Col. Puerto Mejillones </t>
  </si>
  <si>
    <t>CPN</t>
  </si>
  <si>
    <t>Capinota</t>
  </si>
  <si>
    <t>CPO</t>
  </si>
  <si>
    <t>Calle Potosi</t>
  </si>
  <si>
    <t>CPU</t>
  </si>
  <si>
    <t>Condominio Parque Urbano</t>
  </si>
  <si>
    <t>CPUN</t>
  </si>
  <si>
    <t>Coliseo Punata</t>
  </si>
  <si>
    <t>CPV</t>
  </si>
  <si>
    <t>Campamento Paraiviri</t>
  </si>
  <si>
    <t>CPZ</t>
  </si>
  <si>
    <t>Calvario La Paz</t>
  </si>
  <si>
    <t>CQCH</t>
  </si>
  <si>
    <t>Colquechaca</t>
  </si>
  <si>
    <t>Chayanta</t>
  </si>
  <si>
    <t>CQE</t>
  </si>
  <si>
    <t>Corque</t>
  </si>
  <si>
    <t>CQH</t>
  </si>
  <si>
    <t>Chuquihuta</t>
  </si>
  <si>
    <t>CQQ</t>
  </si>
  <si>
    <t>Tx Cerro Quiquibey</t>
  </si>
  <si>
    <t>CRA</t>
  </si>
  <si>
    <t>Complejo Joe Raquet</t>
  </si>
  <si>
    <t>CRC</t>
  </si>
  <si>
    <t>Complejo Recreacional</t>
  </si>
  <si>
    <t>PT - 9</t>
  </si>
  <si>
    <t>CRD</t>
  </si>
  <si>
    <t>Caranda</t>
  </si>
  <si>
    <t>CRDN</t>
  </si>
  <si>
    <t>Cruz del Norte</t>
  </si>
  <si>
    <t>CRF</t>
  </si>
  <si>
    <t>MacroRBS Credinform</t>
  </si>
  <si>
    <t>CRGS</t>
  </si>
  <si>
    <t>Mejillones</t>
  </si>
  <si>
    <t>CRH</t>
  </si>
  <si>
    <t>Charagua</t>
  </si>
  <si>
    <t>CRI</t>
  </si>
  <si>
    <t>Carapari</t>
  </si>
  <si>
    <t>CRM</t>
  </si>
  <si>
    <t>Calle Romulo Mendoza</t>
  </si>
  <si>
    <t>CRN</t>
  </si>
  <si>
    <t>Charana</t>
  </si>
  <si>
    <t>CRP</t>
  </si>
  <si>
    <t>Coripata</t>
  </si>
  <si>
    <t>CRPL</t>
  </si>
  <si>
    <t>Cruz Papal</t>
  </si>
  <si>
    <t>CRPY</t>
  </si>
  <si>
    <t>Caripuyo</t>
  </si>
  <si>
    <t>Alonso de Ibañez</t>
  </si>
  <si>
    <t>CRQ</t>
  </si>
  <si>
    <t>Fundo Charapaqui</t>
  </si>
  <si>
    <t>CRR</t>
  </si>
  <si>
    <t>General Carrasco</t>
  </si>
  <si>
    <t>CRS</t>
  </si>
  <si>
    <t>Cruce Rio Seco</t>
  </si>
  <si>
    <t>CRT</t>
  </si>
  <si>
    <t>CRTF</t>
  </si>
  <si>
    <t>Cruce Teleferico</t>
  </si>
  <si>
    <t>CRV</t>
  </si>
  <si>
    <t>CRVL</t>
  </si>
  <si>
    <t>Curva LPZ</t>
  </si>
  <si>
    <t>Curva</t>
  </si>
  <si>
    <t>CSB</t>
  </si>
  <si>
    <t>Cotapata Santa Barbara</t>
  </si>
  <si>
    <t>CSC</t>
  </si>
  <si>
    <t>Cainco SCR</t>
  </si>
  <si>
    <t>CSF</t>
  </si>
  <si>
    <t>Condominio Safra</t>
  </si>
  <si>
    <t>CSJ</t>
  </si>
  <si>
    <t>Curtiembre San Juan</t>
  </si>
  <si>
    <t>CSO</t>
  </si>
  <si>
    <t>Cumbre Sorata Tx</t>
  </si>
  <si>
    <t>CSP</t>
  </si>
  <si>
    <t>Chasquipampa</t>
  </si>
  <si>
    <t xml:space="preserve">Circunvalación Sur Quillacollo </t>
  </si>
  <si>
    <t>CSR</t>
  </si>
  <si>
    <t>CASARABE</t>
  </si>
  <si>
    <t>CSS</t>
  </si>
  <si>
    <t>Cossmil</t>
  </si>
  <si>
    <t>CST</t>
  </si>
  <si>
    <t>Ciudad Satelite</t>
  </si>
  <si>
    <t>CSU</t>
  </si>
  <si>
    <t>Calle Suipacha</t>
  </si>
  <si>
    <t>CTA</t>
  </si>
  <si>
    <t>Cota Cota</t>
  </si>
  <si>
    <t>CTB</t>
  </si>
  <si>
    <t>Cartonbol</t>
  </si>
  <si>
    <t>CTC</t>
  </si>
  <si>
    <t>Catachilla</t>
  </si>
  <si>
    <t>CTCR</t>
  </si>
  <si>
    <t>Catacora</t>
  </si>
  <si>
    <t>General Jose Manuel</t>
  </si>
  <si>
    <t>CTD</t>
  </si>
  <si>
    <t>Comunidad Tundi</t>
  </si>
  <si>
    <t>CTG</t>
  </si>
  <si>
    <t>Cotagaita</t>
  </si>
  <si>
    <t>Nor Chichas</t>
  </si>
  <si>
    <t>CTH</t>
  </si>
  <si>
    <t>Cotahuma</t>
  </si>
  <si>
    <t>CTN</t>
  </si>
  <si>
    <t>B. Costanera</t>
  </si>
  <si>
    <t>CTP</t>
  </si>
  <si>
    <t>Carretera a Palca</t>
  </si>
  <si>
    <t>Palca</t>
  </si>
  <si>
    <t>CUB</t>
  </si>
  <si>
    <t>Colinas Del Urubo</t>
  </si>
  <si>
    <t>CUC</t>
  </si>
  <si>
    <t>Cuchumuela</t>
  </si>
  <si>
    <t>CUD</t>
  </si>
  <si>
    <t>Curva Delicias</t>
  </si>
  <si>
    <t>CUH</t>
  </si>
  <si>
    <t>Curahuara de Carangas</t>
  </si>
  <si>
    <t>Sajama</t>
  </si>
  <si>
    <t>CUL</t>
  </si>
  <si>
    <t>Culpina</t>
  </si>
  <si>
    <t>Sud Cinti</t>
  </si>
  <si>
    <t>CUP</t>
  </si>
  <si>
    <t>Cupesi</t>
  </si>
  <si>
    <t>CVC</t>
  </si>
  <si>
    <t>Caranavi Centro</t>
  </si>
  <si>
    <t>CVH</t>
  </si>
  <si>
    <t>Camino a Viacha</t>
  </si>
  <si>
    <t>Ingavi</t>
  </si>
  <si>
    <t>Viacha</t>
  </si>
  <si>
    <t>CVI</t>
  </si>
  <si>
    <t>Carretera a Vinto</t>
  </si>
  <si>
    <t>CVO</t>
  </si>
  <si>
    <t>Cuevo</t>
  </si>
  <si>
    <t>CYA</t>
  </si>
  <si>
    <t>Cementerio Yacuiba</t>
  </si>
  <si>
    <t>CYP</t>
  </si>
  <si>
    <t>Caza y Pesca</t>
  </si>
  <si>
    <t>CYT</t>
  </si>
  <si>
    <t>CZD</t>
  </si>
  <si>
    <t>CZM</t>
  </si>
  <si>
    <t>Cruz de Machacamarca</t>
  </si>
  <si>
    <t>Litoral</t>
  </si>
  <si>
    <t>D317</t>
  </si>
  <si>
    <t>Destacamento 317</t>
  </si>
  <si>
    <t>DAMB</t>
  </si>
  <si>
    <t>RadioDOT Ambassador</t>
  </si>
  <si>
    <t>DBG</t>
  </si>
  <si>
    <t>Av. Dorbigny</t>
  </si>
  <si>
    <t>DBO</t>
  </si>
  <si>
    <t>Don Bosco</t>
  </si>
  <si>
    <t>DDI</t>
  </si>
  <si>
    <t>Don Diego</t>
  </si>
  <si>
    <t>DEL</t>
  </si>
  <si>
    <t>Villa Las Delicias</t>
  </si>
  <si>
    <t>DES</t>
  </si>
  <si>
    <t>Desaguadero</t>
  </si>
  <si>
    <t>DIR</t>
  </si>
  <si>
    <t>Dirme</t>
  </si>
  <si>
    <t>DLZ</t>
  </si>
  <si>
    <t>Don Lorenzo</t>
  </si>
  <si>
    <t>DSU</t>
  </si>
  <si>
    <t>Dulce Sueno</t>
  </si>
  <si>
    <t>E4C</t>
  </si>
  <si>
    <t>Estadio IV Centenario</t>
  </si>
  <si>
    <t>EAB</t>
  </si>
  <si>
    <t>El Abra</t>
  </si>
  <si>
    <t>EAL</t>
  </si>
  <si>
    <t>Edif. Alianza</t>
  </si>
  <si>
    <t>EAR</t>
  </si>
  <si>
    <t>Estación Argentina</t>
  </si>
  <si>
    <t>EAT</t>
  </si>
  <si>
    <t>Costanera El Alto</t>
  </si>
  <si>
    <t>EBI</t>
  </si>
  <si>
    <t>El Bisito</t>
  </si>
  <si>
    <t>EBL</t>
  </si>
  <si>
    <t>Tx Estancia Casa Blanca</t>
  </si>
  <si>
    <t>EBT</t>
  </si>
  <si>
    <t>El Bateon</t>
  </si>
  <si>
    <t>EBU</t>
  </si>
  <si>
    <t>Escobar Uria</t>
  </si>
  <si>
    <t>ECB</t>
  </si>
  <si>
    <t>Eduardo Caba</t>
  </si>
  <si>
    <t>ECC</t>
  </si>
  <si>
    <t>Ex Comunidad Callapa</t>
  </si>
  <si>
    <t>ECHO</t>
  </si>
  <si>
    <t>El Chaco</t>
  </si>
  <si>
    <t>ECR</t>
  </si>
  <si>
    <t>El Chorro</t>
  </si>
  <si>
    <t>ECS</t>
  </si>
  <si>
    <t>Edif. Castrillo</t>
  </si>
  <si>
    <t>ECU</t>
  </si>
  <si>
    <t>Ecuador</t>
  </si>
  <si>
    <t>EDM</t>
  </si>
  <si>
    <t>Edif. D&amp;M</t>
  </si>
  <si>
    <t>EDN</t>
  </si>
  <si>
    <t>Estrella del Norte</t>
  </si>
  <si>
    <t>EDU</t>
  </si>
  <si>
    <t>Eduardo Avaroa</t>
  </si>
  <si>
    <t>EFD</t>
  </si>
  <si>
    <t>Ex Fundo San Roque</t>
  </si>
  <si>
    <t>EFI</t>
  </si>
  <si>
    <t>Ex Fundo El Ingenio</t>
  </si>
  <si>
    <t>EFL</t>
  </si>
  <si>
    <t>Ex Fundo Llojeta</t>
  </si>
  <si>
    <t>EFT</t>
  </si>
  <si>
    <t>Edif. Franz Tamayo</t>
  </si>
  <si>
    <t>EGM</t>
  </si>
  <si>
    <t>Estadio Gran Mamore</t>
  </si>
  <si>
    <t>EGR</t>
  </si>
  <si>
    <t>El Guereo</t>
  </si>
  <si>
    <t>EGU</t>
  </si>
  <si>
    <t>Eguino</t>
  </si>
  <si>
    <t>EGY</t>
  </si>
  <si>
    <t>Edif. Guayaquil</t>
  </si>
  <si>
    <t>EHO</t>
  </si>
  <si>
    <t>Ex Hacienda Ovejuyo</t>
  </si>
  <si>
    <t>EHV</t>
  </si>
  <si>
    <t>Ex Hacienda Viliroco</t>
  </si>
  <si>
    <t>EJE</t>
  </si>
  <si>
    <t>Ejercito</t>
  </si>
  <si>
    <t>ELO</t>
  </si>
  <si>
    <t>Eloy Salmón</t>
  </si>
  <si>
    <t>ELP</t>
  </si>
  <si>
    <t>Tx Estancia Las Palmeras</t>
  </si>
  <si>
    <t>Bella Flor</t>
  </si>
  <si>
    <t>EM16</t>
  </si>
  <si>
    <t>EM Av. 16 De Julio</t>
  </si>
  <si>
    <t>EM20</t>
  </si>
  <si>
    <t>EM 20 De Octubre</t>
  </si>
  <si>
    <t>EMB</t>
  </si>
  <si>
    <t>Edif. Mariscal Ballivian</t>
  </si>
  <si>
    <t>EMBS</t>
  </si>
  <si>
    <t xml:space="preserve">EM Banco Sol </t>
  </si>
  <si>
    <t>EMC1</t>
  </si>
  <si>
    <t>EM Ceja Calle 1</t>
  </si>
  <si>
    <t>EMC2</t>
  </si>
  <si>
    <t>EM Ceja Calle 2</t>
  </si>
  <si>
    <t>EMCL</t>
  </si>
  <si>
    <t>EM Centro Comercial Illimani</t>
  </si>
  <si>
    <t>EMCO</t>
  </si>
  <si>
    <t>EM Comercio</t>
  </si>
  <si>
    <t>EMCQ</t>
  </si>
  <si>
    <t>EM CHOROLQUE</t>
  </si>
  <si>
    <t>EMMC</t>
  </si>
  <si>
    <t>EM MUSEO DE LA COCA</t>
  </si>
  <si>
    <t>EMML</t>
  </si>
  <si>
    <t>EM Mercado Lanza</t>
  </si>
  <si>
    <t>EMMR</t>
  </si>
  <si>
    <t>EM Calle Murillo</t>
  </si>
  <si>
    <t>EMN</t>
  </si>
  <si>
    <t>Plaza El Minero</t>
  </si>
  <si>
    <t>EMP</t>
  </si>
  <si>
    <t>Estatua Manuel Padilla</t>
  </si>
  <si>
    <t>EMPE</t>
  </si>
  <si>
    <t>EM Plaza Del Estudiante</t>
  </si>
  <si>
    <t>EMR</t>
  </si>
  <si>
    <t>El Morro</t>
  </si>
  <si>
    <t>EMR2</t>
  </si>
  <si>
    <t>El Morro 2</t>
  </si>
  <si>
    <t>EMT</t>
  </si>
  <si>
    <t>Edif. Mirage Tower</t>
  </si>
  <si>
    <t>EMYA</t>
  </si>
  <si>
    <t>EM Yanacocha</t>
  </si>
  <si>
    <t>ENR</t>
  </si>
  <si>
    <t>Estación Norte</t>
  </si>
  <si>
    <t>EOS</t>
  </si>
  <si>
    <t>Condominio Eos</t>
  </si>
  <si>
    <t>El Pari</t>
  </si>
  <si>
    <t>EPAL</t>
  </si>
  <si>
    <t>El Palomar</t>
  </si>
  <si>
    <t>EPI</t>
  </si>
  <si>
    <t>Epizana</t>
  </si>
  <si>
    <t>Totora</t>
  </si>
  <si>
    <t>EPO</t>
  </si>
  <si>
    <t>El Porvenir</t>
  </si>
  <si>
    <t>Porvenir</t>
  </si>
  <si>
    <t>EPR</t>
  </si>
  <si>
    <t>El Portillo</t>
  </si>
  <si>
    <t>EPT</t>
  </si>
  <si>
    <t>El Puente TRJ</t>
  </si>
  <si>
    <t>Tomayapo</t>
  </si>
  <si>
    <t>EPV</t>
  </si>
  <si>
    <t>Edif. Providencia</t>
  </si>
  <si>
    <t>ESA</t>
  </si>
  <si>
    <t>Tx Estancia San Antonio</t>
  </si>
  <si>
    <t>Yacuma</t>
  </si>
  <si>
    <t>Exaltacion</t>
  </si>
  <si>
    <t>ESC</t>
  </si>
  <si>
    <t>Escoma</t>
  </si>
  <si>
    <t>ESCR</t>
  </si>
  <si>
    <t>Escara</t>
  </si>
  <si>
    <t>ESF</t>
  </si>
  <si>
    <t>Tx Estancia San Francisco</t>
  </si>
  <si>
    <t>ESI</t>
  </si>
  <si>
    <t>Escuela Industrial</t>
  </si>
  <si>
    <t>ESM</t>
  </si>
  <si>
    <t>Esmeralda</t>
  </si>
  <si>
    <t>ESN</t>
  </si>
  <si>
    <t>El Sena</t>
  </si>
  <si>
    <t>ESTR</t>
  </si>
  <si>
    <t>Estructurante</t>
  </si>
  <si>
    <t>ETD</t>
  </si>
  <si>
    <t>Estudiantes</t>
  </si>
  <si>
    <t>ETE</t>
  </si>
  <si>
    <t>Eterazama</t>
  </si>
  <si>
    <t>ETR</t>
  </si>
  <si>
    <t>Entre Rios TRJ</t>
  </si>
  <si>
    <t>Burnet O'Connor</t>
  </si>
  <si>
    <t>Entre Rios (La Moreta)</t>
  </si>
  <si>
    <t>ETT</t>
  </si>
  <si>
    <t>El Tinto</t>
  </si>
  <si>
    <t>EUC</t>
  </si>
  <si>
    <t>Eucaliptus</t>
  </si>
  <si>
    <t>Tomas Barron</t>
  </si>
  <si>
    <t>EVI</t>
  </si>
  <si>
    <t>Entrada a Viacha</t>
  </si>
  <si>
    <t>EVL</t>
  </si>
  <si>
    <t>El Villar</t>
  </si>
  <si>
    <t>EVR</t>
  </si>
  <si>
    <t>Tx Cruce Elvira</t>
  </si>
  <si>
    <t>EXA</t>
  </si>
  <si>
    <t>EXC</t>
  </si>
  <si>
    <t>Ex Combatientes</t>
  </si>
  <si>
    <t>EYB</t>
  </si>
  <si>
    <t>Estadio Yacuiba</t>
  </si>
  <si>
    <t>EYT</t>
  </si>
  <si>
    <t>Eyti</t>
  </si>
  <si>
    <t>Gutierrez</t>
  </si>
  <si>
    <t>F3PF</t>
  </si>
  <si>
    <t xml:space="preserve">Final 3 pasos al frente </t>
  </si>
  <si>
    <t>FAE</t>
  </si>
  <si>
    <t>Fuerza Aerea</t>
  </si>
  <si>
    <t>FAL</t>
  </si>
  <si>
    <t>Fabrica de Alambres</t>
  </si>
  <si>
    <t>FAT</t>
  </si>
  <si>
    <t>Fatima</t>
  </si>
  <si>
    <t>FBA</t>
  </si>
  <si>
    <t>Final Barrientos</t>
  </si>
  <si>
    <t>FDZ</t>
  </si>
  <si>
    <t>Fabrica Delizia</t>
  </si>
  <si>
    <t>FEI</t>
  </si>
  <si>
    <t>Feicobol</t>
  </si>
  <si>
    <t>FEICO</t>
  </si>
  <si>
    <t>MicroRBS Feria Feicobol</t>
  </si>
  <si>
    <t>FEJ</t>
  </si>
  <si>
    <t>Feria 16 de Julio</t>
  </si>
  <si>
    <t>FEL</t>
  </si>
  <si>
    <t>Estadio F. Capriles</t>
  </si>
  <si>
    <t>FERR_</t>
  </si>
  <si>
    <t>Ciudad Ferroviaria</t>
  </si>
  <si>
    <t>FICS</t>
  </si>
  <si>
    <t>Final Colon - Sella</t>
  </si>
  <si>
    <t>FKT</t>
  </si>
  <si>
    <t>Fundo Kututo</t>
  </si>
  <si>
    <t>FLF</t>
  </si>
  <si>
    <t>Filadelfia</t>
  </si>
  <si>
    <t>Manuripi</t>
  </si>
  <si>
    <t>FLJ</t>
  </si>
  <si>
    <t>Final Lujan</t>
  </si>
  <si>
    <t>FLO</t>
  </si>
  <si>
    <t>FMD</t>
  </si>
  <si>
    <t>Facultad de Medicina</t>
  </si>
  <si>
    <t>FMN</t>
  </si>
  <si>
    <t>Fabrica Manaco</t>
  </si>
  <si>
    <t>FMO</t>
  </si>
  <si>
    <t>Feria Montero</t>
  </si>
  <si>
    <t>FMU</t>
  </si>
  <si>
    <t>Faro Murillo</t>
  </si>
  <si>
    <t>FMZ</t>
  </si>
  <si>
    <t>Ex Fundo Mazo Cruz</t>
  </si>
  <si>
    <t>FNI</t>
  </si>
  <si>
    <t>Facultad Nacional de Ingeniería</t>
  </si>
  <si>
    <t>FPA</t>
  </si>
  <si>
    <t>Escuela Francisco Palau</t>
  </si>
  <si>
    <t>FRI</t>
  </si>
  <si>
    <t>Fridosa</t>
  </si>
  <si>
    <t>FRT</t>
  </si>
  <si>
    <t>Froilan Tejerina</t>
  </si>
  <si>
    <t>FSA</t>
  </si>
  <si>
    <t>Fortun Sanjinez</t>
  </si>
  <si>
    <t>FSC</t>
  </si>
  <si>
    <t>Feria Santa Cruz</t>
  </si>
  <si>
    <t>FSM</t>
  </si>
  <si>
    <t>Falda Sama</t>
  </si>
  <si>
    <t>FTJ</t>
  </si>
  <si>
    <t>Fuerza Aerea TRJ</t>
  </si>
  <si>
    <t>FTM</t>
  </si>
  <si>
    <t>Faustino Medina</t>
  </si>
  <si>
    <t>FTV</t>
  </si>
  <si>
    <t>Fraternidad Talavera</t>
  </si>
  <si>
    <t>FVD</t>
  </si>
  <si>
    <t>Fabrica de Vidrios</t>
  </si>
  <si>
    <t>FXB</t>
  </si>
  <si>
    <t>Fexpo Beni</t>
  </si>
  <si>
    <t>G77</t>
  </si>
  <si>
    <t>Av. G77</t>
  </si>
  <si>
    <t>GAY</t>
  </si>
  <si>
    <t>GAY2</t>
  </si>
  <si>
    <t>Guanay 2</t>
  </si>
  <si>
    <t>GHL</t>
  </si>
  <si>
    <t>Gran Hotel Londres</t>
  </si>
  <si>
    <t>GMR</t>
  </si>
  <si>
    <t>Av. Gamarra</t>
  </si>
  <si>
    <t>GQI</t>
  </si>
  <si>
    <t>Guaqui</t>
  </si>
  <si>
    <t>GRC</t>
  </si>
  <si>
    <t>Guaracachi</t>
  </si>
  <si>
    <t>GRE</t>
  </si>
  <si>
    <t>El Greco</t>
  </si>
  <si>
    <t>GRL</t>
  </si>
  <si>
    <t>Guaracal</t>
  </si>
  <si>
    <t>GRM</t>
  </si>
  <si>
    <t>Universidad UAGRM</t>
  </si>
  <si>
    <t>GRP</t>
  </si>
  <si>
    <t>Garita Potosi</t>
  </si>
  <si>
    <t>GUA</t>
  </si>
  <si>
    <t>GUA2</t>
  </si>
  <si>
    <t>La Guardia 2</t>
  </si>
  <si>
    <t>GUT</t>
  </si>
  <si>
    <t>GVL</t>
  </si>
  <si>
    <t>Gualberto Villarroel</t>
  </si>
  <si>
    <t>GVR</t>
  </si>
  <si>
    <t>Calle Soria Galvarro</t>
  </si>
  <si>
    <t>GY3</t>
  </si>
  <si>
    <t>Guayaramerin III</t>
  </si>
  <si>
    <t>GY4</t>
  </si>
  <si>
    <t>Guayaramerin IV</t>
  </si>
  <si>
    <t>GY5</t>
  </si>
  <si>
    <t>Guayaramerin 5</t>
  </si>
  <si>
    <t>GYAE</t>
  </si>
  <si>
    <t>Guayaramerin Aeropuerto</t>
  </si>
  <si>
    <t>HAM</t>
  </si>
  <si>
    <t>Hamburgo</t>
  </si>
  <si>
    <t>HAY</t>
  </si>
  <si>
    <t>Huayllani</t>
  </si>
  <si>
    <t>HAZ</t>
  </si>
  <si>
    <t>Hotel Amazonas</t>
  </si>
  <si>
    <t>HCG</t>
  </si>
  <si>
    <t>Hotel Casagrande</t>
  </si>
  <si>
    <t>HCH2</t>
  </si>
  <si>
    <t>Huachacalla II</t>
  </si>
  <si>
    <t>Huachacalla</t>
  </si>
  <si>
    <t>HCJ</t>
  </si>
  <si>
    <t>Huacaraje</t>
  </si>
  <si>
    <t>HCT</t>
  </si>
  <si>
    <t>Huacareta</t>
  </si>
  <si>
    <t>Hernando Siles</t>
  </si>
  <si>
    <t>San Pablo de Huacareta</t>
  </si>
  <si>
    <t>HCY</t>
  </si>
  <si>
    <t>Huacaya</t>
  </si>
  <si>
    <t>Luis Calvo</t>
  </si>
  <si>
    <t>HER</t>
  </si>
  <si>
    <t>Heroinas</t>
  </si>
  <si>
    <t>HIM</t>
  </si>
  <si>
    <t>Chima</t>
  </si>
  <si>
    <t>HJC</t>
  </si>
  <si>
    <t>Huajchilla</t>
  </si>
  <si>
    <t>HKP</t>
  </si>
  <si>
    <t>Huayna Kapaj</t>
  </si>
  <si>
    <t>HLC</t>
  </si>
  <si>
    <t>Hotel Los Ceibos</t>
  </si>
  <si>
    <t>HLQ</t>
  </si>
  <si>
    <t>Hotel La Quinta</t>
  </si>
  <si>
    <t>HMN</t>
  </si>
  <si>
    <t>Humanata</t>
  </si>
  <si>
    <t>HMT3</t>
  </si>
  <si>
    <t>MicroRBS Hotel Marriott III</t>
  </si>
  <si>
    <t>HNE</t>
  </si>
  <si>
    <t>Huancane</t>
  </si>
  <si>
    <t>HOL</t>
  </si>
  <si>
    <t>Holgazanes</t>
  </si>
  <si>
    <t>HPT</t>
  </si>
  <si>
    <t>Huayna Potosi</t>
  </si>
  <si>
    <t>HRB</t>
  </si>
  <si>
    <t>Herbario</t>
  </si>
  <si>
    <t>HRI</t>
  </si>
  <si>
    <t>Huari</t>
  </si>
  <si>
    <t>Sebastian Pagador</t>
  </si>
  <si>
    <t>Santiago de Huari</t>
  </si>
  <si>
    <t>HRN</t>
  </si>
  <si>
    <t>Huarinilla</t>
  </si>
  <si>
    <t>HSF</t>
  </si>
  <si>
    <t>Hogar Sagrada Familia</t>
  </si>
  <si>
    <t>HSM</t>
  </si>
  <si>
    <t>Hotel Samary</t>
  </si>
  <si>
    <t>HTJ</t>
  </si>
  <si>
    <t>Huatajata</t>
  </si>
  <si>
    <t>HTK</t>
  </si>
  <si>
    <t>Huaynataki</t>
  </si>
  <si>
    <t>HUAR</t>
  </si>
  <si>
    <t>Huaruna</t>
  </si>
  <si>
    <t>Huarina</t>
  </si>
  <si>
    <t>HUAY</t>
  </si>
  <si>
    <t>Huayllamarca</t>
  </si>
  <si>
    <t>Nor Carangas</t>
  </si>
  <si>
    <t>Santiago de Huayllamarca</t>
  </si>
  <si>
    <t>HUC</t>
  </si>
  <si>
    <t>La Huachaca</t>
  </si>
  <si>
    <t>HUM</t>
  </si>
  <si>
    <t>Humboldt</t>
  </si>
  <si>
    <t>Pantaleon Dalence</t>
  </si>
  <si>
    <t>Villa Huanuni</t>
  </si>
  <si>
    <t>HVS</t>
  </si>
  <si>
    <t>Hotel Viña Del Sur</t>
  </si>
  <si>
    <t>HYC</t>
  </si>
  <si>
    <t>Huayllani Chico</t>
  </si>
  <si>
    <t>IBJ</t>
  </si>
  <si>
    <t>Ingenio Bermejo</t>
  </si>
  <si>
    <t>IBO</t>
  </si>
  <si>
    <t>Inbolteco</t>
  </si>
  <si>
    <t>IBU</t>
  </si>
  <si>
    <t>Ibuelo</t>
  </si>
  <si>
    <t>Tiraque</t>
  </si>
  <si>
    <t>Shinahota</t>
  </si>
  <si>
    <t>IC2</t>
  </si>
  <si>
    <t>IC Norte II</t>
  </si>
  <si>
    <t>ICH</t>
  </si>
  <si>
    <t>Ichoa</t>
  </si>
  <si>
    <t>ICHO</t>
  </si>
  <si>
    <t>Ichoca</t>
  </si>
  <si>
    <t>ICL</t>
  </si>
  <si>
    <t>Icla</t>
  </si>
  <si>
    <t>Zudañez</t>
  </si>
  <si>
    <t>ICR</t>
  </si>
  <si>
    <t>Incahuasi SCR</t>
  </si>
  <si>
    <t>Villa Charcas</t>
  </si>
  <si>
    <t>ICY</t>
  </si>
  <si>
    <t>Iscayachi</t>
  </si>
  <si>
    <t>IDP</t>
  </si>
  <si>
    <t>Independencia</t>
  </si>
  <si>
    <t>IDS</t>
  </si>
  <si>
    <t>Isla del Sol</t>
  </si>
  <si>
    <t>IFC</t>
  </si>
  <si>
    <t>Infocal</t>
  </si>
  <si>
    <t>IGR</t>
  </si>
  <si>
    <t>Integración</t>
  </si>
  <si>
    <t>IHS</t>
  </si>
  <si>
    <t>Incahuasi</t>
  </si>
  <si>
    <t>IHS2</t>
  </si>
  <si>
    <t>INCAHUASI 2</t>
  </si>
  <si>
    <t>IHUM</t>
  </si>
  <si>
    <t>Ingavi Humaita</t>
  </si>
  <si>
    <t>Abuna</t>
  </si>
  <si>
    <t>ILL</t>
  </si>
  <si>
    <t>Illampu</t>
  </si>
  <si>
    <t>IND</t>
  </si>
  <si>
    <t>Industrial</t>
  </si>
  <si>
    <t>ING</t>
  </si>
  <si>
    <t>Villa Ingenio</t>
  </si>
  <si>
    <t>INQ</t>
  </si>
  <si>
    <t>IPA</t>
  </si>
  <si>
    <t>Irpa Irpa</t>
  </si>
  <si>
    <t>IPT</t>
  </si>
  <si>
    <t>Ipati</t>
  </si>
  <si>
    <t>Lagunillas</t>
  </si>
  <si>
    <t>IRB</t>
  </si>
  <si>
    <t>Irpavi Bajo</t>
  </si>
  <si>
    <t>IRC2</t>
  </si>
  <si>
    <t>Ironcollo 2</t>
  </si>
  <si>
    <t>IRO</t>
  </si>
  <si>
    <t>Ironcoto</t>
  </si>
  <si>
    <t>IRP</t>
  </si>
  <si>
    <t>Irpavi II</t>
  </si>
  <si>
    <t>IRU</t>
  </si>
  <si>
    <t>Irupana</t>
  </si>
  <si>
    <t>IRU2</t>
  </si>
  <si>
    <t>Irupana 2</t>
  </si>
  <si>
    <t>ISA</t>
  </si>
  <si>
    <t>Ingenio San Aurelio</t>
  </si>
  <si>
    <t>ISC</t>
  </si>
  <si>
    <t>Isabel La Católica</t>
  </si>
  <si>
    <t>ISI</t>
  </si>
  <si>
    <t>Isinuta</t>
  </si>
  <si>
    <t>ITA</t>
  </si>
  <si>
    <t>Itapaque</t>
  </si>
  <si>
    <t>ITG</t>
  </si>
  <si>
    <t>Urb. Inteligente</t>
  </si>
  <si>
    <t>ITK</t>
  </si>
  <si>
    <t>Fabrica de Aceites Itika</t>
  </si>
  <si>
    <t>IVI2</t>
  </si>
  <si>
    <t>Ivirgarzama II</t>
  </si>
  <si>
    <t>IXM</t>
  </si>
  <si>
    <t>Ixiamas</t>
  </si>
  <si>
    <t>IZA</t>
  </si>
  <si>
    <t>Izarsama</t>
  </si>
  <si>
    <t>J23</t>
  </si>
  <si>
    <t>Juan 23</t>
  </si>
  <si>
    <t>JAT</t>
  </si>
  <si>
    <t>Jatum</t>
  </si>
  <si>
    <t>JDG</t>
  </si>
  <si>
    <t>Juan Del Granado</t>
  </si>
  <si>
    <t>JDS</t>
  </si>
  <si>
    <t>Jardines Del Sur</t>
  </si>
  <si>
    <t>JHY</t>
  </si>
  <si>
    <t>Jaihuayco</t>
  </si>
  <si>
    <t>JIP</t>
  </si>
  <si>
    <t>Jipa</t>
  </si>
  <si>
    <t>JLA</t>
  </si>
  <si>
    <t>Av. Julio Arce</t>
  </si>
  <si>
    <t>JLO</t>
  </si>
  <si>
    <t>Juan Lechin Oquendo</t>
  </si>
  <si>
    <t>JMA</t>
  </si>
  <si>
    <t>Jesus de Machaca</t>
  </si>
  <si>
    <t>JNA</t>
  </si>
  <si>
    <t>Jesus Nazareth</t>
  </si>
  <si>
    <t>JNL</t>
  </si>
  <si>
    <t>San Juanillo</t>
  </si>
  <si>
    <t>JOR</t>
  </si>
  <si>
    <t>Jorochito</t>
  </si>
  <si>
    <t>JP2</t>
  </si>
  <si>
    <t>Juan Pablo II Sud</t>
  </si>
  <si>
    <t>JPB</t>
  </si>
  <si>
    <t>John Pictor Blanco</t>
  </si>
  <si>
    <t>JUAN</t>
  </si>
  <si>
    <t>Juan de La Rosa</t>
  </si>
  <si>
    <t>JUH</t>
  </si>
  <si>
    <t>Juntuhuma</t>
  </si>
  <si>
    <t>JUL</t>
  </si>
  <si>
    <t>16 de Julio</t>
  </si>
  <si>
    <t>JUP</t>
  </si>
  <si>
    <t>Jupapina</t>
  </si>
  <si>
    <t>JVL</t>
  </si>
  <si>
    <t>Juan Del Valle</t>
  </si>
  <si>
    <t>K17</t>
  </si>
  <si>
    <t>Calle Km 17</t>
  </si>
  <si>
    <t>KLY</t>
  </si>
  <si>
    <t>Keluyo</t>
  </si>
  <si>
    <t>Tomave</t>
  </si>
  <si>
    <t>KOL</t>
  </si>
  <si>
    <t>Kollasuyo</t>
  </si>
  <si>
    <t>KON</t>
  </si>
  <si>
    <t>Konani</t>
  </si>
  <si>
    <t>KPQ</t>
  </si>
  <si>
    <t>Kapique</t>
  </si>
  <si>
    <t>Santiago de Huata</t>
  </si>
  <si>
    <t>KRK</t>
  </si>
  <si>
    <t>Kara Kara</t>
  </si>
  <si>
    <t>KUP</t>
  </si>
  <si>
    <t>Kupini</t>
  </si>
  <si>
    <t>LAG</t>
  </si>
  <si>
    <t>Japuta Lago</t>
  </si>
  <si>
    <t>Puerto Perez</t>
  </si>
  <si>
    <t>LAH</t>
  </si>
  <si>
    <t>Lomas de Achumani</t>
  </si>
  <si>
    <t>LAJ</t>
  </si>
  <si>
    <t>LAL</t>
  </si>
  <si>
    <t>B. Los Angeles</t>
  </si>
  <si>
    <t>LASU</t>
  </si>
  <si>
    <t>Laguna Suarez</t>
  </si>
  <si>
    <t>LBS</t>
  </si>
  <si>
    <t>Las Brisas</t>
  </si>
  <si>
    <t>LBT</t>
  </si>
  <si>
    <t>Hotel Libertador</t>
  </si>
  <si>
    <t>LBY</t>
  </si>
  <si>
    <t>Ilabaya</t>
  </si>
  <si>
    <t>Sorata</t>
  </si>
  <si>
    <t>LCA</t>
  </si>
  <si>
    <t>La Cantera</t>
  </si>
  <si>
    <t>Sicaya</t>
  </si>
  <si>
    <t>LCL</t>
  </si>
  <si>
    <t>Locotal</t>
  </si>
  <si>
    <t>LCN</t>
  </si>
  <si>
    <t>La Chancadora</t>
  </si>
  <si>
    <t>LCO</t>
  </si>
  <si>
    <t>Legal Consult</t>
  </si>
  <si>
    <t>LCQ</t>
  </si>
  <si>
    <t>Tx Comunidad La Conquista</t>
  </si>
  <si>
    <t>Puerto Rico</t>
  </si>
  <si>
    <t>LCR</t>
  </si>
  <si>
    <t>Las Carreras</t>
  </si>
  <si>
    <t>Las Carretas</t>
  </si>
  <si>
    <t>LCV</t>
  </si>
  <si>
    <t>La Cascada Villamontes</t>
  </si>
  <si>
    <t>LCZ</t>
  </si>
  <si>
    <t>La Calzada</t>
  </si>
  <si>
    <t>LDA</t>
  </si>
  <si>
    <t>Lomas de Aranjuez</t>
  </si>
  <si>
    <t>LDC</t>
  </si>
  <si>
    <t>Ladrilleras de Cotahuma</t>
  </si>
  <si>
    <t>LDT</t>
  </si>
  <si>
    <t>Landaeta</t>
  </si>
  <si>
    <t>LEI</t>
  </si>
  <si>
    <t>La Enconada Ichilo</t>
  </si>
  <si>
    <t>San Juan</t>
  </si>
  <si>
    <t>LGN</t>
  </si>
  <si>
    <t>Lagunilla</t>
  </si>
  <si>
    <t>LGS</t>
  </si>
  <si>
    <t>Laguna Sulti</t>
  </si>
  <si>
    <t>LI4</t>
  </si>
  <si>
    <t>Sede Linea IV</t>
  </si>
  <si>
    <t>LIP</t>
  </si>
  <si>
    <t>Lipari</t>
  </si>
  <si>
    <t>LIT</t>
  </si>
  <si>
    <t>LJT</t>
  </si>
  <si>
    <t>Lajastambo</t>
  </si>
  <si>
    <t>LJT2</t>
  </si>
  <si>
    <t>Lajastambo 2</t>
  </si>
  <si>
    <t>LLB</t>
  </si>
  <si>
    <t>Llojeta Bajo</t>
  </si>
  <si>
    <t>LLI</t>
  </si>
  <si>
    <t>Llica</t>
  </si>
  <si>
    <t>Daniel Campos</t>
  </si>
  <si>
    <t>LLO_</t>
  </si>
  <si>
    <t>Llojeta</t>
  </si>
  <si>
    <t>LMA</t>
  </si>
  <si>
    <t>Lambate</t>
  </si>
  <si>
    <t>LMC</t>
  </si>
  <si>
    <t>La Macarena</t>
  </si>
  <si>
    <t>LMD</t>
  </si>
  <si>
    <t>Calle La Madrid</t>
  </si>
  <si>
    <t>LMDR</t>
  </si>
  <si>
    <t>Las Madrecitas</t>
  </si>
  <si>
    <t>LMN</t>
  </si>
  <si>
    <t>Col. La Mancha</t>
  </si>
  <si>
    <t>LMPT</t>
  </si>
  <si>
    <t>Limanipata</t>
  </si>
  <si>
    <t>LNG</t>
  </si>
  <si>
    <t>Los Negros</t>
  </si>
  <si>
    <t>Pampa Grande</t>
  </si>
  <si>
    <t>LOA</t>
  </si>
  <si>
    <t>Loma Alta</t>
  </si>
  <si>
    <t>LOB</t>
  </si>
  <si>
    <t>Loreto Beni</t>
  </si>
  <si>
    <t>Loreto</t>
  </si>
  <si>
    <t>LOM</t>
  </si>
  <si>
    <t>Las Lomas</t>
  </si>
  <si>
    <t>LOR</t>
  </si>
  <si>
    <t>LOU</t>
  </si>
  <si>
    <t>Lourdes</t>
  </si>
  <si>
    <t>LOY</t>
  </si>
  <si>
    <t>Loyola</t>
  </si>
  <si>
    <t>LPI</t>
  </si>
  <si>
    <t>La Piedra</t>
  </si>
  <si>
    <t>LPM</t>
  </si>
  <si>
    <t>La Palma</t>
  </si>
  <si>
    <t>LPO</t>
  </si>
  <si>
    <t>La Portada</t>
  </si>
  <si>
    <t>LPOR3</t>
  </si>
  <si>
    <t>LPZ ORU III</t>
  </si>
  <si>
    <t>LPQI</t>
  </si>
  <si>
    <t>Lagunas Parque Industrial</t>
  </si>
  <si>
    <t>LPTA1</t>
  </si>
  <si>
    <t>LPZ TAM I</t>
  </si>
  <si>
    <t>Turco</t>
  </si>
  <si>
    <t>LPTA4</t>
  </si>
  <si>
    <t>LPZ TAM IV</t>
  </si>
  <si>
    <t>LPZ</t>
  </si>
  <si>
    <t>LPZORU1</t>
  </si>
  <si>
    <t>LPZ ORU I</t>
  </si>
  <si>
    <t>LPZORU2</t>
  </si>
  <si>
    <t>LPZ ORU II</t>
  </si>
  <si>
    <t>Patacamaya</t>
  </si>
  <si>
    <t>LPZTAM5</t>
  </si>
  <si>
    <t>LPZ TAM V</t>
  </si>
  <si>
    <t>Santiago de Callapa</t>
  </si>
  <si>
    <t>LPZTAM6</t>
  </si>
  <si>
    <t>LPZ TAM VI</t>
  </si>
  <si>
    <t>Umala</t>
  </si>
  <si>
    <t>LRB</t>
  </si>
  <si>
    <t>Av. Los Robles</t>
  </si>
  <si>
    <t>LRI</t>
  </si>
  <si>
    <t>La Rivera</t>
  </si>
  <si>
    <t>LSS</t>
  </si>
  <si>
    <t>Los Sauces</t>
  </si>
  <si>
    <t>LST</t>
  </si>
  <si>
    <t>Lastra</t>
  </si>
  <si>
    <t>LSU</t>
  </si>
  <si>
    <t>Loma Suarez</t>
  </si>
  <si>
    <t>LTA</t>
  </si>
  <si>
    <t>Las Tacuaras</t>
  </si>
  <si>
    <t>LTM</t>
  </si>
  <si>
    <t>Las Retamas</t>
  </si>
  <si>
    <t>LTO</t>
  </si>
  <si>
    <t>Los Troncos</t>
  </si>
  <si>
    <t>LTX</t>
  </si>
  <si>
    <t>Licoma Tx</t>
  </si>
  <si>
    <t>Licoma</t>
  </si>
  <si>
    <t>LUR</t>
  </si>
  <si>
    <t>Luribay</t>
  </si>
  <si>
    <t>LYR</t>
  </si>
  <si>
    <t>Lira</t>
  </si>
  <si>
    <t>MAB</t>
  </si>
  <si>
    <t>Macubol</t>
  </si>
  <si>
    <t>MAC</t>
  </si>
  <si>
    <t>Machareti</t>
  </si>
  <si>
    <t>Machereti</t>
  </si>
  <si>
    <t>MAD</t>
  </si>
  <si>
    <t>MAR ADENTRO</t>
  </si>
  <si>
    <t>MAE</t>
  </si>
  <si>
    <t>El Maestro</t>
  </si>
  <si>
    <t>MAF</t>
  </si>
  <si>
    <t>Parque Mirador Agar de Fereira</t>
  </si>
  <si>
    <t>MAG</t>
  </si>
  <si>
    <t>MAI2</t>
  </si>
  <si>
    <t>La Maica II</t>
  </si>
  <si>
    <t>MAL</t>
  </si>
  <si>
    <t>Mallasa</t>
  </si>
  <si>
    <t>MAP</t>
  </si>
  <si>
    <t>MAP2</t>
  </si>
  <si>
    <t>Mapiri 2</t>
  </si>
  <si>
    <t>MAR</t>
  </si>
  <si>
    <t>6 de Marzo</t>
  </si>
  <si>
    <t>MAX</t>
  </si>
  <si>
    <t>Maria Auxiliadora</t>
  </si>
  <si>
    <t>MAY</t>
  </si>
  <si>
    <t>Mayaya</t>
  </si>
  <si>
    <t>Teoponte</t>
  </si>
  <si>
    <t>MBE</t>
  </si>
  <si>
    <t>Mercado Belen</t>
  </si>
  <si>
    <t>MBR</t>
  </si>
  <si>
    <t>Estadio Mariscal Braun</t>
  </si>
  <si>
    <t>MCEA</t>
  </si>
  <si>
    <t xml:space="preserve">Mercado Campesino Ea </t>
  </si>
  <si>
    <t>MCH</t>
  </si>
  <si>
    <t>Machacamarca</t>
  </si>
  <si>
    <t>MCL</t>
  </si>
  <si>
    <t>Mariscal</t>
  </si>
  <si>
    <t>MCN</t>
  </si>
  <si>
    <t>Multicine</t>
  </si>
  <si>
    <t>MCV</t>
  </si>
  <si>
    <t>Miguel de Cervantes</t>
  </si>
  <si>
    <t>MDL</t>
  </si>
  <si>
    <t>Magdalena</t>
  </si>
  <si>
    <t>MDT</t>
  </si>
  <si>
    <t>Mediterraneo II</t>
  </si>
  <si>
    <t>MEC</t>
  </si>
  <si>
    <t>Mechero</t>
  </si>
  <si>
    <t>MEL</t>
  </si>
  <si>
    <t>Melchor Pinto</t>
  </si>
  <si>
    <t>MEN</t>
  </si>
  <si>
    <t>Mercado Negro SCR</t>
  </si>
  <si>
    <t>MES</t>
  </si>
  <si>
    <t>Mesadilla</t>
  </si>
  <si>
    <t>MET</t>
  </si>
  <si>
    <t>Cementerio Oruro</t>
  </si>
  <si>
    <t>MEXP</t>
  </si>
  <si>
    <t>MicroRBS Expocruz</t>
  </si>
  <si>
    <t>MGC</t>
  </si>
  <si>
    <t>MicroRBS Megacenter</t>
  </si>
  <si>
    <t>MHO</t>
  </si>
  <si>
    <t>Montero Hoyos</t>
  </si>
  <si>
    <t>MIG</t>
  </si>
  <si>
    <t>Miguillas</t>
  </si>
  <si>
    <t>MIR</t>
  </si>
  <si>
    <t>Miraflores</t>
  </si>
  <si>
    <t>MIZ</t>
  </si>
  <si>
    <t>MJT</t>
  </si>
  <si>
    <t>Mojinete</t>
  </si>
  <si>
    <t>Sur Lipez</t>
  </si>
  <si>
    <t>MKC</t>
  </si>
  <si>
    <t>MKLY</t>
  </si>
  <si>
    <t>MicroRBS Kimberly</t>
  </si>
  <si>
    <t>MLA</t>
  </si>
  <si>
    <t>Malla</t>
  </si>
  <si>
    <t>MicroRBS Las Brisas</t>
  </si>
  <si>
    <t>MLD</t>
  </si>
  <si>
    <t>Calle Moldes</t>
  </si>
  <si>
    <t>MLG</t>
  </si>
  <si>
    <t>Mercado La Guardia</t>
  </si>
  <si>
    <t>MLL</t>
  </si>
  <si>
    <t>Millares</t>
  </si>
  <si>
    <t>MMS</t>
  </si>
  <si>
    <t>Malmisa</t>
  </si>
  <si>
    <t>Tinquipaya</t>
  </si>
  <si>
    <t>MMUT</t>
  </si>
  <si>
    <t>MicroRBS Mutualista</t>
  </si>
  <si>
    <t>MMY</t>
  </si>
  <si>
    <t>Mercado Munaypata</t>
  </si>
  <si>
    <t>MNE</t>
  </si>
  <si>
    <t>Menonitas Nueva Esperanza</t>
  </si>
  <si>
    <t>MNG</t>
  </si>
  <si>
    <t>Los Mangales</t>
  </si>
  <si>
    <t>MOC</t>
  </si>
  <si>
    <t>Mocomoco</t>
  </si>
  <si>
    <t>Moco Moco</t>
  </si>
  <si>
    <t>MOE</t>
  </si>
  <si>
    <t>Manrique Oeste</t>
  </si>
  <si>
    <t>MOJ</t>
  </si>
  <si>
    <t>Mojocoya</t>
  </si>
  <si>
    <t>Villa Mojocoya</t>
  </si>
  <si>
    <t>Montero6</t>
  </si>
  <si>
    <t>Montero7</t>
  </si>
  <si>
    <t>Montero8</t>
  </si>
  <si>
    <t>MPC</t>
  </si>
  <si>
    <t>MPI</t>
  </si>
  <si>
    <t>Santa Rosa de Mapiri</t>
  </si>
  <si>
    <t>MPK</t>
  </si>
  <si>
    <t>Montepunku</t>
  </si>
  <si>
    <t>MPRA</t>
  </si>
  <si>
    <t>MicroRBS El Prado</t>
  </si>
  <si>
    <t>MPT</t>
  </si>
  <si>
    <t>Munaipata</t>
  </si>
  <si>
    <t>MPZ</t>
  </si>
  <si>
    <t>Urb. Mapaizo</t>
  </si>
  <si>
    <t>MRC</t>
  </si>
  <si>
    <t>Morochata</t>
  </si>
  <si>
    <t>MRD</t>
  </si>
  <si>
    <t>Mirador</t>
  </si>
  <si>
    <t>MRE</t>
  </si>
  <si>
    <t>Mercado El Carmen</t>
  </si>
  <si>
    <t>MRM</t>
  </si>
  <si>
    <t>Moro Moro</t>
  </si>
  <si>
    <t>Valle Grande</t>
  </si>
  <si>
    <t>MRP</t>
  </si>
  <si>
    <t>Menonita Rivas Palacio</t>
  </si>
  <si>
    <t>MRS</t>
  </si>
  <si>
    <t>Mariscal Sucre</t>
  </si>
  <si>
    <t>MRT</t>
  </si>
  <si>
    <t>La Morita</t>
  </si>
  <si>
    <t>MSA</t>
  </si>
  <si>
    <t>Mercado San Antonio</t>
  </si>
  <si>
    <t>MSC_</t>
  </si>
  <si>
    <t>Alto Mariscal Santa Cruz</t>
  </si>
  <si>
    <t>MSI</t>
  </si>
  <si>
    <t>Mallasilla</t>
  </si>
  <si>
    <t>MT2</t>
  </si>
  <si>
    <t>Monteagudo II</t>
  </si>
  <si>
    <t>MTC</t>
  </si>
  <si>
    <t>Monticulo</t>
  </si>
  <si>
    <t>MTL</t>
  </si>
  <si>
    <t>Mataral</t>
  </si>
  <si>
    <t>MTO2</t>
  </si>
  <si>
    <t>Martona 2</t>
  </si>
  <si>
    <t>MUR</t>
  </si>
  <si>
    <t>MUT</t>
  </si>
  <si>
    <t>Mutual</t>
  </si>
  <si>
    <t>MUYA</t>
  </si>
  <si>
    <t>MicroRBS Universisad Yacuiba</t>
  </si>
  <si>
    <t>MXF</t>
  </si>
  <si>
    <t>Max Fernandez</t>
  </si>
  <si>
    <t>MYG</t>
  </si>
  <si>
    <t>Mayorazgo</t>
  </si>
  <si>
    <t>MYP</t>
  </si>
  <si>
    <t>Muyupampa</t>
  </si>
  <si>
    <t>Villa Vaca Guzman (Muyupampa)</t>
  </si>
  <si>
    <t>NAC</t>
  </si>
  <si>
    <t>Nueva America Calama</t>
  </si>
  <si>
    <t>NALT</t>
  </si>
  <si>
    <t>Normal El Alto</t>
  </si>
  <si>
    <t>NAZ</t>
  </si>
  <si>
    <t>Nazacarra de Pacajes</t>
  </si>
  <si>
    <t>Nazacara de Pacajes</t>
  </si>
  <si>
    <t>NES</t>
  </si>
  <si>
    <t>Nestoria</t>
  </si>
  <si>
    <t>NGR</t>
  </si>
  <si>
    <t>Av. Nelida Guerra</t>
  </si>
  <si>
    <t>NHO</t>
  </si>
  <si>
    <t>Nuevo Horizonte</t>
  </si>
  <si>
    <t>NIV</t>
  </si>
  <si>
    <t>Las Nieve</t>
  </si>
  <si>
    <t>NIV2</t>
  </si>
  <si>
    <t>Las Nieves2</t>
  </si>
  <si>
    <t>NLA</t>
  </si>
  <si>
    <t>Nucleo II La Asunta</t>
  </si>
  <si>
    <t>San Julian</t>
  </si>
  <si>
    <t>NM3</t>
  </si>
  <si>
    <t>Nueva Minero 3</t>
  </si>
  <si>
    <t>NNV</t>
  </si>
  <si>
    <t>Nucleo 14 Nueva Vida</t>
  </si>
  <si>
    <t>NOR</t>
  </si>
  <si>
    <t>La Normal</t>
  </si>
  <si>
    <t>NOS</t>
  </si>
  <si>
    <t>Tx Estancia Nostalgia</t>
  </si>
  <si>
    <t>NOZ</t>
  </si>
  <si>
    <t>Nicolas Ortiz</t>
  </si>
  <si>
    <t>NPN</t>
  </si>
  <si>
    <t>Nueva Urb. Pueblo Nuevo</t>
  </si>
  <si>
    <t>NRG</t>
  </si>
  <si>
    <t>Parque Noruego</t>
  </si>
  <si>
    <t>NSM</t>
  </si>
  <si>
    <t>Nucleo San Martin</t>
  </si>
  <si>
    <t>NUA</t>
  </si>
  <si>
    <t>Nuevo Amanecer</t>
  </si>
  <si>
    <t>NUE</t>
  </si>
  <si>
    <t>Nueva Esperanza Pando</t>
  </si>
  <si>
    <t>Federico Roman</t>
  </si>
  <si>
    <t>Nuevo Manoa</t>
  </si>
  <si>
    <t>OBE</t>
  </si>
  <si>
    <t>Obejuyo</t>
  </si>
  <si>
    <t>OBR</t>
  </si>
  <si>
    <t>Obrajes</t>
  </si>
  <si>
    <t>OBR2</t>
  </si>
  <si>
    <t xml:space="preserve">Obrajes 2 </t>
  </si>
  <si>
    <t>OCU</t>
  </si>
  <si>
    <t>Ocuri</t>
  </si>
  <si>
    <t>OKB</t>
  </si>
  <si>
    <t>Okinawa Barrio</t>
  </si>
  <si>
    <t>OKI</t>
  </si>
  <si>
    <t>Okinawa</t>
  </si>
  <si>
    <t>OKI2</t>
  </si>
  <si>
    <t>Okinawa II</t>
  </si>
  <si>
    <t>OKI3</t>
  </si>
  <si>
    <t>Okinawa III</t>
  </si>
  <si>
    <t>OLD</t>
  </si>
  <si>
    <t>B. Olender</t>
  </si>
  <si>
    <t>OMQ</t>
  </si>
  <si>
    <t>Omereque</t>
  </si>
  <si>
    <t>ONA</t>
  </si>
  <si>
    <t>Cona Cona</t>
  </si>
  <si>
    <t>OO2</t>
  </si>
  <si>
    <t>Oruro Oeste II</t>
  </si>
  <si>
    <t>ORC1</t>
  </si>
  <si>
    <t>ORU CBBA I</t>
  </si>
  <si>
    <t>Paria</t>
  </si>
  <si>
    <t>ORC2</t>
  </si>
  <si>
    <t>ORU CBBA II</t>
  </si>
  <si>
    <t>ORC4</t>
  </si>
  <si>
    <t>ORU CBBA IV</t>
  </si>
  <si>
    <t>ORC5</t>
  </si>
  <si>
    <t>ORU CBBA V</t>
  </si>
  <si>
    <t>ORC6</t>
  </si>
  <si>
    <t>ORU CBBA VI</t>
  </si>
  <si>
    <t>ORC7</t>
  </si>
  <si>
    <t>ORU CBBA VII</t>
  </si>
  <si>
    <t>ORN</t>
  </si>
  <si>
    <t>Orinoca</t>
  </si>
  <si>
    <t>ORU2</t>
  </si>
  <si>
    <t>Norte</t>
  </si>
  <si>
    <t>ORU4</t>
  </si>
  <si>
    <t>Oruro Este</t>
  </si>
  <si>
    <t>P27M</t>
  </si>
  <si>
    <t>Plaza 27 de Mayo</t>
  </si>
  <si>
    <t>P40</t>
  </si>
  <si>
    <t>Plan 40</t>
  </si>
  <si>
    <t>P450</t>
  </si>
  <si>
    <t>Plaza 450 Años</t>
  </si>
  <si>
    <t>P700</t>
  </si>
  <si>
    <t>Plan 700</t>
  </si>
  <si>
    <t>PAA</t>
  </si>
  <si>
    <t>Pacata Alta</t>
  </si>
  <si>
    <t>PAB</t>
  </si>
  <si>
    <t>Palos Blancos LPZ</t>
  </si>
  <si>
    <t>PAC</t>
  </si>
  <si>
    <t>Pacata</t>
  </si>
  <si>
    <t>PAD</t>
  </si>
  <si>
    <t>PAI</t>
  </si>
  <si>
    <t>Pailas</t>
  </si>
  <si>
    <t>PAIR</t>
  </si>
  <si>
    <t>Pairumani</t>
  </si>
  <si>
    <t>PAJ</t>
  </si>
  <si>
    <t>El Pajonal</t>
  </si>
  <si>
    <t>PAM</t>
  </si>
  <si>
    <t>Pampahasi</t>
  </si>
  <si>
    <t>PAM2</t>
  </si>
  <si>
    <t>Pampahasi 2</t>
  </si>
  <si>
    <t>PAN</t>
  </si>
  <si>
    <t>Pantanal</t>
  </si>
  <si>
    <t>PAO</t>
  </si>
  <si>
    <t>Puerto Acosta</t>
  </si>
  <si>
    <t>PARP</t>
  </si>
  <si>
    <t>Pasorapa</t>
  </si>
  <si>
    <t>PAT</t>
  </si>
  <si>
    <t>PAT2</t>
  </si>
  <si>
    <t xml:space="preserve">Patacamaya 2 </t>
  </si>
  <si>
    <t>PAU</t>
  </si>
  <si>
    <t>Paurito</t>
  </si>
  <si>
    <t>PAZ</t>
  </si>
  <si>
    <t>Plaza Adela Zamudio</t>
  </si>
  <si>
    <t>PBL</t>
  </si>
  <si>
    <t>Palos Blancos Tarija</t>
  </si>
  <si>
    <t>PBO</t>
  </si>
  <si>
    <t>Puente Bolivia</t>
  </si>
  <si>
    <t>PBR</t>
  </si>
  <si>
    <t>Plaza Brasil</t>
  </si>
  <si>
    <t>PCA</t>
  </si>
  <si>
    <t>Plazuela Callejas</t>
  </si>
  <si>
    <t>PCAI</t>
  </si>
  <si>
    <t>Puente Caimanes</t>
  </si>
  <si>
    <t>PCB</t>
  </si>
  <si>
    <t>Puerto Carabuco</t>
  </si>
  <si>
    <t>PCC</t>
  </si>
  <si>
    <t>PCH</t>
  </si>
  <si>
    <t>Tx Chaco Pacahuara</t>
  </si>
  <si>
    <t>PCN</t>
  </si>
  <si>
    <t>Poconas</t>
  </si>
  <si>
    <t>PCO</t>
  </si>
  <si>
    <t>Pocona</t>
  </si>
  <si>
    <t>PCOT</t>
  </si>
  <si>
    <t>Pocoata</t>
  </si>
  <si>
    <t>PCR</t>
  </si>
  <si>
    <t>Pucarani</t>
  </si>
  <si>
    <t>PCS</t>
  </si>
  <si>
    <t>Pucarani Senkata</t>
  </si>
  <si>
    <t>PCT</t>
  </si>
  <si>
    <t>Av. Pocoata</t>
  </si>
  <si>
    <t>PCY</t>
  </si>
  <si>
    <t>Pulcayo</t>
  </si>
  <si>
    <t>PDA</t>
  </si>
  <si>
    <t>Playa de Autos</t>
  </si>
  <si>
    <t>PDB</t>
  </si>
  <si>
    <t>Tx Piedras Blancas</t>
  </si>
  <si>
    <t>Rurrenabaque</t>
  </si>
  <si>
    <t>PDC</t>
  </si>
  <si>
    <t>Parque Demetrio Canelas</t>
  </si>
  <si>
    <t>PDL</t>
  </si>
  <si>
    <t>Padilla</t>
  </si>
  <si>
    <t>PDM</t>
  </si>
  <si>
    <t>Pedro Domingo</t>
  </si>
  <si>
    <t>PDO</t>
  </si>
  <si>
    <t>Palmas del Oeste</t>
  </si>
  <si>
    <t>PDT</t>
  </si>
  <si>
    <t>Pelota de Trapo</t>
  </si>
  <si>
    <t>PECH</t>
  </si>
  <si>
    <t>Pelechuco</t>
  </si>
  <si>
    <t>PEG</t>
  </si>
  <si>
    <t>Plaza Ergueta</t>
  </si>
  <si>
    <t>PEL</t>
  </si>
  <si>
    <t>Pelillojo</t>
  </si>
  <si>
    <t>PEM</t>
  </si>
  <si>
    <t>Plaza Eustaquio Mendez</t>
  </si>
  <si>
    <t>PER</t>
  </si>
  <si>
    <t>Perez</t>
  </si>
  <si>
    <t>PET</t>
  </si>
  <si>
    <t>B. Petrolero</t>
  </si>
  <si>
    <t>PFC2</t>
  </si>
  <si>
    <t>Periferica 2</t>
  </si>
  <si>
    <t>PFL</t>
  </si>
  <si>
    <t>B. Pedro Flores</t>
  </si>
  <si>
    <t>PFZ</t>
  </si>
  <si>
    <t>Plaza Franz Tamayo</t>
  </si>
  <si>
    <t>PGA</t>
  </si>
  <si>
    <t>Plaza Ganado</t>
  </si>
  <si>
    <t>PGB</t>
  </si>
  <si>
    <t>Plaza German Bush</t>
  </si>
  <si>
    <t>PGL</t>
  </si>
  <si>
    <t>Plaza Garita Lima</t>
  </si>
  <si>
    <t>PGM</t>
  </si>
  <si>
    <t>Puerto Gonzalo Moreno</t>
  </si>
  <si>
    <t>PGR</t>
  </si>
  <si>
    <t>Palmar Grande</t>
  </si>
  <si>
    <t>PGV</t>
  </si>
  <si>
    <t>Plaza Ingavi</t>
  </si>
  <si>
    <t>Pentaguazu 2</t>
  </si>
  <si>
    <t>PIG</t>
  </si>
  <si>
    <t>Pampa Ingenio</t>
  </si>
  <si>
    <t>PIL</t>
  </si>
  <si>
    <t>Pilon</t>
  </si>
  <si>
    <t>PILA</t>
  </si>
  <si>
    <t>Parque Industrial Latinoamericano</t>
  </si>
  <si>
    <t>PIM</t>
  </si>
  <si>
    <t>Parque Industrial Montero</t>
  </si>
  <si>
    <t>PIN</t>
  </si>
  <si>
    <t>Pinami</t>
  </si>
  <si>
    <t>PIR</t>
  </si>
  <si>
    <t>Pirai</t>
  </si>
  <si>
    <t>PJT</t>
  </si>
  <si>
    <t>PTJ Tarija</t>
  </si>
  <si>
    <t>PJU</t>
  </si>
  <si>
    <t>Patuju</t>
  </si>
  <si>
    <t>PKK</t>
  </si>
  <si>
    <t>Pasoskanky</t>
  </si>
  <si>
    <t>PLB</t>
  </si>
  <si>
    <t>Plaza Libertadores</t>
  </si>
  <si>
    <t>Puente La Belgica</t>
  </si>
  <si>
    <t>PLC</t>
  </si>
  <si>
    <t>Policial</t>
  </si>
  <si>
    <t>PLD</t>
  </si>
  <si>
    <t>Palizada</t>
  </si>
  <si>
    <t>PLL</t>
  </si>
  <si>
    <t>Play Land</t>
  </si>
  <si>
    <t>PLM</t>
  </si>
  <si>
    <t>Palmar Chico</t>
  </si>
  <si>
    <t>PLOR</t>
  </si>
  <si>
    <t>Pedro Lorenzo</t>
  </si>
  <si>
    <t>PLP</t>
  </si>
  <si>
    <t>Plaza La Paz</t>
  </si>
  <si>
    <t>PLR</t>
  </si>
  <si>
    <t>Plaza La Riva</t>
  </si>
  <si>
    <t>PLS</t>
  </si>
  <si>
    <t>Planta Samapa</t>
  </si>
  <si>
    <t>PLT</t>
  </si>
  <si>
    <t>Plazuela Litoral</t>
  </si>
  <si>
    <t>PMC</t>
  </si>
  <si>
    <t>Parque Mariscal Santa Cruz</t>
  </si>
  <si>
    <t>PME</t>
  </si>
  <si>
    <t>Parque de Las Memorias</t>
  </si>
  <si>
    <t>PMJ</t>
  </si>
  <si>
    <t>Plaza Mapajo</t>
  </si>
  <si>
    <t>PMS</t>
  </si>
  <si>
    <t>Pinami Sud</t>
  </si>
  <si>
    <t>PMY</t>
  </si>
  <si>
    <t>Pompeya</t>
  </si>
  <si>
    <t>PNA</t>
  </si>
  <si>
    <t>Puna</t>
  </si>
  <si>
    <t>PNC</t>
  </si>
  <si>
    <t>Plaza Nuflo de Chavez</t>
  </si>
  <si>
    <t>PNM</t>
  </si>
  <si>
    <t>Panamericana</t>
  </si>
  <si>
    <t>PNS</t>
  </si>
  <si>
    <t>Los Pinos</t>
  </si>
  <si>
    <t>POC</t>
  </si>
  <si>
    <t>Pocitos</t>
  </si>
  <si>
    <t>POD</t>
  </si>
  <si>
    <t>Gran Poder</t>
  </si>
  <si>
    <t>POJ</t>
  </si>
  <si>
    <t>Pojo</t>
  </si>
  <si>
    <t>Pari Orko</t>
  </si>
  <si>
    <t>POM</t>
  </si>
  <si>
    <t>Politecnico Militar</t>
  </si>
  <si>
    <t>POO</t>
  </si>
  <si>
    <t>Portachuelo 2</t>
  </si>
  <si>
    <t>POS</t>
  </si>
  <si>
    <t>Postgrado UCB</t>
  </si>
  <si>
    <t>PPA</t>
  </si>
  <si>
    <t>Puente San Pablo</t>
  </si>
  <si>
    <t>PPAM</t>
  </si>
  <si>
    <t>Papel Pampa</t>
  </si>
  <si>
    <t>PPC</t>
  </si>
  <si>
    <t>Plaza Pacajes</t>
  </si>
  <si>
    <t>PPE</t>
  </si>
  <si>
    <t>PPH</t>
  </si>
  <si>
    <t>Parque Pili Huachana</t>
  </si>
  <si>
    <t>PPJ</t>
  </si>
  <si>
    <t>Puerto Parajti</t>
  </si>
  <si>
    <t>PPR</t>
  </si>
  <si>
    <t>Paragua_Prueba</t>
  </si>
  <si>
    <t>PPT</t>
  </si>
  <si>
    <t>Paicho El Puente</t>
  </si>
  <si>
    <t>PPU</t>
  </si>
  <si>
    <t>Parque El Pulpo</t>
  </si>
  <si>
    <t>PPY</t>
  </si>
  <si>
    <t>Popoy</t>
  </si>
  <si>
    <t>PQA</t>
  </si>
  <si>
    <t>Parque Arandia</t>
  </si>
  <si>
    <t>PQC</t>
  </si>
  <si>
    <t>Parque Cretacico</t>
  </si>
  <si>
    <t>PQP</t>
  </si>
  <si>
    <t>Poquempata</t>
  </si>
  <si>
    <t>PQR</t>
  </si>
  <si>
    <t>Parque Roosevelt</t>
  </si>
  <si>
    <t>PQT</t>
  </si>
  <si>
    <t>Parque Triangular</t>
  </si>
  <si>
    <t>PQZ</t>
  </si>
  <si>
    <t>Parque Quezada</t>
  </si>
  <si>
    <t>PRC</t>
  </si>
  <si>
    <t>Palmarcito</t>
  </si>
  <si>
    <t>PRCT</t>
  </si>
  <si>
    <t>Paractito</t>
  </si>
  <si>
    <t>PRE</t>
  </si>
  <si>
    <t>Presto</t>
  </si>
  <si>
    <t>PRG</t>
  </si>
  <si>
    <t>Porongo</t>
  </si>
  <si>
    <t>PRM</t>
  </si>
  <si>
    <t>PRP</t>
  </si>
  <si>
    <t>Puerto Rico Pando</t>
  </si>
  <si>
    <t>PRS</t>
  </si>
  <si>
    <t>Paraiso</t>
  </si>
  <si>
    <t>PRT</t>
  </si>
  <si>
    <t>Parapeti</t>
  </si>
  <si>
    <t>PS2</t>
  </si>
  <si>
    <t>Puerto Suarez II</t>
  </si>
  <si>
    <t>PSF</t>
  </si>
  <si>
    <t>Puerto San Francisco</t>
  </si>
  <si>
    <t>PSG</t>
  </si>
  <si>
    <t>Pisiga</t>
  </si>
  <si>
    <t>PSI</t>
  </si>
  <si>
    <t>Parque Sebastian Irigoyen</t>
  </si>
  <si>
    <t>PSK_</t>
  </si>
  <si>
    <t>Pasankeri</t>
  </si>
  <si>
    <t>PSK2_</t>
  </si>
  <si>
    <t>Pasankeri II</t>
  </si>
  <si>
    <t>PSM</t>
  </si>
  <si>
    <t>Puente San Martin</t>
  </si>
  <si>
    <t>PSP</t>
  </si>
  <si>
    <t>Plaza San Pedro</t>
  </si>
  <si>
    <t>PST</t>
  </si>
  <si>
    <t>Plan Satelite</t>
  </si>
  <si>
    <t>PT2</t>
  </si>
  <si>
    <t>SCR POT  II</t>
  </si>
  <si>
    <t>PTA</t>
  </si>
  <si>
    <t>Puerto Aurora</t>
  </si>
  <si>
    <t>PTC</t>
  </si>
  <si>
    <t>Parque Tacna</t>
  </si>
  <si>
    <t>PTD</t>
  </si>
  <si>
    <t>Planta Diesel</t>
  </si>
  <si>
    <t>PTF</t>
  </si>
  <si>
    <t>Parque Teleferico</t>
  </si>
  <si>
    <t>PTG</t>
  </si>
  <si>
    <t>Peta Grande</t>
  </si>
  <si>
    <t>PTI</t>
  </si>
  <si>
    <t>Pozo Del Tigre</t>
  </si>
  <si>
    <t>PTL</t>
  </si>
  <si>
    <t>Av. Pedro Toledo</t>
  </si>
  <si>
    <t>PTN</t>
  </si>
  <si>
    <t>Pantini</t>
  </si>
  <si>
    <t>PTT</t>
  </si>
  <si>
    <t>Paititi</t>
  </si>
  <si>
    <t>PTV</t>
  </si>
  <si>
    <t>Postrevalle</t>
  </si>
  <si>
    <t>Postrer Valle</t>
  </si>
  <si>
    <t>PTY</t>
  </si>
  <si>
    <t>Tx Puerto Yata</t>
  </si>
  <si>
    <t>PTZ</t>
  </si>
  <si>
    <t>PUC</t>
  </si>
  <si>
    <t>Cerro Pucara</t>
  </si>
  <si>
    <t>PUE</t>
  </si>
  <si>
    <t>PUL</t>
  </si>
  <si>
    <t>Pulquina</t>
  </si>
  <si>
    <t>PUQ</t>
  </si>
  <si>
    <t>Tx Pulquipunta</t>
  </si>
  <si>
    <t>PUR</t>
  </si>
  <si>
    <t>PUS</t>
  </si>
  <si>
    <t>Puerto Siles</t>
  </si>
  <si>
    <t>Mamore</t>
  </si>
  <si>
    <t>PUSC</t>
  </si>
  <si>
    <t>Pucara SCZ</t>
  </si>
  <si>
    <t>PUSE</t>
  </si>
  <si>
    <t>Puerto Seco</t>
  </si>
  <si>
    <t>PUT</t>
  </si>
  <si>
    <t>Puerto Alto</t>
  </si>
  <si>
    <t>PVD</t>
  </si>
  <si>
    <t>Puerto Varador</t>
  </si>
  <si>
    <t>PVL</t>
  </si>
  <si>
    <t>Plaza Villarroel</t>
  </si>
  <si>
    <t>PVR</t>
  </si>
  <si>
    <t>PWA</t>
  </si>
  <si>
    <t>Puente Wara Wara</t>
  </si>
  <si>
    <t>PYT</t>
  </si>
  <si>
    <t>Puerto Yata</t>
  </si>
  <si>
    <t>PZA</t>
  </si>
  <si>
    <t>Pazna</t>
  </si>
  <si>
    <t>PZT</t>
  </si>
  <si>
    <t>Plaza Trinidad</t>
  </si>
  <si>
    <t>QBY</t>
  </si>
  <si>
    <t>Quiabaya</t>
  </si>
  <si>
    <t>QLN</t>
  </si>
  <si>
    <t>Quillacollo Norte</t>
  </si>
  <si>
    <t>QME</t>
  </si>
  <si>
    <t>Quime</t>
  </si>
  <si>
    <t>QMM</t>
  </si>
  <si>
    <t>Quimome</t>
  </si>
  <si>
    <t>QRP</t>
  </si>
  <si>
    <t>Quirpinchaca</t>
  </si>
  <si>
    <t>QRS</t>
  </si>
  <si>
    <t>Quirusillas</t>
  </si>
  <si>
    <t>QRU</t>
  </si>
  <si>
    <t>Queru Queru</t>
  </si>
  <si>
    <t>QSZ</t>
  </si>
  <si>
    <t>Av. Quintanilla Suazo</t>
  </si>
  <si>
    <t>QUIV</t>
  </si>
  <si>
    <t>Quillacollo Vinto</t>
  </si>
  <si>
    <t>R10</t>
  </si>
  <si>
    <t>Radial 10</t>
  </si>
  <si>
    <t>R12</t>
  </si>
  <si>
    <t>Radial 12</t>
  </si>
  <si>
    <t>R13</t>
  </si>
  <si>
    <t>Radial 13</t>
  </si>
  <si>
    <t>R17</t>
  </si>
  <si>
    <t>Radial 17 1/2</t>
  </si>
  <si>
    <t>R25</t>
  </si>
  <si>
    <t>Radial 25</t>
  </si>
  <si>
    <t>R27</t>
  </si>
  <si>
    <t>Radial 27</t>
  </si>
  <si>
    <t>RCC</t>
  </si>
  <si>
    <t>Rottary Club Camiri</t>
  </si>
  <si>
    <t>RCT</t>
  </si>
  <si>
    <t>Rosal Centro</t>
  </si>
  <si>
    <t>RDU</t>
  </si>
  <si>
    <t>Red Uno</t>
  </si>
  <si>
    <t>REF2</t>
  </si>
  <si>
    <t>Refinería 2</t>
  </si>
  <si>
    <t>REI</t>
  </si>
  <si>
    <t>Represa Incachaca</t>
  </si>
  <si>
    <t>REY_</t>
  </si>
  <si>
    <t>Cristo Rey</t>
  </si>
  <si>
    <t>RGV</t>
  </si>
  <si>
    <t>Av. Ramos Gavilan</t>
  </si>
  <si>
    <t>RI10</t>
  </si>
  <si>
    <t>Riberalta10</t>
  </si>
  <si>
    <t>RI12</t>
  </si>
  <si>
    <t>Riberalta 12</t>
  </si>
  <si>
    <t>RIB4</t>
  </si>
  <si>
    <t>Riberalta IV</t>
  </si>
  <si>
    <t>RIB5</t>
  </si>
  <si>
    <t>Riberalta V</t>
  </si>
  <si>
    <t>RIB7</t>
  </si>
  <si>
    <t>Riberalta VII</t>
  </si>
  <si>
    <t>RIB8</t>
  </si>
  <si>
    <t>Riberalta VIII</t>
  </si>
  <si>
    <t>RIB9</t>
  </si>
  <si>
    <t>Riberalta9</t>
  </si>
  <si>
    <t>RNC</t>
  </si>
  <si>
    <t>Tx Renacer</t>
  </si>
  <si>
    <t>RNV</t>
  </si>
  <si>
    <t>Rancho Nuevo</t>
  </si>
  <si>
    <t>ROB2</t>
  </si>
  <si>
    <t>Robore 2</t>
  </si>
  <si>
    <t>ROS</t>
  </si>
  <si>
    <t>Urb. Los Rosales</t>
  </si>
  <si>
    <t>RS2</t>
  </si>
  <si>
    <t>Rio Seco II</t>
  </si>
  <si>
    <t>RSE_</t>
  </si>
  <si>
    <t>Rio Seco</t>
  </si>
  <si>
    <t>RSF</t>
  </si>
  <si>
    <t>Rio Seco Florida</t>
  </si>
  <si>
    <t>RTK</t>
  </si>
  <si>
    <t>Rotonda Tomas Katari</t>
  </si>
  <si>
    <t>RUI</t>
  </si>
  <si>
    <t>Hermanos Ruiloba</t>
  </si>
  <si>
    <t>RUM</t>
  </si>
  <si>
    <t>Rumi Rumi</t>
  </si>
  <si>
    <t>RUQ</t>
  </si>
  <si>
    <t>RUQ2</t>
  </si>
  <si>
    <t>Rurrenabaque II</t>
  </si>
  <si>
    <t>RVH_</t>
  </si>
  <si>
    <t>Rotonda Valle Hermoso</t>
  </si>
  <si>
    <t>RVL</t>
  </si>
  <si>
    <t>Ravelo</t>
  </si>
  <si>
    <t>RYS</t>
  </si>
  <si>
    <t>Reyes</t>
  </si>
  <si>
    <t>SAA</t>
  </si>
  <si>
    <t>Villa San Antonio Alto</t>
  </si>
  <si>
    <t>SAC3</t>
  </si>
  <si>
    <t>Sacaba 3</t>
  </si>
  <si>
    <t>SAC4</t>
  </si>
  <si>
    <t>Sacaba IV</t>
  </si>
  <si>
    <t>SADL</t>
  </si>
  <si>
    <t>San Antonio de Lomerío</t>
  </si>
  <si>
    <t>San Antonio de Lomerio</t>
  </si>
  <si>
    <t>SADM</t>
  </si>
  <si>
    <t>San Andres de Machaca</t>
  </si>
  <si>
    <t>SADV</t>
  </si>
  <si>
    <t>Santa Ana de Velasco</t>
  </si>
  <si>
    <t>SAE</t>
  </si>
  <si>
    <t>San Antonio de Esmoruco</t>
  </si>
  <si>
    <t>San Antonio de Esmoraca</t>
  </si>
  <si>
    <t>SAGU</t>
  </si>
  <si>
    <t>San Agustín</t>
  </si>
  <si>
    <t>Enrique Baldivieso</t>
  </si>
  <si>
    <t>San Agustin</t>
  </si>
  <si>
    <t>SAI</t>
  </si>
  <si>
    <t>San Ignacio de Moxos</t>
  </si>
  <si>
    <t>Moxos</t>
  </si>
  <si>
    <t>SAJO</t>
  </si>
  <si>
    <t>San Jose</t>
  </si>
  <si>
    <t>SAM</t>
  </si>
  <si>
    <t>SAMO</t>
  </si>
  <si>
    <t>SAMO EA</t>
  </si>
  <si>
    <t>SAP</t>
  </si>
  <si>
    <t>Saipina</t>
  </si>
  <si>
    <t>SAY</t>
  </si>
  <si>
    <t>Santa Ana de Yacuma</t>
  </si>
  <si>
    <t>SBB</t>
  </si>
  <si>
    <t>Sacabamba</t>
  </si>
  <si>
    <t>SBE</t>
  </si>
  <si>
    <t>San Bernardo</t>
  </si>
  <si>
    <t>SBO</t>
  </si>
  <si>
    <t>San Borja</t>
  </si>
  <si>
    <t>SBV</t>
  </si>
  <si>
    <t>San Buena Ventura</t>
  </si>
  <si>
    <t>San Buenaventura</t>
  </si>
  <si>
    <t>SBY</t>
  </si>
  <si>
    <t>SCA</t>
  </si>
  <si>
    <t>SCB2</t>
  </si>
  <si>
    <t>SCZ CBBA II</t>
  </si>
  <si>
    <t>SCB3</t>
  </si>
  <si>
    <t>SCZ CBBA III</t>
  </si>
  <si>
    <t>SCB4</t>
  </si>
  <si>
    <t>SCZ CBBA IV</t>
  </si>
  <si>
    <t>SCB5</t>
  </si>
  <si>
    <t>SCZ CBBA V</t>
  </si>
  <si>
    <t>SCB6</t>
  </si>
  <si>
    <t>SCZ CBBA VI</t>
  </si>
  <si>
    <t>SCB7</t>
  </si>
  <si>
    <t>SCZ CBBA VII</t>
  </si>
  <si>
    <t>SCB8</t>
  </si>
  <si>
    <t>SCZCBBA VIII</t>
  </si>
  <si>
    <t>SCB9</t>
  </si>
  <si>
    <t>SCZ CBBA IX</t>
  </si>
  <si>
    <t>SCH</t>
  </si>
  <si>
    <t>Sapecho</t>
  </si>
  <si>
    <t>SCHP</t>
  </si>
  <si>
    <t>Sachapera</t>
  </si>
  <si>
    <t>SCN</t>
  </si>
  <si>
    <t xml:space="preserve">Sagrado Corazon </t>
  </si>
  <si>
    <t>SCO</t>
  </si>
  <si>
    <t>Sarco</t>
  </si>
  <si>
    <t>SCOP</t>
  </si>
  <si>
    <t>Salida a Copacabana</t>
  </si>
  <si>
    <t>SCP</t>
  </si>
  <si>
    <t>Salida a Cotapata</t>
  </si>
  <si>
    <t>SCR1</t>
  </si>
  <si>
    <t>Planta Bolivar</t>
  </si>
  <si>
    <t>SCR3</t>
  </si>
  <si>
    <t>Sica Sica Scr</t>
  </si>
  <si>
    <t>SCRN</t>
  </si>
  <si>
    <t>Sucre Norte</t>
  </si>
  <si>
    <t>SCS</t>
  </si>
  <si>
    <t>San Carlos de Sapoco</t>
  </si>
  <si>
    <t>SD6</t>
  </si>
  <si>
    <t>Senda 6</t>
  </si>
  <si>
    <t>SDA</t>
  </si>
  <si>
    <t>Sindicato Andino</t>
  </si>
  <si>
    <t>SDC</t>
  </si>
  <si>
    <t>SDD</t>
  </si>
  <si>
    <t>Senda D</t>
  </si>
  <si>
    <t>SDG</t>
  </si>
  <si>
    <t>Condominio San Diego</t>
  </si>
  <si>
    <t>SDGM</t>
  </si>
  <si>
    <t>Salinas de Garci-Mendoza</t>
  </si>
  <si>
    <t>SDL</t>
  </si>
  <si>
    <t>Santiago de Lacaya</t>
  </si>
  <si>
    <t>SDM</t>
  </si>
  <si>
    <t>Santiago de Machaca</t>
  </si>
  <si>
    <t>SDO</t>
  </si>
  <si>
    <t>Santo Domingo</t>
  </si>
  <si>
    <t>SDQ</t>
  </si>
  <si>
    <t>Santuario de Quillacas</t>
  </si>
  <si>
    <t>SDT</t>
  </si>
  <si>
    <t>Sanandita</t>
  </si>
  <si>
    <t>SDU</t>
  </si>
  <si>
    <t>Sidumss</t>
  </si>
  <si>
    <t>SEB</t>
  </si>
  <si>
    <t>Sevillas del Bosque</t>
  </si>
  <si>
    <t>SEG</t>
  </si>
  <si>
    <t>Seguencoma</t>
  </si>
  <si>
    <t>SEL</t>
  </si>
  <si>
    <t>Sella</t>
  </si>
  <si>
    <t>SEN_</t>
  </si>
  <si>
    <t>Senkata</t>
  </si>
  <si>
    <t>SEN2</t>
  </si>
  <si>
    <t>Senkata II</t>
  </si>
  <si>
    <t>SEQ</t>
  </si>
  <si>
    <t>Sequoia</t>
  </si>
  <si>
    <t>SES</t>
  </si>
  <si>
    <t>Sindicato Esmeralda</t>
  </si>
  <si>
    <t>SFC</t>
  </si>
  <si>
    <t>U. San Francisco Javier</t>
  </si>
  <si>
    <t>SFR</t>
  </si>
  <si>
    <t>San Francisco</t>
  </si>
  <si>
    <t>SGA</t>
  </si>
  <si>
    <t>San Gabriel</t>
  </si>
  <si>
    <t>SHI</t>
  </si>
  <si>
    <t>Shinaota</t>
  </si>
  <si>
    <t>SHV</t>
  </si>
  <si>
    <t>Shinaota Villa (San Isidro)</t>
  </si>
  <si>
    <t>SIC</t>
  </si>
  <si>
    <t>SID</t>
  </si>
  <si>
    <t>Said</t>
  </si>
  <si>
    <t>SIE</t>
  </si>
  <si>
    <t>La Sierra</t>
  </si>
  <si>
    <t>SIG</t>
  </si>
  <si>
    <t>San Ignacio</t>
  </si>
  <si>
    <t>SIL</t>
  </si>
  <si>
    <t>Sillar</t>
  </si>
  <si>
    <t>SIN</t>
  </si>
  <si>
    <t>Sinai</t>
  </si>
  <si>
    <t>SIS</t>
  </si>
  <si>
    <t>San Isidro</t>
  </si>
  <si>
    <t>SIVC</t>
  </si>
  <si>
    <t>San Ignacio Centro</t>
  </si>
  <si>
    <t>SJA2</t>
  </si>
  <si>
    <t>San Javier 2</t>
  </si>
  <si>
    <t>SJB</t>
  </si>
  <si>
    <t>San Juan Bautista</t>
  </si>
  <si>
    <t>SJBE</t>
  </si>
  <si>
    <t>San Javier Beni</t>
  </si>
  <si>
    <t>San Javier (Beni)</t>
  </si>
  <si>
    <t>SJC</t>
  </si>
  <si>
    <t>San Jacinto</t>
  </si>
  <si>
    <t>San Jerónimo</t>
  </si>
  <si>
    <t>SJL</t>
  </si>
  <si>
    <t>SJL2</t>
  </si>
  <si>
    <t>San Julian II</t>
  </si>
  <si>
    <t>SJL3</t>
  </si>
  <si>
    <t>San Julian 3</t>
  </si>
  <si>
    <t>SJL4</t>
  </si>
  <si>
    <t>San Julian 4</t>
  </si>
  <si>
    <t>SJQ</t>
  </si>
  <si>
    <t>San Joaquin</t>
  </si>
  <si>
    <t>SJT</t>
  </si>
  <si>
    <t>San Jose Del Torno</t>
  </si>
  <si>
    <t>SJU</t>
  </si>
  <si>
    <t>San Juan Yapacani</t>
  </si>
  <si>
    <t>SKEA</t>
  </si>
  <si>
    <t>Senkata El Alto</t>
  </si>
  <si>
    <t>SKPA</t>
  </si>
  <si>
    <t>Senkata Panoramica</t>
  </si>
  <si>
    <t>SLA</t>
  </si>
  <si>
    <t>Slan</t>
  </si>
  <si>
    <t>SLC</t>
  </si>
  <si>
    <t>San Lucas</t>
  </si>
  <si>
    <t>SLGN</t>
  </si>
  <si>
    <t>Señor de las Lagunas</t>
  </si>
  <si>
    <t>SLN</t>
  </si>
  <si>
    <t>San Lorenzo Nuevo</t>
  </si>
  <si>
    <t>SLO</t>
  </si>
  <si>
    <t>SLP</t>
  </si>
  <si>
    <t>Sabsa LPZ</t>
  </si>
  <si>
    <t>SLP2</t>
  </si>
  <si>
    <t>Sabsa LPZ II</t>
  </si>
  <si>
    <t>SLT</t>
  </si>
  <si>
    <t>Sevilla Las Terrazas</t>
  </si>
  <si>
    <t>SMA</t>
  </si>
  <si>
    <t>San Matias</t>
  </si>
  <si>
    <t>Angel Sandoval</t>
  </si>
  <si>
    <t>SMAR</t>
  </si>
  <si>
    <t>SMB</t>
  </si>
  <si>
    <t>Simon Bolivar</t>
  </si>
  <si>
    <t>SMER</t>
  </si>
  <si>
    <t>Santos Mercado</t>
  </si>
  <si>
    <t>Villa Nueva</t>
  </si>
  <si>
    <t>SMI</t>
  </si>
  <si>
    <t>San Miguel</t>
  </si>
  <si>
    <t>SMJU</t>
  </si>
  <si>
    <t>San Miguel de los Juno</t>
  </si>
  <si>
    <t>SMP</t>
  </si>
  <si>
    <t>Sumumpaya</t>
  </si>
  <si>
    <t>SMT</t>
  </si>
  <si>
    <t>San Mateo</t>
  </si>
  <si>
    <t>SNK</t>
  </si>
  <si>
    <t>Planta Senkata</t>
  </si>
  <si>
    <t>SNM</t>
  </si>
  <si>
    <t>Santa Marta</t>
  </si>
  <si>
    <t>SNU</t>
  </si>
  <si>
    <t>Santa Ana La Nueva</t>
  </si>
  <si>
    <t>SOP</t>
  </si>
  <si>
    <t>Sopocachi</t>
  </si>
  <si>
    <t>SOR</t>
  </si>
  <si>
    <t>SORO</t>
  </si>
  <si>
    <t>Sociedad Rural del Oriente</t>
  </si>
  <si>
    <t>SPBV</t>
  </si>
  <si>
    <t>San Pedro Buenavista</t>
  </si>
  <si>
    <t>San Pedro de Buena Vista</t>
  </si>
  <si>
    <t>SPC</t>
  </si>
  <si>
    <t>San Pedro de Curahuara</t>
  </si>
  <si>
    <t>SPHQ</t>
  </si>
  <si>
    <t>Sapahaqui</t>
  </si>
  <si>
    <t>SPL</t>
  </si>
  <si>
    <t>San Pablo de Lipez</t>
  </si>
  <si>
    <t>SPLV</t>
  </si>
  <si>
    <t>San Pedro Loma Verde</t>
  </si>
  <si>
    <t>San Pedro (Conquista)</t>
  </si>
  <si>
    <t>SPM</t>
  </si>
  <si>
    <t>San Pedro de Macha</t>
  </si>
  <si>
    <t>SPQ</t>
  </si>
  <si>
    <t>San Pedro de Quemes</t>
  </si>
  <si>
    <t>SPY</t>
  </si>
  <si>
    <t>Sopachuy</t>
  </si>
  <si>
    <t>SRC</t>
  </si>
  <si>
    <t>Sarcobamba</t>
  </si>
  <si>
    <t>SRD</t>
  </si>
  <si>
    <t>Sararenda</t>
  </si>
  <si>
    <t>SRF</t>
  </si>
  <si>
    <t>San Rafael</t>
  </si>
  <si>
    <t>San Rafael de Velasco</t>
  </si>
  <si>
    <t>SRI</t>
  </si>
  <si>
    <t>Santa Rita</t>
  </si>
  <si>
    <t>SRL</t>
  </si>
  <si>
    <t>Santa Rosa de Lima</t>
  </si>
  <si>
    <t>SRM</t>
  </si>
  <si>
    <t>San Ramon Beni</t>
  </si>
  <si>
    <t>San Ramon (Beni)</t>
  </si>
  <si>
    <t>SRN</t>
  </si>
  <si>
    <t>Santa Rosa N</t>
  </si>
  <si>
    <t>SRO</t>
  </si>
  <si>
    <t>SRP</t>
  </si>
  <si>
    <t>Santa Rosa Pando</t>
  </si>
  <si>
    <t>Santa Rosa del Abuna</t>
  </si>
  <si>
    <t>SRPT1</t>
  </si>
  <si>
    <t>SCR POT  I</t>
  </si>
  <si>
    <t>SRPT3</t>
  </si>
  <si>
    <t>SCR POT III</t>
  </si>
  <si>
    <t>SRPT4</t>
  </si>
  <si>
    <t>SCR POT IV</t>
  </si>
  <si>
    <t>SRPT5</t>
  </si>
  <si>
    <t>SCR POT V</t>
  </si>
  <si>
    <t>SRPT6</t>
  </si>
  <si>
    <t>SCR POT VI</t>
  </si>
  <si>
    <t>SRPT7</t>
  </si>
  <si>
    <t>SCR POT VII</t>
  </si>
  <si>
    <t>SRR</t>
  </si>
  <si>
    <t>Santa Rosa de La Roca</t>
  </si>
  <si>
    <t>SRS</t>
  </si>
  <si>
    <t>Santa Rosita</t>
  </si>
  <si>
    <t>SRT</t>
  </si>
  <si>
    <t>Santa Rosa TRJ</t>
  </si>
  <si>
    <t>SRY</t>
  </si>
  <si>
    <t>Santa Rosa de Yacuma</t>
  </si>
  <si>
    <t>SSB</t>
  </si>
  <si>
    <t>San Sebastian</t>
  </si>
  <si>
    <t>SST</t>
  </si>
  <si>
    <t>Sausalito</t>
  </si>
  <si>
    <t>STA</t>
  </si>
  <si>
    <t>Sociedad Taunus</t>
  </si>
  <si>
    <t>STC</t>
  </si>
  <si>
    <t>Satelite Cosite</t>
  </si>
  <si>
    <t>STG</t>
  </si>
  <si>
    <t>Santiago de Chiquitos</t>
  </si>
  <si>
    <t>STJ</t>
  </si>
  <si>
    <t xml:space="preserve">Sgto. Tejerina </t>
  </si>
  <si>
    <t>STO</t>
  </si>
  <si>
    <t>Santiago Primero</t>
  </si>
  <si>
    <t>STS</t>
  </si>
  <si>
    <t>MicroRBS Hansa</t>
  </si>
  <si>
    <t>STV</t>
  </si>
  <si>
    <t>Santivanez</t>
  </si>
  <si>
    <t>Santibanez</t>
  </si>
  <si>
    <t>STX</t>
  </si>
  <si>
    <t>El Sillar Tx</t>
  </si>
  <si>
    <t>SVC</t>
  </si>
  <si>
    <t>Santa Vera Cruz</t>
  </si>
  <si>
    <t>SVY</t>
  </si>
  <si>
    <t>Sevaruyo</t>
  </si>
  <si>
    <t>SYN</t>
  </si>
  <si>
    <t>Sayonama</t>
  </si>
  <si>
    <t>SYU</t>
  </si>
  <si>
    <t>Salida a Yungas</t>
  </si>
  <si>
    <t>TAA</t>
  </si>
  <si>
    <t>Tranca Achica Arriba</t>
  </si>
  <si>
    <t>TAC</t>
  </si>
  <si>
    <t>Tacagua</t>
  </si>
  <si>
    <t>TAC2</t>
  </si>
  <si>
    <t>Tacagua 2</t>
  </si>
  <si>
    <t>TACO</t>
  </si>
  <si>
    <t>Tacopaya</t>
  </si>
  <si>
    <t>TAH</t>
  </si>
  <si>
    <t>Tacachi</t>
  </si>
  <si>
    <t>TAI</t>
  </si>
  <si>
    <t>Taipiplaya</t>
  </si>
  <si>
    <t>TALA</t>
  </si>
  <si>
    <t>MicroRBS Los Tajibos</t>
  </si>
  <si>
    <t>TAN</t>
  </si>
  <si>
    <t>Tx Santa Ana</t>
  </si>
  <si>
    <t>TAP</t>
  </si>
  <si>
    <t>TAR</t>
  </si>
  <si>
    <t>Tarapaca</t>
  </si>
  <si>
    <t>TAR3</t>
  </si>
  <si>
    <t>Tabladita</t>
  </si>
  <si>
    <t>TAS</t>
  </si>
  <si>
    <t>Tx La Asunta 1</t>
  </si>
  <si>
    <t>TAS2</t>
  </si>
  <si>
    <t>Tx La Asunta 2</t>
  </si>
  <si>
    <t>TAT</t>
  </si>
  <si>
    <t>Tatarenda</t>
  </si>
  <si>
    <t>TAV</t>
  </si>
  <si>
    <t>Tarvita</t>
  </si>
  <si>
    <t>TBB</t>
  </si>
  <si>
    <t>Tacobamba</t>
  </si>
  <si>
    <t>TBJ</t>
  </si>
  <si>
    <t>Tx Buen Jesus</t>
  </si>
  <si>
    <t>TBL</t>
  </si>
  <si>
    <t>Tembladerani</t>
  </si>
  <si>
    <t>TBLC</t>
  </si>
  <si>
    <t>Tabla Chaca</t>
  </si>
  <si>
    <t>Yaco</t>
  </si>
  <si>
    <t>TBS</t>
  </si>
  <si>
    <t>Terminal de Buses PND</t>
  </si>
  <si>
    <t>TBT</t>
  </si>
  <si>
    <t>Terminal de Buses TRI</t>
  </si>
  <si>
    <t>TBU</t>
  </si>
  <si>
    <t>Tarabuco</t>
  </si>
  <si>
    <t>Yamparaez</t>
  </si>
  <si>
    <t>TCC</t>
  </si>
  <si>
    <t>Tacacoma</t>
  </si>
  <si>
    <t>TCH</t>
  </si>
  <si>
    <t>Tx Chihuahua</t>
  </si>
  <si>
    <t>TCHU</t>
  </si>
  <si>
    <t>Tomichucua</t>
  </si>
  <si>
    <t>TCN</t>
  </si>
  <si>
    <t>Ticti Norte</t>
  </si>
  <si>
    <t>TCR</t>
  </si>
  <si>
    <t>Terracor</t>
  </si>
  <si>
    <t>TEA</t>
  </si>
  <si>
    <t>Tunari El Alto</t>
  </si>
  <si>
    <t>TEB</t>
  </si>
  <si>
    <t>Terebinto</t>
  </si>
  <si>
    <t>TEC</t>
  </si>
  <si>
    <t>Tecalim</t>
  </si>
  <si>
    <t>TED</t>
  </si>
  <si>
    <t>Tx El Dorado</t>
  </si>
  <si>
    <t>TEJ</t>
  </si>
  <si>
    <t>El Tejar</t>
  </si>
  <si>
    <t>TEO</t>
  </si>
  <si>
    <t>Teleférico Oruro</t>
  </si>
  <si>
    <t>TERQ</t>
  </si>
  <si>
    <t>Terminal Quijarro</t>
  </si>
  <si>
    <t>TGPY</t>
  </si>
  <si>
    <t>Tinguipaya</t>
  </si>
  <si>
    <t>THS</t>
  </si>
  <si>
    <t>Tahuantinsuyo</t>
  </si>
  <si>
    <t>THU</t>
  </si>
  <si>
    <t>Tahua</t>
  </si>
  <si>
    <t>TIA</t>
  </si>
  <si>
    <t>Tihuanacu</t>
  </si>
  <si>
    <t>Tiahuanacu</t>
  </si>
  <si>
    <t>TIC</t>
  </si>
  <si>
    <t>Ticti</t>
  </si>
  <si>
    <t>TIG</t>
  </si>
  <si>
    <t>Tiguipa Estación</t>
  </si>
  <si>
    <t>TIH</t>
  </si>
  <si>
    <t>Total Incahuasi</t>
  </si>
  <si>
    <t>TIN</t>
  </si>
  <si>
    <t>Tin Tin</t>
  </si>
  <si>
    <t>TIP</t>
  </si>
  <si>
    <t>TIQ</t>
  </si>
  <si>
    <t>TIQSP</t>
  </si>
  <si>
    <t>Tiquina San Pablo</t>
  </si>
  <si>
    <t>San Pedro de Tiquina</t>
  </si>
  <si>
    <t>TIR</t>
  </si>
  <si>
    <t>TJC</t>
  </si>
  <si>
    <t>Tarija Cancha</t>
  </si>
  <si>
    <t>TJM</t>
  </si>
  <si>
    <t>Tajma</t>
  </si>
  <si>
    <t>TJR</t>
  </si>
  <si>
    <t>El Tejar II</t>
  </si>
  <si>
    <t>TKA</t>
  </si>
  <si>
    <t>Torre Karito</t>
  </si>
  <si>
    <t>TKL</t>
  </si>
  <si>
    <t>Ticka Loma</t>
  </si>
  <si>
    <t>TLC</t>
  </si>
  <si>
    <t>Tx La Cumbre</t>
  </si>
  <si>
    <t>TLD</t>
  </si>
  <si>
    <t>Virrey Toledo</t>
  </si>
  <si>
    <t>TLP</t>
  </si>
  <si>
    <t>Terminal LPZ</t>
  </si>
  <si>
    <t>TLT</t>
  </si>
  <si>
    <t>Tilata</t>
  </si>
  <si>
    <t>TMB</t>
  </si>
  <si>
    <t>Tamborada</t>
  </si>
  <si>
    <t>TMBI</t>
  </si>
  <si>
    <t>Tambillo</t>
  </si>
  <si>
    <t>TMLP</t>
  </si>
  <si>
    <t>Trinidad Mana Las Palmas</t>
  </si>
  <si>
    <t>TMN</t>
  </si>
  <si>
    <t>TMP</t>
  </si>
  <si>
    <t>Tumupasa</t>
  </si>
  <si>
    <t>TMV</t>
  </si>
  <si>
    <t>TMY</t>
  </si>
  <si>
    <t>Tuti Mayu</t>
  </si>
  <si>
    <t>TNA</t>
  </si>
  <si>
    <t>Teleférico Naranja</t>
  </si>
  <si>
    <t>TNV</t>
  </si>
  <si>
    <t>Tierras Nuevas</t>
  </si>
  <si>
    <t>TOL</t>
  </si>
  <si>
    <t>Toledo</t>
  </si>
  <si>
    <t>Saucari</t>
  </si>
  <si>
    <t>TOM</t>
  </si>
  <si>
    <t>Tomatitas</t>
  </si>
  <si>
    <t>TOR</t>
  </si>
  <si>
    <t>TOR3</t>
  </si>
  <si>
    <t>El Torno III</t>
  </si>
  <si>
    <t>TOR4</t>
  </si>
  <si>
    <t>El Torno IV</t>
  </si>
  <si>
    <t>TORO</t>
  </si>
  <si>
    <t>Toro Toro</t>
  </si>
  <si>
    <t>TORU</t>
  </si>
  <si>
    <t>Totora Oruro</t>
  </si>
  <si>
    <t>San Pedro De Totora</t>
  </si>
  <si>
    <t>San Pedro de Totora</t>
  </si>
  <si>
    <t>TOS</t>
  </si>
  <si>
    <t>Todos Santos</t>
  </si>
  <si>
    <t>TOT</t>
  </si>
  <si>
    <t>TPR</t>
  </si>
  <si>
    <t>Tx Porvenir</t>
  </si>
  <si>
    <t>TPRS</t>
  </si>
  <si>
    <t>Taperas</t>
  </si>
  <si>
    <t>TPY</t>
  </si>
  <si>
    <t>Tarapaya</t>
  </si>
  <si>
    <t>TPZ</t>
  </si>
  <si>
    <t>Tupiza</t>
  </si>
  <si>
    <t>TPZ2</t>
  </si>
  <si>
    <t>Tupiza II</t>
  </si>
  <si>
    <t>TQD</t>
  </si>
  <si>
    <t>Tambo Quemado</t>
  </si>
  <si>
    <t>TRB</t>
  </si>
  <si>
    <t>Trebol</t>
  </si>
  <si>
    <t>TRC</t>
  </si>
  <si>
    <t>Taraco</t>
  </si>
  <si>
    <t>TRG</t>
  </si>
  <si>
    <t>Trigal</t>
  </si>
  <si>
    <t>TRI1</t>
  </si>
  <si>
    <t>Trinidad I</t>
  </si>
  <si>
    <t>TRI3</t>
  </si>
  <si>
    <t>Trinidad III</t>
  </si>
  <si>
    <t>TRP</t>
  </si>
  <si>
    <t>El Trapiche</t>
  </si>
  <si>
    <t>TRR</t>
  </si>
  <si>
    <t>Tres Rios</t>
  </si>
  <si>
    <t>TRT</t>
  </si>
  <si>
    <t>Tarata</t>
  </si>
  <si>
    <t>TSAN</t>
  </si>
  <si>
    <t>Tranca San Antonio</t>
  </si>
  <si>
    <t>Yocalla</t>
  </si>
  <si>
    <t>TSC</t>
  </si>
  <si>
    <t>Tranca Sacaba</t>
  </si>
  <si>
    <t>TSO</t>
  </si>
  <si>
    <t>Tranca Salida a Oruro</t>
  </si>
  <si>
    <t>TSR</t>
  </si>
  <si>
    <t>Terminal SCR</t>
  </si>
  <si>
    <t>TTC</t>
  </si>
  <si>
    <t>Totai Citrus</t>
  </si>
  <si>
    <t>TTR</t>
  </si>
  <si>
    <t>Tero Tero</t>
  </si>
  <si>
    <t>TTY</t>
  </si>
  <si>
    <t>Tito Yupanqui</t>
  </si>
  <si>
    <t>TTY2</t>
  </si>
  <si>
    <t>Tito Yupanqui II</t>
  </si>
  <si>
    <t>TUC</t>
  </si>
  <si>
    <t>Tucsupaya</t>
  </si>
  <si>
    <t>TUM</t>
  </si>
  <si>
    <t>Tumusla</t>
  </si>
  <si>
    <t>TUN</t>
  </si>
  <si>
    <t>Tuna</t>
  </si>
  <si>
    <t>TUR</t>
  </si>
  <si>
    <t>TUT</t>
  </si>
  <si>
    <t>Tutumaso</t>
  </si>
  <si>
    <t>TVN</t>
  </si>
  <si>
    <t>Tx V. Nueva Rosario</t>
  </si>
  <si>
    <t>Tx Site</t>
  </si>
  <si>
    <t>Antaqhowa Tx</t>
  </si>
  <si>
    <t>Camargo II FO</t>
  </si>
  <si>
    <t>Cerro Juno</t>
  </si>
  <si>
    <t>Cerro Pelado</t>
  </si>
  <si>
    <t>Comarapa Tx</t>
  </si>
  <si>
    <t>Desaguadero Tx</t>
  </si>
  <si>
    <t>Iscayachi Tx</t>
  </si>
  <si>
    <t>Junacas Tx</t>
  </si>
  <si>
    <t>Juno Tx</t>
  </si>
  <si>
    <t>Keñua Tx</t>
  </si>
  <si>
    <t>Leche Leche</t>
  </si>
  <si>
    <t>Montegrande Tx</t>
  </si>
  <si>
    <t>Negro Pabellón II Tx</t>
  </si>
  <si>
    <t>Palos Blancos II FO</t>
  </si>
  <si>
    <t>Panduro Tx</t>
  </si>
  <si>
    <t>Sama Tx</t>
  </si>
  <si>
    <t>San Lorenzo Tx</t>
  </si>
  <si>
    <t>Sapoco Tx</t>
  </si>
  <si>
    <t>Totora Tx</t>
  </si>
  <si>
    <t>Tx Trinidad Backbone Cerro Grande</t>
  </si>
  <si>
    <t>Yotau Tx</t>
  </si>
  <si>
    <t>TXA</t>
  </si>
  <si>
    <t>Tx Amachuma</t>
  </si>
  <si>
    <t>TXCH</t>
  </si>
  <si>
    <t>Tx Chacambaya (ex Quiabaya)</t>
  </si>
  <si>
    <t>TXMA</t>
  </si>
  <si>
    <t>Tx Mairana</t>
  </si>
  <si>
    <t>TXV</t>
  </si>
  <si>
    <t>Tx Villazon</t>
  </si>
  <si>
    <t>Modesto Omiste</t>
  </si>
  <si>
    <t>Villazon</t>
  </si>
  <si>
    <t>UAD</t>
  </si>
  <si>
    <t>U. Adventista</t>
  </si>
  <si>
    <t>UAI</t>
  </si>
  <si>
    <t>Urb. Arco Iris II</t>
  </si>
  <si>
    <t>UAL</t>
  </si>
  <si>
    <t>Urb. Alemania</t>
  </si>
  <si>
    <t>UAR</t>
  </si>
  <si>
    <t>Urb. Aroma</t>
  </si>
  <si>
    <t>UAT</t>
  </si>
  <si>
    <t>Urb. Atlantida</t>
  </si>
  <si>
    <t>UB4</t>
  </si>
  <si>
    <t>Urb. Balcon IV</t>
  </si>
  <si>
    <t>UBC</t>
  </si>
  <si>
    <t>Urb. Canoto</t>
  </si>
  <si>
    <t>UBE</t>
  </si>
  <si>
    <t>Urb. Ende</t>
  </si>
  <si>
    <t>UBO</t>
  </si>
  <si>
    <t>Urb. BOA</t>
  </si>
  <si>
    <t>UBV</t>
  </si>
  <si>
    <t>Urb. Bolivia</t>
  </si>
  <si>
    <t>UC7</t>
  </si>
  <si>
    <t>Urb. Cosmos 78</t>
  </si>
  <si>
    <t>UCA</t>
  </si>
  <si>
    <t>Ucatec</t>
  </si>
  <si>
    <t>UCBC</t>
  </si>
  <si>
    <t>U. Catolica CBBA</t>
  </si>
  <si>
    <t>UCLM</t>
  </si>
  <si>
    <t>Urb. Calama</t>
  </si>
  <si>
    <t>UEL</t>
  </si>
  <si>
    <t>Urb. Ecologica</t>
  </si>
  <si>
    <t>UHA</t>
  </si>
  <si>
    <t>Urb. Hansa</t>
  </si>
  <si>
    <t>UHH</t>
  </si>
  <si>
    <t>Urb. Hichu Huasi</t>
  </si>
  <si>
    <t>UIL</t>
  </si>
  <si>
    <t>Urb. Illimani</t>
  </si>
  <si>
    <t>UIN</t>
  </si>
  <si>
    <t>Urb. Ingenio</t>
  </si>
  <si>
    <t>UIT</t>
  </si>
  <si>
    <t>Urb. Italia</t>
  </si>
  <si>
    <t>UJA</t>
  </si>
  <si>
    <t>Urb. Juana Azurduy</t>
  </si>
  <si>
    <t>UJM</t>
  </si>
  <si>
    <t>U. Autonoma Juan Misael Saracho</t>
  </si>
  <si>
    <t>UJO</t>
  </si>
  <si>
    <t>Urb Josue</t>
  </si>
  <si>
    <t>UJT</t>
  </si>
  <si>
    <t>Urb. Juan Tardio</t>
  </si>
  <si>
    <t>ULC</t>
  </si>
  <si>
    <t>Urb. Los Chapacos</t>
  </si>
  <si>
    <t>ULF</t>
  </si>
  <si>
    <t>Urb. La Floresta</t>
  </si>
  <si>
    <t>ULH</t>
  </si>
  <si>
    <t xml:space="preserve">Urb. La Huerta </t>
  </si>
  <si>
    <t>Urb. Los Jardines</t>
  </si>
  <si>
    <t>UMA</t>
  </si>
  <si>
    <t>Urb. Manantial</t>
  </si>
  <si>
    <t>UME</t>
  </si>
  <si>
    <t>Urb. Mercedes</t>
  </si>
  <si>
    <t>UMG</t>
  </si>
  <si>
    <t>Urb. Magisterio</t>
  </si>
  <si>
    <t>UML</t>
  </si>
  <si>
    <t>UMS</t>
  </si>
  <si>
    <t>Umss</t>
  </si>
  <si>
    <t>UNC</t>
  </si>
  <si>
    <t>Uncia</t>
  </si>
  <si>
    <t>UNE</t>
  </si>
  <si>
    <t>Urbanizacion Nueva Esperanza</t>
  </si>
  <si>
    <t>UNH</t>
  </si>
  <si>
    <t>Urb. Nuevos Horizontes</t>
  </si>
  <si>
    <t>UNI</t>
  </si>
  <si>
    <t>Univalle Cbba Nuevo</t>
  </si>
  <si>
    <t>UNT</t>
  </si>
  <si>
    <t>Urb. Nueva Trinidad</t>
  </si>
  <si>
    <t>UP2</t>
  </si>
  <si>
    <t>Urb. Paraiso II</t>
  </si>
  <si>
    <t>UPA</t>
  </si>
  <si>
    <t>Urb. Pena Azul</t>
  </si>
  <si>
    <t>UPBL</t>
  </si>
  <si>
    <t>UPB LPZ</t>
  </si>
  <si>
    <t>UPY</t>
  </si>
  <si>
    <t>Urb. El Piyo</t>
  </si>
  <si>
    <t>URBA</t>
  </si>
  <si>
    <t>Urbanizaciones Norte</t>
  </si>
  <si>
    <t>URC</t>
  </si>
  <si>
    <t>URGO</t>
  </si>
  <si>
    <t>Urubo Golf</t>
  </si>
  <si>
    <t>URPF</t>
  </si>
  <si>
    <t>Urb Papa Francisco</t>
  </si>
  <si>
    <t xml:space="preserve">Urb San Andres </t>
  </si>
  <si>
    <t>URU</t>
  </si>
  <si>
    <t>Urubo</t>
  </si>
  <si>
    <t>URU2</t>
  </si>
  <si>
    <t>Urubo II</t>
  </si>
  <si>
    <t>USA</t>
  </si>
  <si>
    <t>Urb. San Alberto</t>
  </si>
  <si>
    <t>USF</t>
  </si>
  <si>
    <t>Urb. San Felipe</t>
  </si>
  <si>
    <t>USH</t>
  </si>
  <si>
    <t>Ushpa Ushpa</t>
  </si>
  <si>
    <t>USH2</t>
  </si>
  <si>
    <t>Ushpa Ushpa 2</t>
  </si>
  <si>
    <t>USM</t>
  </si>
  <si>
    <t>Urb. Santa Maria</t>
  </si>
  <si>
    <t>USR</t>
  </si>
  <si>
    <t>Urb. Santa Rosa</t>
  </si>
  <si>
    <t>UST</t>
  </si>
  <si>
    <t>Cap. Victor Ustariz</t>
  </si>
  <si>
    <t>UTA</t>
  </si>
  <si>
    <t>Urubo Tanque de Agua</t>
  </si>
  <si>
    <t>UTO</t>
  </si>
  <si>
    <t>Facultad de Derecho UTO</t>
  </si>
  <si>
    <t>UTP</t>
  </si>
  <si>
    <t>Urb. Tarope</t>
  </si>
  <si>
    <t>UTP2</t>
  </si>
  <si>
    <t>Urb Tarope II</t>
  </si>
  <si>
    <t>UYA</t>
  </si>
  <si>
    <t>MicroRBS Yacuiba</t>
  </si>
  <si>
    <t>UYC</t>
  </si>
  <si>
    <t>Uyuni Centro</t>
  </si>
  <si>
    <t>UYN</t>
  </si>
  <si>
    <t>UYU</t>
  </si>
  <si>
    <t>Huyustus</t>
  </si>
  <si>
    <t>V12</t>
  </si>
  <si>
    <t>Villa 12 de Octubre</t>
  </si>
  <si>
    <t>V14</t>
  </si>
  <si>
    <t>Villa 14</t>
  </si>
  <si>
    <t>Villa 1ro De Mayo</t>
  </si>
  <si>
    <t>VAA</t>
  </si>
  <si>
    <t>Villa Aniceto Arce</t>
  </si>
  <si>
    <t>VAC</t>
  </si>
  <si>
    <t>Vacas</t>
  </si>
  <si>
    <t>VAD</t>
  </si>
  <si>
    <t>Villa Adela</t>
  </si>
  <si>
    <t>VAN</t>
  </si>
  <si>
    <t>Villa Los Andes</t>
  </si>
  <si>
    <t>VAR</t>
  </si>
  <si>
    <t>Villa Armonia</t>
  </si>
  <si>
    <t>VAS</t>
  </si>
  <si>
    <t>Villa Aspiazu</t>
  </si>
  <si>
    <t>Yanacachi</t>
  </si>
  <si>
    <t>VAU</t>
  </si>
  <si>
    <t>Av. Victor Agustin Ugarte</t>
  </si>
  <si>
    <t>VAY</t>
  </si>
  <si>
    <t>Villa Adela Yunguyo</t>
  </si>
  <si>
    <t>VAZ</t>
  </si>
  <si>
    <t>VBAR</t>
  </si>
  <si>
    <t>Villa Barrientos</t>
  </si>
  <si>
    <t>VBS</t>
  </si>
  <si>
    <t>Villa Busch</t>
  </si>
  <si>
    <t>VCA</t>
  </si>
  <si>
    <t>Villa El Carmen</t>
  </si>
  <si>
    <t>VCC</t>
  </si>
  <si>
    <t>Viacha Centro</t>
  </si>
  <si>
    <t>VCH</t>
  </si>
  <si>
    <t>VCS</t>
  </si>
  <si>
    <t>Villa Cosmos 79</t>
  </si>
  <si>
    <t>VCV</t>
  </si>
  <si>
    <t>Villa Cooperativa</t>
  </si>
  <si>
    <t>VCY</t>
  </si>
  <si>
    <t>Villa Caluyo</t>
  </si>
  <si>
    <t>VDC</t>
  </si>
  <si>
    <t>Valle de La Concepción</t>
  </si>
  <si>
    <t>VDF</t>
  </si>
  <si>
    <t>Villa Dolores F</t>
  </si>
  <si>
    <t>VDO</t>
  </si>
  <si>
    <t>Villa Dolores</t>
  </si>
  <si>
    <t>VDS</t>
  </si>
  <si>
    <t>Villa de Sacaca</t>
  </si>
  <si>
    <t>Sacaca</t>
  </si>
  <si>
    <t>VDT</t>
  </si>
  <si>
    <t>Viceministerio de Telecomunicaciones (Bolivar Camacho)</t>
  </si>
  <si>
    <t>VDX</t>
  </si>
  <si>
    <t>Vidriolux</t>
  </si>
  <si>
    <t>VEZ</t>
  </si>
  <si>
    <t>Villa Esperanza LPZ</t>
  </si>
  <si>
    <t>VG2</t>
  </si>
  <si>
    <t>Vallegrande II</t>
  </si>
  <si>
    <t>Vallegrande</t>
  </si>
  <si>
    <t>VGA</t>
  </si>
  <si>
    <t>VGL</t>
  </si>
  <si>
    <t>Villa Galindo</t>
  </si>
  <si>
    <t>VGR</t>
  </si>
  <si>
    <t>Vilaque Grande</t>
  </si>
  <si>
    <t>VHD</t>
  </si>
  <si>
    <t>Virgen de La Hiedra</t>
  </si>
  <si>
    <t>VHR</t>
  </si>
  <si>
    <t>Villa Hermosa</t>
  </si>
  <si>
    <t>VIA</t>
  </si>
  <si>
    <t>Villa Alegria</t>
  </si>
  <si>
    <t>VIAL</t>
  </si>
  <si>
    <t>Villa Alcala</t>
  </si>
  <si>
    <t>VIC</t>
  </si>
  <si>
    <t>Victoria</t>
  </si>
  <si>
    <t>VIN</t>
  </si>
  <si>
    <t>VIN2</t>
  </si>
  <si>
    <t>Vinto II</t>
  </si>
  <si>
    <t>VIO</t>
  </si>
  <si>
    <t>Calle Las Violetas</t>
  </si>
  <si>
    <t>VIP</t>
  </si>
  <si>
    <t xml:space="preserve">Villa Paraiso </t>
  </si>
  <si>
    <t>VIS</t>
  </si>
  <si>
    <t>Villla Israel</t>
  </si>
  <si>
    <t>VIT</t>
  </si>
  <si>
    <t>VLA</t>
  </si>
  <si>
    <t>Villa Armonia SCR</t>
  </si>
  <si>
    <t>VLC</t>
  </si>
  <si>
    <t>Valencia</t>
  </si>
  <si>
    <t>VLI</t>
  </si>
  <si>
    <t>Villa Litoral</t>
  </si>
  <si>
    <t>VLL</t>
  </si>
  <si>
    <t>Villa Coronilla</t>
  </si>
  <si>
    <t>VLM</t>
  </si>
  <si>
    <t>VLT</t>
  </si>
  <si>
    <t>Villa Tahuichi</t>
  </si>
  <si>
    <t>VLZ</t>
  </si>
  <si>
    <t>Villazón</t>
  </si>
  <si>
    <t>VLZ3</t>
  </si>
  <si>
    <t>Villazón III</t>
  </si>
  <si>
    <t>VM2</t>
  </si>
  <si>
    <t>Coliseo Villamontes</t>
  </si>
  <si>
    <t>MacroRBS Ventura Mall</t>
  </si>
  <si>
    <t>VMC</t>
  </si>
  <si>
    <t>Virgen de La Merced</t>
  </si>
  <si>
    <t>VME</t>
  </si>
  <si>
    <t>Villa Mercedes</t>
  </si>
  <si>
    <t>VNLT</t>
  </si>
  <si>
    <t>Villa Nueva Loma Alta</t>
  </si>
  <si>
    <t>VNM</t>
  </si>
  <si>
    <t>Vertedero Normandia</t>
  </si>
  <si>
    <t>VNP</t>
  </si>
  <si>
    <t>Villa Nuevo Potosi</t>
  </si>
  <si>
    <t>VNT</t>
  </si>
  <si>
    <t>Ventillas</t>
  </si>
  <si>
    <t>VNT2</t>
  </si>
  <si>
    <t>Ventilla 2</t>
  </si>
  <si>
    <t>VNV</t>
  </si>
  <si>
    <t>VPB</t>
  </si>
  <si>
    <t>Villa Pabon</t>
  </si>
  <si>
    <t>VPG</t>
  </si>
  <si>
    <t>Villa Pagador</t>
  </si>
  <si>
    <t>VRA</t>
  </si>
  <si>
    <t>Villamil de Rada</t>
  </si>
  <si>
    <t>VRE</t>
  </si>
  <si>
    <t>Villa Remedios</t>
  </si>
  <si>
    <t>VS2</t>
  </si>
  <si>
    <t>Villa Santiago II</t>
  </si>
  <si>
    <t>VSA</t>
  </si>
  <si>
    <t>Villa San Antonio</t>
  </si>
  <si>
    <t>VSL</t>
  </si>
  <si>
    <t>Villa Salome</t>
  </si>
  <si>
    <t>Villa San Marcos</t>
  </si>
  <si>
    <t>VSR</t>
  </si>
  <si>
    <t>Villa Serrano</t>
  </si>
  <si>
    <t>Belisario Boeto</t>
  </si>
  <si>
    <t>VST</t>
  </si>
  <si>
    <t>Villa Santiago</t>
  </si>
  <si>
    <t>VT2</t>
  </si>
  <si>
    <t>Villa Tunari II</t>
  </si>
  <si>
    <t>VTA</t>
  </si>
  <si>
    <t>Valentin Abecia</t>
  </si>
  <si>
    <t>VTC</t>
  </si>
  <si>
    <t>Vitichi</t>
  </si>
  <si>
    <t>VTD</t>
  </si>
  <si>
    <t>Vueltadero</t>
  </si>
  <si>
    <t>VTL</t>
  </si>
  <si>
    <t>Fundo Ventillas</t>
  </si>
  <si>
    <t>VTL3</t>
  </si>
  <si>
    <t>Ventilla 3</t>
  </si>
  <si>
    <t>VTN</t>
  </si>
  <si>
    <t>Vino Tinto</t>
  </si>
  <si>
    <t>VTR</t>
  </si>
  <si>
    <t>Villa Tejada Rectangular</t>
  </si>
  <si>
    <t>VVC</t>
  </si>
  <si>
    <t>Villa Victoria</t>
  </si>
  <si>
    <t>VVR</t>
  </si>
  <si>
    <t>Vila Vila Rural</t>
  </si>
  <si>
    <t>Vila Vila</t>
  </si>
  <si>
    <t>VYY</t>
  </si>
  <si>
    <t>Villa Yunguyo</t>
  </si>
  <si>
    <t>WAB</t>
  </si>
  <si>
    <t>Waldo Ballivian</t>
  </si>
  <si>
    <t>WAR4</t>
  </si>
  <si>
    <t>Warnes IV</t>
  </si>
  <si>
    <t>WIL</t>
  </si>
  <si>
    <t>Wilsterman</t>
  </si>
  <si>
    <t>WRIB</t>
  </si>
  <si>
    <t>Warnes Riberalta</t>
  </si>
  <si>
    <t>WST</t>
  </si>
  <si>
    <t>Warisata</t>
  </si>
  <si>
    <t>WTC</t>
  </si>
  <si>
    <t>Wiltacato</t>
  </si>
  <si>
    <t>YAC</t>
  </si>
  <si>
    <t>YAP2</t>
  </si>
  <si>
    <t>Yapacani II</t>
  </si>
  <si>
    <t>YAP3</t>
  </si>
  <si>
    <t>Yapacani III</t>
  </si>
  <si>
    <t>YAP4</t>
  </si>
  <si>
    <t>Yapacani4</t>
  </si>
  <si>
    <t>YAP5</t>
  </si>
  <si>
    <t>Yapacani 5</t>
  </si>
  <si>
    <t>YBG</t>
  </si>
  <si>
    <t>Yabog</t>
  </si>
  <si>
    <t>YCH</t>
  </si>
  <si>
    <t>Yanacocha</t>
  </si>
  <si>
    <t>YCL</t>
  </si>
  <si>
    <t>YCM</t>
  </si>
  <si>
    <t>Yacimientos</t>
  </si>
  <si>
    <t>YCO</t>
  </si>
  <si>
    <t>YCR</t>
  </si>
  <si>
    <t>Yunchara</t>
  </si>
  <si>
    <t>YDL</t>
  </si>
  <si>
    <t>Yunguyo del Litoral</t>
  </si>
  <si>
    <t>YGS</t>
  </si>
  <si>
    <t>Mercado Yungas</t>
  </si>
  <si>
    <t>YNC</t>
  </si>
  <si>
    <t>YOL</t>
  </si>
  <si>
    <t>Yolosita - Caranavi</t>
  </si>
  <si>
    <t>YPF</t>
  </si>
  <si>
    <t>YPFB CBBA</t>
  </si>
  <si>
    <t>YPZ</t>
  </si>
  <si>
    <t>YUC</t>
  </si>
  <si>
    <t>Yucumo</t>
  </si>
  <si>
    <t>YUN</t>
  </si>
  <si>
    <t>Yungas</t>
  </si>
  <si>
    <t>YUR</t>
  </si>
  <si>
    <t>Yurcuma</t>
  </si>
  <si>
    <t>Z12</t>
  </si>
  <si>
    <t>Zona 12 de Abril</t>
  </si>
  <si>
    <t>Z3M</t>
  </si>
  <si>
    <t>Zona 3 de Mayo</t>
  </si>
  <si>
    <t>ZAR</t>
  </si>
  <si>
    <t>La Zarca</t>
  </si>
  <si>
    <t>ZBZ</t>
  </si>
  <si>
    <t>Zamuzabeti</t>
  </si>
  <si>
    <t>ZCC</t>
  </si>
  <si>
    <t>Zona Caiconi</t>
  </si>
  <si>
    <t>ZCH</t>
  </si>
  <si>
    <t>Zona Challapampa</t>
  </si>
  <si>
    <t>ZDN</t>
  </si>
  <si>
    <t>Zudanez</t>
  </si>
  <si>
    <t>ZF2</t>
  </si>
  <si>
    <t>Zofraco II</t>
  </si>
  <si>
    <t>ZFL</t>
  </si>
  <si>
    <t>Zona Franca La Paz</t>
  </si>
  <si>
    <t>ZNE</t>
  </si>
  <si>
    <t>Zona Nor Este</t>
  </si>
  <si>
    <t>ZOA</t>
  </si>
  <si>
    <t>Zona Aranjuez</t>
  </si>
  <si>
    <t>ZOA2</t>
  </si>
  <si>
    <t>Zona Aranjuez 2</t>
  </si>
  <si>
    <t>ZOOR</t>
  </si>
  <si>
    <t>Zoo Oruro</t>
  </si>
  <si>
    <t>ZPCR</t>
  </si>
  <si>
    <t>Zona Pucarani EA</t>
  </si>
  <si>
    <t>ZPK</t>
  </si>
  <si>
    <t>Zona Pokeni</t>
  </si>
  <si>
    <t>ZPT</t>
  </si>
  <si>
    <t>Zona Puntiti</t>
  </si>
  <si>
    <t>ZUR</t>
  </si>
  <si>
    <t>MicroRBS Zurich</t>
  </si>
  <si>
    <t>ZUR2</t>
  </si>
  <si>
    <t>MicroRBS Zurich II</t>
  </si>
  <si>
    <t>ZVT</t>
  </si>
  <si>
    <t>Zona Vita</t>
  </si>
  <si>
    <t>ZVV</t>
  </si>
  <si>
    <t>Zona Villa Victoria</t>
  </si>
  <si>
    <t>CHUQ</t>
  </si>
  <si>
    <t>Chuqui Chuqui</t>
  </si>
  <si>
    <t>U21E</t>
  </si>
  <si>
    <t>Urb. 21 de Enero</t>
  </si>
  <si>
    <t>SIGO</t>
  </si>
  <si>
    <t>San Ignacio Obrero</t>
  </si>
  <si>
    <t>EMHG</t>
  </si>
  <si>
    <t>EM HOTEL GLORIA</t>
  </si>
  <si>
    <t>TEAL</t>
  </si>
  <si>
    <t>Terminal el Alto</t>
  </si>
  <si>
    <t>LA PAZ</t>
  </si>
  <si>
    <t>AECO</t>
  </si>
  <si>
    <t>Av. Ecologica</t>
  </si>
  <si>
    <t>COCHABAMBA</t>
  </si>
  <si>
    <t>BSCR</t>
  </si>
  <si>
    <t>Barranca Sucre</t>
  </si>
  <si>
    <t>LAOX</t>
  </si>
  <si>
    <t>Laguna de oxidacion</t>
  </si>
  <si>
    <t>CUAM</t>
  </si>
  <si>
    <t>Cumbre America</t>
  </si>
  <si>
    <t>SANTA CRUZ</t>
  </si>
  <si>
    <t>TPZ3</t>
  </si>
  <si>
    <t>Tupiza 3</t>
  </si>
  <si>
    <t>LPAM</t>
  </si>
  <si>
    <t>Lomas Pampa</t>
  </si>
  <si>
    <t>EMAI</t>
  </si>
  <si>
    <t>EMI Alto Irpavi</t>
  </si>
  <si>
    <t>CGF</t>
  </si>
  <si>
    <t>Club de Golf</t>
  </si>
  <si>
    <t>PAG</t>
  </si>
  <si>
    <t>Palmar Aguilera</t>
  </si>
  <si>
    <t>URT</t>
  </si>
  <si>
    <t>Urupe de Techo</t>
  </si>
  <si>
    <t>CLJT</t>
  </si>
  <si>
    <t>Cementerio Llojeta</t>
  </si>
  <si>
    <t>FEI2</t>
  </si>
  <si>
    <t>FEICOBOL 2</t>
  </si>
  <si>
    <t>JAL</t>
  </si>
  <si>
    <t>Jaldin</t>
  </si>
  <si>
    <t>PALR</t>
  </si>
  <si>
    <t>Parque de Los Recuerdos</t>
  </si>
  <si>
    <t>EMCC</t>
  </si>
  <si>
    <t>EM COLEGIO DE CONTADORES</t>
  </si>
  <si>
    <t>ADU</t>
  </si>
  <si>
    <t>Aduana</t>
  </si>
  <si>
    <t>UEDB</t>
  </si>
  <si>
    <t>Urb. Estrella de Belen</t>
  </si>
  <si>
    <t>MON9</t>
  </si>
  <si>
    <t>Montero9</t>
  </si>
  <si>
    <t>PVI</t>
  </si>
  <si>
    <t>Puente Viloma</t>
  </si>
  <si>
    <t>PUCH</t>
  </si>
  <si>
    <t>Pucarita Chica</t>
  </si>
  <si>
    <t>25J</t>
  </si>
  <si>
    <t>25 de Julio</t>
  </si>
  <si>
    <t>Sub Proyecto</t>
  </si>
  <si>
    <t>6RRU_2A</t>
  </si>
  <si>
    <t>1xBBU5900, 2xRRU5904, 4xRRU5502, 1xAntena LLHH, 1xAntena AMB4519R9V06, 1xAntena ANT. AQU4518R11V18</t>
  </si>
  <si>
    <t>TIPO DE CABLE DC PARA RRU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</si>
</sst>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yyyy\-mm\-dd"/>
    <numFmt numFmtId="166" formatCode="#,##0.0000000"/>
    <numFmt numFmtId="167" formatCode="0.0000"/>
  </numFmts>
  <fonts count="8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8"/>
      <color theme="1"/>
      <name val="Ericsson Capital TT"/>
    </font>
    <font>
      <sz val="9"/>
      <color theme="1"/>
      <name val="Calibri"/>
      <family val="2"/>
      <scheme val="minor"/>
    </font>
    <font>
      <sz val="24"/>
      <color theme="1"/>
      <name val="Ericsson Capital TT"/>
    </font>
    <font>
      <sz val="9"/>
      <color theme="1"/>
      <name val="Ericsson Capital TT"/>
    </font>
    <font>
      <b/>
      <sz val="9"/>
      <color theme="1"/>
      <name val="Calibri"/>
      <family val="2"/>
      <scheme val="minor"/>
    </font>
    <font>
      <b/>
      <sz val="12"/>
      <color theme="1"/>
      <name val="Ericsson Capital TT"/>
    </font>
    <font>
      <b/>
      <sz val="9"/>
      <color theme="1"/>
      <name val="Calibri Light"/>
      <family val="2"/>
      <scheme val="major"/>
    </font>
    <font>
      <b/>
      <sz val="8"/>
      <color indexed="9"/>
      <name val="Arial"/>
      <family val="2"/>
    </font>
    <font>
      <b/>
      <sz val="8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name val="MS Sans Serif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Ericsson Capital TT"/>
    </font>
    <font>
      <b/>
      <sz val="10"/>
      <name val="Ericsson Capital TT"/>
    </font>
    <font>
      <sz val="12"/>
      <name val="Ericsson Capital TT"/>
    </font>
    <font>
      <sz val="9"/>
      <name val="Ericsson Capital TT"/>
    </font>
    <font>
      <b/>
      <sz val="38"/>
      <name val="Ericsson Capital TT"/>
    </font>
    <font>
      <b/>
      <sz val="28"/>
      <name val="Ericsson Capital TT"/>
    </font>
    <font>
      <sz val="16"/>
      <name val="Ericsson Capital TT"/>
    </font>
    <font>
      <b/>
      <sz val="14"/>
      <name val="Ericsson Capital TT"/>
    </font>
    <font>
      <sz val="48"/>
      <name val="Ericsson Capital TT"/>
    </font>
    <font>
      <sz val="30"/>
      <name val="Ericsson Capital TT"/>
    </font>
    <font>
      <sz val="40"/>
      <name val="Ericsson Capital TT"/>
    </font>
    <font>
      <sz val="28"/>
      <name val="Arial"/>
      <family val="2"/>
    </font>
    <font>
      <sz val="10"/>
      <color rgb="FFFF0000"/>
      <name val="Arial"/>
      <family val="2"/>
    </font>
    <font>
      <sz val="14"/>
      <name val="Calibri"/>
      <family val="2"/>
      <scheme val="minor"/>
    </font>
    <font>
      <b/>
      <sz val="14"/>
      <name val="Calibri"/>
      <family val="2"/>
      <scheme val="minor"/>
    </font>
    <font>
      <sz val="26"/>
      <color rgb="FF002060"/>
      <name val="Ericsson Capital TT"/>
    </font>
    <font>
      <b/>
      <sz val="8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indexed="9"/>
      <name val="Arial"/>
      <family val="2"/>
    </font>
    <font>
      <sz val="9"/>
      <name val="Arial"/>
      <family val="2"/>
    </font>
    <font>
      <sz val="9"/>
      <color rgb="FF002060"/>
      <name val="Calibri"/>
      <family val="2"/>
      <scheme val="minor"/>
    </font>
    <font>
      <sz val="9"/>
      <color rgb="FF002060"/>
      <name val="Arial"/>
      <family val="2"/>
    </font>
    <font>
      <b/>
      <sz val="9"/>
      <color indexed="10"/>
      <name val="Tahoma"/>
      <family val="2"/>
    </font>
    <font>
      <sz val="28"/>
      <color theme="0"/>
      <name val="Ericsson Capital TT"/>
    </font>
    <font>
      <b/>
      <sz val="8"/>
      <color theme="1"/>
      <name val="Calibri"/>
      <family val="2"/>
      <scheme val="minor"/>
    </font>
    <font>
      <b/>
      <sz val="9"/>
      <color indexed="9"/>
      <name val="Arial"/>
      <family val="2"/>
    </font>
    <font>
      <b/>
      <sz val="9"/>
      <color indexed="9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28"/>
      <color theme="1"/>
      <name val="Arial Nova"/>
      <family val="2"/>
    </font>
    <font>
      <sz val="12"/>
      <color theme="1"/>
      <name val="Arial Nova"/>
      <family val="2"/>
    </font>
    <font>
      <b/>
      <sz val="12"/>
      <color theme="1"/>
      <name val="Arial Nova"/>
      <family val="2"/>
    </font>
    <font>
      <sz val="11"/>
      <color theme="1"/>
      <name val="Arial Nova"/>
      <family val="2"/>
    </font>
    <font>
      <sz val="16"/>
      <color theme="1"/>
      <name val="Arial Nova"/>
      <family val="2"/>
    </font>
    <font>
      <b/>
      <sz val="11"/>
      <color theme="1"/>
      <name val="Arial Nova"/>
      <family val="2"/>
    </font>
    <font>
      <b/>
      <sz val="24"/>
      <color theme="1"/>
      <name val="Arial Nova"/>
      <family val="2"/>
    </font>
    <font>
      <sz val="11"/>
      <color theme="0"/>
      <name val="Arial Nova"/>
      <family val="2"/>
    </font>
    <font>
      <sz val="11"/>
      <name val="Arial Nova"/>
      <family val="2"/>
    </font>
    <font>
      <b/>
      <sz val="36"/>
      <color theme="1"/>
      <name val="Arial Nova"/>
      <family val="2"/>
    </font>
    <font>
      <b/>
      <sz val="24"/>
      <color rgb="FF002060"/>
      <name val="Arial Nova"/>
      <family val="2"/>
    </font>
    <font>
      <b/>
      <sz val="28"/>
      <color rgb="FFFF0000"/>
      <name val="Arial Nova"/>
      <family val="2"/>
    </font>
    <font>
      <sz val="18"/>
      <color theme="1"/>
      <name val="Arial Nova"/>
      <family val="2"/>
    </font>
    <font>
      <sz val="22"/>
      <color theme="1"/>
      <name val="Arial Nova"/>
      <family val="2"/>
    </font>
    <font>
      <sz val="18"/>
      <color rgb="FF000000"/>
      <name val="Arial Nova"/>
      <family val="2"/>
    </font>
    <font>
      <b/>
      <sz val="16"/>
      <color theme="1"/>
      <name val="Arial Nova"/>
      <family val="2"/>
    </font>
    <font>
      <sz val="36"/>
      <color theme="1"/>
      <name val="Arial Nova"/>
      <family val="2"/>
    </font>
    <font>
      <b/>
      <sz val="20"/>
      <color theme="1"/>
      <name val="Arial Nova"/>
      <family val="2"/>
    </font>
    <font>
      <sz val="20"/>
      <color theme="0"/>
      <name val="Arial Nova"/>
      <family val="2"/>
    </font>
    <font>
      <b/>
      <sz val="9"/>
      <color theme="0"/>
      <name val="Calibri"/>
      <family val="2"/>
      <scheme val="minor"/>
    </font>
    <font>
      <b/>
      <sz val="9"/>
      <color theme="0"/>
      <name val="Calibri Light"/>
      <family val="2"/>
      <scheme val="major"/>
    </font>
    <font>
      <b/>
      <sz val="8"/>
      <color theme="1"/>
      <name val="Calibri Light"/>
      <family val="2"/>
      <scheme val="major"/>
    </font>
    <font>
      <b/>
      <sz val="11"/>
      <name val="Arial Nova"/>
      <family val="2"/>
    </font>
    <font>
      <sz val="11"/>
      <color theme="1"/>
      <name val="Arial Nova Cond"/>
      <family val="2"/>
    </font>
    <font>
      <b/>
      <sz val="22"/>
      <color theme="1"/>
      <name val="Arial Nova Cond"/>
      <family val="2"/>
    </font>
    <font>
      <sz val="18"/>
      <color theme="1"/>
      <name val="Arial Nova Cond"/>
      <family val="2"/>
    </font>
    <font>
      <b/>
      <i/>
      <sz val="11"/>
      <color theme="1"/>
      <name val="Abadi Extra Light"/>
      <family val="2"/>
    </font>
    <font>
      <sz val="11"/>
      <color theme="1"/>
      <name val="Abadi Extra Light"/>
      <family val="2"/>
    </font>
    <font>
      <sz val="11"/>
      <color theme="0"/>
      <name val="Abadi Extra Light"/>
      <family val="2"/>
    </font>
    <font>
      <sz val="20"/>
      <color rgb="FFFF0000"/>
      <name val="Arial Nova"/>
      <family val="2"/>
    </font>
    <font>
      <sz val="10"/>
      <color theme="1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499984740745262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</borders>
  <cellStyleXfs count="9">
    <xf numFmtId="0" fontId="0" fillId="0" borderId="0"/>
    <xf numFmtId="0" fontId="1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559">
    <xf numFmtId="0" fontId="0" fillId="0" borderId="0" xfId="0"/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0" fillId="11" borderId="12" xfId="0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 vertical="center" wrapText="1"/>
    </xf>
    <xf numFmtId="14" fontId="10" fillId="12" borderId="3" xfId="0" applyNumberFormat="1" applyFont="1" applyFill="1" applyBorder="1" applyAlignment="1">
      <alignment horizontal="center" vertical="center" wrapText="1"/>
    </xf>
    <xf numFmtId="14" fontId="10" fillId="12" borderId="1" xfId="0" applyNumberFormat="1" applyFont="1" applyFill="1" applyBorder="1" applyAlignment="1">
      <alignment horizontal="center" vertical="center" wrapText="1"/>
    </xf>
    <xf numFmtId="14" fontId="10" fillId="12" borderId="21" xfId="0" applyNumberFormat="1" applyFont="1" applyFill="1" applyBorder="1" applyAlignment="1">
      <alignment horizontal="left" vertical="center" wrapText="1"/>
    </xf>
    <xf numFmtId="14" fontId="10" fillId="12" borderId="21" xfId="0" applyNumberFormat="1" applyFont="1" applyFill="1" applyBorder="1" applyAlignment="1">
      <alignment horizontal="center" vertical="center" wrapText="1"/>
    </xf>
    <xf numFmtId="14" fontId="10" fillId="12" borderId="2" xfId="0" applyNumberFormat="1" applyFont="1" applyFill="1" applyBorder="1" applyAlignment="1">
      <alignment horizontal="left" vertical="center" wrapText="1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1" fillId="4" borderId="1" xfId="0" applyFont="1" applyFill="1" applyBorder="1" applyAlignment="1">
      <alignment horizontal="center" vertical="center" wrapText="1"/>
    </xf>
    <xf numFmtId="0" fontId="13" fillId="7" borderId="0" xfId="0" applyFont="1" applyFill="1" applyProtection="1">
      <protection locked="0"/>
    </xf>
    <xf numFmtId="0" fontId="16" fillId="7" borderId="0" xfId="2" quotePrefix="1" applyFont="1" applyFill="1" applyAlignment="1" applyProtection="1">
      <alignment vertical="center"/>
      <protection locked="0"/>
    </xf>
    <xf numFmtId="0" fontId="0" fillId="7" borderId="0" xfId="0" applyFill="1" applyProtection="1">
      <protection locked="0"/>
    </xf>
    <xf numFmtId="0" fontId="17" fillId="7" borderId="0" xfId="2" applyFont="1" applyFill="1" applyAlignment="1" applyProtection="1">
      <alignment vertical="center"/>
      <protection locked="0"/>
    </xf>
    <xf numFmtId="0" fontId="18" fillId="7" borderId="0" xfId="2" applyFont="1" applyFill="1" applyAlignment="1" applyProtection="1">
      <alignment vertical="center"/>
      <protection locked="0"/>
    </xf>
    <xf numFmtId="0" fontId="18" fillId="7" borderId="0" xfId="2" quotePrefix="1" applyFont="1" applyFill="1" applyAlignment="1" applyProtection="1">
      <alignment horizontal="left" vertical="center"/>
      <protection locked="0"/>
    </xf>
    <xf numFmtId="0" fontId="18" fillId="7" borderId="22" xfId="2" quotePrefix="1" applyFont="1" applyFill="1" applyBorder="1" applyAlignment="1" applyProtection="1">
      <alignment horizontal="left" vertical="center"/>
      <protection locked="0"/>
    </xf>
    <xf numFmtId="0" fontId="17" fillId="7" borderId="23" xfId="2" applyFont="1" applyFill="1" applyBorder="1" applyAlignment="1" applyProtection="1">
      <alignment vertical="center"/>
      <protection locked="0"/>
    </xf>
    <xf numFmtId="0" fontId="18" fillId="7" borderId="23" xfId="2" applyFont="1" applyFill="1" applyBorder="1" applyAlignment="1" applyProtection="1">
      <alignment vertical="center"/>
      <protection locked="0"/>
    </xf>
    <xf numFmtId="0" fontId="17" fillId="7" borderId="24" xfId="2" applyFont="1" applyFill="1" applyBorder="1" applyAlignment="1" applyProtection="1">
      <alignment vertical="center"/>
      <protection locked="0"/>
    </xf>
    <xf numFmtId="0" fontId="18" fillId="7" borderId="33" xfId="2" quotePrefix="1" applyFont="1" applyFill="1" applyBorder="1" applyAlignment="1" applyProtection="1">
      <alignment horizontal="left" vertical="center"/>
      <protection locked="0"/>
    </xf>
    <xf numFmtId="0" fontId="17" fillId="7" borderId="34" xfId="2" applyFont="1" applyFill="1" applyBorder="1" applyAlignment="1" applyProtection="1">
      <alignment vertical="center"/>
      <protection locked="0"/>
    </xf>
    <xf numFmtId="0" fontId="20" fillId="7" borderId="0" xfId="2" applyFont="1" applyFill="1" applyAlignment="1" applyProtection="1">
      <alignment horizontal="center" vertical="center"/>
      <protection locked="0"/>
    </xf>
    <xf numFmtId="0" fontId="20" fillId="7" borderId="34" xfId="2" applyFont="1" applyFill="1" applyBorder="1" applyAlignment="1" applyProtection="1">
      <alignment horizontal="center" vertical="center"/>
      <protection locked="0"/>
    </xf>
    <xf numFmtId="0" fontId="19" fillId="7" borderId="0" xfId="2" applyFont="1" applyFill="1" applyAlignment="1" applyProtection="1">
      <alignment vertical="center"/>
      <protection locked="0"/>
    </xf>
    <xf numFmtId="0" fontId="19" fillId="7" borderId="34" xfId="2" applyFont="1" applyFill="1" applyBorder="1" applyAlignment="1" applyProtection="1">
      <alignment vertical="center"/>
      <protection locked="0"/>
    </xf>
    <xf numFmtId="0" fontId="19" fillId="7" borderId="0" xfId="2" applyFont="1" applyFill="1" applyAlignment="1" applyProtection="1">
      <alignment horizontal="left" vertical="center"/>
      <protection locked="0"/>
    </xf>
    <xf numFmtId="0" fontId="18" fillId="7" borderId="25" xfId="2" quotePrefix="1" applyFont="1" applyFill="1" applyBorder="1" applyAlignment="1" applyProtection="1">
      <alignment horizontal="left" vertical="center"/>
      <protection locked="0"/>
    </xf>
    <xf numFmtId="0" fontId="17" fillId="7" borderId="26" xfId="2" applyFont="1" applyFill="1" applyBorder="1" applyAlignment="1" applyProtection="1">
      <alignment vertical="center"/>
      <protection locked="0"/>
    </xf>
    <xf numFmtId="0" fontId="18" fillId="7" borderId="26" xfId="2" applyFont="1" applyFill="1" applyBorder="1" applyAlignment="1" applyProtection="1">
      <alignment vertical="center"/>
      <protection locked="0"/>
    </xf>
    <xf numFmtId="0" fontId="17" fillId="7" borderId="27" xfId="2" applyFont="1" applyFill="1" applyBorder="1" applyAlignment="1" applyProtection="1">
      <alignment vertical="center"/>
      <protection locked="0"/>
    </xf>
    <xf numFmtId="0" fontId="19" fillId="0" borderId="0" xfId="4" applyFont="1"/>
    <xf numFmtId="0" fontId="19" fillId="7" borderId="0" xfId="4" applyFont="1" applyFill="1"/>
    <xf numFmtId="0" fontId="21" fillId="7" borderId="0" xfId="4" applyFont="1" applyFill="1"/>
    <xf numFmtId="0" fontId="21" fillId="7" borderId="0" xfId="4" applyFont="1" applyFill="1" applyAlignment="1">
      <alignment horizontal="right"/>
    </xf>
    <xf numFmtId="0" fontId="22" fillId="7" borderId="0" xfId="4" applyFont="1" applyFill="1"/>
    <xf numFmtId="0" fontId="22" fillId="0" borderId="0" xfId="4" applyFont="1"/>
    <xf numFmtId="0" fontId="25" fillId="7" borderId="0" xfId="4" applyFont="1" applyFill="1"/>
    <xf numFmtId="0" fontId="20" fillId="7" borderId="0" xfId="4" applyFont="1" applyFill="1"/>
    <xf numFmtId="0" fontId="26" fillId="7" borderId="0" xfId="4" applyFont="1" applyFill="1"/>
    <xf numFmtId="0" fontId="27" fillId="0" borderId="0" xfId="4" applyFont="1"/>
    <xf numFmtId="0" fontId="17" fillId="7" borderId="0" xfId="4" applyFill="1"/>
    <xf numFmtId="0" fontId="17" fillId="0" borderId="0" xfId="4"/>
    <xf numFmtId="0" fontId="9" fillId="6" borderId="4" xfId="0" applyFont="1" applyFill="1" applyBorder="1" applyAlignment="1">
      <alignment horizontal="center" vertical="center" textRotation="90" wrapText="1"/>
    </xf>
    <xf numFmtId="0" fontId="9" fillId="6" borderId="17" xfId="0" applyFont="1" applyFill="1" applyBorder="1" applyAlignment="1">
      <alignment horizontal="center" vertical="center" textRotation="90" wrapText="1"/>
    </xf>
    <xf numFmtId="0" fontId="31" fillId="7" borderId="0" xfId="0" applyFont="1" applyFill="1"/>
    <xf numFmtId="0" fontId="13" fillId="7" borderId="0" xfId="0" applyFont="1" applyFill="1" applyAlignment="1">
      <alignment horizontal="left"/>
    </xf>
    <xf numFmtId="0" fontId="14" fillId="7" borderId="0" xfId="0" applyFont="1" applyFill="1" applyAlignment="1">
      <alignment horizontal="left"/>
    </xf>
    <xf numFmtId="0" fontId="14" fillId="7" borderId="0" xfId="0" applyFont="1" applyFill="1" applyAlignment="1">
      <alignment horizontal="center"/>
    </xf>
    <xf numFmtId="0" fontId="19" fillId="7" borderId="0" xfId="3" applyFont="1" applyFill="1" applyAlignment="1" applyProtection="1">
      <alignment horizontal="justify" vertical="center"/>
      <protection locked="0"/>
    </xf>
    <xf numFmtId="14" fontId="10" fillId="12" borderId="5" xfId="0" applyNumberFormat="1" applyFont="1" applyFill="1" applyBorder="1" applyAlignment="1">
      <alignment horizontal="center" vertical="center" wrapText="1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14" fontId="10" fillId="12" borderId="2" xfId="0" applyNumberFormat="1" applyFont="1" applyFill="1" applyBorder="1" applyAlignment="1">
      <alignment vertical="center" wrapText="1"/>
    </xf>
    <xf numFmtId="14" fontId="10" fillId="16" borderId="2" xfId="0" applyNumberFormat="1" applyFont="1" applyFill="1" applyBorder="1" applyAlignment="1">
      <alignment vertical="center" wrapText="1"/>
    </xf>
    <xf numFmtId="14" fontId="7" fillId="9" borderId="1" xfId="0" applyNumberFormat="1" applyFont="1" applyFill="1" applyBorder="1" applyAlignment="1">
      <alignment horizontal="center" vertical="center" wrapText="1"/>
    </xf>
    <xf numFmtId="14" fontId="7" fillId="9" borderId="2" xfId="0" applyNumberFormat="1" applyFont="1" applyFill="1" applyBorder="1" applyAlignment="1">
      <alignment horizontal="center" vertical="center" wrapText="1"/>
    </xf>
    <xf numFmtId="14" fontId="35" fillId="9" borderId="2" xfId="0" applyNumberFormat="1" applyFont="1" applyFill="1" applyBorder="1" applyAlignment="1">
      <alignment horizontal="center" vertical="center" wrapText="1"/>
    </xf>
    <xf numFmtId="14" fontId="35" fillId="9" borderId="1" xfId="0" applyNumberFormat="1" applyFont="1" applyFill="1" applyBorder="1" applyAlignment="1">
      <alignment horizontal="center" vertical="center" wrapText="1"/>
    </xf>
    <xf numFmtId="14" fontId="35" fillId="9" borderId="3" xfId="0" applyNumberFormat="1" applyFont="1" applyFill="1" applyBorder="1" applyAlignment="1">
      <alignment horizontal="center" vertical="center" wrapText="1"/>
    </xf>
    <xf numFmtId="0" fontId="2" fillId="9" borderId="2" xfId="0" applyFont="1" applyFill="1" applyBorder="1" applyAlignment="1">
      <alignment horizontal="center" vertical="center"/>
    </xf>
    <xf numFmtId="14" fontId="10" fillId="12" borderId="2" xfId="0" applyNumberFormat="1" applyFont="1" applyFill="1" applyBorder="1" applyAlignment="1">
      <alignment horizontal="center" vertical="center" wrapText="1"/>
    </xf>
    <xf numFmtId="0" fontId="9" fillId="0" borderId="0" xfId="1" applyFont="1" applyAlignment="1">
      <alignment horizontal="center" vertical="center" textRotation="90" wrapText="1"/>
    </xf>
    <xf numFmtId="0" fontId="9" fillId="7" borderId="5" xfId="0" applyFont="1" applyFill="1" applyBorder="1" applyAlignment="1">
      <alignment horizontal="center" vertical="center" textRotation="90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9" fillId="7" borderId="0" xfId="0" applyFont="1" applyFill="1" applyAlignment="1">
      <alignment horizontal="center" vertical="center" textRotation="90" wrapText="1"/>
    </xf>
    <xf numFmtId="0" fontId="17" fillId="0" borderId="0" xfId="0" applyFont="1" applyAlignment="1">
      <alignment horizontal="center" vertical="center"/>
    </xf>
    <xf numFmtId="49" fontId="38" fillId="18" borderId="42" xfId="6" applyNumberFormat="1" applyFont="1" applyFill="1" applyBorder="1" applyAlignment="1">
      <alignment horizontal="center" vertical="center"/>
    </xf>
    <xf numFmtId="0" fontId="38" fillId="20" borderId="42" xfId="6" applyNumberFormat="1" applyFont="1" applyFill="1" applyBorder="1" applyAlignment="1">
      <alignment horizontal="center" vertical="center"/>
    </xf>
    <xf numFmtId="0" fontId="38" fillId="21" borderId="42" xfId="6" applyNumberFormat="1" applyFont="1" applyFill="1" applyBorder="1" applyAlignment="1">
      <alignment horizontal="center" vertical="center"/>
    </xf>
    <xf numFmtId="0" fontId="38" fillId="18" borderId="42" xfId="6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7" fillId="0" borderId="0" xfId="7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0" fillId="22" borderId="0" xfId="0" applyFill="1" applyAlignment="1">
      <alignment horizontal="center"/>
    </xf>
    <xf numFmtId="2" fontId="17" fillId="0" borderId="0" xfId="0" applyNumberFormat="1" applyFont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0" fontId="38" fillId="18" borderId="42" xfId="6" applyNumberFormat="1" applyFont="1" applyFill="1" applyBorder="1" applyAlignment="1">
      <alignment horizontal="center" vertical="center" wrapText="1"/>
    </xf>
    <xf numFmtId="167" fontId="38" fillId="18" borderId="42" xfId="6" applyNumberFormat="1" applyFont="1" applyFill="1" applyBorder="1" applyAlignment="1">
      <alignment horizontal="center" vertical="center"/>
    </xf>
    <xf numFmtId="49" fontId="18" fillId="19" borderId="42" xfId="6" applyNumberFormat="1" applyFont="1" applyFill="1" applyBorder="1" applyAlignment="1">
      <alignment horizontal="center" vertical="center"/>
    </xf>
    <xf numFmtId="2" fontId="38" fillId="20" borderId="42" xfId="6" applyNumberFormat="1" applyFont="1" applyFill="1" applyBorder="1" applyAlignment="1">
      <alignment horizontal="center" vertical="center"/>
    </xf>
    <xf numFmtId="0" fontId="17" fillId="6" borderId="0" xfId="0" applyFont="1" applyFill="1" applyAlignment="1">
      <alignment horizontal="center" vertical="center"/>
    </xf>
    <xf numFmtId="164" fontId="0" fillId="6" borderId="0" xfId="0" applyNumberForma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17" fillId="6" borderId="0" xfId="7" applyFill="1" applyBorder="1" applyAlignment="1">
      <alignment horizontal="center" vertical="center"/>
    </xf>
    <xf numFmtId="0" fontId="39" fillId="6" borderId="0" xfId="0" applyFont="1" applyFill="1" applyAlignment="1">
      <alignment horizontal="center" vertical="center"/>
    </xf>
    <xf numFmtId="2" fontId="17" fillId="6" borderId="0" xfId="0" applyNumberFormat="1" applyFont="1" applyFill="1" applyAlignment="1">
      <alignment horizontal="center" vertical="center"/>
    </xf>
    <xf numFmtId="0" fontId="0" fillId="6" borderId="0" xfId="0" applyFill="1" applyAlignment="1">
      <alignment horizontal="center"/>
    </xf>
    <xf numFmtId="0" fontId="17" fillId="23" borderId="0" xfId="0" applyFont="1" applyFill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10" xfId="0" applyFont="1" applyBorder="1" applyAlignment="1">
      <alignment horizontal="center" vertical="center" textRotation="90" wrapText="1"/>
    </xf>
    <xf numFmtId="0" fontId="7" fillId="0" borderId="16" xfId="0" applyFont="1" applyBorder="1" applyAlignment="1">
      <alignment horizontal="center" vertical="center" textRotation="90" wrapText="1"/>
    </xf>
    <xf numFmtId="14" fontId="11" fillId="4" borderId="5" xfId="0" applyNumberFormat="1" applyFont="1" applyFill="1" applyBorder="1" applyAlignment="1">
      <alignment horizontal="center" vertical="center" wrapText="1"/>
    </xf>
    <xf numFmtId="14" fontId="46" fillId="12" borderId="1" xfId="0" applyNumberFormat="1" applyFont="1" applyFill="1" applyBorder="1" applyAlignment="1">
      <alignment horizontal="center" vertical="center" wrapText="1"/>
    </xf>
    <xf numFmtId="14" fontId="46" fillId="12" borderId="2" xfId="0" applyNumberFormat="1" applyFont="1" applyFill="1" applyBorder="1" applyAlignment="1">
      <alignment horizontal="center" vertical="center" wrapText="1"/>
    </xf>
    <xf numFmtId="14" fontId="46" fillId="12" borderId="3" xfId="0" applyNumberFormat="1" applyFont="1" applyFill="1" applyBorder="1" applyAlignment="1">
      <alignment horizontal="center" vertical="center" wrapText="1"/>
    </xf>
    <xf numFmtId="14" fontId="10" fillId="12" borderId="4" xfId="0" applyNumberFormat="1" applyFont="1" applyFill="1" applyBorder="1" applyAlignment="1">
      <alignment horizontal="center" vertical="center" wrapText="1"/>
    </xf>
    <xf numFmtId="14" fontId="10" fillId="12" borderId="6" xfId="0" applyNumberFormat="1" applyFont="1" applyFill="1" applyBorder="1" applyAlignment="1">
      <alignment horizontal="center" vertical="center" wrapText="1"/>
    </xf>
    <xf numFmtId="14" fontId="45" fillId="12" borderId="3" xfId="0" applyNumberFormat="1" applyFont="1" applyFill="1" applyBorder="1" applyAlignment="1">
      <alignment horizontal="center" vertical="center" wrapText="1"/>
    </xf>
    <xf numFmtId="14" fontId="10" fillId="6" borderId="2" xfId="0" applyNumberFormat="1" applyFont="1" applyFill="1" applyBorder="1" applyAlignment="1">
      <alignment horizontal="center" vertical="center" wrapText="1"/>
    </xf>
    <xf numFmtId="14" fontId="10" fillId="10" borderId="2" xfId="0" applyNumberFormat="1" applyFont="1" applyFill="1" applyBorder="1" applyAlignment="1">
      <alignment horizontal="center" vertical="center" wrapText="1"/>
    </xf>
    <xf numFmtId="14" fontId="10" fillId="10" borderId="0" xfId="0" applyNumberFormat="1" applyFont="1" applyFill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164" fontId="4" fillId="0" borderId="12" xfId="0" applyNumberFormat="1" applyFont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1" fontId="4" fillId="0" borderId="12" xfId="0" applyNumberFormat="1" applyFont="1" applyBorder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7" borderId="0" xfId="0" applyFont="1" applyFill="1" applyAlignment="1">
      <alignment horizontal="center"/>
    </xf>
    <xf numFmtId="0" fontId="4" fillId="0" borderId="16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0" fontId="4" fillId="0" borderId="11" xfId="0" quotePrefix="1" applyFont="1" applyBorder="1" applyAlignment="1">
      <alignment horizontal="center" vertical="center"/>
    </xf>
    <xf numFmtId="16" fontId="4" fillId="0" borderId="0" xfId="0" quotePrefix="1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48" fillId="0" borderId="11" xfId="0" applyFont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12" xfId="0" applyFont="1" applyBorder="1"/>
    <xf numFmtId="0" fontId="4" fillId="0" borderId="11" xfId="0" applyFont="1" applyBorder="1"/>
    <xf numFmtId="0" fontId="4" fillId="0" borderId="16" xfId="0" applyFont="1" applyBorder="1"/>
    <xf numFmtId="0" fontId="4" fillId="0" borderId="16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4" fillId="0" borderId="18" xfId="0" applyFont="1" applyBorder="1"/>
    <xf numFmtId="0" fontId="4" fillId="0" borderId="18" xfId="0" applyFont="1" applyBorder="1" applyAlignment="1">
      <alignment horizontal="left"/>
    </xf>
    <xf numFmtId="0" fontId="4" fillId="0" borderId="18" xfId="0" applyFont="1" applyBorder="1" applyAlignment="1">
      <alignment horizontal="center"/>
    </xf>
    <xf numFmtId="0" fontId="4" fillId="0" borderId="17" xfId="0" applyFont="1" applyBorder="1"/>
    <xf numFmtId="0" fontId="4" fillId="0" borderId="19" xfId="0" applyFont="1" applyBorder="1" applyAlignment="1">
      <alignment horizontal="center"/>
    </xf>
    <xf numFmtId="0" fontId="4" fillId="0" borderId="19" xfId="0" applyFont="1" applyBorder="1"/>
    <xf numFmtId="0" fontId="4" fillId="0" borderId="20" xfId="0" applyFont="1" applyBorder="1"/>
    <xf numFmtId="0" fontId="4" fillId="0" borderId="20" xfId="0" applyFont="1" applyBorder="1" applyAlignment="1">
      <alignment horizont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49" fontId="38" fillId="6" borderId="42" xfId="6" applyNumberFormat="1" applyFont="1" applyFill="1" applyBorder="1" applyAlignment="1">
      <alignment horizontal="center" vertical="center"/>
    </xf>
    <xf numFmtId="0" fontId="0" fillId="13" borderId="0" xfId="0" applyFill="1"/>
    <xf numFmtId="0" fontId="17" fillId="22" borderId="0" xfId="0" applyFont="1" applyFill="1" applyAlignment="1">
      <alignment horizontal="center" vertical="center"/>
    </xf>
    <xf numFmtId="0" fontId="0" fillId="22" borderId="0" xfId="0" applyFill="1"/>
    <xf numFmtId="0" fontId="0" fillId="2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24" borderId="0" xfId="0" applyFill="1" applyAlignment="1">
      <alignment horizontal="center"/>
    </xf>
    <xf numFmtId="0" fontId="50" fillId="3" borderId="29" xfId="0" applyFont="1" applyFill="1" applyBorder="1"/>
    <xf numFmtId="0" fontId="52" fillId="0" borderId="0" xfId="0" applyFont="1"/>
    <xf numFmtId="0" fontId="50" fillId="14" borderId="29" xfId="0" applyFont="1" applyFill="1" applyBorder="1" applyAlignment="1">
      <alignment horizontal="left" vertical="center"/>
    </xf>
    <xf numFmtId="165" fontId="50" fillId="14" borderId="29" xfId="0" applyNumberFormat="1" applyFont="1" applyFill="1" applyBorder="1" applyAlignment="1">
      <alignment vertical="center"/>
    </xf>
    <xf numFmtId="0" fontId="52" fillId="0" borderId="29" xfId="0" applyFont="1" applyBorder="1"/>
    <xf numFmtId="0" fontId="52" fillId="17" borderId="29" xfId="0" applyFont="1" applyFill="1" applyBorder="1"/>
    <xf numFmtId="0" fontId="54" fillId="13" borderId="29" xfId="0" applyFont="1" applyFill="1" applyBorder="1" applyAlignment="1">
      <alignment horizontal="left" wrapText="1"/>
    </xf>
    <xf numFmtId="0" fontId="52" fillId="7" borderId="0" xfId="0" applyFont="1" applyFill="1"/>
    <xf numFmtId="0" fontId="55" fillId="7" borderId="0" xfId="0" applyFont="1" applyFill="1" applyAlignment="1">
      <alignment horizontal="center" vertical="center"/>
    </xf>
    <xf numFmtId="0" fontId="56" fillId="7" borderId="0" xfId="0" applyFont="1" applyFill="1"/>
    <xf numFmtId="0" fontId="52" fillId="7" borderId="6" xfId="0" applyFont="1" applyFill="1" applyBorder="1"/>
    <xf numFmtId="0" fontId="52" fillId="7" borderId="12" xfId="0" applyFont="1" applyFill="1" applyBorder="1"/>
    <xf numFmtId="0" fontId="52" fillId="7" borderId="11" xfId="0" applyFont="1" applyFill="1" applyBorder="1"/>
    <xf numFmtId="0" fontId="52" fillId="7" borderId="0" xfId="0" applyFont="1" applyFill="1" applyAlignment="1">
      <alignment horizontal="center"/>
    </xf>
    <xf numFmtId="0" fontId="52" fillId="7" borderId="17" xfId="0" applyFont="1" applyFill="1" applyBorder="1"/>
    <xf numFmtId="0" fontId="52" fillId="7" borderId="18" xfId="0" applyFont="1" applyFill="1" applyBorder="1"/>
    <xf numFmtId="0" fontId="52" fillId="7" borderId="19" xfId="0" applyFont="1" applyFill="1" applyBorder="1"/>
    <xf numFmtId="0" fontId="52" fillId="7" borderId="0" xfId="0" applyFont="1" applyFill="1" applyAlignment="1">
      <alignment horizontal="center" vertical="center" wrapText="1"/>
    </xf>
    <xf numFmtId="0" fontId="58" fillId="7" borderId="0" xfId="0" applyFont="1" applyFill="1" applyAlignment="1">
      <alignment vertical="center"/>
    </xf>
    <xf numFmtId="0" fontId="52" fillId="7" borderId="0" xfId="0" quotePrefix="1" applyFont="1" applyFill="1"/>
    <xf numFmtId="0" fontId="61" fillId="7" borderId="0" xfId="0" applyFont="1" applyFill="1" applyAlignment="1">
      <alignment horizontal="center" vertical="center"/>
    </xf>
    <xf numFmtId="0" fontId="52" fillId="7" borderId="4" xfId="0" applyFont="1" applyFill="1" applyBorder="1"/>
    <xf numFmtId="0" fontId="52" fillId="7" borderId="5" xfId="0" applyFont="1" applyFill="1" applyBorder="1"/>
    <xf numFmtId="0" fontId="62" fillId="7" borderId="12" xfId="0" applyFont="1" applyFill="1" applyBorder="1"/>
    <xf numFmtId="0" fontId="62" fillId="7" borderId="0" xfId="0" applyFont="1" applyFill="1"/>
    <xf numFmtId="0" fontId="63" fillId="0" borderId="0" xfId="0" applyFont="1" applyAlignment="1">
      <alignment horizontal="left" vertical="center" readingOrder="1"/>
    </xf>
    <xf numFmtId="0" fontId="64" fillId="7" borderId="0" xfId="0" applyFont="1" applyFill="1" applyAlignment="1">
      <alignment vertical="center"/>
    </xf>
    <xf numFmtId="0" fontId="64" fillId="7" borderId="12" xfId="0" applyFont="1" applyFill="1" applyBorder="1" applyAlignment="1">
      <alignment vertical="center" wrapText="1"/>
    </xf>
    <xf numFmtId="0" fontId="64" fillId="7" borderId="0" xfId="0" applyFont="1" applyFill="1" applyAlignment="1">
      <alignment vertical="center" wrapText="1"/>
    </xf>
    <xf numFmtId="0" fontId="64" fillId="7" borderId="11" xfId="0" applyFont="1" applyFill="1" applyBorder="1" applyAlignment="1">
      <alignment vertical="center" wrapText="1"/>
    </xf>
    <xf numFmtId="0" fontId="64" fillId="7" borderId="17" xfId="0" applyFont="1" applyFill="1" applyBorder="1" applyAlignment="1">
      <alignment vertical="center" wrapText="1"/>
    </xf>
    <xf numFmtId="0" fontId="64" fillId="7" borderId="18" xfId="0" applyFont="1" applyFill="1" applyBorder="1" applyAlignment="1">
      <alignment vertical="center" wrapText="1"/>
    </xf>
    <xf numFmtId="0" fontId="64" fillId="7" borderId="19" xfId="0" applyFont="1" applyFill="1" applyBorder="1" applyAlignment="1">
      <alignment vertical="center" wrapText="1"/>
    </xf>
    <xf numFmtId="0" fontId="65" fillId="7" borderId="4" xfId="0" applyFont="1" applyFill="1" applyBorder="1"/>
    <xf numFmtId="0" fontId="65" fillId="7" borderId="5" xfId="0" applyFont="1" applyFill="1" applyBorder="1"/>
    <xf numFmtId="0" fontId="65" fillId="7" borderId="6" xfId="0" applyFont="1" applyFill="1" applyBorder="1"/>
    <xf numFmtId="0" fontId="65" fillId="7" borderId="12" xfId="0" applyFont="1" applyFill="1" applyBorder="1"/>
    <xf numFmtId="0" fontId="65" fillId="7" borderId="0" xfId="0" applyFont="1" applyFill="1"/>
    <xf numFmtId="0" fontId="65" fillId="7" borderId="11" xfId="0" applyFont="1" applyFill="1" applyBorder="1"/>
    <xf numFmtId="0" fontId="63" fillId="0" borderId="4" xfId="0" applyFont="1" applyBorder="1" applyAlignment="1">
      <alignment horizontal="left" vertical="center" readingOrder="1"/>
    </xf>
    <xf numFmtId="0" fontId="52" fillId="0" borderId="5" xfId="0" applyFont="1" applyBorder="1"/>
    <xf numFmtId="0" fontId="64" fillId="7" borderId="5" xfId="0" applyFont="1" applyFill="1" applyBorder="1" applyAlignment="1">
      <alignment vertical="center"/>
    </xf>
    <xf numFmtId="0" fontId="63" fillId="0" borderId="12" xfId="0" applyFont="1" applyBorder="1" applyAlignment="1">
      <alignment horizontal="left" vertical="center" readingOrder="1"/>
    </xf>
    <xf numFmtId="0" fontId="49" fillId="7" borderId="0" xfId="0" applyFont="1" applyFill="1" applyAlignment="1">
      <alignment vertical="center"/>
    </xf>
    <xf numFmtId="0" fontId="67" fillId="7" borderId="0" xfId="0" applyFont="1" applyFill="1"/>
    <xf numFmtId="0" fontId="2" fillId="14" borderId="29" xfId="0" applyFont="1" applyFill="1" applyBorder="1"/>
    <xf numFmtId="0" fontId="2" fillId="0" borderId="0" xfId="0" applyFont="1" applyAlignment="1">
      <alignment horizontal="right"/>
    </xf>
    <xf numFmtId="0" fontId="0" fillId="15" borderId="29" xfId="0" applyFill="1" applyBorder="1"/>
    <xf numFmtId="0" fontId="0" fillId="0" borderId="29" xfId="0" applyBorder="1"/>
    <xf numFmtId="0" fontId="9" fillId="7" borderId="10" xfId="1" applyFont="1" applyFill="1" applyBorder="1" applyAlignment="1">
      <alignment horizontal="center" vertical="center" textRotation="90" wrapText="1"/>
    </xf>
    <xf numFmtId="0" fontId="9" fillId="7" borderId="16" xfId="1" applyFont="1" applyFill="1" applyBorder="1" applyAlignment="1">
      <alignment horizontal="center" vertical="center" textRotation="90" wrapText="1"/>
    </xf>
    <xf numFmtId="0" fontId="9" fillId="0" borderId="10" xfId="0" applyFont="1" applyBorder="1" applyAlignment="1">
      <alignment horizontal="center" vertical="center" textRotation="90" wrapText="1"/>
    </xf>
    <xf numFmtId="0" fontId="9" fillId="0" borderId="16" xfId="0" applyFont="1" applyBorder="1" applyAlignment="1">
      <alignment horizontal="center" vertical="center" textRotation="90" wrapText="1"/>
    </xf>
    <xf numFmtId="0" fontId="9" fillId="6" borderId="10" xfId="0" applyFont="1" applyFill="1" applyBorder="1" applyAlignment="1">
      <alignment horizontal="center" vertical="center" textRotation="90" wrapText="1"/>
    </xf>
    <xf numFmtId="0" fontId="9" fillId="6" borderId="16" xfId="0" applyFont="1" applyFill="1" applyBorder="1" applyAlignment="1">
      <alignment horizontal="center" vertical="center" textRotation="90" wrapText="1"/>
    </xf>
    <xf numFmtId="0" fontId="7" fillId="0" borderId="0" xfId="0" applyFont="1" applyAlignment="1">
      <alignment horizontal="left" vertical="center"/>
    </xf>
    <xf numFmtId="0" fontId="2" fillId="7" borderId="0" xfId="0" applyFont="1" applyFill="1" applyAlignment="1">
      <alignment vertical="center"/>
    </xf>
    <xf numFmtId="0" fontId="9" fillId="7" borderId="0" xfId="1" applyFont="1" applyFill="1" applyAlignment="1">
      <alignment horizontal="center" vertical="center" textRotation="90" wrapText="1"/>
    </xf>
    <xf numFmtId="0" fontId="4" fillId="0" borderId="16" xfId="0" applyFont="1" applyBorder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4" fillId="7" borderId="11" xfId="0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4" fillId="8" borderId="12" xfId="0" applyFont="1" applyFill="1" applyBorder="1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4" fillId="9" borderId="12" xfId="0" applyFont="1" applyFill="1" applyBorder="1" applyAlignment="1">
      <alignment horizontal="center" vertical="center"/>
    </xf>
    <xf numFmtId="0" fontId="4" fillId="27" borderId="12" xfId="0" applyFont="1" applyFill="1" applyBorder="1" applyAlignment="1">
      <alignment horizontal="center" vertical="center"/>
    </xf>
    <xf numFmtId="0" fontId="4" fillId="27" borderId="0" xfId="0" applyFont="1" applyFill="1" applyAlignment="1">
      <alignment horizontal="center" vertical="center"/>
    </xf>
    <xf numFmtId="164" fontId="4" fillId="27" borderId="12" xfId="0" applyNumberFormat="1" applyFont="1" applyFill="1" applyBorder="1" applyAlignment="1">
      <alignment horizontal="center" vertical="center"/>
    </xf>
    <xf numFmtId="164" fontId="4" fillId="27" borderId="0" xfId="0" applyNumberFormat="1" applyFont="1" applyFill="1" applyAlignment="1">
      <alignment horizontal="center" vertical="center"/>
    </xf>
    <xf numFmtId="0" fontId="4" fillId="27" borderId="11" xfId="0" applyFont="1" applyFill="1" applyBorder="1" applyAlignment="1">
      <alignment horizontal="center" vertical="center"/>
    </xf>
    <xf numFmtId="1" fontId="4" fillId="27" borderId="12" xfId="0" applyNumberFormat="1" applyFont="1" applyFill="1" applyBorder="1" applyAlignment="1">
      <alignment horizontal="center" vertical="center"/>
    </xf>
    <xf numFmtId="1" fontId="4" fillId="27" borderId="0" xfId="0" applyNumberFormat="1" applyFont="1" applyFill="1" applyAlignment="1">
      <alignment horizontal="center" vertical="center"/>
    </xf>
    <xf numFmtId="0" fontId="4" fillId="27" borderId="0" xfId="0" applyFont="1" applyFill="1" applyAlignment="1">
      <alignment horizontal="center"/>
    </xf>
    <xf numFmtId="0" fontId="4" fillId="27" borderId="16" xfId="0" applyFont="1" applyFill="1" applyBorder="1" applyAlignment="1">
      <alignment horizontal="center" vertical="center"/>
    </xf>
    <xf numFmtId="0" fontId="4" fillId="27" borderId="11" xfId="0" applyFont="1" applyFill="1" applyBorder="1" applyAlignment="1">
      <alignment horizontal="center"/>
    </xf>
    <xf numFmtId="14" fontId="4" fillId="27" borderId="0" xfId="0" applyNumberFormat="1" applyFont="1" applyFill="1" applyAlignment="1">
      <alignment horizontal="center" vertical="center"/>
    </xf>
    <xf numFmtId="0" fontId="4" fillId="27" borderId="16" xfId="0" applyFont="1" applyFill="1" applyBorder="1" applyAlignment="1">
      <alignment horizontal="left" vertical="center"/>
    </xf>
    <xf numFmtId="0" fontId="4" fillId="7" borderId="12" xfId="0" applyFont="1" applyFill="1" applyBorder="1" applyAlignment="1">
      <alignment horizontal="center" vertical="center"/>
    </xf>
    <xf numFmtId="0" fontId="4" fillId="4" borderId="0" xfId="0" applyFont="1" applyFill="1"/>
    <xf numFmtId="0" fontId="4" fillId="4" borderId="0" xfId="0" applyFont="1" applyFill="1" applyAlignment="1">
      <alignment horizontal="left"/>
    </xf>
    <xf numFmtId="0" fontId="4" fillId="4" borderId="0" xfId="0" applyFont="1" applyFill="1" applyAlignment="1">
      <alignment horizontal="center"/>
    </xf>
    <xf numFmtId="0" fontId="4" fillId="0" borderId="16" xfId="0" applyFont="1" applyBorder="1" applyAlignment="1">
      <alignment horizontal="left"/>
    </xf>
    <xf numFmtId="0" fontId="4" fillId="0" borderId="20" xfId="0" applyFont="1" applyBorder="1" applyAlignment="1">
      <alignment horizontal="left"/>
    </xf>
    <xf numFmtId="0" fontId="0" fillId="4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10" fillId="11" borderId="16" xfId="0" applyFont="1" applyFill="1" applyBorder="1" applyAlignment="1">
      <alignment horizontal="center" vertical="center"/>
    </xf>
    <xf numFmtId="0" fontId="10" fillId="11" borderId="0" xfId="0" applyFont="1" applyFill="1" applyAlignment="1">
      <alignment horizontal="center" vertical="center"/>
    </xf>
    <xf numFmtId="0" fontId="4" fillId="24" borderId="0" xfId="0" applyFont="1" applyFill="1" applyAlignment="1">
      <alignment horizontal="center" vertical="center"/>
    </xf>
    <xf numFmtId="0" fontId="4" fillId="28" borderId="11" xfId="0" applyFont="1" applyFill="1" applyBorder="1" applyAlignment="1">
      <alignment horizontal="center" vertical="center"/>
    </xf>
    <xf numFmtId="0" fontId="4" fillId="28" borderId="11" xfId="0" quotePrefix="1" applyFont="1" applyFill="1" applyBorder="1" applyAlignment="1">
      <alignment horizontal="center" vertical="center"/>
    </xf>
    <xf numFmtId="0" fontId="4" fillId="24" borderId="12" xfId="0" applyFont="1" applyFill="1" applyBorder="1" applyAlignment="1">
      <alignment horizontal="center" vertical="center"/>
    </xf>
    <xf numFmtId="0" fontId="4" fillId="29" borderId="0" xfId="0" applyFont="1" applyFill="1" applyAlignment="1">
      <alignment horizontal="center" vertical="center"/>
    </xf>
    <xf numFmtId="0" fontId="4" fillId="27" borderId="0" xfId="0" quotePrefix="1" applyFont="1" applyFill="1" applyAlignment="1">
      <alignment horizontal="center" vertical="center"/>
    </xf>
    <xf numFmtId="0" fontId="4" fillId="0" borderId="0" xfId="0" quotePrefix="1" applyFont="1"/>
    <xf numFmtId="0" fontId="4" fillId="4" borderId="12" xfId="0" applyFont="1" applyFill="1" applyBorder="1"/>
    <xf numFmtId="0" fontId="4" fillId="4" borderId="11" xfId="0" applyFont="1" applyFill="1" applyBorder="1" applyAlignment="1">
      <alignment horizontal="center"/>
    </xf>
    <xf numFmtId="0" fontId="4" fillId="4" borderId="11" xfId="0" applyFont="1" applyFill="1" applyBorder="1"/>
    <xf numFmtId="0" fontId="4" fillId="4" borderId="16" xfId="0" applyFont="1" applyFill="1" applyBorder="1"/>
    <xf numFmtId="0" fontId="4" fillId="4" borderId="16" xfId="0" applyFont="1" applyFill="1" applyBorder="1" applyAlignment="1">
      <alignment horizontal="center"/>
    </xf>
    <xf numFmtId="0" fontId="4" fillId="4" borderId="16" xfId="0" applyFont="1" applyFill="1" applyBorder="1" applyAlignment="1">
      <alignment horizontal="left"/>
    </xf>
    <xf numFmtId="0" fontId="4" fillId="4" borderId="11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/>
    </xf>
    <xf numFmtId="0" fontId="0" fillId="13" borderId="0" xfId="0" applyFill="1" applyAlignment="1">
      <alignment horizontal="center"/>
    </xf>
    <xf numFmtId="0" fontId="0" fillId="13" borderId="0" xfId="0" applyFill="1" applyAlignment="1">
      <alignment horizontal="left"/>
    </xf>
    <xf numFmtId="0" fontId="0" fillId="7" borderId="29" xfId="0" applyFill="1" applyBorder="1"/>
    <xf numFmtId="0" fontId="54" fillId="0" borderId="0" xfId="0" applyFont="1" applyAlignment="1">
      <alignment horizontal="center"/>
    </xf>
    <xf numFmtId="0" fontId="54" fillId="0" borderId="0" xfId="0" applyFont="1" applyAlignment="1">
      <alignment horizontal="left"/>
    </xf>
    <xf numFmtId="0" fontId="52" fillId="0" borderId="0" xfId="0" applyFont="1" applyAlignment="1">
      <alignment horizontal="center" vertical="center"/>
    </xf>
    <xf numFmtId="0" fontId="71" fillId="0" borderId="0" xfId="0" applyFont="1" applyAlignment="1">
      <alignment horizontal="right"/>
    </xf>
    <xf numFmtId="0" fontId="71" fillId="0" borderId="0" xfId="0" quotePrefix="1" applyFont="1"/>
    <xf numFmtId="0" fontId="52" fillId="0" borderId="0" xfId="0" applyFont="1" applyAlignment="1">
      <alignment horizontal="center"/>
    </xf>
    <xf numFmtId="0" fontId="52" fillId="0" borderId="0" xfId="0" applyFont="1" applyAlignment="1">
      <alignment horizontal="right"/>
    </xf>
    <xf numFmtId="0" fontId="52" fillId="0" borderId="0" xfId="0" applyFont="1" applyAlignment="1">
      <alignment vertical="center"/>
    </xf>
    <xf numFmtId="0" fontId="52" fillId="0" borderId="0" xfId="0" applyFont="1" applyAlignment="1">
      <alignment horizontal="right" vertical="center"/>
    </xf>
    <xf numFmtId="0" fontId="57" fillId="0" borderId="0" xfId="0" applyFont="1"/>
    <xf numFmtId="0" fontId="54" fillId="0" borderId="0" xfId="0" applyFont="1" applyAlignment="1">
      <alignment horizontal="right"/>
    </xf>
    <xf numFmtId="0" fontId="57" fillId="0" borderId="0" xfId="0" applyFont="1" applyAlignment="1">
      <alignment horizontal="right"/>
    </xf>
    <xf numFmtId="0" fontId="57" fillId="0" borderId="0" xfId="0" applyFont="1" applyAlignment="1">
      <alignment horizontal="center"/>
    </xf>
    <xf numFmtId="0" fontId="57" fillId="0" borderId="0" xfId="0" applyFont="1" applyAlignment="1">
      <alignment horizontal="center"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 wrapText="1"/>
    </xf>
    <xf numFmtId="0" fontId="72" fillId="0" borderId="0" xfId="0" applyFont="1"/>
    <xf numFmtId="0" fontId="72" fillId="7" borderId="0" xfId="0" applyFont="1" applyFill="1"/>
    <xf numFmtId="0" fontId="0" fillId="0" borderId="29" xfId="0" applyBorder="1" applyAlignment="1">
      <alignment horizontal="center"/>
    </xf>
    <xf numFmtId="0" fontId="75" fillId="0" borderId="29" xfId="0" applyFont="1" applyBorder="1"/>
    <xf numFmtId="0" fontId="76" fillId="0" borderId="29" xfId="0" applyFont="1" applyBorder="1"/>
    <xf numFmtId="0" fontId="76" fillId="21" borderId="29" xfId="0" applyFont="1" applyFill="1" applyBorder="1"/>
    <xf numFmtId="0" fontId="76" fillId="30" borderId="29" xfId="0" applyFont="1" applyFill="1" applyBorder="1"/>
    <xf numFmtId="0" fontId="76" fillId="31" borderId="29" xfId="0" applyFont="1" applyFill="1" applyBorder="1"/>
    <xf numFmtId="0" fontId="77" fillId="10" borderId="29" xfId="0" applyFont="1" applyFill="1" applyBorder="1"/>
    <xf numFmtId="0" fontId="78" fillId="7" borderId="0" xfId="0" applyFont="1" applyFill="1"/>
    <xf numFmtId="0" fontId="50" fillId="13" borderId="29" xfId="0" applyFont="1" applyFill="1" applyBorder="1" applyAlignment="1">
      <alignment horizontal="left"/>
    </xf>
    <xf numFmtId="0" fontId="52" fillId="7" borderId="18" xfId="0" applyFont="1" applyFill="1" applyBorder="1" applyAlignment="1">
      <alignment horizontal="center"/>
    </xf>
    <xf numFmtId="0" fontId="52" fillId="7" borderId="12" xfId="0" applyFont="1" applyFill="1" applyBorder="1" applyAlignment="1">
      <alignment horizontal="center"/>
    </xf>
    <xf numFmtId="0" fontId="52" fillId="7" borderId="17" xfId="0" applyFont="1" applyFill="1" applyBorder="1" applyAlignment="1">
      <alignment horizontal="center"/>
    </xf>
    <xf numFmtId="12" fontId="51" fillId="13" borderId="29" xfId="0" applyNumberFormat="1" applyFont="1" applyFill="1" applyBorder="1"/>
    <xf numFmtId="0" fontId="4" fillId="28" borderId="0" xfId="0" applyFont="1" applyFill="1" applyAlignment="1">
      <alignment horizontal="center" vertical="center"/>
    </xf>
    <xf numFmtId="1" fontId="4" fillId="13" borderId="12" xfId="0" applyNumberFormat="1" applyFont="1" applyFill="1" applyBorder="1" applyAlignment="1">
      <alignment horizontal="center" vertical="center"/>
    </xf>
    <xf numFmtId="0" fontId="4" fillId="28" borderId="0" xfId="0" applyFont="1" applyFill="1" applyAlignment="1">
      <alignment horizontal="center"/>
    </xf>
    <xf numFmtId="1" fontId="4" fillId="28" borderId="12" xfId="0" applyNumberFormat="1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43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44" fillId="0" borderId="5" xfId="0" applyFont="1" applyBorder="1" applyAlignment="1">
      <alignment horizontal="center" vertical="center" textRotation="90" wrapText="1"/>
    </xf>
    <xf numFmtId="0" fontId="44" fillId="0" borderId="0" xfId="0" applyFont="1" applyAlignment="1">
      <alignment horizontal="center" vertical="center" textRotation="90" wrapText="1"/>
    </xf>
    <xf numFmtId="0" fontId="7" fillId="0" borderId="5" xfId="0" applyFont="1" applyBorder="1" applyAlignment="1">
      <alignment horizontal="center" vertical="center" textRotation="90" wrapText="1"/>
    </xf>
    <xf numFmtId="0" fontId="7" fillId="0" borderId="0" xfId="0" applyFont="1" applyAlignment="1">
      <alignment horizontal="center" vertical="center" textRotation="90" wrapText="1"/>
    </xf>
    <xf numFmtId="0" fontId="7" fillId="0" borderId="10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9" fillId="6" borderId="10" xfId="0" applyFont="1" applyFill="1" applyBorder="1" applyAlignment="1">
      <alignment horizontal="center" vertical="center" textRotation="90" wrapText="1"/>
    </xf>
    <xf numFmtId="0" fontId="9" fillId="6" borderId="16" xfId="0" applyFont="1" applyFill="1" applyBorder="1" applyAlignment="1">
      <alignment horizontal="center" vertical="center" textRotation="90" wrapText="1"/>
    </xf>
    <xf numFmtId="0" fontId="9" fillId="2" borderId="10" xfId="0" applyFont="1" applyFill="1" applyBorder="1" applyAlignment="1">
      <alignment horizontal="center" vertical="center" textRotation="90" wrapText="1"/>
    </xf>
    <xf numFmtId="0" fontId="9" fillId="2" borderId="16" xfId="0" applyFont="1" applyFill="1" applyBorder="1" applyAlignment="1">
      <alignment horizontal="center" vertical="center" textRotation="90" wrapText="1"/>
    </xf>
    <xf numFmtId="0" fontId="9" fillId="0" borderId="10" xfId="0" applyFont="1" applyBorder="1" applyAlignment="1">
      <alignment horizontal="center" vertical="center" textRotation="90" wrapText="1"/>
    </xf>
    <xf numFmtId="0" fontId="9" fillId="0" borderId="16" xfId="0" applyFont="1" applyBorder="1" applyAlignment="1">
      <alignment horizontal="center" vertical="center" textRotation="90" wrapText="1"/>
    </xf>
    <xf numFmtId="0" fontId="9" fillId="3" borderId="5" xfId="0" applyFont="1" applyFill="1" applyBorder="1" applyAlignment="1">
      <alignment horizontal="center" vertical="center" textRotation="90" wrapText="1"/>
    </xf>
    <xf numFmtId="0" fontId="9" fillId="3" borderId="18" xfId="0" applyFont="1" applyFill="1" applyBorder="1" applyAlignment="1">
      <alignment horizontal="center" vertical="center" textRotation="90" wrapText="1"/>
    </xf>
    <xf numFmtId="0" fontId="2" fillId="9" borderId="1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left" vertical="center"/>
    </xf>
    <xf numFmtId="0" fontId="7" fillId="9" borderId="1" xfId="0" applyFont="1" applyFill="1" applyBorder="1" applyAlignment="1">
      <alignment horizontal="center" vertical="center" wrapText="1"/>
    </xf>
    <xf numFmtId="0" fontId="7" fillId="9" borderId="2" xfId="0" applyFont="1" applyFill="1" applyBorder="1" applyAlignment="1">
      <alignment horizontal="center" vertical="center" wrapText="1"/>
    </xf>
    <xf numFmtId="0" fontId="7" fillId="9" borderId="3" xfId="0" applyFont="1" applyFill="1" applyBorder="1" applyAlignment="1">
      <alignment horizontal="center" vertical="center" wrapText="1"/>
    </xf>
    <xf numFmtId="0" fontId="68" fillId="16" borderId="1" xfId="0" applyFont="1" applyFill="1" applyBorder="1" applyAlignment="1">
      <alignment horizontal="center" vertical="center" wrapText="1"/>
    </xf>
    <xf numFmtId="0" fontId="68" fillId="16" borderId="2" xfId="0" applyFont="1" applyFill="1" applyBorder="1" applyAlignment="1">
      <alignment horizontal="center" vertical="center" wrapText="1"/>
    </xf>
    <xf numFmtId="0" fontId="68" fillId="24" borderId="1" xfId="0" applyFont="1" applyFill="1" applyBorder="1" applyAlignment="1">
      <alignment horizontal="center" vertical="center" wrapText="1"/>
    </xf>
    <xf numFmtId="0" fontId="68" fillId="24" borderId="2" xfId="0" applyFont="1" applyFill="1" applyBorder="1" applyAlignment="1">
      <alignment horizontal="center" vertical="center" wrapText="1"/>
    </xf>
    <xf numFmtId="0" fontId="68" fillId="24" borderId="3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44" fillId="0" borderId="4" xfId="0" applyFont="1" applyBorder="1" applyAlignment="1">
      <alignment horizontal="center" vertical="center" textRotation="90" wrapText="1"/>
    </xf>
    <xf numFmtId="0" fontId="44" fillId="0" borderId="12" xfId="0" applyFont="1" applyBorder="1" applyAlignment="1">
      <alignment horizontal="center" vertical="center" textRotation="90" wrapText="1"/>
    </xf>
    <xf numFmtId="0" fontId="7" fillId="7" borderId="2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horizontal="center" vertical="center" wrapText="1"/>
    </xf>
    <xf numFmtId="0" fontId="9" fillId="4" borderId="10" xfId="0" applyFont="1" applyFill="1" applyBorder="1" applyAlignment="1">
      <alignment horizontal="center" vertical="center" textRotation="90" wrapText="1"/>
    </xf>
    <xf numFmtId="0" fontId="9" fillId="4" borderId="16" xfId="0" applyFont="1" applyFill="1" applyBorder="1" applyAlignment="1">
      <alignment horizontal="center" vertical="center" textRotation="90" wrapText="1"/>
    </xf>
    <xf numFmtId="0" fontId="9" fillId="3" borderId="4" xfId="0" applyFont="1" applyFill="1" applyBorder="1" applyAlignment="1">
      <alignment horizontal="center" vertical="center" textRotation="90" wrapText="1"/>
    </xf>
    <xf numFmtId="0" fontId="9" fillId="3" borderId="12" xfId="0" applyFont="1" applyFill="1" applyBorder="1" applyAlignment="1">
      <alignment horizontal="center" vertical="center" textRotation="90" wrapText="1"/>
    </xf>
    <xf numFmtId="0" fontId="9" fillId="3" borderId="0" xfId="0" applyFont="1" applyFill="1" applyAlignment="1">
      <alignment horizontal="center" vertical="center" textRotation="90" wrapText="1"/>
    </xf>
    <xf numFmtId="0" fontId="9" fillId="2" borderId="5" xfId="0" applyFont="1" applyFill="1" applyBorder="1" applyAlignment="1">
      <alignment horizontal="center" vertical="center" textRotation="90" wrapText="1"/>
    </xf>
    <xf numFmtId="0" fontId="9" fillId="2" borderId="18" xfId="0" applyFont="1" applyFill="1" applyBorder="1" applyAlignment="1">
      <alignment horizontal="center" vertical="center" textRotation="90" wrapText="1"/>
    </xf>
    <xf numFmtId="0" fontId="9" fillId="3" borderId="6" xfId="0" applyFont="1" applyFill="1" applyBorder="1" applyAlignment="1">
      <alignment horizontal="center" vertical="center" textRotation="90" wrapText="1"/>
    </xf>
    <xf numFmtId="0" fontId="9" fillId="3" borderId="19" xfId="0" applyFont="1" applyFill="1" applyBorder="1" applyAlignment="1">
      <alignment horizontal="center" vertical="center" textRotation="90" wrapText="1"/>
    </xf>
    <xf numFmtId="0" fontId="9" fillId="7" borderId="5" xfId="0" applyFont="1" applyFill="1" applyBorder="1" applyAlignment="1">
      <alignment horizontal="center" vertical="center" textRotation="90" wrapText="1"/>
    </xf>
    <xf numFmtId="0" fontId="9" fillId="7" borderId="0" xfId="0" applyFont="1" applyFill="1" applyAlignment="1">
      <alignment horizontal="center" vertical="center" textRotation="90" wrapText="1"/>
    </xf>
    <xf numFmtId="0" fontId="9" fillId="7" borderId="6" xfId="0" applyFont="1" applyFill="1" applyBorder="1" applyAlignment="1">
      <alignment horizontal="center" vertical="center" textRotation="90" wrapText="1"/>
    </xf>
    <xf numFmtId="0" fontId="9" fillId="7" borderId="11" xfId="0" applyFont="1" applyFill="1" applyBorder="1" applyAlignment="1">
      <alignment horizontal="center" vertical="center" textRotation="90" wrapText="1"/>
    </xf>
    <xf numFmtId="0" fontId="9" fillId="3" borderId="17" xfId="0" applyFont="1" applyFill="1" applyBorder="1" applyAlignment="1">
      <alignment horizontal="center" vertical="center" textRotation="90" wrapText="1"/>
    </xf>
    <xf numFmtId="0" fontId="9" fillId="0" borderId="5" xfId="0" applyFont="1" applyBorder="1" applyAlignment="1">
      <alignment horizontal="center" vertical="center" textRotation="90" wrapText="1"/>
    </xf>
    <xf numFmtId="0" fontId="9" fillId="0" borderId="18" xfId="0" applyFont="1" applyBorder="1" applyAlignment="1">
      <alignment horizontal="center" vertical="center" textRotation="90" wrapText="1"/>
    </xf>
    <xf numFmtId="0" fontId="9" fillId="5" borderId="5" xfId="0" applyFont="1" applyFill="1" applyBorder="1" applyAlignment="1">
      <alignment horizontal="center" vertical="center" textRotation="90" wrapText="1"/>
    </xf>
    <xf numFmtId="0" fontId="9" fillId="5" borderId="18" xfId="0" applyFont="1" applyFill="1" applyBorder="1" applyAlignment="1">
      <alignment horizontal="center" vertical="center" textRotation="90" wrapText="1"/>
    </xf>
    <xf numFmtId="0" fontId="9" fillId="4" borderId="5" xfId="0" applyFont="1" applyFill="1" applyBorder="1" applyAlignment="1">
      <alignment horizontal="center" vertical="center" textRotation="90" wrapText="1"/>
    </xf>
    <xf numFmtId="0" fontId="9" fillId="4" borderId="0" xfId="0" applyFont="1" applyFill="1" applyAlignment="1">
      <alignment horizontal="center" vertical="center" textRotation="90" wrapText="1"/>
    </xf>
    <xf numFmtId="0" fontId="9" fillId="0" borderId="4" xfId="0" applyFont="1" applyBorder="1" applyAlignment="1">
      <alignment horizontal="center" vertical="center" textRotation="90" wrapText="1"/>
    </xf>
    <xf numFmtId="0" fontId="9" fillId="0" borderId="17" xfId="0" applyFont="1" applyBorder="1" applyAlignment="1">
      <alignment horizontal="center" vertical="center" textRotation="90" wrapText="1"/>
    </xf>
    <xf numFmtId="0" fontId="9" fillId="4" borderId="4" xfId="0" applyFont="1" applyFill="1" applyBorder="1" applyAlignment="1">
      <alignment horizontal="center" vertical="center" textRotation="90" wrapText="1"/>
    </xf>
    <xf numFmtId="0" fontId="9" fillId="4" borderId="17" xfId="0" applyFont="1" applyFill="1" applyBorder="1" applyAlignment="1">
      <alignment horizontal="center" vertical="center" textRotation="90" wrapText="1"/>
    </xf>
    <xf numFmtId="0" fontId="9" fillId="6" borderId="20" xfId="0" applyFont="1" applyFill="1" applyBorder="1" applyAlignment="1">
      <alignment horizontal="center" vertical="center" textRotation="90" wrapText="1"/>
    </xf>
    <xf numFmtId="0" fontId="9" fillId="7" borderId="4" xfId="0" applyFont="1" applyFill="1" applyBorder="1" applyAlignment="1">
      <alignment horizontal="center" vertical="center" textRotation="90" wrapText="1"/>
    </xf>
    <xf numFmtId="0" fontId="9" fillId="7" borderId="17" xfId="0" applyFont="1" applyFill="1" applyBorder="1" applyAlignment="1">
      <alignment horizontal="center" vertical="center" textRotation="90" wrapText="1"/>
    </xf>
    <xf numFmtId="0" fontId="9" fillId="0" borderId="6" xfId="0" applyFont="1" applyBorder="1" applyAlignment="1">
      <alignment horizontal="center" vertical="center" textRotation="90" wrapText="1"/>
    </xf>
    <xf numFmtId="0" fontId="9" fillId="0" borderId="19" xfId="0" applyFont="1" applyBorder="1" applyAlignment="1">
      <alignment horizontal="center" vertical="center" textRotation="90" wrapText="1"/>
    </xf>
    <xf numFmtId="0" fontId="9" fillId="7" borderId="19" xfId="0" applyFont="1" applyFill="1" applyBorder="1" applyAlignment="1">
      <alignment horizontal="center" vertical="center" textRotation="90" wrapText="1"/>
    </xf>
    <xf numFmtId="0" fontId="9" fillId="7" borderId="18" xfId="0" applyFont="1" applyFill="1" applyBorder="1" applyAlignment="1">
      <alignment horizontal="center" vertical="center" textRotation="90" wrapText="1"/>
    </xf>
    <xf numFmtId="0" fontId="9" fillId="0" borderId="20" xfId="0" applyFont="1" applyBorder="1" applyAlignment="1">
      <alignment horizontal="center" vertical="center" textRotation="90" wrapText="1"/>
    </xf>
    <xf numFmtId="0" fontId="70" fillId="0" borderId="10" xfId="0" applyFont="1" applyBorder="1" applyAlignment="1">
      <alignment horizontal="center" vertical="center" textRotation="90" wrapText="1"/>
    </xf>
    <xf numFmtId="0" fontId="70" fillId="0" borderId="16" xfId="0" applyFont="1" applyBorder="1" applyAlignment="1">
      <alignment horizontal="center" vertical="center" textRotation="90" wrapText="1"/>
    </xf>
    <xf numFmtId="0" fontId="9" fillId="0" borderId="12" xfId="0" applyFont="1" applyBorder="1" applyAlignment="1">
      <alignment horizontal="center" vertical="center" textRotation="90" wrapText="1"/>
    </xf>
    <xf numFmtId="0" fontId="9" fillId="0" borderId="10" xfId="1" applyFont="1" applyBorder="1" applyAlignment="1">
      <alignment horizontal="center" vertical="center" textRotation="90" wrapText="1"/>
    </xf>
    <xf numFmtId="0" fontId="9" fillId="0" borderId="16" xfId="1" applyFont="1" applyBorder="1" applyAlignment="1">
      <alignment horizontal="center" vertical="center" textRotation="90" wrapText="1"/>
    </xf>
    <xf numFmtId="0" fontId="9" fillId="0" borderId="4" xfId="1" applyFont="1" applyBorder="1" applyAlignment="1">
      <alignment horizontal="center" vertical="center" textRotation="90" wrapText="1"/>
    </xf>
    <xf numFmtId="0" fontId="9" fillId="0" borderId="12" xfId="1" applyFont="1" applyBorder="1" applyAlignment="1">
      <alignment horizontal="center" vertical="center" textRotation="90" wrapText="1"/>
    </xf>
    <xf numFmtId="0" fontId="9" fillId="0" borderId="5" xfId="1" applyFont="1" applyBorder="1" applyAlignment="1">
      <alignment horizontal="center" vertical="center" textRotation="90" wrapText="1"/>
    </xf>
    <xf numFmtId="0" fontId="9" fillId="0" borderId="0" xfId="1" applyFont="1" applyAlignment="1">
      <alignment horizontal="center" vertical="center" textRotation="90" wrapText="1"/>
    </xf>
    <xf numFmtId="0" fontId="9" fillId="6" borderId="6" xfId="0" applyFont="1" applyFill="1" applyBorder="1" applyAlignment="1">
      <alignment horizontal="center" vertical="center" textRotation="90" wrapText="1"/>
    </xf>
    <xf numFmtId="0" fontId="9" fillId="6" borderId="11" xfId="0" applyFont="1" applyFill="1" applyBorder="1" applyAlignment="1">
      <alignment horizontal="center" vertical="center" textRotation="90" wrapText="1"/>
    </xf>
    <xf numFmtId="0" fontId="9" fillId="24" borderId="10" xfId="1" applyFont="1" applyFill="1" applyBorder="1" applyAlignment="1">
      <alignment horizontal="center" vertical="center" textRotation="90" wrapText="1"/>
    </xf>
    <xf numFmtId="0" fontId="9" fillId="24" borderId="16" xfId="1" applyFont="1" applyFill="1" applyBorder="1" applyAlignment="1">
      <alignment horizontal="center" vertical="center" textRotation="90" wrapText="1"/>
    </xf>
    <xf numFmtId="0" fontId="9" fillId="9" borderId="10" xfId="1" applyFont="1" applyFill="1" applyBorder="1" applyAlignment="1">
      <alignment horizontal="center" vertical="center" textRotation="90" wrapText="1"/>
    </xf>
    <xf numFmtId="0" fontId="9" fillId="9" borderId="16" xfId="1" applyFont="1" applyFill="1" applyBorder="1" applyAlignment="1">
      <alignment horizontal="center" vertical="center" textRotation="90" wrapText="1"/>
    </xf>
    <xf numFmtId="0" fontId="9" fillId="0" borderId="6" xfId="1" applyFont="1" applyBorder="1" applyAlignment="1">
      <alignment horizontal="center" vertical="center" textRotation="90" wrapText="1"/>
    </xf>
    <xf numFmtId="0" fontId="9" fillId="0" borderId="11" xfId="1" applyFont="1" applyBorder="1" applyAlignment="1">
      <alignment horizontal="center" vertical="center" textRotation="90" wrapText="1"/>
    </xf>
    <xf numFmtId="0" fontId="9" fillId="7" borderId="10" xfId="1" applyFont="1" applyFill="1" applyBorder="1" applyAlignment="1">
      <alignment horizontal="center" vertical="center" textRotation="90" wrapText="1"/>
    </xf>
    <xf numFmtId="0" fontId="9" fillId="7" borderId="16" xfId="1" applyFont="1" applyFill="1" applyBorder="1" applyAlignment="1">
      <alignment horizontal="center" vertical="center" textRotation="90" wrapText="1"/>
    </xf>
    <xf numFmtId="0" fontId="69" fillId="25" borderId="10" xfId="1" applyFont="1" applyFill="1" applyBorder="1" applyAlignment="1">
      <alignment horizontal="center" vertical="center" textRotation="90" wrapText="1"/>
    </xf>
    <xf numFmtId="0" fontId="69" fillId="25" borderId="16" xfId="1" applyFont="1" applyFill="1" applyBorder="1" applyAlignment="1">
      <alignment horizontal="center" vertical="center" textRotation="90" wrapText="1"/>
    </xf>
    <xf numFmtId="0" fontId="9" fillId="26" borderId="10" xfId="1" applyFont="1" applyFill="1" applyBorder="1" applyAlignment="1">
      <alignment horizontal="center" vertical="center" textRotation="90" wrapText="1"/>
    </xf>
    <xf numFmtId="0" fontId="9" fillId="26" borderId="16" xfId="1" applyFont="1" applyFill="1" applyBorder="1" applyAlignment="1">
      <alignment horizontal="center" vertical="center" textRotation="90" wrapText="1"/>
    </xf>
    <xf numFmtId="14" fontId="10" fillId="12" borderId="2" xfId="0" applyNumberFormat="1" applyFont="1" applyFill="1" applyBorder="1" applyAlignment="1">
      <alignment horizontal="center" vertical="center" wrapText="1"/>
    </xf>
    <xf numFmtId="0" fontId="68" fillId="16" borderId="3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 vertical="center" wrapText="1"/>
    </xf>
    <xf numFmtId="0" fontId="23" fillId="7" borderId="0" xfId="4" applyFont="1" applyFill="1" applyAlignment="1">
      <alignment horizontal="center"/>
    </xf>
    <xf numFmtId="0" fontId="24" fillId="7" borderId="0" xfId="4" applyFont="1" applyFill="1" applyAlignment="1">
      <alignment horizontal="center" vertical="center"/>
    </xf>
    <xf numFmtId="0" fontId="30" fillId="7" borderId="0" xfId="4" applyFont="1" applyFill="1" applyAlignment="1">
      <alignment horizontal="center" vertical="center"/>
    </xf>
    <xf numFmtId="0" fontId="24" fillId="7" borderId="0" xfId="4" applyFont="1" applyFill="1" applyAlignment="1">
      <alignment horizontal="center" vertical="top" wrapText="1"/>
    </xf>
    <xf numFmtId="0" fontId="28" fillId="7" borderId="0" xfId="4" applyFont="1" applyFill="1" applyAlignment="1">
      <alignment horizontal="center" vertical="center"/>
    </xf>
    <xf numFmtId="0" fontId="29" fillId="7" borderId="0" xfId="4" applyFont="1" applyFill="1" applyAlignment="1">
      <alignment horizontal="center"/>
    </xf>
    <xf numFmtId="12" fontId="28" fillId="7" borderId="0" xfId="4" applyNumberFormat="1" applyFont="1" applyFill="1" applyAlignment="1">
      <alignment horizontal="center"/>
    </xf>
    <xf numFmtId="0" fontId="34" fillId="7" borderId="0" xfId="4" applyFont="1" applyFill="1" applyAlignment="1">
      <alignment horizontal="center" vertical="center" wrapText="1"/>
    </xf>
    <xf numFmtId="0" fontId="33" fillId="15" borderId="1" xfId="0" applyFont="1" applyFill="1" applyBorder="1" applyAlignment="1">
      <alignment horizontal="right" vertical="center"/>
    </xf>
    <xf numFmtId="0" fontId="33" fillId="15" borderId="2" xfId="0" applyFont="1" applyFill="1" applyBorder="1" applyAlignment="1">
      <alignment horizontal="right" vertical="center"/>
    </xf>
    <xf numFmtId="0" fontId="33" fillId="15" borderId="3" xfId="0" applyFont="1" applyFill="1" applyBorder="1" applyAlignment="1">
      <alignment horizontal="right" vertical="center"/>
    </xf>
    <xf numFmtId="166" fontId="32" fillId="7" borderId="1" xfId="0" quotePrefix="1" applyNumberFormat="1" applyFont="1" applyFill="1" applyBorder="1" applyAlignment="1">
      <alignment horizontal="center" vertical="center"/>
    </xf>
    <xf numFmtId="166" fontId="32" fillId="7" borderId="2" xfId="0" applyNumberFormat="1" applyFont="1" applyFill="1" applyBorder="1" applyAlignment="1">
      <alignment horizontal="center" vertical="center"/>
    </xf>
    <xf numFmtId="166" fontId="32" fillId="7" borderId="3" xfId="0" applyNumberFormat="1" applyFont="1" applyFill="1" applyBorder="1" applyAlignment="1">
      <alignment horizontal="center" vertical="center"/>
    </xf>
    <xf numFmtId="0" fontId="13" fillId="7" borderId="29" xfId="0" applyFont="1" applyFill="1" applyBorder="1" applyAlignment="1">
      <alignment horizontal="left"/>
    </xf>
    <xf numFmtId="0" fontId="79" fillId="7" borderId="29" xfId="0" applyFont="1" applyFill="1" applyBorder="1" applyAlignment="1">
      <alignment horizontal="left"/>
    </xf>
    <xf numFmtId="0" fontId="14" fillId="7" borderId="30" xfId="0" applyFont="1" applyFill="1" applyBorder="1" applyAlignment="1">
      <alignment horizontal="center"/>
    </xf>
    <xf numFmtId="0" fontId="14" fillId="7" borderId="31" xfId="0" applyFont="1" applyFill="1" applyBorder="1" applyAlignment="1">
      <alignment horizontal="center"/>
    </xf>
    <xf numFmtId="0" fontId="14" fillId="7" borderId="32" xfId="0" applyFont="1" applyFill="1" applyBorder="1" applyAlignment="1">
      <alignment horizontal="center"/>
    </xf>
    <xf numFmtId="0" fontId="33" fillId="7" borderId="0" xfId="0" applyFont="1" applyFill="1" applyAlignment="1">
      <alignment horizontal="center" vertical="center"/>
    </xf>
    <xf numFmtId="0" fontId="17" fillId="7" borderId="29" xfId="2" applyFont="1" applyFill="1" applyBorder="1" applyAlignment="1" applyProtection="1">
      <alignment horizontal="center" vertical="center" wrapText="1"/>
      <protection locked="0"/>
    </xf>
    <xf numFmtId="0" fontId="0" fillId="0" borderId="26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33" fillId="7" borderId="1" xfId="0" applyFont="1" applyFill="1" applyBorder="1" applyAlignment="1">
      <alignment horizontal="center" vertical="center"/>
    </xf>
    <xf numFmtId="0" fontId="33" fillId="7" borderId="2" xfId="0" applyFont="1" applyFill="1" applyBorder="1" applyAlignment="1">
      <alignment horizontal="center" vertical="center"/>
    </xf>
    <xf numFmtId="0" fontId="33" fillId="7" borderId="3" xfId="0" applyFont="1" applyFill="1" applyBorder="1" applyAlignment="1">
      <alignment horizontal="center" vertical="center"/>
    </xf>
    <xf numFmtId="0" fontId="12" fillId="7" borderId="22" xfId="0" applyFont="1" applyFill="1" applyBorder="1" applyAlignment="1">
      <alignment horizontal="center"/>
    </xf>
    <xf numFmtId="0" fontId="12" fillId="7" borderId="23" xfId="0" applyFont="1" applyFill="1" applyBorder="1" applyAlignment="1">
      <alignment horizontal="center"/>
    </xf>
    <xf numFmtId="0" fontId="12" fillId="7" borderId="24" xfId="0" applyFont="1" applyFill="1" applyBorder="1" applyAlignment="1">
      <alignment horizontal="center"/>
    </xf>
    <xf numFmtId="0" fontId="13" fillId="7" borderId="25" xfId="0" applyFont="1" applyFill="1" applyBorder="1" applyAlignment="1">
      <alignment horizontal="center"/>
    </xf>
    <xf numFmtId="0" fontId="13" fillId="7" borderId="26" xfId="0" applyFont="1" applyFill="1" applyBorder="1" applyAlignment="1">
      <alignment horizontal="center"/>
    </xf>
    <xf numFmtId="0" fontId="13" fillId="7" borderId="27" xfId="0" applyFont="1" applyFill="1" applyBorder="1" applyAlignment="1">
      <alignment horizontal="center"/>
    </xf>
    <xf numFmtId="0" fontId="13" fillId="7" borderId="28" xfId="0" applyFont="1" applyFill="1" applyBorder="1" applyAlignment="1">
      <alignment horizontal="left"/>
    </xf>
    <xf numFmtId="0" fontId="14" fillId="7" borderId="29" xfId="0" applyFont="1" applyFill="1" applyBorder="1" applyAlignment="1">
      <alignment horizontal="left"/>
    </xf>
    <xf numFmtId="12" fontId="14" fillId="7" borderId="22" xfId="0" applyNumberFormat="1" applyFont="1" applyFill="1" applyBorder="1" applyAlignment="1">
      <alignment horizontal="center"/>
    </xf>
    <xf numFmtId="0" fontId="14" fillId="7" borderId="23" xfId="0" applyFont="1" applyFill="1" applyBorder="1" applyAlignment="1">
      <alignment horizontal="center"/>
    </xf>
    <xf numFmtId="0" fontId="14" fillId="7" borderId="24" xfId="0" applyFont="1" applyFill="1" applyBorder="1" applyAlignment="1">
      <alignment horizontal="center"/>
    </xf>
    <xf numFmtId="0" fontId="52" fillId="7" borderId="0" xfId="0" applyFont="1" applyFill="1" applyAlignment="1">
      <alignment horizontal="center"/>
    </xf>
    <xf numFmtId="0" fontId="52" fillId="7" borderId="11" xfId="0" applyFont="1" applyFill="1" applyBorder="1" applyAlignment="1">
      <alignment horizontal="center"/>
    </xf>
    <xf numFmtId="0" fontId="52" fillId="7" borderId="18" xfId="0" applyFont="1" applyFill="1" applyBorder="1" applyAlignment="1">
      <alignment horizontal="center"/>
    </xf>
    <xf numFmtId="0" fontId="52" fillId="7" borderId="19" xfId="0" applyFont="1" applyFill="1" applyBorder="1" applyAlignment="1">
      <alignment horizontal="center"/>
    </xf>
    <xf numFmtId="0" fontId="58" fillId="0" borderId="4" xfId="0" applyFont="1" applyBorder="1" applyAlignment="1">
      <alignment horizontal="center" vertical="center"/>
    </xf>
    <xf numFmtId="0" fontId="58" fillId="0" borderId="5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8" fillId="0" borderId="12" xfId="0" applyFont="1" applyBorder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58" fillId="0" borderId="11" xfId="0" applyFont="1" applyBorder="1" applyAlignment="1">
      <alignment horizontal="center" vertical="center"/>
    </xf>
    <xf numFmtId="0" fontId="52" fillId="7" borderId="5" xfId="0" applyFont="1" applyFill="1" applyBorder="1" applyAlignment="1">
      <alignment horizontal="center"/>
    </xf>
    <xf numFmtId="0" fontId="58" fillId="0" borderId="17" xfId="0" applyFont="1" applyBorder="1" applyAlignment="1">
      <alignment horizontal="center" vertical="center"/>
    </xf>
    <xf numFmtId="0" fontId="58" fillId="0" borderId="18" xfId="0" applyFont="1" applyBorder="1" applyAlignment="1">
      <alignment horizontal="center" vertical="center"/>
    </xf>
    <xf numFmtId="0" fontId="58" fillId="0" borderId="19" xfId="0" applyFont="1" applyBorder="1" applyAlignment="1">
      <alignment horizontal="center" vertical="center"/>
    </xf>
    <xf numFmtId="0" fontId="64" fillId="7" borderId="4" xfId="0" applyFont="1" applyFill="1" applyBorder="1" applyAlignment="1">
      <alignment horizontal="center" vertical="center" wrapText="1"/>
    </xf>
    <xf numFmtId="0" fontId="64" fillId="7" borderId="5" xfId="0" applyFont="1" applyFill="1" applyBorder="1" applyAlignment="1">
      <alignment horizontal="center" vertical="center" wrapText="1"/>
    </xf>
    <xf numFmtId="0" fontId="64" fillId="7" borderId="6" xfId="0" applyFont="1" applyFill="1" applyBorder="1" applyAlignment="1">
      <alignment horizontal="center" vertical="center" wrapText="1"/>
    </xf>
    <xf numFmtId="0" fontId="64" fillId="7" borderId="12" xfId="0" applyFont="1" applyFill="1" applyBorder="1" applyAlignment="1">
      <alignment horizontal="center" vertical="center" wrapText="1"/>
    </xf>
    <xf numFmtId="0" fontId="64" fillId="7" borderId="0" xfId="0" applyFont="1" applyFill="1" applyAlignment="1">
      <alignment horizontal="center" vertical="center" wrapText="1"/>
    </xf>
    <xf numFmtId="0" fontId="64" fillId="7" borderId="11" xfId="0" applyFont="1" applyFill="1" applyBorder="1" applyAlignment="1">
      <alignment horizontal="center" vertical="center" wrapText="1"/>
    </xf>
    <xf numFmtId="0" fontId="64" fillId="7" borderId="17" xfId="0" applyFont="1" applyFill="1" applyBorder="1" applyAlignment="1">
      <alignment horizontal="center" vertical="center" wrapText="1"/>
    </xf>
    <xf numFmtId="0" fontId="64" fillId="7" borderId="18" xfId="0" applyFont="1" applyFill="1" applyBorder="1" applyAlignment="1">
      <alignment horizontal="center" vertical="center" wrapText="1"/>
    </xf>
    <xf numFmtId="0" fontId="64" fillId="7" borderId="19" xfId="0" applyFont="1" applyFill="1" applyBorder="1" applyAlignment="1">
      <alignment horizontal="center" vertical="center" wrapText="1"/>
    </xf>
    <xf numFmtId="0" fontId="65" fillId="7" borderId="5" xfId="0" applyFont="1" applyFill="1" applyBorder="1" applyAlignment="1">
      <alignment horizontal="center"/>
    </xf>
    <xf numFmtId="0" fontId="65" fillId="7" borderId="18" xfId="0" applyFont="1" applyFill="1" applyBorder="1" applyAlignment="1">
      <alignment horizontal="center"/>
    </xf>
    <xf numFmtId="0" fontId="52" fillId="0" borderId="0" xfId="0" applyFont="1" applyAlignment="1">
      <alignment horizontal="center" vertical="center" wrapText="1"/>
    </xf>
    <xf numFmtId="0" fontId="52" fillId="0" borderId="0" xfId="0" applyFont="1" applyAlignment="1">
      <alignment horizontal="center" vertical="center"/>
    </xf>
    <xf numFmtId="0" fontId="52" fillId="0" borderId="0" xfId="0" applyFont="1" applyAlignment="1">
      <alignment horizontal="left" vertical="center"/>
    </xf>
    <xf numFmtId="0" fontId="52" fillId="7" borderId="0" xfId="0" applyFont="1" applyFill="1" applyAlignment="1">
      <alignment horizontal="center" vertical="center"/>
    </xf>
    <xf numFmtId="0" fontId="49" fillId="0" borderId="4" xfId="0" applyFont="1" applyBorder="1" applyAlignment="1">
      <alignment horizontal="center" vertical="center"/>
    </xf>
    <xf numFmtId="0" fontId="49" fillId="0" borderId="5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49" fillId="0" borderId="12" xfId="0" applyFont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49" fillId="0" borderId="11" xfId="0" applyFont="1" applyBorder="1" applyAlignment="1">
      <alignment horizontal="center" vertical="center"/>
    </xf>
    <xf numFmtId="0" fontId="49" fillId="0" borderId="17" xfId="0" applyFont="1" applyBorder="1" applyAlignment="1">
      <alignment horizontal="center" vertical="center"/>
    </xf>
    <xf numFmtId="0" fontId="49" fillId="0" borderId="18" xfId="0" applyFont="1" applyBorder="1" applyAlignment="1">
      <alignment horizontal="center" vertical="center"/>
    </xf>
    <xf numFmtId="0" fontId="49" fillId="0" borderId="19" xfId="0" applyFont="1" applyBorder="1" applyAlignment="1">
      <alignment horizontal="center" vertical="center"/>
    </xf>
    <xf numFmtId="0" fontId="66" fillId="7" borderId="7" xfId="0" applyFont="1" applyFill="1" applyBorder="1" applyAlignment="1">
      <alignment horizontal="center" vertical="center" wrapText="1"/>
    </xf>
    <xf numFmtId="0" fontId="66" fillId="7" borderId="8" xfId="0" applyFont="1" applyFill="1" applyBorder="1" applyAlignment="1">
      <alignment horizontal="center" vertical="center" wrapText="1"/>
    </xf>
    <xf numFmtId="0" fontId="66" fillId="7" borderId="40" xfId="0" applyFont="1" applyFill="1" applyBorder="1" applyAlignment="1">
      <alignment horizontal="center" vertical="center" wrapText="1"/>
    </xf>
    <xf numFmtId="0" fontId="66" fillId="7" borderId="9" xfId="0" applyFont="1" applyFill="1" applyBorder="1" applyAlignment="1">
      <alignment horizontal="center" vertical="center" wrapText="1"/>
    </xf>
    <xf numFmtId="0" fontId="66" fillId="7" borderId="35" xfId="0" applyFont="1" applyFill="1" applyBorder="1" applyAlignment="1">
      <alignment horizontal="center" vertical="center" wrapText="1"/>
    </xf>
    <xf numFmtId="0" fontId="66" fillId="7" borderId="29" xfId="0" applyFont="1" applyFill="1" applyBorder="1" applyAlignment="1">
      <alignment horizontal="center" vertical="center" wrapText="1"/>
    </xf>
    <xf numFmtId="0" fontId="66" fillId="7" borderId="30" xfId="0" applyFont="1" applyFill="1" applyBorder="1" applyAlignment="1">
      <alignment horizontal="center" vertical="center" wrapText="1"/>
    </xf>
    <xf numFmtId="0" fontId="66" fillId="7" borderId="36" xfId="0" applyFont="1" applyFill="1" applyBorder="1" applyAlignment="1">
      <alignment horizontal="center" vertical="center" wrapText="1"/>
    </xf>
    <xf numFmtId="0" fontId="66" fillId="7" borderId="37" xfId="0" applyFont="1" applyFill="1" applyBorder="1" applyAlignment="1">
      <alignment horizontal="center" vertical="center" wrapText="1"/>
    </xf>
    <xf numFmtId="0" fontId="66" fillId="7" borderId="38" xfId="0" applyFont="1" applyFill="1" applyBorder="1" applyAlignment="1">
      <alignment horizontal="center" vertical="center" wrapText="1"/>
    </xf>
    <xf numFmtId="0" fontId="66" fillId="7" borderId="41" xfId="0" applyFont="1" applyFill="1" applyBorder="1" applyAlignment="1">
      <alignment horizontal="center" vertical="center" wrapText="1"/>
    </xf>
    <xf numFmtId="0" fontId="66" fillId="7" borderId="39" xfId="0" applyFont="1" applyFill="1" applyBorder="1" applyAlignment="1">
      <alignment horizontal="center" vertical="center" wrapText="1"/>
    </xf>
    <xf numFmtId="0" fontId="61" fillId="7" borderId="0" xfId="0" applyFont="1" applyFill="1" applyAlignment="1">
      <alignment horizontal="center" vertical="center"/>
    </xf>
    <xf numFmtId="0" fontId="52" fillId="3" borderId="29" xfId="0" applyFont="1" applyFill="1" applyBorder="1" applyAlignment="1">
      <alignment horizontal="center"/>
    </xf>
    <xf numFmtId="0" fontId="53" fillId="0" borderId="22" xfId="0" applyFont="1" applyBorder="1" applyAlignment="1">
      <alignment horizontal="center" vertical="center" wrapText="1"/>
    </xf>
    <xf numFmtId="0" fontId="53" fillId="0" borderId="23" xfId="0" applyFont="1" applyBorder="1" applyAlignment="1">
      <alignment horizontal="center" vertical="center" wrapText="1"/>
    </xf>
    <xf numFmtId="0" fontId="53" fillId="0" borderId="24" xfId="0" applyFont="1" applyBorder="1" applyAlignment="1">
      <alignment horizontal="center" vertical="center" wrapText="1"/>
    </xf>
    <xf numFmtId="0" fontId="53" fillId="0" borderId="33" xfId="0" applyFont="1" applyBorder="1" applyAlignment="1">
      <alignment horizontal="center" vertical="center" wrapText="1"/>
    </xf>
    <xf numFmtId="0" fontId="53" fillId="0" borderId="0" xfId="0" applyFont="1" applyAlignment="1">
      <alignment horizontal="center" vertical="center" wrapText="1"/>
    </xf>
    <xf numFmtId="0" fontId="53" fillId="0" borderId="34" xfId="0" applyFont="1" applyBorder="1" applyAlignment="1">
      <alignment horizontal="center" vertical="center" wrapText="1"/>
    </xf>
    <xf numFmtId="0" fontId="53" fillId="0" borderId="25" xfId="0" applyFont="1" applyBorder="1" applyAlignment="1">
      <alignment horizontal="center" vertical="center" wrapText="1"/>
    </xf>
    <xf numFmtId="0" fontId="53" fillId="0" borderId="26" xfId="0" applyFont="1" applyBorder="1" applyAlignment="1">
      <alignment horizontal="center" vertical="center" wrapText="1"/>
    </xf>
    <xf numFmtId="0" fontId="53" fillId="0" borderId="27" xfId="0" applyFont="1" applyBorder="1" applyAlignment="1">
      <alignment horizontal="center" vertical="center" wrapText="1"/>
    </xf>
    <xf numFmtId="0" fontId="53" fillId="15" borderId="22" xfId="0" applyFont="1" applyFill="1" applyBorder="1" applyAlignment="1">
      <alignment horizontal="center" vertical="center" wrapText="1"/>
    </xf>
    <xf numFmtId="0" fontId="53" fillId="15" borderId="23" xfId="0" applyFont="1" applyFill="1" applyBorder="1" applyAlignment="1">
      <alignment horizontal="center" vertical="center" wrapText="1"/>
    </xf>
    <xf numFmtId="0" fontId="53" fillId="15" borderId="24" xfId="0" applyFont="1" applyFill="1" applyBorder="1" applyAlignment="1">
      <alignment horizontal="center" vertical="center" wrapText="1"/>
    </xf>
    <xf numFmtId="0" fontId="53" fillId="15" borderId="33" xfId="0" applyFont="1" applyFill="1" applyBorder="1" applyAlignment="1">
      <alignment horizontal="center" vertical="center" wrapText="1"/>
    </xf>
    <xf numFmtId="0" fontId="53" fillId="15" borderId="0" xfId="0" applyFont="1" applyFill="1" applyAlignment="1">
      <alignment horizontal="center" vertical="center" wrapText="1"/>
    </xf>
    <xf numFmtId="0" fontId="53" fillId="15" borderId="34" xfId="0" applyFont="1" applyFill="1" applyBorder="1" applyAlignment="1">
      <alignment horizontal="center" vertical="center" wrapText="1"/>
    </xf>
    <xf numFmtId="0" fontId="53" fillId="15" borderId="25" xfId="0" applyFont="1" applyFill="1" applyBorder="1" applyAlignment="1">
      <alignment horizontal="center" vertical="center" wrapText="1"/>
    </xf>
    <xf numFmtId="0" fontId="53" fillId="15" borderId="26" xfId="0" applyFont="1" applyFill="1" applyBorder="1" applyAlignment="1">
      <alignment horizontal="center" vertical="center" wrapText="1"/>
    </xf>
    <xf numFmtId="0" fontId="53" fillId="15" borderId="27" xfId="0" applyFont="1" applyFill="1" applyBorder="1" applyAlignment="1">
      <alignment horizontal="center" vertical="center" wrapText="1"/>
    </xf>
    <xf numFmtId="0" fontId="49" fillId="7" borderId="4" xfId="0" applyFont="1" applyFill="1" applyBorder="1" applyAlignment="1">
      <alignment horizontal="center" vertical="center"/>
    </xf>
    <xf numFmtId="0" fontId="49" fillId="7" borderId="5" xfId="0" applyFont="1" applyFill="1" applyBorder="1" applyAlignment="1">
      <alignment horizontal="center" vertical="center"/>
    </xf>
    <xf numFmtId="0" fontId="49" fillId="7" borderId="6" xfId="0" applyFont="1" applyFill="1" applyBorder="1" applyAlignment="1">
      <alignment horizontal="center" vertical="center"/>
    </xf>
    <xf numFmtId="0" fontId="49" fillId="7" borderId="12" xfId="0" applyFont="1" applyFill="1" applyBorder="1" applyAlignment="1">
      <alignment horizontal="center" vertical="center"/>
    </xf>
    <xf numFmtId="0" fontId="49" fillId="7" borderId="0" xfId="0" applyFont="1" applyFill="1" applyAlignment="1">
      <alignment horizontal="center" vertical="center"/>
    </xf>
    <xf numFmtId="0" fontId="49" fillId="7" borderId="11" xfId="0" applyFont="1" applyFill="1" applyBorder="1" applyAlignment="1">
      <alignment horizontal="center" vertical="center"/>
    </xf>
    <xf numFmtId="0" fontId="49" fillId="7" borderId="17" xfId="0" applyFont="1" applyFill="1" applyBorder="1" applyAlignment="1">
      <alignment horizontal="center" vertical="center"/>
    </xf>
    <xf numFmtId="0" fontId="49" fillId="7" borderId="18" xfId="0" applyFont="1" applyFill="1" applyBorder="1" applyAlignment="1">
      <alignment horizontal="center" vertical="center"/>
    </xf>
    <xf numFmtId="0" fontId="49" fillId="7" borderId="19" xfId="0" applyFont="1" applyFill="1" applyBorder="1" applyAlignment="1">
      <alignment horizontal="center" vertical="center"/>
    </xf>
    <xf numFmtId="0" fontId="54" fillId="0" borderId="0" xfId="0" applyFont="1" applyAlignment="1">
      <alignment horizontal="center"/>
    </xf>
    <xf numFmtId="0" fontId="59" fillId="7" borderId="0" xfId="0" applyFont="1" applyFill="1" applyAlignment="1">
      <alignment horizontal="left"/>
    </xf>
    <xf numFmtId="0" fontId="60" fillId="7" borderId="0" xfId="0" applyFont="1" applyFill="1" applyAlignment="1">
      <alignment horizontal="center" vertical="top"/>
    </xf>
    <xf numFmtId="0" fontId="60" fillId="7" borderId="0" xfId="0" applyFont="1" applyFill="1" applyAlignment="1">
      <alignment horizontal="left"/>
    </xf>
    <xf numFmtId="0" fontId="53" fillId="7" borderId="0" xfId="0" applyFont="1" applyFill="1" applyAlignment="1">
      <alignment horizontal="center" vertical="center"/>
    </xf>
    <xf numFmtId="0" fontId="73" fillId="7" borderId="4" xfId="0" applyFont="1" applyFill="1" applyBorder="1" applyAlignment="1">
      <alignment horizontal="center" vertical="center"/>
    </xf>
    <xf numFmtId="0" fontId="73" fillId="7" borderId="5" xfId="0" applyFont="1" applyFill="1" applyBorder="1" applyAlignment="1">
      <alignment horizontal="center" vertical="center"/>
    </xf>
    <xf numFmtId="0" fontId="73" fillId="7" borderId="6" xfId="0" applyFont="1" applyFill="1" applyBorder="1" applyAlignment="1">
      <alignment horizontal="center" vertical="center"/>
    </xf>
    <xf numFmtId="0" fontId="73" fillId="7" borderId="12" xfId="0" applyFont="1" applyFill="1" applyBorder="1" applyAlignment="1">
      <alignment horizontal="center" vertical="center"/>
    </xf>
    <xf numFmtId="0" fontId="73" fillId="7" borderId="0" xfId="0" applyFont="1" applyFill="1" applyAlignment="1">
      <alignment horizontal="center" vertical="center"/>
    </xf>
    <xf numFmtId="0" fontId="73" fillId="7" borderId="11" xfId="0" applyFont="1" applyFill="1" applyBorder="1" applyAlignment="1">
      <alignment horizontal="center" vertical="center"/>
    </xf>
    <xf numFmtId="0" fontId="73" fillId="7" borderId="17" xfId="0" applyFont="1" applyFill="1" applyBorder="1" applyAlignment="1">
      <alignment horizontal="center" vertical="center"/>
    </xf>
    <xf numFmtId="0" fontId="73" fillId="7" borderId="18" xfId="0" applyFont="1" applyFill="1" applyBorder="1" applyAlignment="1">
      <alignment horizontal="center" vertical="center"/>
    </xf>
    <xf numFmtId="0" fontId="73" fillId="7" borderId="19" xfId="0" applyFont="1" applyFill="1" applyBorder="1" applyAlignment="1">
      <alignment horizontal="center" vertical="center"/>
    </xf>
    <xf numFmtId="0" fontId="74" fillId="7" borderId="0" xfId="0" applyFont="1" applyFill="1" applyAlignment="1">
      <alignment horizontal="left" vertical="center"/>
    </xf>
    <xf numFmtId="0" fontId="74" fillId="7" borderId="18" xfId="0" applyFont="1" applyFill="1" applyBorder="1" applyAlignment="1">
      <alignment horizontal="left" vertical="center"/>
    </xf>
    <xf numFmtId="0" fontId="0" fillId="23" borderId="14" xfId="0" applyFill="1" applyBorder="1" applyAlignment="1">
      <alignment horizontal="center" vertical="center"/>
    </xf>
    <xf numFmtId="0" fontId="0" fillId="23" borderId="28" xfId="0" applyFill="1" applyBorder="1" applyAlignment="1">
      <alignment horizontal="center" vertical="center"/>
    </xf>
  </cellXfs>
  <cellStyles count="9">
    <cellStyle name="_x000a_shell=progma" xfId="5" xr:uid="{1AF4CCC8-EBCA-4A99-8C19-714F3AC4944A}"/>
    <cellStyle name="_x000a_shell=progma 10" xfId="6" xr:uid="{82B1B37A-4834-4843-9F93-8AD0FF5D995F}"/>
    <cellStyle name="_x000a_shell=progma 10 2" xfId="8" xr:uid="{1857A778-8376-4457-B8A4-35861E52B707}"/>
    <cellStyle name="_x000a_shell=progma 2 2" xfId="7" xr:uid="{59097446-6463-49D8-BBEF-CFA011CAB4D4}"/>
    <cellStyle name="Normal" xfId="0" builtinId="0"/>
    <cellStyle name="Normal 2" xfId="1" xr:uid="{0EEF0747-5277-425F-A831-12A19FAFCA38}"/>
    <cellStyle name="Normal 2_FORMATO SIR DESINSTALACIONES" xfId="3" xr:uid="{AD1A3AFD-DBEC-4674-9FD5-D552B222973C}"/>
    <cellStyle name="Normal 3 2" xfId="4" xr:uid="{58DC092B-365D-4347-B95C-D6D8E0B86A97}"/>
    <cellStyle name="Normal_TEMPLATE Site file Rev PA211 2" xfId="2" xr:uid="{06BB7B71-BE8A-4F71-A092-18139EDCC84D}"/>
  </cellStyles>
  <dxfs count="31">
    <dxf>
      <font>
        <color auto="1"/>
      </font>
      <fill>
        <patternFill>
          <bgColor rgb="FF00B050"/>
        </patternFill>
      </fill>
    </dxf>
    <dxf>
      <font>
        <color rgb="FF9C0006"/>
      </font>
      <fill>
        <patternFill>
          <bgColor theme="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color auto="1"/>
      </font>
      <fill>
        <patternFill patternType="lightGray"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FF"/>
      <color rgb="FFEC5E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26" Type="http://schemas.openxmlformats.org/officeDocument/2006/relationships/image" Target="../media/image33.png"/><Relationship Id="rId39" Type="http://schemas.openxmlformats.org/officeDocument/2006/relationships/image" Target="../media/image46.png"/><Relationship Id="rId21" Type="http://schemas.openxmlformats.org/officeDocument/2006/relationships/image" Target="../media/image28.png"/><Relationship Id="rId34" Type="http://schemas.openxmlformats.org/officeDocument/2006/relationships/image" Target="../media/image41.png"/><Relationship Id="rId42" Type="http://schemas.openxmlformats.org/officeDocument/2006/relationships/image" Target="../media/image49.png"/><Relationship Id="rId7" Type="http://schemas.openxmlformats.org/officeDocument/2006/relationships/image" Target="../media/image14.png"/><Relationship Id="rId2" Type="http://schemas.openxmlformats.org/officeDocument/2006/relationships/image" Target="../media/image9.jpe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29" Type="http://schemas.openxmlformats.org/officeDocument/2006/relationships/image" Target="../media/image36.jpg"/><Relationship Id="rId41" Type="http://schemas.openxmlformats.org/officeDocument/2006/relationships/image" Target="../media/image48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32" Type="http://schemas.openxmlformats.org/officeDocument/2006/relationships/image" Target="../media/image39.png"/><Relationship Id="rId37" Type="http://schemas.openxmlformats.org/officeDocument/2006/relationships/image" Target="../media/image44.png"/><Relationship Id="rId40" Type="http://schemas.openxmlformats.org/officeDocument/2006/relationships/image" Target="../media/image47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23" Type="http://schemas.openxmlformats.org/officeDocument/2006/relationships/image" Target="../media/image30.emf"/><Relationship Id="rId28" Type="http://schemas.openxmlformats.org/officeDocument/2006/relationships/image" Target="../media/image35.png"/><Relationship Id="rId36" Type="http://schemas.openxmlformats.org/officeDocument/2006/relationships/image" Target="../media/image43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31" Type="http://schemas.openxmlformats.org/officeDocument/2006/relationships/image" Target="../media/image38.png"/><Relationship Id="rId44" Type="http://schemas.openxmlformats.org/officeDocument/2006/relationships/image" Target="../media/image51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Relationship Id="rId30" Type="http://schemas.openxmlformats.org/officeDocument/2006/relationships/image" Target="../media/image37.png"/><Relationship Id="rId35" Type="http://schemas.openxmlformats.org/officeDocument/2006/relationships/image" Target="../media/image42.png"/><Relationship Id="rId43" Type="http://schemas.openxmlformats.org/officeDocument/2006/relationships/image" Target="../media/image50.jpeg"/><Relationship Id="rId8" Type="http://schemas.openxmlformats.org/officeDocument/2006/relationships/image" Target="../media/image15.png"/><Relationship Id="rId3" Type="http://schemas.openxmlformats.org/officeDocument/2006/relationships/image" Target="../media/image10.jpe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emf"/><Relationship Id="rId33" Type="http://schemas.openxmlformats.org/officeDocument/2006/relationships/image" Target="../media/image40.png"/><Relationship Id="rId38" Type="http://schemas.openxmlformats.org/officeDocument/2006/relationships/image" Target="../media/image4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jpeg"/><Relationship Id="rId2" Type="http://schemas.openxmlformats.org/officeDocument/2006/relationships/image" Target="../media/image53.jpe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174798</xdr:colOff>
      <xdr:row>0</xdr:row>
      <xdr:rowOff>78441</xdr:rowOff>
    </xdr:from>
    <xdr:to>
      <xdr:col>18</xdr:col>
      <xdr:colOff>887815</xdr:colOff>
      <xdr:row>1</xdr:row>
      <xdr:rowOff>359228</xdr:rowOff>
    </xdr:to>
    <xdr:pic>
      <xdr:nvPicPr>
        <xdr:cNvPr id="5" name="Picture 646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827" y="78441"/>
          <a:ext cx="952502" cy="6291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326571</xdr:colOff>
      <xdr:row>4</xdr:row>
      <xdr:rowOff>141514</xdr:rowOff>
    </xdr:from>
    <xdr:to>
      <xdr:col>18</xdr:col>
      <xdr:colOff>478092</xdr:colOff>
      <xdr:row>20</xdr:row>
      <xdr:rowOff>348343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F5771E9-0ED9-4B44-B5D4-8306F9037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6571" y="2318657"/>
          <a:ext cx="7913035" cy="4495800"/>
        </a:xfrm>
        <a:prstGeom prst="rect">
          <a:avLst/>
        </a:prstGeom>
      </xdr:spPr>
    </xdr:pic>
    <xdr:clientData/>
  </xdr:twoCellAnchor>
  <xdr:twoCellAnchor editAs="oneCell">
    <xdr:from>
      <xdr:col>2</xdr:col>
      <xdr:colOff>172193</xdr:colOff>
      <xdr:row>4</xdr:row>
      <xdr:rowOff>378031</xdr:rowOff>
    </xdr:from>
    <xdr:to>
      <xdr:col>7</xdr:col>
      <xdr:colOff>64874</xdr:colOff>
      <xdr:row>18</xdr:row>
      <xdr:rowOff>37854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1C1C754-55C3-4588-B033-5E072B2BFD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4998"/>
        <a:stretch/>
      </xdr:blipFill>
      <xdr:spPr>
        <a:xfrm>
          <a:off x="864920" y="2553195"/>
          <a:ext cx="2178681" cy="3580659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8</xdr:col>
      <xdr:colOff>626333</xdr:colOff>
      <xdr:row>11</xdr:row>
      <xdr:rowOff>136528</xdr:rowOff>
    </xdr:from>
    <xdr:to>
      <xdr:col>11</xdr:col>
      <xdr:colOff>168086</xdr:colOff>
      <xdr:row>17</xdr:row>
      <xdr:rowOff>5915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C60F4CA-C210-44FF-BC5B-A5F5CB975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66813" y="4906648"/>
          <a:ext cx="1926813" cy="9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79651</xdr:colOff>
      <xdr:row>5</xdr:row>
      <xdr:rowOff>212962</xdr:rowOff>
    </xdr:from>
    <xdr:to>
      <xdr:col>9</xdr:col>
      <xdr:colOff>957476</xdr:colOff>
      <xdr:row>7</xdr:row>
      <xdr:rowOff>285619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DD8783F-F555-4250-B8FD-0FCD77771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796431" y="3047602"/>
          <a:ext cx="877825" cy="10175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27214</xdr:colOff>
      <xdr:row>0</xdr:row>
      <xdr:rowOff>68036</xdr:rowOff>
    </xdr:from>
    <xdr:to>
      <xdr:col>34</xdr:col>
      <xdr:colOff>142561</xdr:colOff>
      <xdr:row>1</xdr:row>
      <xdr:rowOff>171818</xdr:rowOff>
    </xdr:to>
    <xdr:pic>
      <xdr:nvPicPr>
        <xdr:cNvPr id="2" name="Picture 6464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980714" y="68036"/>
          <a:ext cx="420147" cy="33238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absolute">
    <xdr:from>
      <xdr:col>40</xdr:col>
      <xdr:colOff>332508</xdr:colOff>
      <xdr:row>42</xdr:row>
      <xdr:rowOff>69272</xdr:rowOff>
    </xdr:from>
    <xdr:to>
      <xdr:col>46</xdr:col>
      <xdr:colOff>484908</xdr:colOff>
      <xdr:row>95</xdr:row>
      <xdr:rowOff>178420</xdr:rowOff>
    </xdr:to>
    <xdr:pic>
      <xdr:nvPicPr>
        <xdr:cNvPr id="6" name="meta_photo__Informacin0_INFORMACIO2_Ubicacinde16_0.jpg">
          <a:extLst>
            <a:ext uri="{FF2B5EF4-FFF2-40B4-BE49-F238E27FC236}">
              <a16:creationId xmlns:a16="http://schemas.microsoft.com/office/drawing/2014/main" id="{EEEF43A5-6585-4091-974C-D7D76215B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93090" y="1620981"/>
          <a:ext cx="4558145" cy="98211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363682</xdr:colOff>
      <xdr:row>567</xdr:row>
      <xdr:rowOff>450272</xdr:rowOff>
    </xdr:from>
    <xdr:to>
      <xdr:col>24</xdr:col>
      <xdr:colOff>484910</xdr:colOff>
      <xdr:row>594</xdr:row>
      <xdr:rowOff>76451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A9389A33-8314-AE36-39AE-4910A2E40F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508"/>
        <a:stretch/>
      </xdr:blipFill>
      <xdr:spPr>
        <a:xfrm>
          <a:off x="16798637" y="51002045"/>
          <a:ext cx="5576455" cy="5548468"/>
        </a:xfrm>
        <a:prstGeom prst="rect">
          <a:avLst/>
        </a:prstGeom>
      </xdr:spPr>
    </xdr:pic>
    <xdr:clientData/>
  </xdr:twoCellAnchor>
  <xdr:twoCellAnchor editAs="oneCell">
    <xdr:from>
      <xdr:col>18</xdr:col>
      <xdr:colOff>357869</xdr:colOff>
      <xdr:row>1042</xdr:row>
      <xdr:rowOff>7880</xdr:rowOff>
    </xdr:from>
    <xdr:to>
      <xdr:col>25</xdr:col>
      <xdr:colOff>300595</xdr:colOff>
      <xdr:row>1065</xdr:row>
      <xdr:rowOff>149923</xdr:rowOff>
    </xdr:to>
    <xdr:pic>
      <xdr:nvPicPr>
        <xdr:cNvPr id="156" name="Imagen 155">
          <a:extLst>
            <a:ext uri="{FF2B5EF4-FFF2-40B4-BE49-F238E27FC236}">
              <a16:creationId xmlns:a16="http://schemas.microsoft.com/office/drawing/2014/main" id="{CF261154-7649-4DE5-9E51-DD293F528F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427"/>
        <a:stretch/>
      </xdr:blipFill>
      <xdr:spPr>
        <a:xfrm>
          <a:off x="17572142" y="146277244"/>
          <a:ext cx="5397953" cy="5476043"/>
        </a:xfrm>
        <a:prstGeom prst="rect">
          <a:avLst/>
        </a:prstGeom>
      </xdr:spPr>
    </xdr:pic>
    <xdr:clientData/>
  </xdr:twoCellAnchor>
  <xdr:twoCellAnchor>
    <xdr:from>
      <xdr:col>14</xdr:col>
      <xdr:colOff>502037</xdr:colOff>
      <xdr:row>614</xdr:row>
      <xdr:rowOff>972693</xdr:rowOff>
    </xdr:from>
    <xdr:to>
      <xdr:col>22</xdr:col>
      <xdr:colOff>764099</xdr:colOff>
      <xdr:row>619</xdr:row>
      <xdr:rowOff>51065</xdr:rowOff>
    </xdr:to>
    <xdr:sp macro="" textlink="">
      <xdr:nvSpPr>
        <xdr:cNvPr id="57" name="Rectangle: Rounded Corners 30">
          <a:extLst>
            <a:ext uri="{FF2B5EF4-FFF2-40B4-BE49-F238E27FC236}">
              <a16:creationId xmlns:a16="http://schemas.microsoft.com/office/drawing/2014/main" id="{2AFF9A3F-5F08-47E3-BC81-C88E6F461E90}"/>
            </a:ext>
          </a:extLst>
        </xdr:cNvPr>
        <xdr:cNvSpPr/>
      </xdr:nvSpPr>
      <xdr:spPr>
        <a:xfrm>
          <a:off x="14612644" y="62164014"/>
          <a:ext cx="6466919" cy="1173872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 b="1">
              <a:solidFill>
                <a:srgbClr val="FF0000"/>
              </a:solidFill>
            </a:rPr>
            <a:t>NEW</a:t>
          </a:r>
          <a:r>
            <a:rPr lang="es-BO" sz="2000" b="1" baseline="0">
              <a:solidFill>
                <a:srgbClr val="FF0000"/>
              </a:solidFill>
            </a:rPr>
            <a:t> </a:t>
          </a:r>
          <a:r>
            <a:rPr lang="es-BO" sz="2000" b="1">
              <a:solidFill>
                <a:srgbClr val="FF0000"/>
              </a:solidFill>
            </a:rPr>
            <a:t>BB</a:t>
          </a:r>
          <a:r>
            <a:rPr lang="es-BO" sz="2000" b="1" baseline="0">
              <a:solidFill>
                <a:srgbClr val="FF0000"/>
              </a:solidFill>
            </a:rPr>
            <a:t>U 5900</a:t>
          </a:r>
          <a:endParaRPr lang="es-BO" sz="11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15</xdr:col>
      <xdr:colOff>674914</xdr:colOff>
      <xdr:row>1148</xdr:row>
      <xdr:rowOff>186156</xdr:rowOff>
    </xdr:from>
    <xdr:to>
      <xdr:col>19</xdr:col>
      <xdr:colOff>571540</xdr:colOff>
      <xdr:row>1168</xdr:row>
      <xdr:rowOff>177498</xdr:rowOff>
    </xdr:to>
    <xdr:pic>
      <xdr:nvPicPr>
        <xdr:cNvPr id="223" name="meta_photo__Informacin0_RELEVAMIEN8_RELEVAMIEN8_Fotogenera0_0.jpg">
          <a:extLst>
            <a:ext uri="{FF2B5EF4-FFF2-40B4-BE49-F238E27FC236}">
              <a16:creationId xmlns:a16="http://schemas.microsoft.com/office/drawing/2014/main" id="{FE58407E-5695-44F0-B489-116E11481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28769" y="173910171"/>
          <a:ext cx="3055462" cy="3858492"/>
        </a:xfrm>
        <a:prstGeom prst="rect">
          <a:avLst/>
        </a:prstGeom>
      </xdr:spPr>
    </xdr:pic>
    <xdr:clientData/>
  </xdr:twoCellAnchor>
  <xdr:twoCellAnchor editAs="oneCell">
    <xdr:from>
      <xdr:col>24</xdr:col>
      <xdr:colOff>41007</xdr:colOff>
      <xdr:row>614</xdr:row>
      <xdr:rowOff>507483</xdr:rowOff>
    </xdr:from>
    <xdr:to>
      <xdr:col>30</xdr:col>
      <xdr:colOff>67151</xdr:colOff>
      <xdr:row>634</xdr:row>
      <xdr:rowOff>18305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07686" y="61698804"/>
          <a:ext cx="4679786" cy="43277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26</xdr:col>
      <xdr:colOff>218153</xdr:colOff>
      <xdr:row>618</xdr:row>
      <xdr:rowOff>173718</xdr:rowOff>
    </xdr:from>
    <xdr:to>
      <xdr:col>34</xdr:col>
      <xdr:colOff>400257</xdr:colOff>
      <xdr:row>637</xdr:row>
      <xdr:rowOff>67127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36046" y="63270039"/>
          <a:ext cx="6386961" cy="3336017"/>
        </a:xfrm>
        <a:prstGeom prst="rect">
          <a:avLst/>
        </a:prstGeom>
      </xdr:spPr>
    </xdr:pic>
    <xdr:clientData/>
  </xdr:twoCellAnchor>
  <xdr:twoCellAnchor>
    <xdr:from>
      <xdr:col>4</xdr:col>
      <xdr:colOff>530087</xdr:colOff>
      <xdr:row>305</xdr:row>
      <xdr:rowOff>182217</xdr:rowOff>
    </xdr:from>
    <xdr:to>
      <xdr:col>5</xdr:col>
      <xdr:colOff>16566</xdr:colOff>
      <xdr:row>307</xdr:row>
      <xdr:rowOff>24848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5340212" y="44511567"/>
          <a:ext cx="705679" cy="22363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505239</xdr:colOff>
      <xdr:row>305</xdr:row>
      <xdr:rowOff>173935</xdr:rowOff>
    </xdr:from>
    <xdr:to>
      <xdr:col>6</xdr:col>
      <xdr:colOff>149087</xdr:colOff>
      <xdr:row>307</xdr:row>
      <xdr:rowOff>16566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6534564" y="44503285"/>
          <a:ext cx="1129748" cy="22363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10887</xdr:colOff>
      <xdr:row>305</xdr:row>
      <xdr:rowOff>173935</xdr:rowOff>
    </xdr:from>
    <xdr:to>
      <xdr:col>8</xdr:col>
      <xdr:colOff>107675</xdr:colOff>
      <xdr:row>307</xdr:row>
      <xdr:rowOff>16566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8069037" y="44503285"/>
          <a:ext cx="858788" cy="22363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530087</xdr:colOff>
      <xdr:row>354</xdr:row>
      <xdr:rowOff>182217</xdr:rowOff>
    </xdr:from>
    <xdr:to>
      <xdr:col>5</xdr:col>
      <xdr:colOff>16566</xdr:colOff>
      <xdr:row>357</xdr:row>
      <xdr:rowOff>24848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5340212" y="54055617"/>
          <a:ext cx="705679" cy="22363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505239</xdr:colOff>
      <xdr:row>354</xdr:row>
      <xdr:rowOff>173935</xdr:rowOff>
    </xdr:from>
    <xdr:to>
      <xdr:col>6</xdr:col>
      <xdr:colOff>149087</xdr:colOff>
      <xdr:row>357</xdr:row>
      <xdr:rowOff>16566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534564" y="54047335"/>
          <a:ext cx="1129748" cy="22363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10887</xdr:colOff>
      <xdr:row>354</xdr:row>
      <xdr:rowOff>173935</xdr:rowOff>
    </xdr:from>
    <xdr:to>
      <xdr:col>8</xdr:col>
      <xdr:colOff>107675</xdr:colOff>
      <xdr:row>357</xdr:row>
      <xdr:rowOff>16566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8069037" y="54047335"/>
          <a:ext cx="858788" cy="22363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24</xdr:col>
      <xdr:colOff>82515</xdr:colOff>
      <xdr:row>495</xdr:row>
      <xdr:rowOff>18840</xdr:rowOff>
    </xdr:from>
    <xdr:to>
      <xdr:col>24</xdr:col>
      <xdr:colOff>608988</xdr:colOff>
      <xdr:row>496</xdr:row>
      <xdr:rowOff>8449</xdr:rowOff>
    </xdr:to>
    <xdr:sp macro="" textlink="">
      <xdr:nvSpPr>
        <xdr:cNvPr id="43" name="Rectángulo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20639197" y="66659204"/>
          <a:ext cx="526473" cy="18010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B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ES" sz="900"/>
            <a:t>10 cm</a:t>
          </a:r>
          <a:endParaRPr lang="es-BO" sz="900"/>
        </a:p>
      </xdr:txBody>
    </xdr:sp>
    <xdr:clientData/>
  </xdr:twoCellAnchor>
  <xdr:twoCellAnchor>
    <xdr:from>
      <xdr:col>25</xdr:col>
      <xdr:colOff>119600</xdr:colOff>
      <xdr:row>486</xdr:row>
      <xdr:rowOff>98181</xdr:rowOff>
    </xdr:from>
    <xdr:to>
      <xdr:col>25</xdr:col>
      <xdr:colOff>355124</xdr:colOff>
      <xdr:row>495</xdr:row>
      <xdr:rowOff>18839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 rot="16200000">
          <a:off x="21309965" y="66295362"/>
          <a:ext cx="492158" cy="2355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B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ES" sz="900"/>
            <a:t>80 cm</a:t>
          </a:r>
          <a:endParaRPr lang="es-BO" sz="900"/>
        </a:p>
      </xdr:txBody>
    </xdr:sp>
    <xdr:clientData/>
  </xdr:twoCellAnchor>
  <xdr:twoCellAnchor>
    <xdr:from>
      <xdr:col>24</xdr:col>
      <xdr:colOff>390760</xdr:colOff>
      <xdr:row>36</xdr:row>
      <xdr:rowOff>160421</xdr:rowOff>
    </xdr:from>
    <xdr:to>
      <xdr:col>24</xdr:col>
      <xdr:colOff>514207</xdr:colOff>
      <xdr:row>38</xdr:row>
      <xdr:rowOff>7360</xdr:rowOff>
    </xdr:to>
    <xdr:cxnSp macro="">
      <xdr:nvCxnSpPr>
        <xdr:cNvPr id="77" name="Conector rect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/>
      </xdr:nvCxnSpPr>
      <xdr:spPr>
        <a:xfrm flipV="1">
          <a:off x="22039724" y="5018171"/>
          <a:ext cx="123447" cy="255153"/>
        </a:xfrm>
        <a:prstGeom prst="line">
          <a:avLst/>
        </a:prstGeom>
        <a:ln w="15875" cmpd="sng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120050</xdr:colOff>
      <xdr:row>39</xdr:row>
      <xdr:rowOff>128194</xdr:rowOff>
    </xdr:from>
    <xdr:to>
      <xdr:col>24</xdr:col>
      <xdr:colOff>243497</xdr:colOff>
      <xdr:row>41</xdr:row>
      <xdr:rowOff>2347</xdr:rowOff>
    </xdr:to>
    <xdr:cxnSp macro="">
      <xdr:nvCxnSpPr>
        <xdr:cNvPr id="79" name="Conector rect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CxnSpPr/>
      </xdr:nvCxnSpPr>
      <xdr:spPr>
        <a:xfrm flipV="1">
          <a:off x="21769014" y="5584658"/>
          <a:ext cx="123447" cy="255153"/>
        </a:xfrm>
        <a:prstGeom prst="line">
          <a:avLst/>
        </a:prstGeom>
        <a:ln w="15875" cmpd="sng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397749</xdr:colOff>
      <xdr:row>35</xdr:row>
      <xdr:rowOff>87923</xdr:rowOff>
    </xdr:from>
    <xdr:to>
      <xdr:col>24</xdr:col>
      <xdr:colOff>720133</xdr:colOff>
      <xdr:row>36</xdr:row>
      <xdr:rowOff>131885</xdr:rowOff>
    </xdr:to>
    <xdr:sp macro="" textlink="">
      <xdr:nvSpPr>
        <xdr:cNvPr id="4104" name="Rectángulo 4103">
          <a:extLst>
            <a:ext uri="{FF2B5EF4-FFF2-40B4-BE49-F238E27FC236}">
              <a16:creationId xmlns:a16="http://schemas.microsoft.com/office/drawing/2014/main" id="{00000000-0008-0000-0500-000008100000}"/>
            </a:ext>
          </a:extLst>
        </xdr:cNvPr>
        <xdr:cNvSpPr/>
      </xdr:nvSpPr>
      <xdr:spPr>
        <a:xfrm>
          <a:off x="22046713" y="4755173"/>
          <a:ext cx="322384" cy="23446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ysClr val="windowText" lastClr="000000"/>
              </a:solidFill>
            </a:rPr>
            <a:t>x2</a:t>
          </a:r>
        </a:p>
      </xdr:txBody>
    </xdr:sp>
    <xdr:clientData/>
  </xdr:twoCellAnchor>
  <xdr:twoCellAnchor editAs="oneCell">
    <xdr:from>
      <xdr:col>16</xdr:col>
      <xdr:colOff>266947</xdr:colOff>
      <xdr:row>1042</xdr:row>
      <xdr:rowOff>194211</xdr:rowOff>
    </xdr:from>
    <xdr:to>
      <xdr:col>24</xdr:col>
      <xdr:colOff>522786</xdr:colOff>
      <xdr:row>1046</xdr:row>
      <xdr:rowOff>66019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49847" y="99444711"/>
          <a:ext cx="6358189" cy="1916508"/>
        </a:xfrm>
        <a:prstGeom prst="rect">
          <a:avLst/>
        </a:prstGeom>
      </xdr:spPr>
    </xdr:pic>
    <xdr:clientData/>
  </xdr:twoCellAnchor>
  <xdr:twoCellAnchor editAs="oneCell">
    <xdr:from>
      <xdr:col>14</xdr:col>
      <xdr:colOff>495300</xdr:colOff>
      <xdr:row>1073</xdr:row>
      <xdr:rowOff>62346</xdr:rowOff>
    </xdr:from>
    <xdr:to>
      <xdr:col>24</xdr:col>
      <xdr:colOff>522984</xdr:colOff>
      <xdr:row>1089</xdr:row>
      <xdr:rowOff>1268843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54200" y="105027846"/>
          <a:ext cx="7654034" cy="4381499"/>
        </a:xfrm>
        <a:prstGeom prst="rect">
          <a:avLst/>
        </a:prstGeom>
      </xdr:spPr>
    </xdr:pic>
    <xdr:clientData/>
  </xdr:twoCellAnchor>
  <xdr:twoCellAnchor editAs="oneCell">
    <xdr:from>
      <xdr:col>24</xdr:col>
      <xdr:colOff>685800</xdr:colOff>
      <xdr:row>1070</xdr:row>
      <xdr:rowOff>114300</xdr:rowOff>
    </xdr:from>
    <xdr:to>
      <xdr:col>31</xdr:col>
      <xdr:colOff>447739</xdr:colOff>
      <xdr:row>1092</xdr:row>
      <xdr:rowOff>182996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364700" y="104508300"/>
          <a:ext cx="5089589" cy="5472545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1046</xdr:row>
      <xdr:rowOff>152400</xdr:rowOff>
    </xdr:from>
    <xdr:to>
      <xdr:col>24</xdr:col>
      <xdr:colOff>256525</xdr:colOff>
      <xdr:row>1067</xdr:row>
      <xdr:rowOff>143161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735300" y="101498400"/>
          <a:ext cx="6200125" cy="3584863"/>
        </a:xfrm>
        <a:prstGeom prst="rect">
          <a:avLst/>
        </a:prstGeom>
      </xdr:spPr>
    </xdr:pic>
    <xdr:clientData/>
  </xdr:twoCellAnchor>
  <xdr:twoCellAnchor editAs="oneCell">
    <xdr:from>
      <xdr:col>15</xdr:col>
      <xdr:colOff>419100</xdr:colOff>
      <xdr:row>1098</xdr:row>
      <xdr:rowOff>0</xdr:rowOff>
    </xdr:from>
    <xdr:to>
      <xdr:col>24</xdr:col>
      <xdr:colOff>602095</xdr:colOff>
      <xdr:row>1116</xdr:row>
      <xdr:rowOff>113891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659100" y="196195950"/>
          <a:ext cx="7377545" cy="3542889"/>
        </a:xfrm>
        <a:prstGeom prst="rect">
          <a:avLst/>
        </a:prstGeom>
      </xdr:spPr>
    </xdr:pic>
    <xdr:clientData/>
  </xdr:twoCellAnchor>
  <xdr:twoCellAnchor editAs="oneCell">
    <xdr:from>
      <xdr:col>22</xdr:col>
      <xdr:colOff>785958</xdr:colOff>
      <xdr:row>1117</xdr:row>
      <xdr:rowOff>98424</xdr:rowOff>
    </xdr:from>
    <xdr:to>
      <xdr:col>33</xdr:col>
      <xdr:colOff>49041</xdr:colOff>
      <xdr:row>1129</xdr:row>
      <xdr:rowOff>1285043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000731" y="204816651"/>
          <a:ext cx="8216583" cy="3704106"/>
        </a:xfrm>
        <a:prstGeom prst="rect">
          <a:avLst/>
        </a:prstGeom>
      </xdr:spPr>
    </xdr:pic>
    <xdr:clientData/>
  </xdr:twoCellAnchor>
  <xdr:twoCellAnchor>
    <xdr:from>
      <xdr:col>26</xdr:col>
      <xdr:colOff>377478</xdr:colOff>
      <xdr:row>996</xdr:row>
      <xdr:rowOff>704850</xdr:rowOff>
    </xdr:from>
    <xdr:to>
      <xdr:col>27</xdr:col>
      <xdr:colOff>23692</xdr:colOff>
      <xdr:row>1019</xdr:row>
      <xdr:rowOff>87085</xdr:rowOff>
    </xdr:to>
    <xdr:sp macro="" textlink="">
      <xdr:nvSpPr>
        <xdr:cNvPr id="64" name="Rectángulo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24418578" y="137826750"/>
          <a:ext cx="446314" cy="448763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18</xdr:col>
      <xdr:colOff>750313</xdr:colOff>
      <xdr:row>1012</xdr:row>
      <xdr:rowOff>29936</xdr:rowOff>
    </xdr:from>
    <xdr:to>
      <xdr:col>21</xdr:col>
      <xdr:colOff>701327</xdr:colOff>
      <xdr:row>1020</xdr:row>
      <xdr:rowOff>117022</xdr:rowOff>
    </xdr:to>
    <xdr:cxnSp macro="">
      <xdr:nvCxnSpPr>
        <xdr:cNvPr id="65" name="Conector recto de flecha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CxnSpPr/>
      </xdr:nvCxnSpPr>
      <xdr:spPr>
        <a:xfrm flipV="1">
          <a:off x="18390613" y="141057086"/>
          <a:ext cx="2351314" cy="1458686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133350</xdr:colOff>
      <xdr:row>1021</xdr:row>
      <xdr:rowOff>159123</xdr:rowOff>
    </xdr:from>
    <xdr:to>
      <xdr:col>21</xdr:col>
      <xdr:colOff>706770</xdr:colOff>
      <xdr:row>1027</xdr:row>
      <xdr:rowOff>54428</xdr:rowOff>
    </xdr:to>
    <xdr:sp macro="" textlink="">
      <xdr:nvSpPr>
        <xdr:cNvPr id="66" name="Rectángulo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6973550" y="142729323"/>
          <a:ext cx="3773820" cy="924005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1600">
              <a:solidFill>
                <a:sysClr val="windowText" lastClr="000000"/>
              </a:solidFill>
            </a:rPr>
            <a:t>INSTALAR NUEVA</a:t>
          </a:r>
          <a:r>
            <a:rPr lang="es-ES" sz="1600" baseline="0">
              <a:solidFill>
                <a:sysClr val="windowText" lastClr="000000"/>
              </a:solidFill>
            </a:rPr>
            <a:t> CORRIDA DE CLAMPS PARA EL LTE AWS</a:t>
          </a:r>
          <a:endParaRPr lang="es-E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313765</xdr:colOff>
      <xdr:row>629</xdr:row>
      <xdr:rowOff>145516</xdr:rowOff>
    </xdr:from>
    <xdr:to>
      <xdr:col>21</xdr:col>
      <xdr:colOff>87085</xdr:colOff>
      <xdr:row>635</xdr:row>
      <xdr:rowOff>2721</xdr:rowOff>
    </xdr:to>
    <xdr:sp macro="" textlink="">
      <xdr:nvSpPr>
        <xdr:cNvPr id="71" name="Rectángulo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16353865" y="97548166"/>
          <a:ext cx="3773820" cy="1000205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0" fontAlgn="base" latinLnBrk="0" hangingPunct="0"/>
          <a:r>
            <a:rPr lang="en-US" sz="1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SOBRE DUS EXISTENTE, CONEXIÓN DE EXP. EN PUERTOS N-P-Q.</a:t>
          </a:r>
          <a:endParaRPr lang="es-MX" sz="2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24</xdr:col>
      <xdr:colOff>507402</xdr:colOff>
      <xdr:row>1043</xdr:row>
      <xdr:rowOff>692076</xdr:rowOff>
    </xdr:from>
    <xdr:to>
      <xdr:col>25</xdr:col>
      <xdr:colOff>485888</xdr:colOff>
      <xdr:row>1049</xdr:row>
      <xdr:rowOff>100405</xdr:rowOff>
    </xdr:to>
    <xdr:sp macro="" textlink="">
      <xdr:nvSpPr>
        <xdr:cNvPr id="72" name="Rectángulo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22849242" y="146234076"/>
          <a:ext cx="770966" cy="166384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226968</xdr:colOff>
      <xdr:row>82</xdr:row>
      <xdr:rowOff>55567</xdr:rowOff>
    </xdr:from>
    <xdr:to>
      <xdr:col>0</xdr:col>
      <xdr:colOff>1065168</xdr:colOff>
      <xdr:row>176</xdr:row>
      <xdr:rowOff>94707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 rot="16200000">
          <a:off x="-7793602" y="22521480"/>
          <a:ext cx="16879340" cy="838200"/>
        </a:xfrm>
        <a:prstGeom prst="rect">
          <a:avLst/>
        </a:prstGeom>
        <a:solidFill>
          <a:sysClr val="window" lastClr="FFFFFF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4400">
              <a:solidFill>
                <a:sysClr val="windowText" lastClr="000000"/>
              </a:solidFill>
              <a:latin typeface="Arial NOVA" panose="020B0504020202020204" pitchFamily="34" charset="0"/>
            </a:rPr>
            <a:t>AV.</a:t>
          </a:r>
          <a:r>
            <a:rPr lang="es-MX" sz="4400" baseline="0">
              <a:solidFill>
                <a:sysClr val="windowText" lastClr="000000"/>
              </a:solidFill>
              <a:latin typeface="Arial NOVA" panose="020B0504020202020204" pitchFamily="34" charset="0"/>
            </a:rPr>
            <a:t> JUAN PABLO II - AJ2 (CURRENT)</a:t>
          </a:r>
          <a:endParaRPr lang="es-MX" sz="4400">
            <a:solidFill>
              <a:sysClr val="windowText" lastClr="000000"/>
            </a:solidFill>
            <a:latin typeface="Arial NOVA" panose="020B0504020202020204" pitchFamily="34" charset="0"/>
          </a:endParaRPr>
        </a:p>
      </xdr:txBody>
    </xdr:sp>
    <xdr:clientData/>
  </xdr:twoCellAnchor>
  <xdr:twoCellAnchor>
    <xdr:from>
      <xdr:col>0</xdr:col>
      <xdr:colOff>163830</xdr:colOff>
      <xdr:row>178</xdr:row>
      <xdr:rowOff>14201</xdr:rowOff>
    </xdr:from>
    <xdr:to>
      <xdr:col>0</xdr:col>
      <xdr:colOff>1002030</xdr:colOff>
      <xdr:row>274</xdr:row>
      <xdr:rowOff>53341</xdr:rowOff>
    </xdr:to>
    <xdr:sp macro="" textlink="">
      <xdr:nvSpPr>
        <xdr:cNvPr id="82" name="Rectángulo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 rot="16200000">
          <a:off x="-8291080" y="36358311"/>
          <a:ext cx="17748020" cy="838200"/>
        </a:xfrm>
        <a:prstGeom prst="rect">
          <a:avLst/>
        </a:prstGeom>
        <a:solidFill>
          <a:sysClr val="window" lastClr="FFFFFF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4400">
              <a:solidFill>
                <a:sysClr val="windowText" lastClr="000000"/>
              </a:solidFill>
              <a:latin typeface="Arial NOVA" panose="020B0504020202020204" pitchFamily="34" charset="0"/>
            </a:rPr>
            <a:t>AV.</a:t>
          </a:r>
          <a:r>
            <a:rPr lang="es-MX" sz="4400" baseline="0">
              <a:solidFill>
                <a:sysClr val="windowText" lastClr="000000"/>
              </a:solidFill>
              <a:latin typeface="Arial NOVA" panose="020B0504020202020204" pitchFamily="34" charset="0"/>
            </a:rPr>
            <a:t> JUAN PABLO II - AJ2 (AFTER</a:t>
          </a:r>
          <a:endParaRPr lang="es-MX" sz="4400">
            <a:solidFill>
              <a:sysClr val="windowText" lastClr="000000"/>
            </a:solidFill>
            <a:latin typeface="Arial NOVA" panose="020B0504020202020204" pitchFamily="34" charset="0"/>
          </a:endParaRPr>
        </a:p>
      </xdr:txBody>
    </xdr:sp>
    <xdr:clientData/>
  </xdr:twoCellAnchor>
  <xdr:twoCellAnchor>
    <xdr:from>
      <xdr:col>1</xdr:col>
      <xdr:colOff>678872</xdr:colOff>
      <xdr:row>564</xdr:row>
      <xdr:rowOff>138546</xdr:rowOff>
    </xdr:from>
    <xdr:to>
      <xdr:col>11</xdr:col>
      <xdr:colOff>277090</xdr:colOff>
      <xdr:row>567</xdr:row>
      <xdr:rowOff>75928</xdr:rowOff>
    </xdr:to>
    <xdr:sp macro="" textlink="">
      <xdr:nvSpPr>
        <xdr:cNvPr id="95" name="Title 1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/>
        </xdr:cNvSpPr>
      </xdr:nvSpPr>
      <xdr:spPr>
        <a:xfrm>
          <a:off x="1995054" y="102648328"/>
          <a:ext cx="10515600" cy="657818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 lnSpcReduction="10000"/>
        </a:bodyPr>
        <a:lstStyle>
          <a:defPPr>
            <a:defRPr lang="es-MX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s-MX" sz="2800">
              <a:latin typeface="Arial Nova" panose="020B0504020202020204" pitchFamily="34" charset="0"/>
            </a:rPr>
            <a:t>3. EQUIPAMIENTO Y CONTROLADORA</a:t>
          </a:r>
        </a:p>
      </xdr:txBody>
    </xdr:sp>
    <xdr:clientData/>
  </xdr:twoCellAnchor>
  <xdr:twoCellAnchor>
    <xdr:from>
      <xdr:col>0</xdr:col>
      <xdr:colOff>955964</xdr:colOff>
      <xdr:row>611</xdr:row>
      <xdr:rowOff>166255</xdr:rowOff>
    </xdr:from>
    <xdr:to>
      <xdr:col>10</xdr:col>
      <xdr:colOff>346364</xdr:colOff>
      <xdr:row>614</xdr:row>
      <xdr:rowOff>103636</xdr:rowOff>
    </xdr:to>
    <xdr:sp macro="" textlink="">
      <xdr:nvSpPr>
        <xdr:cNvPr id="127" name="Title 1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 txBox="1">
          <a:spLocks/>
        </xdr:cNvSpPr>
      </xdr:nvSpPr>
      <xdr:spPr>
        <a:xfrm>
          <a:off x="955964" y="112595891"/>
          <a:ext cx="10515600" cy="657818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 lnSpcReduction="10000"/>
        </a:bodyPr>
        <a:lstStyle>
          <a:defPPr>
            <a:defRPr lang="es-MX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s-MX" sz="2400">
              <a:latin typeface="Arial Nova" panose="020B0504020202020204" pitchFamily="34" charset="0"/>
            </a:rPr>
            <a:t>3. ESPACIO EN CB MAIN LOAD</a:t>
          </a:r>
        </a:p>
      </xdr:txBody>
    </xdr:sp>
    <xdr:clientData/>
  </xdr:twoCellAnchor>
  <xdr:twoCellAnchor editAs="oneCell">
    <xdr:from>
      <xdr:col>0</xdr:col>
      <xdr:colOff>0</xdr:colOff>
      <xdr:row>518</xdr:row>
      <xdr:rowOff>991</xdr:rowOff>
    </xdr:from>
    <xdr:to>
      <xdr:col>5</xdr:col>
      <xdr:colOff>208809</xdr:colOff>
      <xdr:row>522</xdr:row>
      <xdr:rowOff>35870</xdr:rowOff>
    </xdr:to>
    <xdr:pic>
      <xdr:nvPicPr>
        <xdr:cNvPr id="151" name="Imagen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48650" b="89274"/>
        <a:stretch/>
      </xdr:blipFill>
      <xdr:spPr>
        <a:xfrm>
          <a:off x="0" y="40213809"/>
          <a:ext cx="6218218" cy="744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38100</xdr:rowOff>
    </xdr:from>
    <xdr:to>
      <xdr:col>12</xdr:col>
      <xdr:colOff>179869</xdr:colOff>
      <xdr:row>478</xdr:row>
      <xdr:rowOff>114300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5526"/>
        <a:stretch/>
      </xdr:blipFill>
      <xdr:spPr>
        <a:xfrm>
          <a:off x="0" y="76504800"/>
          <a:ext cx="13445019" cy="761999"/>
        </a:xfrm>
        <a:prstGeom prst="rect">
          <a:avLst/>
        </a:prstGeom>
      </xdr:spPr>
    </xdr:pic>
    <xdr:clientData/>
  </xdr:twoCellAnchor>
  <xdr:twoCellAnchor>
    <xdr:from>
      <xdr:col>17</xdr:col>
      <xdr:colOff>362953</xdr:colOff>
      <xdr:row>967</xdr:row>
      <xdr:rowOff>107288</xdr:rowOff>
    </xdr:from>
    <xdr:to>
      <xdr:col>19</xdr:col>
      <xdr:colOff>147072</xdr:colOff>
      <xdr:row>974</xdr:row>
      <xdr:rowOff>134236</xdr:rowOff>
    </xdr:to>
    <xdr:cxnSp macro="">
      <xdr:nvCxnSpPr>
        <xdr:cNvPr id="179" name="Conector recto de flecha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/>
      </xdr:nvCxnSpPr>
      <xdr:spPr>
        <a:xfrm flipH="1" flipV="1">
          <a:off x="17182371" y="178581543"/>
          <a:ext cx="1363537" cy="1287711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364671</xdr:colOff>
      <xdr:row>965</xdr:row>
      <xdr:rowOff>251</xdr:rowOff>
    </xdr:from>
    <xdr:to>
      <xdr:col>14</xdr:col>
      <xdr:colOff>493884</xdr:colOff>
      <xdr:row>975</xdr:row>
      <xdr:rowOff>130176</xdr:rowOff>
    </xdr:to>
    <xdr:cxnSp macro="">
      <xdr:nvCxnSpPr>
        <xdr:cNvPr id="182" name="Conector recto de flecha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CxnSpPr>
          <a:cxnSpLocks/>
        </xdr:cNvCxnSpPr>
      </xdr:nvCxnSpPr>
      <xdr:spPr>
        <a:xfrm flipV="1">
          <a:off x="14284778" y="176008644"/>
          <a:ext cx="945642" cy="1898853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6000</xdr:colOff>
      <xdr:row>958</xdr:row>
      <xdr:rowOff>56363</xdr:rowOff>
    </xdr:from>
    <xdr:to>
      <xdr:col>22</xdr:col>
      <xdr:colOff>785792</xdr:colOff>
      <xdr:row>964</xdr:row>
      <xdr:rowOff>91827</xdr:rowOff>
    </xdr:to>
    <xdr:sp macro="" textlink="">
      <xdr:nvSpPr>
        <xdr:cNvPr id="184" name="Rectángulo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6035709" y="176909636"/>
          <a:ext cx="5518047" cy="11161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s-MX" sz="18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Radios sobre polos de Piso en espacio a liberar</a:t>
          </a:r>
        </a:p>
      </xdr:txBody>
    </xdr:sp>
    <xdr:clientData/>
  </xdr:twoCellAnchor>
  <xdr:twoCellAnchor>
    <xdr:from>
      <xdr:col>51</xdr:col>
      <xdr:colOff>76478</xdr:colOff>
      <xdr:row>413</xdr:row>
      <xdr:rowOff>11257</xdr:rowOff>
    </xdr:from>
    <xdr:to>
      <xdr:col>65</xdr:col>
      <xdr:colOff>203307</xdr:colOff>
      <xdr:row>438</xdr:row>
      <xdr:rowOff>168853</xdr:rowOff>
    </xdr:to>
    <xdr:grpSp>
      <xdr:nvGrpSpPr>
        <xdr:cNvPr id="4158" name="Group 4157">
          <a:extLst>
            <a:ext uri="{FF2B5EF4-FFF2-40B4-BE49-F238E27FC236}">
              <a16:creationId xmlns:a16="http://schemas.microsoft.com/office/drawing/2014/main" id="{644E775D-0A2F-0837-9F3B-F997178232BE}"/>
            </a:ext>
          </a:extLst>
        </xdr:cNvPr>
        <xdr:cNvGrpSpPr/>
      </xdr:nvGrpSpPr>
      <xdr:grpSpPr>
        <a:xfrm>
          <a:off x="43952438" y="22353097"/>
          <a:ext cx="11221549" cy="4729596"/>
          <a:chOff x="845407" y="77388316"/>
          <a:chExt cx="11550767" cy="4492049"/>
        </a:xfrm>
      </xdr:grpSpPr>
      <xdr:pic>
        <xdr:nvPicPr>
          <xdr:cNvPr id="115" name="Imagen 114">
            <a:extLst>
              <a:ext uri="{FF2B5EF4-FFF2-40B4-BE49-F238E27FC236}">
                <a16:creationId xmlns:a16="http://schemas.microsoft.com/office/drawing/2014/main" id="{00000000-0008-0000-0500-00007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678096" y="77437121"/>
            <a:ext cx="6718078" cy="4443244"/>
          </a:xfrm>
          <a:prstGeom prst="rect">
            <a:avLst/>
          </a:prstGeom>
        </xdr:spPr>
      </xdr:pic>
      <xdr:pic>
        <xdr:nvPicPr>
          <xdr:cNvPr id="118" name="Imagen 117">
            <a:extLst>
              <a:ext uri="{FF2B5EF4-FFF2-40B4-BE49-F238E27FC236}">
                <a16:creationId xmlns:a16="http://schemas.microsoft.com/office/drawing/2014/main" id="{00000000-0008-0000-0500-00007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845407" y="77388316"/>
            <a:ext cx="3906141" cy="4398448"/>
          </a:xfrm>
          <a:prstGeom prst="rect">
            <a:avLst/>
          </a:prstGeom>
        </xdr:spPr>
      </xdr:pic>
    </xdr:grpSp>
    <xdr:clientData/>
  </xdr:twoCellAnchor>
  <xdr:twoCellAnchor>
    <xdr:from>
      <xdr:col>25</xdr:col>
      <xdr:colOff>643854</xdr:colOff>
      <xdr:row>587</xdr:row>
      <xdr:rowOff>89781</xdr:rowOff>
    </xdr:from>
    <xdr:to>
      <xdr:col>34</xdr:col>
      <xdr:colOff>270937</xdr:colOff>
      <xdr:row>595</xdr:row>
      <xdr:rowOff>40595</xdr:rowOff>
    </xdr:to>
    <xdr:sp macro="" textlink="">
      <xdr:nvSpPr>
        <xdr:cNvPr id="149" name="Rectángulo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23162542" y="111206844"/>
          <a:ext cx="6556520" cy="141131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rtl="0" eaLnBrk="1" latinLnBrk="0" hangingPunct="1"/>
          <a:r>
            <a:rPr lang="es-MX" sz="180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 DESINSTALA</a:t>
          </a:r>
          <a:r>
            <a:rPr lang="es-MX" sz="180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DUW Y EN SU LUGAR SE INSTALA BB 6631</a:t>
          </a:r>
        </a:p>
        <a:p>
          <a:pPr rtl="0" eaLnBrk="1" latinLnBrk="0" hangingPunct="1"/>
          <a:r>
            <a:rPr lang="es-MX" sz="180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 DESINSTALA TCU, BB 5216, DUG</a:t>
          </a:r>
        </a:p>
        <a:p>
          <a:pPr rtl="0" eaLnBrk="1" latinLnBrk="0" hangingPunct="1"/>
          <a:endParaRPr lang="es-MX" sz="1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14</xdr:col>
      <xdr:colOff>380999</xdr:colOff>
      <xdr:row>577</xdr:row>
      <xdr:rowOff>125642</xdr:rowOff>
    </xdr:from>
    <xdr:to>
      <xdr:col>19</xdr:col>
      <xdr:colOff>418645</xdr:colOff>
      <xdr:row>580</xdr:row>
      <xdr:rowOff>72119</xdr:rowOff>
    </xdr:to>
    <xdr:sp macro="" textlink="">
      <xdr:nvSpPr>
        <xdr:cNvPr id="152" name="Rectángulo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SpPr/>
      </xdr:nvSpPr>
      <xdr:spPr>
        <a:xfrm>
          <a:off x="15117535" y="106465463"/>
          <a:ext cx="4119789" cy="47715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1800">
              <a:solidFill>
                <a:srgbClr val="FF0000"/>
              </a:solidFill>
            </a:rPr>
            <a:t>SIU</a:t>
          </a:r>
        </a:p>
      </xdr:txBody>
    </xdr:sp>
    <xdr:clientData/>
  </xdr:twoCellAnchor>
  <xdr:twoCellAnchor>
    <xdr:from>
      <xdr:col>13</xdr:col>
      <xdr:colOff>472729</xdr:colOff>
      <xdr:row>577</xdr:row>
      <xdr:rowOff>52027</xdr:rowOff>
    </xdr:from>
    <xdr:to>
      <xdr:col>13</xdr:col>
      <xdr:colOff>652662</xdr:colOff>
      <xdr:row>598</xdr:row>
      <xdr:rowOff>119101</xdr:rowOff>
    </xdr:to>
    <xdr:cxnSp macro="">
      <xdr:nvCxnSpPr>
        <xdr:cNvPr id="161" name="Conector recto de flecha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/>
      </xdr:nvCxnSpPr>
      <xdr:spPr>
        <a:xfrm flipH="1" flipV="1">
          <a:off x="13807729" y="54262884"/>
          <a:ext cx="179933" cy="3781824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537564</xdr:colOff>
      <xdr:row>624</xdr:row>
      <xdr:rowOff>119745</xdr:rowOff>
    </xdr:from>
    <xdr:to>
      <xdr:col>17</xdr:col>
      <xdr:colOff>244318</xdr:colOff>
      <xdr:row>645</xdr:row>
      <xdr:rowOff>154802</xdr:rowOff>
    </xdr:to>
    <xdr:cxnSp macro="">
      <xdr:nvCxnSpPr>
        <xdr:cNvPr id="191" name="Conector recto de flecha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flipV="1">
          <a:off x="15799335" y="115127316"/>
          <a:ext cx="1296069" cy="373620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462695</xdr:colOff>
      <xdr:row>996</xdr:row>
      <xdr:rowOff>77334</xdr:rowOff>
    </xdr:from>
    <xdr:to>
      <xdr:col>9</xdr:col>
      <xdr:colOff>721179</xdr:colOff>
      <xdr:row>1002</xdr:row>
      <xdr:rowOff>68036</xdr:rowOff>
    </xdr:to>
    <xdr:sp macro="" textlink="">
      <xdr:nvSpPr>
        <xdr:cNvPr id="228" name="Rectángulo 227">
          <a:extLst>
            <a:ext uri="{FF2B5EF4-FFF2-40B4-BE49-F238E27FC236}">
              <a16:creationId xmlns:a16="http://schemas.microsoft.com/office/drawing/2014/main" id="{00000000-0008-0000-0500-0000E4000000}"/>
            </a:ext>
          </a:extLst>
        </xdr:cNvPr>
        <xdr:cNvSpPr/>
      </xdr:nvSpPr>
      <xdr:spPr>
        <a:xfrm>
          <a:off x="1755374" y="191026370"/>
          <a:ext cx="8722126" cy="220866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285750" indent="-285750" algn="l">
            <a:buFont typeface="Arial" panose="020B0604020202020204" pitchFamily="34" charset="0"/>
            <a:buChar char="•"/>
          </a:pPr>
          <a:r>
            <a:rPr lang="es-MX" sz="28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NO APLICA INSTALACIÓN DE CAJAS DE RESERVA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s-MX" sz="28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LAS FO SE DEBE DEJAR ACOMODADO BAJO LA ESCALERILLA HORIZONTAL , Y DEBE ESTAR ETIQUETADO CORRECTAMENTE</a:t>
          </a:r>
        </a:p>
      </xdr:txBody>
    </xdr:sp>
    <xdr:clientData/>
  </xdr:twoCellAnchor>
  <xdr:twoCellAnchor editAs="oneCell">
    <xdr:from>
      <xdr:col>0</xdr:col>
      <xdr:colOff>0</xdr:colOff>
      <xdr:row>1043</xdr:row>
      <xdr:rowOff>102712</xdr:rowOff>
    </xdr:from>
    <xdr:to>
      <xdr:col>4</xdr:col>
      <xdr:colOff>1058409</xdr:colOff>
      <xdr:row>1055</xdr:row>
      <xdr:rowOff>114980</xdr:rowOff>
    </xdr:to>
    <xdr:pic>
      <xdr:nvPicPr>
        <xdr:cNvPr id="236" name="Imagen 235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03739275"/>
          <a:ext cx="5876472" cy="3353955"/>
        </a:xfrm>
        <a:prstGeom prst="rect">
          <a:avLst/>
        </a:prstGeom>
      </xdr:spPr>
    </xdr:pic>
    <xdr:clientData/>
  </xdr:twoCellAnchor>
  <xdr:twoCellAnchor>
    <xdr:from>
      <xdr:col>5</xdr:col>
      <xdr:colOff>234203</xdr:colOff>
      <xdr:row>1069</xdr:row>
      <xdr:rowOff>103575</xdr:rowOff>
    </xdr:from>
    <xdr:to>
      <xdr:col>11</xdr:col>
      <xdr:colOff>757993</xdr:colOff>
      <xdr:row>1082</xdr:row>
      <xdr:rowOff>11206</xdr:rowOff>
    </xdr:to>
    <xdr:sp macro="" textlink="">
      <xdr:nvSpPr>
        <xdr:cNvPr id="238" name="Rectángulo 237">
          <a:extLst>
            <a:ext uri="{FF2B5EF4-FFF2-40B4-BE49-F238E27FC236}">
              <a16:creationId xmlns:a16="http://schemas.microsoft.com/office/drawing/2014/main" id="{00000000-0008-0000-0500-0000EE000000}"/>
            </a:ext>
          </a:extLst>
        </xdr:cNvPr>
        <xdr:cNvSpPr/>
      </xdr:nvSpPr>
      <xdr:spPr>
        <a:xfrm>
          <a:off x="6275774" y="154449396"/>
          <a:ext cx="6415683" cy="242495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lvl="0" algn="l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LAS RRU5904 DEL GWL850, INSTALAR UNA NUEVA CORRIDA DE CLAMPS EN EL ESPACIO DEL 3g850</a:t>
          </a:r>
        </a:p>
        <a:p>
          <a:pPr lvl="0" algn="l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LA RADIO 1 -RRU5502 (Sector 2) INSTALAR SOBRE LA CORRIDA DEL LTE AWSACTUAL.</a:t>
          </a:r>
        </a:p>
        <a:p>
          <a:pPr lvl="0" algn="l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LA RADIO 2 RRU5502 (Sector 2)INSTALAR SOBRE LA CORRIDA ACTUAL DEL GSM850.</a:t>
          </a:r>
        </a:p>
        <a:p>
          <a:pPr lvl="0" algn="l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LA RADIO RRU 5502 SECTOR 1 y 3  INSTALAR SOBRE LA CORRIDA DEL LTE AWS</a:t>
          </a:r>
        </a:p>
      </xdr:txBody>
    </xdr:sp>
    <xdr:clientData/>
  </xdr:twoCellAnchor>
  <xdr:twoCellAnchor>
    <xdr:from>
      <xdr:col>1</xdr:col>
      <xdr:colOff>5197</xdr:colOff>
      <xdr:row>1090</xdr:row>
      <xdr:rowOff>47984</xdr:rowOff>
    </xdr:from>
    <xdr:to>
      <xdr:col>2</xdr:col>
      <xdr:colOff>451763</xdr:colOff>
      <xdr:row>1097</xdr:row>
      <xdr:rowOff>179028</xdr:rowOff>
    </xdr:to>
    <xdr:sp macro="" textlink="">
      <xdr:nvSpPr>
        <xdr:cNvPr id="243" name="Rectángulo 242">
          <a:extLst>
            <a:ext uri="{FF2B5EF4-FFF2-40B4-BE49-F238E27FC236}">
              <a16:creationId xmlns:a16="http://schemas.microsoft.com/office/drawing/2014/main" id="{00000000-0008-0000-0500-0000F3000000}"/>
            </a:ext>
          </a:extLst>
        </xdr:cNvPr>
        <xdr:cNvSpPr/>
      </xdr:nvSpPr>
      <xdr:spPr>
        <a:xfrm rot="16200000">
          <a:off x="1612119" y="159386348"/>
          <a:ext cx="1464544" cy="209303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19</xdr:col>
      <xdr:colOff>707822</xdr:colOff>
      <xdr:row>632</xdr:row>
      <xdr:rowOff>150919</xdr:rowOff>
    </xdr:from>
    <xdr:to>
      <xdr:col>23</xdr:col>
      <xdr:colOff>281328</xdr:colOff>
      <xdr:row>641</xdr:row>
      <xdr:rowOff>129722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96465" y="65805383"/>
          <a:ext cx="2675934" cy="1570839"/>
        </a:xfrm>
        <a:prstGeom prst="rect">
          <a:avLst/>
        </a:prstGeom>
      </xdr:spPr>
    </xdr:pic>
    <xdr:clientData/>
  </xdr:twoCellAnchor>
  <xdr:twoCellAnchor>
    <xdr:from>
      <xdr:col>13</xdr:col>
      <xdr:colOff>455322</xdr:colOff>
      <xdr:row>950</xdr:row>
      <xdr:rowOff>620599</xdr:rowOff>
    </xdr:from>
    <xdr:to>
      <xdr:col>13</xdr:col>
      <xdr:colOff>777975</xdr:colOff>
      <xdr:row>956</xdr:row>
      <xdr:rowOff>86078</xdr:rowOff>
    </xdr:to>
    <xdr:sp macro="" textlink="">
      <xdr:nvSpPr>
        <xdr:cNvPr id="189" name="Cubo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/>
      </xdr:nvSpPr>
      <xdr:spPr>
        <a:xfrm rot="21367699" flipH="1">
          <a:off x="14344504" y="170044372"/>
          <a:ext cx="322653" cy="1664888"/>
        </a:xfrm>
        <a:prstGeom prst="cube">
          <a:avLst>
            <a:gd name="adj" fmla="val 76507"/>
          </a:avLst>
        </a:prstGeom>
        <a:solidFill>
          <a:schemeClr val="accent4">
            <a:alpha val="5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739971</xdr:colOff>
      <xdr:row>956</xdr:row>
      <xdr:rowOff>12983</xdr:rowOff>
    </xdr:from>
    <xdr:to>
      <xdr:col>14</xdr:col>
      <xdr:colOff>486787</xdr:colOff>
      <xdr:row>959</xdr:row>
      <xdr:rowOff>153207</xdr:rowOff>
    </xdr:to>
    <xdr:sp macro="" textlink="">
      <xdr:nvSpPr>
        <xdr:cNvPr id="138" name="Rectángulo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14624059" y="173939483"/>
          <a:ext cx="553640" cy="678106"/>
        </a:xfrm>
        <a:prstGeom prst="rect">
          <a:avLst/>
        </a:prstGeom>
        <a:solidFill>
          <a:schemeClr val="accent2">
            <a:alpha val="72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4499</a:t>
          </a:r>
        </a:p>
      </xdr:txBody>
    </xdr:sp>
    <xdr:clientData/>
  </xdr:twoCellAnchor>
  <xdr:twoCellAnchor>
    <xdr:from>
      <xdr:col>15</xdr:col>
      <xdr:colOff>393859</xdr:colOff>
      <xdr:row>961</xdr:row>
      <xdr:rowOff>123950</xdr:rowOff>
    </xdr:from>
    <xdr:to>
      <xdr:col>15</xdr:col>
      <xdr:colOff>696685</xdr:colOff>
      <xdr:row>970</xdr:row>
      <xdr:rowOff>130627</xdr:rowOff>
    </xdr:to>
    <xdr:sp macro="" textlink="">
      <xdr:nvSpPr>
        <xdr:cNvPr id="196" name="Cubo 195">
          <a:extLst>
            <a:ext uri="{FF2B5EF4-FFF2-40B4-BE49-F238E27FC236}">
              <a16:creationId xmlns:a16="http://schemas.microsoft.com/office/drawing/2014/main" id="{00000000-0008-0000-0500-0000C4000000}"/>
            </a:ext>
          </a:extLst>
        </xdr:cNvPr>
        <xdr:cNvSpPr/>
      </xdr:nvSpPr>
      <xdr:spPr>
        <a:xfrm flipH="1">
          <a:off x="15644745" y="173500721"/>
          <a:ext cx="302826" cy="1574220"/>
        </a:xfrm>
        <a:prstGeom prst="cube">
          <a:avLst>
            <a:gd name="adj" fmla="val 76507"/>
          </a:avLst>
        </a:prstGeom>
        <a:solidFill>
          <a:schemeClr val="accent4">
            <a:alpha val="5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393860</xdr:colOff>
      <xdr:row>966</xdr:row>
      <xdr:rowOff>36864</xdr:rowOff>
    </xdr:from>
    <xdr:to>
      <xdr:col>17</xdr:col>
      <xdr:colOff>696686</xdr:colOff>
      <xdr:row>975</xdr:row>
      <xdr:rowOff>43543</xdr:rowOff>
    </xdr:to>
    <xdr:sp macro="" textlink="">
      <xdr:nvSpPr>
        <xdr:cNvPr id="198" name="Cubo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SpPr/>
      </xdr:nvSpPr>
      <xdr:spPr>
        <a:xfrm flipH="1">
          <a:off x="17234060" y="174284493"/>
          <a:ext cx="302826" cy="1574221"/>
        </a:xfrm>
        <a:prstGeom prst="cube">
          <a:avLst>
            <a:gd name="adj" fmla="val 76507"/>
          </a:avLst>
        </a:prstGeom>
        <a:solidFill>
          <a:schemeClr val="accent4">
            <a:alpha val="5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397632</xdr:colOff>
      <xdr:row>968</xdr:row>
      <xdr:rowOff>138401</xdr:rowOff>
    </xdr:from>
    <xdr:to>
      <xdr:col>15</xdr:col>
      <xdr:colOff>97971</xdr:colOff>
      <xdr:row>972</xdr:row>
      <xdr:rowOff>21773</xdr:rowOff>
    </xdr:to>
    <xdr:sp macro="" textlink="">
      <xdr:nvSpPr>
        <xdr:cNvPr id="203" name="Rectángulo 202">
          <a:extLst>
            <a:ext uri="{FF2B5EF4-FFF2-40B4-BE49-F238E27FC236}">
              <a16:creationId xmlns:a16="http://schemas.microsoft.com/office/drawing/2014/main" id="{00000000-0008-0000-0500-0000CB000000}"/>
            </a:ext>
          </a:extLst>
        </xdr:cNvPr>
        <xdr:cNvSpPr/>
      </xdr:nvSpPr>
      <xdr:spPr>
        <a:xfrm>
          <a:off x="14853861" y="174734372"/>
          <a:ext cx="494996" cy="580058"/>
        </a:xfrm>
        <a:prstGeom prst="rect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4415</a:t>
          </a:r>
        </a:p>
      </xdr:txBody>
    </xdr:sp>
    <xdr:clientData/>
  </xdr:twoCellAnchor>
  <xdr:twoCellAnchor>
    <xdr:from>
      <xdr:col>13</xdr:col>
      <xdr:colOff>266552</xdr:colOff>
      <xdr:row>961</xdr:row>
      <xdr:rowOff>81253</xdr:rowOff>
    </xdr:from>
    <xdr:to>
      <xdr:col>14</xdr:col>
      <xdr:colOff>176892</xdr:colOff>
      <xdr:row>965</xdr:row>
      <xdr:rowOff>92074</xdr:rowOff>
    </xdr:to>
    <xdr:sp macro="" textlink="">
      <xdr:nvSpPr>
        <xdr:cNvPr id="204" name="Rectángulo 203">
          <a:extLst>
            <a:ext uri="{FF2B5EF4-FFF2-40B4-BE49-F238E27FC236}">
              <a16:creationId xmlns:a16="http://schemas.microsoft.com/office/drawing/2014/main" id="{00000000-0008-0000-0500-0000CC000000}"/>
            </a:ext>
          </a:extLst>
        </xdr:cNvPr>
        <xdr:cNvSpPr/>
      </xdr:nvSpPr>
      <xdr:spPr>
        <a:xfrm>
          <a:off x="14186659" y="175382074"/>
          <a:ext cx="726769" cy="718393"/>
        </a:xfrm>
        <a:prstGeom prst="rect">
          <a:avLst/>
        </a:prstGeom>
        <a:solidFill>
          <a:schemeClr val="accent2">
            <a:alpha val="51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4478 B12</a:t>
          </a:r>
        </a:p>
      </xdr:txBody>
    </xdr:sp>
    <xdr:clientData/>
  </xdr:twoCellAnchor>
  <xdr:twoCellAnchor>
    <xdr:from>
      <xdr:col>14</xdr:col>
      <xdr:colOff>167082</xdr:colOff>
      <xdr:row>574</xdr:row>
      <xdr:rowOff>47093</xdr:rowOff>
    </xdr:from>
    <xdr:to>
      <xdr:col>14</xdr:col>
      <xdr:colOff>485262</xdr:colOff>
      <xdr:row>575</xdr:row>
      <xdr:rowOff>109902</xdr:rowOff>
    </xdr:to>
    <xdr:sp macro="" textlink="">
      <xdr:nvSpPr>
        <xdr:cNvPr id="109" name="Rectángulo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14903618" y="105856236"/>
          <a:ext cx="318180" cy="2397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555172</xdr:colOff>
      <xdr:row>622</xdr:row>
      <xdr:rowOff>60991</xdr:rowOff>
    </xdr:from>
    <xdr:to>
      <xdr:col>16</xdr:col>
      <xdr:colOff>270890</xdr:colOff>
      <xdr:row>626</xdr:row>
      <xdr:rowOff>161176</xdr:rowOff>
    </xdr:to>
    <xdr:sp macro="" textlink="">
      <xdr:nvSpPr>
        <xdr:cNvPr id="20" name="Flecha: en U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flipH="1">
          <a:off x="14475279" y="115912205"/>
          <a:ext cx="2165004" cy="807757"/>
        </a:xfrm>
        <a:prstGeom prst="uturnArrow">
          <a:avLst>
            <a:gd name="adj1" fmla="val 13889"/>
            <a:gd name="adj2" fmla="val 25000"/>
            <a:gd name="adj3" fmla="val 20555"/>
            <a:gd name="adj4" fmla="val 4375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309688</xdr:colOff>
      <xdr:row>1154</xdr:row>
      <xdr:rowOff>175061</xdr:rowOff>
    </xdr:from>
    <xdr:to>
      <xdr:col>16</xdr:col>
      <xdr:colOff>44183</xdr:colOff>
      <xdr:row>1162</xdr:row>
      <xdr:rowOff>128759</xdr:rowOff>
    </xdr:to>
    <xdr:sp macro="" textlink="">
      <xdr:nvSpPr>
        <xdr:cNvPr id="148" name="Rectángulo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 rot="16200000">
          <a:off x="14548200" y="212960595"/>
          <a:ext cx="1477698" cy="217635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</xdr:col>
      <xdr:colOff>225426</xdr:colOff>
      <xdr:row>1144</xdr:row>
      <xdr:rowOff>136075</xdr:rowOff>
    </xdr:from>
    <xdr:to>
      <xdr:col>16</xdr:col>
      <xdr:colOff>803074</xdr:colOff>
      <xdr:row>1152</xdr:row>
      <xdr:rowOff>82062</xdr:rowOff>
    </xdr:to>
    <xdr:sp macro="" textlink="">
      <xdr:nvSpPr>
        <xdr:cNvPr id="150" name="Rectángulo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SpPr/>
      </xdr:nvSpPr>
      <xdr:spPr>
        <a:xfrm rot="16200000">
          <a:off x="15332221" y="214105530"/>
          <a:ext cx="1469987" cy="221050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13</xdr:col>
      <xdr:colOff>173182</xdr:colOff>
      <xdr:row>127</xdr:row>
      <xdr:rowOff>155864</xdr:rowOff>
    </xdr:from>
    <xdr:to>
      <xdr:col>19</xdr:col>
      <xdr:colOff>297007</xdr:colOff>
      <xdr:row>143</xdr:row>
      <xdr:rowOff>49357</xdr:rowOff>
    </xdr:to>
    <xdr:pic>
      <xdr:nvPicPr>
        <xdr:cNvPr id="4" name="Imagen 1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62364" y="22825364"/>
          <a:ext cx="5007552" cy="26644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142952</xdr:colOff>
      <xdr:row>590</xdr:row>
      <xdr:rowOff>105682</xdr:rowOff>
    </xdr:from>
    <xdr:to>
      <xdr:col>19</xdr:col>
      <xdr:colOff>290873</xdr:colOff>
      <xdr:row>593</xdr:row>
      <xdr:rowOff>61764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14253559" y="56616146"/>
          <a:ext cx="4025957" cy="486761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>
              <a:solidFill>
                <a:schemeClr val="bg1"/>
              </a:solidFill>
            </a:rPr>
            <a:t>NEW</a:t>
          </a:r>
          <a:r>
            <a:rPr lang="es-BO" sz="2000" baseline="0">
              <a:solidFill>
                <a:schemeClr val="bg1"/>
              </a:solidFill>
            </a:rPr>
            <a:t> </a:t>
          </a:r>
          <a:r>
            <a:rPr lang="es-BO" sz="2000">
              <a:solidFill>
                <a:schemeClr val="bg1"/>
              </a:solidFill>
            </a:rPr>
            <a:t>BB</a:t>
          </a:r>
          <a:r>
            <a:rPr lang="es-BO" sz="2000" baseline="0">
              <a:solidFill>
                <a:schemeClr val="bg1"/>
              </a:solidFill>
            </a:rPr>
            <a:t> 6631</a:t>
          </a:r>
          <a:endParaRPr lang="es-BO" sz="11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329747</xdr:colOff>
      <xdr:row>586</xdr:row>
      <xdr:rowOff>37645</xdr:rowOff>
    </xdr:from>
    <xdr:to>
      <xdr:col>19</xdr:col>
      <xdr:colOff>176893</xdr:colOff>
      <xdr:row>588</xdr:row>
      <xdr:rowOff>152853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14440354" y="55840538"/>
          <a:ext cx="3725182" cy="468994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>
              <a:solidFill>
                <a:sysClr val="windowText" lastClr="000000"/>
              </a:solidFill>
            </a:rPr>
            <a:t>CABINA</a:t>
          </a:r>
          <a:r>
            <a:rPr lang="es-BO" sz="2000" baseline="0">
              <a:solidFill>
                <a:sysClr val="windowText" lastClr="000000"/>
              </a:solidFill>
            </a:rPr>
            <a:t> 1</a:t>
          </a:r>
          <a:endParaRPr lang="es-BO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24</xdr:col>
      <xdr:colOff>198069</xdr:colOff>
      <xdr:row>629</xdr:row>
      <xdr:rowOff>173606</xdr:rowOff>
    </xdr:from>
    <xdr:to>
      <xdr:col>31</xdr:col>
      <xdr:colOff>349107</xdr:colOff>
      <xdr:row>642</xdr:row>
      <xdr:rowOff>68184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2064748" y="65297392"/>
          <a:ext cx="5580288" cy="2194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1038918</xdr:colOff>
      <xdr:row>614</xdr:row>
      <xdr:rowOff>68008</xdr:rowOff>
    </xdr:from>
    <xdr:to>
      <xdr:col>2</xdr:col>
      <xdr:colOff>624328</xdr:colOff>
      <xdr:row>614</xdr:row>
      <xdr:rowOff>391405</xdr:rowOff>
    </xdr:to>
    <xdr:sp macro="" textlink="">
      <xdr:nvSpPr>
        <xdr:cNvPr id="73" name="Rectangle: Rounded Corners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1038918" y="61790008"/>
          <a:ext cx="2521351" cy="32339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1600"/>
            <a:t>POSICIONES CB</a:t>
          </a:r>
        </a:p>
      </xdr:txBody>
    </xdr:sp>
    <xdr:clientData/>
  </xdr:twoCellAnchor>
  <xdr:twoCellAnchor>
    <xdr:from>
      <xdr:col>7</xdr:col>
      <xdr:colOff>274543</xdr:colOff>
      <xdr:row>612</xdr:row>
      <xdr:rowOff>121609</xdr:rowOff>
    </xdr:from>
    <xdr:to>
      <xdr:col>10</xdr:col>
      <xdr:colOff>41649</xdr:colOff>
      <xdr:row>613</xdr:row>
      <xdr:rowOff>265712</xdr:rowOff>
    </xdr:to>
    <xdr:sp macro="" textlink="">
      <xdr:nvSpPr>
        <xdr:cNvPr id="74" name="Rectangle: Rounded Corners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8342778" y="61305727"/>
          <a:ext cx="2523753" cy="32339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1600"/>
            <a:t>POSICIONES CB</a:t>
          </a:r>
        </a:p>
      </xdr:txBody>
    </xdr:sp>
    <xdr:clientData/>
  </xdr:twoCellAnchor>
  <xdr:twoCellAnchor>
    <xdr:from>
      <xdr:col>13</xdr:col>
      <xdr:colOff>755462</xdr:colOff>
      <xdr:row>1043</xdr:row>
      <xdr:rowOff>1008741</xdr:rowOff>
    </xdr:from>
    <xdr:to>
      <xdr:col>14</xdr:col>
      <xdr:colOff>638735</xdr:colOff>
      <xdr:row>1063</xdr:row>
      <xdr:rowOff>148852</xdr:rowOff>
    </xdr:to>
    <xdr:sp macro="" textlink="">
      <xdr:nvSpPr>
        <xdr:cNvPr id="85" name="Rectángulo 236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14417674" y="202983565"/>
          <a:ext cx="672167" cy="38824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>
              <a:solidFill>
                <a:srgbClr val="FF0000"/>
              </a:solidFill>
            </a:rPr>
            <a:t>R</a:t>
          </a:r>
          <a:r>
            <a:rPr lang="es-MX" sz="2400" b="1" baseline="0">
              <a:solidFill>
                <a:srgbClr val="FF0000"/>
              </a:solidFill>
            </a:rPr>
            <a:t> LTE AWS&amp;1900 S3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29</xdr:col>
      <xdr:colOff>452830</xdr:colOff>
      <xdr:row>334</xdr:row>
      <xdr:rowOff>37236</xdr:rowOff>
    </xdr:from>
    <xdr:to>
      <xdr:col>40</xdr:col>
      <xdr:colOff>469900</xdr:colOff>
      <xdr:row>354</xdr:row>
      <xdr:rowOff>47625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GrpSpPr/>
      </xdr:nvGrpSpPr>
      <xdr:grpSpPr>
        <a:xfrm>
          <a:off x="26894230" y="14843760"/>
          <a:ext cx="8734350" cy="0"/>
          <a:chOff x="1799317" y="68375894"/>
          <a:chExt cx="10740103" cy="4395788"/>
        </a:xfrm>
      </xdr:grpSpPr>
      <xdr:pic>
        <xdr:nvPicPr>
          <xdr:cNvPr id="92" name="Imagen 3">
            <a:extLst>
              <a:ext uri="{FF2B5EF4-FFF2-40B4-BE49-F238E27FC236}">
                <a16:creationId xmlns:a16="http://schemas.microsoft.com/office/drawing/2014/main" id="{00000000-0008-0000-0500-00005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1799317" y="68560130"/>
            <a:ext cx="3285330" cy="3911913"/>
          </a:xfrm>
          <a:prstGeom prst="rect">
            <a:avLst/>
          </a:prstGeom>
        </xdr:spPr>
      </xdr:pic>
      <xdr:pic>
        <xdr:nvPicPr>
          <xdr:cNvPr id="97" name="Imagen 4">
            <a:extLst>
              <a:ext uri="{FF2B5EF4-FFF2-40B4-BE49-F238E27FC236}">
                <a16:creationId xmlns:a16="http://schemas.microsoft.com/office/drawing/2014/main" id="{00000000-0008-0000-0500-00006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5889897" y="68375894"/>
            <a:ext cx="6649523" cy="4395788"/>
          </a:xfrm>
          <a:prstGeom prst="rect">
            <a:avLst/>
          </a:prstGeom>
        </xdr:spPr>
      </xdr:pic>
    </xdr:grpSp>
    <xdr:clientData/>
  </xdr:twoCellAnchor>
  <xdr:twoCellAnchor editAs="oneCell">
    <xdr:from>
      <xdr:col>15</xdr:col>
      <xdr:colOff>398815</xdr:colOff>
      <xdr:row>659</xdr:row>
      <xdr:rowOff>423554</xdr:rowOff>
    </xdr:from>
    <xdr:to>
      <xdr:col>20</xdr:col>
      <xdr:colOff>49591</xdr:colOff>
      <xdr:row>680</xdr:row>
      <xdr:rowOff>49457</xdr:rowOff>
    </xdr:to>
    <xdr:pic>
      <xdr:nvPicPr>
        <xdr:cNvPr id="4109" name="Picture 4108">
          <a:extLst>
            <a:ext uri="{FF2B5EF4-FFF2-40B4-BE49-F238E27FC236}">
              <a16:creationId xmlns:a16="http://schemas.microsoft.com/office/drawing/2014/main" id="{00000000-0008-0000-0500-00000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38815" y="124574136"/>
          <a:ext cx="3599321" cy="4551770"/>
        </a:xfrm>
        <a:prstGeom prst="rect">
          <a:avLst/>
        </a:prstGeom>
      </xdr:spPr>
    </xdr:pic>
    <xdr:clientData/>
  </xdr:twoCellAnchor>
  <xdr:twoCellAnchor>
    <xdr:from>
      <xdr:col>13</xdr:col>
      <xdr:colOff>375628</xdr:colOff>
      <xdr:row>971</xdr:row>
      <xdr:rowOff>102961</xdr:rowOff>
    </xdr:from>
    <xdr:to>
      <xdr:col>14</xdr:col>
      <xdr:colOff>267142</xdr:colOff>
      <xdr:row>975</xdr:row>
      <xdr:rowOff>26486</xdr:rowOff>
    </xdr:to>
    <xdr:sp macro="" textlink="">
      <xdr:nvSpPr>
        <xdr:cNvPr id="30" name="Rectángulo 186">
          <a:extLst>
            <a:ext uri="{FF2B5EF4-FFF2-40B4-BE49-F238E27FC236}">
              <a16:creationId xmlns:a16="http://schemas.microsoft.com/office/drawing/2014/main" id="{18D83E66-B179-A7E9-1C92-9A4CE47FA37F}"/>
            </a:ext>
          </a:extLst>
        </xdr:cNvPr>
        <xdr:cNvSpPr/>
      </xdr:nvSpPr>
      <xdr:spPr>
        <a:xfrm>
          <a:off x="14264810" y="174323870"/>
          <a:ext cx="705468" cy="616252"/>
        </a:xfrm>
        <a:prstGeom prst="rect">
          <a:avLst/>
        </a:prstGeom>
        <a:solidFill>
          <a:schemeClr val="accent4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R 2219</a:t>
          </a:r>
        </a:p>
      </xdr:txBody>
    </xdr:sp>
    <xdr:clientData/>
  </xdr:twoCellAnchor>
  <xdr:twoCellAnchor>
    <xdr:from>
      <xdr:col>13</xdr:col>
      <xdr:colOff>556059</xdr:colOff>
      <xdr:row>977</xdr:row>
      <xdr:rowOff>49206</xdr:rowOff>
    </xdr:from>
    <xdr:to>
      <xdr:col>14</xdr:col>
      <xdr:colOff>370813</xdr:colOff>
      <xdr:row>980</xdr:row>
      <xdr:rowOff>75266</xdr:rowOff>
    </xdr:to>
    <xdr:sp macro="" textlink="">
      <xdr:nvSpPr>
        <xdr:cNvPr id="38" name="Rectángulo 186">
          <a:extLst>
            <a:ext uri="{FF2B5EF4-FFF2-40B4-BE49-F238E27FC236}">
              <a16:creationId xmlns:a16="http://schemas.microsoft.com/office/drawing/2014/main" id="{12804F65-0B30-90DB-F070-0FB0159E2811}"/>
            </a:ext>
          </a:extLst>
        </xdr:cNvPr>
        <xdr:cNvSpPr/>
      </xdr:nvSpPr>
      <xdr:spPr>
        <a:xfrm>
          <a:off x="14445241" y="175309206"/>
          <a:ext cx="628708" cy="545605"/>
        </a:xfrm>
        <a:prstGeom prst="rect">
          <a:avLst/>
        </a:prstGeom>
        <a:solidFill>
          <a:schemeClr val="accent1">
            <a:lumMod val="60000"/>
            <a:lumOff val="40000"/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R 4478</a:t>
          </a:r>
        </a:p>
      </xdr:txBody>
    </xdr:sp>
    <xdr:clientData/>
  </xdr:twoCellAnchor>
  <xdr:twoCellAnchor>
    <xdr:from>
      <xdr:col>13</xdr:col>
      <xdr:colOff>174041</xdr:colOff>
      <xdr:row>966</xdr:row>
      <xdr:rowOff>154016</xdr:rowOff>
    </xdr:from>
    <xdr:to>
      <xdr:col>14</xdr:col>
      <xdr:colOff>56030</xdr:colOff>
      <xdr:row>970</xdr:row>
      <xdr:rowOff>77541</xdr:rowOff>
    </xdr:to>
    <xdr:sp macro="" textlink="">
      <xdr:nvSpPr>
        <xdr:cNvPr id="187" name="Rectángulo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14063223" y="173509016"/>
          <a:ext cx="695943" cy="616252"/>
        </a:xfrm>
        <a:prstGeom prst="rect">
          <a:avLst/>
        </a:prstGeom>
        <a:solidFill>
          <a:schemeClr val="accent4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R 2219</a:t>
          </a:r>
        </a:p>
      </xdr:txBody>
    </xdr:sp>
    <xdr:clientData/>
  </xdr:twoCellAnchor>
  <xdr:twoCellAnchor>
    <xdr:from>
      <xdr:col>15</xdr:col>
      <xdr:colOff>263344</xdr:colOff>
      <xdr:row>981</xdr:row>
      <xdr:rowOff>9039</xdr:rowOff>
    </xdr:from>
    <xdr:to>
      <xdr:col>15</xdr:col>
      <xdr:colOff>742623</xdr:colOff>
      <xdr:row>983</xdr:row>
      <xdr:rowOff>180686</xdr:rowOff>
    </xdr:to>
    <xdr:sp macro="" textlink="">
      <xdr:nvSpPr>
        <xdr:cNvPr id="56" name="Rectángulo 201">
          <a:extLst>
            <a:ext uri="{FF2B5EF4-FFF2-40B4-BE49-F238E27FC236}">
              <a16:creationId xmlns:a16="http://schemas.microsoft.com/office/drawing/2014/main" id="{F0FD7754-BBA2-3806-1B0B-ADBE8953CFEB}"/>
            </a:ext>
          </a:extLst>
        </xdr:cNvPr>
        <xdr:cNvSpPr/>
      </xdr:nvSpPr>
      <xdr:spPr>
        <a:xfrm>
          <a:off x="15780435" y="175979084"/>
          <a:ext cx="479279" cy="569966"/>
        </a:xfrm>
        <a:prstGeom prst="rect">
          <a:avLst/>
        </a:prstGeom>
        <a:solidFill>
          <a:schemeClr val="accent2">
            <a:alpha val="51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4499</a:t>
          </a:r>
        </a:p>
      </xdr:txBody>
    </xdr:sp>
    <xdr:clientData/>
  </xdr:twoCellAnchor>
  <xdr:twoCellAnchor>
    <xdr:from>
      <xdr:col>13</xdr:col>
      <xdr:colOff>200302</xdr:colOff>
      <xdr:row>958</xdr:row>
      <xdr:rowOff>127991</xdr:rowOff>
    </xdr:from>
    <xdr:to>
      <xdr:col>13</xdr:col>
      <xdr:colOff>685693</xdr:colOff>
      <xdr:row>962</xdr:row>
      <xdr:rowOff>14990</xdr:rowOff>
    </xdr:to>
    <xdr:sp macro="" textlink="">
      <xdr:nvSpPr>
        <xdr:cNvPr id="58" name="Rectángulo 201">
          <a:extLst>
            <a:ext uri="{FF2B5EF4-FFF2-40B4-BE49-F238E27FC236}">
              <a16:creationId xmlns:a16="http://schemas.microsoft.com/office/drawing/2014/main" id="{288879A2-E2A9-879D-1BE9-E26ADE88C76E}"/>
            </a:ext>
          </a:extLst>
        </xdr:cNvPr>
        <xdr:cNvSpPr/>
      </xdr:nvSpPr>
      <xdr:spPr>
        <a:xfrm>
          <a:off x="14089484" y="172097536"/>
          <a:ext cx="485391" cy="579727"/>
        </a:xfrm>
        <a:prstGeom prst="rect">
          <a:avLst/>
        </a:prstGeom>
        <a:solidFill>
          <a:schemeClr val="accent2">
            <a:alpha val="51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4499</a:t>
          </a:r>
        </a:p>
      </xdr:txBody>
    </xdr:sp>
    <xdr:clientData/>
  </xdr:twoCellAnchor>
  <xdr:twoCellAnchor>
    <xdr:from>
      <xdr:col>14</xdr:col>
      <xdr:colOff>355928</xdr:colOff>
      <xdr:row>960</xdr:row>
      <xdr:rowOff>110911</xdr:rowOff>
    </xdr:from>
    <xdr:to>
      <xdr:col>15</xdr:col>
      <xdr:colOff>27602</xdr:colOff>
      <xdr:row>963</xdr:row>
      <xdr:rowOff>171092</xdr:rowOff>
    </xdr:to>
    <xdr:sp macro="" textlink="">
      <xdr:nvSpPr>
        <xdr:cNvPr id="60" name="Rectángulo 201">
          <a:extLst>
            <a:ext uri="{FF2B5EF4-FFF2-40B4-BE49-F238E27FC236}">
              <a16:creationId xmlns:a16="http://schemas.microsoft.com/office/drawing/2014/main" id="{225C29F9-FE30-B234-2413-33B31C67FA26}"/>
            </a:ext>
          </a:extLst>
        </xdr:cNvPr>
        <xdr:cNvSpPr/>
      </xdr:nvSpPr>
      <xdr:spPr>
        <a:xfrm>
          <a:off x="15059064" y="172426820"/>
          <a:ext cx="485629" cy="579727"/>
        </a:xfrm>
        <a:prstGeom prst="rect">
          <a:avLst/>
        </a:prstGeom>
        <a:solidFill>
          <a:schemeClr val="accent2">
            <a:alpha val="51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4499</a:t>
          </a:r>
        </a:p>
      </xdr:txBody>
    </xdr:sp>
    <xdr:clientData/>
  </xdr:twoCellAnchor>
  <xdr:twoCellAnchor>
    <xdr:from>
      <xdr:col>14</xdr:col>
      <xdr:colOff>164012</xdr:colOff>
      <xdr:row>950</xdr:row>
      <xdr:rowOff>1127057</xdr:rowOff>
    </xdr:from>
    <xdr:to>
      <xdr:col>15</xdr:col>
      <xdr:colOff>181450</xdr:colOff>
      <xdr:row>964</xdr:row>
      <xdr:rowOff>159939</xdr:rowOff>
    </xdr:to>
    <xdr:sp macro="" textlink="">
      <xdr:nvSpPr>
        <xdr:cNvPr id="4102" name="Rectangle 4101">
          <a:extLst>
            <a:ext uri="{FF2B5EF4-FFF2-40B4-BE49-F238E27FC236}">
              <a16:creationId xmlns:a16="http://schemas.microsoft.com/office/drawing/2014/main" id="{F852B121-8DC9-F74C-A78F-0606530B561F}"/>
            </a:ext>
          </a:extLst>
        </xdr:cNvPr>
        <xdr:cNvSpPr/>
      </xdr:nvSpPr>
      <xdr:spPr>
        <a:xfrm>
          <a:off x="14867148" y="170550830"/>
          <a:ext cx="831393" cy="26177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BO" sz="1100"/>
        </a:p>
      </xdr:txBody>
    </xdr:sp>
    <xdr:clientData/>
  </xdr:twoCellAnchor>
  <xdr:twoCellAnchor>
    <xdr:from>
      <xdr:col>14</xdr:col>
      <xdr:colOff>297421</xdr:colOff>
      <xdr:row>950</xdr:row>
      <xdr:rowOff>374069</xdr:rowOff>
    </xdr:from>
    <xdr:to>
      <xdr:col>14</xdr:col>
      <xdr:colOff>620074</xdr:colOff>
      <xdr:row>955</xdr:row>
      <xdr:rowOff>18842</xdr:rowOff>
    </xdr:to>
    <xdr:sp macro="" textlink="">
      <xdr:nvSpPr>
        <xdr:cNvPr id="4111" name="Cubo 188">
          <a:extLst>
            <a:ext uri="{FF2B5EF4-FFF2-40B4-BE49-F238E27FC236}">
              <a16:creationId xmlns:a16="http://schemas.microsoft.com/office/drawing/2014/main" id="{048FEEE3-6590-3115-3F17-7FE761BF74DF}"/>
            </a:ext>
          </a:extLst>
        </xdr:cNvPr>
        <xdr:cNvSpPr/>
      </xdr:nvSpPr>
      <xdr:spPr>
        <a:xfrm rot="157040" flipH="1">
          <a:off x="15000557" y="169797842"/>
          <a:ext cx="322653" cy="1671000"/>
        </a:xfrm>
        <a:prstGeom prst="cube">
          <a:avLst>
            <a:gd name="adj" fmla="val 76507"/>
          </a:avLst>
        </a:prstGeom>
        <a:solidFill>
          <a:schemeClr val="accent4">
            <a:alpha val="5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347861</xdr:colOff>
      <xdr:row>1044</xdr:row>
      <xdr:rowOff>109846</xdr:rowOff>
    </xdr:from>
    <xdr:to>
      <xdr:col>17</xdr:col>
      <xdr:colOff>229186</xdr:colOff>
      <xdr:row>1066</xdr:row>
      <xdr:rowOff>34766</xdr:rowOff>
    </xdr:to>
    <xdr:sp macro="" textlink="">
      <xdr:nvSpPr>
        <xdr:cNvPr id="4128" name="Rectángulo 236">
          <a:extLst>
            <a:ext uri="{FF2B5EF4-FFF2-40B4-BE49-F238E27FC236}">
              <a16:creationId xmlns:a16="http://schemas.microsoft.com/office/drawing/2014/main" id="{EB276733-A89A-C1EF-D94E-EF208593A728}"/>
            </a:ext>
          </a:extLst>
        </xdr:cNvPr>
        <xdr:cNvSpPr/>
      </xdr:nvSpPr>
      <xdr:spPr>
        <a:xfrm>
          <a:off x="16404290" y="200004217"/>
          <a:ext cx="675982" cy="375669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>
              <a:solidFill>
                <a:srgbClr val="FF0000"/>
              </a:solidFill>
            </a:rPr>
            <a:t>2daFO</a:t>
          </a:r>
        </a:p>
        <a:p>
          <a:pPr algn="ctr"/>
          <a:r>
            <a:rPr lang="es-MX" sz="2400" b="1">
              <a:solidFill>
                <a:srgbClr val="FF0000"/>
              </a:solidFill>
            </a:rPr>
            <a:t>AIR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349300</xdr:colOff>
      <xdr:row>1127</xdr:row>
      <xdr:rowOff>53094</xdr:rowOff>
    </xdr:from>
    <xdr:to>
      <xdr:col>17</xdr:col>
      <xdr:colOff>207818</xdr:colOff>
      <xdr:row>1129</xdr:row>
      <xdr:rowOff>151008</xdr:rowOff>
    </xdr:to>
    <xdr:sp macro="" textlink="">
      <xdr:nvSpPr>
        <xdr:cNvPr id="4132" name="Rectangle 4131">
          <a:extLst>
            <a:ext uri="{FF2B5EF4-FFF2-40B4-BE49-F238E27FC236}">
              <a16:creationId xmlns:a16="http://schemas.microsoft.com/office/drawing/2014/main" id="{097846A7-88F9-B8C4-7954-EB88F53EEDCE}"/>
            </a:ext>
          </a:extLst>
        </xdr:cNvPr>
        <xdr:cNvSpPr/>
      </xdr:nvSpPr>
      <xdr:spPr>
        <a:xfrm>
          <a:off x="14238482" y="206693639"/>
          <a:ext cx="3114336" cy="68673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BO" sz="1100"/>
            <a:t>Ejemplo de colocado de terminales en este tipo de barras</a:t>
          </a:r>
        </a:p>
      </xdr:txBody>
    </xdr:sp>
    <xdr:clientData/>
  </xdr:twoCellAnchor>
  <xdr:twoCellAnchor editAs="oneCell">
    <xdr:from>
      <xdr:col>16</xdr:col>
      <xdr:colOff>711200</xdr:colOff>
      <xdr:row>12</xdr:row>
      <xdr:rowOff>25400</xdr:rowOff>
    </xdr:from>
    <xdr:to>
      <xdr:col>34</xdr:col>
      <xdr:colOff>58052</xdr:colOff>
      <xdr:row>40</xdr:row>
      <xdr:rowOff>38100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id="{915F6ED2-72C1-4F53-BB23-E94FFB5A2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9500" y="2273300"/>
          <a:ext cx="13291452" cy="511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655808</xdr:colOff>
      <xdr:row>567</xdr:row>
      <xdr:rowOff>774628</xdr:rowOff>
    </xdr:from>
    <xdr:to>
      <xdr:col>21</xdr:col>
      <xdr:colOff>538698</xdr:colOff>
      <xdr:row>567</xdr:row>
      <xdr:rowOff>1247610</xdr:rowOff>
    </xdr:to>
    <xdr:sp macro="" textlink="">
      <xdr:nvSpPr>
        <xdr:cNvPr id="160" name="Rectangle: Rounded Corners 31">
          <a:extLst>
            <a:ext uri="{FF2B5EF4-FFF2-40B4-BE49-F238E27FC236}">
              <a16:creationId xmlns:a16="http://schemas.microsoft.com/office/drawing/2014/main" id="{80BB04FA-C942-4ABE-A3F2-3F011DF5EB5A}"/>
            </a:ext>
          </a:extLst>
        </xdr:cNvPr>
        <xdr:cNvSpPr/>
      </xdr:nvSpPr>
      <xdr:spPr>
        <a:xfrm>
          <a:off x="14318020" y="105141734"/>
          <a:ext cx="6194043" cy="472982"/>
        </a:xfrm>
        <a:prstGeom prst="roundRect">
          <a:avLst/>
        </a:prstGeom>
        <a:solidFill>
          <a:srgbClr val="00B050">
            <a:alpha val="4000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 b="1">
              <a:solidFill>
                <a:schemeClr val="bg1"/>
              </a:solidFill>
            </a:rPr>
            <a:t>NEW RO</a:t>
          </a:r>
          <a:r>
            <a:rPr lang="es-BO" sz="2000" b="1" baseline="0">
              <a:solidFill>
                <a:schemeClr val="bg1"/>
              </a:solidFill>
            </a:rPr>
            <a:t> 6651 L</a:t>
          </a:r>
          <a:endParaRPr lang="es-BO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246788</xdr:colOff>
      <xdr:row>593</xdr:row>
      <xdr:rowOff>16171</xdr:rowOff>
    </xdr:from>
    <xdr:to>
      <xdr:col>11</xdr:col>
      <xdr:colOff>935970</xdr:colOff>
      <xdr:row>601</xdr:row>
      <xdr:rowOff>136072</xdr:rowOff>
    </xdr:to>
    <xdr:sp macro="" textlink="">
      <xdr:nvSpPr>
        <xdr:cNvPr id="162" name="Rectángulo 161">
          <a:extLst>
            <a:ext uri="{FF2B5EF4-FFF2-40B4-BE49-F238E27FC236}">
              <a16:creationId xmlns:a16="http://schemas.microsoft.com/office/drawing/2014/main" id="{563E2709-E273-44A6-9AE5-C412009FA70D}"/>
            </a:ext>
          </a:extLst>
        </xdr:cNvPr>
        <xdr:cNvSpPr/>
      </xdr:nvSpPr>
      <xdr:spPr>
        <a:xfrm>
          <a:off x="6288359" y="57057314"/>
          <a:ext cx="6581075" cy="1589472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rtl="0" eaLnBrk="1" latinLnBrk="0" hangingPunct="1"/>
          <a:r>
            <a:rPr lang="es-MX" sz="180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SE INSTALA NUEVA BBU5900 , SOBRE EL ESPACIO DE LA BBU 3900 U, LA NUEVA BBU SE ENERGIZA DE LAS MISMAS POSICIONES DE LA BBU DEL 3G850</a:t>
          </a:r>
        </a:p>
        <a:p>
          <a:pPr rtl="0" eaLnBrk="1" latinLnBrk="0" hangingPunct="1"/>
          <a:r>
            <a:rPr lang="es-MX" sz="1800">
              <a:solidFill>
                <a:schemeClr val="tx1"/>
              </a:solidFill>
              <a:effectLst/>
            </a:rPr>
            <a:t>-</a:t>
          </a:r>
          <a:r>
            <a:rPr lang="es-MX" sz="1800" baseline="0">
              <a:solidFill>
                <a:schemeClr val="tx1"/>
              </a:solidFill>
              <a:effectLst/>
            </a:rPr>
            <a:t> SE AÑADE UNA NUEVA TARJETA UBBPG1A EN EL SLOT 1, Y UNA UBBPG2 EN EL SLOT 2</a:t>
          </a:r>
          <a:endParaRPr lang="es-MX" sz="1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14</xdr:col>
      <xdr:colOff>675310</xdr:colOff>
      <xdr:row>922</xdr:row>
      <xdr:rowOff>24538</xdr:rowOff>
    </xdr:from>
    <xdr:to>
      <xdr:col>17</xdr:col>
      <xdr:colOff>169762</xdr:colOff>
      <xdr:row>924</xdr:row>
      <xdr:rowOff>141894</xdr:rowOff>
    </xdr:to>
    <xdr:sp macro="" textlink="">
      <xdr:nvSpPr>
        <xdr:cNvPr id="67" name="Rectángulo 66">
          <a:extLst>
            <a:ext uri="{FF2B5EF4-FFF2-40B4-BE49-F238E27FC236}">
              <a16:creationId xmlns:a16="http://schemas.microsoft.com/office/drawing/2014/main" id="{D5DE060A-38D1-4B94-BA4B-4C89D5F15C57}"/>
            </a:ext>
          </a:extLst>
        </xdr:cNvPr>
        <xdr:cNvSpPr/>
      </xdr:nvSpPr>
      <xdr:spPr>
        <a:xfrm>
          <a:off x="14785917" y="121413859"/>
          <a:ext cx="1821274" cy="4711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DESINSTALAR ANTENAS Y RADIOS DEL GSM</a:t>
          </a:r>
          <a:endParaRPr lang="es-MX" sz="1100" b="1"/>
        </a:p>
      </xdr:txBody>
    </xdr:sp>
    <xdr:clientData/>
  </xdr:twoCellAnchor>
  <xdr:twoCellAnchor>
    <xdr:from>
      <xdr:col>17</xdr:col>
      <xdr:colOff>746150</xdr:colOff>
      <xdr:row>1044</xdr:row>
      <xdr:rowOff>42611</xdr:rowOff>
    </xdr:from>
    <xdr:to>
      <xdr:col>18</xdr:col>
      <xdr:colOff>621712</xdr:colOff>
      <xdr:row>1065</xdr:row>
      <xdr:rowOff>141703</xdr:rowOff>
    </xdr:to>
    <xdr:sp macro="" textlink="">
      <xdr:nvSpPr>
        <xdr:cNvPr id="194" name="Rectángulo 236">
          <a:extLst>
            <a:ext uri="{FF2B5EF4-FFF2-40B4-BE49-F238E27FC236}">
              <a16:creationId xmlns:a16="http://schemas.microsoft.com/office/drawing/2014/main" id="{B85EBB4F-93F9-4373-BAFA-A0ED968677F0}"/>
            </a:ext>
          </a:extLst>
        </xdr:cNvPr>
        <xdr:cNvSpPr/>
      </xdr:nvSpPr>
      <xdr:spPr>
        <a:xfrm>
          <a:off x="17597236" y="199936982"/>
          <a:ext cx="670219" cy="375669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>
              <a:solidFill>
                <a:srgbClr val="FF0000"/>
              </a:solidFill>
            </a:rPr>
            <a:t>1raFO}DC</a:t>
          </a:r>
        </a:p>
        <a:p>
          <a:pPr algn="ctr"/>
          <a:r>
            <a:rPr lang="es-MX" sz="2400" b="1">
              <a:solidFill>
                <a:srgbClr val="FF0000"/>
              </a:solidFill>
            </a:rPr>
            <a:t>AIR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14</xdr:col>
      <xdr:colOff>685800</xdr:colOff>
      <xdr:row>20</xdr:row>
      <xdr:rowOff>121665</xdr:rowOff>
    </xdr:from>
    <xdr:to>
      <xdr:col>31</xdr:col>
      <xdr:colOff>9883</xdr:colOff>
      <xdr:row>26</xdr:row>
      <xdr:rowOff>112792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2CC2B65-E5D5-4C7B-ACFF-FD38F5072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152914" y="3670408"/>
          <a:ext cx="12833255" cy="1036155"/>
        </a:xfrm>
        <a:prstGeom prst="rect">
          <a:avLst/>
        </a:prstGeom>
      </xdr:spPr>
    </xdr:pic>
    <xdr:clientData/>
  </xdr:twoCellAnchor>
  <xdr:twoCellAnchor>
    <xdr:from>
      <xdr:col>14</xdr:col>
      <xdr:colOff>477050</xdr:colOff>
      <xdr:row>936</xdr:row>
      <xdr:rowOff>138953</xdr:rowOff>
    </xdr:from>
    <xdr:to>
      <xdr:col>17</xdr:col>
      <xdr:colOff>664028</xdr:colOff>
      <xdr:row>939</xdr:row>
      <xdr:rowOff>65315</xdr:rowOff>
    </xdr:to>
    <xdr:sp macro="" textlink="">
      <xdr:nvSpPr>
        <xdr:cNvPr id="233" name="Rectángulo 232">
          <a:extLst>
            <a:ext uri="{FF2B5EF4-FFF2-40B4-BE49-F238E27FC236}">
              <a16:creationId xmlns:a16="http://schemas.microsoft.com/office/drawing/2014/main" id="{647793A4-D3D4-420A-9E4C-481F11763072}"/>
            </a:ext>
          </a:extLst>
        </xdr:cNvPr>
        <xdr:cNvSpPr/>
      </xdr:nvSpPr>
      <xdr:spPr>
        <a:xfrm>
          <a:off x="14944164" y="176890296"/>
          <a:ext cx="2570950" cy="48153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ASI4518R10V18 (LLHHHH)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 – SEC. 1</a:t>
          </a:r>
          <a:endParaRPr lang="es-MX" sz="1100"/>
        </a:p>
      </xdr:txBody>
    </xdr:sp>
    <xdr:clientData/>
  </xdr:twoCellAnchor>
  <xdr:twoCellAnchor>
    <xdr:from>
      <xdr:col>19</xdr:col>
      <xdr:colOff>744702</xdr:colOff>
      <xdr:row>934</xdr:row>
      <xdr:rowOff>30433</xdr:rowOff>
    </xdr:from>
    <xdr:to>
      <xdr:col>21</xdr:col>
      <xdr:colOff>29097</xdr:colOff>
      <xdr:row>939</xdr:row>
      <xdr:rowOff>30737</xdr:rowOff>
    </xdr:to>
    <xdr:sp macro="" textlink="">
      <xdr:nvSpPr>
        <xdr:cNvPr id="251" name="Rectángulo 250">
          <a:extLst>
            <a:ext uri="{FF2B5EF4-FFF2-40B4-BE49-F238E27FC236}">
              <a16:creationId xmlns:a16="http://schemas.microsoft.com/office/drawing/2014/main" id="{32E782B2-138C-4CC6-B960-4264AECADD85}"/>
            </a:ext>
          </a:extLst>
        </xdr:cNvPr>
        <xdr:cNvSpPr/>
      </xdr:nvSpPr>
      <xdr:spPr>
        <a:xfrm>
          <a:off x="18627890" y="127665433"/>
          <a:ext cx="808395" cy="952804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RRUS 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11B12</a:t>
          </a:r>
        </a:p>
      </xdr:txBody>
    </xdr:sp>
    <xdr:clientData/>
  </xdr:twoCellAnchor>
  <xdr:twoCellAnchor>
    <xdr:from>
      <xdr:col>17</xdr:col>
      <xdr:colOff>547255</xdr:colOff>
      <xdr:row>926</xdr:row>
      <xdr:rowOff>687736</xdr:rowOff>
    </xdr:from>
    <xdr:to>
      <xdr:col>22</xdr:col>
      <xdr:colOff>668915</xdr:colOff>
      <xdr:row>927</xdr:row>
      <xdr:rowOff>142298</xdr:rowOff>
    </xdr:to>
    <xdr:sp macro="" textlink="">
      <xdr:nvSpPr>
        <xdr:cNvPr id="252" name="Rectángulo 251">
          <a:extLst>
            <a:ext uri="{FF2B5EF4-FFF2-40B4-BE49-F238E27FC236}">
              <a16:creationId xmlns:a16="http://schemas.microsoft.com/office/drawing/2014/main" id="{9DBB996C-9037-460B-A1B4-6D489CDDC3A2}"/>
            </a:ext>
          </a:extLst>
        </xdr:cNvPr>
        <xdr:cNvSpPr/>
      </xdr:nvSpPr>
      <xdr:spPr>
        <a:xfrm>
          <a:off x="17380528" y="176654318"/>
          <a:ext cx="4070205" cy="107554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s-MX" sz="18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MOVER RADIO RRUS 11B12 AL POLO DE PISO SECTOR 2</a:t>
          </a:r>
        </a:p>
      </xdr:txBody>
    </xdr:sp>
    <xdr:clientData/>
  </xdr:twoCellAnchor>
  <xdr:twoCellAnchor editAs="oneCell">
    <xdr:from>
      <xdr:col>15</xdr:col>
      <xdr:colOff>734290</xdr:colOff>
      <xdr:row>26</xdr:row>
      <xdr:rowOff>14844</xdr:rowOff>
    </xdr:from>
    <xdr:to>
      <xdr:col>32</xdr:col>
      <xdr:colOff>749131</xdr:colOff>
      <xdr:row>53</xdr:row>
      <xdr:rowOff>11874</xdr:rowOff>
    </xdr:to>
    <xdr:pic>
      <xdr:nvPicPr>
        <xdr:cNvPr id="174" name="Imagen 173">
          <a:extLst>
            <a:ext uri="{FF2B5EF4-FFF2-40B4-BE49-F238E27FC236}">
              <a16:creationId xmlns:a16="http://schemas.microsoft.com/office/drawing/2014/main" id="{A696845B-7C79-4F44-BA7E-4A787ECA1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8145" y="4642262"/>
          <a:ext cx="13439895" cy="4887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731321</xdr:colOff>
      <xdr:row>917</xdr:row>
      <xdr:rowOff>16823</xdr:rowOff>
    </xdr:from>
    <xdr:to>
      <xdr:col>17</xdr:col>
      <xdr:colOff>633351</xdr:colOff>
      <xdr:row>921</xdr:row>
      <xdr:rowOff>131039</xdr:rowOff>
    </xdr:to>
    <xdr:sp macro="" textlink="">
      <xdr:nvSpPr>
        <xdr:cNvPr id="227" name="Rectángulo 226">
          <a:extLst>
            <a:ext uri="{FF2B5EF4-FFF2-40B4-BE49-F238E27FC236}">
              <a16:creationId xmlns:a16="http://schemas.microsoft.com/office/drawing/2014/main" id="{E04ACF52-4E12-44C7-84EA-B7E996809666}"/>
            </a:ext>
          </a:extLst>
        </xdr:cNvPr>
        <xdr:cNvSpPr/>
      </xdr:nvSpPr>
      <xdr:spPr>
        <a:xfrm>
          <a:off x="16774885" y="174362423"/>
          <a:ext cx="691739" cy="834652"/>
        </a:xfrm>
        <a:prstGeom prst="rect">
          <a:avLst/>
        </a:prstGeom>
        <a:solidFill>
          <a:schemeClr val="accent4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 4415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B2B25</a:t>
          </a:r>
        </a:p>
      </xdr:txBody>
    </xdr:sp>
    <xdr:clientData/>
  </xdr:twoCellAnchor>
  <xdr:twoCellAnchor>
    <xdr:from>
      <xdr:col>16</xdr:col>
      <xdr:colOff>782780</xdr:colOff>
      <xdr:row>930</xdr:row>
      <xdr:rowOff>35581</xdr:rowOff>
    </xdr:from>
    <xdr:to>
      <xdr:col>27</xdr:col>
      <xdr:colOff>988</xdr:colOff>
      <xdr:row>932</xdr:row>
      <xdr:rowOff>104899</xdr:rowOff>
    </xdr:to>
    <xdr:sp macro="" textlink="">
      <xdr:nvSpPr>
        <xdr:cNvPr id="258" name="Rectángulo 257">
          <a:extLst>
            <a:ext uri="{FF2B5EF4-FFF2-40B4-BE49-F238E27FC236}">
              <a16:creationId xmlns:a16="http://schemas.microsoft.com/office/drawing/2014/main" id="{871BD545-D53D-48A1-992F-B2B9D5093443}"/>
            </a:ext>
          </a:extLst>
        </xdr:cNvPr>
        <xdr:cNvSpPr/>
      </xdr:nvSpPr>
      <xdr:spPr>
        <a:xfrm>
          <a:off x="16826344" y="178163472"/>
          <a:ext cx="7905008" cy="173186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s-MX" sz="18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SE REALIZA SWAP DE ANTENA DEL GW850 SEC. 1-3, SE INSTALA LA ANTENA DE LOG INVERSA SE INSTALA LAS RADIOS 4415 B2B25 EN EL POLO DE RADIOS A NIVEL DE PISO</a:t>
          </a:r>
        </a:p>
        <a:p>
          <a:pPr algn="l"/>
          <a:r>
            <a:rPr lang="es-MX" sz="18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SEC. 2: SE REALIZA SWAP DE ANTENA DEL GW850, SE INSTALA  LA R 11B12 EN EL POLO DE PISO DE RADIOS</a:t>
          </a:r>
        </a:p>
      </xdr:txBody>
    </xdr:sp>
    <xdr:clientData/>
  </xdr:twoCellAnchor>
  <xdr:twoCellAnchor>
    <xdr:from>
      <xdr:col>17</xdr:col>
      <xdr:colOff>238642</xdr:colOff>
      <xdr:row>1043</xdr:row>
      <xdr:rowOff>1005186</xdr:rowOff>
    </xdr:from>
    <xdr:to>
      <xdr:col>17</xdr:col>
      <xdr:colOff>695546</xdr:colOff>
      <xdr:row>1063</xdr:row>
      <xdr:rowOff>105381</xdr:rowOff>
    </xdr:to>
    <xdr:sp macro="" textlink="">
      <xdr:nvSpPr>
        <xdr:cNvPr id="269" name="Rectángulo 236">
          <a:extLst>
            <a:ext uri="{FF2B5EF4-FFF2-40B4-BE49-F238E27FC236}">
              <a16:creationId xmlns:a16="http://schemas.microsoft.com/office/drawing/2014/main" id="{4A58E046-0262-4A9F-9609-BF145638439C}"/>
            </a:ext>
          </a:extLst>
        </xdr:cNvPr>
        <xdr:cNvSpPr/>
      </xdr:nvSpPr>
      <xdr:spPr>
        <a:xfrm rot="817003">
          <a:off x="17071915" y="203586350"/>
          <a:ext cx="456904" cy="385230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L+1900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725095</xdr:colOff>
      <xdr:row>928</xdr:row>
      <xdr:rowOff>149083</xdr:rowOff>
    </xdr:from>
    <xdr:to>
      <xdr:col>18</xdr:col>
      <xdr:colOff>397649</xdr:colOff>
      <xdr:row>930</xdr:row>
      <xdr:rowOff>574382</xdr:rowOff>
    </xdr:to>
    <xdr:sp macro="" textlink="">
      <xdr:nvSpPr>
        <xdr:cNvPr id="195" name="Rectángulo 194">
          <a:extLst>
            <a:ext uri="{FF2B5EF4-FFF2-40B4-BE49-F238E27FC236}">
              <a16:creationId xmlns:a16="http://schemas.microsoft.com/office/drawing/2014/main" id="{68941474-CC11-484E-92FF-CC55CF532A6A}"/>
            </a:ext>
          </a:extLst>
        </xdr:cNvPr>
        <xdr:cNvSpPr/>
      </xdr:nvSpPr>
      <xdr:spPr>
        <a:xfrm>
          <a:off x="15986866" y="174113683"/>
          <a:ext cx="2056526" cy="795413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DESMONTAR RADIO Y ANTENA DEL GSM SECTOR 1, SE INSTALA LA AAU5726 SECTOR 3, SE AJUSTA  AZIMUT = 290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15</xdr:col>
      <xdr:colOff>781444</xdr:colOff>
      <xdr:row>938</xdr:row>
      <xdr:rowOff>149723</xdr:rowOff>
    </xdr:from>
    <xdr:to>
      <xdr:col>18</xdr:col>
      <xdr:colOff>270454</xdr:colOff>
      <xdr:row>941</xdr:row>
      <xdr:rowOff>82021</xdr:rowOff>
    </xdr:to>
    <xdr:sp macro="" textlink="">
      <xdr:nvSpPr>
        <xdr:cNvPr id="201" name="Rectángulo 200">
          <a:extLst>
            <a:ext uri="{FF2B5EF4-FFF2-40B4-BE49-F238E27FC236}">
              <a16:creationId xmlns:a16="http://schemas.microsoft.com/office/drawing/2014/main" id="{E3446BC8-8AF7-4AC6-8C37-EEA4072D4284}"/>
            </a:ext>
          </a:extLst>
        </xdr:cNvPr>
        <xdr:cNvSpPr/>
      </xdr:nvSpPr>
      <xdr:spPr>
        <a:xfrm>
          <a:off x="16043215" y="177271180"/>
          <a:ext cx="1872982" cy="4874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AAU 5726e B2B4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mMM-LAWS&amp;1900 - SEC. 2</a:t>
          </a:r>
          <a:endParaRPr lang="es-MX" sz="1100" b="1"/>
        </a:p>
      </xdr:txBody>
    </xdr:sp>
    <xdr:clientData/>
  </xdr:twoCellAnchor>
  <xdr:twoCellAnchor>
    <xdr:from>
      <xdr:col>16</xdr:col>
      <xdr:colOff>160522</xdr:colOff>
      <xdr:row>584</xdr:row>
      <xdr:rowOff>57173</xdr:rowOff>
    </xdr:from>
    <xdr:to>
      <xdr:col>22</xdr:col>
      <xdr:colOff>514599</xdr:colOff>
      <xdr:row>589</xdr:row>
      <xdr:rowOff>121228</xdr:rowOff>
    </xdr:to>
    <xdr:sp macro="" textlink="">
      <xdr:nvSpPr>
        <xdr:cNvPr id="235" name="Rectangle: Rounded Corners 30">
          <a:extLst>
            <a:ext uri="{FF2B5EF4-FFF2-40B4-BE49-F238E27FC236}">
              <a16:creationId xmlns:a16="http://schemas.microsoft.com/office/drawing/2014/main" id="{8A664620-6B0B-4897-AF14-9029BD95D3E7}"/>
            </a:ext>
          </a:extLst>
        </xdr:cNvPr>
        <xdr:cNvSpPr/>
      </xdr:nvSpPr>
      <xdr:spPr>
        <a:xfrm>
          <a:off x="15816158" y="54713355"/>
          <a:ext cx="5029986" cy="929964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 b="1">
              <a:solidFill>
                <a:srgbClr val="FF0000"/>
              </a:solidFill>
            </a:rPr>
            <a:t>SUBIR</a:t>
          </a:r>
          <a:r>
            <a:rPr lang="es-BO" sz="2000" b="1" baseline="0">
              <a:solidFill>
                <a:srgbClr val="FF0000"/>
              </a:solidFill>
            </a:rPr>
            <a:t> LA BBU 5900 EXISTENTE</a:t>
          </a:r>
          <a:endParaRPr lang="es-BO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56681</xdr:colOff>
      <xdr:row>637</xdr:row>
      <xdr:rowOff>54710</xdr:rowOff>
    </xdr:from>
    <xdr:to>
      <xdr:col>4</xdr:col>
      <xdr:colOff>1047750</xdr:colOff>
      <xdr:row>644</xdr:row>
      <xdr:rowOff>27214</xdr:rowOff>
    </xdr:to>
    <xdr:sp macro="" textlink="">
      <xdr:nvSpPr>
        <xdr:cNvPr id="268" name="Rectángulo 267">
          <a:extLst>
            <a:ext uri="{FF2B5EF4-FFF2-40B4-BE49-F238E27FC236}">
              <a16:creationId xmlns:a16="http://schemas.microsoft.com/office/drawing/2014/main" id="{ACB49CD0-1F0D-4D08-BBF8-0E6FE755C476}"/>
            </a:ext>
          </a:extLst>
        </xdr:cNvPr>
        <xdr:cNvSpPr/>
      </xdr:nvSpPr>
      <xdr:spPr>
        <a:xfrm>
          <a:off x="56681" y="66593639"/>
          <a:ext cx="5807998" cy="1224361"/>
        </a:xfrm>
        <a:prstGeom prst="rect">
          <a:avLst/>
        </a:prstGeom>
        <a:solidFill>
          <a:schemeClr val="bg1">
            <a:lumMod val="85000"/>
            <a:alpha val="6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1400">
              <a:solidFill>
                <a:sysClr val="windowText" lastClr="000000"/>
              </a:solidFill>
            </a:rPr>
            <a:t>ENERGIZAR LA RADIO DUAL SECTOR</a:t>
          </a:r>
          <a:r>
            <a:rPr lang="es-MX" sz="1400" baseline="0">
              <a:solidFill>
                <a:sysClr val="windowText" lastClr="000000"/>
              </a:solidFill>
            </a:rPr>
            <a:t> 1 DE LA POS 0 DE LA DCDU</a:t>
          </a:r>
        </a:p>
        <a:p>
          <a:pPr algn="ctr"/>
          <a:r>
            <a:rPr lang="es-MX" sz="1400">
              <a:solidFill>
                <a:sysClr val="windowText" lastClr="000000"/>
              </a:solidFill>
            </a:rPr>
            <a:t>ENERGIZAR LA RADIO DUAL SECTOR 2</a:t>
          </a:r>
          <a:r>
            <a:rPr lang="es-MX" sz="1400" baseline="0">
              <a:solidFill>
                <a:sysClr val="windowText" lastClr="000000"/>
              </a:solidFill>
            </a:rPr>
            <a:t> (Radio 1)</a:t>
          </a:r>
          <a:r>
            <a:rPr lang="es-MX" sz="1400">
              <a:solidFill>
                <a:sysClr val="windowText" lastClr="000000"/>
              </a:solidFill>
            </a:rPr>
            <a:t> DE LA POS 1 DE LA DCDU</a:t>
          </a:r>
        </a:p>
        <a:p>
          <a:pPr algn="ctr"/>
          <a:r>
            <a:rPr lang="es-MX" sz="1400">
              <a:solidFill>
                <a:sysClr val="windowText" lastClr="000000"/>
              </a:solidFill>
            </a:rPr>
            <a:t>ENERGIZAR LA RADIO DUAL SECTOR 3 DE LA POS 2 DE LA DCDU</a:t>
          </a:r>
        </a:p>
        <a:p>
          <a:pPr algn="ctr"/>
          <a:r>
            <a:rPr lang="es-MX" sz="1400">
              <a:solidFill>
                <a:sysClr val="windowText" lastClr="000000"/>
              </a:solidFill>
            </a:rPr>
            <a:t>ENERGIZAR LA RADIO DUAL SECTOR 2 (Radio 2) DE LA POS 3DE LA DCDU</a:t>
          </a:r>
        </a:p>
      </xdr:txBody>
    </xdr:sp>
    <xdr:clientData/>
  </xdr:twoCellAnchor>
  <xdr:twoCellAnchor>
    <xdr:from>
      <xdr:col>14</xdr:col>
      <xdr:colOff>669891</xdr:colOff>
      <xdr:row>635</xdr:row>
      <xdr:rowOff>98809</xdr:rowOff>
    </xdr:from>
    <xdr:to>
      <xdr:col>17</xdr:col>
      <xdr:colOff>228600</xdr:colOff>
      <xdr:row>639</xdr:row>
      <xdr:rowOff>65316</xdr:rowOff>
    </xdr:to>
    <xdr:cxnSp macro="">
      <xdr:nvCxnSpPr>
        <xdr:cNvPr id="219" name="Conector recto de flecha 118">
          <a:extLst>
            <a:ext uri="{FF2B5EF4-FFF2-40B4-BE49-F238E27FC236}">
              <a16:creationId xmlns:a16="http://schemas.microsoft.com/office/drawing/2014/main" id="{C53F8BFA-ACD7-4DC7-975B-35FBF43D357F}"/>
            </a:ext>
          </a:extLst>
        </xdr:cNvPr>
        <xdr:cNvCxnSpPr>
          <a:cxnSpLocks/>
        </xdr:cNvCxnSpPr>
      </xdr:nvCxnSpPr>
      <xdr:spPr>
        <a:xfrm flipH="1" flipV="1">
          <a:off x="15137005" y="117022266"/>
          <a:ext cx="1942681" cy="663193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1403064</xdr:colOff>
      <xdr:row>1160</xdr:row>
      <xdr:rowOff>94512</xdr:rowOff>
    </xdr:from>
    <xdr:to>
      <xdr:col>7</xdr:col>
      <xdr:colOff>290948</xdr:colOff>
      <xdr:row>1163</xdr:row>
      <xdr:rowOff>69273</xdr:rowOff>
    </xdr:to>
    <xdr:sp macro="" textlink="">
      <xdr:nvSpPr>
        <xdr:cNvPr id="303" name="Rectángulo 302">
          <a:extLst>
            <a:ext uri="{FF2B5EF4-FFF2-40B4-BE49-F238E27FC236}">
              <a16:creationId xmlns:a16="http://schemas.microsoft.com/office/drawing/2014/main" id="{CC477FB7-70B3-47DC-933A-D303EB3768E2}"/>
            </a:ext>
          </a:extLst>
        </xdr:cNvPr>
        <xdr:cNvSpPr/>
      </xdr:nvSpPr>
      <xdr:spPr>
        <a:xfrm rot="16200000">
          <a:off x="7821535" y="228455168"/>
          <a:ext cx="556652" cy="97992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3</xdr:col>
      <xdr:colOff>59174</xdr:colOff>
      <xdr:row>1160</xdr:row>
      <xdr:rowOff>191494</xdr:rowOff>
    </xdr:from>
    <xdr:to>
      <xdr:col>4</xdr:col>
      <xdr:colOff>318659</xdr:colOff>
      <xdr:row>1163</xdr:row>
      <xdr:rowOff>166255</xdr:rowOff>
    </xdr:to>
    <xdr:sp macro="" textlink="">
      <xdr:nvSpPr>
        <xdr:cNvPr id="304" name="Rectángulo 303">
          <a:extLst>
            <a:ext uri="{FF2B5EF4-FFF2-40B4-BE49-F238E27FC236}">
              <a16:creationId xmlns:a16="http://schemas.microsoft.com/office/drawing/2014/main" id="{3E7BBBC4-4F4D-469F-A9D8-C38AF9F96951}"/>
            </a:ext>
          </a:extLst>
        </xdr:cNvPr>
        <xdr:cNvSpPr/>
      </xdr:nvSpPr>
      <xdr:spPr>
        <a:xfrm rot="16200000">
          <a:off x="4510300" y="228552150"/>
          <a:ext cx="556652" cy="97992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</xdr:col>
      <xdr:colOff>449491</xdr:colOff>
      <xdr:row>575</xdr:row>
      <xdr:rowOff>146504</xdr:rowOff>
    </xdr:from>
    <xdr:to>
      <xdr:col>19</xdr:col>
      <xdr:colOff>315687</xdr:colOff>
      <xdr:row>580</xdr:row>
      <xdr:rowOff>155119</xdr:rowOff>
    </xdr:to>
    <xdr:sp macro="" textlink="">
      <xdr:nvSpPr>
        <xdr:cNvPr id="256" name="Rectangle: Rounded Corners 31">
          <a:extLst>
            <a:ext uri="{FF2B5EF4-FFF2-40B4-BE49-F238E27FC236}">
              <a16:creationId xmlns:a16="http://schemas.microsoft.com/office/drawing/2014/main" id="{AC069377-A29E-472C-86B8-ED3449D32B9C}"/>
            </a:ext>
          </a:extLst>
        </xdr:cNvPr>
        <xdr:cNvSpPr/>
      </xdr:nvSpPr>
      <xdr:spPr>
        <a:xfrm>
          <a:off x="14560098" y="54003575"/>
          <a:ext cx="3744232" cy="89308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BO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396107</xdr:colOff>
      <xdr:row>622</xdr:row>
      <xdr:rowOff>163286</xdr:rowOff>
    </xdr:from>
    <xdr:to>
      <xdr:col>15</xdr:col>
      <xdr:colOff>108859</xdr:colOff>
      <xdr:row>625</xdr:row>
      <xdr:rowOff>27215</xdr:rowOff>
    </xdr:to>
    <xdr:sp macro="" textlink="">
      <xdr:nvSpPr>
        <xdr:cNvPr id="263" name="Rectángulo 262">
          <a:extLst>
            <a:ext uri="{FF2B5EF4-FFF2-40B4-BE49-F238E27FC236}">
              <a16:creationId xmlns:a16="http://schemas.microsoft.com/office/drawing/2014/main" id="{D25503D7-AC08-41BF-8A81-99CB3648426C}"/>
            </a:ext>
          </a:extLst>
        </xdr:cNvPr>
        <xdr:cNvSpPr/>
      </xdr:nvSpPr>
      <xdr:spPr>
        <a:xfrm>
          <a:off x="13731107" y="64021607"/>
          <a:ext cx="1263966" cy="421822"/>
        </a:xfrm>
        <a:prstGeom prst="rect">
          <a:avLst/>
        </a:prstGeom>
        <a:solidFill>
          <a:schemeClr val="accent1">
            <a:alpha val="57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ADD RECTIFICADOR</a:t>
          </a:r>
        </a:p>
      </xdr:txBody>
    </xdr:sp>
    <xdr:clientData/>
  </xdr:twoCellAnchor>
  <xdr:twoCellAnchor>
    <xdr:from>
      <xdr:col>14</xdr:col>
      <xdr:colOff>593667</xdr:colOff>
      <xdr:row>926</xdr:row>
      <xdr:rowOff>117066</xdr:rowOff>
    </xdr:from>
    <xdr:to>
      <xdr:col>17</xdr:col>
      <xdr:colOff>112612</xdr:colOff>
      <xdr:row>926</xdr:row>
      <xdr:rowOff>596372</xdr:rowOff>
    </xdr:to>
    <xdr:sp macro="" textlink="">
      <xdr:nvSpPr>
        <xdr:cNvPr id="280" name="Rectángulo 279">
          <a:extLst>
            <a:ext uri="{FF2B5EF4-FFF2-40B4-BE49-F238E27FC236}">
              <a16:creationId xmlns:a16="http://schemas.microsoft.com/office/drawing/2014/main" id="{7494B029-D612-4083-A5F4-5236674BEB7D}"/>
            </a:ext>
          </a:extLst>
        </xdr:cNvPr>
        <xdr:cNvSpPr/>
      </xdr:nvSpPr>
      <xdr:spPr>
        <a:xfrm>
          <a:off x="14704274" y="122213959"/>
          <a:ext cx="1845767" cy="4793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DESINSTALAR ANTENAS Y RADIOS DEL 3G</a:t>
          </a:r>
          <a:endParaRPr lang="es-MX" sz="1100" b="1"/>
        </a:p>
      </xdr:txBody>
    </xdr:sp>
    <xdr:clientData/>
  </xdr:twoCellAnchor>
  <xdr:twoCellAnchor>
    <xdr:from>
      <xdr:col>15</xdr:col>
      <xdr:colOff>332411</xdr:colOff>
      <xdr:row>964</xdr:row>
      <xdr:rowOff>130675</xdr:rowOff>
    </xdr:from>
    <xdr:to>
      <xdr:col>17</xdr:col>
      <xdr:colOff>602470</xdr:colOff>
      <xdr:row>967</xdr:row>
      <xdr:rowOff>95629</xdr:rowOff>
    </xdr:to>
    <xdr:sp macro="" textlink="">
      <xdr:nvSpPr>
        <xdr:cNvPr id="287" name="Rectángulo 286">
          <a:extLst>
            <a:ext uri="{FF2B5EF4-FFF2-40B4-BE49-F238E27FC236}">
              <a16:creationId xmlns:a16="http://schemas.microsoft.com/office/drawing/2014/main" id="{9C236013-D6D3-41F4-883C-5BEE59932266}"/>
            </a:ext>
          </a:extLst>
        </xdr:cNvPr>
        <xdr:cNvSpPr/>
      </xdr:nvSpPr>
      <xdr:spPr>
        <a:xfrm>
          <a:off x="15218625" y="132841139"/>
          <a:ext cx="1821274" cy="49563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</a:t>
          </a:r>
          <a:endParaRPr lang="es-MX" sz="1100" b="1"/>
        </a:p>
      </xdr:txBody>
    </xdr:sp>
    <xdr:clientData/>
  </xdr:twoCellAnchor>
  <xdr:twoCellAnchor>
    <xdr:from>
      <xdr:col>15</xdr:col>
      <xdr:colOff>403164</xdr:colOff>
      <xdr:row>929</xdr:row>
      <xdr:rowOff>24537</xdr:rowOff>
    </xdr:from>
    <xdr:to>
      <xdr:col>18</xdr:col>
      <xdr:colOff>400049</xdr:colOff>
      <xdr:row>930</xdr:row>
      <xdr:rowOff>966108</xdr:rowOff>
    </xdr:to>
    <xdr:sp macro="" textlink="">
      <xdr:nvSpPr>
        <xdr:cNvPr id="290" name="Rectángulo 289">
          <a:extLst>
            <a:ext uri="{FF2B5EF4-FFF2-40B4-BE49-F238E27FC236}">
              <a16:creationId xmlns:a16="http://schemas.microsoft.com/office/drawing/2014/main" id="{309869B0-AE22-4F3C-BF19-9F2A01F0090F}"/>
            </a:ext>
          </a:extLst>
        </xdr:cNvPr>
        <xdr:cNvSpPr/>
      </xdr:nvSpPr>
      <xdr:spPr>
        <a:xfrm>
          <a:off x="15289378" y="124080858"/>
          <a:ext cx="2323707" cy="11184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  NUEVA AMB4519R9V06 (LLHHHH)</a:t>
          </a:r>
        </a:p>
        <a:p>
          <a:pPr rtl="0"/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(Twin Beam – Sector Splitt)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SECTOR 1</a:t>
          </a:r>
          <a:endParaRPr lang="es-MX" sz="1100" b="1"/>
        </a:p>
      </xdr:txBody>
    </xdr:sp>
    <xdr:clientData/>
  </xdr:twoCellAnchor>
  <xdr:twoCellAnchor>
    <xdr:from>
      <xdr:col>15</xdr:col>
      <xdr:colOff>141906</xdr:colOff>
      <xdr:row>926</xdr:row>
      <xdr:rowOff>1518602</xdr:rowOff>
    </xdr:from>
    <xdr:to>
      <xdr:col>18</xdr:col>
      <xdr:colOff>141514</xdr:colOff>
      <xdr:row>930</xdr:row>
      <xdr:rowOff>206830</xdr:rowOff>
    </xdr:to>
    <xdr:sp macro="" textlink="">
      <xdr:nvSpPr>
        <xdr:cNvPr id="291" name="Rectángulo 290">
          <a:extLst>
            <a:ext uri="{FF2B5EF4-FFF2-40B4-BE49-F238E27FC236}">
              <a16:creationId xmlns:a16="http://schemas.microsoft.com/office/drawing/2014/main" id="{B3E8AA80-D444-436F-B6FB-07405E176AC3}"/>
            </a:ext>
          </a:extLst>
        </xdr:cNvPr>
        <xdr:cNvSpPr/>
      </xdr:nvSpPr>
      <xdr:spPr>
        <a:xfrm>
          <a:off x="15028120" y="123615495"/>
          <a:ext cx="2326430" cy="8245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  NUEVA AQU4518R25V18 (LLHH)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SECTOR 2</a:t>
          </a:r>
          <a:endParaRPr lang="es-MX" sz="1100" b="1"/>
        </a:p>
      </xdr:txBody>
    </xdr:sp>
    <xdr:clientData/>
  </xdr:twoCellAnchor>
  <xdr:twoCellAnchor>
    <xdr:from>
      <xdr:col>13</xdr:col>
      <xdr:colOff>688914</xdr:colOff>
      <xdr:row>926</xdr:row>
      <xdr:rowOff>1221967</xdr:rowOff>
    </xdr:from>
    <xdr:to>
      <xdr:col>16</xdr:col>
      <xdr:colOff>666750</xdr:colOff>
      <xdr:row>929</xdr:row>
      <xdr:rowOff>87088</xdr:rowOff>
    </xdr:to>
    <xdr:sp macro="" textlink="">
      <xdr:nvSpPr>
        <xdr:cNvPr id="292" name="Rectángulo 291">
          <a:extLst>
            <a:ext uri="{FF2B5EF4-FFF2-40B4-BE49-F238E27FC236}">
              <a16:creationId xmlns:a16="http://schemas.microsoft.com/office/drawing/2014/main" id="{CC46D2C5-9D01-4A6F-8130-C7D4E8064ABB}"/>
            </a:ext>
          </a:extLst>
        </xdr:cNvPr>
        <xdr:cNvSpPr/>
      </xdr:nvSpPr>
      <xdr:spPr>
        <a:xfrm>
          <a:off x="14023914" y="123318860"/>
          <a:ext cx="2304657" cy="8245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  NUEVA AQU4518R25V18 (LLHH)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SECTOR 3</a:t>
          </a:r>
          <a:endParaRPr lang="es-MX" sz="1100" b="1"/>
        </a:p>
      </xdr:txBody>
    </xdr:sp>
    <xdr:clientData/>
  </xdr:twoCellAnchor>
  <xdr:twoCellAnchor>
    <xdr:from>
      <xdr:col>2</xdr:col>
      <xdr:colOff>652465</xdr:colOff>
      <xdr:row>923</xdr:row>
      <xdr:rowOff>127043</xdr:rowOff>
    </xdr:from>
    <xdr:to>
      <xdr:col>3</xdr:col>
      <xdr:colOff>150297</xdr:colOff>
      <xdr:row>926</xdr:row>
      <xdr:rowOff>414192</xdr:rowOff>
    </xdr:to>
    <xdr:sp macro="" textlink="">
      <xdr:nvSpPr>
        <xdr:cNvPr id="93" name="Rectángulo 92">
          <a:extLst>
            <a:ext uri="{FF2B5EF4-FFF2-40B4-BE49-F238E27FC236}">
              <a16:creationId xmlns:a16="http://schemas.microsoft.com/office/drawing/2014/main" id="{994F2845-CB80-E02C-63D7-363F80B06873}"/>
            </a:ext>
          </a:extLst>
        </xdr:cNvPr>
        <xdr:cNvSpPr/>
      </xdr:nvSpPr>
      <xdr:spPr>
        <a:xfrm>
          <a:off x="3591608" y="121693257"/>
          <a:ext cx="681653" cy="817828"/>
        </a:xfrm>
        <a:prstGeom prst="rect">
          <a:avLst/>
        </a:prstGeom>
        <a:solidFill>
          <a:srgbClr val="FFC00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B5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S1-S2</a:t>
          </a:r>
        </a:p>
      </xdr:txBody>
    </xdr:sp>
    <xdr:clientData/>
  </xdr:twoCellAnchor>
  <xdr:twoCellAnchor>
    <xdr:from>
      <xdr:col>4</xdr:col>
      <xdr:colOff>492333</xdr:colOff>
      <xdr:row>933</xdr:row>
      <xdr:rowOff>117988</xdr:rowOff>
    </xdr:from>
    <xdr:to>
      <xdr:col>6</xdr:col>
      <xdr:colOff>200104</xdr:colOff>
      <xdr:row>938</xdr:row>
      <xdr:rowOff>56028</xdr:rowOff>
    </xdr:to>
    <xdr:sp macro="" textlink="">
      <xdr:nvSpPr>
        <xdr:cNvPr id="101" name="Rectángulo 100">
          <a:extLst>
            <a:ext uri="{FF2B5EF4-FFF2-40B4-BE49-F238E27FC236}">
              <a16:creationId xmlns:a16="http://schemas.microsoft.com/office/drawing/2014/main" id="{46D59399-EF43-E420-5FF0-4A2E91ED4BD6}"/>
            </a:ext>
          </a:extLst>
        </xdr:cNvPr>
        <xdr:cNvSpPr/>
      </xdr:nvSpPr>
      <xdr:spPr>
        <a:xfrm>
          <a:off x="5299657" y="124996341"/>
          <a:ext cx="2419594" cy="834511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REALIZA SWAP DE ANTENA DEL LTEAWS SECTOR 2, SE INSTALA NUEVA  ANTENA  AMB PARA SECTOR SPLIT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 editAs="oneCell">
    <xdr:from>
      <xdr:col>1</xdr:col>
      <xdr:colOff>272141</xdr:colOff>
      <xdr:row>1002</xdr:row>
      <xdr:rowOff>95249</xdr:rowOff>
    </xdr:from>
    <xdr:to>
      <xdr:col>9</xdr:col>
      <xdr:colOff>1006928</xdr:colOff>
      <xdr:row>1016</xdr:row>
      <xdr:rowOff>128404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7EF027B3-E123-0E06-637D-DFBA038D2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64820" y="193262249"/>
          <a:ext cx="9198429" cy="2509655"/>
        </a:xfrm>
        <a:prstGeom prst="rect">
          <a:avLst/>
        </a:prstGeom>
      </xdr:spPr>
    </xdr:pic>
    <xdr:clientData/>
  </xdr:twoCellAnchor>
  <xdr:twoCellAnchor editAs="oneCell">
    <xdr:from>
      <xdr:col>1</xdr:col>
      <xdr:colOff>843643</xdr:colOff>
      <xdr:row>1016</xdr:row>
      <xdr:rowOff>95251</xdr:rowOff>
    </xdr:from>
    <xdr:to>
      <xdr:col>9</xdr:col>
      <xdr:colOff>525013</xdr:colOff>
      <xdr:row>1030</xdr:row>
      <xdr:rowOff>165010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2D22C83B-11D8-32DD-AB2E-46164AF7E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36322" y="195738751"/>
          <a:ext cx="8145012" cy="2600688"/>
        </a:xfrm>
        <a:prstGeom prst="rect">
          <a:avLst/>
        </a:prstGeom>
      </xdr:spPr>
    </xdr:pic>
    <xdr:clientData/>
  </xdr:twoCellAnchor>
  <xdr:twoCellAnchor>
    <xdr:from>
      <xdr:col>3</xdr:col>
      <xdr:colOff>598714</xdr:colOff>
      <xdr:row>1181</xdr:row>
      <xdr:rowOff>149678</xdr:rowOff>
    </xdr:from>
    <xdr:to>
      <xdr:col>7</xdr:col>
      <xdr:colOff>149678</xdr:colOff>
      <xdr:row>1189</xdr:row>
      <xdr:rowOff>95250</xdr:rowOff>
    </xdr:to>
    <xdr:sp macro="" textlink="">
      <xdr:nvSpPr>
        <xdr:cNvPr id="113" name="Rectangle 4131">
          <a:extLst>
            <a:ext uri="{FF2B5EF4-FFF2-40B4-BE49-F238E27FC236}">
              <a16:creationId xmlns:a16="http://schemas.microsoft.com/office/drawing/2014/main" id="{76BE53EE-EAA5-438C-8110-E4BE09410DF5}"/>
            </a:ext>
          </a:extLst>
        </xdr:cNvPr>
        <xdr:cNvSpPr/>
      </xdr:nvSpPr>
      <xdr:spPr>
        <a:xfrm>
          <a:off x="4721678" y="179845607"/>
          <a:ext cx="3510643" cy="1469572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BO" sz="2400"/>
            <a:t>N/A</a:t>
          </a:r>
        </a:p>
      </xdr:txBody>
    </xdr:sp>
    <xdr:clientData/>
  </xdr:twoCellAnchor>
  <xdr:twoCellAnchor>
    <xdr:from>
      <xdr:col>15</xdr:col>
      <xdr:colOff>606137</xdr:colOff>
      <xdr:row>594</xdr:row>
      <xdr:rowOff>34101</xdr:rowOff>
    </xdr:from>
    <xdr:to>
      <xdr:col>22</xdr:col>
      <xdr:colOff>502228</xdr:colOff>
      <xdr:row>600</xdr:row>
      <xdr:rowOff>173182</xdr:rowOff>
    </xdr:to>
    <xdr:sp macro="" textlink="">
      <xdr:nvSpPr>
        <xdr:cNvPr id="122" name="Rectángulo 121">
          <a:extLst>
            <a:ext uri="{FF2B5EF4-FFF2-40B4-BE49-F238E27FC236}">
              <a16:creationId xmlns:a16="http://schemas.microsoft.com/office/drawing/2014/main" id="{304ACA64-1622-5993-56E8-29C82F2CA3FE}"/>
            </a:ext>
          </a:extLst>
        </xdr:cNvPr>
        <xdr:cNvSpPr/>
      </xdr:nvSpPr>
      <xdr:spPr>
        <a:xfrm>
          <a:off x="15482455" y="56422101"/>
          <a:ext cx="5351318" cy="12301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1800">
              <a:solidFill>
                <a:srgbClr val="FF0000"/>
              </a:solidFill>
            </a:rPr>
            <a:t>KEEP BBU 5</a:t>
          </a:r>
        </a:p>
      </xdr:txBody>
    </xdr:sp>
    <xdr:clientData/>
  </xdr:twoCellAnchor>
  <xdr:twoCellAnchor>
    <xdr:from>
      <xdr:col>15</xdr:col>
      <xdr:colOff>744933</xdr:colOff>
      <xdr:row>931</xdr:row>
      <xdr:rowOff>78179</xdr:rowOff>
    </xdr:from>
    <xdr:to>
      <xdr:col>16</xdr:col>
      <xdr:colOff>656855</xdr:colOff>
      <xdr:row>936</xdr:row>
      <xdr:rowOff>43706</xdr:rowOff>
    </xdr:to>
    <xdr:sp macro="" textlink="">
      <xdr:nvSpPr>
        <xdr:cNvPr id="4113" name="Rectángulo 4112">
          <a:extLst>
            <a:ext uri="{FF2B5EF4-FFF2-40B4-BE49-F238E27FC236}">
              <a16:creationId xmlns:a16="http://schemas.microsoft.com/office/drawing/2014/main" id="{DC4FC32C-DC59-37D6-28F4-12BCB0B83879}"/>
            </a:ext>
          </a:extLst>
        </xdr:cNvPr>
        <xdr:cNvSpPr/>
      </xdr:nvSpPr>
      <xdr:spPr>
        <a:xfrm>
          <a:off x="15621251" y="124110997"/>
          <a:ext cx="691240" cy="831436"/>
        </a:xfrm>
        <a:prstGeom prst="rect">
          <a:avLst/>
        </a:prstGeom>
        <a:solidFill>
          <a:srgbClr val="FFC00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B5</a:t>
          </a:r>
        </a:p>
      </xdr:txBody>
    </xdr:sp>
    <xdr:clientData/>
  </xdr:twoCellAnchor>
  <xdr:twoCellAnchor>
    <xdr:from>
      <xdr:col>18</xdr:col>
      <xdr:colOff>77007</xdr:colOff>
      <xdr:row>928</xdr:row>
      <xdr:rowOff>141515</xdr:rowOff>
    </xdr:from>
    <xdr:to>
      <xdr:col>19</xdr:col>
      <xdr:colOff>9339</xdr:colOff>
      <xdr:row>930</xdr:row>
      <xdr:rowOff>603456</xdr:rowOff>
    </xdr:to>
    <xdr:sp macro="" textlink="">
      <xdr:nvSpPr>
        <xdr:cNvPr id="4114" name="Rectángulo 4113">
          <a:extLst>
            <a:ext uri="{FF2B5EF4-FFF2-40B4-BE49-F238E27FC236}">
              <a16:creationId xmlns:a16="http://schemas.microsoft.com/office/drawing/2014/main" id="{89D48EEE-8C15-221F-2E9E-B22074BB79F2}"/>
            </a:ext>
          </a:extLst>
        </xdr:cNvPr>
        <xdr:cNvSpPr/>
      </xdr:nvSpPr>
      <xdr:spPr>
        <a:xfrm>
          <a:off x="17291280" y="122338606"/>
          <a:ext cx="711650" cy="808305"/>
        </a:xfrm>
        <a:prstGeom prst="rect">
          <a:avLst/>
        </a:prstGeom>
        <a:solidFill>
          <a:srgbClr val="FFC00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B5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S3</a:t>
          </a:r>
        </a:p>
      </xdr:txBody>
    </xdr:sp>
    <xdr:clientData/>
  </xdr:twoCellAnchor>
  <xdr:twoCellAnchor>
    <xdr:from>
      <xdr:col>16</xdr:col>
      <xdr:colOff>11643</xdr:colOff>
      <xdr:row>930</xdr:row>
      <xdr:rowOff>1445851</xdr:rowOff>
    </xdr:from>
    <xdr:to>
      <xdr:col>19</xdr:col>
      <xdr:colOff>5976</xdr:colOff>
      <xdr:row>936</xdr:row>
      <xdr:rowOff>171522</xdr:rowOff>
    </xdr:to>
    <xdr:sp macro="" textlink="">
      <xdr:nvSpPr>
        <xdr:cNvPr id="4121" name="Rectángulo 4120">
          <a:extLst>
            <a:ext uri="{FF2B5EF4-FFF2-40B4-BE49-F238E27FC236}">
              <a16:creationId xmlns:a16="http://schemas.microsoft.com/office/drawing/2014/main" id="{5BA53B83-90F3-43D1-9714-D2A618626DDD}"/>
            </a:ext>
          </a:extLst>
        </xdr:cNvPr>
        <xdr:cNvSpPr/>
      </xdr:nvSpPr>
      <xdr:spPr>
        <a:xfrm>
          <a:off x="15643849" y="124475233"/>
          <a:ext cx="2313951" cy="111252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850, CON RADIO 5904W, SE INSTALA A ESPALDAS DE LA ANTENA SECTOR 1, Y SE CONECTA COMO MULTISECTOR AL SECTOR 2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 editAs="oneCell">
    <xdr:from>
      <xdr:col>13</xdr:col>
      <xdr:colOff>95250</xdr:colOff>
      <xdr:row>567</xdr:row>
      <xdr:rowOff>1170215</xdr:rowOff>
    </xdr:from>
    <xdr:to>
      <xdr:col>15</xdr:col>
      <xdr:colOff>535485</xdr:colOff>
      <xdr:row>569</xdr:row>
      <xdr:rowOff>88623</xdr:rowOff>
    </xdr:to>
    <xdr:pic>
      <xdr:nvPicPr>
        <xdr:cNvPr id="4097" name="Imagen 4096">
          <a:extLst>
            <a:ext uri="{FF2B5EF4-FFF2-40B4-BE49-F238E27FC236}">
              <a16:creationId xmlns:a16="http://schemas.microsoft.com/office/drawing/2014/main" id="{F2511C7B-5BAE-4595-AC3A-68D48465D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/>
      </xdr:blipFill>
      <xdr:spPr>
        <a:xfrm>
          <a:off x="13430250" y="52455536"/>
          <a:ext cx="1991449" cy="1118443"/>
        </a:xfrm>
        <a:prstGeom prst="rect">
          <a:avLst/>
        </a:prstGeom>
      </xdr:spPr>
    </xdr:pic>
    <xdr:clientData/>
  </xdr:twoCellAnchor>
  <xdr:twoCellAnchor>
    <xdr:from>
      <xdr:col>18</xdr:col>
      <xdr:colOff>633093</xdr:colOff>
      <xdr:row>943</xdr:row>
      <xdr:rowOff>181225</xdr:rowOff>
    </xdr:from>
    <xdr:to>
      <xdr:col>19</xdr:col>
      <xdr:colOff>383090</xdr:colOff>
      <xdr:row>955</xdr:row>
      <xdr:rowOff>150406</xdr:rowOff>
    </xdr:to>
    <xdr:sp macro="" textlink="">
      <xdr:nvSpPr>
        <xdr:cNvPr id="4100" name="Cubo 4099">
          <a:extLst>
            <a:ext uri="{FF2B5EF4-FFF2-40B4-BE49-F238E27FC236}">
              <a16:creationId xmlns:a16="http://schemas.microsoft.com/office/drawing/2014/main" id="{83F1BA27-9986-F0F8-935D-54760F09B269}"/>
            </a:ext>
          </a:extLst>
        </xdr:cNvPr>
        <xdr:cNvSpPr/>
      </xdr:nvSpPr>
      <xdr:spPr>
        <a:xfrm>
          <a:off x="17754281" y="129530725"/>
          <a:ext cx="511997" cy="3302931"/>
        </a:xfrm>
        <a:prstGeom prst="cube">
          <a:avLst>
            <a:gd name="adj" fmla="val 76507"/>
          </a:avLst>
        </a:prstGeom>
        <a:solidFill>
          <a:srgbClr val="00B05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664295</xdr:colOff>
      <xdr:row>949</xdr:row>
      <xdr:rowOff>59744</xdr:rowOff>
    </xdr:from>
    <xdr:to>
      <xdr:col>14</xdr:col>
      <xdr:colOff>414291</xdr:colOff>
      <xdr:row>960</xdr:row>
      <xdr:rowOff>134618</xdr:rowOff>
    </xdr:to>
    <xdr:sp macro="" textlink="">
      <xdr:nvSpPr>
        <xdr:cNvPr id="4107" name="Cubo 4106">
          <a:extLst>
            <a:ext uri="{FF2B5EF4-FFF2-40B4-BE49-F238E27FC236}">
              <a16:creationId xmlns:a16="http://schemas.microsoft.com/office/drawing/2014/main" id="{146B163E-6637-38A8-4094-21AFE42D4B80}"/>
            </a:ext>
          </a:extLst>
        </xdr:cNvPr>
        <xdr:cNvSpPr/>
      </xdr:nvSpPr>
      <xdr:spPr>
        <a:xfrm>
          <a:off x="13976883" y="127806803"/>
          <a:ext cx="523202" cy="3100462"/>
        </a:xfrm>
        <a:prstGeom prst="cube">
          <a:avLst>
            <a:gd name="adj" fmla="val 76507"/>
          </a:avLst>
        </a:prstGeom>
        <a:solidFill>
          <a:schemeClr val="accent5">
            <a:alpha val="5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123702</xdr:colOff>
      <xdr:row>923</xdr:row>
      <xdr:rowOff>122798</xdr:rowOff>
    </xdr:from>
    <xdr:to>
      <xdr:col>19</xdr:col>
      <xdr:colOff>298457</xdr:colOff>
      <xdr:row>926</xdr:row>
      <xdr:rowOff>52872</xdr:rowOff>
    </xdr:to>
    <xdr:sp macro="" textlink="">
      <xdr:nvSpPr>
        <xdr:cNvPr id="4136" name="Rectángulo 4135">
          <a:extLst>
            <a:ext uri="{FF2B5EF4-FFF2-40B4-BE49-F238E27FC236}">
              <a16:creationId xmlns:a16="http://schemas.microsoft.com/office/drawing/2014/main" id="{5A975EF3-E733-7953-A137-F699E03D92B0}"/>
            </a:ext>
          </a:extLst>
        </xdr:cNvPr>
        <xdr:cNvSpPr/>
      </xdr:nvSpPr>
      <xdr:spPr>
        <a:xfrm>
          <a:off x="15779338" y="120016571"/>
          <a:ext cx="2512710" cy="4496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BO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AAU 5726e</a:t>
          </a:r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B2B66A</a:t>
          </a:r>
        </a:p>
        <a:p>
          <a:pPr rtl="0"/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LAWS&amp;1900 - SEC. </a:t>
          </a:r>
          <a:r>
            <a:rPr lang="es-BO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endParaRPr lang="es-MX" sz="1100"/>
        </a:p>
      </xdr:txBody>
    </xdr:sp>
    <xdr:clientData/>
  </xdr:twoCellAnchor>
  <xdr:twoCellAnchor>
    <xdr:from>
      <xdr:col>14</xdr:col>
      <xdr:colOff>10695</xdr:colOff>
      <xdr:row>915</xdr:row>
      <xdr:rowOff>2882</xdr:rowOff>
    </xdr:from>
    <xdr:to>
      <xdr:col>17</xdr:col>
      <xdr:colOff>190251</xdr:colOff>
      <xdr:row>917</xdr:row>
      <xdr:rowOff>106137</xdr:rowOff>
    </xdr:to>
    <xdr:sp macro="" textlink="">
      <xdr:nvSpPr>
        <xdr:cNvPr id="4138" name="Rectángulo 4137">
          <a:extLst>
            <a:ext uri="{FF2B5EF4-FFF2-40B4-BE49-F238E27FC236}">
              <a16:creationId xmlns:a16="http://schemas.microsoft.com/office/drawing/2014/main" id="{ED1E80A2-484F-2DA2-F461-0FF8DF275CED}"/>
            </a:ext>
          </a:extLst>
        </xdr:cNvPr>
        <xdr:cNvSpPr/>
      </xdr:nvSpPr>
      <xdr:spPr>
        <a:xfrm>
          <a:off x="14121302" y="120153953"/>
          <a:ext cx="2506378" cy="4570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</a:t>
          </a:r>
          <a:r>
            <a:rPr lang="es-BO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ASI4518R10V18</a:t>
          </a:r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(</a:t>
          </a:r>
          <a:r>
            <a:rPr lang="es-BO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LLHHHH</a:t>
          </a:r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)</a:t>
          </a:r>
        </a:p>
        <a:p>
          <a:pPr rtl="0"/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</a:t>
          </a:r>
          <a:r>
            <a:rPr lang="es-BO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+L700+LAWS+L1900</a:t>
          </a:r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- SEC. </a:t>
          </a:r>
          <a:r>
            <a:rPr lang="es-BO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C</a:t>
          </a:r>
          <a:endParaRPr lang="es-MX" sz="1100"/>
        </a:p>
      </xdr:txBody>
    </xdr:sp>
    <xdr:clientData/>
  </xdr:twoCellAnchor>
  <xdr:twoCellAnchor>
    <xdr:from>
      <xdr:col>16</xdr:col>
      <xdr:colOff>434617</xdr:colOff>
      <xdr:row>1049</xdr:row>
      <xdr:rowOff>945</xdr:rowOff>
    </xdr:from>
    <xdr:to>
      <xdr:col>17</xdr:col>
      <xdr:colOff>115346</xdr:colOff>
      <xdr:row>1075</xdr:row>
      <xdr:rowOff>2474</xdr:rowOff>
    </xdr:to>
    <xdr:sp macro="" textlink="">
      <xdr:nvSpPr>
        <xdr:cNvPr id="4142" name="Rectángulo 236">
          <a:extLst>
            <a:ext uri="{FF2B5EF4-FFF2-40B4-BE49-F238E27FC236}">
              <a16:creationId xmlns:a16="http://schemas.microsoft.com/office/drawing/2014/main" id="{19326C18-3A6D-D2F1-3CDC-4E3A57FBDF9E}"/>
            </a:ext>
          </a:extLst>
        </xdr:cNvPr>
        <xdr:cNvSpPr/>
      </xdr:nvSpPr>
      <xdr:spPr>
        <a:xfrm>
          <a:off x="16090253" y="148833400"/>
          <a:ext cx="460048" cy="4556210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LTE AWS&amp;1900</a:t>
          </a:r>
        </a:p>
      </xdr:txBody>
    </xdr:sp>
    <xdr:clientData/>
  </xdr:twoCellAnchor>
  <xdr:twoCellAnchor>
    <xdr:from>
      <xdr:col>3</xdr:col>
      <xdr:colOff>3797</xdr:colOff>
      <xdr:row>567</xdr:row>
      <xdr:rowOff>795487</xdr:rowOff>
    </xdr:from>
    <xdr:to>
      <xdr:col>3</xdr:col>
      <xdr:colOff>321977</xdr:colOff>
      <xdr:row>567</xdr:row>
      <xdr:rowOff>1035188</xdr:rowOff>
    </xdr:to>
    <xdr:sp macro="" textlink="">
      <xdr:nvSpPr>
        <xdr:cNvPr id="4153" name="Rectángulo 4152">
          <a:extLst>
            <a:ext uri="{FF2B5EF4-FFF2-40B4-BE49-F238E27FC236}">
              <a16:creationId xmlns:a16="http://schemas.microsoft.com/office/drawing/2014/main" id="{802724E5-B194-EFBA-3318-A2F02C5F5280}"/>
            </a:ext>
          </a:extLst>
        </xdr:cNvPr>
        <xdr:cNvSpPr/>
      </xdr:nvSpPr>
      <xdr:spPr>
        <a:xfrm>
          <a:off x="4126761" y="52080808"/>
          <a:ext cx="318180" cy="2397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80114</xdr:colOff>
      <xdr:row>621</xdr:row>
      <xdr:rowOff>110458</xdr:rowOff>
    </xdr:from>
    <xdr:to>
      <xdr:col>22</xdr:col>
      <xdr:colOff>690254</xdr:colOff>
      <xdr:row>629</xdr:row>
      <xdr:rowOff>7423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B84AA5F5-FDD1-885A-62AE-9CDAE60243C8}"/>
            </a:ext>
          </a:extLst>
        </xdr:cNvPr>
        <xdr:cNvSpPr/>
      </xdr:nvSpPr>
      <xdr:spPr>
        <a:xfrm>
          <a:off x="18073705" y="62940822"/>
          <a:ext cx="2948094" cy="1334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451510</xdr:colOff>
      <xdr:row>968</xdr:row>
      <xdr:rowOff>108858</xdr:rowOff>
    </xdr:from>
    <xdr:to>
      <xdr:col>19</xdr:col>
      <xdr:colOff>440896</xdr:colOff>
      <xdr:row>973</xdr:row>
      <xdr:rowOff>28453</xdr:rowOff>
    </xdr:to>
    <xdr:sp macro="" textlink="">
      <xdr:nvSpPr>
        <xdr:cNvPr id="107" name="Rectángulo 106">
          <a:extLst>
            <a:ext uri="{FF2B5EF4-FFF2-40B4-BE49-F238E27FC236}">
              <a16:creationId xmlns:a16="http://schemas.microsoft.com/office/drawing/2014/main" id="{C4E2BBF6-F86C-03E6-6E54-0BA2827C9755}"/>
            </a:ext>
          </a:extLst>
        </xdr:cNvPr>
        <xdr:cNvSpPr/>
      </xdr:nvSpPr>
      <xdr:spPr>
        <a:xfrm>
          <a:off x="16107146" y="131709722"/>
          <a:ext cx="2327341" cy="78550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DESMONTAR ANTENAS Y RADIOS DEL 3G 850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19</xdr:col>
      <xdr:colOff>53192</xdr:colOff>
      <xdr:row>959</xdr:row>
      <xdr:rowOff>74221</xdr:rowOff>
    </xdr:from>
    <xdr:to>
      <xdr:col>22</xdr:col>
      <xdr:colOff>42579</xdr:colOff>
      <xdr:row>963</xdr:row>
      <xdr:rowOff>166997</xdr:rowOff>
    </xdr:to>
    <xdr:sp macro="" textlink="">
      <xdr:nvSpPr>
        <xdr:cNvPr id="108" name="Rectángulo 107">
          <a:extLst>
            <a:ext uri="{FF2B5EF4-FFF2-40B4-BE49-F238E27FC236}">
              <a16:creationId xmlns:a16="http://schemas.microsoft.com/office/drawing/2014/main" id="{6B4E3A7F-F470-4D7C-AF11-BBFD72DF3700}"/>
            </a:ext>
          </a:extLst>
        </xdr:cNvPr>
        <xdr:cNvSpPr/>
      </xdr:nvSpPr>
      <xdr:spPr>
        <a:xfrm>
          <a:off x="18046783" y="130116448"/>
          <a:ext cx="2327341" cy="78550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DESMONTAR ANTENAS Y RADIOS DEL 3G 850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15</xdr:col>
      <xdr:colOff>113854</xdr:colOff>
      <xdr:row>930</xdr:row>
      <xdr:rowOff>552428</xdr:rowOff>
    </xdr:from>
    <xdr:to>
      <xdr:col>16</xdr:col>
      <xdr:colOff>27614</xdr:colOff>
      <xdr:row>930</xdr:row>
      <xdr:rowOff>1368436</xdr:rowOff>
    </xdr:to>
    <xdr:sp macro="" textlink="">
      <xdr:nvSpPr>
        <xdr:cNvPr id="111" name="Rectángulo 110">
          <a:extLst>
            <a:ext uri="{FF2B5EF4-FFF2-40B4-BE49-F238E27FC236}">
              <a16:creationId xmlns:a16="http://schemas.microsoft.com/office/drawing/2014/main" id="{CFEFC345-4D14-8C7F-97CE-767AB0EEBDDA}"/>
            </a:ext>
          </a:extLst>
        </xdr:cNvPr>
        <xdr:cNvSpPr/>
      </xdr:nvSpPr>
      <xdr:spPr>
        <a:xfrm>
          <a:off x="15000068" y="124785642"/>
          <a:ext cx="689367" cy="816008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5901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S3</a:t>
          </a:r>
        </a:p>
      </xdr:txBody>
    </xdr:sp>
    <xdr:clientData/>
  </xdr:twoCellAnchor>
  <xdr:twoCellAnchor>
    <xdr:from>
      <xdr:col>19</xdr:col>
      <xdr:colOff>217335</xdr:colOff>
      <xdr:row>1042</xdr:row>
      <xdr:rowOff>346674</xdr:rowOff>
    </xdr:from>
    <xdr:to>
      <xdr:col>19</xdr:col>
      <xdr:colOff>671271</xdr:colOff>
      <xdr:row>1057</xdr:row>
      <xdr:rowOff>136627</xdr:rowOff>
    </xdr:to>
    <xdr:sp macro="" textlink="">
      <xdr:nvSpPr>
        <xdr:cNvPr id="123" name="Rectángulo 236">
          <a:extLst>
            <a:ext uri="{FF2B5EF4-FFF2-40B4-BE49-F238E27FC236}">
              <a16:creationId xmlns:a16="http://schemas.microsoft.com/office/drawing/2014/main" id="{5B49594A-7C34-25F1-2BC1-7071586AD85A}"/>
            </a:ext>
          </a:extLst>
        </xdr:cNvPr>
        <xdr:cNvSpPr/>
      </xdr:nvSpPr>
      <xdr:spPr>
        <a:xfrm>
          <a:off x="18210926" y="146616038"/>
          <a:ext cx="453936" cy="3738498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LAWS</a:t>
          </a:r>
        </a:p>
        <a:p>
          <a:pPr algn="ctr"/>
          <a:r>
            <a:rPr lang="es-MX" sz="2400" b="1" baseline="0">
              <a:solidFill>
                <a:srgbClr val="FF0000"/>
              </a:solidFill>
            </a:rPr>
            <a:t>B4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658091</xdr:colOff>
      <xdr:row>926</xdr:row>
      <xdr:rowOff>69272</xdr:rowOff>
    </xdr:from>
    <xdr:to>
      <xdr:col>22</xdr:col>
      <xdr:colOff>381000</xdr:colOff>
      <xdr:row>930</xdr:row>
      <xdr:rowOff>346363</xdr:rowOff>
    </xdr:to>
    <xdr:sp macro="" textlink="">
      <xdr:nvSpPr>
        <xdr:cNvPr id="4096" name="Rectángulo 4095">
          <a:extLst>
            <a:ext uri="{FF2B5EF4-FFF2-40B4-BE49-F238E27FC236}">
              <a16:creationId xmlns:a16="http://schemas.microsoft.com/office/drawing/2014/main" id="{6C1678F2-A5E1-E700-D19E-F5D49747F9BA}"/>
            </a:ext>
          </a:extLst>
        </xdr:cNvPr>
        <xdr:cNvSpPr/>
      </xdr:nvSpPr>
      <xdr:spPr>
        <a:xfrm>
          <a:off x="19431000" y="120482590"/>
          <a:ext cx="1281545" cy="24072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BO" sz="1100"/>
        </a:p>
      </xdr:txBody>
    </xdr:sp>
    <xdr:clientData/>
  </xdr:twoCellAnchor>
  <xdr:twoCellAnchor>
    <xdr:from>
      <xdr:col>13</xdr:col>
      <xdr:colOff>388569</xdr:colOff>
      <xdr:row>950</xdr:row>
      <xdr:rowOff>261344</xdr:rowOff>
    </xdr:from>
    <xdr:to>
      <xdr:col>16</xdr:col>
      <xdr:colOff>703933</xdr:colOff>
      <xdr:row>950</xdr:row>
      <xdr:rowOff>756906</xdr:rowOff>
    </xdr:to>
    <xdr:sp macro="" textlink="">
      <xdr:nvSpPr>
        <xdr:cNvPr id="4105" name="Rectángulo 4104">
          <a:extLst>
            <a:ext uri="{FF2B5EF4-FFF2-40B4-BE49-F238E27FC236}">
              <a16:creationId xmlns:a16="http://schemas.microsoft.com/office/drawing/2014/main" id="{8D37F5AC-0F28-BB8C-A038-7ED896739417}"/>
            </a:ext>
          </a:extLst>
        </xdr:cNvPr>
        <xdr:cNvSpPr/>
      </xdr:nvSpPr>
      <xdr:spPr>
        <a:xfrm>
          <a:off x="13701157" y="128187697"/>
          <a:ext cx="2634982" cy="4955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ASI4518R10V18 (LLHHHH)</a:t>
          </a:r>
        </a:p>
        <a:p>
          <a:pPr rtl="0"/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</a:t>
          </a:r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– SEC.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endParaRPr lang="es-MX" sz="1100"/>
        </a:p>
      </xdr:txBody>
    </xdr:sp>
    <xdr:clientData/>
  </xdr:twoCellAnchor>
  <xdr:twoCellAnchor>
    <xdr:from>
      <xdr:col>20</xdr:col>
      <xdr:colOff>73180</xdr:colOff>
      <xdr:row>926</xdr:row>
      <xdr:rowOff>713316</xdr:rowOff>
    </xdr:from>
    <xdr:to>
      <xdr:col>20</xdr:col>
      <xdr:colOff>765021</xdr:colOff>
      <xdr:row>926</xdr:row>
      <xdr:rowOff>1536018</xdr:rowOff>
    </xdr:to>
    <xdr:sp macro="" textlink="">
      <xdr:nvSpPr>
        <xdr:cNvPr id="4117" name="Rectángulo 4116">
          <a:extLst>
            <a:ext uri="{FF2B5EF4-FFF2-40B4-BE49-F238E27FC236}">
              <a16:creationId xmlns:a16="http://schemas.microsoft.com/office/drawing/2014/main" id="{763114BD-0ED7-F181-F5C6-0A038EEFB7BE}"/>
            </a:ext>
          </a:extLst>
        </xdr:cNvPr>
        <xdr:cNvSpPr/>
      </xdr:nvSpPr>
      <xdr:spPr>
        <a:xfrm>
          <a:off x="18846089" y="121126634"/>
          <a:ext cx="691841" cy="822702"/>
        </a:xfrm>
        <a:prstGeom prst="rect">
          <a:avLst/>
        </a:prstGeom>
        <a:solidFill>
          <a:srgbClr val="FFC00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B5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S3</a:t>
          </a:r>
        </a:p>
      </xdr:txBody>
    </xdr:sp>
    <xdr:clientData/>
  </xdr:twoCellAnchor>
  <xdr:twoCellAnchor>
    <xdr:from>
      <xdr:col>17</xdr:col>
      <xdr:colOff>391812</xdr:colOff>
      <xdr:row>930</xdr:row>
      <xdr:rowOff>5499</xdr:rowOff>
    </xdr:from>
    <xdr:to>
      <xdr:col>18</xdr:col>
      <xdr:colOff>320434</xdr:colOff>
      <xdr:row>930</xdr:row>
      <xdr:rowOff>831306</xdr:rowOff>
    </xdr:to>
    <xdr:sp macro="" textlink="">
      <xdr:nvSpPr>
        <xdr:cNvPr id="4118" name="Rectángulo 4117">
          <a:extLst>
            <a:ext uri="{FF2B5EF4-FFF2-40B4-BE49-F238E27FC236}">
              <a16:creationId xmlns:a16="http://schemas.microsoft.com/office/drawing/2014/main" id="{E77CB858-DE11-8DCA-D098-DFE905CA0B8F}"/>
            </a:ext>
          </a:extLst>
        </xdr:cNvPr>
        <xdr:cNvSpPr/>
      </xdr:nvSpPr>
      <xdr:spPr>
        <a:xfrm>
          <a:off x="16826767" y="122548954"/>
          <a:ext cx="707940" cy="825807"/>
        </a:xfrm>
        <a:prstGeom prst="rect">
          <a:avLst/>
        </a:prstGeom>
        <a:solidFill>
          <a:srgbClr val="FFC00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B5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S1-S2</a:t>
          </a:r>
        </a:p>
      </xdr:txBody>
    </xdr:sp>
    <xdr:clientData/>
  </xdr:twoCellAnchor>
  <xdr:twoCellAnchor>
    <xdr:from>
      <xdr:col>19</xdr:col>
      <xdr:colOff>484598</xdr:colOff>
      <xdr:row>926</xdr:row>
      <xdr:rowOff>13261</xdr:rowOff>
    </xdr:from>
    <xdr:to>
      <xdr:col>20</xdr:col>
      <xdr:colOff>295954</xdr:colOff>
      <xdr:row>934</xdr:row>
      <xdr:rowOff>176891</xdr:rowOff>
    </xdr:to>
    <xdr:sp macro="" textlink="">
      <xdr:nvSpPr>
        <xdr:cNvPr id="4152" name="Cubo 4151">
          <a:extLst>
            <a:ext uri="{FF2B5EF4-FFF2-40B4-BE49-F238E27FC236}">
              <a16:creationId xmlns:a16="http://schemas.microsoft.com/office/drawing/2014/main" id="{74597ABE-83A8-54DC-4DC6-C280C8E352DD}"/>
            </a:ext>
          </a:extLst>
        </xdr:cNvPr>
        <xdr:cNvSpPr/>
      </xdr:nvSpPr>
      <xdr:spPr>
        <a:xfrm>
          <a:off x="18473241" y="122110154"/>
          <a:ext cx="586963" cy="4313808"/>
        </a:xfrm>
        <a:prstGeom prst="cube">
          <a:avLst>
            <a:gd name="adj" fmla="val 76507"/>
          </a:avLst>
        </a:prstGeom>
        <a:solidFill>
          <a:schemeClr val="bg1">
            <a:lumMod val="65000"/>
            <a:alpha val="50000"/>
          </a:schemeClr>
        </a:solidFill>
        <a:ln w="3810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731380</xdr:colOff>
      <xdr:row>925</xdr:row>
      <xdr:rowOff>103908</xdr:rowOff>
    </xdr:from>
    <xdr:to>
      <xdr:col>26</xdr:col>
      <xdr:colOff>540883</xdr:colOff>
      <xdr:row>933</xdr:row>
      <xdr:rowOff>85041</xdr:rowOff>
    </xdr:to>
    <xdr:sp macro="" textlink="">
      <xdr:nvSpPr>
        <xdr:cNvPr id="4154" name="Cubo 4153">
          <a:extLst>
            <a:ext uri="{FF2B5EF4-FFF2-40B4-BE49-F238E27FC236}">
              <a16:creationId xmlns:a16="http://schemas.microsoft.com/office/drawing/2014/main" id="{9A8B35A4-296B-86C5-29B2-E17E1D94A2AD}"/>
            </a:ext>
          </a:extLst>
        </xdr:cNvPr>
        <xdr:cNvSpPr/>
      </xdr:nvSpPr>
      <xdr:spPr>
        <a:xfrm>
          <a:off x="23373666" y="122023908"/>
          <a:ext cx="585110" cy="4131312"/>
        </a:xfrm>
        <a:prstGeom prst="cube">
          <a:avLst>
            <a:gd name="adj" fmla="val 76507"/>
          </a:avLst>
        </a:prstGeom>
        <a:solidFill>
          <a:schemeClr val="bg1">
            <a:lumMod val="65000"/>
            <a:alpha val="50000"/>
          </a:schemeClr>
        </a:solidFill>
        <a:ln w="3810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924700</xdr:colOff>
      <xdr:row>918</xdr:row>
      <xdr:rowOff>47926</xdr:rowOff>
    </xdr:from>
    <xdr:to>
      <xdr:col>7</xdr:col>
      <xdr:colOff>171331</xdr:colOff>
      <xdr:row>920</xdr:row>
      <xdr:rowOff>149869</xdr:rowOff>
    </xdr:to>
    <xdr:sp macro="" textlink="">
      <xdr:nvSpPr>
        <xdr:cNvPr id="4155" name="Rectángulo 4154">
          <a:extLst>
            <a:ext uri="{FF2B5EF4-FFF2-40B4-BE49-F238E27FC236}">
              <a16:creationId xmlns:a16="http://schemas.microsoft.com/office/drawing/2014/main" id="{B64B84BA-9AD6-ABB3-55A9-1C27171C93F3}"/>
            </a:ext>
          </a:extLst>
        </xdr:cNvPr>
        <xdr:cNvSpPr/>
      </xdr:nvSpPr>
      <xdr:spPr>
        <a:xfrm>
          <a:off x="5741629" y="120729676"/>
          <a:ext cx="2512345" cy="4557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AMB4519R9V06 (LLHHHH)</a:t>
          </a:r>
        </a:p>
        <a:p>
          <a:pPr rtl="0"/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</a:t>
          </a:r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– SEC.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endParaRPr lang="es-MX" sz="1100"/>
        </a:p>
      </xdr:txBody>
    </xdr:sp>
    <xdr:clientData/>
  </xdr:twoCellAnchor>
  <xdr:twoCellAnchor>
    <xdr:from>
      <xdr:col>8</xdr:col>
      <xdr:colOff>253366</xdr:colOff>
      <xdr:row>918</xdr:row>
      <xdr:rowOff>77030</xdr:rowOff>
    </xdr:from>
    <xdr:to>
      <xdr:col>10</xdr:col>
      <xdr:colOff>762842</xdr:colOff>
      <xdr:row>921</xdr:row>
      <xdr:rowOff>3392</xdr:rowOff>
    </xdr:to>
    <xdr:sp macro="" textlink="">
      <xdr:nvSpPr>
        <xdr:cNvPr id="4156" name="Rectángulo 4155">
          <a:extLst>
            <a:ext uri="{FF2B5EF4-FFF2-40B4-BE49-F238E27FC236}">
              <a16:creationId xmlns:a16="http://schemas.microsoft.com/office/drawing/2014/main" id="{4DBEA037-7E06-F625-54C2-926F2BFFE4B7}"/>
            </a:ext>
          </a:extLst>
        </xdr:cNvPr>
        <xdr:cNvSpPr/>
      </xdr:nvSpPr>
      <xdr:spPr>
        <a:xfrm>
          <a:off x="9111616" y="120758780"/>
          <a:ext cx="2496119" cy="4570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AQU4518R11V18 (LLHH)</a:t>
          </a:r>
        </a:p>
        <a:p>
          <a:pPr rtl="0"/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</a:t>
          </a:r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– SEC.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3</a:t>
          </a:r>
          <a:endParaRPr lang="es-MX" sz="1100"/>
        </a:p>
      </xdr:txBody>
    </xdr:sp>
    <xdr:clientData/>
  </xdr:twoCellAnchor>
  <xdr:twoCellAnchor>
    <xdr:from>
      <xdr:col>19</xdr:col>
      <xdr:colOff>557892</xdr:colOff>
      <xdr:row>945</xdr:row>
      <xdr:rowOff>157087</xdr:rowOff>
    </xdr:from>
    <xdr:to>
      <xdr:col>23</xdr:col>
      <xdr:colOff>320490</xdr:colOff>
      <xdr:row>950</xdr:row>
      <xdr:rowOff>189263</xdr:rowOff>
    </xdr:to>
    <xdr:sp macro="" textlink="">
      <xdr:nvSpPr>
        <xdr:cNvPr id="136" name="Rectángulo 135">
          <a:extLst>
            <a:ext uri="{FF2B5EF4-FFF2-40B4-BE49-F238E27FC236}">
              <a16:creationId xmlns:a16="http://schemas.microsoft.com/office/drawing/2014/main" id="{A1F8082F-4935-23D9-C370-6B093C0D79AE}"/>
            </a:ext>
          </a:extLst>
        </xdr:cNvPr>
        <xdr:cNvSpPr/>
      </xdr:nvSpPr>
      <xdr:spPr>
        <a:xfrm>
          <a:off x="18551483" y="126614451"/>
          <a:ext cx="2879871" cy="89808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SOBRE ANTENA EXISTENTE.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850, CON RADIO 5904 (RAMA DB)</a:t>
          </a:r>
        </a:p>
      </xdr:txBody>
    </xdr:sp>
    <xdr:clientData/>
  </xdr:twoCellAnchor>
  <xdr:twoCellAnchor>
    <xdr:from>
      <xdr:col>20</xdr:col>
      <xdr:colOff>333288</xdr:colOff>
      <xdr:row>950</xdr:row>
      <xdr:rowOff>769968</xdr:rowOff>
    </xdr:from>
    <xdr:to>
      <xdr:col>23</xdr:col>
      <xdr:colOff>488402</xdr:colOff>
      <xdr:row>952</xdr:row>
      <xdr:rowOff>77296</xdr:rowOff>
    </xdr:to>
    <xdr:sp macro="" textlink="">
      <xdr:nvSpPr>
        <xdr:cNvPr id="139" name="Rectángulo 138">
          <a:extLst>
            <a:ext uri="{FF2B5EF4-FFF2-40B4-BE49-F238E27FC236}">
              <a16:creationId xmlns:a16="http://schemas.microsoft.com/office/drawing/2014/main" id="{FE00814B-02EC-67F2-85FE-624D4538F4D0}"/>
            </a:ext>
          </a:extLst>
        </xdr:cNvPr>
        <xdr:cNvSpPr/>
      </xdr:nvSpPr>
      <xdr:spPr>
        <a:xfrm>
          <a:off x="18978476" y="131452968"/>
          <a:ext cx="2441114" cy="807516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REALIZA SWAP DE ANTENA DEL L1900+W859 SECTOR 1, SE INSTALA NUEVA  ANTENA AAU 5726 SECTOR 1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18</xdr:col>
      <xdr:colOff>422936</xdr:colOff>
      <xdr:row>948</xdr:row>
      <xdr:rowOff>149441</xdr:rowOff>
    </xdr:from>
    <xdr:to>
      <xdr:col>21</xdr:col>
      <xdr:colOff>140073</xdr:colOff>
      <xdr:row>950</xdr:row>
      <xdr:rowOff>275944</xdr:rowOff>
    </xdr:to>
    <xdr:sp macro="" textlink="">
      <xdr:nvSpPr>
        <xdr:cNvPr id="142" name="Rectángulo 141">
          <a:extLst>
            <a:ext uri="{FF2B5EF4-FFF2-40B4-BE49-F238E27FC236}">
              <a16:creationId xmlns:a16="http://schemas.microsoft.com/office/drawing/2014/main" id="{D0438909-7553-FD97-C9AE-ACAA2C643A95}"/>
            </a:ext>
          </a:extLst>
        </xdr:cNvPr>
        <xdr:cNvSpPr/>
      </xdr:nvSpPr>
      <xdr:spPr>
        <a:xfrm>
          <a:off x="17544124" y="130451441"/>
          <a:ext cx="2003137" cy="507503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DESINTALAR ANTENA Y RADIO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18</xdr:col>
      <xdr:colOff>513983</xdr:colOff>
      <xdr:row>946</xdr:row>
      <xdr:rowOff>125630</xdr:rowOff>
    </xdr:from>
    <xdr:to>
      <xdr:col>21</xdr:col>
      <xdr:colOff>228320</xdr:colOff>
      <xdr:row>948</xdr:row>
      <xdr:rowOff>159683</xdr:rowOff>
    </xdr:to>
    <xdr:sp macro="" textlink="">
      <xdr:nvSpPr>
        <xdr:cNvPr id="143" name="Rectángulo 142">
          <a:extLst>
            <a:ext uri="{FF2B5EF4-FFF2-40B4-BE49-F238E27FC236}">
              <a16:creationId xmlns:a16="http://schemas.microsoft.com/office/drawing/2014/main" id="{3D80E56D-318D-AF76-CC59-176A5B0ED138}"/>
            </a:ext>
          </a:extLst>
        </xdr:cNvPr>
        <xdr:cNvSpPr/>
      </xdr:nvSpPr>
      <xdr:spPr>
        <a:xfrm>
          <a:off x="17635171" y="130046630"/>
          <a:ext cx="2000337" cy="415053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DESINTALAR ANTENA Y RADIO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14</xdr:col>
      <xdr:colOff>347896</xdr:colOff>
      <xdr:row>952</xdr:row>
      <xdr:rowOff>2367</xdr:rowOff>
    </xdr:from>
    <xdr:to>
      <xdr:col>17</xdr:col>
      <xdr:colOff>40021</xdr:colOff>
      <xdr:row>954</xdr:row>
      <xdr:rowOff>92849</xdr:rowOff>
    </xdr:to>
    <xdr:sp macro="" textlink="">
      <xdr:nvSpPr>
        <xdr:cNvPr id="144" name="Rectángulo 143">
          <a:extLst>
            <a:ext uri="{FF2B5EF4-FFF2-40B4-BE49-F238E27FC236}">
              <a16:creationId xmlns:a16="http://schemas.microsoft.com/office/drawing/2014/main" id="{373500F1-CE31-D79E-0921-6FDBCCD1F101}"/>
            </a:ext>
          </a:extLst>
        </xdr:cNvPr>
        <xdr:cNvSpPr/>
      </xdr:nvSpPr>
      <xdr:spPr>
        <a:xfrm>
          <a:off x="14458503" y="130590117"/>
          <a:ext cx="2018947" cy="444268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SUBIR ANTENA Y RADIO DEL LTE 1900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6</xdr:col>
      <xdr:colOff>489321</xdr:colOff>
      <xdr:row>638</xdr:row>
      <xdr:rowOff>114305</xdr:rowOff>
    </xdr:from>
    <xdr:to>
      <xdr:col>10</xdr:col>
      <xdr:colOff>294774</xdr:colOff>
      <xdr:row>642</xdr:row>
      <xdr:rowOff>136073</xdr:rowOff>
    </xdr:to>
    <xdr:sp macro="" textlink="">
      <xdr:nvSpPr>
        <xdr:cNvPr id="4123" name="Rectángulo 4122">
          <a:extLst>
            <a:ext uri="{FF2B5EF4-FFF2-40B4-BE49-F238E27FC236}">
              <a16:creationId xmlns:a16="http://schemas.microsoft.com/office/drawing/2014/main" id="{A9229010-16BB-0D6D-A0A9-5464E1C170FC}"/>
            </a:ext>
          </a:extLst>
        </xdr:cNvPr>
        <xdr:cNvSpPr/>
      </xdr:nvSpPr>
      <xdr:spPr>
        <a:xfrm>
          <a:off x="8014071" y="66830126"/>
          <a:ext cx="3125596" cy="72934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171450" indent="-171450" algn="l">
            <a:buFont typeface="Arial" panose="020B0604020202020204" pitchFamily="34" charset="0"/>
            <a:buChar char="•"/>
          </a:pPr>
          <a:r>
            <a:rPr lang="es-MX" sz="11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ENERGIZAR LAS RADIOS 5904 850, EN LA MISMA POSICIÓN DEL UMTS850 ACTUAL, SECTOR 1 Y 3.</a:t>
          </a:r>
        </a:p>
      </xdr:txBody>
    </xdr:sp>
    <xdr:clientData/>
  </xdr:twoCellAnchor>
  <xdr:twoCellAnchor>
    <xdr:from>
      <xdr:col>15</xdr:col>
      <xdr:colOff>59148</xdr:colOff>
      <xdr:row>665</xdr:row>
      <xdr:rowOff>88017</xdr:rowOff>
    </xdr:from>
    <xdr:to>
      <xdr:col>19</xdr:col>
      <xdr:colOff>459241</xdr:colOff>
      <xdr:row>673</xdr:row>
      <xdr:rowOff>115661</xdr:rowOff>
    </xdr:to>
    <xdr:sp macro="" textlink="">
      <xdr:nvSpPr>
        <xdr:cNvPr id="4143" name="Rectángulo 4142">
          <a:extLst>
            <a:ext uri="{FF2B5EF4-FFF2-40B4-BE49-F238E27FC236}">
              <a16:creationId xmlns:a16="http://schemas.microsoft.com/office/drawing/2014/main" id="{FB1A976E-E96F-E1B6-D093-439414BE69E6}"/>
            </a:ext>
          </a:extLst>
        </xdr:cNvPr>
        <xdr:cNvSpPr/>
      </xdr:nvSpPr>
      <xdr:spPr>
        <a:xfrm>
          <a:off x="14945362" y="72981481"/>
          <a:ext cx="3502522" cy="144278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171450" indent="-171450" algn="l">
            <a:buFont typeface="Arial" panose="020B0604020202020204" pitchFamily="34" charset="0"/>
            <a:buChar char="•"/>
          </a:pPr>
          <a:r>
            <a:rPr lang="es-MX" sz="36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N/A</a:t>
          </a:r>
        </a:p>
      </xdr:txBody>
    </xdr:sp>
    <xdr:clientData/>
  </xdr:twoCellAnchor>
  <xdr:twoCellAnchor>
    <xdr:from>
      <xdr:col>14</xdr:col>
      <xdr:colOff>382795</xdr:colOff>
      <xdr:row>930</xdr:row>
      <xdr:rowOff>569237</xdr:rowOff>
    </xdr:from>
    <xdr:to>
      <xdr:col>15</xdr:col>
      <xdr:colOff>292552</xdr:colOff>
      <xdr:row>930</xdr:row>
      <xdr:rowOff>1385245</xdr:rowOff>
    </xdr:to>
    <xdr:sp macro="" textlink="">
      <xdr:nvSpPr>
        <xdr:cNvPr id="4157" name="Rectángulo 4156">
          <a:extLst>
            <a:ext uri="{FF2B5EF4-FFF2-40B4-BE49-F238E27FC236}">
              <a16:creationId xmlns:a16="http://schemas.microsoft.com/office/drawing/2014/main" id="{23900120-B1C7-19CF-9A53-98C7CE397DCB}"/>
            </a:ext>
          </a:extLst>
        </xdr:cNvPr>
        <xdr:cNvSpPr/>
      </xdr:nvSpPr>
      <xdr:spPr>
        <a:xfrm>
          <a:off x="14493402" y="124802451"/>
          <a:ext cx="685364" cy="816008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5901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S2</a:t>
          </a:r>
        </a:p>
      </xdr:txBody>
    </xdr:sp>
    <xdr:clientData/>
  </xdr:twoCellAnchor>
  <xdr:twoCellAnchor>
    <xdr:from>
      <xdr:col>14</xdr:col>
      <xdr:colOff>377310</xdr:colOff>
      <xdr:row>926</xdr:row>
      <xdr:rowOff>525895</xdr:rowOff>
    </xdr:from>
    <xdr:to>
      <xdr:col>15</xdr:col>
      <xdr:colOff>434109</xdr:colOff>
      <xdr:row>926</xdr:row>
      <xdr:rowOff>1407462</xdr:rowOff>
    </xdr:to>
    <xdr:sp macro="" textlink="">
      <xdr:nvSpPr>
        <xdr:cNvPr id="68" name="Rectángulo 67">
          <a:extLst>
            <a:ext uri="{FF2B5EF4-FFF2-40B4-BE49-F238E27FC236}">
              <a16:creationId xmlns:a16="http://schemas.microsoft.com/office/drawing/2014/main" id="{1E611F1A-6B16-CD2E-F849-F299A8CCA6A4}"/>
            </a:ext>
          </a:extLst>
        </xdr:cNvPr>
        <xdr:cNvSpPr/>
      </xdr:nvSpPr>
      <xdr:spPr>
        <a:xfrm>
          <a:off x="14487917" y="122622788"/>
          <a:ext cx="832406" cy="881567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RRU 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5904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B2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S2</a:t>
          </a:r>
        </a:p>
      </xdr:txBody>
    </xdr:sp>
    <xdr:clientData/>
  </xdr:twoCellAnchor>
  <xdr:twoCellAnchor>
    <xdr:from>
      <xdr:col>13</xdr:col>
      <xdr:colOff>210293</xdr:colOff>
      <xdr:row>930</xdr:row>
      <xdr:rowOff>1437409</xdr:rowOff>
    </xdr:from>
    <xdr:to>
      <xdr:col>19</xdr:col>
      <xdr:colOff>97724</xdr:colOff>
      <xdr:row>950</xdr:row>
      <xdr:rowOff>865909</xdr:rowOff>
    </xdr:to>
    <xdr:cxnSp macro="">
      <xdr:nvCxnSpPr>
        <xdr:cNvPr id="84" name="Conector: curvado 83">
          <a:extLst>
            <a:ext uri="{FF2B5EF4-FFF2-40B4-BE49-F238E27FC236}">
              <a16:creationId xmlns:a16="http://schemas.microsoft.com/office/drawing/2014/main" id="{95C9AA45-B6BA-775A-EBEB-553C64B74512}"/>
            </a:ext>
          </a:extLst>
        </xdr:cNvPr>
        <xdr:cNvCxnSpPr>
          <a:cxnSpLocks/>
        </xdr:cNvCxnSpPr>
      </xdr:nvCxnSpPr>
      <xdr:spPr>
        <a:xfrm flipV="1">
          <a:off x="13545293" y="125670623"/>
          <a:ext cx="4541074" cy="4272643"/>
        </a:xfrm>
        <a:prstGeom prst="curvedConnector3">
          <a:avLst>
            <a:gd name="adj1" fmla="val 50000"/>
          </a:avLst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109811</xdr:colOff>
      <xdr:row>946</xdr:row>
      <xdr:rowOff>17210</xdr:rowOff>
    </xdr:from>
    <xdr:to>
      <xdr:col>18</xdr:col>
      <xdr:colOff>402931</xdr:colOff>
      <xdr:row>950</xdr:row>
      <xdr:rowOff>53630</xdr:rowOff>
    </xdr:to>
    <xdr:sp macro="" textlink="">
      <xdr:nvSpPr>
        <xdr:cNvPr id="133" name="Rectángulo 132">
          <a:extLst>
            <a:ext uri="{FF2B5EF4-FFF2-40B4-BE49-F238E27FC236}">
              <a16:creationId xmlns:a16="http://schemas.microsoft.com/office/drawing/2014/main" id="{5C1BA312-316A-864F-2763-E4B83DCADA81}"/>
            </a:ext>
          </a:extLst>
        </xdr:cNvPr>
        <xdr:cNvSpPr/>
      </xdr:nvSpPr>
      <xdr:spPr>
        <a:xfrm>
          <a:off x="14220418" y="128386996"/>
          <a:ext cx="3395549" cy="743991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SUBIR LA ANTENA DEL LTE AWS/1900 ACTUAL A 24M. SE MODERNIZA LA RADIO DEL LTE AWS CON RRU5901 SECTOR 2, SE SUBE LA RADIO DEL LTE1900</a:t>
          </a:r>
        </a:p>
      </xdr:txBody>
    </xdr:sp>
    <xdr:clientData/>
  </xdr:twoCellAnchor>
  <xdr:twoCellAnchor>
    <xdr:from>
      <xdr:col>14</xdr:col>
      <xdr:colOff>688075</xdr:colOff>
      <xdr:row>950</xdr:row>
      <xdr:rowOff>1118152</xdr:rowOff>
    </xdr:from>
    <xdr:to>
      <xdr:col>17</xdr:col>
      <xdr:colOff>380200</xdr:colOff>
      <xdr:row>952</xdr:row>
      <xdr:rowOff>52027</xdr:rowOff>
    </xdr:to>
    <xdr:sp macro="" textlink="">
      <xdr:nvSpPr>
        <xdr:cNvPr id="134" name="Rectángulo 133">
          <a:extLst>
            <a:ext uri="{FF2B5EF4-FFF2-40B4-BE49-F238E27FC236}">
              <a16:creationId xmlns:a16="http://schemas.microsoft.com/office/drawing/2014/main" id="{9BD09C9F-C13F-E737-FADD-14AF01F15864}"/>
            </a:ext>
          </a:extLst>
        </xdr:cNvPr>
        <xdr:cNvSpPr/>
      </xdr:nvSpPr>
      <xdr:spPr>
        <a:xfrm>
          <a:off x="14798682" y="130195509"/>
          <a:ext cx="2018947" cy="444268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SUBIR ANTENA 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13</xdr:col>
      <xdr:colOff>691886</xdr:colOff>
      <xdr:row>1046</xdr:row>
      <xdr:rowOff>118085</xdr:rowOff>
    </xdr:from>
    <xdr:to>
      <xdr:col>14</xdr:col>
      <xdr:colOff>371596</xdr:colOff>
      <xdr:row>1068</xdr:row>
      <xdr:rowOff>11207</xdr:rowOff>
    </xdr:to>
    <xdr:sp macro="" textlink="">
      <xdr:nvSpPr>
        <xdr:cNvPr id="159" name="Rectángulo 236">
          <a:extLst>
            <a:ext uri="{FF2B5EF4-FFF2-40B4-BE49-F238E27FC236}">
              <a16:creationId xmlns:a16="http://schemas.microsoft.com/office/drawing/2014/main" id="{0861266F-6A64-0BEA-9BE9-58BA733220C2}"/>
            </a:ext>
          </a:extLst>
        </xdr:cNvPr>
        <xdr:cNvSpPr/>
      </xdr:nvSpPr>
      <xdr:spPr>
        <a:xfrm>
          <a:off x="14026886" y="150395371"/>
          <a:ext cx="455317" cy="378476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L1900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594943</xdr:colOff>
      <xdr:row>919</xdr:row>
      <xdr:rowOff>150948</xdr:rowOff>
    </xdr:from>
    <xdr:to>
      <xdr:col>5</xdr:col>
      <xdr:colOff>1240113</xdr:colOff>
      <xdr:row>930</xdr:row>
      <xdr:rowOff>344423</xdr:rowOff>
    </xdr:to>
    <xdr:sp macro="" textlink="">
      <xdr:nvSpPr>
        <xdr:cNvPr id="80" name="Cubo 79">
          <a:extLst>
            <a:ext uri="{FF2B5EF4-FFF2-40B4-BE49-F238E27FC236}">
              <a16:creationId xmlns:a16="http://schemas.microsoft.com/office/drawing/2014/main" id="{B1BFB4DF-AB16-4E68-A3A2-A0E020365010}"/>
            </a:ext>
          </a:extLst>
        </xdr:cNvPr>
        <xdr:cNvSpPr/>
      </xdr:nvSpPr>
      <xdr:spPr>
        <a:xfrm rot="730610">
          <a:off x="6636514" y="121009591"/>
          <a:ext cx="645170" cy="3568046"/>
        </a:xfrm>
        <a:prstGeom prst="cube">
          <a:avLst>
            <a:gd name="adj" fmla="val 76507"/>
          </a:avLst>
        </a:prstGeom>
        <a:solidFill>
          <a:srgbClr val="FF000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472561</xdr:colOff>
      <xdr:row>926</xdr:row>
      <xdr:rowOff>634751</xdr:rowOff>
    </xdr:from>
    <xdr:to>
      <xdr:col>16</xdr:col>
      <xdr:colOff>529360</xdr:colOff>
      <xdr:row>926</xdr:row>
      <xdr:rowOff>1516318</xdr:rowOff>
    </xdr:to>
    <xdr:sp macro="" textlink="">
      <xdr:nvSpPr>
        <xdr:cNvPr id="90" name="Rectángulo 89">
          <a:extLst>
            <a:ext uri="{FF2B5EF4-FFF2-40B4-BE49-F238E27FC236}">
              <a16:creationId xmlns:a16="http://schemas.microsoft.com/office/drawing/2014/main" id="{7FC48356-744A-326C-CB8E-4EB40928D006}"/>
            </a:ext>
          </a:extLst>
        </xdr:cNvPr>
        <xdr:cNvSpPr/>
      </xdr:nvSpPr>
      <xdr:spPr>
        <a:xfrm>
          <a:off x="15358775" y="122731644"/>
          <a:ext cx="832406" cy="881567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RRU 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5904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B2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S3</a:t>
          </a:r>
        </a:p>
      </xdr:txBody>
    </xdr:sp>
    <xdr:clientData/>
  </xdr:twoCellAnchor>
  <xdr:twoCellAnchor>
    <xdr:from>
      <xdr:col>16</xdr:col>
      <xdr:colOff>351373</xdr:colOff>
      <xdr:row>1044</xdr:row>
      <xdr:rowOff>75313</xdr:rowOff>
    </xdr:from>
    <xdr:to>
      <xdr:col>17</xdr:col>
      <xdr:colOff>23589</xdr:colOff>
      <xdr:row>1065</xdr:row>
      <xdr:rowOff>81642</xdr:rowOff>
    </xdr:to>
    <xdr:sp macro="" textlink="">
      <xdr:nvSpPr>
        <xdr:cNvPr id="153" name="Rectángulo 236">
          <a:extLst>
            <a:ext uri="{FF2B5EF4-FFF2-40B4-BE49-F238E27FC236}">
              <a16:creationId xmlns:a16="http://schemas.microsoft.com/office/drawing/2014/main" id="{9584BE41-C14F-53F0-7141-CD489DFDA18F}"/>
            </a:ext>
          </a:extLst>
        </xdr:cNvPr>
        <xdr:cNvSpPr/>
      </xdr:nvSpPr>
      <xdr:spPr>
        <a:xfrm>
          <a:off x="16013194" y="149998813"/>
          <a:ext cx="447824" cy="3721079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LTE AWS</a:t>
          </a:r>
        </a:p>
        <a:p>
          <a:pPr algn="ctr"/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503463</xdr:colOff>
      <xdr:row>627</xdr:row>
      <xdr:rowOff>29689</xdr:rowOff>
    </xdr:from>
    <xdr:to>
      <xdr:col>18</xdr:col>
      <xdr:colOff>713756</xdr:colOff>
      <xdr:row>638</xdr:row>
      <xdr:rowOff>70510</xdr:rowOff>
    </xdr:to>
    <xdr:cxnSp macro="">
      <xdr:nvCxnSpPr>
        <xdr:cNvPr id="116" name="Conector recto de flecha 118">
          <a:extLst>
            <a:ext uri="{FF2B5EF4-FFF2-40B4-BE49-F238E27FC236}">
              <a16:creationId xmlns:a16="http://schemas.microsoft.com/office/drawing/2014/main" id="{DEEA156B-2764-5238-9661-8DB49B05B8F2}"/>
            </a:ext>
          </a:extLst>
        </xdr:cNvPr>
        <xdr:cNvCxnSpPr>
          <a:cxnSpLocks/>
        </xdr:cNvCxnSpPr>
      </xdr:nvCxnSpPr>
      <xdr:spPr>
        <a:xfrm flipV="1">
          <a:off x="16938418" y="63951098"/>
          <a:ext cx="989611" cy="1945821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567812</xdr:colOff>
      <xdr:row>924</xdr:row>
      <xdr:rowOff>172110</xdr:rowOff>
    </xdr:from>
    <xdr:to>
      <xdr:col>14</xdr:col>
      <xdr:colOff>624611</xdr:colOff>
      <xdr:row>926</xdr:row>
      <xdr:rowOff>699891</xdr:rowOff>
    </xdr:to>
    <xdr:sp macro="" textlink="">
      <xdr:nvSpPr>
        <xdr:cNvPr id="4159" name="Rectángulo 4158">
          <a:extLst>
            <a:ext uri="{FF2B5EF4-FFF2-40B4-BE49-F238E27FC236}">
              <a16:creationId xmlns:a16="http://schemas.microsoft.com/office/drawing/2014/main" id="{1649202A-2B97-F867-8438-8D4D7E24B219}"/>
            </a:ext>
          </a:extLst>
        </xdr:cNvPr>
        <xdr:cNvSpPr/>
      </xdr:nvSpPr>
      <xdr:spPr>
        <a:xfrm>
          <a:off x="13902812" y="121915217"/>
          <a:ext cx="832406" cy="881567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RRU 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3269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B12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S1</a:t>
          </a:r>
        </a:p>
      </xdr:txBody>
    </xdr:sp>
    <xdr:clientData/>
  </xdr:twoCellAnchor>
  <xdr:twoCellAnchor>
    <xdr:from>
      <xdr:col>2</xdr:col>
      <xdr:colOff>625288</xdr:colOff>
      <xdr:row>926</xdr:row>
      <xdr:rowOff>462236</xdr:rowOff>
    </xdr:from>
    <xdr:to>
      <xdr:col>3</xdr:col>
      <xdr:colOff>143294</xdr:colOff>
      <xdr:row>926</xdr:row>
      <xdr:rowOff>1278537</xdr:rowOff>
    </xdr:to>
    <xdr:sp macro="" textlink="">
      <xdr:nvSpPr>
        <xdr:cNvPr id="147" name="Rectángulo 146">
          <a:extLst>
            <a:ext uri="{FF2B5EF4-FFF2-40B4-BE49-F238E27FC236}">
              <a16:creationId xmlns:a16="http://schemas.microsoft.com/office/drawing/2014/main" id="{324036FC-C4A1-1371-776E-0CE25B27A630}"/>
            </a:ext>
          </a:extLst>
        </xdr:cNvPr>
        <xdr:cNvSpPr/>
      </xdr:nvSpPr>
      <xdr:spPr>
        <a:xfrm>
          <a:off x="3564431" y="122559129"/>
          <a:ext cx="701827" cy="816301"/>
        </a:xfrm>
        <a:prstGeom prst="rect">
          <a:avLst/>
        </a:prstGeom>
        <a:solidFill>
          <a:srgbClr val="00B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5901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S1</a:t>
          </a:r>
        </a:p>
      </xdr:txBody>
    </xdr:sp>
    <xdr:clientData/>
  </xdr:twoCellAnchor>
  <xdr:twoCellAnchor>
    <xdr:from>
      <xdr:col>5</xdr:col>
      <xdr:colOff>1242907</xdr:colOff>
      <xdr:row>579</xdr:row>
      <xdr:rowOff>7693</xdr:rowOff>
    </xdr:from>
    <xdr:to>
      <xdr:col>11</xdr:col>
      <xdr:colOff>173182</xdr:colOff>
      <xdr:row>584</xdr:row>
      <xdr:rowOff>-1</xdr:rowOff>
    </xdr:to>
    <xdr:sp macro="" textlink="">
      <xdr:nvSpPr>
        <xdr:cNvPr id="4112" name="Rectangle: Rounded Corners 30">
          <a:extLst>
            <a:ext uri="{FF2B5EF4-FFF2-40B4-BE49-F238E27FC236}">
              <a16:creationId xmlns:a16="http://schemas.microsoft.com/office/drawing/2014/main" id="{284EE4A1-C3B8-6AA9-ED4F-A6B8541B7D67}"/>
            </a:ext>
          </a:extLst>
        </xdr:cNvPr>
        <xdr:cNvSpPr/>
      </xdr:nvSpPr>
      <xdr:spPr>
        <a:xfrm>
          <a:off x="7252316" y="53797966"/>
          <a:ext cx="4835775" cy="858215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 b="1">
              <a:solidFill>
                <a:srgbClr val="FF0000"/>
              </a:solidFill>
            </a:rPr>
            <a:t>NEW</a:t>
          </a:r>
          <a:r>
            <a:rPr lang="es-BO" sz="2000" b="1" baseline="0">
              <a:solidFill>
                <a:srgbClr val="FF0000"/>
              </a:solidFill>
            </a:rPr>
            <a:t> BBU5900 GUL</a:t>
          </a:r>
          <a:endParaRPr lang="es-BO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150915</xdr:colOff>
      <xdr:row>616</xdr:row>
      <xdr:rowOff>148443</xdr:rowOff>
    </xdr:from>
    <xdr:to>
      <xdr:col>19</xdr:col>
      <xdr:colOff>162050</xdr:colOff>
      <xdr:row>630</xdr:row>
      <xdr:rowOff>68036</xdr:rowOff>
    </xdr:to>
    <xdr:cxnSp macro="">
      <xdr:nvCxnSpPr>
        <xdr:cNvPr id="70" name="Conector recto de flecha 118">
          <a:extLst>
            <a:ext uri="{FF2B5EF4-FFF2-40B4-BE49-F238E27FC236}">
              <a16:creationId xmlns:a16="http://schemas.microsoft.com/office/drawing/2014/main" id="{C30B4F0B-4F3F-40D2-4638-853DA755AC79}"/>
            </a:ext>
          </a:extLst>
        </xdr:cNvPr>
        <xdr:cNvCxnSpPr>
          <a:cxnSpLocks/>
        </xdr:cNvCxnSpPr>
      </xdr:nvCxnSpPr>
      <xdr:spPr>
        <a:xfrm flipH="1" flipV="1">
          <a:off x="17365188" y="62026307"/>
          <a:ext cx="790453" cy="2482684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315437</xdr:colOff>
      <xdr:row>911</xdr:row>
      <xdr:rowOff>139782</xdr:rowOff>
    </xdr:from>
    <xdr:to>
      <xdr:col>14</xdr:col>
      <xdr:colOff>669223</xdr:colOff>
      <xdr:row>926</xdr:row>
      <xdr:rowOff>1418853</xdr:rowOff>
    </xdr:to>
    <xdr:sp macro="" textlink="">
      <xdr:nvSpPr>
        <xdr:cNvPr id="128" name="Rectángulo 127">
          <a:extLst>
            <a:ext uri="{FF2B5EF4-FFF2-40B4-BE49-F238E27FC236}">
              <a16:creationId xmlns:a16="http://schemas.microsoft.com/office/drawing/2014/main" id="{FCE3680F-6970-39B1-0569-8D41D889EF40}"/>
            </a:ext>
          </a:extLst>
        </xdr:cNvPr>
        <xdr:cNvSpPr/>
      </xdr:nvSpPr>
      <xdr:spPr>
        <a:xfrm>
          <a:off x="13650437" y="119569675"/>
          <a:ext cx="1129393" cy="39460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BO" sz="1100"/>
        </a:p>
      </xdr:txBody>
    </xdr:sp>
    <xdr:clientData/>
  </xdr:twoCellAnchor>
  <xdr:twoCellAnchor>
    <xdr:from>
      <xdr:col>15</xdr:col>
      <xdr:colOff>23755</xdr:colOff>
      <xdr:row>926</xdr:row>
      <xdr:rowOff>1262002</xdr:rowOff>
    </xdr:from>
    <xdr:to>
      <xdr:col>15</xdr:col>
      <xdr:colOff>711284</xdr:colOff>
      <xdr:row>929</xdr:row>
      <xdr:rowOff>152565</xdr:rowOff>
    </xdr:to>
    <xdr:sp macro="" textlink="">
      <xdr:nvSpPr>
        <xdr:cNvPr id="131" name="Rectángulo 130">
          <a:extLst>
            <a:ext uri="{FF2B5EF4-FFF2-40B4-BE49-F238E27FC236}">
              <a16:creationId xmlns:a16="http://schemas.microsoft.com/office/drawing/2014/main" id="{7F4DC2D4-AEAC-3E6C-9941-EDEC7A25C81F}"/>
            </a:ext>
          </a:extLst>
        </xdr:cNvPr>
        <xdr:cNvSpPr/>
      </xdr:nvSpPr>
      <xdr:spPr>
        <a:xfrm>
          <a:off x="14909969" y="123358895"/>
          <a:ext cx="687529" cy="849991"/>
        </a:xfrm>
        <a:prstGeom prst="rect">
          <a:avLst/>
        </a:prstGeom>
        <a:solidFill>
          <a:schemeClr val="accent2">
            <a:lumMod val="60000"/>
            <a:lumOff val="40000"/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B2</a:t>
          </a:r>
        </a:p>
      </xdr:txBody>
    </xdr:sp>
    <xdr:clientData/>
  </xdr:twoCellAnchor>
  <xdr:twoCellAnchor>
    <xdr:from>
      <xdr:col>13</xdr:col>
      <xdr:colOff>536701</xdr:colOff>
      <xdr:row>1047</xdr:row>
      <xdr:rowOff>126558</xdr:rowOff>
    </xdr:from>
    <xdr:to>
      <xdr:col>14</xdr:col>
      <xdr:colOff>199022</xdr:colOff>
      <xdr:row>1070</xdr:row>
      <xdr:rowOff>49479</xdr:rowOff>
    </xdr:to>
    <xdr:sp macro="" textlink="">
      <xdr:nvSpPr>
        <xdr:cNvPr id="146" name="Rectángulo 236">
          <a:extLst>
            <a:ext uri="{FF2B5EF4-FFF2-40B4-BE49-F238E27FC236}">
              <a16:creationId xmlns:a16="http://schemas.microsoft.com/office/drawing/2014/main" id="{EAE8B26B-6E2A-D41B-2A7D-F4EF27170AC3}"/>
            </a:ext>
          </a:extLst>
        </xdr:cNvPr>
        <xdr:cNvSpPr/>
      </xdr:nvSpPr>
      <xdr:spPr>
        <a:xfrm>
          <a:off x="13854383" y="148612649"/>
          <a:ext cx="441639" cy="3906103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GWL850</a:t>
          </a:r>
        </a:p>
        <a:p>
          <a:pPr algn="ctr"/>
          <a:endParaRPr lang="es-MX" sz="2400" b="1" baseline="0">
            <a:solidFill>
              <a:srgbClr val="FF0000"/>
            </a:solidFill>
          </a:endParaRPr>
        </a:p>
        <a:p>
          <a:pPr algn="ctr"/>
          <a:r>
            <a:rPr lang="es-MX" sz="2400" b="1" baseline="0">
              <a:solidFill>
                <a:srgbClr val="FF0000"/>
              </a:solidFill>
            </a:rPr>
            <a:t>B5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724731</xdr:colOff>
      <xdr:row>1045</xdr:row>
      <xdr:rowOff>2859</xdr:rowOff>
    </xdr:from>
    <xdr:to>
      <xdr:col>17</xdr:col>
      <xdr:colOff>390762</xdr:colOff>
      <xdr:row>1067</xdr:row>
      <xdr:rowOff>98962</xdr:rowOff>
    </xdr:to>
    <xdr:sp macro="" textlink="">
      <xdr:nvSpPr>
        <xdr:cNvPr id="154" name="Rectángulo 236">
          <a:extLst>
            <a:ext uri="{FF2B5EF4-FFF2-40B4-BE49-F238E27FC236}">
              <a16:creationId xmlns:a16="http://schemas.microsoft.com/office/drawing/2014/main" id="{79B62120-0749-2CE9-D9F0-E77949135C86}"/>
            </a:ext>
          </a:extLst>
        </xdr:cNvPr>
        <xdr:cNvSpPr/>
      </xdr:nvSpPr>
      <xdr:spPr>
        <a:xfrm>
          <a:off x="16386552" y="150103252"/>
          <a:ext cx="441639" cy="3987746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LTE</a:t>
          </a:r>
        </a:p>
        <a:p>
          <a:pPr algn="ctr"/>
          <a:r>
            <a:rPr lang="es-MX" sz="2400" b="1" baseline="0">
              <a:solidFill>
                <a:srgbClr val="FF0000"/>
              </a:solidFill>
            </a:rPr>
            <a:t>1900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846818</xdr:colOff>
      <xdr:row>566</xdr:row>
      <xdr:rowOff>309788</xdr:rowOff>
    </xdr:from>
    <xdr:to>
      <xdr:col>3</xdr:col>
      <xdr:colOff>449036</xdr:colOff>
      <xdr:row>567</xdr:row>
      <xdr:rowOff>411390</xdr:rowOff>
    </xdr:to>
    <xdr:sp macro="" textlink="">
      <xdr:nvSpPr>
        <xdr:cNvPr id="81" name="Rectangle: Rounded Corners 31">
          <a:extLst>
            <a:ext uri="{FF2B5EF4-FFF2-40B4-BE49-F238E27FC236}">
              <a16:creationId xmlns:a16="http://schemas.microsoft.com/office/drawing/2014/main" id="{D5180503-E522-CEE7-82E9-E7FEE159778A}"/>
            </a:ext>
          </a:extLst>
        </xdr:cNvPr>
        <xdr:cNvSpPr/>
      </xdr:nvSpPr>
      <xdr:spPr>
        <a:xfrm>
          <a:off x="846818" y="51227717"/>
          <a:ext cx="3725182" cy="468994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>
              <a:solidFill>
                <a:sysClr val="windowText" lastClr="000000"/>
              </a:solidFill>
            </a:rPr>
            <a:t>CABINA</a:t>
          </a:r>
          <a:r>
            <a:rPr lang="es-BO" sz="2000" baseline="0">
              <a:solidFill>
                <a:sysClr val="windowText" lastClr="000000"/>
              </a:solidFill>
            </a:rPr>
            <a:t> 1</a:t>
          </a:r>
          <a:endParaRPr lang="es-BO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778782</xdr:colOff>
      <xdr:row>580</xdr:row>
      <xdr:rowOff>78466</xdr:rowOff>
    </xdr:from>
    <xdr:to>
      <xdr:col>3</xdr:col>
      <xdr:colOff>381000</xdr:colOff>
      <xdr:row>583</xdr:row>
      <xdr:rowOff>16782</xdr:rowOff>
    </xdr:to>
    <xdr:sp macro="" textlink="">
      <xdr:nvSpPr>
        <xdr:cNvPr id="99" name="Rectangle: Rounded Corners 31">
          <a:extLst>
            <a:ext uri="{FF2B5EF4-FFF2-40B4-BE49-F238E27FC236}">
              <a16:creationId xmlns:a16="http://schemas.microsoft.com/office/drawing/2014/main" id="{D8916D1A-2FED-D7DF-D3DC-E353A8C7EDDD}"/>
            </a:ext>
          </a:extLst>
        </xdr:cNvPr>
        <xdr:cNvSpPr/>
      </xdr:nvSpPr>
      <xdr:spPr>
        <a:xfrm>
          <a:off x="778782" y="54820002"/>
          <a:ext cx="3725182" cy="468994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>
              <a:solidFill>
                <a:sysClr val="windowText" lastClr="000000"/>
              </a:solidFill>
            </a:rPr>
            <a:t>CABINA</a:t>
          </a:r>
          <a:r>
            <a:rPr lang="es-BO" sz="2000" baseline="0">
              <a:solidFill>
                <a:sysClr val="windowText" lastClr="000000"/>
              </a:solidFill>
            </a:rPr>
            <a:t> 2</a:t>
          </a:r>
          <a:endParaRPr lang="es-BO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300058</xdr:colOff>
      <xdr:row>567</xdr:row>
      <xdr:rowOff>51252</xdr:rowOff>
    </xdr:from>
    <xdr:to>
      <xdr:col>10</xdr:col>
      <xdr:colOff>705097</xdr:colOff>
      <xdr:row>567</xdr:row>
      <xdr:rowOff>520246</xdr:rowOff>
    </xdr:to>
    <xdr:sp macro="" textlink="">
      <xdr:nvSpPr>
        <xdr:cNvPr id="105" name="Rectangle: Rounded Corners 31">
          <a:extLst>
            <a:ext uri="{FF2B5EF4-FFF2-40B4-BE49-F238E27FC236}">
              <a16:creationId xmlns:a16="http://schemas.microsoft.com/office/drawing/2014/main" id="{34474927-085C-8D07-72F8-6F2A573058EB}"/>
            </a:ext>
          </a:extLst>
        </xdr:cNvPr>
        <xdr:cNvSpPr/>
      </xdr:nvSpPr>
      <xdr:spPr>
        <a:xfrm>
          <a:off x="7798831" y="50603025"/>
          <a:ext cx="3730130" cy="468994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>
              <a:solidFill>
                <a:sysClr val="windowText" lastClr="000000"/>
              </a:solidFill>
            </a:rPr>
            <a:t> CABINA</a:t>
          </a:r>
          <a:r>
            <a:rPr lang="es-BO" sz="2000" baseline="0">
              <a:solidFill>
                <a:sysClr val="windowText" lastClr="000000"/>
              </a:solidFill>
            </a:rPr>
            <a:t> 1</a:t>
          </a:r>
          <a:endParaRPr lang="es-BO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323808</xdr:colOff>
      <xdr:row>567</xdr:row>
      <xdr:rowOff>457965</xdr:rowOff>
    </xdr:from>
    <xdr:to>
      <xdr:col>19</xdr:col>
      <xdr:colOff>625930</xdr:colOff>
      <xdr:row>567</xdr:row>
      <xdr:rowOff>1269174</xdr:rowOff>
    </xdr:to>
    <xdr:sp macro="" textlink="">
      <xdr:nvSpPr>
        <xdr:cNvPr id="106" name="Rectangle: Rounded Corners 30">
          <a:extLst>
            <a:ext uri="{FF2B5EF4-FFF2-40B4-BE49-F238E27FC236}">
              <a16:creationId xmlns:a16="http://schemas.microsoft.com/office/drawing/2014/main" id="{B54C51F3-7F00-0B39-A290-345DEC5A923C}"/>
            </a:ext>
          </a:extLst>
        </xdr:cNvPr>
        <xdr:cNvSpPr/>
      </xdr:nvSpPr>
      <xdr:spPr>
        <a:xfrm>
          <a:off x="14420808" y="51009738"/>
          <a:ext cx="4198713" cy="811209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 b="1">
              <a:solidFill>
                <a:srgbClr val="FF0000"/>
              </a:solidFill>
            </a:rPr>
            <a:t>SOBRE</a:t>
          </a:r>
          <a:r>
            <a:rPr lang="es-BO" sz="2000" b="1" baseline="0">
              <a:solidFill>
                <a:srgbClr val="FF0000"/>
              </a:solidFill>
            </a:rPr>
            <a:t> LA BBU 5900 EXISTENTE</a:t>
          </a:r>
          <a:endParaRPr lang="es-BO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278327</xdr:colOff>
      <xdr:row>588</xdr:row>
      <xdr:rowOff>153389</xdr:rowOff>
    </xdr:from>
    <xdr:to>
      <xdr:col>10</xdr:col>
      <xdr:colOff>659327</xdr:colOff>
      <xdr:row>593</xdr:row>
      <xdr:rowOff>44532</xdr:rowOff>
    </xdr:to>
    <xdr:cxnSp macro="">
      <xdr:nvCxnSpPr>
        <xdr:cNvPr id="114" name="Conector recto de flecha 113">
          <a:extLst>
            <a:ext uri="{FF2B5EF4-FFF2-40B4-BE49-F238E27FC236}">
              <a16:creationId xmlns:a16="http://schemas.microsoft.com/office/drawing/2014/main" id="{3B65B4F6-28B2-7D71-06E7-F9A7097A456F}"/>
            </a:ext>
          </a:extLst>
        </xdr:cNvPr>
        <xdr:cNvCxnSpPr/>
      </xdr:nvCxnSpPr>
      <xdr:spPr>
        <a:xfrm flipH="1" flipV="1">
          <a:off x="11102191" y="55502298"/>
          <a:ext cx="381000" cy="757052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758540</xdr:colOff>
      <xdr:row>926</xdr:row>
      <xdr:rowOff>908216</xdr:rowOff>
    </xdr:from>
    <xdr:to>
      <xdr:col>15</xdr:col>
      <xdr:colOff>670462</xdr:colOff>
      <xdr:row>927</xdr:row>
      <xdr:rowOff>152564</xdr:rowOff>
    </xdr:to>
    <xdr:sp macro="" textlink="">
      <xdr:nvSpPr>
        <xdr:cNvPr id="4127" name="Rectángulo 4126">
          <a:extLst>
            <a:ext uri="{FF2B5EF4-FFF2-40B4-BE49-F238E27FC236}">
              <a16:creationId xmlns:a16="http://schemas.microsoft.com/office/drawing/2014/main" id="{1F691113-4D28-66E6-61F5-F343E04EF85D}"/>
            </a:ext>
          </a:extLst>
        </xdr:cNvPr>
        <xdr:cNvSpPr/>
      </xdr:nvSpPr>
      <xdr:spPr>
        <a:xfrm>
          <a:off x="14869147" y="123005109"/>
          <a:ext cx="687529" cy="849991"/>
        </a:xfrm>
        <a:prstGeom prst="rect">
          <a:avLst/>
        </a:prstGeom>
        <a:solidFill>
          <a:schemeClr val="accent2">
            <a:lumMod val="60000"/>
            <a:lumOff val="40000"/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B2</a:t>
          </a:r>
        </a:p>
      </xdr:txBody>
    </xdr:sp>
    <xdr:clientData/>
  </xdr:twoCellAnchor>
  <xdr:twoCellAnchor>
    <xdr:from>
      <xdr:col>19</xdr:col>
      <xdr:colOff>557892</xdr:colOff>
      <xdr:row>942</xdr:row>
      <xdr:rowOff>137295</xdr:rowOff>
    </xdr:from>
    <xdr:to>
      <xdr:col>23</xdr:col>
      <xdr:colOff>340282</xdr:colOff>
      <xdr:row>947</xdr:row>
      <xdr:rowOff>165759</xdr:rowOff>
    </xdr:to>
    <xdr:sp macro="" textlink="">
      <xdr:nvSpPr>
        <xdr:cNvPr id="4130" name="Rectángulo 4129">
          <a:extLst>
            <a:ext uri="{FF2B5EF4-FFF2-40B4-BE49-F238E27FC236}">
              <a16:creationId xmlns:a16="http://schemas.microsoft.com/office/drawing/2014/main" id="{ED86946A-2198-2F5A-DC02-C32E743A69D1}"/>
            </a:ext>
          </a:extLst>
        </xdr:cNvPr>
        <xdr:cNvSpPr/>
      </xdr:nvSpPr>
      <xdr:spPr>
        <a:xfrm>
          <a:off x="18551483" y="126075113"/>
          <a:ext cx="2899663" cy="894373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SOBRE ANTENA EXISTENTE.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850, CON RADIO 5904 (RAMA BD)</a:t>
          </a:r>
        </a:p>
      </xdr:txBody>
    </xdr:sp>
    <xdr:clientData/>
  </xdr:twoCellAnchor>
  <xdr:twoCellAnchor>
    <xdr:from>
      <xdr:col>13</xdr:col>
      <xdr:colOff>734784</xdr:colOff>
      <xdr:row>938</xdr:row>
      <xdr:rowOff>144717</xdr:rowOff>
    </xdr:from>
    <xdr:to>
      <xdr:col>17</xdr:col>
      <xdr:colOff>524596</xdr:colOff>
      <xdr:row>944</xdr:row>
      <xdr:rowOff>0</xdr:rowOff>
    </xdr:to>
    <xdr:sp macro="" textlink="">
      <xdr:nvSpPr>
        <xdr:cNvPr id="4133" name="Rectángulo 4132">
          <a:extLst>
            <a:ext uri="{FF2B5EF4-FFF2-40B4-BE49-F238E27FC236}">
              <a16:creationId xmlns:a16="http://schemas.microsoft.com/office/drawing/2014/main" id="{54D1E6D1-21FD-888A-4C28-62A2918C8152}"/>
            </a:ext>
          </a:extLst>
        </xdr:cNvPr>
        <xdr:cNvSpPr/>
      </xdr:nvSpPr>
      <xdr:spPr>
        <a:xfrm>
          <a:off x="14069784" y="127099360"/>
          <a:ext cx="2892241" cy="91664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SOBRE ANTENA EXISTENTE.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850, CON RADIO 5904 (RAMA DB)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LTE AWS CON RADIO DUAL 5502, PARA EXP. LTE 1900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16</xdr:col>
      <xdr:colOff>547834</xdr:colOff>
      <xdr:row>1043</xdr:row>
      <xdr:rowOff>955359</xdr:rowOff>
    </xdr:from>
    <xdr:to>
      <xdr:col>17</xdr:col>
      <xdr:colOff>213865</xdr:colOff>
      <xdr:row>1064</xdr:row>
      <xdr:rowOff>71748</xdr:rowOff>
    </xdr:to>
    <xdr:sp macro="" textlink="">
      <xdr:nvSpPr>
        <xdr:cNvPr id="4145" name="Rectángulo 236">
          <a:extLst>
            <a:ext uri="{FF2B5EF4-FFF2-40B4-BE49-F238E27FC236}">
              <a16:creationId xmlns:a16="http://schemas.microsoft.com/office/drawing/2014/main" id="{A7ED1124-945E-9C9E-4199-43EAF81BC60E}"/>
            </a:ext>
          </a:extLst>
        </xdr:cNvPr>
        <xdr:cNvSpPr/>
      </xdr:nvSpPr>
      <xdr:spPr>
        <a:xfrm>
          <a:off x="16209655" y="149545359"/>
          <a:ext cx="441639" cy="3987746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GWL850</a:t>
          </a:r>
        </a:p>
        <a:p>
          <a:pPr algn="ctr"/>
          <a:endParaRPr lang="es-MX" sz="2400" b="1" baseline="0">
            <a:solidFill>
              <a:srgbClr val="FF0000"/>
            </a:solidFill>
          </a:endParaRPr>
        </a:p>
        <a:p>
          <a:pPr algn="ctr"/>
          <a:r>
            <a:rPr lang="es-MX" sz="2400" b="1" baseline="0">
              <a:solidFill>
                <a:srgbClr val="FF0000"/>
              </a:solidFill>
            </a:rPr>
            <a:t>B5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425373</xdr:colOff>
      <xdr:row>1045</xdr:row>
      <xdr:rowOff>16465</xdr:rowOff>
    </xdr:from>
    <xdr:to>
      <xdr:col>15</xdr:col>
      <xdr:colOff>91405</xdr:colOff>
      <xdr:row>1067</xdr:row>
      <xdr:rowOff>112568</xdr:rowOff>
    </xdr:to>
    <xdr:sp macro="" textlink="">
      <xdr:nvSpPr>
        <xdr:cNvPr id="4146" name="Rectángulo 236">
          <a:extLst>
            <a:ext uri="{FF2B5EF4-FFF2-40B4-BE49-F238E27FC236}">
              <a16:creationId xmlns:a16="http://schemas.microsoft.com/office/drawing/2014/main" id="{B35D1858-5C0C-FDB2-127E-C10A5D3AAAB6}"/>
            </a:ext>
          </a:extLst>
        </xdr:cNvPr>
        <xdr:cNvSpPr/>
      </xdr:nvSpPr>
      <xdr:spPr>
        <a:xfrm>
          <a:off x="14535980" y="150116858"/>
          <a:ext cx="441639" cy="3987746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LTE</a:t>
          </a:r>
        </a:p>
        <a:p>
          <a:pPr algn="ctr"/>
          <a:r>
            <a:rPr lang="es-MX" sz="2400" b="1" baseline="0">
              <a:solidFill>
                <a:srgbClr val="FF0000"/>
              </a:solidFill>
            </a:rPr>
            <a:t>1900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312964</xdr:colOff>
      <xdr:row>947</xdr:row>
      <xdr:rowOff>107607</xdr:rowOff>
    </xdr:from>
    <xdr:to>
      <xdr:col>25</xdr:col>
      <xdr:colOff>81748</xdr:colOff>
      <xdr:row>950</xdr:row>
      <xdr:rowOff>486146</xdr:rowOff>
    </xdr:to>
    <xdr:sp macro="" textlink="">
      <xdr:nvSpPr>
        <xdr:cNvPr id="124" name="Rectángulo 123">
          <a:extLst>
            <a:ext uri="{FF2B5EF4-FFF2-40B4-BE49-F238E27FC236}">
              <a16:creationId xmlns:a16="http://schemas.microsoft.com/office/drawing/2014/main" id="{77F6700F-B761-F616-C55F-D3C4820FF006}"/>
            </a:ext>
          </a:extLst>
        </xdr:cNvPr>
        <xdr:cNvSpPr/>
      </xdr:nvSpPr>
      <xdr:spPr>
        <a:xfrm>
          <a:off x="19865191" y="126911334"/>
          <a:ext cx="2886057" cy="89808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SOBRE ANTENA EXISTENTE.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850, CON RADIO 5904 (RAMA AC).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MORDENIZA EL LTE AWS Y SE EXPANDE LTE 1900 CON RADIO DUAL 5502.</a:t>
          </a:r>
        </a:p>
      </xdr:txBody>
    </xdr:sp>
    <xdr:clientData/>
  </xdr:twoCellAnchor>
  <xdr:twoCellAnchor editAs="oneCell">
    <xdr:from>
      <xdr:col>15</xdr:col>
      <xdr:colOff>310489</xdr:colOff>
      <xdr:row>950</xdr:row>
      <xdr:rowOff>439139</xdr:rowOff>
    </xdr:from>
    <xdr:to>
      <xdr:col>19</xdr:col>
      <xdr:colOff>542119</xdr:colOff>
      <xdr:row>971</xdr:row>
      <xdr:rowOff>46140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18378CBC-E1E2-427F-9A6C-673EB9A74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186807" y="127762412"/>
          <a:ext cx="3348903" cy="4404137"/>
        </a:xfrm>
        <a:prstGeom prst="rect">
          <a:avLst/>
        </a:prstGeom>
      </xdr:spPr>
    </xdr:pic>
    <xdr:clientData/>
  </xdr:twoCellAnchor>
  <xdr:twoCellAnchor>
    <xdr:from>
      <xdr:col>16</xdr:col>
      <xdr:colOff>163881</xdr:colOff>
      <xdr:row>950</xdr:row>
      <xdr:rowOff>959515</xdr:rowOff>
    </xdr:from>
    <xdr:to>
      <xdr:col>17</xdr:col>
      <xdr:colOff>85153</xdr:colOff>
      <xdr:row>953</xdr:row>
      <xdr:rowOff>92242</xdr:rowOff>
    </xdr:to>
    <xdr:sp macro="" textlink="">
      <xdr:nvSpPr>
        <xdr:cNvPr id="132" name="Rectángulo 131">
          <a:extLst>
            <a:ext uri="{FF2B5EF4-FFF2-40B4-BE49-F238E27FC236}">
              <a16:creationId xmlns:a16="http://schemas.microsoft.com/office/drawing/2014/main" id="{F9079377-6E03-44C3-9765-B59F8AC72200}"/>
            </a:ext>
          </a:extLst>
        </xdr:cNvPr>
        <xdr:cNvSpPr/>
      </xdr:nvSpPr>
      <xdr:spPr>
        <a:xfrm>
          <a:off x="15819517" y="128282788"/>
          <a:ext cx="700591" cy="812590"/>
        </a:xfrm>
        <a:prstGeom prst="rect">
          <a:avLst/>
        </a:prstGeom>
        <a:solidFill>
          <a:srgbClr val="00B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5502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B2B4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S2</a:t>
          </a:r>
        </a:p>
      </xdr:txBody>
    </xdr:sp>
    <xdr:clientData/>
  </xdr:twoCellAnchor>
  <xdr:twoCellAnchor>
    <xdr:from>
      <xdr:col>22</xdr:col>
      <xdr:colOff>617272</xdr:colOff>
      <xdr:row>931</xdr:row>
      <xdr:rowOff>82881</xdr:rowOff>
    </xdr:from>
    <xdr:to>
      <xdr:col>26</xdr:col>
      <xdr:colOff>525730</xdr:colOff>
      <xdr:row>950</xdr:row>
      <xdr:rowOff>1068779</xdr:rowOff>
    </xdr:to>
    <xdr:cxnSp macro="">
      <xdr:nvCxnSpPr>
        <xdr:cNvPr id="135" name="Conector: curvado 134">
          <a:extLst>
            <a:ext uri="{FF2B5EF4-FFF2-40B4-BE49-F238E27FC236}">
              <a16:creationId xmlns:a16="http://schemas.microsoft.com/office/drawing/2014/main" id="{D6FC7F5D-C59B-173E-6543-CCAD79C8D917}"/>
            </a:ext>
          </a:extLst>
        </xdr:cNvPr>
        <xdr:cNvCxnSpPr>
          <a:cxnSpLocks/>
        </xdr:cNvCxnSpPr>
      </xdr:nvCxnSpPr>
      <xdr:spPr>
        <a:xfrm rot="5400000" flipH="1" flipV="1">
          <a:off x="20323506" y="124741010"/>
          <a:ext cx="4276353" cy="3025731"/>
        </a:xfrm>
        <a:prstGeom prst="curvedConnector3">
          <a:avLst>
            <a:gd name="adj1" fmla="val 50000"/>
          </a:avLst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60030</xdr:colOff>
      <xdr:row>971</xdr:row>
      <xdr:rowOff>143480</xdr:rowOff>
    </xdr:from>
    <xdr:to>
      <xdr:col>10</xdr:col>
      <xdr:colOff>369794</xdr:colOff>
      <xdr:row>974</xdr:row>
      <xdr:rowOff>134471</xdr:rowOff>
    </xdr:to>
    <xdr:sp macro="" textlink="">
      <xdr:nvSpPr>
        <xdr:cNvPr id="145" name="Rectángulo 144">
          <a:extLst>
            <a:ext uri="{FF2B5EF4-FFF2-40B4-BE49-F238E27FC236}">
              <a16:creationId xmlns:a16="http://schemas.microsoft.com/office/drawing/2014/main" id="{6812B091-4A59-5917-548D-743D79ECB1BD}"/>
            </a:ext>
          </a:extLst>
        </xdr:cNvPr>
        <xdr:cNvSpPr/>
      </xdr:nvSpPr>
      <xdr:spPr>
        <a:xfrm>
          <a:off x="8901471" y="132765098"/>
          <a:ext cx="2293205" cy="49525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DESMONTAR ANTENA Y RADIO</a:t>
          </a:r>
        </a:p>
      </xdr:txBody>
    </xdr:sp>
    <xdr:clientData/>
  </xdr:twoCellAnchor>
  <xdr:twoCellAnchor>
    <xdr:from>
      <xdr:col>17</xdr:col>
      <xdr:colOff>197920</xdr:colOff>
      <xdr:row>575</xdr:row>
      <xdr:rowOff>172647</xdr:rowOff>
    </xdr:from>
    <xdr:to>
      <xdr:col>24</xdr:col>
      <xdr:colOff>225136</xdr:colOff>
      <xdr:row>583</xdr:row>
      <xdr:rowOff>17318</xdr:rowOff>
    </xdr:to>
    <xdr:sp macro="" textlink="">
      <xdr:nvSpPr>
        <xdr:cNvPr id="88" name="Rectángulo 87">
          <a:extLst>
            <a:ext uri="{FF2B5EF4-FFF2-40B4-BE49-F238E27FC236}">
              <a16:creationId xmlns:a16="http://schemas.microsoft.com/office/drawing/2014/main" id="{A595FA5D-9C50-FA2D-E902-BD59EDAB3333}"/>
            </a:ext>
          </a:extLst>
        </xdr:cNvPr>
        <xdr:cNvSpPr/>
      </xdr:nvSpPr>
      <xdr:spPr>
        <a:xfrm>
          <a:off x="16632875" y="53270192"/>
          <a:ext cx="5482443" cy="12301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1800">
              <a:solidFill>
                <a:srgbClr val="FF0000"/>
              </a:solidFill>
            </a:rPr>
            <a:t>KEEP BBU 5</a:t>
          </a:r>
        </a:p>
      </xdr:txBody>
    </xdr:sp>
    <xdr:clientData/>
  </xdr:twoCellAnchor>
  <xdr:twoCellAnchor editAs="oneCell">
    <xdr:from>
      <xdr:col>13</xdr:col>
      <xdr:colOff>734786</xdr:colOff>
      <xdr:row>659</xdr:row>
      <xdr:rowOff>14844</xdr:rowOff>
    </xdr:from>
    <xdr:to>
      <xdr:col>29</xdr:col>
      <xdr:colOff>656853</xdr:colOff>
      <xdr:row>690</xdr:row>
      <xdr:rowOff>4421</xdr:rowOff>
    </xdr:to>
    <xdr:pic>
      <xdr:nvPicPr>
        <xdr:cNvPr id="4141" name="Imagen 4140">
          <a:extLst>
            <a:ext uri="{FF2B5EF4-FFF2-40B4-BE49-F238E27FC236}">
              <a16:creationId xmlns:a16="http://schemas.microsoft.com/office/drawing/2014/main" id="{56ACF4E1-7392-D6FA-9301-812047869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069786" y="70690344"/>
          <a:ext cx="12331781" cy="6643470"/>
        </a:xfrm>
        <a:prstGeom prst="rect">
          <a:avLst/>
        </a:prstGeom>
      </xdr:spPr>
    </xdr:pic>
    <xdr:clientData/>
  </xdr:twoCellAnchor>
  <xdr:twoCellAnchor>
    <xdr:from>
      <xdr:col>9</xdr:col>
      <xdr:colOff>429672</xdr:colOff>
      <xdr:row>921</xdr:row>
      <xdr:rowOff>66295</xdr:rowOff>
    </xdr:from>
    <xdr:to>
      <xdr:col>9</xdr:col>
      <xdr:colOff>1019173</xdr:colOff>
      <xdr:row>930</xdr:row>
      <xdr:rowOff>518636</xdr:rowOff>
    </xdr:to>
    <xdr:sp macro="" textlink="">
      <xdr:nvSpPr>
        <xdr:cNvPr id="4147" name="Cubo 4146">
          <a:extLst>
            <a:ext uri="{FF2B5EF4-FFF2-40B4-BE49-F238E27FC236}">
              <a16:creationId xmlns:a16="http://schemas.microsoft.com/office/drawing/2014/main" id="{F040132B-6F69-0B5D-8676-8D748B00A901}"/>
            </a:ext>
          </a:extLst>
        </xdr:cNvPr>
        <xdr:cNvSpPr/>
      </xdr:nvSpPr>
      <xdr:spPr>
        <a:xfrm rot="710293">
          <a:off x="10185993" y="121278724"/>
          <a:ext cx="589501" cy="3473126"/>
        </a:xfrm>
        <a:prstGeom prst="cube">
          <a:avLst>
            <a:gd name="adj" fmla="val 76507"/>
          </a:avLst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450277</xdr:colOff>
      <xdr:row>934</xdr:row>
      <xdr:rowOff>113804</xdr:rowOff>
    </xdr:from>
    <xdr:to>
      <xdr:col>16</xdr:col>
      <xdr:colOff>643252</xdr:colOff>
      <xdr:row>950</xdr:row>
      <xdr:rowOff>1157844</xdr:rowOff>
    </xdr:to>
    <xdr:cxnSp macro="">
      <xdr:nvCxnSpPr>
        <xdr:cNvPr id="137" name="Conector: curvado 136">
          <a:extLst>
            <a:ext uri="{FF2B5EF4-FFF2-40B4-BE49-F238E27FC236}">
              <a16:creationId xmlns:a16="http://schemas.microsoft.com/office/drawing/2014/main" id="{DBE1F078-46E7-518E-F4AA-47DC4AF5D3F9}"/>
            </a:ext>
          </a:extLst>
        </xdr:cNvPr>
        <xdr:cNvCxnSpPr>
          <a:cxnSpLocks/>
        </xdr:cNvCxnSpPr>
      </xdr:nvCxnSpPr>
      <xdr:spPr>
        <a:xfrm rot="5400000" flipH="1" flipV="1">
          <a:off x="13495816" y="127425943"/>
          <a:ext cx="3874326" cy="1744189"/>
        </a:xfrm>
        <a:prstGeom prst="curvedConnector3">
          <a:avLst>
            <a:gd name="adj1" fmla="val 50000"/>
          </a:avLst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238748</xdr:colOff>
      <xdr:row>931</xdr:row>
      <xdr:rowOff>13607</xdr:rowOff>
    </xdr:from>
    <xdr:to>
      <xdr:col>15</xdr:col>
      <xdr:colOff>728603</xdr:colOff>
      <xdr:row>950</xdr:row>
      <xdr:rowOff>983426</xdr:rowOff>
    </xdr:to>
    <xdr:cxnSp macro="">
      <xdr:nvCxnSpPr>
        <xdr:cNvPr id="164" name="Conector: curvado 163">
          <a:extLst>
            <a:ext uri="{FF2B5EF4-FFF2-40B4-BE49-F238E27FC236}">
              <a16:creationId xmlns:a16="http://schemas.microsoft.com/office/drawing/2014/main" id="{242A73C1-50B7-F53B-8F49-5309DEE517CC}"/>
            </a:ext>
          </a:extLst>
        </xdr:cNvPr>
        <xdr:cNvCxnSpPr>
          <a:cxnSpLocks/>
        </xdr:cNvCxnSpPr>
      </xdr:nvCxnSpPr>
      <xdr:spPr>
        <a:xfrm rot="16200000" flipV="1">
          <a:off x="12816694" y="127262661"/>
          <a:ext cx="4330783" cy="1265462"/>
        </a:xfrm>
        <a:prstGeom prst="curvedConnector3">
          <a:avLst>
            <a:gd name="adj1" fmla="val 50000"/>
          </a:avLst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1592032</xdr:colOff>
      <xdr:row>929</xdr:row>
      <xdr:rowOff>27215</xdr:rowOff>
    </xdr:from>
    <xdr:to>
      <xdr:col>2</xdr:col>
      <xdr:colOff>285751</xdr:colOff>
      <xdr:row>958</xdr:row>
      <xdr:rowOff>163285</xdr:rowOff>
    </xdr:to>
    <xdr:cxnSp macro="">
      <xdr:nvCxnSpPr>
        <xdr:cNvPr id="166" name="Conector: curvado 165">
          <a:extLst>
            <a:ext uri="{FF2B5EF4-FFF2-40B4-BE49-F238E27FC236}">
              <a16:creationId xmlns:a16="http://schemas.microsoft.com/office/drawing/2014/main" id="{D2DBC597-38B7-2DF5-7784-514ABE0C8452}"/>
            </a:ext>
          </a:extLst>
        </xdr:cNvPr>
        <xdr:cNvCxnSpPr>
          <a:cxnSpLocks/>
        </xdr:cNvCxnSpPr>
      </xdr:nvCxnSpPr>
      <xdr:spPr>
        <a:xfrm rot="16200000" flipV="1">
          <a:off x="-809625" y="127777872"/>
          <a:ext cx="7728856" cy="340183"/>
        </a:xfrm>
        <a:prstGeom prst="curvedConnector3">
          <a:avLst>
            <a:gd name="adj1" fmla="val 50000"/>
          </a:avLst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675409</xdr:colOff>
      <xdr:row>376</xdr:row>
      <xdr:rowOff>138546</xdr:rowOff>
    </xdr:from>
    <xdr:to>
      <xdr:col>24</xdr:col>
      <xdr:colOff>371763</xdr:colOff>
      <xdr:row>401</xdr:row>
      <xdr:rowOff>124427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940E56F5-2CF8-3A6F-4219-36F2496AD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993091" y="15136091"/>
          <a:ext cx="8268854" cy="4315427"/>
        </a:xfrm>
        <a:prstGeom prst="rect">
          <a:avLst/>
        </a:prstGeom>
      </xdr:spPr>
    </xdr:pic>
    <xdr:clientData/>
  </xdr:twoCellAnchor>
  <xdr:twoCellAnchor editAs="oneCell">
    <xdr:from>
      <xdr:col>13</xdr:col>
      <xdr:colOff>450272</xdr:colOff>
      <xdr:row>403</xdr:row>
      <xdr:rowOff>86590</xdr:rowOff>
    </xdr:from>
    <xdr:to>
      <xdr:col>24</xdr:col>
      <xdr:colOff>98994</xdr:colOff>
      <xdr:row>431</xdr:row>
      <xdr:rowOff>19717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44D99486-04A8-733E-F7FA-88851E84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767954" y="19760045"/>
          <a:ext cx="8221222" cy="4782217"/>
        </a:xfrm>
        <a:prstGeom prst="rect">
          <a:avLst/>
        </a:prstGeom>
      </xdr:spPr>
    </xdr:pic>
    <xdr:clientData/>
  </xdr:twoCellAnchor>
  <xdr:twoCellAnchor editAs="oneCell">
    <xdr:from>
      <xdr:col>25</xdr:col>
      <xdr:colOff>86592</xdr:colOff>
      <xdr:row>434</xdr:row>
      <xdr:rowOff>-1</xdr:rowOff>
    </xdr:from>
    <xdr:to>
      <xdr:col>35</xdr:col>
      <xdr:colOff>600369</xdr:colOff>
      <xdr:row>462</xdr:row>
      <xdr:rowOff>104599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6114088-E392-990D-20E8-95BC942AE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756092" y="25042090"/>
          <a:ext cx="8306959" cy="4953691"/>
        </a:xfrm>
        <a:prstGeom prst="rect">
          <a:avLst/>
        </a:prstGeom>
      </xdr:spPr>
    </xdr:pic>
    <xdr:clientData/>
  </xdr:twoCellAnchor>
  <xdr:twoCellAnchor editAs="oneCell">
    <xdr:from>
      <xdr:col>25</xdr:col>
      <xdr:colOff>1</xdr:colOff>
      <xdr:row>372</xdr:row>
      <xdr:rowOff>138545</xdr:rowOff>
    </xdr:from>
    <xdr:to>
      <xdr:col>35</xdr:col>
      <xdr:colOff>46988</xdr:colOff>
      <xdr:row>402</xdr:row>
      <xdr:rowOff>89043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AB453CF9-51D3-E8A3-A3DA-73D4FBB0F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669501" y="14426045"/>
          <a:ext cx="7840169" cy="5163271"/>
        </a:xfrm>
        <a:prstGeom prst="rect">
          <a:avLst/>
        </a:prstGeom>
      </xdr:spPr>
    </xdr:pic>
    <xdr:clientData/>
  </xdr:twoCellAnchor>
  <xdr:twoCellAnchor editAs="oneCell">
    <xdr:from>
      <xdr:col>1</xdr:col>
      <xdr:colOff>744681</xdr:colOff>
      <xdr:row>442</xdr:row>
      <xdr:rowOff>121226</xdr:rowOff>
    </xdr:from>
    <xdr:to>
      <xdr:col>9</xdr:col>
      <xdr:colOff>152630</xdr:colOff>
      <xdr:row>470</xdr:row>
      <xdr:rowOff>44826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A037B045-CD2C-7F2A-7CE2-DFCFA068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26226" y="26548771"/>
          <a:ext cx="7859222" cy="4772691"/>
        </a:xfrm>
        <a:prstGeom prst="rect">
          <a:avLst/>
        </a:prstGeom>
      </xdr:spPr>
    </xdr:pic>
    <xdr:clientData/>
  </xdr:twoCellAnchor>
  <xdr:twoCellAnchor editAs="oneCell">
    <xdr:from>
      <xdr:col>13</xdr:col>
      <xdr:colOff>311726</xdr:colOff>
      <xdr:row>438</xdr:row>
      <xdr:rowOff>155863</xdr:rowOff>
    </xdr:from>
    <xdr:to>
      <xdr:col>24</xdr:col>
      <xdr:colOff>8080</xdr:colOff>
      <xdr:row>464</xdr:row>
      <xdr:rowOff>168616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50DA6DD5-260E-5953-D196-144A0D284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629408" y="25890681"/>
          <a:ext cx="8268854" cy="4515480"/>
        </a:xfrm>
        <a:prstGeom prst="rect">
          <a:avLst/>
        </a:prstGeom>
      </xdr:spPr>
    </xdr:pic>
    <xdr:clientData/>
  </xdr:twoCellAnchor>
  <xdr:twoCellAnchor editAs="oneCell">
    <xdr:from>
      <xdr:col>1</xdr:col>
      <xdr:colOff>1073729</xdr:colOff>
      <xdr:row>376</xdr:row>
      <xdr:rowOff>69273</xdr:rowOff>
    </xdr:from>
    <xdr:to>
      <xdr:col>8</xdr:col>
      <xdr:colOff>831272</xdr:colOff>
      <xdr:row>399</xdr:row>
      <xdr:rowOff>155662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1E76E2CD-8D54-23B5-68F1-19E58695C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355274" y="15066818"/>
          <a:ext cx="7308271" cy="4069571"/>
        </a:xfrm>
        <a:prstGeom prst="rect">
          <a:avLst/>
        </a:prstGeom>
      </xdr:spPr>
    </xdr:pic>
    <xdr:clientData/>
  </xdr:twoCellAnchor>
  <xdr:twoCellAnchor editAs="oneCell">
    <xdr:from>
      <xdr:col>1</xdr:col>
      <xdr:colOff>710046</xdr:colOff>
      <xdr:row>400</xdr:row>
      <xdr:rowOff>51955</xdr:rowOff>
    </xdr:from>
    <xdr:to>
      <xdr:col>9</xdr:col>
      <xdr:colOff>641943</xdr:colOff>
      <xdr:row>421</xdr:row>
      <xdr:rowOff>6563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919F244-0473-227A-4050-EC34189D5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91591" y="19205864"/>
          <a:ext cx="8383170" cy="3591426"/>
        </a:xfrm>
        <a:prstGeom prst="rect">
          <a:avLst/>
        </a:prstGeom>
      </xdr:spPr>
    </xdr:pic>
    <xdr:clientData/>
  </xdr:twoCellAnchor>
  <xdr:twoCellAnchor editAs="oneCell">
    <xdr:from>
      <xdr:col>1</xdr:col>
      <xdr:colOff>710047</xdr:colOff>
      <xdr:row>421</xdr:row>
      <xdr:rowOff>51953</xdr:rowOff>
    </xdr:from>
    <xdr:to>
      <xdr:col>9</xdr:col>
      <xdr:colOff>546681</xdr:colOff>
      <xdr:row>442</xdr:row>
      <xdr:rowOff>35140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AFACC00-32C7-9690-FA39-42987E03B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91592" y="22842680"/>
          <a:ext cx="8287907" cy="3620005"/>
        </a:xfrm>
        <a:prstGeom prst="rect">
          <a:avLst/>
        </a:prstGeom>
      </xdr:spPr>
    </xdr:pic>
    <xdr:clientData/>
  </xdr:twoCellAnchor>
  <xdr:twoCellAnchor editAs="oneCell">
    <xdr:from>
      <xdr:col>19</xdr:col>
      <xdr:colOff>619125</xdr:colOff>
      <xdr:row>654</xdr:row>
      <xdr:rowOff>23812</xdr:rowOff>
    </xdr:from>
    <xdr:to>
      <xdr:col>26</xdr:col>
      <xdr:colOff>675284</xdr:colOff>
      <xdr:row>671</xdr:row>
      <xdr:rowOff>43296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615929C-4CB6-443E-AB90-D599761730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b="44471"/>
        <a:stretch/>
      </xdr:blipFill>
      <xdr:spPr>
        <a:xfrm>
          <a:off x="18502313" y="73056750"/>
          <a:ext cx="5390159" cy="4139046"/>
        </a:xfrm>
        <a:prstGeom prst="rect">
          <a:avLst/>
        </a:prstGeom>
      </xdr:spPr>
    </xdr:pic>
    <xdr:clientData/>
  </xdr:twoCellAnchor>
  <xdr:twoCellAnchor>
    <xdr:from>
      <xdr:col>25</xdr:col>
      <xdr:colOff>241854</xdr:colOff>
      <xdr:row>659</xdr:row>
      <xdr:rowOff>201067</xdr:rowOff>
    </xdr:from>
    <xdr:to>
      <xdr:col>26</xdr:col>
      <xdr:colOff>446562</xdr:colOff>
      <xdr:row>659</xdr:row>
      <xdr:rowOff>811790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599D82F2-0146-4CC4-9031-28C89777CCC5}"/>
            </a:ext>
          </a:extLst>
        </xdr:cNvPr>
        <xdr:cNvSpPr/>
      </xdr:nvSpPr>
      <xdr:spPr>
        <a:xfrm>
          <a:off x="22697042" y="74186505"/>
          <a:ext cx="966708" cy="6107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653761</xdr:colOff>
      <xdr:row>669</xdr:row>
      <xdr:rowOff>68716</xdr:rowOff>
    </xdr:from>
    <xdr:to>
      <xdr:col>23</xdr:col>
      <xdr:colOff>273499</xdr:colOff>
      <xdr:row>674</xdr:row>
      <xdr:rowOff>43496</xdr:rowOff>
    </xdr:to>
    <xdr:sp macro="" textlink="">
      <xdr:nvSpPr>
        <xdr:cNvPr id="34" name="Rectángulo 33">
          <a:extLst>
            <a:ext uri="{FF2B5EF4-FFF2-40B4-BE49-F238E27FC236}">
              <a16:creationId xmlns:a16="http://schemas.microsoft.com/office/drawing/2014/main" id="{FC51E6A1-5993-4975-A2CE-58A457B37A9C}"/>
            </a:ext>
          </a:extLst>
        </xdr:cNvPr>
        <xdr:cNvSpPr/>
      </xdr:nvSpPr>
      <xdr:spPr>
        <a:xfrm>
          <a:off x="18536949" y="76887841"/>
          <a:ext cx="2667738" cy="8082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171450" indent="-171450" algn="l">
            <a:buFont typeface="Arial" panose="020B0604020202020204" pitchFamily="34" charset="0"/>
            <a:buChar char="•"/>
          </a:pPr>
          <a:r>
            <a:rPr lang="es-MX" sz="11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ENERGIZAR LA AAU Y LAS RADIOS DUAL , OCUPAMOS LA POSICIÓN LLVD, POS 1-2-3</a:t>
          </a:r>
        </a:p>
      </xdr:txBody>
    </xdr:sp>
    <xdr:clientData/>
  </xdr:twoCellAnchor>
  <xdr:twoCellAnchor editAs="oneCell">
    <xdr:from>
      <xdr:col>27</xdr:col>
      <xdr:colOff>667778</xdr:colOff>
      <xdr:row>656</xdr:row>
      <xdr:rowOff>58448</xdr:rowOff>
    </xdr:from>
    <xdr:to>
      <xdr:col>35</xdr:col>
      <xdr:colOff>552281</xdr:colOff>
      <xdr:row>661</xdr:row>
      <xdr:rowOff>99580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A8861D71-CB49-4667-9755-531BDED2DB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20029" t="6103" r="27561" b="56667"/>
        <a:stretch/>
      </xdr:blipFill>
      <xdr:spPr>
        <a:xfrm>
          <a:off x="24646966" y="73472386"/>
          <a:ext cx="5980503" cy="2112819"/>
        </a:xfrm>
        <a:prstGeom prst="rect">
          <a:avLst/>
        </a:prstGeom>
      </xdr:spPr>
    </xdr:pic>
    <xdr:clientData/>
  </xdr:twoCellAnchor>
  <xdr:twoCellAnchor>
    <xdr:from>
      <xdr:col>23</xdr:col>
      <xdr:colOff>273499</xdr:colOff>
      <xdr:row>659</xdr:row>
      <xdr:rowOff>988532</xdr:rowOff>
    </xdr:from>
    <xdr:to>
      <xdr:col>28</xdr:col>
      <xdr:colOff>333214</xdr:colOff>
      <xdr:row>671</xdr:row>
      <xdr:rowOff>139451</xdr:rowOff>
    </xdr:to>
    <xdr:cxnSp macro="">
      <xdr:nvCxnSpPr>
        <xdr:cNvPr id="50" name="Conector recto de flecha 118">
          <a:extLst>
            <a:ext uri="{FF2B5EF4-FFF2-40B4-BE49-F238E27FC236}">
              <a16:creationId xmlns:a16="http://schemas.microsoft.com/office/drawing/2014/main" id="{2BADC0DA-ACC4-471F-A1AA-9F45CA1ECD64}"/>
            </a:ext>
          </a:extLst>
        </xdr:cNvPr>
        <xdr:cNvCxnSpPr>
          <a:cxnSpLocks/>
          <a:stCxn id="34" idx="3"/>
        </xdr:cNvCxnSpPr>
      </xdr:nvCxnSpPr>
      <xdr:spPr>
        <a:xfrm flipV="1">
          <a:off x="21204687" y="74973970"/>
          <a:ext cx="3869715" cy="2317981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280920</xdr:colOff>
      <xdr:row>674</xdr:row>
      <xdr:rowOff>106584</xdr:rowOff>
    </xdr:from>
    <xdr:to>
      <xdr:col>31</xdr:col>
      <xdr:colOff>343406</xdr:colOff>
      <xdr:row>688</xdr:row>
      <xdr:rowOff>55904</xdr:rowOff>
    </xdr:to>
    <xdr:pic>
      <xdr:nvPicPr>
        <xdr:cNvPr id="4099" name="Imagen 4098">
          <a:extLst>
            <a:ext uri="{FF2B5EF4-FFF2-40B4-BE49-F238E27FC236}">
              <a16:creationId xmlns:a16="http://schemas.microsoft.com/office/drawing/2014/main" id="{73FEB05C-7AD0-4CCA-A9CF-69212066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212108" y="77759147"/>
          <a:ext cx="6158486" cy="2282945"/>
        </a:xfrm>
        <a:prstGeom prst="rect">
          <a:avLst/>
        </a:prstGeom>
      </xdr:spPr>
    </xdr:pic>
    <xdr:clientData/>
  </xdr:twoCellAnchor>
  <xdr:twoCellAnchor>
    <xdr:from>
      <xdr:col>28</xdr:col>
      <xdr:colOff>706607</xdr:colOff>
      <xdr:row>666</xdr:row>
      <xdr:rowOff>13578</xdr:rowOff>
    </xdr:from>
    <xdr:to>
      <xdr:col>32</xdr:col>
      <xdr:colOff>267260</xdr:colOff>
      <xdr:row>670</xdr:row>
      <xdr:rowOff>155047</xdr:rowOff>
    </xdr:to>
    <xdr:sp macro="" textlink="">
      <xdr:nvSpPr>
        <xdr:cNvPr id="4106" name="Rectángulo 4105">
          <a:extLst>
            <a:ext uri="{FF2B5EF4-FFF2-40B4-BE49-F238E27FC236}">
              <a16:creationId xmlns:a16="http://schemas.microsoft.com/office/drawing/2014/main" id="{ECD46D0A-26A2-4C8A-A85C-E7FAB3AB52C8}"/>
            </a:ext>
          </a:extLst>
        </xdr:cNvPr>
        <xdr:cNvSpPr/>
      </xdr:nvSpPr>
      <xdr:spPr>
        <a:xfrm>
          <a:off x="25447795" y="76332641"/>
          <a:ext cx="2608653" cy="80821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171450" indent="-171450" algn="l">
            <a:buFont typeface="Arial" panose="020B0604020202020204" pitchFamily="34" charset="0"/>
            <a:buChar char="•"/>
          </a:pPr>
          <a:r>
            <a:rPr lang="es-MX" sz="11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ENERGIZAR LAS RADIOS 850 Y 700. OCUPAMOS LAS POSICIONS DE 32A DEL BLVD.  </a:t>
          </a:r>
        </a:p>
      </xdr:txBody>
    </xdr:sp>
    <xdr:clientData/>
  </xdr:twoCellAnchor>
  <xdr:twoCellAnchor>
    <xdr:from>
      <xdr:col>31</xdr:col>
      <xdr:colOff>550616</xdr:colOff>
      <xdr:row>672</xdr:row>
      <xdr:rowOff>31151</xdr:rowOff>
    </xdr:from>
    <xdr:to>
      <xdr:col>35</xdr:col>
      <xdr:colOff>163860</xdr:colOff>
      <xdr:row>677</xdr:row>
      <xdr:rowOff>23250</xdr:rowOff>
    </xdr:to>
    <xdr:sp macro="" textlink="">
      <xdr:nvSpPr>
        <xdr:cNvPr id="4110" name="Rectángulo 4109">
          <a:extLst>
            <a:ext uri="{FF2B5EF4-FFF2-40B4-BE49-F238E27FC236}">
              <a16:creationId xmlns:a16="http://schemas.microsoft.com/office/drawing/2014/main" id="{E367BE13-97C2-4F80-A8E3-A117749128E0}"/>
            </a:ext>
          </a:extLst>
        </xdr:cNvPr>
        <xdr:cNvSpPr/>
      </xdr:nvSpPr>
      <xdr:spPr>
        <a:xfrm>
          <a:off x="27577804" y="77350339"/>
          <a:ext cx="2661244" cy="82553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171450" indent="-171450" algn="l">
            <a:buFont typeface="Arial" panose="020B0604020202020204" pitchFamily="34" charset="0"/>
            <a:buChar char="•"/>
          </a:pPr>
          <a:r>
            <a:rPr lang="es-MX" sz="11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ENERGIZAR LA BBU 5900. OCUPAMOS LAS POSICIONS DE 16A DEL BLVD.  </a:t>
          </a:r>
        </a:p>
      </xdr:txBody>
    </xdr:sp>
    <xdr:clientData/>
  </xdr:twoCellAnchor>
  <xdr:twoCellAnchor>
    <xdr:from>
      <xdr:col>32</xdr:col>
      <xdr:colOff>390389</xdr:colOff>
      <xdr:row>659</xdr:row>
      <xdr:rowOff>1300259</xdr:rowOff>
    </xdr:from>
    <xdr:to>
      <xdr:col>33</xdr:col>
      <xdr:colOff>655934</xdr:colOff>
      <xdr:row>672</xdr:row>
      <xdr:rowOff>29417</xdr:rowOff>
    </xdr:to>
    <xdr:cxnSp macro="">
      <xdr:nvCxnSpPr>
        <xdr:cNvPr id="4119" name="Conector recto de flecha 118">
          <a:extLst>
            <a:ext uri="{FF2B5EF4-FFF2-40B4-BE49-F238E27FC236}">
              <a16:creationId xmlns:a16="http://schemas.microsoft.com/office/drawing/2014/main" id="{073E5F49-22D8-470F-B689-260B4927667C}"/>
            </a:ext>
          </a:extLst>
        </xdr:cNvPr>
        <xdr:cNvCxnSpPr>
          <a:cxnSpLocks/>
        </xdr:cNvCxnSpPr>
      </xdr:nvCxnSpPr>
      <xdr:spPr>
        <a:xfrm flipH="1" flipV="1">
          <a:off x="28179577" y="75285697"/>
          <a:ext cx="1027545" cy="2062908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724697</xdr:colOff>
      <xdr:row>659</xdr:row>
      <xdr:rowOff>1092441</xdr:rowOff>
    </xdr:from>
    <xdr:to>
      <xdr:col>31</xdr:col>
      <xdr:colOff>524604</xdr:colOff>
      <xdr:row>665</xdr:row>
      <xdr:rowOff>126577</xdr:rowOff>
    </xdr:to>
    <xdr:cxnSp macro="">
      <xdr:nvCxnSpPr>
        <xdr:cNvPr id="4129" name="Conector recto de flecha 118">
          <a:extLst>
            <a:ext uri="{FF2B5EF4-FFF2-40B4-BE49-F238E27FC236}">
              <a16:creationId xmlns:a16="http://schemas.microsoft.com/office/drawing/2014/main" id="{EF3F1C98-F6E3-424D-A94B-A7FE84FA0262}"/>
            </a:ext>
          </a:extLst>
        </xdr:cNvPr>
        <xdr:cNvCxnSpPr>
          <a:cxnSpLocks/>
        </xdr:cNvCxnSpPr>
      </xdr:nvCxnSpPr>
      <xdr:spPr>
        <a:xfrm flipV="1">
          <a:off x="26989885" y="75077879"/>
          <a:ext cx="561907" cy="1201073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141183</xdr:colOff>
      <xdr:row>617</xdr:row>
      <xdr:rowOff>96051</xdr:rowOff>
    </xdr:from>
    <xdr:to>
      <xdr:col>17</xdr:col>
      <xdr:colOff>656245</xdr:colOff>
      <xdr:row>626</xdr:row>
      <xdr:rowOff>7081</xdr:rowOff>
    </xdr:to>
    <xdr:pic>
      <xdr:nvPicPr>
        <xdr:cNvPr id="4148" name="Imagen 4147">
          <a:extLst>
            <a:ext uri="{FF2B5EF4-FFF2-40B4-BE49-F238E27FC236}">
              <a16:creationId xmlns:a16="http://schemas.microsoft.com/office/drawing/2014/main" id="{58546915-A6AB-40C9-9BA7-C068AB494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 t="23210" b="23210"/>
        <a:stretch/>
      </xdr:blipFill>
      <xdr:spPr>
        <a:xfrm>
          <a:off x="15000183" y="63532551"/>
          <a:ext cx="2061474" cy="1603118"/>
        </a:xfrm>
        <a:prstGeom prst="rect">
          <a:avLst/>
        </a:prstGeom>
      </xdr:spPr>
    </xdr:pic>
    <xdr:clientData/>
  </xdr:twoCellAnchor>
  <xdr:twoCellAnchor>
    <xdr:from>
      <xdr:col>0</xdr:col>
      <xdr:colOff>967608</xdr:colOff>
      <xdr:row>614</xdr:row>
      <xdr:rowOff>789215</xdr:rowOff>
    </xdr:from>
    <xdr:to>
      <xdr:col>3</xdr:col>
      <xdr:colOff>680358</xdr:colOff>
      <xdr:row>614</xdr:row>
      <xdr:rowOff>1143000</xdr:rowOff>
    </xdr:to>
    <xdr:sp macro="" textlink="">
      <xdr:nvSpPr>
        <xdr:cNvPr id="4149" name="Rectángulo 4148">
          <a:extLst>
            <a:ext uri="{FF2B5EF4-FFF2-40B4-BE49-F238E27FC236}">
              <a16:creationId xmlns:a16="http://schemas.microsoft.com/office/drawing/2014/main" id="{C4637D5B-6D97-CB98-CD52-0D5F5F4F24EA}"/>
            </a:ext>
          </a:extLst>
        </xdr:cNvPr>
        <xdr:cNvSpPr/>
      </xdr:nvSpPr>
      <xdr:spPr>
        <a:xfrm>
          <a:off x="967608" y="61980536"/>
          <a:ext cx="3835714" cy="353785"/>
        </a:xfrm>
        <a:prstGeom prst="rect">
          <a:avLst/>
        </a:prstGeom>
        <a:solidFill>
          <a:schemeClr val="accent1">
            <a:alpha val="57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SE</a:t>
          </a:r>
          <a:r>
            <a:rPr lang="es-MX" sz="1100" baseline="0"/>
            <a:t> REALIZA SWAP DE DCDU, INSTALAR LA DCDU 16</a:t>
          </a:r>
          <a:endParaRPr lang="es-MX" sz="1100"/>
        </a:p>
      </xdr:txBody>
    </xdr:sp>
    <xdr:clientData/>
  </xdr:twoCellAnchor>
  <xdr:twoCellAnchor editAs="oneCell">
    <xdr:from>
      <xdr:col>1</xdr:col>
      <xdr:colOff>95248</xdr:colOff>
      <xdr:row>659</xdr:row>
      <xdr:rowOff>449035</xdr:rowOff>
    </xdr:from>
    <xdr:to>
      <xdr:col>9</xdr:col>
      <xdr:colOff>925865</xdr:colOff>
      <xdr:row>683</xdr:row>
      <xdr:rowOff>68036</xdr:rowOff>
    </xdr:to>
    <xdr:pic>
      <xdr:nvPicPr>
        <xdr:cNvPr id="4150" name="Imagen 4149">
          <a:extLst>
            <a:ext uri="{FF2B5EF4-FFF2-40B4-BE49-F238E27FC236}">
              <a16:creationId xmlns:a16="http://schemas.microsoft.com/office/drawing/2014/main" id="{00DA0B33-1876-F85E-3EC0-547A6736B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87927" y="71124535"/>
          <a:ext cx="9294259" cy="5021037"/>
        </a:xfrm>
        <a:prstGeom prst="rect">
          <a:avLst/>
        </a:prstGeom>
      </xdr:spPr>
    </xdr:pic>
    <xdr:clientData/>
  </xdr:twoCellAnchor>
  <xdr:twoCellAnchor>
    <xdr:from>
      <xdr:col>1</xdr:col>
      <xdr:colOff>585107</xdr:colOff>
      <xdr:row>614</xdr:row>
      <xdr:rowOff>1209800</xdr:rowOff>
    </xdr:from>
    <xdr:to>
      <xdr:col>2</xdr:col>
      <xdr:colOff>531916</xdr:colOff>
      <xdr:row>636</xdr:row>
      <xdr:rowOff>40821</xdr:rowOff>
    </xdr:to>
    <xdr:cxnSp macro="">
      <xdr:nvCxnSpPr>
        <xdr:cNvPr id="4151" name="Conector recto de flecha 118">
          <a:extLst>
            <a:ext uri="{FF2B5EF4-FFF2-40B4-BE49-F238E27FC236}">
              <a16:creationId xmlns:a16="http://schemas.microsoft.com/office/drawing/2014/main" id="{99BD7D1D-D114-4007-7ABF-3D7129F58211}"/>
            </a:ext>
          </a:extLst>
        </xdr:cNvPr>
        <xdr:cNvCxnSpPr>
          <a:cxnSpLocks/>
        </xdr:cNvCxnSpPr>
      </xdr:nvCxnSpPr>
      <xdr:spPr>
        <a:xfrm flipV="1">
          <a:off x="1877786" y="62401121"/>
          <a:ext cx="1593273" cy="4001736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</xdr:colOff>
      <xdr:row>624</xdr:row>
      <xdr:rowOff>110014</xdr:rowOff>
    </xdr:from>
    <xdr:to>
      <xdr:col>8</xdr:col>
      <xdr:colOff>882802</xdr:colOff>
      <xdr:row>637</xdr:row>
      <xdr:rowOff>89647</xdr:rowOff>
    </xdr:to>
    <xdr:cxnSp macro="">
      <xdr:nvCxnSpPr>
        <xdr:cNvPr id="87" name="Conector recto de flecha 118">
          <a:extLst>
            <a:ext uri="{FF2B5EF4-FFF2-40B4-BE49-F238E27FC236}">
              <a16:creationId xmlns:a16="http://schemas.microsoft.com/office/drawing/2014/main" id="{C1C5D07F-3647-7DBC-94CE-C6918C381C52}"/>
            </a:ext>
          </a:extLst>
        </xdr:cNvPr>
        <xdr:cNvCxnSpPr>
          <a:cxnSpLocks/>
        </xdr:cNvCxnSpPr>
      </xdr:nvCxnSpPr>
      <xdr:spPr>
        <a:xfrm flipV="1">
          <a:off x="8908676" y="64880014"/>
          <a:ext cx="815567" cy="2310457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39294</xdr:colOff>
      <xdr:row>623</xdr:row>
      <xdr:rowOff>1601</xdr:rowOff>
    </xdr:from>
    <xdr:to>
      <xdr:col>10</xdr:col>
      <xdr:colOff>830037</xdr:colOff>
      <xdr:row>626</xdr:row>
      <xdr:rowOff>68036</xdr:rowOff>
    </xdr:to>
    <xdr:sp macro="" textlink="">
      <xdr:nvSpPr>
        <xdr:cNvPr id="91" name="Rectángulo 90">
          <a:extLst>
            <a:ext uri="{FF2B5EF4-FFF2-40B4-BE49-F238E27FC236}">
              <a16:creationId xmlns:a16="http://schemas.microsoft.com/office/drawing/2014/main" id="{FF7DB110-38F7-8165-1254-E177C995B12E}"/>
            </a:ext>
          </a:extLst>
        </xdr:cNvPr>
        <xdr:cNvSpPr/>
      </xdr:nvSpPr>
      <xdr:spPr>
        <a:xfrm>
          <a:off x="8897544" y="64050422"/>
          <a:ext cx="2777386" cy="61072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734200</xdr:colOff>
      <xdr:row>920</xdr:row>
      <xdr:rowOff>88747</xdr:rowOff>
    </xdr:from>
    <xdr:to>
      <xdr:col>3</xdr:col>
      <xdr:colOff>416260</xdr:colOff>
      <xdr:row>923</xdr:row>
      <xdr:rowOff>13798</xdr:rowOff>
    </xdr:to>
    <xdr:sp macro="" textlink="">
      <xdr:nvSpPr>
        <xdr:cNvPr id="141" name="Rectángulo 140">
          <a:extLst>
            <a:ext uri="{FF2B5EF4-FFF2-40B4-BE49-F238E27FC236}">
              <a16:creationId xmlns:a16="http://schemas.microsoft.com/office/drawing/2014/main" id="{81B5F734-B243-FAFD-FC1F-1B0AF9634B00}"/>
            </a:ext>
          </a:extLst>
        </xdr:cNvPr>
        <xdr:cNvSpPr/>
      </xdr:nvSpPr>
      <xdr:spPr>
        <a:xfrm>
          <a:off x="2026879" y="121124283"/>
          <a:ext cx="2512345" cy="4557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AQU4518R25V06 (LLHH)</a:t>
          </a:r>
        </a:p>
        <a:p>
          <a:pPr rtl="0"/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</a:t>
          </a:r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– SEC.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endParaRPr lang="es-MX" sz="1100"/>
        </a:p>
      </xdr:txBody>
    </xdr:sp>
    <xdr:clientData/>
  </xdr:twoCellAnchor>
  <xdr:twoCellAnchor>
    <xdr:from>
      <xdr:col>1</xdr:col>
      <xdr:colOff>1550043</xdr:colOff>
      <xdr:row>923</xdr:row>
      <xdr:rowOff>81136</xdr:rowOff>
    </xdr:from>
    <xdr:to>
      <xdr:col>2</xdr:col>
      <xdr:colOff>394606</xdr:colOff>
      <xdr:row>929</xdr:row>
      <xdr:rowOff>149679</xdr:rowOff>
    </xdr:to>
    <xdr:sp macro="" textlink="">
      <xdr:nvSpPr>
        <xdr:cNvPr id="155" name="Cubo 154">
          <a:extLst>
            <a:ext uri="{FF2B5EF4-FFF2-40B4-BE49-F238E27FC236}">
              <a16:creationId xmlns:a16="http://schemas.microsoft.com/office/drawing/2014/main" id="{AC31F8D2-9478-5C9D-FDA8-7BC6C08F972B}"/>
            </a:ext>
          </a:extLst>
        </xdr:cNvPr>
        <xdr:cNvSpPr/>
      </xdr:nvSpPr>
      <xdr:spPr>
        <a:xfrm flipH="1">
          <a:off x="2842722" y="121647350"/>
          <a:ext cx="491027" cy="2558650"/>
        </a:xfrm>
        <a:prstGeom prst="cube">
          <a:avLst>
            <a:gd name="adj" fmla="val 76507"/>
          </a:avLst>
        </a:prstGeom>
        <a:solidFill>
          <a:schemeClr val="bg1">
            <a:lumMod val="75000"/>
            <a:alpha val="50000"/>
          </a:schemeClr>
        </a:solidFill>
        <a:ln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1402261</xdr:colOff>
      <xdr:row>957</xdr:row>
      <xdr:rowOff>133736</xdr:rowOff>
    </xdr:from>
    <xdr:to>
      <xdr:col>2</xdr:col>
      <xdr:colOff>548842</xdr:colOff>
      <xdr:row>972</xdr:row>
      <xdr:rowOff>146332</xdr:rowOff>
    </xdr:to>
    <xdr:sp macro="" textlink="">
      <xdr:nvSpPr>
        <xdr:cNvPr id="163" name="Rectangle 4101">
          <a:extLst>
            <a:ext uri="{FF2B5EF4-FFF2-40B4-BE49-F238E27FC236}">
              <a16:creationId xmlns:a16="http://schemas.microsoft.com/office/drawing/2014/main" id="{4AADE30D-D983-5DD9-7A8F-C0AD29F29099}"/>
            </a:ext>
          </a:extLst>
        </xdr:cNvPr>
        <xdr:cNvSpPr/>
      </xdr:nvSpPr>
      <xdr:spPr>
        <a:xfrm>
          <a:off x="2694940" y="131605950"/>
          <a:ext cx="793045" cy="26659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BO" sz="1100"/>
        </a:p>
      </xdr:txBody>
    </xdr:sp>
    <xdr:clientData/>
  </xdr:twoCellAnchor>
  <xdr:twoCellAnchor>
    <xdr:from>
      <xdr:col>0</xdr:col>
      <xdr:colOff>0</xdr:colOff>
      <xdr:row>942</xdr:row>
      <xdr:rowOff>15414</xdr:rowOff>
    </xdr:from>
    <xdr:to>
      <xdr:col>1</xdr:col>
      <xdr:colOff>1576059</xdr:colOff>
      <xdr:row>945</xdr:row>
      <xdr:rowOff>28016</xdr:rowOff>
    </xdr:to>
    <xdr:sp macro="" textlink="">
      <xdr:nvSpPr>
        <xdr:cNvPr id="165" name="Rectángulo 164">
          <a:extLst>
            <a:ext uri="{FF2B5EF4-FFF2-40B4-BE49-F238E27FC236}">
              <a16:creationId xmlns:a16="http://schemas.microsoft.com/office/drawing/2014/main" id="{A2CEC7BD-0FEB-DB4F-795E-3722FCF2ABDD}"/>
            </a:ext>
          </a:extLst>
        </xdr:cNvPr>
        <xdr:cNvSpPr/>
      </xdr:nvSpPr>
      <xdr:spPr>
        <a:xfrm>
          <a:off x="0" y="126507414"/>
          <a:ext cx="2864735" cy="55048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MOVER LA ANTENA G850+LAWS, SECTOR 1, AL POLO DE LA ANTENA L700+L1900</a:t>
          </a:r>
        </a:p>
      </xdr:txBody>
    </xdr:sp>
    <xdr:clientData/>
  </xdr:twoCellAnchor>
  <xdr:twoCellAnchor>
    <xdr:from>
      <xdr:col>4</xdr:col>
      <xdr:colOff>911038</xdr:colOff>
      <xdr:row>925</xdr:row>
      <xdr:rowOff>122057</xdr:rowOff>
    </xdr:from>
    <xdr:to>
      <xdr:col>5</xdr:col>
      <xdr:colOff>388223</xdr:colOff>
      <xdr:row>926</xdr:row>
      <xdr:rowOff>752475</xdr:rowOff>
    </xdr:to>
    <xdr:sp macro="" textlink="">
      <xdr:nvSpPr>
        <xdr:cNvPr id="167" name="Rectángulo 166">
          <a:extLst>
            <a:ext uri="{FF2B5EF4-FFF2-40B4-BE49-F238E27FC236}">
              <a16:creationId xmlns:a16="http://schemas.microsoft.com/office/drawing/2014/main" id="{C27CE95E-D6D9-E39A-F669-8ED2165B8020}"/>
            </a:ext>
          </a:extLst>
        </xdr:cNvPr>
        <xdr:cNvSpPr/>
      </xdr:nvSpPr>
      <xdr:spPr>
        <a:xfrm>
          <a:off x="5721163" y="121937282"/>
          <a:ext cx="696385" cy="811393"/>
        </a:xfrm>
        <a:prstGeom prst="rect">
          <a:avLst/>
        </a:prstGeom>
        <a:solidFill>
          <a:srgbClr val="00B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5901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S2 (R1)</a:t>
          </a:r>
        </a:p>
      </xdr:txBody>
    </xdr:sp>
    <xdr:clientData/>
  </xdr:twoCellAnchor>
  <xdr:twoCellAnchor>
    <xdr:from>
      <xdr:col>4</xdr:col>
      <xdr:colOff>891988</xdr:colOff>
      <xdr:row>926</xdr:row>
      <xdr:rowOff>1150757</xdr:rowOff>
    </xdr:from>
    <xdr:to>
      <xdr:col>5</xdr:col>
      <xdr:colOff>369173</xdr:colOff>
      <xdr:row>928</xdr:row>
      <xdr:rowOff>180440</xdr:rowOff>
    </xdr:to>
    <xdr:sp macro="" textlink="">
      <xdr:nvSpPr>
        <xdr:cNvPr id="175" name="Rectángulo 174">
          <a:extLst>
            <a:ext uri="{FF2B5EF4-FFF2-40B4-BE49-F238E27FC236}">
              <a16:creationId xmlns:a16="http://schemas.microsoft.com/office/drawing/2014/main" id="{3CFA4CF8-510A-844E-194E-386C8C525306}"/>
            </a:ext>
          </a:extLst>
        </xdr:cNvPr>
        <xdr:cNvSpPr/>
      </xdr:nvSpPr>
      <xdr:spPr>
        <a:xfrm>
          <a:off x="5702113" y="123146957"/>
          <a:ext cx="696385" cy="820383"/>
        </a:xfrm>
        <a:prstGeom prst="rect">
          <a:avLst/>
        </a:prstGeom>
        <a:solidFill>
          <a:srgbClr val="00B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5901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S2 (R2)</a:t>
          </a:r>
        </a:p>
      </xdr:txBody>
    </xdr:sp>
    <xdr:clientData/>
  </xdr:twoCellAnchor>
  <xdr:twoCellAnchor>
    <xdr:from>
      <xdr:col>8</xdr:col>
      <xdr:colOff>500065</xdr:colOff>
      <xdr:row>926</xdr:row>
      <xdr:rowOff>241343</xdr:rowOff>
    </xdr:from>
    <xdr:to>
      <xdr:col>9</xdr:col>
      <xdr:colOff>283647</xdr:colOff>
      <xdr:row>926</xdr:row>
      <xdr:rowOff>1071417</xdr:rowOff>
    </xdr:to>
    <xdr:sp macro="" textlink="">
      <xdr:nvSpPr>
        <xdr:cNvPr id="176" name="Rectángulo 175">
          <a:extLst>
            <a:ext uri="{FF2B5EF4-FFF2-40B4-BE49-F238E27FC236}">
              <a16:creationId xmlns:a16="http://schemas.microsoft.com/office/drawing/2014/main" id="{91F7F21C-615F-E77B-9E52-5FB2DFE243EF}"/>
            </a:ext>
          </a:extLst>
        </xdr:cNvPr>
        <xdr:cNvSpPr/>
      </xdr:nvSpPr>
      <xdr:spPr>
        <a:xfrm>
          <a:off x="9339265" y="122237543"/>
          <a:ext cx="678932" cy="830074"/>
        </a:xfrm>
        <a:prstGeom prst="rect">
          <a:avLst/>
        </a:prstGeom>
        <a:solidFill>
          <a:srgbClr val="FFC00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B5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S3</a:t>
          </a:r>
        </a:p>
      </xdr:txBody>
    </xdr:sp>
    <xdr:clientData/>
  </xdr:twoCellAnchor>
  <xdr:twoCellAnchor>
    <xdr:from>
      <xdr:col>8</xdr:col>
      <xdr:colOff>472888</xdr:colOff>
      <xdr:row>926</xdr:row>
      <xdr:rowOff>1119461</xdr:rowOff>
    </xdr:from>
    <xdr:to>
      <xdr:col>9</xdr:col>
      <xdr:colOff>276644</xdr:colOff>
      <xdr:row>928</xdr:row>
      <xdr:rowOff>145062</xdr:rowOff>
    </xdr:to>
    <xdr:sp macro="" textlink="">
      <xdr:nvSpPr>
        <xdr:cNvPr id="177" name="Rectángulo 176">
          <a:extLst>
            <a:ext uri="{FF2B5EF4-FFF2-40B4-BE49-F238E27FC236}">
              <a16:creationId xmlns:a16="http://schemas.microsoft.com/office/drawing/2014/main" id="{C55B8FC1-EF0F-E850-EA8F-DCED3E190416}"/>
            </a:ext>
          </a:extLst>
        </xdr:cNvPr>
        <xdr:cNvSpPr/>
      </xdr:nvSpPr>
      <xdr:spPr>
        <a:xfrm>
          <a:off x="9312088" y="123115661"/>
          <a:ext cx="699106" cy="816301"/>
        </a:xfrm>
        <a:prstGeom prst="rect">
          <a:avLst/>
        </a:prstGeom>
        <a:solidFill>
          <a:srgbClr val="00B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5901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S3</a:t>
          </a:r>
        </a:p>
      </xdr:txBody>
    </xdr:sp>
    <xdr:clientData/>
  </xdr:twoCellAnchor>
  <xdr:twoCellAnchor>
    <xdr:from>
      <xdr:col>8</xdr:col>
      <xdr:colOff>716451</xdr:colOff>
      <xdr:row>933</xdr:row>
      <xdr:rowOff>67236</xdr:rowOff>
    </xdr:from>
    <xdr:to>
      <xdr:col>11</xdr:col>
      <xdr:colOff>65633</xdr:colOff>
      <xdr:row>939</xdr:row>
      <xdr:rowOff>33617</xdr:rowOff>
    </xdr:to>
    <xdr:sp macro="" textlink="">
      <xdr:nvSpPr>
        <xdr:cNvPr id="178" name="Rectángulo 177">
          <a:extLst>
            <a:ext uri="{FF2B5EF4-FFF2-40B4-BE49-F238E27FC236}">
              <a16:creationId xmlns:a16="http://schemas.microsoft.com/office/drawing/2014/main" id="{4AAFCC75-C865-7C47-F0A0-1A42462E2AEC}"/>
            </a:ext>
          </a:extLst>
        </xdr:cNvPr>
        <xdr:cNvSpPr/>
      </xdr:nvSpPr>
      <xdr:spPr>
        <a:xfrm>
          <a:off x="9557892" y="124945589"/>
          <a:ext cx="2419594" cy="1042146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REALIZA SWAP DE ANTENA DEL L700 Y LAWS SECTOR 3, SE INSTALA NUEVA  ANTENA LLHH.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LTE AWS Y 190O CON RADIO DUAL,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4</xdr:col>
      <xdr:colOff>497058</xdr:colOff>
      <xdr:row>974</xdr:row>
      <xdr:rowOff>154687</xdr:rowOff>
    </xdr:from>
    <xdr:to>
      <xdr:col>6</xdr:col>
      <xdr:colOff>78440</xdr:colOff>
      <xdr:row>977</xdr:row>
      <xdr:rowOff>145677</xdr:rowOff>
    </xdr:to>
    <xdr:sp macro="" textlink="">
      <xdr:nvSpPr>
        <xdr:cNvPr id="180" name="Rectángulo 179">
          <a:extLst>
            <a:ext uri="{FF2B5EF4-FFF2-40B4-BE49-F238E27FC236}">
              <a16:creationId xmlns:a16="http://schemas.microsoft.com/office/drawing/2014/main" id="{875F88FA-7A5C-58A5-CB65-F90328FBE471}"/>
            </a:ext>
          </a:extLst>
        </xdr:cNvPr>
        <xdr:cNvSpPr/>
      </xdr:nvSpPr>
      <xdr:spPr>
        <a:xfrm>
          <a:off x="5304382" y="133280569"/>
          <a:ext cx="2293205" cy="49525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DESMONTAR ANTENA Y RADIO</a:t>
          </a:r>
        </a:p>
      </xdr:txBody>
    </xdr:sp>
    <xdr:clientData/>
  </xdr:twoCellAnchor>
  <xdr:twoCellAnchor>
    <xdr:from>
      <xdr:col>1</xdr:col>
      <xdr:colOff>429823</xdr:colOff>
      <xdr:row>973</xdr:row>
      <xdr:rowOff>65040</xdr:rowOff>
    </xdr:from>
    <xdr:to>
      <xdr:col>2</xdr:col>
      <xdr:colOff>1075763</xdr:colOff>
      <xdr:row>976</xdr:row>
      <xdr:rowOff>56030</xdr:rowOff>
    </xdr:to>
    <xdr:sp macro="" textlink="">
      <xdr:nvSpPr>
        <xdr:cNvPr id="181" name="Rectángulo 180">
          <a:extLst>
            <a:ext uri="{FF2B5EF4-FFF2-40B4-BE49-F238E27FC236}">
              <a16:creationId xmlns:a16="http://schemas.microsoft.com/office/drawing/2014/main" id="{86B8DFDC-F549-DBCE-25F8-6517D36EA924}"/>
            </a:ext>
          </a:extLst>
        </xdr:cNvPr>
        <xdr:cNvSpPr/>
      </xdr:nvSpPr>
      <xdr:spPr>
        <a:xfrm>
          <a:off x="1718499" y="133022834"/>
          <a:ext cx="2293205" cy="49525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MOVER ANTENA Y  DESINSTALAR RADIO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163286</xdr:colOff>
      <xdr:row>31</xdr:row>
      <xdr:rowOff>81643</xdr:rowOff>
    </xdr:from>
    <xdr:to>
      <xdr:col>27</xdr:col>
      <xdr:colOff>108858</xdr:colOff>
      <xdr:row>50</xdr:row>
      <xdr:rowOff>5993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D849DDF-F4DC-447E-94A1-05DCE0CE8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4215" y="5578929"/>
          <a:ext cx="6926036" cy="3285314"/>
        </a:xfrm>
        <a:prstGeom prst="rect">
          <a:avLst/>
        </a:prstGeom>
      </xdr:spPr>
    </xdr:pic>
    <xdr:clientData/>
  </xdr:twoCellAnchor>
  <xdr:twoCellAnchor>
    <xdr:from>
      <xdr:col>17</xdr:col>
      <xdr:colOff>662006</xdr:colOff>
      <xdr:row>28</xdr:row>
      <xdr:rowOff>99471</xdr:rowOff>
    </xdr:from>
    <xdr:to>
      <xdr:col>18</xdr:col>
      <xdr:colOff>675976</xdr:colOff>
      <xdr:row>32</xdr:row>
      <xdr:rowOff>175671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4378006" y="5119706"/>
          <a:ext cx="820794" cy="79337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17</xdr:col>
      <xdr:colOff>411</xdr:colOff>
      <xdr:row>42</xdr:row>
      <xdr:rowOff>1382</xdr:rowOff>
    </xdr:from>
    <xdr:to>
      <xdr:col>21</xdr:col>
      <xdr:colOff>259117</xdr:colOff>
      <xdr:row>56</xdr:row>
      <xdr:rowOff>61947</xdr:rowOff>
    </xdr:to>
    <xdr:pic>
      <xdr:nvPicPr>
        <xdr:cNvPr id="10" name="meta_photo__Torre0_RELEVAMIEN7_FotosReque31_Fotoenprim1_0.jpg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09687" y="7520529"/>
          <a:ext cx="3492724" cy="2559477"/>
        </a:xfrm>
        <a:prstGeom prst="rect">
          <a:avLst/>
        </a:prstGeom>
      </xdr:spPr>
    </xdr:pic>
    <xdr:clientData/>
  </xdr:twoCellAnchor>
  <xdr:twoCellAnchor>
    <xdr:from>
      <xdr:col>16</xdr:col>
      <xdr:colOff>375237</xdr:colOff>
      <xdr:row>38</xdr:row>
      <xdr:rowOff>90051</xdr:rowOff>
    </xdr:from>
    <xdr:to>
      <xdr:col>17</xdr:col>
      <xdr:colOff>213893</xdr:colOff>
      <xdr:row>54</xdr:row>
      <xdr:rowOff>78203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3284413" y="6903227"/>
          <a:ext cx="645480" cy="283444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15</xdr:col>
      <xdr:colOff>620395</xdr:colOff>
      <xdr:row>36</xdr:row>
      <xdr:rowOff>17070</xdr:rowOff>
    </xdr:from>
    <xdr:to>
      <xdr:col>19</xdr:col>
      <xdr:colOff>232671</xdr:colOff>
      <xdr:row>36</xdr:row>
      <xdr:rowOff>18340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CxnSpPr>
          <a:cxnSpLocks/>
        </xdr:cNvCxnSpPr>
      </xdr:nvCxnSpPr>
      <xdr:spPr>
        <a:xfrm flipH="1">
          <a:off x="12722748" y="6471658"/>
          <a:ext cx="2839570" cy="127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54429</xdr:colOff>
      <xdr:row>47</xdr:row>
      <xdr:rowOff>80907</xdr:rowOff>
    </xdr:from>
    <xdr:to>
      <xdr:col>13</xdr:col>
      <xdr:colOff>422751</xdr:colOff>
      <xdr:row>56</xdr:row>
      <xdr:rowOff>65869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7810500" y="8408478"/>
          <a:ext cx="2695144" cy="157699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DESMONTAR:</a:t>
          </a:r>
        </a:p>
        <a:p>
          <a:pPr algn="ctr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BBU DEL 3G</a:t>
          </a:r>
        </a:p>
        <a:p>
          <a:pPr algn="ctr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BBU DEL LTE</a:t>
          </a:r>
        </a:p>
        <a:p>
          <a:pPr algn="ctr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BTS </a:t>
          </a:r>
        </a:p>
      </xdr:txBody>
    </xdr:sp>
    <xdr:clientData/>
  </xdr:twoCellAnchor>
  <xdr:twoCellAnchor>
    <xdr:from>
      <xdr:col>5</xdr:col>
      <xdr:colOff>599255</xdr:colOff>
      <xdr:row>66</xdr:row>
      <xdr:rowOff>36947</xdr:rowOff>
    </xdr:from>
    <xdr:to>
      <xdr:col>10</xdr:col>
      <xdr:colOff>47067</xdr:colOff>
      <xdr:row>75</xdr:row>
      <xdr:rowOff>25175</xdr:rowOff>
    </xdr:to>
    <xdr:sp macro="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4561655" y="11672687"/>
          <a:ext cx="3410212" cy="156556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60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N/A</a:t>
          </a:r>
        </a:p>
      </xdr:txBody>
    </xdr:sp>
    <xdr:clientData/>
  </xdr:twoCellAnchor>
  <xdr:twoCellAnchor>
    <xdr:from>
      <xdr:col>18</xdr:col>
      <xdr:colOff>633673</xdr:colOff>
      <xdr:row>83</xdr:row>
      <xdr:rowOff>37720</xdr:rowOff>
    </xdr:from>
    <xdr:to>
      <xdr:col>23</xdr:col>
      <xdr:colOff>84660</xdr:colOff>
      <xdr:row>92</xdr:row>
      <xdr:rowOff>25948</xdr:rowOff>
    </xdr:to>
    <xdr:sp macro="" textlink="">
      <xdr:nvSpPr>
        <xdr:cNvPr id="4" name="Rectángulo 24">
          <a:extLst>
            <a:ext uri="{FF2B5EF4-FFF2-40B4-BE49-F238E27FC236}">
              <a16:creationId xmlns:a16="http://schemas.microsoft.com/office/drawing/2014/main" id="{6D534ED3-3C82-240C-CF6C-4DEA974316AE}"/>
            </a:ext>
          </a:extLst>
        </xdr:cNvPr>
        <xdr:cNvSpPr/>
      </xdr:nvSpPr>
      <xdr:spPr>
        <a:xfrm>
          <a:off x="14594602" y="14733434"/>
          <a:ext cx="3329022" cy="158026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60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N/A</a:t>
          </a:r>
        </a:p>
      </xdr:txBody>
    </xdr:sp>
    <xdr:clientData/>
  </xdr:twoCellAnchor>
  <xdr:twoCellAnchor editAs="oneCell">
    <xdr:from>
      <xdr:col>17</xdr:col>
      <xdr:colOff>81643</xdr:colOff>
      <xdr:row>42</xdr:row>
      <xdr:rowOff>27217</xdr:rowOff>
    </xdr:from>
    <xdr:to>
      <xdr:col>20</xdr:col>
      <xdr:colOff>30616</xdr:colOff>
      <xdr:row>59</xdr:row>
      <xdr:rowOff>54429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3CE4EA9-DB76-4780-9994-BF89EA104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/>
      </xdr:blipFill>
      <xdr:spPr bwMode="auto">
        <a:xfrm>
          <a:off x="13266964" y="7470324"/>
          <a:ext cx="2275795" cy="3034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244929</xdr:colOff>
      <xdr:row>81</xdr:row>
      <xdr:rowOff>81641</xdr:rowOff>
    </xdr:from>
    <xdr:to>
      <xdr:col>18</xdr:col>
      <xdr:colOff>382667</xdr:colOff>
      <xdr:row>90</xdr:row>
      <xdr:rowOff>108494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8E233C2-6D16-4F62-8672-27EE65C7B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/>
      </xdr:blipFill>
      <xdr:spPr>
        <a:xfrm>
          <a:off x="13430250" y="14423570"/>
          <a:ext cx="913346" cy="1618888"/>
        </a:xfrm>
        <a:prstGeom prst="rect">
          <a:avLst/>
        </a:prstGeom>
      </xdr:spPr>
    </xdr:pic>
    <xdr:clientData/>
  </xdr:twoCellAnchor>
  <xdr:twoCellAnchor>
    <xdr:from>
      <xdr:col>18</xdr:col>
      <xdr:colOff>367392</xdr:colOff>
      <xdr:row>55</xdr:row>
      <xdr:rowOff>49231</xdr:rowOff>
    </xdr:from>
    <xdr:to>
      <xdr:col>20</xdr:col>
      <xdr:colOff>258535</xdr:colOff>
      <xdr:row>58</xdr:row>
      <xdr:rowOff>95250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1D4ADB3F-5967-C5AC-C432-3DF997F411B9}"/>
            </a:ext>
          </a:extLst>
        </xdr:cNvPr>
        <xdr:cNvSpPr/>
      </xdr:nvSpPr>
      <xdr:spPr>
        <a:xfrm>
          <a:off x="14328321" y="9791945"/>
          <a:ext cx="1442357" cy="57669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5</xdr:col>
      <xdr:colOff>244928</xdr:colOff>
      <xdr:row>26</xdr:row>
      <xdr:rowOff>54429</xdr:rowOff>
    </xdr:from>
    <xdr:to>
      <xdr:col>9</xdr:col>
      <xdr:colOff>468347</xdr:colOff>
      <xdr:row>35</xdr:row>
      <xdr:rowOff>42656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F830506E-4775-4C88-BF72-E3FCBDED4CA0}"/>
            </a:ext>
          </a:extLst>
        </xdr:cNvPr>
        <xdr:cNvSpPr/>
      </xdr:nvSpPr>
      <xdr:spPr>
        <a:xfrm>
          <a:off x="4122964" y="4667250"/>
          <a:ext cx="3325847" cy="158026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60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VALIDAR EN SITIO  SI EL ENLACE ESTÁ OPERATIVO PARA DEMSONTAR</a:t>
          </a:r>
        </a:p>
      </xdr:txBody>
    </xdr:sp>
    <xdr:clientData/>
  </xdr:twoCellAnchor>
  <xdr:twoCellAnchor editAs="oneCell">
    <xdr:from>
      <xdr:col>16</xdr:col>
      <xdr:colOff>571499</xdr:colOff>
      <xdr:row>5</xdr:row>
      <xdr:rowOff>108859</xdr:rowOff>
    </xdr:from>
    <xdr:to>
      <xdr:col>28</xdr:col>
      <xdr:colOff>326571</xdr:colOff>
      <xdr:row>41</xdr:row>
      <xdr:rowOff>68952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A568D30-5B7A-8CC7-C07D-7D7EF8A56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81213" y="1006930"/>
          <a:ext cx="9062358" cy="6328236"/>
        </a:xfrm>
        <a:prstGeom prst="rect">
          <a:avLst/>
        </a:prstGeom>
      </xdr:spPr>
    </xdr:pic>
    <xdr:clientData/>
  </xdr:twoCellAnchor>
  <xdr:twoCellAnchor>
    <xdr:from>
      <xdr:col>5</xdr:col>
      <xdr:colOff>227134</xdr:colOff>
      <xdr:row>49</xdr:row>
      <xdr:rowOff>0</xdr:rowOff>
    </xdr:from>
    <xdr:to>
      <xdr:col>6</xdr:col>
      <xdr:colOff>381000</xdr:colOff>
      <xdr:row>51</xdr:row>
      <xdr:rowOff>136071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id="{A3C17BCB-9FB0-1F53-C969-B15E9969E0E9}"/>
            </a:ext>
          </a:extLst>
        </xdr:cNvPr>
        <xdr:cNvSpPr/>
      </xdr:nvSpPr>
      <xdr:spPr>
        <a:xfrm>
          <a:off x="4073769" y="8953500"/>
          <a:ext cx="923193" cy="50241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17</xdr:col>
      <xdr:colOff>530680</xdr:colOff>
      <xdr:row>5</xdr:row>
      <xdr:rowOff>149679</xdr:rowOff>
    </xdr:from>
    <xdr:to>
      <xdr:col>31</xdr:col>
      <xdr:colOff>620919</xdr:colOff>
      <xdr:row>37</xdr:row>
      <xdr:rowOff>149679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CFEFA72-04E9-FA8F-FD3B-94DE5566F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1" y="1047750"/>
          <a:ext cx="10948739" cy="5660572"/>
        </a:xfrm>
        <a:prstGeom prst="rect">
          <a:avLst/>
        </a:prstGeom>
      </xdr:spPr>
    </xdr:pic>
    <xdr:clientData/>
  </xdr:twoCellAnchor>
  <xdr:twoCellAnchor>
    <xdr:from>
      <xdr:col>2</xdr:col>
      <xdr:colOff>533590</xdr:colOff>
      <xdr:row>43</xdr:row>
      <xdr:rowOff>157370</xdr:rowOff>
    </xdr:from>
    <xdr:to>
      <xdr:col>4</xdr:col>
      <xdr:colOff>538370</xdr:colOff>
      <xdr:row>60</xdr:row>
      <xdr:rowOff>66261</xdr:rowOff>
    </xdr:to>
    <xdr:sp macro="" textlink="">
      <xdr:nvSpPr>
        <xdr:cNvPr id="18" name="Rectángulo 17">
          <a:extLst>
            <a:ext uri="{FF2B5EF4-FFF2-40B4-BE49-F238E27FC236}">
              <a16:creationId xmlns:a16="http://schemas.microsoft.com/office/drawing/2014/main" id="{387A675D-C1B5-EB13-2D1F-1798C84899F7}"/>
            </a:ext>
          </a:extLst>
        </xdr:cNvPr>
        <xdr:cNvSpPr/>
      </xdr:nvSpPr>
      <xdr:spPr>
        <a:xfrm>
          <a:off x="2074155" y="7984435"/>
          <a:ext cx="1545345" cy="299002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171027</xdr:colOff>
      <xdr:row>1</xdr:row>
      <xdr:rowOff>28223</xdr:rowOff>
    </xdr:from>
    <xdr:to>
      <xdr:col>15</xdr:col>
      <xdr:colOff>506702</xdr:colOff>
      <xdr:row>42</xdr:row>
      <xdr:rowOff>88024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915F2471-AE0F-4404-B2DD-7B9AFC6BAABC}"/>
            </a:ext>
          </a:extLst>
        </xdr:cNvPr>
        <xdr:cNvGrpSpPr/>
      </xdr:nvGrpSpPr>
      <xdr:grpSpPr>
        <a:xfrm>
          <a:off x="961249" y="211667"/>
          <a:ext cx="11398786" cy="7581024"/>
          <a:chOff x="1896139" y="119651719"/>
          <a:chExt cx="10526234" cy="6962811"/>
        </a:xfrm>
      </xdr:grpSpPr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D81818AB-5174-4DF4-B319-DC5694E42BC9}"/>
              </a:ext>
            </a:extLst>
          </xdr:cNvPr>
          <xdr:cNvSpPr txBox="1"/>
        </xdr:nvSpPr>
        <xdr:spPr>
          <a:xfrm>
            <a:off x="1896139" y="119651719"/>
            <a:ext cx="10526234" cy="12005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prstClr val="black"/>
              </a:buClr>
              <a:buSzPct val="100000"/>
              <a:buFont typeface="Arial"/>
              <a:buNone/>
              <a:tabLst/>
              <a:defRPr/>
            </a:pPr>
            <a:r>
              <a:rPr kumimoji="0" lang="en-US" sz="3700" b="0" i="0" u="none" strike="noStrike" kern="1200" cap="none" spc="0" normalizeH="0" baseline="0" noProof="0" dirty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rPr>
              <a:t>8.1 FOTOS DISTRIBUCIÓN DE ANTENAS – XXX</a:t>
            </a:r>
            <a:endParaRPr kumimoji="0" lang="en-US" sz="15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srgbClr val="0070C0"/>
              </a:buClr>
              <a:buSzPct val="100000"/>
              <a:buFontTx/>
              <a:buNone/>
              <a:tabLst/>
              <a:defRPr/>
            </a:pPr>
            <a:r>
              <a:rPr kumimoji="0" lang="en-US" sz="3700" b="1" i="0" u="none" strike="noStrike" kern="1200" cap="none" spc="0" normalizeH="0" baseline="0" noProof="0" dirty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Arial"/>
                <a:ea typeface="+mn-ea"/>
                <a:cs typeface="Arial"/>
                <a:sym typeface="Arial"/>
              </a:rPr>
              <a:t>TECH</a:t>
            </a:r>
            <a:endParaRPr kumimoji="0" lang="en-US" sz="37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endParaRPr lang="es-MX" sz="1100"/>
          </a:p>
        </xdr:txBody>
      </xdr:sp>
      <xdr:sp macro="" textlink="">
        <xdr:nvSpPr>
          <xdr:cNvPr id="5" name="Google Shape;1211;p97">
            <a:extLst>
              <a:ext uri="{FF2B5EF4-FFF2-40B4-BE49-F238E27FC236}">
                <a16:creationId xmlns:a16="http://schemas.microsoft.com/office/drawing/2014/main" id="{EE5C3EBD-1373-4968-962E-75A9D5CDD1CB}"/>
              </a:ext>
            </a:extLst>
          </xdr:cNvPr>
          <xdr:cNvSpPr/>
        </xdr:nvSpPr>
        <xdr:spPr>
          <a:xfrm>
            <a:off x="2551814" y="12601353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1</a:t>
            </a:r>
            <a:endParaRPr/>
          </a:p>
        </xdr:txBody>
      </xdr:sp>
      <xdr:sp macro="" textlink="">
        <xdr:nvSpPr>
          <xdr:cNvPr id="6" name="Google Shape;1212;p97">
            <a:extLst>
              <a:ext uri="{FF2B5EF4-FFF2-40B4-BE49-F238E27FC236}">
                <a16:creationId xmlns:a16="http://schemas.microsoft.com/office/drawing/2014/main" id="{C5E4A2CC-63A3-4889-A14F-EDA0226ACBE2}"/>
              </a:ext>
            </a:extLst>
          </xdr:cNvPr>
          <xdr:cNvSpPr/>
        </xdr:nvSpPr>
        <xdr:spPr>
          <a:xfrm>
            <a:off x="6134800" y="12596645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2</a:t>
            </a:r>
            <a:endParaRPr/>
          </a:p>
        </xdr:txBody>
      </xdr:sp>
      <xdr:sp macro="" textlink="">
        <xdr:nvSpPr>
          <xdr:cNvPr id="7" name="Google Shape;1212;p97">
            <a:extLst>
              <a:ext uri="{FF2B5EF4-FFF2-40B4-BE49-F238E27FC236}">
                <a16:creationId xmlns:a16="http://schemas.microsoft.com/office/drawing/2014/main" id="{1BA7CC8E-41E3-470C-90B4-31B610DF73A8}"/>
              </a:ext>
            </a:extLst>
          </xdr:cNvPr>
          <xdr:cNvSpPr/>
        </xdr:nvSpPr>
        <xdr:spPr>
          <a:xfrm>
            <a:off x="9762636" y="125966455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3</a:t>
            </a:r>
            <a:endParaRPr/>
          </a:p>
        </xdr:txBody>
      </xdr:sp>
    </xdr:grpSp>
    <xdr:clientData/>
  </xdr:twoCellAnchor>
  <xdr:twoCellAnchor>
    <xdr:from>
      <xdr:col>1</xdr:col>
      <xdr:colOff>0</xdr:colOff>
      <xdr:row>51</xdr:row>
      <xdr:rowOff>0</xdr:rowOff>
    </xdr:from>
    <xdr:to>
      <xdr:col>15</xdr:col>
      <xdr:colOff>335675</xdr:colOff>
      <xdr:row>92</xdr:row>
      <xdr:rowOff>59802</xdr:rowOff>
    </xdr:to>
    <xdr:grpSp>
      <xdr:nvGrpSpPr>
        <xdr:cNvPr id="11" name="Grupo 10">
          <a:extLst>
            <a:ext uri="{FF2B5EF4-FFF2-40B4-BE49-F238E27FC236}">
              <a16:creationId xmlns:a16="http://schemas.microsoft.com/office/drawing/2014/main" id="{4203BAB1-493A-4EE2-91FE-E3B1A55B7D56}"/>
            </a:ext>
          </a:extLst>
        </xdr:cNvPr>
        <xdr:cNvGrpSpPr/>
      </xdr:nvGrpSpPr>
      <xdr:grpSpPr>
        <a:xfrm>
          <a:off x="790222" y="9355667"/>
          <a:ext cx="11398786" cy="7581024"/>
          <a:chOff x="1896139" y="119651719"/>
          <a:chExt cx="10526234" cy="6962811"/>
        </a:xfrm>
      </xdr:grpSpPr>
      <xdr:sp macro="" textlink="">
        <xdr:nvSpPr>
          <xdr:cNvPr id="12" name="CuadroTexto 11">
            <a:extLst>
              <a:ext uri="{FF2B5EF4-FFF2-40B4-BE49-F238E27FC236}">
                <a16:creationId xmlns:a16="http://schemas.microsoft.com/office/drawing/2014/main" id="{83AC43A1-B262-4541-88FA-CDEA52391DC3}"/>
              </a:ext>
            </a:extLst>
          </xdr:cNvPr>
          <xdr:cNvSpPr txBox="1"/>
        </xdr:nvSpPr>
        <xdr:spPr>
          <a:xfrm>
            <a:off x="1896139" y="119651719"/>
            <a:ext cx="10526234" cy="12005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prstClr val="black"/>
              </a:buClr>
              <a:buSzPct val="100000"/>
              <a:buFont typeface="Arial"/>
              <a:buNone/>
              <a:tabLst/>
              <a:defRPr/>
            </a:pPr>
            <a:r>
              <a:rPr kumimoji="0" lang="en-US" sz="3700" b="0" i="0" u="none" strike="noStrike" kern="1200" cap="none" spc="0" normalizeH="0" baseline="0" noProof="0" dirty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rPr>
              <a:t>8.2 FOTOS DISTRIBUCIÓN DE ANTENAS – XXX</a:t>
            </a:r>
            <a:endParaRPr kumimoji="0" lang="en-US" sz="15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srgbClr val="0070C0"/>
              </a:buClr>
              <a:buSzPct val="100000"/>
              <a:buFontTx/>
              <a:buNone/>
              <a:tabLst/>
              <a:defRPr/>
            </a:pPr>
            <a:r>
              <a:rPr kumimoji="0" lang="en-US" sz="3700" b="1" i="0" u="none" strike="noStrike" kern="1200" cap="none" spc="0" normalizeH="0" baseline="0" noProof="0" dirty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rPr>
              <a:t>TECH</a:t>
            </a:r>
            <a:endParaRPr kumimoji="0" lang="en-US" sz="37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endParaRPr lang="es-MX" sz="1100"/>
          </a:p>
        </xdr:txBody>
      </xdr:sp>
      <xdr:sp macro="" textlink="">
        <xdr:nvSpPr>
          <xdr:cNvPr id="13" name="Google Shape;1211;p97">
            <a:extLst>
              <a:ext uri="{FF2B5EF4-FFF2-40B4-BE49-F238E27FC236}">
                <a16:creationId xmlns:a16="http://schemas.microsoft.com/office/drawing/2014/main" id="{D77295CC-E28A-4B3E-B512-76D8DC8F2B3A}"/>
              </a:ext>
            </a:extLst>
          </xdr:cNvPr>
          <xdr:cNvSpPr/>
        </xdr:nvSpPr>
        <xdr:spPr>
          <a:xfrm>
            <a:off x="2551814" y="12601353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1</a:t>
            </a:r>
            <a:endParaRPr/>
          </a:p>
        </xdr:txBody>
      </xdr:sp>
      <xdr:sp macro="" textlink="">
        <xdr:nvSpPr>
          <xdr:cNvPr id="14" name="Google Shape;1212;p97">
            <a:extLst>
              <a:ext uri="{FF2B5EF4-FFF2-40B4-BE49-F238E27FC236}">
                <a16:creationId xmlns:a16="http://schemas.microsoft.com/office/drawing/2014/main" id="{C3A42D5E-6626-40A8-A4A1-61387BE5F10E}"/>
              </a:ext>
            </a:extLst>
          </xdr:cNvPr>
          <xdr:cNvSpPr/>
        </xdr:nvSpPr>
        <xdr:spPr>
          <a:xfrm>
            <a:off x="6134800" y="12596645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2</a:t>
            </a:r>
            <a:endParaRPr/>
          </a:p>
        </xdr:txBody>
      </xdr:sp>
      <xdr:sp macro="" textlink="">
        <xdr:nvSpPr>
          <xdr:cNvPr id="15" name="Google Shape;1212;p97">
            <a:extLst>
              <a:ext uri="{FF2B5EF4-FFF2-40B4-BE49-F238E27FC236}">
                <a16:creationId xmlns:a16="http://schemas.microsoft.com/office/drawing/2014/main" id="{5165742A-7834-469C-B09A-0CC0024B2D55}"/>
              </a:ext>
            </a:extLst>
          </xdr:cNvPr>
          <xdr:cNvSpPr/>
        </xdr:nvSpPr>
        <xdr:spPr>
          <a:xfrm>
            <a:off x="9762636" y="125966455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3</a:t>
            </a:r>
            <a:endParaRPr/>
          </a:p>
        </xdr:txBody>
      </xdr:sp>
    </xdr:grpSp>
    <xdr:clientData/>
  </xdr:twoCellAnchor>
  <xdr:twoCellAnchor>
    <xdr:from>
      <xdr:col>1</xdr:col>
      <xdr:colOff>0</xdr:colOff>
      <xdr:row>95</xdr:row>
      <xdr:rowOff>0</xdr:rowOff>
    </xdr:from>
    <xdr:to>
      <xdr:col>15</xdr:col>
      <xdr:colOff>335675</xdr:colOff>
      <xdr:row>136</xdr:row>
      <xdr:rowOff>59802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83E3C8B3-ADC0-47E3-AB4B-A2B0C06DEB5F}"/>
            </a:ext>
          </a:extLst>
        </xdr:cNvPr>
        <xdr:cNvGrpSpPr/>
      </xdr:nvGrpSpPr>
      <xdr:grpSpPr>
        <a:xfrm>
          <a:off x="790222" y="17427222"/>
          <a:ext cx="11398786" cy="7581024"/>
          <a:chOff x="1896139" y="119651719"/>
          <a:chExt cx="10526234" cy="6962811"/>
        </a:xfrm>
      </xdr:grpSpPr>
      <xdr:sp macro="" textlink="">
        <xdr:nvSpPr>
          <xdr:cNvPr id="17" name="CuadroTexto 16">
            <a:extLst>
              <a:ext uri="{FF2B5EF4-FFF2-40B4-BE49-F238E27FC236}">
                <a16:creationId xmlns:a16="http://schemas.microsoft.com/office/drawing/2014/main" id="{0C602B25-39E1-4B19-ACC8-AEEA50954997}"/>
              </a:ext>
            </a:extLst>
          </xdr:cNvPr>
          <xdr:cNvSpPr txBox="1"/>
        </xdr:nvSpPr>
        <xdr:spPr>
          <a:xfrm>
            <a:off x="1896139" y="119651719"/>
            <a:ext cx="10526234" cy="12005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prstClr val="black"/>
              </a:buClr>
              <a:buSzPct val="100000"/>
              <a:buFont typeface="Arial"/>
              <a:buNone/>
              <a:tabLst/>
              <a:defRPr/>
            </a:pPr>
            <a:r>
              <a:rPr kumimoji="0" lang="en-US" sz="3700" b="0" i="0" u="none" strike="noStrike" kern="1200" cap="none" spc="0" normalizeH="0" baseline="0" noProof="0" dirty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rPr>
              <a:t>8.3 FOTOS DISTRIBUCIÓN DE ANTENAS – XXX</a:t>
            </a:r>
            <a:endParaRPr kumimoji="0" lang="en-US" sz="15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srgbClr val="0070C0"/>
              </a:buClr>
              <a:buSzPct val="100000"/>
              <a:buFontTx/>
              <a:buNone/>
              <a:tabLst/>
              <a:defRPr/>
            </a:pPr>
            <a:r>
              <a:rPr kumimoji="0" lang="en-US" sz="3700" b="1" i="0" u="none" strike="noStrike" kern="1200" cap="none" spc="0" normalizeH="0" baseline="0" noProof="0" dirty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Arial"/>
                <a:ea typeface="+mn-ea"/>
                <a:cs typeface="Arial"/>
                <a:sym typeface="Arial"/>
              </a:rPr>
              <a:t>TECH</a:t>
            </a:r>
            <a:endParaRPr kumimoji="0" lang="en-US" sz="37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endParaRPr lang="es-MX" sz="1100"/>
          </a:p>
        </xdr:txBody>
      </xdr:sp>
      <xdr:sp macro="" textlink="">
        <xdr:nvSpPr>
          <xdr:cNvPr id="18" name="Google Shape;1211;p97">
            <a:extLst>
              <a:ext uri="{FF2B5EF4-FFF2-40B4-BE49-F238E27FC236}">
                <a16:creationId xmlns:a16="http://schemas.microsoft.com/office/drawing/2014/main" id="{8A0A1AF6-6F3B-43AB-BF74-80F99D7E0363}"/>
              </a:ext>
            </a:extLst>
          </xdr:cNvPr>
          <xdr:cNvSpPr/>
        </xdr:nvSpPr>
        <xdr:spPr>
          <a:xfrm>
            <a:off x="2551814" y="12601353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1</a:t>
            </a:r>
            <a:endParaRPr/>
          </a:p>
        </xdr:txBody>
      </xdr:sp>
      <xdr:sp macro="" textlink="">
        <xdr:nvSpPr>
          <xdr:cNvPr id="19" name="Google Shape;1212;p97">
            <a:extLst>
              <a:ext uri="{FF2B5EF4-FFF2-40B4-BE49-F238E27FC236}">
                <a16:creationId xmlns:a16="http://schemas.microsoft.com/office/drawing/2014/main" id="{1727A9C3-8CE9-4A1D-818C-D130F381BD1B}"/>
              </a:ext>
            </a:extLst>
          </xdr:cNvPr>
          <xdr:cNvSpPr/>
        </xdr:nvSpPr>
        <xdr:spPr>
          <a:xfrm>
            <a:off x="6134800" y="12596645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2</a:t>
            </a:r>
            <a:endParaRPr/>
          </a:p>
        </xdr:txBody>
      </xdr:sp>
      <xdr:sp macro="" textlink="">
        <xdr:nvSpPr>
          <xdr:cNvPr id="20" name="Google Shape;1212;p97">
            <a:extLst>
              <a:ext uri="{FF2B5EF4-FFF2-40B4-BE49-F238E27FC236}">
                <a16:creationId xmlns:a16="http://schemas.microsoft.com/office/drawing/2014/main" id="{07E6AD0F-285E-4FBE-B358-E84F0BD09268}"/>
              </a:ext>
            </a:extLst>
          </xdr:cNvPr>
          <xdr:cNvSpPr/>
        </xdr:nvSpPr>
        <xdr:spPr>
          <a:xfrm>
            <a:off x="9762636" y="125966455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3</a:t>
            </a:r>
            <a:endParaRPr/>
          </a:p>
        </xdr:txBody>
      </xdr:sp>
    </xdr:grpSp>
    <xdr:clientData/>
  </xdr:twoCellAnchor>
  <xdr:twoCellAnchor>
    <xdr:from>
      <xdr:col>1</xdr:col>
      <xdr:colOff>0</xdr:colOff>
      <xdr:row>140</xdr:row>
      <xdr:rowOff>0</xdr:rowOff>
    </xdr:from>
    <xdr:to>
      <xdr:col>15</xdr:col>
      <xdr:colOff>335675</xdr:colOff>
      <xdr:row>181</xdr:row>
      <xdr:rowOff>59802</xdr:rowOff>
    </xdr:to>
    <xdr:grpSp>
      <xdr:nvGrpSpPr>
        <xdr:cNvPr id="21" name="Grupo 20">
          <a:extLst>
            <a:ext uri="{FF2B5EF4-FFF2-40B4-BE49-F238E27FC236}">
              <a16:creationId xmlns:a16="http://schemas.microsoft.com/office/drawing/2014/main" id="{6B4A2BB6-D63B-4CE2-BCE2-A81749202354}"/>
            </a:ext>
          </a:extLst>
        </xdr:cNvPr>
        <xdr:cNvGrpSpPr/>
      </xdr:nvGrpSpPr>
      <xdr:grpSpPr>
        <a:xfrm>
          <a:off x="790222" y="25682222"/>
          <a:ext cx="11398786" cy="7581024"/>
          <a:chOff x="1896139" y="119651719"/>
          <a:chExt cx="10526234" cy="6962811"/>
        </a:xfrm>
      </xdr:grpSpPr>
      <xdr:sp macro="" textlink="">
        <xdr:nvSpPr>
          <xdr:cNvPr id="22" name="CuadroTexto 21">
            <a:extLst>
              <a:ext uri="{FF2B5EF4-FFF2-40B4-BE49-F238E27FC236}">
                <a16:creationId xmlns:a16="http://schemas.microsoft.com/office/drawing/2014/main" id="{685164DB-AA1C-46CB-AE55-D61DA7582500}"/>
              </a:ext>
            </a:extLst>
          </xdr:cNvPr>
          <xdr:cNvSpPr txBox="1"/>
        </xdr:nvSpPr>
        <xdr:spPr>
          <a:xfrm>
            <a:off x="1896139" y="119651719"/>
            <a:ext cx="10526234" cy="12005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prstClr val="black"/>
              </a:buClr>
              <a:buSzPct val="100000"/>
              <a:buFont typeface="Arial"/>
              <a:buNone/>
              <a:tabLst/>
              <a:defRPr/>
            </a:pPr>
            <a:r>
              <a:rPr kumimoji="0" lang="en-US" sz="3700" b="0" i="0" u="none" strike="noStrike" kern="1200" cap="none" spc="0" normalizeH="0" baseline="0" noProof="0" dirty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rPr>
              <a:t>8.4 FOTOS DISTRIBUCIÓN DE ANTENAS – XXX</a:t>
            </a:r>
            <a:endParaRPr kumimoji="0" lang="en-US" sz="15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srgbClr val="0070C0"/>
              </a:buClr>
              <a:buSzPct val="100000"/>
              <a:buFontTx/>
              <a:buNone/>
              <a:tabLst/>
              <a:defRPr/>
            </a:pPr>
            <a:r>
              <a:rPr kumimoji="0" lang="en-US" sz="3700" b="1" i="0" u="none" strike="noStrike" kern="1200" cap="none" spc="0" normalizeH="0" baseline="0" noProof="0" dirty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Arial"/>
                <a:ea typeface="Arial"/>
                <a:cs typeface="Arial"/>
                <a:sym typeface="Arial"/>
              </a:rPr>
              <a:t>TECH</a:t>
            </a:r>
            <a:endParaRPr kumimoji="0" lang="en-US" sz="37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endParaRPr lang="es-MX" sz="1100"/>
          </a:p>
        </xdr:txBody>
      </xdr:sp>
      <xdr:sp macro="" textlink="">
        <xdr:nvSpPr>
          <xdr:cNvPr id="23" name="Google Shape;1211;p97">
            <a:extLst>
              <a:ext uri="{FF2B5EF4-FFF2-40B4-BE49-F238E27FC236}">
                <a16:creationId xmlns:a16="http://schemas.microsoft.com/office/drawing/2014/main" id="{6FDFC1F5-8B83-4236-BDEE-C696D8276A45}"/>
              </a:ext>
            </a:extLst>
          </xdr:cNvPr>
          <xdr:cNvSpPr/>
        </xdr:nvSpPr>
        <xdr:spPr>
          <a:xfrm>
            <a:off x="2551814" y="12601353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1</a:t>
            </a:r>
            <a:endParaRPr/>
          </a:p>
        </xdr:txBody>
      </xdr:sp>
      <xdr:sp macro="" textlink="">
        <xdr:nvSpPr>
          <xdr:cNvPr id="24" name="Google Shape;1212;p97">
            <a:extLst>
              <a:ext uri="{FF2B5EF4-FFF2-40B4-BE49-F238E27FC236}">
                <a16:creationId xmlns:a16="http://schemas.microsoft.com/office/drawing/2014/main" id="{8048B261-68C4-4132-90AA-A93855C1DE2C}"/>
              </a:ext>
            </a:extLst>
          </xdr:cNvPr>
          <xdr:cNvSpPr/>
        </xdr:nvSpPr>
        <xdr:spPr>
          <a:xfrm>
            <a:off x="6134800" y="125966456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2</a:t>
            </a:r>
            <a:endParaRPr/>
          </a:p>
        </xdr:txBody>
      </xdr:sp>
      <xdr:sp macro="" textlink="">
        <xdr:nvSpPr>
          <xdr:cNvPr id="25" name="Google Shape;1212;p97">
            <a:extLst>
              <a:ext uri="{FF2B5EF4-FFF2-40B4-BE49-F238E27FC236}">
                <a16:creationId xmlns:a16="http://schemas.microsoft.com/office/drawing/2014/main" id="{8AC0C1C3-3630-435D-9A69-C8466B118606}"/>
              </a:ext>
            </a:extLst>
          </xdr:cNvPr>
          <xdr:cNvSpPr/>
        </xdr:nvSpPr>
        <xdr:spPr>
          <a:xfrm>
            <a:off x="9762636" y="125966455"/>
            <a:ext cx="2053065" cy="600994"/>
          </a:xfrm>
          <a:prstGeom prst="roundRect">
            <a:avLst>
              <a:gd name="adj" fmla="val 16667"/>
            </a:avLst>
          </a:prstGeom>
          <a:solidFill>
            <a:schemeClr val="accent5"/>
          </a:solidFill>
          <a:ln w="12700" cap="flat" cmpd="sng">
            <a:solidFill>
              <a:srgbClr val="42719B"/>
            </a:solidFill>
            <a:prstDash val="solid"/>
            <a:miter lim="800000"/>
            <a:headEnd type="none" w="sm" len="sm"/>
            <a:tailEnd type="none" w="sm" len="sm"/>
          </a:ln>
        </xdr:spPr>
        <xdr:txBody>
          <a:bodyPr spcFirstLastPara="1" wrap="square" lIns="91425" tIns="45700" rIns="91425" bIns="45700" anchor="ctr" anchorCtr="0"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800" b="0" i="0" u="none" strike="noStrike" cap="none">
                <a:solidFill>
                  <a:schemeClr val="lt1"/>
                </a:solidFill>
                <a:latin typeface="Arial Narrow"/>
                <a:ea typeface="Arial Narrow"/>
                <a:cs typeface="Arial Narrow"/>
                <a:sym typeface="Arial Narrow"/>
              </a:rPr>
              <a:t>SECTOR 3</a:t>
            </a:r>
            <a:endParaRPr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ricsson-my.sharepoint.com/Users/eniccos/Documents/Projects/BO%20Millicom/2017%20Swap/Ericsson%20Projects%202017%20v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ricsson-my.sharepoint.com/Proyectos/GSM%20-%203G%20ANTEL%20Project%20Management/CRONOGRAMAS/Reporte%20semanal%20a&#241;o%202016/ERC%20-%20Rbs%20y%20Cableados%20IUB%2018%20Marzo%20201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illicom-my.sharepoint.com/personal/torrezbr_tigo_net_bo/Documents/1.-%20Carpeta%20de%20Ingenier&#237;a/Formularios%20de%20SAE/ID_Modernizaci&#243;n_20%202025_Rev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ricsson-my.sharepoint.com/personal/angel_rivera_ericsson_com/Documents/Disco%20RIHA/Presales%20Proyects/Bolivia/Millicom/Info%20Previa/RBS-2017%20RevH4%20-%20GW-L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lmacenes%20Logra\Bolivia%20MDR%20Forma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ap 2G"/>
      <sheetName val="Swap 3G"/>
      <sheetName val="Swap LTE"/>
      <sheetName val="LTE Cap 2017"/>
      <sheetName val="LTE Cov Regulatory 2017"/>
      <sheetName val="3G Cov 2017"/>
      <sheetName val="LTE Cap CBBA"/>
      <sheetName val="LTE Cov Reg CBBA"/>
      <sheetName val="3G Cov CBBA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I4" t="str">
            <v>850MHz</v>
          </cell>
        </row>
        <row r="5">
          <cell r="I5" t="str">
            <v>1900MHz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BS habilitadas ERC"/>
      <sheetName val="RBS inst. sin habi ERC"/>
      <sheetName val="IUB Hib. habilitadas ERC"/>
      <sheetName val="IUB Hib.Sin habilitar ERC"/>
      <sheetName val="COMBO"/>
    </sheetNames>
    <sheetDataSet>
      <sheetData sheetId="0"/>
      <sheetData sheetId="1"/>
      <sheetData sheetId="2"/>
      <sheetData sheetId="3"/>
      <sheetData sheetId="4">
        <row r="1">
          <cell r="C1" t="str">
            <v>850</v>
          </cell>
          <cell r="D1" t="str">
            <v>ALCATEL-LUCENT</v>
          </cell>
          <cell r="E1" t="str">
            <v>NUEVA RADIOBASE 3G</v>
          </cell>
          <cell r="F1" t="str">
            <v>Si</v>
          </cell>
          <cell r="G1" t="str">
            <v>OK</v>
          </cell>
        </row>
        <row r="2">
          <cell r="C2">
            <v>2100</v>
          </cell>
          <cell r="D2" t="str">
            <v>ERICSSON</v>
          </cell>
          <cell r="E2" t="str">
            <v>HABILITACIÓN DE IUB HIBRIDA</v>
          </cell>
          <cell r="F2" t="str">
            <v>No</v>
          </cell>
          <cell r="G2" t="str">
            <v>CF</v>
          </cell>
        </row>
        <row r="3">
          <cell r="G3" t="str">
            <v>X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EPA"/>
      <sheetName val="Picture"/>
      <sheetName val="List"/>
      <sheetName val="BD_Equipos"/>
      <sheetName val="BD_Datos"/>
    </sheetNames>
    <sheetDataSet>
      <sheetData sheetId="0" refreshError="1"/>
      <sheetData sheetId="1" refreshError="1"/>
      <sheetData sheetId="2" refreshError="1"/>
      <sheetData sheetId="3">
        <row r="2">
          <cell r="D2" t="str">
            <v>.</v>
          </cell>
          <cell r="F2" t="str">
            <v>-</v>
          </cell>
          <cell r="H2" t="str">
            <v>-</v>
          </cell>
          <cell r="J2" t="str">
            <v>-</v>
          </cell>
        </row>
        <row r="3">
          <cell r="B3" t="str">
            <v>Antenna RF</v>
          </cell>
          <cell r="D3" t="str">
            <v>Huawei</v>
          </cell>
          <cell r="F3" t="str">
            <v>NA</v>
          </cell>
          <cell r="H3" t="str">
            <v>Maintain</v>
          </cell>
          <cell r="J3" t="str">
            <v>Bolivia</v>
          </cell>
        </row>
        <row r="4">
          <cell r="B4" t="str">
            <v>RRU</v>
          </cell>
          <cell r="D4" t="str">
            <v>Ericsson</v>
          </cell>
          <cell r="F4" t="str">
            <v>YES</v>
          </cell>
          <cell r="H4" t="str">
            <v>Install</v>
          </cell>
          <cell r="J4" t="str">
            <v>Paraguay</v>
          </cell>
        </row>
        <row r="5">
          <cell r="B5" t="str">
            <v>MW</v>
          </cell>
          <cell r="D5" t="str">
            <v>Commscope</v>
          </cell>
          <cell r="F5" t="str">
            <v>NO</v>
          </cell>
          <cell r="H5" t="str">
            <v>Desinstall</v>
          </cell>
        </row>
        <row r="6">
          <cell r="B6" t="str">
            <v>Combiner</v>
          </cell>
          <cell r="D6" t="str">
            <v>Kathrein</v>
          </cell>
        </row>
        <row r="7">
          <cell r="B7" t="str">
            <v>Splitter</v>
          </cell>
        </row>
        <row r="8">
          <cell r="B8" t="str">
            <v>ODU</v>
          </cell>
        </row>
        <row r="9">
          <cell r="B9" t="str">
            <v>Cabinet</v>
          </cell>
        </row>
        <row r="10">
          <cell r="B10" t="str">
            <v>Gen Set (GG)</v>
          </cell>
        </row>
        <row r="11">
          <cell r="B11" t="str">
            <v>Solar Panel</v>
          </cell>
        </row>
        <row r="12">
          <cell r="B12" t="str">
            <v>Others</v>
          </cell>
        </row>
      </sheetData>
      <sheetData sheetId="4">
        <row r="3">
          <cell r="B3" t="str">
            <v>1002 1L 0M 0H 2.4m (L)</v>
          </cell>
        </row>
        <row r="4">
          <cell r="B4" t="str">
            <v>2000 2L 0M 0H 2.0m (LL)</v>
          </cell>
        </row>
        <row r="5">
          <cell r="B5" t="str">
            <v>2200 0L 2M 0H 1.3m (HH)</v>
          </cell>
        </row>
        <row r="6">
          <cell r="B6" t="str">
            <v>2480 0L 4M 1.8m - TwinBeam (HHHH)</v>
          </cell>
        </row>
        <row r="7">
          <cell r="B7" t="str">
            <v>3402 1L 2M 1.9m (LHH)</v>
          </cell>
        </row>
        <row r="8">
          <cell r="B8" t="str">
            <v>4004 2L 2M 1.8m (LLHH)</v>
          </cell>
        </row>
        <row r="9">
          <cell r="B9" t="str">
            <v>739036 (L)</v>
          </cell>
        </row>
        <row r="10">
          <cell r="B10" t="str">
            <v>739636 (L)</v>
          </cell>
        </row>
        <row r="11">
          <cell r="B11" t="str">
            <v>739686 (L)</v>
          </cell>
        </row>
        <row r="12">
          <cell r="B12" t="str">
            <v>80010217V01 (L)</v>
          </cell>
        </row>
        <row r="13">
          <cell r="B13" t="str">
            <v>80010292V03 (LHH)</v>
          </cell>
        </row>
        <row r="14">
          <cell r="B14" t="str">
            <v>80010303 (L)</v>
          </cell>
        </row>
        <row r="15">
          <cell r="B15" t="str">
            <v>80010305 (L)</v>
          </cell>
        </row>
        <row r="16">
          <cell r="B16" t="str">
            <v>80010305V02 (L)</v>
          </cell>
        </row>
        <row r="17">
          <cell r="B17" t="str">
            <v>80010307 (L)</v>
          </cell>
        </row>
        <row r="18">
          <cell r="B18" t="str">
            <v>80010456V02 (L)</v>
          </cell>
        </row>
        <row r="19">
          <cell r="B19" t="str">
            <v>80010517V01 (LL)</v>
          </cell>
        </row>
        <row r="20">
          <cell r="B20" t="str">
            <v>80010647V01 (LL)</v>
          </cell>
        </row>
        <row r="21">
          <cell r="B21" t="str">
            <v>80010666V01 (LH)</v>
          </cell>
        </row>
        <row r="22">
          <cell r="B22" t="str">
            <v>80010692V01 (LHH)</v>
          </cell>
        </row>
        <row r="23">
          <cell r="B23" t="str">
            <v>80010723V01 (LH)</v>
          </cell>
        </row>
        <row r="24">
          <cell r="B24" t="str">
            <v>80010798 (LLHHHH)</v>
          </cell>
        </row>
        <row r="25">
          <cell r="B25" t="str">
            <v>80010826 (LLHH)</v>
          </cell>
        </row>
        <row r="26">
          <cell r="B26" t="str">
            <v>80010866 (LHH)</v>
          </cell>
        </row>
        <row r="27">
          <cell r="B27" t="str">
            <v>80010902 (LL)</v>
          </cell>
        </row>
        <row r="28">
          <cell r="B28" t="str">
            <v>80020622 (HH)</v>
          </cell>
        </row>
        <row r="29">
          <cell r="B29" t="str">
            <v>84510865 (LHH)</v>
          </cell>
        </row>
        <row r="30">
          <cell r="B30" t="str">
            <v>84510891 (LHHHH)</v>
          </cell>
        </row>
        <row r="31">
          <cell r="B31" t="str">
            <v>84510965 (LLHH)</v>
          </cell>
        </row>
        <row r="32">
          <cell r="B32" t="str">
            <v>84510966 (LLHH)</v>
          </cell>
        </row>
        <row r="33">
          <cell r="B33" t="str">
            <v>A70451700 (L)</v>
          </cell>
        </row>
        <row r="34">
          <cell r="B34" t="str">
            <v>A704517R0 (L)</v>
          </cell>
        </row>
        <row r="35">
          <cell r="B35" t="str">
            <v>ADU4516R7 (LL)</v>
          </cell>
        </row>
        <row r="36">
          <cell r="B36" t="str">
            <v>ADU4517R6V06 (LL)</v>
          </cell>
        </row>
        <row r="37">
          <cell r="B37" t="str">
            <v>ADU451819 (HH)</v>
          </cell>
        </row>
        <row r="38">
          <cell r="B38" t="str">
            <v>ADU451819V01 (HH)</v>
          </cell>
        </row>
        <row r="39">
          <cell r="B39" t="str">
            <v>ADU4518R6V06 (HH)</v>
          </cell>
        </row>
        <row r="40">
          <cell r="B40" t="str">
            <v>ADU4518R8 (LH)</v>
          </cell>
        </row>
        <row r="41">
          <cell r="B41" t="str">
            <v>ADU4518R8V06 (LH)</v>
          </cell>
        </row>
        <row r="42">
          <cell r="B42" t="str">
            <v>APE4517R0V06 (LHHHH)</v>
          </cell>
        </row>
        <row r="43">
          <cell r="B43" t="str">
            <v>AQU4518R11 (LHHH)</v>
          </cell>
        </row>
        <row r="44">
          <cell r="B44" t="str">
            <v>AQU4518R11V06 (LHHH)</v>
          </cell>
        </row>
        <row r="45">
          <cell r="B45" t="str">
            <v>AQU4518R24 (LLHH)</v>
          </cell>
        </row>
        <row r="46">
          <cell r="B46" t="str">
            <v>AQU4518R24V18 (LLHH)</v>
          </cell>
        </row>
        <row r="47">
          <cell r="B47" t="str">
            <v>ATR4518R11 (LHH)</v>
          </cell>
        </row>
        <row r="48">
          <cell r="B48" t="str">
            <v>ATR4518R11V06 (LHH)</v>
          </cell>
        </row>
        <row r="49">
          <cell r="B49" t="str">
            <v>80010872 (LHHH)</v>
          </cell>
        </row>
        <row r="50">
          <cell r="B50" t="str">
            <v>eq-14</v>
          </cell>
        </row>
        <row r="51">
          <cell r="B51" t="str">
            <v>HWXX-6516DS1-A2M (HH)</v>
          </cell>
        </row>
        <row r="52">
          <cell r="B52" t="str">
            <v>OMNI (L)</v>
          </cell>
        </row>
        <row r="53">
          <cell r="B53" t="str">
            <v>RRZZ-65A-R4 (LLHH)</v>
          </cell>
        </row>
        <row r="54">
          <cell r="B54" t="str">
            <v>RVV-65D-R3 (LHH)</v>
          </cell>
        </row>
        <row r="55">
          <cell r="B55" t="str">
            <v>SINGLE (L)</v>
          </cell>
        </row>
        <row r="56">
          <cell r="B56" t="str">
            <v>TDJ-809018DM-65PT0 (L)</v>
          </cell>
        </row>
        <row r="57">
          <cell r="B57" t="str">
            <v>01 B2</v>
          </cell>
        </row>
        <row r="58">
          <cell r="B58" t="str">
            <v>01 B5</v>
          </cell>
        </row>
        <row r="59">
          <cell r="B59" t="str">
            <v>11 B12</v>
          </cell>
        </row>
        <row r="60">
          <cell r="B60" t="str">
            <v>11 B4</v>
          </cell>
        </row>
        <row r="61">
          <cell r="B61" t="str">
            <v>12 B2</v>
          </cell>
        </row>
        <row r="62">
          <cell r="B62" t="str">
            <v>12 B4</v>
          </cell>
        </row>
        <row r="63">
          <cell r="B63" t="str">
            <v>12 B5</v>
          </cell>
        </row>
        <row r="64">
          <cell r="B64" t="str">
            <v>2217 B2</v>
          </cell>
        </row>
        <row r="65">
          <cell r="B65" t="str">
            <v>2219 B5</v>
          </cell>
        </row>
        <row r="66">
          <cell r="B66" t="str">
            <v>32 B4</v>
          </cell>
        </row>
        <row r="67">
          <cell r="B67" t="str">
            <v>4415 B2B25</v>
          </cell>
        </row>
        <row r="68">
          <cell r="B68" t="str">
            <v>4415 B66A</v>
          </cell>
        </row>
        <row r="69">
          <cell r="B69" t="str">
            <v>4449 B5+B12</v>
          </cell>
        </row>
        <row r="70">
          <cell r="B70" t="str">
            <v>4478 B12A</v>
          </cell>
        </row>
        <row r="71">
          <cell r="B71" t="str">
            <v>4499 44B2B25 44B66A</v>
          </cell>
        </row>
        <row r="72">
          <cell r="B72" t="str">
            <v>MW Genérica con Radome</v>
          </cell>
        </row>
        <row r="73">
          <cell r="B73" t="str">
            <v>MW Genérica sin Radome</v>
          </cell>
        </row>
        <row r="74">
          <cell r="B74" t="str">
            <v>MW Genérica Esférica</v>
          </cell>
        </row>
        <row r="75">
          <cell r="B75" t="str">
            <v>MW Genérica Rejilla</v>
          </cell>
        </row>
        <row r="76">
          <cell r="B76" t="str">
            <v>RRU3908</v>
          </cell>
        </row>
        <row r="77">
          <cell r="B77" t="str">
            <v>RRU3804</v>
          </cell>
        </row>
        <row r="78">
          <cell r="B78" t="str">
            <v>RRU5904</v>
          </cell>
        </row>
        <row r="79">
          <cell r="B79" t="str">
            <v>RRU3942</v>
          </cell>
        </row>
        <row r="80">
          <cell r="B80" t="str">
            <v>RRU3269</v>
          </cell>
        </row>
        <row r="81">
          <cell r="B81" t="str">
            <v>RRU3971</v>
          </cell>
        </row>
        <row r="82">
          <cell r="B82" t="str">
            <v>RRU5502</v>
          </cell>
        </row>
        <row r="83">
          <cell r="B83" t="str">
            <v>RRU5310</v>
          </cell>
        </row>
        <row r="84">
          <cell r="B84" t="str">
            <v>RRU3249</v>
          </cell>
        </row>
        <row r="85">
          <cell r="B85" t="str">
            <v>RRU3801</v>
          </cell>
        </row>
        <row r="86">
          <cell r="B86" t="str">
            <v>RRU3936</v>
          </cell>
        </row>
        <row r="87">
          <cell r="B87" t="str">
            <v>RRU3203</v>
          </cell>
        </row>
        <row r="88">
          <cell r="B88" t="str">
            <v>RRU3832</v>
          </cell>
        </row>
        <row r="89">
          <cell r="B89" t="str">
            <v>RRU3808</v>
          </cell>
        </row>
        <row r="90">
          <cell r="B90" t="str">
            <v>RRU5901</v>
          </cell>
        </row>
        <row r="91">
          <cell r="B91" t="str">
            <v>RRU3008</v>
          </cell>
        </row>
        <row r="92">
          <cell r="B92" t="str">
            <v>RRU3952</v>
          </cell>
        </row>
        <row r="99">
          <cell r="B99" t="str">
            <v>AMB4519R9V06</v>
          </cell>
        </row>
        <row r="100">
          <cell r="B100" t="str">
            <v>AAU5726e</v>
          </cell>
        </row>
        <row r="101">
          <cell r="B101" t="str">
            <v>ASI4518R10V18</v>
          </cell>
        </row>
        <row r="102">
          <cell r="B102" t="str">
            <v>1,2 s/R</v>
          </cell>
        </row>
        <row r="103">
          <cell r="B103" t="str">
            <v>1,8 s/R</v>
          </cell>
        </row>
        <row r="104">
          <cell r="B104" t="str">
            <v>0.6 s/R</v>
          </cell>
        </row>
        <row r="105">
          <cell r="B105" t="str">
            <v>1,2 g/E</v>
          </cell>
        </row>
        <row r="106">
          <cell r="B106" t="str">
            <v>1,8 g/E</v>
          </cell>
        </row>
        <row r="107">
          <cell r="B107" t="str">
            <v>0.6 g/E</v>
          </cell>
        </row>
        <row r="108">
          <cell r="B108" t="str">
            <v>1,2 g/R</v>
          </cell>
        </row>
        <row r="109">
          <cell r="B109" t="str">
            <v>1,8 g/R</v>
          </cell>
        </row>
        <row r="110">
          <cell r="B110" t="str">
            <v>0.6 g/R</v>
          </cell>
        </row>
        <row r="111">
          <cell r="B111" t="str">
            <v>AIR 1641 B2/25a B66a</v>
          </cell>
        </row>
      </sheetData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ALL-BB-Optimization"/>
      <sheetName val="VP Mixed Mode"/>
      <sheetName val="Hash"/>
      <sheetName val="Inputs"/>
      <sheetName val="Input"/>
      <sheetName val="Summary"/>
      <sheetName val="Detail"/>
      <sheetName val="BB Optimization"/>
      <sheetName val="BB Capacity"/>
      <sheetName val="HUP"/>
      <sheetName val="WCDMA ChE"/>
      <sheetName val="Bandwidth"/>
      <sheetName val="WCDMA Expansion"/>
      <sheetName val="LTE Expansion"/>
      <sheetName val="GSM"/>
      <sheetName val="GSM2"/>
      <sheetName val="WCDMA"/>
      <sheetName val="WCDMA2"/>
      <sheetName val="LTE"/>
      <sheetName val="LTE2"/>
      <sheetName val="Power"/>
      <sheetName val="Sheet1"/>
    </sheetNames>
    <sheetDataSet>
      <sheetData sheetId="0" refreshError="1">
        <row r="1">
          <cell r="AF1">
            <v>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1">
          <cell r="H1">
            <v>4</v>
          </cell>
        </row>
      </sheetData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MDR - Solicitud Material"/>
    </sheetNames>
    <sheetDataSet>
      <sheetData sheetId="0">
        <row r="3">
          <cell r="A3" t="str">
            <v>CTRL Sap - Ericsson / Entel</v>
          </cell>
          <cell r="D3" t="str">
            <v>K</v>
          </cell>
          <cell r="H3" t="str">
            <v>Entrega en Bodega</v>
          </cell>
        </row>
        <row r="4">
          <cell r="A4" t="str">
            <v>CTRL Sap - Ericsson</v>
          </cell>
          <cell r="D4" t="str">
            <v>C</v>
          </cell>
          <cell r="H4" t="str">
            <v>Entrega en Sitio</v>
          </cell>
        </row>
        <row r="5">
          <cell r="A5" t="str">
            <v>Sin CTRL Sap</v>
          </cell>
          <cell r="D5" t="str">
            <v>N</v>
          </cell>
        </row>
        <row r="6">
          <cell r="A6" t="str">
            <v>Delivery para Facturar</v>
          </cell>
        </row>
        <row r="7">
          <cell r="A7" t="str">
            <v>Delivery para Entrega</v>
          </cell>
        </row>
        <row r="8">
          <cell r="A8" t="str">
            <v>Expotaciones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5BE55-C3D4-4A14-BC10-2EE917E3DCBF}">
  <dimension ref="A1:J2043"/>
  <sheetViews>
    <sheetView topLeftCell="A74" workbookViewId="0">
      <selection activeCell="D105" sqref="D105"/>
    </sheetView>
  </sheetViews>
  <sheetFormatPr baseColWidth="10" defaultColWidth="10.88671875" defaultRowHeight="14.4"/>
  <cols>
    <col min="1" max="1" width="11.33203125" customWidth="1"/>
    <col min="2" max="2" width="20.109375" customWidth="1"/>
    <col min="3" max="3" width="15.33203125" customWidth="1"/>
    <col min="4" max="5" width="12.109375" customWidth="1"/>
    <col min="6" max="6" width="17.6640625" customWidth="1"/>
    <col min="7" max="7" width="17.109375" customWidth="1"/>
    <col min="8" max="8" width="14.88671875" customWidth="1"/>
    <col min="9" max="9" width="12.5546875" customWidth="1"/>
  </cols>
  <sheetData>
    <row r="1" spans="1:10" ht="21" thickBot="1">
      <c r="A1" s="11" t="s">
        <v>60</v>
      </c>
      <c r="B1" s="11" t="s">
        <v>61</v>
      </c>
      <c r="C1" s="108" t="s">
        <v>4209</v>
      </c>
      <c r="D1" s="66" t="s">
        <v>62</v>
      </c>
      <c r="E1" s="67" t="s">
        <v>63</v>
      </c>
      <c r="F1" s="68" t="s">
        <v>4210</v>
      </c>
      <c r="G1" s="72" t="s">
        <v>649</v>
      </c>
      <c r="H1" s="72" t="s">
        <v>64</v>
      </c>
      <c r="I1" s="12" t="s">
        <v>65</v>
      </c>
      <c r="J1" s="69" t="s">
        <v>66</v>
      </c>
    </row>
    <row r="2" spans="1:10">
      <c r="A2" s="223" t="s">
        <v>1624</v>
      </c>
      <c r="B2" s="17" t="s">
        <v>2358</v>
      </c>
      <c r="C2" s="17" t="s">
        <v>4211</v>
      </c>
      <c r="D2" s="119">
        <v>-17.821400000000001</v>
      </c>
      <c r="E2" s="120">
        <v>-63.130158000000002</v>
      </c>
      <c r="F2" s="17" t="s">
        <v>338</v>
      </c>
      <c r="G2" s="17" t="s">
        <v>4212</v>
      </c>
      <c r="H2" s="17" t="s">
        <v>176</v>
      </c>
      <c r="I2" s="121" t="s">
        <v>177</v>
      </c>
      <c r="J2" s="122">
        <v>19</v>
      </c>
    </row>
    <row r="3" spans="1:10">
      <c r="A3" s="17" t="s">
        <v>4213</v>
      </c>
      <c r="B3" s="17" t="s">
        <v>4214</v>
      </c>
      <c r="C3" s="17" t="s">
        <v>4215</v>
      </c>
      <c r="D3" s="119">
        <v>-16.503098999999999</v>
      </c>
      <c r="E3" s="120">
        <v>-68.224028000000004</v>
      </c>
      <c r="F3" s="17" t="s">
        <v>338</v>
      </c>
      <c r="G3" s="17" t="s">
        <v>4216</v>
      </c>
      <c r="H3" s="17" t="s">
        <v>4217</v>
      </c>
      <c r="I3" s="121" t="s">
        <v>4200</v>
      </c>
      <c r="J3" s="122">
        <v>42</v>
      </c>
    </row>
    <row r="4" spans="1:10">
      <c r="A4" s="17" t="s">
        <v>4218</v>
      </c>
      <c r="B4" s="17" t="s">
        <v>4219</v>
      </c>
      <c r="C4" s="17" t="s">
        <v>4211</v>
      </c>
      <c r="D4" s="119">
        <v>-16.648105000000001</v>
      </c>
      <c r="E4" s="120">
        <v>-65.431242999999995</v>
      </c>
      <c r="F4" s="17" t="s">
        <v>310</v>
      </c>
      <c r="G4" s="17" t="s">
        <v>898</v>
      </c>
      <c r="H4" s="17" t="s">
        <v>4220</v>
      </c>
      <c r="I4" s="121" t="s">
        <v>201</v>
      </c>
      <c r="J4" s="122">
        <v>40</v>
      </c>
    </row>
    <row r="5" spans="1:10">
      <c r="A5" s="17" t="s">
        <v>1034</v>
      </c>
      <c r="B5" s="17" t="s">
        <v>1035</v>
      </c>
      <c r="C5" s="17" t="s">
        <v>4211</v>
      </c>
      <c r="D5" s="119">
        <v>-17.36138</v>
      </c>
      <c r="E5" s="120">
        <v>-63.275849999999998</v>
      </c>
      <c r="F5" s="17" t="s">
        <v>338</v>
      </c>
      <c r="G5" s="17" t="s">
        <v>305</v>
      </c>
      <c r="H5" s="17" t="s">
        <v>705</v>
      </c>
      <c r="I5" s="121" t="s">
        <v>177</v>
      </c>
      <c r="J5" s="122">
        <v>45</v>
      </c>
    </row>
    <row r="6" spans="1:10">
      <c r="A6" s="17" t="s">
        <v>1625</v>
      </c>
      <c r="B6" s="17" t="s">
        <v>2331</v>
      </c>
      <c r="C6" s="17" t="s">
        <v>4211</v>
      </c>
      <c r="D6" s="119">
        <v>-17.8767</v>
      </c>
      <c r="E6" s="120">
        <v>-63.161723000000002</v>
      </c>
      <c r="F6" s="17" t="s">
        <v>338</v>
      </c>
      <c r="G6" s="17" t="s">
        <v>4212</v>
      </c>
      <c r="H6" s="17" t="s">
        <v>176</v>
      </c>
      <c r="I6" s="121" t="s">
        <v>177</v>
      </c>
      <c r="J6" s="122">
        <v>45</v>
      </c>
    </row>
    <row r="7" spans="1:10">
      <c r="A7" s="17" t="s">
        <v>671</v>
      </c>
      <c r="B7" s="17" t="s">
        <v>672</v>
      </c>
      <c r="C7" s="17" t="s">
        <v>4211</v>
      </c>
      <c r="D7" s="119">
        <v>-17.7636</v>
      </c>
      <c r="E7" s="120">
        <v>-63.162916000000003</v>
      </c>
      <c r="F7" s="17" t="s">
        <v>338</v>
      </c>
      <c r="G7" s="17" t="s">
        <v>4212</v>
      </c>
      <c r="H7" s="17" t="s">
        <v>176</v>
      </c>
      <c r="I7" s="121" t="s">
        <v>177</v>
      </c>
      <c r="J7" s="122">
        <v>40</v>
      </c>
    </row>
    <row r="8" spans="1:10">
      <c r="A8" s="17" t="s">
        <v>4221</v>
      </c>
      <c r="B8" s="17" t="s">
        <v>4222</v>
      </c>
      <c r="C8" s="17" t="s">
        <v>4211</v>
      </c>
      <c r="D8" s="119">
        <v>-17.36017</v>
      </c>
      <c r="E8" s="120">
        <v>-66.228748999999993</v>
      </c>
      <c r="F8" s="17" t="s">
        <v>338</v>
      </c>
      <c r="G8" s="17" t="s">
        <v>220</v>
      </c>
      <c r="H8" s="17" t="s">
        <v>2549</v>
      </c>
      <c r="I8" s="121" t="s">
        <v>201</v>
      </c>
      <c r="J8" s="122">
        <v>25</v>
      </c>
    </row>
    <row r="9" spans="1:10">
      <c r="A9" s="17" t="s">
        <v>4223</v>
      </c>
      <c r="B9" s="17" t="s">
        <v>4224</v>
      </c>
      <c r="C9" s="17" t="s">
        <v>4211</v>
      </c>
      <c r="D9" s="119">
        <v>-11.01745</v>
      </c>
      <c r="E9" s="120">
        <v>-68.784130000000005</v>
      </c>
      <c r="F9" s="17" t="s">
        <v>338</v>
      </c>
      <c r="G9" s="17" t="s">
        <v>2484</v>
      </c>
      <c r="H9" s="17" t="s">
        <v>2483</v>
      </c>
      <c r="I9" s="121" t="s">
        <v>2485</v>
      </c>
      <c r="J9" s="122">
        <v>40</v>
      </c>
    </row>
    <row r="10" spans="1:10">
      <c r="A10" s="124" t="s">
        <v>1672</v>
      </c>
      <c r="B10" s="17" t="s">
        <v>2373</v>
      </c>
      <c r="C10" s="17" t="s">
        <v>4211</v>
      </c>
      <c r="D10" s="119">
        <v>-17.960891</v>
      </c>
      <c r="E10" s="120">
        <v>-67.110090999999997</v>
      </c>
      <c r="F10" s="17" t="s">
        <v>338</v>
      </c>
      <c r="G10" s="17" t="s">
        <v>1024</v>
      </c>
      <c r="H10" s="17" t="s">
        <v>1051</v>
      </c>
      <c r="I10" s="121" t="s">
        <v>1051</v>
      </c>
      <c r="J10" s="122">
        <v>60</v>
      </c>
    </row>
    <row r="11" spans="1:10">
      <c r="A11" s="124" t="s">
        <v>4225</v>
      </c>
      <c r="B11" s="17" t="s">
        <v>4226</v>
      </c>
      <c r="C11" s="17" t="s">
        <v>4211</v>
      </c>
      <c r="D11" s="119">
        <v>-17.7745</v>
      </c>
      <c r="E11" s="120">
        <v>-63.169015000000002</v>
      </c>
      <c r="F11" s="17" t="s">
        <v>338</v>
      </c>
      <c r="G11" s="17" t="s">
        <v>4212</v>
      </c>
      <c r="H11" s="17" t="s">
        <v>176</v>
      </c>
      <c r="I11" s="121" t="s">
        <v>177</v>
      </c>
      <c r="J11" s="122">
        <v>25</v>
      </c>
    </row>
    <row r="12" spans="1:10">
      <c r="A12" s="17" t="s">
        <v>4227</v>
      </c>
      <c r="B12" s="17" t="s">
        <v>4228</v>
      </c>
      <c r="C12" s="17" t="s">
        <v>4211</v>
      </c>
      <c r="D12" s="119">
        <v>-17.978339999999999</v>
      </c>
      <c r="E12" s="120">
        <v>-67.111659000000003</v>
      </c>
      <c r="F12" s="17" t="s">
        <v>338</v>
      </c>
      <c r="G12" s="17" t="s">
        <v>1024</v>
      </c>
      <c r="H12" s="17" t="s">
        <v>1051</v>
      </c>
      <c r="I12" s="121" t="s">
        <v>1051</v>
      </c>
      <c r="J12" s="122">
        <v>25</v>
      </c>
    </row>
    <row r="13" spans="1:10">
      <c r="A13" s="17" t="s">
        <v>4229</v>
      </c>
      <c r="B13" s="17" t="s">
        <v>4230</v>
      </c>
      <c r="C13" s="17" t="s">
        <v>4215</v>
      </c>
      <c r="D13" s="119">
        <v>-16.515309999999999</v>
      </c>
      <c r="E13" s="120">
        <v>-68.062529999999995</v>
      </c>
      <c r="F13" s="17" t="s">
        <v>338</v>
      </c>
      <c r="G13" s="17" t="s">
        <v>4216</v>
      </c>
      <c r="H13" s="17" t="s">
        <v>4200</v>
      </c>
      <c r="I13" s="121" t="s">
        <v>4200</v>
      </c>
      <c r="J13" s="122">
        <v>25</v>
      </c>
    </row>
    <row r="14" spans="1:10">
      <c r="A14" s="17" t="s">
        <v>4231</v>
      </c>
      <c r="B14" s="17" t="s">
        <v>4232</v>
      </c>
      <c r="C14" s="17" t="s">
        <v>4215</v>
      </c>
      <c r="D14" s="119">
        <v>-16.520609608899999</v>
      </c>
      <c r="E14" s="120">
        <v>-68.180926046400003</v>
      </c>
      <c r="F14" s="17" t="s">
        <v>338</v>
      </c>
      <c r="G14" s="17" t="s">
        <v>4216</v>
      </c>
      <c r="H14" s="17" t="s">
        <v>4217</v>
      </c>
      <c r="I14" s="121" t="s">
        <v>4200</v>
      </c>
      <c r="J14" s="122">
        <v>21</v>
      </c>
    </row>
    <row r="15" spans="1:10">
      <c r="A15" s="125" t="s">
        <v>4233</v>
      </c>
      <c r="B15" s="17" t="s">
        <v>4234</v>
      </c>
      <c r="C15" s="17" t="s">
        <v>4211</v>
      </c>
      <c r="D15" s="119">
        <v>-19.546340000000001</v>
      </c>
      <c r="E15" s="120">
        <v>-65.725489999999994</v>
      </c>
      <c r="F15" s="17" t="s">
        <v>310</v>
      </c>
      <c r="G15" s="17" t="s">
        <v>4235</v>
      </c>
      <c r="H15" s="17" t="s">
        <v>1064</v>
      </c>
      <c r="I15" s="121" t="s">
        <v>1064</v>
      </c>
      <c r="J15" s="122">
        <v>60</v>
      </c>
    </row>
    <row r="16" spans="1:10">
      <c r="A16" s="223" t="s">
        <v>685</v>
      </c>
      <c r="B16" s="17" t="s">
        <v>686</v>
      </c>
      <c r="C16" s="17" t="s">
        <v>4211</v>
      </c>
      <c r="D16" s="119">
        <v>-17.794599999999999</v>
      </c>
      <c r="E16" s="120">
        <v>-63.207518999999998</v>
      </c>
      <c r="F16" s="17" t="s">
        <v>338</v>
      </c>
      <c r="G16" s="17" t="s">
        <v>4212</v>
      </c>
      <c r="H16" s="17" t="s">
        <v>176</v>
      </c>
      <c r="I16" s="121" t="s">
        <v>177</v>
      </c>
      <c r="J16" s="122">
        <v>60</v>
      </c>
    </row>
    <row r="17" spans="1:10">
      <c r="A17" s="17" t="s">
        <v>1587</v>
      </c>
      <c r="B17" s="17" t="s">
        <v>4236</v>
      </c>
      <c r="C17" s="17" t="s">
        <v>4211</v>
      </c>
      <c r="D17" s="119">
        <v>-20.9939</v>
      </c>
      <c r="E17" s="120">
        <v>-65.239226000000002</v>
      </c>
      <c r="F17" s="17" t="s">
        <v>310</v>
      </c>
      <c r="G17" s="17" t="s">
        <v>4237</v>
      </c>
      <c r="H17" s="17" t="s">
        <v>4236</v>
      </c>
      <c r="I17" s="121" t="s">
        <v>323</v>
      </c>
      <c r="J17" s="122">
        <v>6</v>
      </c>
    </row>
    <row r="18" spans="1:10">
      <c r="A18" s="17" t="s">
        <v>4238</v>
      </c>
      <c r="B18" s="17" t="s">
        <v>4239</v>
      </c>
      <c r="C18" s="17" t="s">
        <v>4211</v>
      </c>
      <c r="D18" s="119">
        <v>-17.356369000000001</v>
      </c>
      <c r="E18" s="120">
        <v>-66.176900000000003</v>
      </c>
      <c r="F18" s="17" t="s">
        <v>338</v>
      </c>
      <c r="G18" s="17" t="s">
        <v>1024</v>
      </c>
      <c r="H18" s="17" t="s">
        <v>201</v>
      </c>
      <c r="I18" s="121" t="s">
        <v>201</v>
      </c>
      <c r="J18" s="122">
        <v>45</v>
      </c>
    </row>
    <row r="19" spans="1:10">
      <c r="A19" s="124" t="s">
        <v>4240</v>
      </c>
      <c r="B19" s="17" t="s">
        <v>4241</v>
      </c>
      <c r="C19" s="17" t="s">
        <v>4211</v>
      </c>
      <c r="D19" s="119">
        <v>-17.845099999999999</v>
      </c>
      <c r="E19" s="120">
        <v>-63.170462000000001</v>
      </c>
      <c r="F19" s="17" t="s">
        <v>338</v>
      </c>
      <c r="G19" s="17" t="s">
        <v>4212</v>
      </c>
      <c r="H19" s="17" t="s">
        <v>176</v>
      </c>
      <c r="I19" s="121" t="s">
        <v>177</v>
      </c>
      <c r="J19" s="122">
        <v>40</v>
      </c>
    </row>
    <row r="20" spans="1:10">
      <c r="A20" s="124" t="s">
        <v>4242</v>
      </c>
      <c r="B20" s="17" t="s">
        <v>4243</v>
      </c>
      <c r="C20" s="17" t="s">
        <v>4211</v>
      </c>
      <c r="D20" s="119">
        <v>-18.9025</v>
      </c>
      <c r="E20" s="120">
        <v>-63.401197000000003</v>
      </c>
      <c r="F20" s="17" t="s">
        <v>310</v>
      </c>
      <c r="G20" s="17" t="s">
        <v>2463</v>
      </c>
      <c r="H20" s="17" t="s">
        <v>2462</v>
      </c>
      <c r="I20" s="121" t="s">
        <v>177</v>
      </c>
      <c r="J20" s="122">
        <v>6</v>
      </c>
    </row>
    <row r="21" spans="1:10">
      <c r="A21" s="223" t="s">
        <v>4244</v>
      </c>
      <c r="B21" s="17" t="s">
        <v>4245</v>
      </c>
      <c r="C21" s="17" t="s">
        <v>4215</v>
      </c>
      <c r="D21" s="119">
        <v>-16.514661</v>
      </c>
      <c r="E21" s="120">
        <v>-68.152538000000007</v>
      </c>
      <c r="F21" s="17" t="s">
        <v>338</v>
      </c>
      <c r="G21" s="17" t="s">
        <v>4216</v>
      </c>
      <c r="H21" s="17" t="s">
        <v>4217</v>
      </c>
      <c r="I21" s="121" t="s">
        <v>4200</v>
      </c>
      <c r="J21" s="122">
        <v>25</v>
      </c>
    </row>
    <row r="22" spans="1:10">
      <c r="A22" s="17" t="s">
        <v>4246</v>
      </c>
      <c r="B22" s="17" t="s">
        <v>4247</v>
      </c>
      <c r="C22" s="17" t="s">
        <v>4211</v>
      </c>
      <c r="D22" s="119">
        <v>-17.417359999999999</v>
      </c>
      <c r="E22" s="120">
        <v>-66.165040000000005</v>
      </c>
      <c r="F22" s="17" t="s">
        <v>338</v>
      </c>
      <c r="G22" s="17" t="s">
        <v>1024</v>
      </c>
      <c r="H22" s="17" t="s">
        <v>201</v>
      </c>
      <c r="I22" s="121" t="s">
        <v>201</v>
      </c>
      <c r="J22" s="122">
        <v>55</v>
      </c>
    </row>
    <row r="23" spans="1:10">
      <c r="A23" s="17" t="s">
        <v>695</v>
      </c>
      <c r="B23" s="17" t="s">
        <v>696</v>
      </c>
      <c r="C23" s="17" t="s">
        <v>4211</v>
      </c>
      <c r="D23" s="119">
        <v>-17.392858</v>
      </c>
      <c r="E23" s="120">
        <v>-66.174555600000005</v>
      </c>
      <c r="F23" s="17" t="s">
        <v>338</v>
      </c>
      <c r="G23" s="17" t="s">
        <v>1024</v>
      </c>
      <c r="H23" s="17" t="s">
        <v>201</v>
      </c>
      <c r="I23" s="121" t="s">
        <v>201</v>
      </c>
      <c r="J23" s="122">
        <v>40</v>
      </c>
    </row>
    <row r="24" spans="1:10">
      <c r="A24" s="223" t="s">
        <v>1626</v>
      </c>
      <c r="B24" s="17" t="s">
        <v>2400</v>
      </c>
      <c r="C24" s="17" t="s">
        <v>4211</v>
      </c>
      <c r="D24" s="119">
        <v>-17.763400000000001</v>
      </c>
      <c r="E24" s="120">
        <v>-63.184159999999999</v>
      </c>
      <c r="F24" s="17" t="s">
        <v>338</v>
      </c>
      <c r="G24" s="17" t="s">
        <v>4212</v>
      </c>
      <c r="H24" s="17" t="s">
        <v>176</v>
      </c>
      <c r="I24" s="121" t="s">
        <v>177</v>
      </c>
      <c r="J24" s="122">
        <v>40</v>
      </c>
    </row>
    <row r="25" spans="1:10">
      <c r="A25" s="125" t="s">
        <v>4248</v>
      </c>
      <c r="B25" s="17" t="s">
        <v>4249</v>
      </c>
      <c r="C25" s="17" t="s">
        <v>4215</v>
      </c>
      <c r="D25" s="119">
        <v>-16.53031</v>
      </c>
      <c r="E25" s="120">
        <v>-68.076639999999998</v>
      </c>
      <c r="F25" s="17" t="s">
        <v>338</v>
      </c>
      <c r="G25" s="17" t="s">
        <v>4216</v>
      </c>
      <c r="H25" s="17" t="s">
        <v>4200</v>
      </c>
      <c r="I25" s="121" t="s">
        <v>4200</v>
      </c>
      <c r="J25" s="122">
        <v>40</v>
      </c>
    </row>
    <row r="26" spans="1:10">
      <c r="A26" s="124" t="s">
        <v>4250</v>
      </c>
      <c r="B26" s="17" t="s">
        <v>4251</v>
      </c>
      <c r="C26" s="17" t="s">
        <v>4211</v>
      </c>
      <c r="D26" s="119">
        <v>-18.154900000000001</v>
      </c>
      <c r="E26" s="120">
        <v>-63.825836000000002</v>
      </c>
      <c r="F26" s="17" t="s">
        <v>310</v>
      </c>
      <c r="G26" s="17" t="s">
        <v>2043</v>
      </c>
      <c r="H26" s="17" t="s">
        <v>4252</v>
      </c>
      <c r="I26" s="121" t="s">
        <v>177</v>
      </c>
      <c r="J26" s="122">
        <v>45</v>
      </c>
    </row>
    <row r="27" spans="1:10">
      <c r="A27" s="125" t="s">
        <v>4253</v>
      </c>
      <c r="B27" s="17" t="s">
        <v>4254</v>
      </c>
      <c r="C27" s="17" t="s">
        <v>4215</v>
      </c>
      <c r="D27" s="119">
        <v>-16.041712</v>
      </c>
      <c r="E27" s="120">
        <v>-68.683356000000003</v>
      </c>
      <c r="F27" s="17" t="s">
        <v>310</v>
      </c>
      <c r="G27" s="17" t="s">
        <v>4255</v>
      </c>
      <c r="H27" s="17" t="s">
        <v>4254</v>
      </c>
      <c r="I27" s="121" t="s">
        <v>4200</v>
      </c>
      <c r="J27" s="122">
        <v>25</v>
      </c>
    </row>
    <row r="28" spans="1:10">
      <c r="A28" s="124" t="s">
        <v>4256</v>
      </c>
      <c r="B28" s="17" t="s">
        <v>4257</v>
      </c>
      <c r="C28" s="17" t="s">
        <v>4215</v>
      </c>
      <c r="D28" s="119">
        <v>-16.583476999999998</v>
      </c>
      <c r="E28" s="120">
        <v>-68.164843000000005</v>
      </c>
      <c r="F28" s="17" t="s">
        <v>310</v>
      </c>
      <c r="G28" s="17" t="s">
        <v>4216</v>
      </c>
      <c r="H28" s="17" t="s">
        <v>4257</v>
      </c>
      <c r="I28" s="121" t="s">
        <v>4200</v>
      </c>
      <c r="J28" s="122">
        <v>90</v>
      </c>
    </row>
    <row r="29" spans="1:10">
      <c r="A29" s="124" t="s">
        <v>4258</v>
      </c>
      <c r="B29" s="17" t="s">
        <v>4259</v>
      </c>
      <c r="C29" s="17" t="s">
        <v>4215</v>
      </c>
      <c r="D29" s="119">
        <v>-16.50507</v>
      </c>
      <c r="E29" s="120">
        <v>-68.137029999999996</v>
      </c>
      <c r="F29" s="17" t="s">
        <v>338</v>
      </c>
      <c r="G29" s="17" t="s">
        <v>4216</v>
      </c>
      <c r="H29" s="17" t="s">
        <v>4200</v>
      </c>
      <c r="I29" s="121" t="s">
        <v>4200</v>
      </c>
      <c r="J29" s="122">
        <v>25</v>
      </c>
    </row>
    <row r="30" spans="1:10">
      <c r="A30" s="17" t="s">
        <v>4260</v>
      </c>
      <c r="B30" s="17" t="s">
        <v>4261</v>
      </c>
      <c r="C30" s="17" t="s">
        <v>4215</v>
      </c>
      <c r="D30" s="119">
        <v>-15.199843</v>
      </c>
      <c r="E30" s="120">
        <v>-68.230395000000001</v>
      </c>
      <c r="F30" s="17" t="s">
        <v>310</v>
      </c>
      <c r="G30" s="17" t="s">
        <v>4262</v>
      </c>
      <c r="H30" s="17" t="s">
        <v>4263</v>
      </c>
      <c r="I30" s="121" t="s">
        <v>4200</v>
      </c>
      <c r="J30" s="122">
        <v>6</v>
      </c>
    </row>
    <row r="31" spans="1:10">
      <c r="A31" s="125" t="s">
        <v>4264</v>
      </c>
      <c r="B31" s="17" t="s">
        <v>4265</v>
      </c>
      <c r="C31" s="17" t="s">
        <v>4211</v>
      </c>
      <c r="D31" s="119">
        <v>-21.858499999999999</v>
      </c>
      <c r="E31" s="120">
        <v>-64.667669000000004</v>
      </c>
      <c r="F31" s="17" t="s">
        <v>310</v>
      </c>
      <c r="G31" s="17" t="s">
        <v>2425</v>
      </c>
      <c r="H31" s="17" t="s">
        <v>4266</v>
      </c>
      <c r="I31" s="121" t="s">
        <v>215</v>
      </c>
      <c r="J31" s="122">
        <v>6</v>
      </c>
    </row>
    <row r="32" spans="1:10">
      <c r="A32" s="17" t="s">
        <v>4267</v>
      </c>
      <c r="B32" s="17" t="s">
        <v>4268</v>
      </c>
      <c r="C32" s="17" t="s">
        <v>4215</v>
      </c>
      <c r="D32" s="119">
        <v>-16.479030011900001</v>
      </c>
      <c r="E32" s="120">
        <v>-68.1935624897</v>
      </c>
      <c r="F32" s="17" t="s">
        <v>338</v>
      </c>
      <c r="G32" s="17" t="s">
        <v>4216</v>
      </c>
      <c r="H32" s="17" t="s">
        <v>4217</v>
      </c>
      <c r="I32" s="121" t="s">
        <v>4200</v>
      </c>
      <c r="J32" s="122">
        <v>6</v>
      </c>
    </row>
    <row r="33" spans="1:10">
      <c r="A33" s="300" t="s">
        <v>4269</v>
      </c>
      <c r="B33" s="222" t="s">
        <v>4270</v>
      </c>
      <c r="C33" s="17" t="s">
        <v>4211</v>
      </c>
      <c r="D33" s="119">
        <v>-18.026489999999999</v>
      </c>
      <c r="E33" s="120">
        <v>-66.059899999999999</v>
      </c>
      <c r="F33" s="17" t="s">
        <v>310</v>
      </c>
      <c r="G33" s="17" t="s">
        <v>4271</v>
      </c>
      <c r="H33" s="17" t="s">
        <v>4270</v>
      </c>
      <c r="I33" s="121" t="s">
        <v>1064</v>
      </c>
      <c r="J33" s="122">
        <v>60</v>
      </c>
    </row>
    <row r="34" spans="1:10">
      <c r="A34" s="125" t="s">
        <v>4272</v>
      </c>
      <c r="B34" s="17" t="s">
        <v>4273</v>
      </c>
      <c r="C34" s="17" t="s">
        <v>4215</v>
      </c>
      <c r="D34" s="119">
        <v>-16.465990999999999</v>
      </c>
      <c r="E34" s="120">
        <v>-68.110281999999998</v>
      </c>
      <c r="F34" s="17" t="s">
        <v>338</v>
      </c>
      <c r="G34" s="17" t="s">
        <v>4216</v>
      </c>
      <c r="H34" s="17" t="s">
        <v>4200</v>
      </c>
      <c r="I34" s="121" t="s">
        <v>4200</v>
      </c>
      <c r="J34" s="122">
        <v>6</v>
      </c>
    </row>
    <row r="35" spans="1:10">
      <c r="A35" s="124" t="s">
        <v>4274</v>
      </c>
      <c r="B35" s="17" t="s">
        <v>4275</v>
      </c>
      <c r="C35" s="17" t="s">
        <v>4215</v>
      </c>
      <c r="D35" s="119">
        <v>-16.520161000000002</v>
      </c>
      <c r="E35" s="120">
        <v>-68.155668000000006</v>
      </c>
      <c r="F35" s="17" t="s">
        <v>338</v>
      </c>
      <c r="G35" s="17" t="s">
        <v>4216</v>
      </c>
      <c r="H35" s="17" t="s">
        <v>4217</v>
      </c>
      <c r="I35" s="121" t="s">
        <v>4200</v>
      </c>
      <c r="J35" s="122">
        <v>20</v>
      </c>
    </row>
    <row r="36" spans="1:10">
      <c r="A36" s="124" t="s">
        <v>4276</v>
      </c>
      <c r="B36" s="222" t="s">
        <v>4277</v>
      </c>
      <c r="C36" s="17" t="s">
        <v>4215</v>
      </c>
      <c r="D36" s="119">
        <v>-16.522953999999999</v>
      </c>
      <c r="E36" s="120">
        <v>-68.211586999999994</v>
      </c>
      <c r="F36" s="17" t="s">
        <v>338</v>
      </c>
      <c r="G36" s="17" t="s">
        <v>4216</v>
      </c>
      <c r="H36" s="17" t="s">
        <v>4217</v>
      </c>
      <c r="I36" s="121" t="s">
        <v>4200</v>
      </c>
      <c r="J36" s="301">
        <v>20</v>
      </c>
    </row>
    <row r="37" spans="1:10">
      <c r="A37" s="124" t="s">
        <v>4278</v>
      </c>
      <c r="B37" s="17" t="s">
        <v>4279</v>
      </c>
      <c r="C37" s="17" t="s">
        <v>4215</v>
      </c>
      <c r="D37" s="119">
        <v>-16.537842999999999</v>
      </c>
      <c r="E37" s="120">
        <v>-68.049436</v>
      </c>
      <c r="F37" s="17" t="s">
        <v>338</v>
      </c>
      <c r="G37" s="17" t="s">
        <v>4216</v>
      </c>
      <c r="H37" s="17" t="s">
        <v>4200</v>
      </c>
      <c r="I37" s="121" t="s">
        <v>4200</v>
      </c>
      <c r="J37" s="122">
        <v>6</v>
      </c>
    </row>
    <row r="38" spans="1:10">
      <c r="A38" s="302" t="s">
        <v>4280</v>
      </c>
      <c r="B38" s="17" t="s">
        <v>4281</v>
      </c>
      <c r="C38" s="17" t="s">
        <v>4211</v>
      </c>
      <c r="D38" s="119">
        <v>-19.024000000000001</v>
      </c>
      <c r="E38" s="120">
        <v>-65.259341000000006</v>
      </c>
      <c r="F38" s="17" t="s">
        <v>338</v>
      </c>
      <c r="G38" s="17" t="s">
        <v>770</v>
      </c>
      <c r="H38" s="17" t="s">
        <v>769</v>
      </c>
      <c r="I38" s="121" t="s">
        <v>323</v>
      </c>
      <c r="J38" s="122">
        <v>25</v>
      </c>
    </row>
    <row r="39" spans="1:10">
      <c r="A39" s="17" t="s">
        <v>4282</v>
      </c>
      <c r="B39" s="17" t="s">
        <v>4283</v>
      </c>
      <c r="C39" s="17" t="s">
        <v>4211</v>
      </c>
      <c r="D39" s="119">
        <v>-18.781797999999998</v>
      </c>
      <c r="E39" s="120">
        <v>-67.508667000000003</v>
      </c>
      <c r="F39" s="17" t="s">
        <v>310</v>
      </c>
      <c r="G39" s="17" t="s">
        <v>4284</v>
      </c>
      <c r="H39" s="17" t="s">
        <v>4285</v>
      </c>
      <c r="I39" s="121" t="s">
        <v>1051</v>
      </c>
      <c r="J39" s="122">
        <v>40</v>
      </c>
    </row>
    <row r="40" spans="1:10">
      <c r="A40" s="124" t="s">
        <v>4286</v>
      </c>
      <c r="B40" s="17" t="s">
        <v>4287</v>
      </c>
      <c r="C40" s="17" t="s">
        <v>4215</v>
      </c>
      <c r="D40" s="119">
        <v>-16.509802000000001</v>
      </c>
      <c r="E40" s="120">
        <v>-68.119958999999994</v>
      </c>
      <c r="F40" s="17" t="s">
        <v>338</v>
      </c>
      <c r="G40" s="17" t="s">
        <v>4216</v>
      </c>
      <c r="H40" s="17" t="s">
        <v>4200</v>
      </c>
      <c r="I40" s="121" t="s">
        <v>4200</v>
      </c>
      <c r="J40" s="122">
        <v>40</v>
      </c>
    </row>
    <row r="41" spans="1:10">
      <c r="A41" s="124" t="s">
        <v>4288</v>
      </c>
      <c r="B41" s="17" t="s">
        <v>4289</v>
      </c>
      <c r="C41" s="17" t="s">
        <v>4211</v>
      </c>
      <c r="D41" s="119">
        <v>-14.810559</v>
      </c>
      <c r="E41" s="120">
        <v>-64.881496999999996</v>
      </c>
      <c r="F41" s="17" t="s">
        <v>338</v>
      </c>
      <c r="G41" s="17" t="s">
        <v>1024</v>
      </c>
      <c r="H41" s="17" t="s">
        <v>2442</v>
      </c>
      <c r="I41" s="121" t="s">
        <v>832</v>
      </c>
      <c r="J41" s="122">
        <v>25</v>
      </c>
    </row>
    <row r="42" spans="1:10">
      <c r="A42" s="124" t="s">
        <v>4290</v>
      </c>
      <c r="B42" s="17" t="s">
        <v>4291</v>
      </c>
      <c r="C42" s="17" t="s">
        <v>4215</v>
      </c>
      <c r="D42" s="119">
        <v>-16.493991999999999</v>
      </c>
      <c r="E42" s="120">
        <v>-68.113877000000002</v>
      </c>
      <c r="F42" s="17" t="s">
        <v>338</v>
      </c>
      <c r="G42" s="17" t="s">
        <v>4216</v>
      </c>
      <c r="H42" s="17" t="s">
        <v>4200</v>
      </c>
      <c r="I42" s="121" t="s">
        <v>4200</v>
      </c>
      <c r="J42" s="122">
        <v>40</v>
      </c>
    </row>
    <row r="43" spans="1:10">
      <c r="A43" s="124" t="s">
        <v>1673</v>
      </c>
      <c r="B43" s="17" t="s">
        <v>2486</v>
      </c>
      <c r="C43" s="17" t="s">
        <v>4211</v>
      </c>
      <c r="D43" s="119">
        <v>-11.034414</v>
      </c>
      <c r="E43" s="120">
        <v>-68.771947999999995</v>
      </c>
      <c r="F43" s="17" t="s">
        <v>338</v>
      </c>
      <c r="G43" s="17" t="s">
        <v>2484</v>
      </c>
      <c r="H43" s="17" t="s">
        <v>2483</v>
      </c>
      <c r="I43" s="121" t="s">
        <v>2485</v>
      </c>
      <c r="J43" s="122">
        <v>9</v>
      </c>
    </row>
    <row r="44" spans="1:10">
      <c r="A44" s="124" t="s">
        <v>4292</v>
      </c>
      <c r="B44" s="17" t="s">
        <v>4293</v>
      </c>
      <c r="C44" s="17" t="s">
        <v>4211</v>
      </c>
      <c r="D44" s="119">
        <v>-19.0611</v>
      </c>
      <c r="E44" s="120">
        <v>-65.245542999999998</v>
      </c>
      <c r="F44" s="17" t="s">
        <v>338</v>
      </c>
      <c r="G44" s="17" t="s">
        <v>770</v>
      </c>
      <c r="H44" s="17" t="s">
        <v>769</v>
      </c>
      <c r="I44" s="121" t="s">
        <v>323</v>
      </c>
      <c r="J44" s="122">
        <v>6</v>
      </c>
    </row>
    <row r="45" spans="1:10">
      <c r="A45" s="124" t="s">
        <v>4294</v>
      </c>
      <c r="B45" s="17" t="s">
        <v>4295</v>
      </c>
      <c r="C45" s="17" t="s">
        <v>4211</v>
      </c>
      <c r="D45" s="119">
        <v>-17.967558</v>
      </c>
      <c r="E45" s="120">
        <v>-67.081798000000006</v>
      </c>
      <c r="F45" s="17" t="s">
        <v>338</v>
      </c>
      <c r="G45" s="17" t="s">
        <v>1024</v>
      </c>
      <c r="H45" s="17" t="s">
        <v>1051</v>
      </c>
      <c r="I45" s="121" t="s">
        <v>1051</v>
      </c>
      <c r="J45" s="122">
        <v>40</v>
      </c>
    </row>
    <row r="46" spans="1:10">
      <c r="A46" s="124" t="s">
        <v>4296</v>
      </c>
      <c r="B46" s="17" t="s">
        <v>4297</v>
      </c>
      <c r="C46" s="17" t="s">
        <v>4211</v>
      </c>
      <c r="D46" s="119">
        <v>-19.146599999999999</v>
      </c>
      <c r="E46" s="120">
        <v>-65.199200000000005</v>
      </c>
      <c r="F46" s="17" t="s">
        <v>310</v>
      </c>
      <c r="G46" s="17" t="s">
        <v>770</v>
      </c>
      <c r="H46" s="17" t="s">
        <v>4298</v>
      </c>
      <c r="I46" s="121" t="s">
        <v>323</v>
      </c>
      <c r="J46" s="122">
        <v>25</v>
      </c>
    </row>
    <row r="47" spans="1:10">
      <c r="A47" s="124" t="s">
        <v>4299</v>
      </c>
      <c r="B47" s="17" t="s">
        <v>4300</v>
      </c>
      <c r="C47" s="17" t="s">
        <v>4211</v>
      </c>
      <c r="D47" s="119">
        <v>-17.401916</v>
      </c>
      <c r="E47" s="120">
        <v>-66.177854999999994</v>
      </c>
      <c r="F47" s="17" t="s">
        <v>338</v>
      </c>
      <c r="G47" s="17" t="s">
        <v>1024</v>
      </c>
      <c r="H47" s="17" t="s">
        <v>201</v>
      </c>
      <c r="I47" s="121" t="s">
        <v>201</v>
      </c>
      <c r="J47" s="122">
        <v>18</v>
      </c>
    </row>
    <row r="48" spans="1:10">
      <c r="A48" s="124" t="s">
        <v>4301</v>
      </c>
      <c r="B48" s="17" t="s">
        <v>4302</v>
      </c>
      <c r="C48" s="17" t="s">
        <v>4211</v>
      </c>
      <c r="D48" s="119">
        <v>-17.978819999999999</v>
      </c>
      <c r="E48" s="120">
        <v>-67.137114999999994</v>
      </c>
      <c r="F48" s="17" t="s">
        <v>338</v>
      </c>
      <c r="G48" s="17" t="s">
        <v>1024</v>
      </c>
      <c r="H48" s="17" t="s">
        <v>1051</v>
      </c>
      <c r="I48" s="121" t="s">
        <v>1051</v>
      </c>
      <c r="J48" s="122">
        <v>40</v>
      </c>
    </row>
    <row r="49" spans="1:10">
      <c r="A49" s="124" t="s">
        <v>4303</v>
      </c>
      <c r="B49" s="17" t="s">
        <v>4304</v>
      </c>
      <c r="C49" s="17" t="s">
        <v>4211</v>
      </c>
      <c r="D49" s="119">
        <v>-17.389306000000001</v>
      </c>
      <c r="E49" s="120">
        <v>-66.070110999999997</v>
      </c>
      <c r="F49" s="17" t="s">
        <v>338</v>
      </c>
      <c r="G49" s="17" t="s">
        <v>898</v>
      </c>
      <c r="H49" s="17" t="s">
        <v>897</v>
      </c>
      <c r="I49" s="121" t="s">
        <v>201</v>
      </c>
      <c r="J49" s="122">
        <v>6</v>
      </c>
    </row>
    <row r="50" spans="1:10">
      <c r="A50" s="124" t="s">
        <v>4305</v>
      </c>
      <c r="B50" s="17" t="s">
        <v>4306</v>
      </c>
      <c r="C50" s="17" t="s">
        <v>4211</v>
      </c>
      <c r="D50" s="119">
        <v>-17.392749999999999</v>
      </c>
      <c r="E50" s="120">
        <v>-66.293700000000001</v>
      </c>
      <c r="F50" s="17" t="s">
        <v>338</v>
      </c>
      <c r="G50" s="17" t="s">
        <v>220</v>
      </c>
      <c r="H50" s="17" t="s">
        <v>220</v>
      </c>
      <c r="I50" s="121" t="s">
        <v>201</v>
      </c>
      <c r="J50" s="122">
        <v>6</v>
      </c>
    </row>
    <row r="51" spans="1:10">
      <c r="A51" s="124" t="s">
        <v>4307</v>
      </c>
      <c r="B51" s="17" t="s">
        <v>4308</v>
      </c>
      <c r="C51" s="17" t="s">
        <v>4211</v>
      </c>
      <c r="D51" s="119">
        <v>-17.825600000000001</v>
      </c>
      <c r="E51" s="120">
        <v>-63.209829999999997</v>
      </c>
      <c r="F51" s="17" t="s">
        <v>338</v>
      </c>
      <c r="G51" s="17" t="s">
        <v>4212</v>
      </c>
      <c r="H51" s="17" t="s">
        <v>176</v>
      </c>
      <c r="I51" s="121" t="s">
        <v>177</v>
      </c>
      <c r="J51" s="122">
        <v>6</v>
      </c>
    </row>
    <row r="52" spans="1:10">
      <c r="A52" s="124" t="s">
        <v>4309</v>
      </c>
      <c r="B52" s="17" t="s">
        <v>4310</v>
      </c>
      <c r="C52" s="17" t="s">
        <v>4211</v>
      </c>
      <c r="D52" s="119">
        <v>-17.145600000000002</v>
      </c>
      <c r="E52" s="120">
        <v>-63.771754999999999</v>
      </c>
      <c r="F52" s="17" t="s">
        <v>310</v>
      </c>
      <c r="G52" s="17" t="s">
        <v>2314</v>
      </c>
      <c r="H52" s="17" t="s">
        <v>2313</v>
      </c>
      <c r="I52" s="121" t="s">
        <v>177</v>
      </c>
      <c r="J52" s="122">
        <v>16</v>
      </c>
    </row>
    <row r="53" spans="1:10">
      <c r="A53" s="124" t="s">
        <v>4311</v>
      </c>
      <c r="B53" s="17" t="s">
        <v>4312</v>
      </c>
      <c r="C53" s="17" t="s">
        <v>4211</v>
      </c>
      <c r="D53" s="119">
        <v>-17.389899</v>
      </c>
      <c r="E53" s="120">
        <v>-66.090778999999998</v>
      </c>
      <c r="F53" s="17" t="s">
        <v>338</v>
      </c>
      <c r="G53" s="17" t="s">
        <v>898</v>
      </c>
      <c r="H53" s="17" t="s">
        <v>897</v>
      </c>
      <c r="I53" s="121" t="s">
        <v>201</v>
      </c>
      <c r="J53" s="122">
        <v>6</v>
      </c>
    </row>
    <row r="54" spans="1:10">
      <c r="A54" s="124" t="s">
        <v>4313</v>
      </c>
      <c r="B54" s="17" t="s">
        <v>4314</v>
      </c>
      <c r="C54" s="17" t="s">
        <v>4211</v>
      </c>
      <c r="D54" s="119">
        <v>-18.450399999999998</v>
      </c>
      <c r="E54" s="120">
        <v>-59.504434000000003</v>
      </c>
      <c r="F54" s="17" t="s">
        <v>310</v>
      </c>
      <c r="G54" s="17" t="s">
        <v>2162</v>
      </c>
      <c r="H54" s="17" t="s">
        <v>2566</v>
      </c>
      <c r="I54" s="121" t="s">
        <v>177</v>
      </c>
      <c r="J54" s="122">
        <v>6</v>
      </c>
    </row>
    <row r="55" spans="1:10">
      <c r="A55" s="124" t="s">
        <v>1674</v>
      </c>
      <c r="B55" s="17" t="s">
        <v>2350</v>
      </c>
      <c r="C55" s="17" t="s">
        <v>4211</v>
      </c>
      <c r="D55" s="119">
        <v>-16.8963</v>
      </c>
      <c r="E55" s="120">
        <v>-63.311500000000002</v>
      </c>
      <c r="F55" s="17" t="s">
        <v>310</v>
      </c>
      <c r="G55" s="17" t="s">
        <v>305</v>
      </c>
      <c r="H55" s="17" t="s">
        <v>2351</v>
      </c>
      <c r="I55" s="121" t="s">
        <v>177</v>
      </c>
      <c r="J55" s="122">
        <v>6</v>
      </c>
    </row>
    <row r="56" spans="1:10">
      <c r="A56" s="124" t="s">
        <v>1675</v>
      </c>
      <c r="B56" s="17" t="s">
        <v>2031</v>
      </c>
      <c r="C56" s="17" t="s">
        <v>4211</v>
      </c>
      <c r="D56" s="119">
        <v>-17.733599999999999</v>
      </c>
      <c r="E56" s="120">
        <v>-63.142290000000003</v>
      </c>
      <c r="F56" s="17" t="s">
        <v>338</v>
      </c>
      <c r="G56" s="17" t="s">
        <v>4212</v>
      </c>
      <c r="H56" s="17" t="s">
        <v>176</v>
      </c>
      <c r="I56" s="121" t="s">
        <v>177</v>
      </c>
      <c r="J56" s="122">
        <v>6</v>
      </c>
    </row>
    <row r="57" spans="1:10">
      <c r="A57" s="124" t="s">
        <v>1676</v>
      </c>
      <c r="B57" s="17" t="s">
        <v>2159</v>
      </c>
      <c r="C57" s="17" t="s">
        <v>4211</v>
      </c>
      <c r="D57" s="119">
        <v>-18.124500000000001</v>
      </c>
      <c r="E57" s="120">
        <v>-63.471099000000002</v>
      </c>
      <c r="F57" s="17" t="s">
        <v>310</v>
      </c>
      <c r="G57" s="17" t="s">
        <v>4212</v>
      </c>
      <c r="H57" s="17" t="s">
        <v>2148</v>
      </c>
      <c r="I57" s="121" t="s">
        <v>177</v>
      </c>
      <c r="J57" s="122">
        <v>21</v>
      </c>
    </row>
    <row r="58" spans="1:10">
      <c r="A58" s="124" t="s">
        <v>1677</v>
      </c>
      <c r="B58" s="17" t="s">
        <v>2241</v>
      </c>
      <c r="C58" s="17" t="s">
        <v>4211</v>
      </c>
      <c r="D58" s="119">
        <v>-15.898300000000001</v>
      </c>
      <c r="E58" s="120">
        <v>-63.186399999999999</v>
      </c>
      <c r="F58" s="17" t="s">
        <v>310</v>
      </c>
      <c r="G58" s="17" t="s">
        <v>2174</v>
      </c>
      <c r="H58" s="17" t="s">
        <v>4315</v>
      </c>
      <c r="I58" s="121" t="s">
        <v>177</v>
      </c>
      <c r="J58" s="122">
        <v>70</v>
      </c>
    </row>
    <row r="59" spans="1:10">
      <c r="A59" s="124" t="s">
        <v>4316</v>
      </c>
      <c r="B59" s="17" t="s">
        <v>4317</v>
      </c>
      <c r="C59" s="17" t="s">
        <v>4211</v>
      </c>
      <c r="D59" s="119">
        <v>-19.043700000000001</v>
      </c>
      <c r="E59" s="120">
        <v>-65.260149999999996</v>
      </c>
      <c r="F59" s="17" t="s">
        <v>338</v>
      </c>
      <c r="G59" s="17" t="s">
        <v>770</v>
      </c>
      <c r="H59" s="17" t="s">
        <v>769</v>
      </c>
      <c r="I59" s="121" t="s">
        <v>323</v>
      </c>
      <c r="J59" s="122">
        <v>25</v>
      </c>
    </row>
    <row r="60" spans="1:10">
      <c r="A60" s="124" t="s">
        <v>4318</v>
      </c>
      <c r="B60" s="17" t="s">
        <v>4319</v>
      </c>
      <c r="C60" s="17" t="s">
        <v>4211</v>
      </c>
      <c r="D60" s="119">
        <v>-16.884499999999999</v>
      </c>
      <c r="E60" s="120">
        <v>-63.831127000000002</v>
      </c>
      <c r="F60" s="17" t="s">
        <v>310</v>
      </c>
      <c r="G60" s="17" t="s">
        <v>2134</v>
      </c>
      <c r="H60" s="17" t="s">
        <v>2134</v>
      </c>
      <c r="I60" s="121" t="s">
        <v>177</v>
      </c>
      <c r="J60" s="122">
        <v>3</v>
      </c>
    </row>
    <row r="61" spans="1:10">
      <c r="A61" s="124" t="s">
        <v>4320</v>
      </c>
      <c r="B61" s="17" t="s">
        <v>4321</v>
      </c>
      <c r="C61" s="17" t="s">
        <v>4211</v>
      </c>
      <c r="D61" s="119">
        <v>-18.207000000000001</v>
      </c>
      <c r="E61" s="120">
        <v>-65.180499999999995</v>
      </c>
      <c r="F61" s="17" t="s">
        <v>310</v>
      </c>
      <c r="G61" s="17" t="s">
        <v>4322</v>
      </c>
      <c r="H61" s="17" t="s">
        <v>4321</v>
      </c>
      <c r="I61" s="121" t="s">
        <v>201</v>
      </c>
      <c r="J61" s="122">
        <v>25</v>
      </c>
    </row>
    <row r="62" spans="1:10">
      <c r="A62" s="124" t="s">
        <v>4323</v>
      </c>
      <c r="B62" s="17" t="s">
        <v>4324</v>
      </c>
      <c r="C62" s="17" t="s">
        <v>4215</v>
      </c>
      <c r="D62" s="119">
        <v>-16.524405999999999</v>
      </c>
      <c r="E62" s="120">
        <v>-68.077342000000002</v>
      </c>
      <c r="F62" s="17" t="s">
        <v>338</v>
      </c>
      <c r="G62" s="17" t="s">
        <v>4216</v>
      </c>
      <c r="H62" s="17" t="s">
        <v>4200</v>
      </c>
      <c r="I62" s="121" t="s">
        <v>4200</v>
      </c>
      <c r="J62" s="122">
        <v>40</v>
      </c>
    </row>
    <row r="63" spans="1:10">
      <c r="A63" s="124" t="s">
        <v>4325</v>
      </c>
      <c r="B63" s="17" t="s">
        <v>4326</v>
      </c>
      <c r="C63" s="17" t="s">
        <v>4211</v>
      </c>
      <c r="D63" s="119">
        <v>-17.9404</v>
      </c>
      <c r="E63" s="120">
        <v>-67.114999999999995</v>
      </c>
      <c r="F63" s="17" t="s">
        <v>338</v>
      </c>
      <c r="G63" s="17" t="s">
        <v>1024</v>
      </c>
      <c r="H63" s="17" t="s">
        <v>1051</v>
      </c>
      <c r="I63" s="121" t="s">
        <v>1051</v>
      </c>
      <c r="J63" s="122">
        <v>8</v>
      </c>
    </row>
    <row r="64" spans="1:10">
      <c r="A64" s="124" t="s">
        <v>4327</v>
      </c>
      <c r="B64" s="17" t="s">
        <v>4328</v>
      </c>
      <c r="C64" s="17" t="s">
        <v>4215</v>
      </c>
      <c r="D64" s="119">
        <v>-16.500999</v>
      </c>
      <c r="E64" s="120">
        <v>-68.171481999999997</v>
      </c>
      <c r="F64" s="17" t="s">
        <v>338</v>
      </c>
      <c r="G64" s="17" t="s">
        <v>4216</v>
      </c>
      <c r="H64" s="17" t="s">
        <v>4217</v>
      </c>
      <c r="I64" s="121" t="s">
        <v>4200</v>
      </c>
      <c r="J64" s="122">
        <v>10</v>
      </c>
    </row>
    <row r="65" spans="1:10">
      <c r="A65" s="17" t="s">
        <v>4329</v>
      </c>
      <c r="B65" s="17" t="s">
        <v>4330</v>
      </c>
      <c r="C65" s="17"/>
      <c r="D65" s="119">
        <v>-16.544074999999999</v>
      </c>
      <c r="E65" s="120">
        <v>-68.066260999999997</v>
      </c>
      <c r="F65" s="17" t="s">
        <v>338</v>
      </c>
      <c r="G65" s="17" t="s">
        <v>4216</v>
      </c>
      <c r="H65" s="17" t="s">
        <v>4200</v>
      </c>
      <c r="I65" s="121" t="s">
        <v>4200</v>
      </c>
      <c r="J65" s="122">
        <v>25</v>
      </c>
    </row>
    <row r="66" spans="1:10">
      <c r="A66" s="124" t="s">
        <v>4331</v>
      </c>
      <c r="B66" s="17" t="s">
        <v>4332</v>
      </c>
      <c r="C66" s="17" t="s">
        <v>4211</v>
      </c>
      <c r="D66" s="119">
        <v>-14.828345000000001</v>
      </c>
      <c r="E66" s="120">
        <v>-64.897837999999993</v>
      </c>
      <c r="F66" s="17" t="s">
        <v>338</v>
      </c>
      <c r="G66" s="17" t="s">
        <v>1024</v>
      </c>
      <c r="H66" s="17" t="s">
        <v>2442</v>
      </c>
      <c r="I66" s="121" t="s">
        <v>832</v>
      </c>
      <c r="J66" s="122">
        <v>25</v>
      </c>
    </row>
    <row r="67" spans="1:10">
      <c r="A67" s="124" t="s">
        <v>4333</v>
      </c>
      <c r="B67" s="17" t="s">
        <v>4334</v>
      </c>
      <c r="C67" s="17" t="s">
        <v>4215</v>
      </c>
      <c r="D67" s="119">
        <v>-16.475999999999999</v>
      </c>
      <c r="E67" s="120">
        <v>-68.118669999999995</v>
      </c>
      <c r="F67" s="17" t="s">
        <v>338</v>
      </c>
      <c r="G67" s="17" t="s">
        <v>4216</v>
      </c>
      <c r="H67" s="17" t="s">
        <v>4200</v>
      </c>
      <c r="I67" s="121" t="s">
        <v>4200</v>
      </c>
      <c r="J67" s="122">
        <v>8</v>
      </c>
    </row>
    <row r="68" spans="1:10">
      <c r="A68" s="124" t="s">
        <v>1627</v>
      </c>
      <c r="B68" s="17" t="s">
        <v>2112</v>
      </c>
      <c r="C68" s="17" t="s">
        <v>4211</v>
      </c>
      <c r="D68" s="119">
        <v>-17.7759</v>
      </c>
      <c r="E68" s="120">
        <v>-63.135047999999998</v>
      </c>
      <c r="F68" s="17" t="s">
        <v>338</v>
      </c>
      <c r="G68" s="17" t="s">
        <v>4212</v>
      </c>
      <c r="H68" s="17" t="s">
        <v>176</v>
      </c>
      <c r="I68" s="121" t="s">
        <v>177</v>
      </c>
      <c r="J68" s="122">
        <v>3</v>
      </c>
    </row>
    <row r="69" spans="1:10">
      <c r="A69" s="124" t="s">
        <v>1678</v>
      </c>
      <c r="B69" s="17" t="s">
        <v>2239</v>
      </c>
      <c r="C69" s="17" t="s">
        <v>4211</v>
      </c>
      <c r="D69" s="119">
        <v>-17.44218</v>
      </c>
      <c r="E69" s="120">
        <v>-66.223169999999996</v>
      </c>
      <c r="F69" s="17" t="s">
        <v>338</v>
      </c>
      <c r="G69" s="17" t="s">
        <v>1024</v>
      </c>
      <c r="H69" s="17" t="s">
        <v>201</v>
      </c>
      <c r="I69" s="121" t="s">
        <v>201</v>
      </c>
      <c r="J69" s="122">
        <v>25</v>
      </c>
    </row>
    <row r="70" spans="1:10">
      <c r="A70" s="124" t="s">
        <v>4335</v>
      </c>
      <c r="B70" s="17" t="s">
        <v>4336</v>
      </c>
      <c r="C70" s="17" t="s">
        <v>4215</v>
      </c>
      <c r="D70" s="119">
        <v>-16.505880000000001</v>
      </c>
      <c r="E70" s="120">
        <v>-68.147940000000006</v>
      </c>
      <c r="F70" s="17" t="s">
        <v>338</v>
      </c>
      <c r="G70" s="17" t="s">
        <v>4216</v>
      </c>
      <c r="H70" s="17" t="s">
        <v>4200</v>
      </c>
      <c r="I70" s="121" t="s">
        <v>4200</v>
      </c>
      <c r="J70" s="122">
        <v>40</v>
      </c>
    </row>
    <row r="71" spans="1:10">
      <c r="A71" s="124" t="s">
        <v>1679</v>
      </c>
      <c r="B71" s="17" t="s">
        <v>2284</v>
      </c>
      <c r="C71" s="17" t="s">
        <v>4211</v>
      </c>
      <c r="D71" s="119">
        <v>-17.768799999999999</v>
      </c>
      <c r="E71" s="120">
        <v>-63.171039999999998</v>
      </c>
      <c r="F71" s="17" t="s">
        <v>338</v>
      </c>
      <c r="G71" s="17" t="s">
        <v>4212</v>
      </c>
      <c r="H71" s="17" t="s">
        <v>176</v>
      </c>
      <c r="I71" s="121" t="s">
        <v>177</v>
      </c>
      <c r="J71" s="122">
        <v>25</v>
      </c>
    </row>
    <row r="72" spans="1:10">
      <c r="A72" s="124" t="s">
        <v>4337</v>
      </c>
      <c r="B72" s="17" t="s">
        <v>4338</v>
      </c>
      <c r="C72" s="17" t="s">
        <v>4215</v>
      </c>
      <c r="D72" s="119">
        <v>-15.522033</v>
      </c>
      <c r="E72" s="120">
        <v>-67.220016999999999</v>
      </c>
      <c r="F72" s="17" t="s">
        <v>310</v>
      </c>
      <c r="G72" s="17" t="s">
        <v>4339</v>
      </c>
      <c r="H72" s="17" t="s">
        <v>4340</v>
      </c>
      <c r="I72" s="121" t="s">
        <v>4200</v>
      </c>
      <c r="J72" s="122">
        <v>70</v>
      </c>
    </row>
    <row r="73" spans="1:10">
      <c r="A73" s="124" t="s">
        <v>4341</v>
      </c>
      <c r="B73" s="17" t="s">
        <v>4342</v>
      </c>
      <c r="C73" s="17" t="s">
        <v>4215</v>
      </c>
      <c r="D73" s="119">
        <v>-16.448264999999999</v>
      </c>
      <c r="E73" s="120">
        <v>-68.145146999999994</v>
      </c>
      <c r="F73" s="17" t="s">
        <v>338</v>
      </c>
      <c r="G73" s="17" t="s">
        <v>4216</v>
      </c>
      <c r="H73" s="17" t="s">
        <v>4200</v>
      </c>
      <c r="I73" s="121" t="s">
        <v>4200</v>
      </c>
      <c r="J73" s="122">
        <v>6</v>
      </c>
    </row>
    <row r="74" spans="1:10">
      <c r="A74" s="17" t="s">
        <v>4343</v>
      </c>
      <c r="B74" s="17" t="s">
        <v>4344</v>
      </c>
      <c r="C74" s="17" t="s">
        <v>4211</v>
      </c>
      <c r="D74" s="119">
        <v>-14.868121</v>
      </c>
      <c r="E74" s="120">
        <v>-64.954144999999997</v>
      </c>
      <c r="F74" s="17" t="s">
        <v>310</v>
      </c>
      <c r="G74" s="17" t="s">
        <v>1024</v>
      </c>
      <c r="H74" s="17" t="s">
        <v>2442</v>
      </c>
      <c r="I74" s="121" t="s">
        <v>832</v>
      </c>
      <c r="J74" s="122">
        <v>40</v>
      </c>
    </row>
    <row r="75" spans="1:10">
      <c r="A75" s="17" t="s">
        <v>4345</v>
      </c>
      <c r="B75" s="17" t="s">
        <v>4346</v>
      </c>
      <c r="C75" s="17" t="s">
        <v>4211</v>
      </c>
      <c r="D75" s="119">
        <v>-17.422056000000001</v>
      </c>
      <c r="E75" s="120">
        <v>-66.149139000000005</v>
      </c>
      <c r="F75" s="17" t="s">
        <v>338</v>
      </c>
      <c r="G75" s="17" t="s">
        <v>1024</v>
      </c>
      <c r="H75" s="17" t="s">
        <v>201</v>
      </c>
      <c r="I75" s="121" t="s">
        <v>201</v>
      </c>
      <c r="J75" s="122">
        <v>6</v>
      </c>
    </row>
    <row r="76" spans="1:10">
      <c r="A76" s="124" t="s">
        <v>4347</v>
      </c>
      <c r="B76" s="17" t="s">
        <v>4348</v>
      </c>
      <c r="C76" s="17" t="s">
        <v>4211</v>
      </c>
      <c r="D76" s="119">
        <v>-19.558793999999999</v>
      </c>
      <c r="E76" s="120">
        <v>-65.765394999999998</v>
      </c>
      <c r="F76" s="17" t="s">
        <v>338</v>
      </c>
      <c r="G76" s="17" t="s">
        <v>4235</v>
      </c>
      <c r="H76" s="17" t="s">
        <v>1064</v>
      </c>
      <c r="I76" s="121" t="s">
        <v>1064</v>
      </c>
      <c r="J76" s="122">
        <v>18</v>
      </c>
    </row>
    <row r="77" spans="1:10">
      <c r="A77" s="124" t="s">
        <v>4349</v>
      </c>
      <c r="B77" s="17" t="s">
        <v>4350</v>
      </c>
      <c r="C77" s="17" t="s">
        <v>4211</v>
      </c>
      <c r="D77" s="119">
        <v>-19.582086</v>
      </c>
      <c r="E77" s="120">
        <v>-65.735168000000002</v>
      </c>
      <c r="F77" s="17" t="s">
        <v>338</v>
      </c>
      <c r="G77" s="17" t="s">
        <v>4235</v>
      </c>
      <c r="H77" s="17" t="s">
        <v>1064</v>
      </c>
      <c r="I77" s="121" t="s">
        <v>1064</v>
      </c>
      <c r="J77" s="122">
        <v>6</v>
      </c>
    </row>
    <row r="78" spans="1:10">
      <c r="A78" s="124" t="s">
        <v>4351</v>
      </c>
      <c r="B78" s="17" t="s">
        <v>4352</v>
      </c>
      <c r="C78" s="17" t="s">
        <v>4215</v>
      </c>
      <c r="D78" s="119">
        <v>-16.542434</v>
      </c>
      <c r="E78" s="120">
        <v>-68.199363000000005</v>
      </c>
      <c r="F78" s="17" t="s">
        <v>338</v>
      </c>
      <c r="G78" s="17" t="s">
        <v>4216</v>
      </c>
      <c r="H78" s="17" t="s">
        <v>4217</v>
      </c>
      <c r="I78" s="121" t="s">
        <v>4200</v>
      </c>
      <c r="J78" s="122">
        <v>40</v>
      </c>
    </row>
    <row r="79" spans="1:10">
      <c r="A79" s="124" t="s">
        <v>4353</v>
      </c>
      <c r="B79" s="17" t="s">
        <v>4354</v>
      </c>
      <c r="C79" s="17" t="s">
        <v>4211</v>
      </c>
      <c r="D79" s="119">
        <v>-17.354963000000001</v>
      </c>
      <c r="E79" s="120">
        <v>-66.198504999999997</v>
      </c>
      <c r="F79" s="17" t="s">
        <v>338</v>
      </c>
      <c r="G79" s="17" t="s">
        <v>220</v>
      </c>
      <c r="H79" s="17" t="s">
        <v>2549</v>
      </c>
      <c r="I79" s="121" t="s">
        <v>201</v>
      </c>
      <c r="J79" s="122">
        <v>6</v>
      </c>
    </row>
    <row r="80" spans="1:10">
      <c r="A80" s="124" t="s">
        <v>4355</v>
      </c>
      <c r="B80" s="17" t="s">
        <v>4356</v>
      </c>
      <c r="C80" s="17" t="s">
        <v>4215</v>
      </c>
      <c r="D80" s="119">
        <v>-16.482621000000002</v>
      </c>
      <c r="E80" s="120">
        <v>-68.178726999999995</v>
      </c>
      <c r="F80" s="17" t="s">
        <v>338</v>
      </c>
      <c r="G80" s="17" t="s">
        <v>4216</v>
      </c>
      <c r="H80" s="17" t="s">
        <v>4217</v>
      </c>
      <c r="I80" s="121" t="s">
        <v>4200</v>
      </c>
      <c r="J80" s="122">
        <v>6</v>
      </c>
    </row>
    <row r="81" spans="1:10">
      <c r="A81" s="124" t="s">
        <v>4357</v>
      </c>
      <c r="B81" s="17" t="s">
        <v>4358</v>
      </c>
      <c r="C81" s="17" t="s">
        <v>4215</v>
      </c>
      <c r="D81" s="119">
        <v>-16.474495999999998</v>
      </c>
      <c r="E81" s="120">
        <v>-68.183445000000006</v>
      </c>
      <c r="F81" s="17" t="s">
        <v>338</v>
      </c>
      <c r="G81" s="17" t="s">
        <v>4216</v>
      </c>
      <c r="H81" s="17" t="s">
        <v>4217</v>
      </c>
      <c r="I81" s="121" t="s">
        <v>4200</v>
      </c>
      <c r="J81" s="122">
        <v>40</v>
      </c>
    </row>
    <row r="82" spans="1:10">
      <c r="A82" s="124" t="s">
        <v>4359</v>
      </c>
      <c r="B82" s="17" t="s">
        <v>4360</v>
      </c>
      <c r="C82" s="17" t="s">
        <v>4215</v>
      </c>
      <c r="D82" s="119">
        <v>-15.575305</v>
      </c>
      <c r="E82" s="120">
        <v>-67.402428</v>
      </c>
      <c r="F82" s="17" t="s">
        <v>310</v>
      </c>
      <c r="G82" s="17" t="s">
        <v>4361</v>
      </c>
      <c r="H82" s="17" t="s">
        <v>4361</v>
      </c>
      <c r="I82" s="121" t="s">
        <v>4200</v>
      </c>
      <c r="J82" s="122">
        <v>40</v>
      </c>
    </row>
    <row r="83" spans="1:10">
      <c r="A83" s="17" t="s">
        <v>4362</v>
      </c>
      <c r="B83" s="17" t="s">
        <v>4363</v>
      </c>
      <c r="C83" s="17" t="s">
        <v>4215</v>
      </c>
      <c r="D83" s="119">
        <v>-16.486234</v>
      </c>
      <c r="E83" s="120">
        <v>-68.113331000000002</v>
      </c>
      <c r="F83" s="17" t="s">
        <v>338</v>
      </c>
      <c r="G83" s="17" t="s">
        <v>4216</v>
      </c>
      <c r="H83" s="17" t="s">
        <v>4200</v>
      </c>
      <c r="I83" s="121" t="s">
        <v>4200</v>
      </c>
      <c r="J83" s="122">
        <v>40</v>
      </c>
    </row>
    <row r="84" spans="1:10">
      <c r="A84" s="124" t="s">
        <v>4364</v>
      </c>
      <c r="B84" s="17" t="s">
        <v>4365</v>
      </c>
      <c r="C84" s="17" t="s">
        <v>4211</v>
      </c>
      <c r="D84" s="119">
        <v>-17.709700000000002</v>
      </c>
      <c r="E84" s="120">
        <v>-65.691800000000001</v>
      </c>
      <c r="F84" s="17" t="s">
        <v>310</v>
      </c>
      <c r="G84" s="17" t="s">
        <v>4366</v>
      </c>
      <c r="H84" s="17" t="s">
        <v>4365</v>
      </c>
      <c r="I84" s="121" t="s">
        <v>201</v>
      </c>
      <c r="J84" s="122">
        <v>60</v>
      </c>
    </row>
    <row r="85" spans="1:10">
      <c r="A85" s="124" t="s">
        <v>4367</v>
      </c>
      <c r="B85" s="17" t="s">
        <v>4368</v>
      </c>
      <c r="C85" s="17" t="s">
        <v>4211</v>
      </c>
      <c r="D85" s="119">
        <v>-19.039000000000001</v>
      </c>
      <c r="E85" s="120">
        <v>-65.253759000000002</v>
      </c>
      <c r="F85" s="17" t="s">
        <v>338</v>
      </c>
      <c r="G85" s="17" t="s">
        <v>770</v>
      </c>
      <c r="H85" s="17" t="s">
        <v>769</v>
      </c>
      <c r="I85" s="121" t="s">
        <v>323</v>
      </c>
      <c r="J85" s="122">
        <v>19</v>
      </c>
    </row>
    <row r="86" spans="1:10">
      <c r="A86" s="124" t="s">
        <v>4369</v>
      </c>
      <c r="B86" s="17" t="s">
        <v>4370</v>
      </c>
      <c r="C86" s="17" t="s">
        <v>4215</v>
      </c>
      <c r="D86" s="119">
        <v>-11.331068999999999</v>
      </c>
      <c r="E86" s="120">
        <v>-66.401999000000004</v>
      </c>
      <c r="F86" s="17" t="s">
        <v>310</v>
      </c>
      <c r="G86" s="17" t="s">
        <v>4371</v>
      </c>
      <c r="H86" s="17" t="s">
        <v>4372</v>
      </c>
      <c r="I86" s="121" t="s">
        <v>2485</v>
      </c>
      <c r="J86" s="122">
        <v>60</v>
      </c>
    </row>
    <row r="87" spans="1:10">
      <c r="A87" s="124" t="s">
        <v>4373</v>
      </c>
      <c r="B87" s="17" t="s">
        <v>4374</v>
      </c>
      <c r="C87" s="17" t="s">
        <v>4215</v>
      </c>
      <c r="D87" s="119">
        <v>-16.464241999999999</v>
      </c>
      <c r="E87" s="120">
        <v>-68.183609000000004</v>
      </c>
      <c r="F87" s="17" t="s">
        <v>338</v>
      </c>
      <c r="G87" s="17" t="s">
        <v>4216</v>
      </c>
      <c r="H87" s="17" t="s">
        <v>4217</v>
      </c>
      <c r="I87" s="121" t="s">
        <v>4200</v>
      </c>
      <c r="J87" s="122">
        <v>40</v>
      </c>
    </row>
    <row r="88" spans="1:10">
      <c r="A88" s="124" t="s">
        <v>1680</v>
      </c>
      <c r="B88" s="17" t="s">
        <v>2236</v>
      </c>
      <c r="C88" s="17" t="s">
        <v>4211</v>
      </c>
      <c r="D88" s="119">
        <v>-17.377367</v>
      </c>
      <c r="E88" s="120">
        <v>-66.087394000000003</v>
      </c>
      <c r="F88" s="17" t="s">
        <v>338</v>
      </c>
      <c r="G88" s="17" t="s">
        <v>898</v>
      </c>
      <c r="H88" s="17" t="s">
        <v>897</v>
      </c>
      <c r="I88" s="121" t="s">
        <v>201</v>
      </c>
      <c r="J88" s="122">
        <v>60</v>
      </c>
    </row>
    <row r="89" spans="1:10">
      <c r="A89" s="124" t="s">
        <v>4375</v>
      </c>
      <c r="B89" s="17" t="s">
        <v>4376</v>
      </c>
      <c r="C89" s="17" t="s">
        <v>4215</v>
      </c>
      <c r="D89" s="119">
        <v>-16.466946</v>
      </c>
      <c r="E89" s="120">
        <v>-68.119983000000005</v>
      </c>
      <c r="F89" s="17" t="s">
        <v>338</v>
      </c>
      <c r="G89" s="17" t="s">
        <v>4216</v>
      </c>
      <c r="H89" s="17" t="s">
        <v>4200</v>
      </c>
      <c r="I89" s="121" t="s">
        <v>4200</v>
      </c>
      <c r="J89" s="122">
        <v>40</v>
      </c>
    </row>
    <row r="90" spans="1:10">
      <c r="A90" s="124" t="s">
        <v>700</v>
      </c>
      <c r="B90" s="17" t="s">
        <v>701</v>
      </c>
      <c r="C90" s="17" t="s">
        <v>4211</v>
      </c>
      <c r="D90" s="119">
        <v>-17.372167000000001</v>
      </c>
      <c r="E90" s="120">
        <v>-66.166416999999996</v>
      </c>
      <c r="F90" s="17" t="s">
        <v>338</v>
      </c>
      <c r="G90" s="17" t="s">
        <v>1024</v>
      </c>
      <c r="H90" s="17" t="s">
        <v>201</v>
      </c>
      <c r="I90" s="121" t="s">
        <v>201</v>
      </c>
      <c r="J90" s="122">
        <v>40</v>
      </c>
    </row>
    <row r="91" spans="1:10">
      <c r="A91" s="124" t="s">
        <v>4377</v>
      </c>
      <c r="B91" s="17" t="s">
        <v>4378</v>
      </c>
      <c r="C91" s="17" t="s">
        <v>4215</v>
      </c>
      <c r="D91" s="119">
        <v>-16.481407000000001</v>
      </c>
      <c r="E91" s="120">
        <v>-68.127196999999995</v>
      </c>
      <c r="F91" s="17" t="s">
        <v>338</v>
      </c>
      <c r="G91" s="17" t="s">
        <v>4216</v>
      </c>
      <c r="H91" s="17" t="s">
        <v>4200</v>
      </c>
      <c r="I91" s="121" t="s">
        <v>4200</v>
      </c>
      <c r="J91" s="122">
        <v>25</v>
      </c>
    </row>
    <row r="92" spans="1:10">
      <c r="A92" s="17" t="s">
        <v>4379</v>
      </c>
      <c r="B92" s="17" t="s">
        <v>4380</v>
      </c>
      <c r="C92" s="17" t="s">
        <v>4211</v>
      </c>
      <c r="D92" s="119">
        <v>-21.533000000000001</v>
      </c>
      <c r="E92" s="120">
        <v>-64.765411</v>
      </c>
      <c r="F92" s="17" t="s">
        <v>338</v>
      </c>
      <c r="G92" s="17" t="s">
        <v>1024</v>
      </c>
      <c r="H92" s="17" t="s">
        <v>215</v>
      </c>
      <c r="I92" s="121" t="s">
        <v>215</v>
      </c>
      <c r="J92" s="122">
        <v>25</v>
      </c>
    </row>
    <row r="93" spans="1:10">
      <c r="A93" s="124" t="s">
        <v>4381</v>
      </c>
      <c r="B93" s="17" t="s">
        <v>4382</v>
      </c>
      <c r="C93" s="17" t="s">
        <v>4211</v>
      </c>
      <c r="D93" s="119">
        <v>-17.363240000000001</v>
      </c>
      <c r="E93" s="120">
        <v>-66.137429999999995</v>
      </c>
      <c r="F93" s="17" t="s">
        <v>338</v>
      </c>
      <c r="G93" s="17" t="s">
        <v>1024</v>
      </c>
      <c r="H93" s="17" t="s">
        <v>201</v>
      </c>
      <c r="I93" s="121" t="s">
        <v>201</v>
      </c>
      <c r="J93" s="122">
        <v>8</v>
      </c>
    </row>
    <row r="94" spans="1:10">
      <c r="A94" s="124" t="s">
        <v>4383</v>
      </c>
      <c r="B94" s="17" t="s">
        <v>4384</v>
      </c>
      <c r="C94" s="17" t="s">
        <v>4211</v>
      </c>
      <c r="D94" s="119">
        <v>-17.819299999999998</v>
      </c>
      <c r="E94" s="120">
        <v>-63.199432999999999</v>
      </c>
      <c r="F94" s="17" t="s">
        <v>338</v>
      </c>
      <c r="G94" s="17" t="s">
        <v>4212</v>
      </c>
      <c r="H94" s="17" t="s">
        <v>176</v>
      </c>
      <c r="I94" s="121" t="s">
        <v>177</v>
      </c>
      <c r="J94" s="122">
        <v>25</v>
      </c>
    </row>
    <row r="95" spans="1:10">
      <c r="A95" s="124" t="s">
        <v>4385</v>
      </c>
      <c r="B95" s="17" t="s">
        <v>4386</v>
      </c>
      <c r="C95" s="17" t="s">
        <v>4211</v>
      </c>
      <c r="D95" s="119">
        <v>-17.788900000000002</v>
      </c>
      <c r="E95" s="120">
        <v>-63.225487999999999</v>
      </c>
      <c r="F95" s="17" t="s">
        <v>338</v>
      </c>
      <c r="G95" s="17" t="s">
        <v>4212</v>
      </c>
      <c r="H95" s="17" t="s">
        <v>176</v>
      </c>
      <c r="I95" s="121" t="s">
        <v>177</v>
      </c>
      <c r="J95" s="122">
        <v>6</v>
      </c>
    </row>
    <row r="96" spans="1:10">
      <c r="A96" s="124" t="s">
        <v>4387</v>
      </c>
      <c r="B96" s="17" t="s">
        <v>4388</v>
      </c>
      <c r="C96" s="17" t="s">
        <v>4211</v>
      </c>
      <c r="D96" s="119">
        <v>-15.022869999999999</v>
      </c>
      <c r="E96" s="120">
        <v>-64.666179999999997</v>
      </c>
      <c r="F96" s="17" t="s">
        <v>310</v>
      </c>
      <c r="G96" s="17" t="s">
        <v>4389</v>
      </c>
      <c r="H96" s="17" t="s">
        <v>2389</v>
      </c>
      <c r="I96" s="121" t="s">
        <v>832</v>
      </c>
      <c r="J96" s="122">
        <v>30</v>
      </c>
    </row>
    <row r="97" spans="1:10">
      <c r="A97" s="124" t="s">
        <v>4390</v>
      </c>
      <c r="B97" s="17" t="s">
        <v>4391</v>
      </c>
      <c r="C97" s="17" t="s">
        <v>4215</v>
      </c>
      <c r="D97" s="119">
        <v>-15.899753</v>
      </c>
      <c r="E97" s="120">
        <v>-68.905690000000007</v>
      </c>
      <c r="F97" s="17" t="s">
        <v>310</v>
      </c>
      <c r="G97" s="17" t="s">
        <v>4255</v>
      </c>
      <c r="H97" s="17" t="s">
        <v>4391</v>
      </c>
      <c r="I97" s="121" t="s">
        <v>4200</v>
      </c>
      <c r="J97" s="122">
        <v>25</v>
      </c>
    </row>
    <row r="98" spans="1:10">
      <c r="A98" s="124" t="s">
        <v>1681</v>
      </c>
      <c r="B98" s="17" t="s">
        <v>2084</v>
      </c>
      <c r="C98" s="17" t="s">
        <v>4211</v>
      </c>
      <c r="D98" s="119">
        <v>-17.807099999999998</v>
      </c>
      <c r="E98" s="120">
        <v>-63.115442000000002</v>
      </c>
      <c r="F98" s="17" t="s">
        <v>338</v>
      </c>
      <c r="G98" s="17" t="s">
        <v>4212</v>
      </c>
      <c r="H98" s="17" t="s">
        <v>176</v>
      </c>
      <c r="I98" s="121" t="s">
        <v>177</v>
      </c>
      <c r="J98" s="122">
        <v>16</v>
      </c>
    </row>
    <row r="99" spans="1:10">
      <c r="A99" s="124" t="s">
        <v>895</v>
      </c>
      <c r="B99" s="17" t="s">
        <v>896</v>
      </c>
      <c r="C99" s="17" t="s">
        <v>4211</v>
      </c>
      <c r="D99" s="119">
        <v>-17.407720000000001</v>
      </c>
      <c r="E99" s="120">
        <v>-66.034239999999997</v>
      </c>
      <c r="F99" s="17" t="s">
        <v>338</v>
      </c>
      <c r="G99" s="17" t="s">
        <v>898</v>
      </c>
      <c r="H99" s="17" t="s">
        <v>897</v>
      </c>
      <c r="I99" s="121" t="s">
        <v>201</v>
      </c>
      <c r="J99" s="122">
        <v>16</v>
      </c>
    </row>
    <row r="100" spans="1:10">
      <c r="A100" s="124" t="s">
        <v>4392</v>
      </c>
      <c r="B100" s="17" t="s">
        <v>4393</v>
      </c>
      <c r="C100" s="17" t="s">
        <v>4211</v>
      </c>
      <c r="D100" s="119">
        <v>-17.52994</v>
      </c>
      <c r="E100" s="120">
        <v>-66.080110000000005</v>
      </c>
      <c r="F100" s="17" t="s">
        <v>310</v>
      </c>
      <c r="G100" s="17" t="s">
        <v>2211</v>
      </c>
      <c r="H100" s="17" t="s">
        <v>2210</v>
      </c>
      <c r="I100" s="121" t="s">
        <v>201</v>
      </c>
      <c r="J100" s="122">
        <v>4</v>
      </c>
    </row>
    <row r="101" spans="1:10">
      <c r="A101" s="17" t="s">
        <v>1682</v>
      </c>
      <c r="B101" s="222" t="s">
        <v>2270</v>
      </c>
      <c r="C101" s="17" t="s">
        <v>4211</v>
      </c>
      <c r="D101" s="119">
        <v>-17.739999999999998</v>
      </c>
      <c r="E101" s="120">
        <v>-63.170850999999999</v>
      </c>
      <c r="F101" s="17" t="s">
        <v>338</v>
      </c>
      <c r="G101" s="17" t="s">
        <v>4212</v>
      </c>
      <c r="H101" s="17" t="s">
        <v>176</v>
      </c>
      <c r="I101" s="121" t="s">
        <v>177</v>
      </c>
      <c r="J101" s="122">
        <v>3</v>
      </c>
    </row>
    <row r="102" spans="1:10">
      <c r="A102" s="17" t="s">
        <v>4394</v>
      </c>
      <c r="B102" s="17" t="s">
        <v>4395</v>
      </c>
      <c r="C102" s="17" t="s">
        <v>4215</v>
      </c>
      <c r="D102" s="119">
        <v>-16.491682999999998</v>
      </c>
      <c r="E102" s="120">
        <v>-68.189837999999995</v>
      </c>
      <c r="F102" s="17" t="s">
        <v>338</v>
      </c>
      <c r="G102" s="17" t="s">
        <v>4216</v>
      </c>
      <c r="H102" s="17" t="s">
        <v>4217</v>
      </c>
      <c r="I102" s="121" t="s">
        <v>4200</v>
      </c>
      <c r="J102" s="122">
        <v>40</v>
      </c>
    </row>
    <row r="103" spans="1:10">
      <c r="A103" s="17" t="s">
        <v>4396</v>
      </c>
      <c r="B103" s="17" t="s">
        <v>4397</v>
      </c>
      <c r="C103" s="17" t="s">
        <v>4211</v>
      </c>
      <c r="D103" s="119">
        <v>-17.405089</v>
      </c>
      <c r="E103" s="120">
        <v>-66.011786000000001</v>
      </c>
      <c r="F103" s="17" t="s">
        <v>338</v>
      </c>
      <c r="G103" s="17" t="s">
        <v>898</v>
      </c>
      <c r="H103" s="17" t="s">
        <v>897</v>
      </c>
      <c r="I103" s="121" t="s">
        <v>201</v>
      </c>
      <c r="J103" s="122">
        <v>25</v>
      </c>
    </row>
    <row r="104" spans="1:10">
      <c r="A104" s="124" t="s">
        <v>4208</v>
      </c>
      <c r="B104" s="17" t="s">
        <v>4207</v>
      </c>
      <c r="C104" s="17" t="s">
        <v>4215</v>
      </c>
      <c r="D104" s="119">
        <v>-16.485216999999999</v>
      </c>
      <c r="E104" s="120">
        <v>-68.167902999999995</v>
      </c>
      <c r="F104" s="17" t="s">
        <v>338</v>
      </c>
      <c r="G104" s="17" t="s">
        <v>4216</v>
      </c>
      <c r="H104" s="17" t="s">
        <v>4200</v>
      </c>
      <c r="I104" s="121" t="s">
        <v>4200</v>
      </c>
      <c r="J104" s="122">
        <v>25</v>
      </c>
    </row>
    <row r="105" spans="1:10">
      <c r="A105" s="125" t="s">
        <v>4398</v>
      </c>
      <c r="B105" s="17" t="s">
        <v>4399</v>
      </c>
      <c r="C105" s="17" t="s">
        <v>4211</v>
      </c>
      <c r="D105" s="119">
        <v>-17.778600000000001</v>
      </c>
      <c r="E105" s="120">
        <v>-65.935699</v>
      </c>
      <c r="F105" s="17" t="s">
        <v>310</v>
      </c>
      <c r="G105" s="17" t="s">
        <v>2211</v>
      </c>
      <c r="H105" s="17" t="s">
        <v>4399</v>
      </c>
      <c r="I105" s="121" t="s">
        <v>201</v>
      </c>
      <c r="J105" s="122">
        <v>40</v>
      </c>
    </row>
    <row r="106" spans="1:10">
      <c r="A106" s="124" t="s">
        <v>4400</v>
      </c>
      <c r="B106" s="17" t="s">
        <v>4401</v>
      </c>
      <c r="C106" s="17" t="s">
        <v>4215</v>
      </c>
      <c r="D106" s="119">
        <v>-16.518934000000002</v>
      </c>
      <c r="E106" s="120">
        <v>-68.10248</v>
      </c>
      <c r="F106" s="17" t="s">
        <v>338</v>
      </c>
      <c r="G106" s="17" t="s">
        <v>4216</v>
      </c>
      <c r="H106" s="17" t="s">
        <v>4200</v>
      </c>
      <c r="I106" s="121" t="s">
        <v>4200</v>
      </c>
      <c r="J106" s="122">
        <v>16</v>
      </c>
    </row>
    <row r="107" spans="1:10">
      <c r="A107" s="124" t="s">
        <v>4402</v>
      </c>
      <c r="B107" s="17" t="s">
        <v>4403</v>
      </c>
      <c r="C107" s="17" t="s">
        <v>4211</v>
      </c>
      <c r="D107" s="119">
        <v>-14.84653</v>
      </c>
      <c r="E107" s="120">
        <v>-64.902444000000003</v>
      </c>
      <c r="F107" s="17" t="s">
        <v>338</v>
      </c>
      <c r="G107" s="17" t="s">
        <v>1024</v>
      </c>
      <c r="H107" s="17" t="s">
        <v>2442</v>
      </c>
      <c r="I107" s="121" t="s">
        <v>832</v>
      </c>
      <c r="J107" s="122">
        <v>40</v>
      </c>
    </row>
    <row r="108" spans="1:10">
      <c r="A108" s="124" t="s">
        <v>4404</v>
      </c>
      <c r="B108" s="17" t="s">
        <v>4405</v>
      </c>
      <c r="C108" s="17" t="s">
        <v>4215</v>
      </c>
      <c r="D108" s="119">
        <v>-16.489964000000001</v>
      </c>
      <c r="E108" s="120">
        <v>-68.106520000000003</v>
      </c>
      <c r="F108" s="17" t="s">
        <v>338</v>
      </c>
      <c r="G108" s="17" t="s">
        <v>4216</v>
      </c>
      <c r="H108" s="17" t="s">
        <v>4200</v>
      </c>
      <c r="I108" s="121" t="s">
        <v>4200</v>
      </c>
      <c r="J108" s="122">
        <v>25</v>
      </c>
    </row>
    <row r="109" spans="1:10">
      <c r="A109" s="17" t="s">
        <v>4406</v>
      </c>
      <c r="B109" s="17" t="s">
        <v>4407</v>
      </c>
      <c r="C109" s="17"/>
      <c r="D109" s="119">
        <v>-17.848433</v>
      </c>
      <c r="E109" s="120">
        <v>-63.191139999999997</v>
      </c>
      <c r="F109" s="17" t="s">
        <v>338</v>
      </c>
      <c r="G109" s="17" t="s">
        <v>4212</v>
      </c>
      <c r="H109" s="17" t="s">
        <v>176</v>
      </c>
      <c r="I109" s="121" t="s">
        <v>177</v>
      </c>
      <c r="J109" s="122">
        <v>19</v>
      </c>
    </row>
    <row r="110" spans="1:10">
      <c r="A110" s="17" t="s">
        <v>4408</v>
      </c>
      <c r="B110" s="17" t="s">
        <v>4409</v>
      </c>
      <c r="C110" s="17" t="s">
        <v>4211</v>
      </c>
      <c r="D110" s="119">
        <v>-17.37792</v>
      </c>
      <c r="E110" s="120">
        <v>-66.072749000000002</v>
      </c>
      <c r="F110" s="17" t="s">
        <v>338</v>
      </c>
      <c r="G110" s="17" t="s">
        <v>898</v>
      </c>
      <c r="H110" s="17" t="s">
        <v>897</v>
      </c>
      <c r="I110" s="121" t="s">
        <v>201</v>
      </c>
      <c r="J110" s="122">
        <v>40</v>
      </c>
    </row>
    <row r="111" spans="1:10">
      <c r="A111" s="17" t="s">
        <v>4410</v>
      </c>
      <c r="B111" s="17" t="s">
        <v>4411</v>
      </c>
      <c r="C111" s="17" t="s">
        <v>4211</v>
      </c>
      <c r="D111" s="119">
        <v>-14.838889</v>
      </c>
      <c r="E111" s="120">
        <v>-64.908610999999993</v>
      </c>
      <c r="F111" s="17" t="s">
        <v>338</v>
      </c>
      <c r="G111" s="17" t="s">
        <v>1024</v>
      </c>
      <c r="H111" s="17" t="s">
        <v>2442</v>
      </c>
      <c r="I111" s="121" t="s">
        <v>832</v>
      </c>
      <c r="J111" s="122">
        <v>6</v>
      </c>
    </row>
    <row r="112" spans="1:10">
      <c r="A112" s="124" t="s">
        <v>4412</v>
      </c>
      <c r="B112" s="222" t="s">
        <v>4413</v>
      </c>
      <c r="C112" s="17" t="s">
        <v>4215</v>
      </c>
      <c r="D112" s="119">
        <v>-14.71852</v>
      </c>
      <c r="E112" s="120">
        <v>-68.425077000000002</v>
      </c>
      <c r="F112" s="17" t="s">
        <v>310</v>
      </c>
      <c r="G112" s="17" t="s">
        <v>4414</v>
      </c>
      <c r="H112" s="17" t="s">
        <v>4413</v>
      </c>
      <c r="I112" s="121" t="s">
        <v>4200</v>
      </c>
      <c r="J112" s="303">
        <v>30</v>
      </c>
    </row>
    <row r="113" spans="1:10">
      <c r="A113" s="125" t="s">
        <v>4415</v>
      </c>
      <c r="B113" s="17" t="s">
        <v>4416</v>
      </c>
      <c r="C113" s="17" t="s">
        <v>4215</v>
      </c>
      <c r="D113" s="119">
        <v>-16.458743999999999</v>
      </c>
      <c r="E113" s="120">
        <v>-68.160324000000003</v>
      </c>
      <c r="F113" s="17" t="s">
        <v>338</v>
      </c>
      <c r="G113" s="17" t="s">
        <v>4216</v>
      </c>
      <c r="H113" s="17" t="s">
        <v>4200</v>
      </c>
      <c r="I113" s="121" t="s">
        <v>4200</v>
      </c>
      <c r="J113" s="122">
        <v>60</v>
      </c>
    </row>
    <row r="114" spans="1:10">
      <c r="A114" s="124" t="s">
        <v>4417</v>
      </c>
      <c r="B114" s="17" t="s">
        <v>4418</v>
      </c>
      <c r="C114" s="17" t="s">
        <v>4211</v>
      </c>
      <c r="D114" s="119">
        <v>-17.393492999999999</v>
      </c>
      <c r="E114" s="120">
        <v>-66.170013999999995</v>
      </c>
      <c r="F114" s="17" t="s">
        <v>338</v>
      </c>
      <c r="G114" s="17" t="s">
        <v>1024</v>
      </c>
      <c r="H114" s="17" t="s">
        <v>201</v>
      </c>
      <c r="I114" s="121" t="s">
        <v>201</v>
      </c>
      <c r="J114" s="122">
        <v>6</v>
      </c>
    </row>
    <row r="115" spans="1:10">
      <c r="A115" s="124" t="s">
        <v>4419</v>
      </c>
      <c r="B115" s="17" t="s">
        <v>4420</v>
      </c>
      <c r="C115" s="17" t="s">
        <v>4211</v>
      </c>
      <c r="D115" s="119">
        <v>-17.333297999999999</v>
      </c>
      <c r="E115" s="120">
        <v>-66.235810999999998</v>
      </c>
      <c r="F115" s="17" t="s">
        <v>338</v>
      </c>
      <c r="G115" s="17" t="s">
        <v>220</v>
      </c>
      <c r="H115" s="17" t="s">
        <v>2549</v>
      </c>
      <c r="I115" s="121" t="s">
        <v>201</v>
      </c>
      <c r="J115" s="122">
        <v>6</v>
      </c>
    </row>
    <row r="116" spans="1:10">
      <c r="A116" s="124" t="s">
        <v>4421</v>
      </c>
      <c r="B116" s="17" t="s">
        <v>4422</v>
      </c>
      <c r="C116" s="17" t="s">
        <v>4211</v>
      </c>
      <c r="D116" s="119">
        <v>-16.901589999999999</v>
      </c>
      <c r="E116" s="120">
        <v>-64.985119999999995</v>
      </c>
      <c r="F116" s="17" t="s">
        <v>310</v>
      </c>
      <c r="G116" s="17" t="s">
        <v>815</v>
      </c>
      <c r="H116" s="17" t="s">
        <v>849</v>
      </c>
      <c r="I116" s="121" t="s">
        <v>201</v>
      </c>
      <c r="J116" s="122">
        <v>40</v>
      </c>
    </row>
    <row r="117" spans="1:10">
      <c r="A117" s="124" t="s">
        <v>4423</v>
      </c>
      <c r="B117" s="17" t="s">
        <v>4424</v>
      </c>
      <c r="C117" s="17" t="s">
        <v>4215</v>
      </c>
      <c r="D117" s="119">
        <v>-16.451195999999999</v>
      </c>
      <c r="E117" s="120">
        <v>-68.153109999999998</v>
      </c>
      <c r="F117" s="17" t="s">
        <v>338</v>
      </c>
      <c r="G117" s="17" t="s">
        <v>4216</v>
      </c>
      <c r="H117" s="17" t="s">
        <v>4200</v>
      </c>
      <c r="I117" s="121" t="s">
        <v>4200</v>
      </c>
      <c r="J117" s="122">
        <v>10</v>
      </c>
    </row>
    <row r="118" spans="1:10">
      <c r="A118" s="17" t="s">
        <v>4425</v>
      </c>
      <c r="B118" s="17" t="s">
        <v>4426</v>
      </c>
      <c r="C118" s="17" t="s">
        <v>4211</v>
      </c>
      <c r="D118" s="119">
        <v>-18.191644</v>
      </c>
      <c r="E118" s="120">
        <v>-65.178107999999995</v>
      </c>
      <c r="F118" s="17" t="s">
        <v>310</v>
      </c>
      <c r="G118" s="17" t="s">
        <v>4322</v>
      </c>
      <c r="H118" s="17" t="s">
        <v>4321</v>
      </c>
      <c r="I118" s="121" t="s">
        <v>201</v>
      </c>
      <c r="J118" s="122">
        <v>25</v>
      </c>
    </row>
    <row r="119" spans="1:10">
      <c r="A119" s="17" t="s">
        <v>1020</v>
      </c>
      <c r="B119" s="17" t="s">
        <v>1021</v>
      </c>
      <c r="C119" s="17" t="s">
        <v>4211</v>
      </c>
      <c r="D119" s="119">
        <v>-17.372222000000001</v>
      </c>
      <c r="E119" s="120">
        <v>-66.276639000000003</v>
      </c>
      <c r="F119" s="17" t="s">
        <v>338</v>
      </c>
      <c r="G119" s="17" t="s">
        <v>220</v>
      </c>
      <c r="H119" s="17" t="s">
        <v>2549</v>
      </c>
      <c r="I119" s="121" t="s">
        <v>201</v>
      </c>
      <c r="J119" s="122">
        <v>6</v>
      </c>
    </row>
    <row r="120" spans="1:10">
      <c r="A120" s="125" t="s">
        <v>1628</v>
      </c>
      <c r="B120" s="17" t="s">
        <v>2534</v>
      </c>
      <c r="C120" s="17" t="s">
        <v>4211</v>
      </c>
      <c r="D120" s="119">
        <v>-17.827000000000002</v>
      </c>
      <c r="E120" s="120">
        <v>-63.085760000000001</v>
      </c>
      <c r="F120" s="17" t="s">
        <v>338</v>
      </c>
      <c r="G120" s="17" t="s">
        <v>4212</v>
      </c>
      <c r="H120" s="17" t="s">
        <v>176</v>
      </c>
      <c r="I120" s="121" t="s">
        <v>177</v>
      </c>
      <c r="J120" s="122">
        <v>60</v>
      </c>
    </row>
    <row r="121" spans="1:10">
      <c r="A121" s="17" t="s">
        <v>4427</v>
      </c>
      <c r="B121" s="17" t="s">
        <v>4428</v>
      </c>
      <c r="C121" s="17" t="s">
        <v>4215</v>
      </c>
      <c r="D121" s="119">
        <v>-16.559341</v>
      </c>
      <c r="E121" s="120">
        <v>-68.085054999999997</v>
      </c>
      <c r="F121" s="17" t="s">
        <v>338</v>
      </c>
      <c r="G121" s="17" t="s">
        <v>4216</v>
      </c>
      <c r="H121" s="17" t="s">
        <v>4200</v>
      </c>
      <c r="I121" s="121" t="s">
        <v>4200</v>
      </c>
      <c r="J121" s="122">
        <v>40</v>
      </c>
    </row>
    <row r="122" spans="1:10">
      <c r="A122" s="124" t="s">
        <v>4429</v>
      </c>
      <c r="B122" s="17" t="s">
        <v>2210</v>
      </c>
      <c r="C122" s="17" t="s">
        <v>4211</v>
      </c>
      <c r="D122" s="119">
        <v>-17.580100000000002</v>
      </c>
      <c r="E122" s="120">
        <v>-66.014099000000002</v>
      </c>
      <c r="F122" s="17" t="s">
        <v>310</v>
      </c>
      <c r="G122" s="17" t="s">
        <v>2211</v>
      </c>
      <c r="H122" s="17" t="s">
        <v>2210</v>
      </c>
      <c r="I122" s="121" t="s">
        <v>201</v>
      </c>
      <c r="J122" s="122">
        <v>40</v>
      </c>
    </row>
    <row r="123" spans="1:10">
      <c r="A123" s="124" t="s">
        <v>690</v>
      </c>
      <c r="B123" s="17" t="s">
        <v>691</v>
      </c>
      <c r="C123" s="17" t="s">
        <v>4211</v>
      </c>
      <c r="D123" s="119">
        <v>-17.778199999999998</v>
      </c>
      <c r="E123" s="120">
        <v>-63.18421</v>
      </c>
      <c r="F123" s="17" t="s">
        <v>338</v>
      </c>
      <c r="G123" s="17" t="s">
        <v>4212</v>
      </c>
      <c r="H123" s="17" t="s">
        <v>176</v>
      </c>
      <c r="I123" s="121" t="s">
        <v>177</v>
      </c>
      <c r="J123" s="122">
        <v>40</v>
      </c>
    </row>
    <row r="124" spans="1:10">
      <c r="A124" s="124" t="s">
        <v>4430</v>
      </c>
      <c r="B124" s="17" t="s">
        <v>4431</v>
      </c>
      <c r="C124" s="17" t="s">
        <v>4215</v>
      </c>
      <c r="D124" s="119">
        <v>-16.495795000000001</v>
      </c>
      <c r="E124" s="120">
        <v>-68.140332000000001</v>
      </c>
      <c r="F124" s="17" t="s">
        <v>338</v>
      </c>
      <c r="G124" s="17" t="s">
        <v>4216</v>
      </c>
      <c r="H124" s="17" t="s">
        <v>4200</v>
      </c>
      <c r="I124" s="121" t="s">
        <v>4200</v>
      </c>
      <c r="J124" s="122">
        <v>25</v>
      </c>
    </row>
    <row r="125" spans="1:10">
      <c r="A125" s="124" t="s">
        <v>1683</v>
      </c>
      <c r="B125" s="17" t="s">
        <v>2434</v>
      </c>
      <c r="C125" s="17" t="s">
        <v>4211</v>
      </c>
      <c r="D125" s="119">
        <v>-17.7803</v>
      </c>
      <c r="E125" s="120">
        <v>-63.179006000000001</v>
      </c>
      <c r="F125" s="17" t="s">
        <v>338</v>
      </c>
      <c r="G125" s="17" t="s">
        <v>4212</v>
      </c>
      <c r="H125" s="17" t="s">
        <v>176</v>
      </c>
      <c r="I125" s="121" t="s">
        <v>177</v>
      </c>
      <c r="J125" s="122">
        <v>40</v>
      </c>
    </row>
    <row r="126" spans="1:10">
      <c r="A126" s="124" t="s">
        <v>693</v>
      </c>
      <c r="B126" s="17" t="s">
        <v>694</v>
      </c>
      <c r="C126" s="17" t="s">
        <v>4211</v>
      </c>
      <c r="D126" s="119">
        <v>-17.399138900000001</v>
      </c>
      <c r="E126" s="120">
        <v>-66.155500000000004</v>
      </c>
      <c r="F126" s="17" t="s">
        <v>338</v>
      </c>
      <c r="G126" s="17" t="s">
        <v>1024</v>
      </c>
      <c r="H126" s="17" t="s">
        <v>201</v>
      </c>
      <c r="I126" s="121" t="s">
        <v>201</v>
      </c>
      <c r="J126" s="122">
        <v>21</v>
      </c>
    </row>
    <row r="127" spans="1:10">
      <c r="A127" s="17" t="s">
        <v>687</v>
      </c>
      <c r="B127" s="17" t="s">
        <v>688</v>
      </c>
      <c r="C127" s="17" t="s">
        <v>4211</v>
      </c>
      <c r="D127" s="119">
        <v>-17.569833299999999</v>
      </c>
      <c r="E127" s="120">
        <v>-65.7723333</v>
      </c>
      <c r="F127" s="17" t="s">
        <v>310</v>
      </c>
      <c r="G127" s="17" t="s">
        <v>688</v>
      </c>
      <c r="H127" s="17" t="s">
        <v>688</v>
      </c>
      <c r="I127" s="121" t="s">
        <v>201</v>
      </c>
      <c r="J127" s="122">
        <v>40</v>
      </c>
    </row>
    <row r="128" spans="1:10">
      <c r="A128" s="124" t="s">
        <v>4432</v>
      </c>
      <c r="B128" s="17" t="s">
        <v>4433</v>
      </c>
      <c r="C128" s="17" t="s">
        <v>4211</v>
      </c>
      <c r="D128" s="119">
        <v>-17.880008</v>
      </c>
      <c r="E128" s="120">
        <v>-66.083786000000003</v>
      </c>
      <c r="F128" s="17" t="s">
        <v>310</v>
      </c>
      <c r="G128" s="17" t="s">
        <v>4271</v>
      </c>
      <c r="H128" s="17" t="s">
        <v>4433</v>
      </c>
      <c r="I128" s="121" t="s">
        <v>1064</v>
      </c>
      <c r="J128" s="122">
        <v>40</v>
      </c>
    </row>
    <row r="129" spans="1:10">
      <c r="A129" s="124" t="s">
        <v>4434</v>
      </c>
      <c r="B129" s="17" t="s">
        <v>4435</v>
      </c>
      <c r="C129" s="17" t="s">
        <v>4211</v>
      </c>
      <c r="D129" s="119">
        <v>-17.812023</v>
      </c>
      <c r="E129" s="120">
        <v>-66.387478000000002</v>
      </c>
      <c r="F129" s="17" t="s">
        <v>310</v>
      </c>
      <c r="G129" s="17" t="s">
        <v>4435</v>
      </c>
      <c r="H129" s="17" t="s">
        <v>4435</v>
      </c>
      <c r="I129" s="121" t="s">
        <v>201</v>
      </c>
      <c r="J129" s="122">
        <v>25</v>
      </c>
    </row>
    <row r="130" spans="1:10">
      <c r="A130" s="17" t="s">
        <v>4436</v>
      </c>
      <c r="B130" s="17" t="s">
        <v>4437</v>
      </c>
      <c r="C130" s="17" t="s">
        <v>4215</v>
      </c>
      <c r="D130" s="119">
        <v>-16.497978</v>
      </c>
      <c r="E130" s="120">
        <v>-68.142623</v>
      </c>
      <c r="F130" s="17" t="s">
        <v>338</v>
      </c>
      <c r="G130" s="17" t="s">
        <v>4216</v>
      </c>
      <c r="H130" s="17" t="s">
        <v>4200</v>
      </c>
      <c r="I130" s="121" t="s">
        <v>4200</v>
      </c>
      <c r="J130" s="122">
        <v>40</v>
      </c>
    </row>
    <row r="131" spans="1:10">
      <c r="A131" s="17" t="s">
        <v>4438</v>
      </c>
      <c r="B131" s="17" t="s">
        <v>4439</v>
      </c>
      <c r="C131" s="17" t="s">
        <v>4211</v>
      </c>
      <c r="D131" s="119">
        <v>-17.823699999999999</v>
      </c>
      <c r="E131" s="120">
        <v>-63.097791999999998</v>
      </c>
      <c r="F131" s="17" t="s">
        <v>338</v>
      </c>
      <c r="G131" s="17" t="s">
        <v>4212</v>
      </c>
      <c r="H131" s="17" t="s">
        <v>176</v>
      </c>
      <c r="I131" s="121" t="s">
        <v>177</v>
      </c>
      <c r="J131" s="122">
        <v>60</v>
      </c>
    </row>
    <row r="132" spans="1:10">
      <c r="A132" s="17" t="s">
        <v>4440</v>
      </c>
      <c r="B132" s="17" t="s">
        <v>4441</v>
      </c>
      <c r="C132" s="17" t="s">
        <v>4211</v>
      </c>
      <c r="D132" s="119">
        <v>-17.420113000000001</v>
      </c>
      <c r="E132" s="120">
        <v>-66.141057000000004</v>
      </c>
      <c r="F132" s="17" t="s">
        <v>338</v>
      </c>
      <c r="G132" s="17" t="s">
        <v>1024</v>
      </c>
      <c r="H132" s="17" t="s">
        <v>201</v>
      </c>
      <c r="I132" s="121" t="s">
        <v>201</v>
      </c>
      <c r="J132" s="122">
        <v>40</v>
      </c>
    </row>
    <row r="133" spans="1:10">
      <c r="A133" s="17" t="s">
        <v>4442</v>
      </c>
      <c r="B133" s="17" t="s">
        <v>4443</v>
      </c>
      <c r="C133" s="17" t="s">
        <v>4211</v>
      </c>
      <c r="D133" s="119">
        <v>-17.436689999999999</v>
      </c>
      <c r="E133" s="120">
        <v>-66.122579999999999</v>
      </c>
      <c r="F133" s="17" t="s">
        <v>338</v>
      </c>
      <c r="G133" s="17" t="s">
        <v>1024</v>
      </c>
      <c r="H133" s="17" t="s">
        <v>201</v>
      </c>
      <c r="I133" s="121" t="s">
        <v>201</v>
      </c>
      <c r="J133" s="122">
        <v>40</v>
      </c>
    </row>
    <row r="134" spans="1:10">
      <c r="A134" s="124" t="s">
        <v>4444</v>
      </c>
      <c r="B134" s="17" t="s">
        <v>4445</v>
      </c>
      <c r="C134" s="17" t="s">
        <v>4215</v>
      </c>
      <c r="D134" s="119">
        <v>-16.539579</v>
      </c>
      <c r="E134" s="120">
        <v>-68.098429999999993</v>
      </c>
      <c r="F134" s="17" t="s">
        <v>338</v>
      </c>
      <c r="G134" s="17" t="s">
        <v>4216</v>
      </c>
      <c r="H134" s="17" t="s">
        <v>4200</v>
      </c>
      <c r="I134" s="121" t="s">
        <v>4200</v>
      </c>
      <c r="J134" s="122">
        <v>60</v>
      </c>
    </row>
    <row r="135" spans="1:10">
      <c r="A135" s="124" t="s">
        <v>1684</v>
      </c>
      <c r="B135" s="17" t="s">
        <v>2174</v>
      </c>
      <c r="C135" s="17" t="s">
        <v>4211</v>
      </c>
      <c r="D135" s="119">
        <v>-15.8843</v>
      </c>
      <c r="E135" s="120">
        <v>-63.190600000000003</v>
      </c>
      <c r="F135" s="17" t="s">
        <v>310</v>
      </c>
      <c r="G135" s="17" t="s">
        <v>2174</v>
      </c>
      <c r="H135" s="17" t="s">
        <v>4315</v>
      </c>
      <c r="I135" s="121" t="s">
        <v>177</v>
      </c>
      <c r="J135" s="122">
        <v>40</v>
      </c>
    </row>
    <row r="136" spans="1:10">
      <c r="A136" s="124" t="s">
        <v>4446</v>
      </c>
      <c r="B136" s="17" t="s">
        <v>4447</v>
      </c>
      <c r="C136" s="17" t="s">
        <v>4211</v>
      </c>
      <c r="D136" s="119">
        <v>-15.877700000000001</v>
      </c>
      <c r="E136" s="120">
        <v>-63.178105000000002</v>
      </c>
      <c r="F136" s="17" t="s">
        <v>310</v>
      </c>
      <c r="G136" s="17" t="s">
        <v>2174</v>
      </c>
      <c r="H136" s="17" t="s">
        <v>4315</v>
      </c>
      <c r="I136" s="121" t="s">
        <v>177</v>
      </c>
      <c r="J136" s="122">
        <v>40</v>
      </c>
    </row>
    <row r="137" spans="1:10">
      <c r="A137" s="124" t="s">
        <v>536</v>
      </c>
      <c r="B137" s="17" t="s">
        <v>2170</v>
      </c>
      <c r="C137" s="17" t="s">
        <v>4211</v>
      </c>
      <c r="D137" s="119">
        <v>-15.904400000000001</v>
      </c>
      <c r="E137" s="120">
        <v>-63.178066999999999</v>
      </c>
      <c r="F137" s="17" t="s">
        <v>310</v>
      </c>
      <c r="G137" s="17" t="s">
        <v>2174</v>
      </c>
      <c r="H137" s="17" t="s">
        <v>4315</v>
      </c>
      <c r="I137" s="121" t="s">
        <v>177</v>
      </c>
      <c r="J137" s="122">
        <v>6</v>
      </c>
    </row>
    <row r="138" spans="1:10">
      <c r="A138" s="124" t="s">
        <v>680</v>
      </c>
      <c r="B138" s="17" t="s">
        <v>681</v>
      </c>
      <c r="C138" s="17" t="s">
        <v>4211</v>
      </c>
      <c r="D138" s="119">
        <v>-17.413450000000001</v>
      </c>
      <c r="E138" s="120">
        <v>-66.177199000000002</v>
      </c>
      <c r="F138" s="17" t="s">
        <v>338</v>
      </c>
      <c r="G138" s="17" t="s">
        <v>1024</v>
      </c>
      <c r="H138" s="17" t="s">
        <v>201</v>
      </c>
      <c r="I138" s="121" t="s">
        <v>201</v>
      </c>
      <c r="J138" s="122">
        <v>40</v>
      </c>
    </row>
    <row r="139" spans="1:10">
      <c r="A139" s="124" t="s">
        <v>648</v>
      </c>
      <c r="B139" s="17" t="s">
        <v>2570</v>
      </c>
      <c r="C139" s="17" t="s">
        <v>4211</v>
      </c>
      <c r="D139" s="119">
        <v>-17.809200000000001</v>
      </c>
      <c r="E139" s="120">
        <v>-63.189284000000001</v>
      </c>
      <c r="F139" s="17" t="s">
        <v>338</v>
      </c>
      <c r="G139" s="17" t="s">
        <v>4212</v>
      </c>
      <c r="H139" s="17" t="s">
        <v>176</v>
      </c>
      <c r="I139" s="121" t="s">
        <v>177</v>
      </c>
      <c r="J139" s="122">
        <v>6</v>
      </c>
    </row>
    <row r="140" spans="1:10">
      <c r="A140" s="17" t="s">
        <v>4448</v>
      </c>
      <c r="B140" s="17" t="s">
        <v>4449</v>
      </c>
      <c r="C140" s="17" t="s">
        <v>4215</v>
      </c>
      <c r="D140" s="119">
        <v>-16.128305999999998</v>
      </c>
      <c r="E140" s="120">
        <v>-67.191361000000001</v>
      </c>
      <c r="F140" s="17" t="s">
        <v>310</v>
      </c>
      <c r="G140" s="17" t="s">
        <v>4339</v>
      </c>
      <c r="H140" s="17" t="s">
        <v>4449</v>
      </c>
      <c r="I140" s="121" t="s">
        <v>4200</v>
      </c>
      <c r="J140" s="122">
        <v>60</v>
      </c>
    </row>
    <row r="141" spans="1:10">
      <c r="A141" s="17" t="s">
        <v>4450</v>
      </c>
      <c r="B141" s="17" t="s">
        <v>4451</v>
      </c>
      <c r="C141" s="17" t="s">
        <v>4211</v>
      </c>
      <c r="D141" s="119">
        <v>-20.946044000000001</v>
      </c>
      <c r="E141" s="120">
        <v>-66.221204</v>
      </c>
      <c r="F141" s="17" t="s">
        <v>310</v>
      </c>
      <c r="G141" s="17" t="s">
        <v>4452</v>
      </c>
      <c r="H141" s="17" t="s">
        <v>4451</v>
      </c>
      <c r="I141" s="121" t="s">
        <v>1064</v>
      </c>
      <c r="J141" s="122">
        <v>40</v>
      </c>
    </row>
    <row r="142" spans="1:10">
      <c r="A142" s="17" t="s">
        <v>4453</v>
      </c>
      <c r="B142" s="17" t="s">
        <v>4454</v>
      </c>
      <c r="C142" s="17" t="s">
        <v>4215</v>
      </c>
      <c r="D142" s="119">
        <v>-16.530678000000002</v>
      </c>
      <c r="E142" s="120">
        <v>-68.188813999999994</v>
      </c>
      <c r="F142" s="17" t="s">
        <v>338</v>
      </c>
      <c r="G142" s="17" t="s">
        <v>4216</v>
      </c>
      <c r="H142" s="17" t="s">
        <v>4217</v>
      </c>
      <c r="I142" s="121" t="s">
        <v>4200</v>
      </c>
      <c r="J142" s="122">
        <v>60</v>
      </c>
    </row>
    <row r="143" spans="1:10">
      <c r="A143" s="17" t="s">
        <v>4455</v>
      </c>
      <c r="B143" s="17" t="s">
        <v>4456</v>
      </c>
      <c r="C143" s="17" t="s">
        <v>4215</v>
      </c>
      <c r="D143" s="119">
        <v>-16.546870999999999</v>
      </c>
      <c r="E143" s="120">
        <v>-68.051568000000003</v>
      </c>
      <c r="F143" s="17" t="s">
        <v>338</v>
      </c>
      <c r="G143" s="17" t="s">
        <v>4216</v>
      </c>
      <c r="H143" s="17" t="s">
        <v>4200</v>
      </c>
      <c r="I143" s="121" t="s">
        <v>4200</v>
      </c>
      <c r="J143" s="122">
        <v>25</v>
      </c>
    </row>
    <row r="144" spans="1:10">
      <c r="A144" s="223" t="s">
        <v>4457</v>
      </c>
      <c r="B144" s="17" t="s">
        <v>4458</v>
      </c>
      <c r="C144" s="17" t="s">
        <v>4211</v>
      </c>
      <c r="D144" s="119">
        <v>-18.479133000000001</v>
      </c>
      <c r="E144" s="120">
        <v>-66.848842000000005</v>
      </c>
      <c r="F144" s="17" t="s">
        <v>310</v>
      </c>
      <c r="G144" s="17" t="s">
        <v>4459</v>
      </c>
      <c r="H144" s="17" t="s">
        <v>4458</v>
      </c>
      <c r="I144" s="121" t="s">
        <v>1051</v>
      </c>
      <c r="J144" s="122">
        <v>40</v>
      </c>
    </row>
    <row r="145" spans="1:10">
      <c r="A145" s="223" t="s">
        <v>4460</v>
      </c>
      <c r="B145" s="17" t="s">
        <v>4461</v>
      </c>
      <c r="C145" s="17" t="s">
        <v>4215</v>
      </c>
      <c r="D145" s="119">
        <v>-12.791442</v>
      </c>
      <c r="E145" s="120">
        <v>-66.513943999999995</v>
      </c>
      <c r="F145" s="17" t="s">
        <v>310</v>
      </c>
      <c r="G145" s="17" t="s">
        <v>4462</v>
      </c>
      <c r="H145" s="17" t="s">
        <v>4463</v>
      </c>
      <c r="I145" s="121" t="s">
        <v>832</v>
      </c>
      <c r="J145" s="122">
        <v>60</v>
      </c>
    </row>
    <row r="146" spans="1:10">
      <c r="A146" s="223" t="s">
        <v>4464</v>
      </c>
      <c r="B146" s="17" t="s">
        <v>4465</v>
      </c>
      <c r="C146" s="17" t="s">
        <v>4215</v>
      </c>
      <c r="D146" s="119">
        <v>-15.492198</v>
      </c>
      <c r="E146" s="120">
        <v>-68.713216000000003</v>
      </c>
      <c r="F146" s="17" t="s">
        <v>310</v>
      </c>
      <c r="G146" s="17" t="s">
        <v>4466</v>
      </c>
      <c r="H146" s="17" t="s">
        <v>4465</v>
      </c>
      <c r="I146" s="121" t="s">
        <v>4200</v>
      </c>
      <c r="J146" s="122">
        <v>40</v>
      </c>
    </row>
    <row r="147" spans="1:10">
      <c r="A147" s="124" t="s">
        <v>4467</v>
      </c>
      <c r="B147" s="17" t="s">
        <v>4468</v>
      </c>
      <c r="C147" s="17" t="s">
        <v>4211</v>
      </c>
      <c r="D147" s="119">
        <v>-19.196940000000001</v>
      </c>
      <c r="E147" s="120">
        <v>-67.063850000000002</v>
      </c>
      <c r="F147" s="17" t="s">
        <v>310</v>
      </c>
      <c r="G147" s="17" t="s">
        <v>4469</v>
      </c>
      <c r="H147" s="17" t="s">
        <v>4468</v>
      </c>
      <c r="I147" s="121" t="s">
        <v>1051</v>
      </c>
      <c r="J147" s="122">
        <v>6</v>
      </c>
    </row>
    <row r="148" spans="1:10">
      <c r="A148" s="17" t="s">
        <v>4470</v>
      </c>
      <c r="B148" s="17" t="s">
        <v>4471</v>
      </c>
      <c r="C148" s="17" t="s">
        <v>4215</v>
      </c>
      <c r="D148" s="119">
        <v>-16.484062999999999</v>
      </c>
      <c r="E148" s="120">
        <v>-68.158271999999997</v>
      </c>
      <c r="F148" s="17" t="s">
        <v>338</v>
      </c>
      <c r="G148" s="17" t="s">
        <v>4216</v>
      </c>
      <c r="H148" s="17" t="s">
        <v>4200</v>
      </c>
      <c r="I148" s="121" t="s">
        <v>4200</v>
      </c>
      <c r="J148" s="122">
        <v>60</v>
      </c>
    </row>
    <row r="149" spans="1:10">
      <c r="A149" s="124" t="s">
        <v>697</v>
      </c>
      <c r="B149" s="17" t="s">
        <v>698</v>
      </c>
      <c r="C149" s="17" t="s">
        <v>4211</v>
      </c>
      <c r="D149" s="119">
        <v>-17.411631</v>
      </c>
      <c r="E149" s="120">
        <v>-66.164130999999998</v>
      </c>
      <c r="F149" s="17" t="s">
        <v>338</v>
      </c>
      <c r="G149" s="17" t="s">
        <v>1024</v>
      </c>
      <c r="H149" s="17" t="s">
        <v>201</v>
      </c>
      <c r="I149" s="121" t="s">
        <v>201</v>
      </c>
      <c r="J149" s="122">
        <v>6</v>
      </c>
    </row>
    <row r="150" spans="1:10">
      <c r="A150" s="124" t="s">
        <v>4472</v>
      </c>
      <c r="B150" s="17" t="s">
        <v>4473</v>
      </c>
      <c r="C150" s="17" t="s">
        <v>4211</v>
      </c>
      <c r="D150" s="119">
        <v>-17.426202</v>
      </c>
      <c r="E150" s="120">
        <v>-66.162835000000001</v>
      </c>
      <c r="F150" s="17" t="s">
        <v>338</v>
      </c>
      <c r="G150" s="17" t="s">
        <v>1024</v>
      </c>
      <c r="H150" s="17" t="s">
        <v>201</v>
      </c>
      <c r="I150" s="121" t="s">
        <v>201</v>
      </c>
      <c r="J150" s="122">
        <v>25</v>
      </c>
    </row>
    <row r="151" spans="1:10">
      <c r="A151" s="124" t="s">
        <v>4474</v>
      </c>
      <c r="B151" s="17" t="s">
        <v>4475</v>
      </c>
      <c r="C151" s="17" t="s">
        <v>4211</v>
      </c>
      <c r="D151" s="119">
        <v>-14.833679999999999</v>
      </c>
      <c r="E151" s="120">
        <v>-64.907629999999997</v>
      </c>
      <c r="F151" s="17" t="s">
        <v>338</v>
      </c>
      <c r="G151" s="17" t="s">
        <v>1024</v>
      </c>
      <c r="H151" s="17" t="s">
        <v>2442</v>
      </c>
      <c r="I151" s="121" t="s">
        <v>832</v>
      </c>
      <c r="J151" s="122">
        <v>25</v>
      </c>
    </row>
    <row r="152" spans="1:10">
      <c r="A152" s="124" t="s">
        <v>1055</v>
      </c>
      <c r="B152" s="17" t="s">
        <v>1056</v>
      </c>
      <c r="C152" s="17" t="s">
        <v>4211</v>
      </c>
      <c r="D152" s="119">
        <v>-17.988827000000001</v>
      </c>
      <c r="E152" s="120">
        <v>-67.111018000000001</v>
      </c>
      <c r="F152" s="17" t="s">
        <v>338</v>
      </c>
      <c r="G152" s="17" t="s">
        <v>1024</v>
      </c>
      <c r="H152" s="17" t="s">
        <v>1051</v>
      </c>
      <c r="I152" s="121" t="s">
        <v>1051</v>
      </c>
      <c r="J152" s="122">
        <v>40</v>
      </c>
    </row>
    <row r="153" spans="1:10">
      <c r="A153" s="124" t="s">
        <v>1685</v>
      </c>
      <c r="B153" s="17" t="s">
        <v>4476</v>
      </c>
      <c r="C153" s="17" t="s">
        <v>4211</v>
      </c>
      <c r="D153" s="119">
        <v>-17.366288000000001</v>
      </c>
      <c r="E153" s="120">
        <v>-66.170334999999994</v>
      </c>
      <c r="F153" s="17" t="s">
        <v>338</v>
      </c>
      <c r="G153" s="17" t="s">
        <v>1024</v>
      </c>
      <c r="H153" s="17" t="s">
        <v>201</v>
      </c>
      <c r="I153" s="121" t="s">
        <v>201</v>
      </c>
      <c r="J153" s="122">
        <v>6</v>
      </c>
    </row>
    <row r="154" spans="1:10">
      <c r="A154" s="124" t="s">
        <v>4477</v>
      </c>
      <c r="B154" s="17" t="s">
        <v>4478</v>
      </c>
      <c r="C154" s="17" t="s">
        <v>4211</v>
      </c>
      <c r="D154" s="119">
        <v>-21.543199999999999</v>
      </c>
      <c r="E154" s="120">
        <v>-64.712789999999998</v>
      </c>
      <c r="F154" s="17" t="s">
        <v>338</v>
      </c>
      <c r="G154" s="17" t="s">
        <v>1024</v>
      </c>
      <c r="H154" s="17" t="s">
        <v>215</v>
      </c>
      <c r="I154" s="121" t="s">
        <v>215</v>
      </c>
      <c r="J154" s="122">
        <v>25</v>
      </c>
    </row>
    <row r="155" spans="1:10">
      <c r="A155" s="223" t="s">
        <v>4479</v>
      </c>
      <c r="B155" s="17" t="s">
        <v>4480</v>
      </c>
      <c r="C155" s="17" t="s">
        <v>4211</v>
      </c>
      <c r="D155" s="119">
        <v>-17.776900000000001</v>
      </c>
      <c r="E155" s="120">
        <v>-63.173769999999998</v>
      </c>
      <c r="F155" s="17" t="s">
        <v>338</v>
      </c>
      <c r="G155" s="17" t="s">
        <v>4212</v>
      </c>
      <c r="H155" s="17" t="s">
        <v>176</v>
      </c>
      <c r="I155" s="121" t="s">
        <v>177</v>
      </c>
      <c r="J155" s="122">
        <v>15</v>
      </c>
    </row>
    <row r="156" spans="1:10">
      <c r="A156" s="125" t="s">
        <v>4481</v>
      </c>
      <c r="B156" s="17" t="s">
        <v>4482</v>
      </c>
      <c r="C156" s="17" t="s">
        <v>4215</v>
      </c>
      <c r="D156" s="119">
        <v>-16.476932000000001</v>
      </c>
      <c r="E156" s="120">
        <v>-68.168226000000004</v>
      </c>
      <c r="F156" s="17" t="s">
        <v>338</v>
      </c>
      <c r="G156" s="17" t="s">
        <v>4216</v>
      </c>
      <c r="H156" s="17" t="s">
        <v>4217</v>
      </c>
      <c r="I156" s="121" t="s">
        <v>4200</v>
      </c>
      <c r="J156" s="122">
        <v>40</v>
      </c>
    </row>
    <row r="157" spans="1:10">
      <c r="A157" s="124" t="s">
        <v>1629</v>
      </c>
      <c r="B157" s="17" t="s">
        <v>2553</v>
      </c>
      <c r="C157" s="17" t="s">
        <v>4211</v>
      </c>
      <c r="D157" s="119">
        <v>-17.784300000000002</v>
      </c>
      <c r="E157" s="120">
        <v>-63.184800000000003</v>
      </c>
      <c r="F157" s="17" t="s">
        <v>338</v>
      </c>
      <c r="G157" s="17" t="s">
        <v>4212</v>
      </c>
      <c r="H157" s="17" t="s">
        <v>176</v>
      </c>
      <c r="I157" s="121" t="s">
        <v>177</v>
      </c>
      <c r="J157" s="122">
        <v>25</v>
      </c>
    </row>
    <row r="158" spans="1:10">
      <c r="A158" s="124" t="s">
        <v>4483</v>
      </c>
      <c r="B158" s="17" t="s">
        <v>4484</v>
      </c>
      <c r="C158" s="17" t="s">
        <v>4215</v>
      </c>
      <c r="D158" s="119">
        <v>-17.095497000000002</v>
      </c>
      <c r="E158" s="120">
        <v>-68.004099999999994</v>
      </c>
      <c r="F158" s="17" t="s">
        <v>310</v>
      </c>
      <c r="G158" s="17" t="s">
        <v>694</v>
      </c>
      <c r="H158" s="17" t="s">
        <v>4484</v>
      </c>
      <c r="I158" s="121" t="s">
        <v>4200</v>
      </c>
      <c r="J158" s="122">
        <v>40</v>
      </c>
    </row>
    <row r="159" spans="1:10">
      <c r="A159" s="124" t="s">
        <v>4485</v>
      </c>
      <c r="B159" s="17" t="s">
        <v>4486</v>
      </c>
      <c r="C159" s="17" t="s">
        <v>4215</v>
      </c>
      <c r="D159" s="119">
        <v>-15.483879999999999</v>
      </c>
      <c r="E159" s="120">
        <v>-68.814170000000004</v>
      </c>
      <c r="F159" s="17" t="s">
        <v>310</v>
      </c>
      <c r="G159" s="17" t="s">
        <v>4466</v>
      </c>
      <c r="H159" s="17" t="s">
        <v>4486</v>
      </c>
      <c r="I159" s="121" t="s">
        <v>4200</v>
      </c>
      <c r="J159" s="122">
        <v>25</v>
      </c>
    </row>
    <row r="160" spans="1:10">
      <c r="A160" s="124" t="s">
        <v>4487</v>
      </c>
      <c r="B160" s="17" t="s">
        <v>4488</v>
      </c>
      <c r="C160" s="17" t="s">
        <v>4215</v>
      </c>
      <c r="D160" s="119">
        <v>-16.497602000000001</v>
      </c>
      <c r="E160" s="120">
        <v>-68.226691000000002</v>
      </c>
      <c r="F160" s="17" t="s">
        <v>338</v>
      </c>
      <c r="G160" s="17" t="s">
        <v>4216</v>
      </c>
      <c r="H160" s="17" t="s">
        <v>4217</v>
      </c>
      <c r="I160" s="121" t="s">
        <v>4200</v>
      </c>
      <c r="J160" s="122">
        <v>25</v>
      </c>
    </row>
    <row r="161" spans="1:10">
      <c r="A161" s="124" t="s">
        <v>4489</v>
      </c>
      <c r="B161" s="17" t="s">
        <v>4490</v>
      </c>
      <c r="C161" s="17"/>
      <c r="D161" s="119">
        <v>-20.103071</v>
      </c>
      <c r="E161" s="120">
        <v>-64.412903999999997</v>
      </c>
      <c r="F161" s="17" t="s">
        <v>310</v>
      </c>
      <c r="G161" s="17" t="s">
        <v>4490</v>
      </c>
      <c r="H161" s="17" t="s">
        <v>4491</v>
      </c>
      <c r="I161" s="121" t="s">
        <v>323</v>
      </c>
      <c r="J161" s="122">
        <v>15</v>
      </c>
    </row>
    <row r="162" spans="1:10">
      <c r="A162" s="304" t="s">
        <v>709</v>
      </c>
      <c r="B162" s="225" t="s">
        <v>710</v>
      </c>
      <c r="C162" s="17" t="s">
        <v>4211</v>
      </c>
      <c r="D162" s="119">
        <v>-17.835799999999999</v>
      </c>
      <c r="E162" s="120">
        <v>-63.115409999999997</v>
      </c>
      <c r="F162" s="17" t="s">
        <v>338</v>
      </c>
      <c r="G162" s="17" t="s">
        <v>4212</v>
      </c>
      <c r="H162" s="17" t="s">
        <v>176</v>
      </c>
      <c r="I162" s="121" t="s">
        <v>177</v>
      </c>
      <c r="J162" s="122">
        <v>60</v>
      </c>
    </row>
    <row r="163" spans="1:10">
      <c r="A163" s="124" t="s">
        <v>712</v>
      </c>
      <c r="B163" s="17" t="s">
        <v>713</v>
      </c>
      <c r="C163" s="17" t="s">
        <v>4211</v>
      </c>
      <c r="D163" s="119">
        <v>-17.755199999999999</v>
      </c>
      <c r="E163" s="120">
        <v>-63.119453999999998</v>
      </c>
      <c r="F163" s="17" t="s">
        <v>338</v>
      </c>
      <c r="G163" s="17" t="s">
        <v>4212</v>
      </c>
      <c r="H163" s="17" t="s">
        <v>176</v>
      </c>
      <c r="I163" s="121" t="s">
        <v>177</v>
      </c>
      <c r="J163" s="122">
        <v>60</v>
      </c>
    </row>
    <row r="164" spans="1:10">
      <c r="A164" s="124" t="s">
        <v>4492</v>
      </c>
      <c r="B164" s="17" t="s">
        <v>4493</v>
      </c>
      <c r="C164" s="17" t="s">
        <v>4211</v>
      </c>
      <c r="D164" s="119">
        <v>-17.856300000000001</v>
      </c>
      <c r="E164" s="120">
        <v>-63.163530000000002</v>
      </c>
      <c r="F164" s="17" t="s">
        <v>338</v>
      </c>
      <c r="G164" s="17" t="s">
        <v>4212</v>
      </c>
      <c r="H164" s="17" t="s">
        <v>176</v>
      </c>
      <c r="I164" s="121" t="s">
        <v>177</v>
      </c>
      <c r="J164" s="122">
        <v>40</v>
      </c>
    </row>
    <row r="165" spans="1:10">
      <c r="A165" s="124" t="s">
        <v>717</v>
      </c>
      <c r="B165" s="17" t="s">
        <v>718</v>
      </c>
      <c r="C165" s="17" t="s">
        <v>4211</v>
      </c>
      <c r="D165" s="119">
        <v>-17.726800000000001</v>
      </c>
      <c r="E165" s="120">
        <v>-63.105611000000003</v>
      </c>
      <c r="F165" s="17" t="s">
        <v>338</v>
      </c>
      <c r="G165" s="17" t="s">
        <v>4212</v>
      </c>
      <c r="H165" s="17" t="s">
        <v>176</v>
      </c>
      <c r="I165" s="121" t="s">
        <v>177</v>
      </c>
      <c r="J165" s="122">
        <v>40</v>
      </c>
    </row>
    <row r="166" spans="1:10">
      <c r="A166" s="124" t="s">
        <v>1630</v>
      </c>
      <c r="B166" s="17" t="s">
        <v>2371</v>
      </c>
      <c r="C166" s="17" t="s">
        <v>4211</v>
      </c>
      <c r="D166" s="119">
        <v>-17.8384</v>
      </c>
      <c r="E166" s="120">
        <v>-63.217094000000003</v>
      </c>
      <c r="F166" s="17" t="s">
        <v>338</v>
      </c>
      <c r="G166" s="17" t="s">
        <v>4212</v>
      </c>
      <c r="H166" s="17" t="s">
        <v>176</v>
      </c>
      <c r="I166" s="121" t="s">
        <v>177</v>
      </c>
      <c r="J166" s="122">
        <v>25</v>
      </c>
    </row>
    <row r="167" spans="1:10">
      <c r="A167" s="124" t="s">
        <v>719</v>
      </c>
      <c r="B167" s="17" t="s">
        <v>720</v>
      </c>
      <c r="C167" s="17" t="s">
        <v>4211</v>
      </c>
      <c r="D167" s="119">
        <v>-17.725899999999999</v>
      </c>
      <c r="E167" s="120">
        <v>-63.137647000000001</v>
      </c>
      <c r="F167" s="17" t="s">
        <v>338</v>
      </c>
      <c r="G167" s="17" t="s">
        <v>4212</v>
      </c>
      <c r="H167" s="17" t="s">
        <v>176</v>
      </c>
      <c r="I167" s="121" t="s">
        <v>177</v>
      </c>
      <c r="J167" s="122">
        <v>40</v>
      </c>
    </row>
    <row r="168" spans="1:10">
      <c r="A168" s="124" t="s">
        <v>736</v>
      </c>
      <c r="B168" s="17" t="s">
        <v>737</v>
      </c>
      <c r="C168" s="17" t="s">
        <v>4211</v>
      </c>
      <c r="D168" s="119">
        <v>-17.764299999999999</v>
      </c>
      <c r="E168" s="120">
        <v>-63.116222</v>
      </c>
      <c r="F168" s="17" t="s">
        <v>338</v>
      </c>
      <c r="G168" s="17" t="s">
        <v>4212</v>
      </c>
      <c r="H168" s="17" t="s">
        <v>176</v>
      </c>
      <c r="I168" s="121" t="s">
        <v>177</v>
      </c>
      <c r="J168" s="122">
        <v>60</v>
      </c>
    </row>
    <row r="169" spans="1:10">
      <c r="A169" s="17" t="s">
        <v>722</v>
      </c>
      <c r="B169" s="17" t="s">
        <v>723</v>
      </c>
      <c r="C169" s="17" t="s">
        <v>4211</v>
      </c>
      <c r="D169" s="119">
        <v>-17.728999999999999</v>
      </c>
      <c r="E169" s="120">
        <v>-63.148107000000003</v>
      </c>
      <c r="F169" s="17" t="s">
        <v>338</v>
      </c>
      <c r="G169" s="17" t="s">
        <v>4212</v>
      </c>
      <c r="H169" s="17" t="s">
        <v>176</v>
      </c>
      <c r="I169" s="121" t="s">
        <v>177</v>
      </c>
      <c r="J169" s="122">
        <v>40</v>
      </c>
    </row>
    <row r="170" spans="1:10">
      <c r="A170" s="17" t="s">
        <v>4494</v>
      </c>
      <c r="B170" s="17" t="s">
        <v>4495</v>
      </c>
      <c r="C170" s="17" t="s">
        <v>4211</v>
      </c>
      <c r="D170" s="119">
        <v>-21.814299999999999</v>
      </c>
      <c r="E170" s="120">
        <v>-63.446905000000001</v>
      </c>
      <c r="F170" s="17" t="s">
        <v>310</v>
      </c>
      <c r="G170" s="17" t="s">
        <v>311</v>
      </c>
      <c r="H170" s="17" t="s">
        <v>233</v>
      </c>
      <c r="I170" s="121" t="s">
        <v>215</v>
      </c>
      <c r="J170" s="122">
        <v>40</v>
      </c>
    </row>
    <row r="171" spans="1:10">
      <c r="A171" s="124" t="s">
        <v>4496</v>
      </c>
      <c r="B171" s="17" t="s">
        <v>4497</v>
      </c>
      <c r="C171" s="17" t="s">
        <v>4215</v>
      </c>
      <c r="D171" s="119">
        <v>-16.515989999999999</v>
      </c>
      <c r="E171" s="120">
        <v>-68.142983999999998</v>
      </c>
      <c r="F171" s="17" t="s">
        <v>338</v>
      </c>
      <c r="G171" s="17" t="s">
        <v>4216</v>
      </c>
      <c r="H171" s="17" t="s">
        <v>4200</v>
      </c>
      <c r="I171" s="121" t="s">
        <v>4200</v>
      </c>
      <c r="J171" s="122">
        <v>60</v>
      </c>
    </row>
    <row r="172" spans="1:10">
      <c r="A172" s="124" t="s">
        <v>1686</v>
      </c>
      <c r="B172" s="17" t="s">
        <v>2077</v>
      </c>
      <c r="C172" s="17" t="s">
        <v>4211</v>
      </c>
      <c r="D172" s="119">
        <v>-17.842500000000001</v>
      </c>
      <c r="E172" s="120">
        <v>-63.242111000000001</v>
      </c>
      <c r="F172" s="17" t="s">
        <v>338</v>
      </c>
      <c r="G172" s="17" t="s">
        <v>4212</v>
      </c>
      <c r="H172" s="17" t="s">
        <v>176</v>
      </c>
      <c r="I172" s="121" t="s">
        <v>177</v>
      </c>
      <c r="J172" s="122">
        <v>72</v>
      </c>
    </row>
    <row r="173" spans="1:10">
      <c r="A173" t="s">
        <v>4498</v>
      </c>
      <c r="B173" t="s">
        <v>4499</v>
      </c>
      <c r="C173" s="138" t="s">
        <v>4211</v>
      </c>
      <c r="D173">
        <v>-17.364456000000001</v>
      </c>
      <c r="E173">
        <v>-66.246660000000006</v>
      </c>
      <c r="F173" t="s">
        <v>338</v>
      </c>
      <c r="G173" t="s">
        <v>220</v>
      </c>
      <c r="H173" t="s">
        <v>2549</v>
      </c>
      <c r="I173" t="s">
        <v>201</v>
      </c>
      <c r="J173">
        <v>40</v>
      </c>
    </row>
    <row r="174" spans="1:10">
      <c r="A174" t="s">
        <v>1687</v>
      </c>
      <c r="B174" t="s">
        <v>2490</v>
      </c>
      <c r="C174" s="138" t="s">
        <v>4211</v>
      </c>
      <c r="D174">
        <v>-17.903479999999998</v>
      </c>
      <c r="E174">
        <v>-63.262189999999997</v>
      </c>
      <c r="F174" t="s">
        <v>338</v>
      </c>
      <c r="G174" t="s">
        <v>4212</v>
      </c>
      <c r="H174" t="s">
        <v>852</v>
      </c>
      <c r="I174" t="s">
        <v>177</v>
      </c>
      <c r="J174">
        <v>6</v>
      </c>
    </row>
    <row r="175" spans="1:10">
      <c r="A175" t="s">
        <v>1631</v>
      </c>
      <c r="B175" t="s">
        <v>2102</v>
      </c>
      <c r="C175" s="138" t="s">
        <v>4211</v>
      </c>
      <c r="D175">
        <v>-17.8645</v>
      </c>
      <c r="E175">
        <v>-63.202300999999999</v>
      </c>
      <c r="F175" t="s">
        <v>338</v>
      </c>
      <c r="G175" t="s">
        <v>4212</v>
      </c>
      <c r="H175" t="s">
        <v>176</v>
      </c>
      <c r="I175" t="s">
        <v>177</v>
      </c>
      <c r="J175">
        <v>25</v>
      </c>
    </row>
    <row r="176" spans="1:10">
      <c r="A176" t="s">
        <v>4500</v>
      </c>
      <c r="B176" t="s">
        <v>4501</v>
      </c>
      <c r="C176" s="138" t="s">
        <v>4211</v>
      </c>
      <c r="D176">
        <v>-19.037299999999998</v>
      </c>
      <c r="E176">
        <v>-65.248643999999999</v>
      </c>
      <c r="F176" t="s">
        <v>338</v>
      </c>
      <c r="G176" t="s">
        <v>770</v>
      </c>
      <c r="H176" t="s">
        <v>769</v>
      </c>
      <c r="I176" t="s">
        <v>323</v>
      </c>
      <c r="J176">
        <v>40</v>
      </c>
    </row>
    <row r="177" spans="1:10">
      <c r="A177" t="s">
        <v>759</v>
      </c>
      <c r="B177" t="s">
        <v>760</v>
      </c>
      <c r="C177" s="138" t="s">
        <v>4211</v>
      </c>
      <c r="D177">
        <v>-17.798400000000001</v>
      </c>
      <c r="E177">
        <v>-63.174689000000001</v>
      </c>
      <c r="F177" t="s">
        <v>338</v>
      </c>
      <c r="G177" t="s">
        <v>4212</v>
      </c>
      <c r="H177" t="s">
        <v>176</v>
      </c>
      <c r="I177" t="s">
        <v>177</v>
      </c>
      <c r="J177">
        <v>50</v>
      </c>
    </row>
    <row r="178" spans="1:10">
      <c r="A178" t="s">
        <v>1688</v>
      </c>
      <c r="B178" t="s">
        <v>2157</v>
      </c>
      <c r="C178" s="138" t="s">
        <v>4211</v>
      </c>
      <c r="D178">
        <v>-18.127400000000002</v>
      </c>
      <c r="E178">
        <v>-63.193348999999998</v>
      </c>
      <c r="F178" t="s">
        <v>310</v>
      </c>
      <c r="G178" t="s">
        <v>4212</v>
      </c>
      <c r="H178" t="s">
        <v>852</v>
      </c>
      <c r="I178" t="s">
        <v>177</v>
      </c>
      <c r="J178">
        <v>25</v>
      </c>
    </row>
    <row r="179" spans="1:10">
      <c r="A179" t="s">
        <v>4502</v>
      </c>
      <c r="B179" t="s">
        <v>4503</v>
      </c>
      <c r="C179" s="138" t="s">
        <v>4215</v>
      </c>
      <c r="D179">
        <v>-16.302451441399999</v>
      </c>
      <c r="E179">
        <v>-68.527079928099994</v>
      </c>
      <c r="F179" t="s">
        <v>310</v>
      </c>
      <c r="G179" t="s">
        <v>2084</v>
      </c>
      <c r="H179" t="s">
        <v>4503</v>
      </c>
      <c r="I179" t="s">
        <v>4200</v>
      </c>
      <c r="J179">
        <v>60</v>
      </c>
    </row>
    <row r="180" spans="1:10">
      <c r="A180" t="s">
        <v>4504</v>
      </c>
      <c r="B180" t="s">
        <v>4505</v>
      </c>
      <c r="C180" s="138" t="s">
        <v>4211</v>
      </c>
      <c r="D180">
        <v>-13.65358</v>
      </c>
      <c r="E180">
        <v>-63.692010000000003</v>
      </c>
      <c r="F180" t="s">
        <v>310</v>
      </c>
      <c r="G180" t="s">
        <v>4506</v>
      </c>
      <c r="H180" t="s">
        <v>4505</v>
      </c>
      <c r="I180" t="s">
        <v>832</v>
      </c>
      <c r="J180">
        <v>40</v>
      </c>
    </row>
    <row r="181" spans="1:10">
      <c r="A181" t="s">
        <v>4507</v>
      </c>
      <c r="B181" t="s">
        <v>4508</v>
      </c>
      <c r="C181" s="138" t="s">
        <v>4211</v>
      </c>
      <c r="D181">
        <v>-21.520800000000001</v>
      </c>
      <c r="E181">
        <v>-64.732870000000005</v>
      </c>
      <c r="F181" t="s">
        <v>338</v>
      </c>
      <c r="G181" t="s">
        <v>1024</v>
      </c>
      <c r="H181" t="s">
        <v>215</v>
      </c>
      <c r="I181" t="s">
        <v>215</v>
      </c>
      <c r="J181">
        <v>60</v>
      </c>
    </row>
    <row r="182" spans="1:10">
      <c r="A182" t="s">
        <v>757</v>
      </c>
      <c r="B182" t="s">
        <v>758</v>
      </c>
      <c r="C182" s="138" t="s">
        <v>4211</v>
      </c>
      <c r="D182">
        <v>-17.374727</v>
      </c>
      <c r="E182">
        <v>-66.149985000000001</v>
      </c>
      <c r="F182" t="s">
        <v>338</v>
      </c>
      <c r="G182" t="s">
        <v>1024</v>
      </c>
      <c r="H182" t="s">
        <v>201</v>
      </c>
      <c r="I182" t="s">
        <v>201</v>
      </c>
      <c r="J182">
        <v>60</v>
      </c>
    </row>
    <row r="183" spans="1:10">
      <c r="A183" t="s">
        <v>4509</v>
      </c>
      <c r="B183" t="s">
        <v>4510</v>
      </c>
      <c r="C183" s="138" t="s">
        <v>4211</v>
      </c>
      <c r="D183">
        <v>-21.514399999999998</v>
      </c>
      <c r="E183">
        <v>-64.737835000000004</v>
      </c>
      <c r="F183" t="s">
        <v>338</v>
      </c>
      <c r="G183" t="s">
        <v>1024</v>
      </c>
      <c r="H183" t="s">
        <v>215</v>
      </c>
      <c r="I183" t="s">
        <v>215</v>
      </c>
      <c r="J183">
        <v>40</v>
      </c>
    </row>
    <row r="184" spans="1:10">
      <c r="A184" t="s">
        <v>4511</v>
      </c>
      <c r="B184" t="s">
        <v>4512</v>
      </c>
      <c r="C184" s="138" t="s">
        <v>4211</v>
      </c>
      <c r="D184">
        <v>-21.2578</v>
      </c>
      <c r="E184">
        <v>-63.483342999999998</v>
      </c>
      <c r="F184" t="s">
        <v>310</v>
      </c>
      <c r="G184" t="s">
        <v>311</v>
      </c>
      <c r="H184" t="s">
        <v>4513</v>
      </c>
      <c r="I184" t="s">
        <v>215</v>
      </c>
      <c r="J184">
        <v>40</v>
      </c>
    </row>
    <row r="185" spans="1:10">
      <c r="A185" t="s">
        <v>4514</v>
      </c>
      <c r="B185" t="s">
        <v>4515</v>
      </c>
      <c r="C185" s="138" t="s">
        <v>4211</v>
      </c>
      <c r="D185">
        <v>-21.5456</v>
      </c>
      <c r="E185">
        <v>-64.762450000000001</v>
      </c>
      <c r="F185" t="s">
        <v>338</v>
      </c>
      <c r="G185" t="s">
        <v>1024</v>
      </c>
      <c r="H185" t="s">
        <v>215</v>
      </c>
      <c r="I185" t="s">
        <v>215</v>
      </c>
      <c r="J185">
        <v>20</v>
      </c>
    </row>
    <row r="186" spans="1:10">
      <c r="A186" t="s">
        <v>725</v>
      </c>
      <c r="B186" t="s">
        <v>726</v>
      </c>
      <c r="C186" s="138" t="s">
        <v>4211</v>
      </c>
      <c r="D186">
        <v>-17.748100000000001</v>
      </c>
      <c r="E186">
        <v>-63.119703000000001</v>
      </c>
      <c r="F186" t="s">
        <v>338</v>
      </c>
      <c r="G186" t="s">
        <v>4212</v>
      </c>
      <c r="H186" t="s">
        <v>176</v>
      </c>
      <c r="I186" t="s">
        <v>177</v>
      </c>
      <c r="J186">
        <v>40</v>
      </c>
    </row>
    <row r="187" spans="1:10">
      <c r="A187" t="s">
        <v>1632</v>
      </c>
      <c r="B187" t="s">
        <v>2333</v>
      </c>
      <c r="C187" s="138" t="s">
        <v>4211</v>
      </c>
      <c r="D187">
        <v>-17.8322</v>
      </c>
      <c r="E187">
        <v>-63.131225999999998</v>
      </c>
      <c r="F187" t="s">
        <v>338</v>
      </c>
      <c r="G187" t="s">
        <v>4212</v>
      </c>
      <c r="H187" t="s">
        <v>176</v>
      </c>
      <c r="I187" t="s">
        <v>177</v>
      </c>
      <c r="J187">
        <v>25</v>
      </c>
    </row>
    <row r="188" spans="1:10">
      <c r="A188" t="s">
        <v>4516</v>
      </c>
      <c r="B188" t="s">
        <v>4517</v>
      </c>
      <c r="C188" s="138"/>
      <c r="D188">
        <v>-17.750440000000001</v>
      </c>
      <c r="E188">
        <v>-63.157730000000001</v>
      </c>
      <c r="F188" t="s">
        <v>338</v>
      </c>
      <c r="G188" t="s">
        <v>4212</v>
      </c>
      <c r="H188" t="s">
        <v>176</v>
      </c>
      <c r="I188" t="s">
        <v>177</v>
      </c>
      <c r="J188">
        <v>72</v>
      </c>
    </row>
    <row r="189" spans="1:10">
      <c r="A189" t="s">
        <v>4518</v>
      </c>
      <c r="B189" t="s">
        <v>4519</v>
      </c>
      <c r="C189" s="138" t="s">
        <v>4211</v>
      </c>
      <c r="D189">
        <v>-17.792999999999999</v>
      </c>
      <c r="E189">
        <v>-63.169108999999999</v>
      </c>
      <c r="F189" t="s">
        <v>338</v>
      </c>
      <c r="G189" t="s">
        <v>4212</v>
      </c>
      <c r="H189" t="s">
        <v>176</v>
      </c>
      <c r="I189" t="s">
        <v>177</v>
      </c>
      <c r="J189">
        <v>6</v>
      </c>
    </row>
    <row r="190" spans="1:10">
      <c r="A190" t="s">
        <v>540</v>
      </c>
      <c r="B190" t="s">
        <v>541</v>
      </c>
      <c r="C190" s="138" t="s">
        <v>4211</v>
      </c>
      <c r="D190">
        <v>-17.8552</v>
      </c>
      <c r="E190">
        <v>-63.206769999999999</v>
      </c>
      <c r="F190" t="s">
        <v>338</v>
      </c>
      <c r="G190" t="s">
        <v>4212</v>
      </c>
      <c r="H190" t="s">
        <v>176</v>
      </c>
      <c r="I190" t="s">
        <v>177</v>
      </c>
      <c r="J190">
        <v>6</v>
      </c>
    </row>
    <row r="191" spans="1:10">
      <c r="A191" t="s">
        <v>4520</v>
      </c>
      <c r="B191" t="s">
        <v>4521</v>
      </c>
      <c r="C191" s="138" t="s">
        <v>4211</v>
      </c>
      <c r="D191">
        <v>-17.849</v>
      </c>
      <c r="E191">
        <v>-63.1999</v>
      </c>
      <c r="F191" t="s">
        <v>338</v>
      </c>
      <c r="G191" t="s">
        <v>4212</v>
      </c>
      <c r="H191" t="s">
        <v>176</v>
      </c>
      <c r="I191" t="s">
        <v>177</v>
      </c>
      <c r="J191">
        <v>70</v>
      </c>
    </row>
    <row r="192" spans="1:10">
      <c r="A192" t="s">
        <v>4522</v>
      </c>
      <c r="B192" t="s">
        <v>4523</v>
      </c>
      <c r="C192" s="138" t="s">
        <v>4211</v>
      </c>
      <c r="D192">
        <v>-14.81831</v>
      </c>
      <c r="E192">
        <v>-64.881129999999999</v>
      </c>
      <c r="F192" t="s">
        <v>338</v>
      </c>
      <c r="G192" t="s">
        <v>1024</v>
      </c>
      <c r="H192" t="s">
        <v>2442</v>
      </c>
      <c r="I192" t="s">
        <v>832</v>
      </c>
      <c r="J192">
        <v>40</v>
      </c>
    </row>
    <row r="193" spans="1:10">
      <c r="A193" t="s">
        <v>4524</v>
      </c>
      <c r="B193" t="s">
        <v>4525</v>
      </c>
      <c r="C193" s="138" t="s">
        <v>4211</v>
      </c>
      <c r="D193">
        <v>-17.741900000000001</v>
      </c>
      <c r="E193">
        <v>-63.147145000000002</v>
      </c>
      <c r="F193" t="s">
        <v>338</v>
      </c>
      <c r="G193" t="s">
        <v>4212</v>
      </c>
      <c r="H193" t="s">
        <v>176</v>
      </c>
      <c r="I193" t="s">
        <v>177</v>
      </c>
      <c r="J193">
        <v>23</v>
      </c>
    </row>
    <row r="194" spans="1:10">
      <c r="A194" t="s">
        <v>1689</v>
      </c>
      <c r="B194" t="s">
        <v>2367</v>
      </c>
      <c r="C194" s="138" t="s">
        <v>4211</v>
      </c>
      <c r="D194">
        <v>-17.8324</v>
      </c>
      <c r="E194">
        <v>-63.204500000000003</v>
      </c>
      <c r="F194" t="s">
        <v>338</v>
      </c>
      <c r="G194" t="s">
        <v>4212</v>
      </c>
      <c r="H194" t="s">
        <v>176</v>
      </c>
      <c r="I194" t="s">
        <v>177</v>
      </c>
      <c r="J194">
        <v>60</v>
      </c>
    </row>
    <row r="195" spans="1:10">
      <c r="A195" t="s">
        <v>4526</v>
      </c>
      <c r="B195" t="s">
        <v>4527</v>
      </c>
      <c r="C195" s="138" t="s">
        <v>4211</v>
      </c>
      <c r="D195">
        <v>-17.8628</v>
      </c>
      <c r="E195">
        <v>-63.174675999999998</v>
      </c>
      <c r="F195" t="s">
        <v>338</v>
      </c>
      <c r="G195" t="s">
        <v>4212</v>
      </c>
      <c r="H195" t="s">
        <v>176</v>
      </c>
      <c r="I195" t="s">
        <v>177</v>
      </c>
      <c r="J195">
        <v>60</v>
      </c>
    </row>
    <row r="196" spans="1:10">
      <c r="A196" t="s">
        <v>4528</v>
      </c>
      <c r="B196" t="s">
        <v>4529</v>
      </c>
      <c r="C196" s="138" t="s">
        <v>4211</v>
      </c>
      <c r="D196">
        <v>-17.798500000000001</v>
      </c>
      <c r="E196">
        <v>-63.152371000000002</v>
      </c>
      <c r="F196" t="s">
        <v>338</v>
      </c>
      <c r="G196" t="s">
        <v>4212</v>
      </c>
      <c r="H196" t="s">
        <v>176</v>
      </c>
      <c r="I196" t="s">
        <v>177</v>
      </c>
      <c r="J196">
        <v>60</v>
      </c>
    </row>
    <row r="197" spans="1:10">
      <c r="A197" t="s">
        <v>4530</v>
      </c>
      <c r="B197" t="s">
        <v>4531</v>
      </c>
      <c r="C197" s="138" t="s">
        <v>4211</v>
      </c>
      <c r="D197">
        <v>-21.511900000000001</v>
      </c>
      <c r="E197">
        <v>-64.749554000000003</v>
      </c>
      <c r="F197" t="s">
        <v>338</v>
      </c>
      <c r="G197" t="s">
        <v>1024</v>
      </c>
      <c r="H197" t="s">
        <v>215</v>
      </c>
      <c r="I197" t="s">
        <v>215</v>
      </c>
      <c r="J197">
        <v>40</v>
      </c>
    </row>
    <row r="198" spans="1:10">
      <c r="A198" t="s">
        <v>4532</v>
      </c>
      <c r="B198" t="s">
        <v>4533</v>
      </c>
      <c r="C198" s="138" t="s">
        <v>4211</v>
      </c>
      <c r="D198">
        <v>-18.823086</v>
      </c>
      <c r="E198">
        <v>-67.642011999999994</v>
      </c>
      <c r="F198" t="s">
        <v>310</v>
      </c>
      <c r="G198" t="s">
        <v>4284</v>
      </c>
      <c r="H198" t="s">
        <v>4533</v>
      </c>
      <c r="I198" t="s">
        <v>1051</v>
      </c>
      <c r="J198">
        <v>6</v>
      </c>
    </row>
    <row r="199" spans="1:10">
      <c r="A199" t="s">
        <v>4534</v>
      </c>
      <c r="B199" t="s">
        <v>4535</v>
      </c>
      <c r="C199" s="138" t="s">
        <v>4211</v>
      </c>
      <c r="D199">
        <v>-19.383710000000001</v>
      </c>
      <c r="E199">
        <v>-66.06183</v>
      </c>
      <c r="F199" t="s">
        <v>310</v>
      </c>
      <c r="G199" t="s">
        <v>4235</v>
      </c>
      <c r="H199" t="s">
        <v>4535</v>
      </c>
      <c r="I199" t="s">
        <v>1064</v>
      </c>
      <c r="J199">
        <v>40</v>
      </c>
    </row>
    <row r="200" spans="1:10">
      <c r="A200" t="s">
        <v>729</v>
      </c>
      <c r="B200" t="s">
        <v>730</v>
      </c>
      <c r="C200" s="138" t="s">
        <v>4211</v>
      </c>
      <c r="D200">
        <v>-17.782299999999999</v>
      </c>
      <c r="E200">
        <v>-63.15014</v>
      </c>
      <c r="F200" t="s">
        <v>338</v>
      </c>
      <c r="G200" t="s">
        <v>4212</v>
      </c>
      <c r="H200" t="s">
        <v>176</v>
      </c>
      <c r="I200" t="s">
        <v>177</v>
      </c>
      <c r="J200">
        <v>6</v>
      </c>
    </row>
    <row r="201" spans="1:10">
      <c r="A201" t="s">
        <v>1941</v>
      </c>
      <c r="B201" t="s">
        <v>2132</v>
      </c>
      <c r="C201" s="138" t="s">
        <v>4211</v>
      </c>
      <c r="D201">
        <v>-17.570699999999999</v>
      </c>
      <c r="E201">
        <v>-63.229028999999997</v>
      </c>
      <c r="F201" t="s">
        <v>310</v>
      </c>
      <c r="G201" t="s">
        <v>2134</v>
      </c>
      <c r="H201" t="s">
        <v>2133</v>
      </c>
      <c r="I201" t="s">
        <v>177</v>
      </c>
      <c r="J201">
        <v>72</v>
      </c>
    </row>
    <row r="202" spans="1:10">
      <c r="A202" t="s">
        <v>4536</v>
      </c>
      <c r="B202" t="s">
        <v>4537</v>
      </c>
      <c r="C202" s="138" t="s">
        <v>4211</v>
      </c>
      <c r="D202">
        <v>-19.855650000000001</v>
      </c>
      <c r="E202">
        <v>-65.587287000000003</v>
      </c>
      <c r="F202" t="s">
        <v>310</v>
      </c>
      <c r="G202" t="s">
        <v>4538</v>
      </c>
      <c r="H202" t="s">
        <v>4539</v>
      </c>
      <c r="I202" t="s">
        <v>1064</v>
      </c>
      <c r="J202">
        <v>25</v>
      </c>
    </row>
    <row r="203" spans="1:10">
      <c r="A203" t="s">
        <v>4540</v>
      </c>
      <c r="B203" t="s">
        <v>4541</v>
      </c>
      <c r="C203" s="138" t="s">
        <v>4211</v>
      </c>
      <c r="D203">
        <v>-17.8596</v>
      </c>
      <c r="E203">
        <v>-63.144598000000002</v>
      </c>
      <c r="F203" t="s">
        <v>338</v>
      </c>
      <c r="G203" t="s">
        <v>4212</v>
      </c>
      <c r="H203" t="s">
        <v>176</v>
      </c>
      <c r="I203" t="s">
        <v>177</v>
      </c>
      <c r="J203">
        <v>60</v>
      </c>
    </row>
    <row r="204" spans="1:10">
      <c r="A204" t="s">
        <v>4542</v>
      </c>
      <c r="B204" t="s">
        <v>4543</v>
      </c>
      <c r="C204" s="138" t="s">
        <v>4211</v>
      </c>
      <c r="D204">
        <v>-17.841699999999999</v>
      </c>
      <c r="E204">
        <v>-63.22786</v>
      </c>
      <c r="F204" t="s">
        <v>338</v>
      </c>
      <c r="G204" t="s">
        <v>4212</v>
      </c>
      <c r="H204" t="s">
        <v>176</v>
      </c>
      <c r="I204" t="s">
        <v>177</v>
      </c>
      <c r="J204">
        <v>6</v>
      </c>
    </row>
    <row r="205" spans="1:10">
      <c r="A205" t="s">
        <v>4544</v>
      </c>
      <c r="B205" t="s">
        <v>4545</v>
      </c>
      <c r="C205" s="138" t="s">
        <v>4211</v>
      </c>
      <c r="D205">
        <v>-22.725300000000001</v>
      </c>
      <c r="E205">
        <v>-64.347110000000001</v>
      </c>
      <c r="F205" t="s">
        <v>310</v>
      </c>
      <c r="G205" t="s">
        <v>2425</v>
      </c>
      <c r="H205" t="s">
        <v>2424</v>
      </c>
      <c r="I205" t="s">
        <v>215</v>
      </c>
      <c r="J205">
        <v>25</v>
      </c>
    </row>
    <row r="206" spans="1:10">
      <c r="A206" t="s">
        <v>4546</v>
      </c>
      <c r="B206" t="s">
        <v>4547</v>
      </c>
      <c r="C206" s="138" t="s">
        <v>4211</v>
      </c>
      <c r="D206">
        <v>-22.7271</v>
      </c>
      <c r="E206">
        <v>-64.331799000000004</v>
      </c>
      <c r="F206" t="s">
        <v>310</v>
      </c>
      <c r="G206" t="s">
        <v>2425</v>
      </c>
      <c r="H206" t="s">
        <v>2424</v>
      </c>
      <c r="I206" t="s">
        <v>215</v>
      </c>
      <c r="J206">
        <v>8</v>
      </c>
    </row>
    <row r="207" spans="1:10">
      <c r="A207" t="s">
        <v>4548</v>
      </c>
      <c r="B207" t="s">
        <v>4549</v>
      </c>
      <c r="C207" s="138" t="s">
        <v>4211</v>
      </c>
      <c r="D207">
        <v>-17.842700000000001</v>
      </c>
      <c r="E207">
        <v>-63.193447999999997</v>
      </c>
      <c r="F207" t="s">
        <v>338</v>
      </c>
      <c r="G207" t="s">
        <v>4212</v>
      </c>
      <c r="H207" t="s">
        <v>176</v>
      </c>
      <c r="I207" t="s">
        <v>177</v>
      </c>
      <c r="J207">
        <v>40</v>
      </c>
    </row>
    <row r="208" spans="1:10">
      <c r="A208" t="s">
        <v>4550</v>
      </c>
      <c r="B208" t="s">
        <v>4551</v>
      </c>
      <c r="C208" s="138" t="s">
        <v>4211</v>
      </c>
      <c r="D208">
        <v>-19.54964</v>
      </c>
      <c r="E208">
        <v>-65.449224000000001</v>
      </c>
      <c r="F208" t="s">
        <v>310</v>
      </c>
      <c r="G208" t="s">
        <v>4552</v>
      </c>
      <c r="H208" t="s">
        <v>4551</v>
      </c>
      <c r="I208" t="s">
        <v>1064</v>
      </c>
      <c r="J208">
        <v>40</v>
      </c>
    </row>
    <row r="209" spans="1:10">
      <c r="A209" t="s">
        <v>4553</v>
      </c>
      <c r="B209" t="s">
        <v>2565</v>
      </c>
      <c r="C209" s="138" t="s">
        <v>4215</v>
      </c>
      <c r="D209">
        <v>-16.527761405700002</v>
      </c>
      <c r="E209">
        <v>-68.095176914600003</v>
      </c>
      <c r="F209" t="s">
        <v>338</v>
      </c>
      <c r="G209" t="s">
        <v>4216</v>
      </c>
      <c r="H209" t="s">
        <v>4200</v>
      </c>
      <c r="I209" t="s">
        <v>4200</v>
      </c>
      <c r="J209">
        <v>40</v>
      </c>
    </row>
    <row r="210" spans="1:10">
      <c r="A210" t="s">
        <v>4554</v>
      </c>
      <c r="B210" t="s">
        <v>4555</v>
      </c>
      <c r="C210" s="138" t="s">
        <v>4211</v>
      </c>
      <c r="D210">
        <v>-17.616</v>
      </c>
      <c r="E210">
        <v>-63.145755999999999</v>
      </c>
      <c r="F210" t="s">
        <v>338</v>
      </c>
      <c r="G210" t="s">
        <v>256</v>
      </c>
      <c r="H210" t="s">
        <v>256</v>
      </c>
      <c r="I210" t="s">
        <v>177</v>
      </c>
      <c r="J210">
        <v>40</v>
      </c>
    </row>
    <row r="211" spans="1:10">
      <c r="A211" t="s">
        <v>4556</v>
      </c>
      <c r="B211" t="s">
        <v>4557</v>
      </c>
      <c r="C211" s="138" t="s">
        <v>4211</v>
      </c>
      <c r="D211">
        <v>-11.714795000000001</v>
      </c>
      <c r="E211">
        <v>-66.935374999999993</v>
      </c>
      <c r="F211" t="s">
        <v>310</v>
      </c>
      <c r="G211" t="s">
        <v>4371</v>
      </c>
      <c r="H211" t="s">
        <v>4558</v>
      </c>
      <c r="I211" t="s">
        <v>2485</v>
      </c>
      <c r="J211">
        <v>19</v>
      </c>
    </row>
    <row r="212" spans="1:10">
      <c r="A212" t="s">
        <v>4559</v>
      </c>
      <c r="B212" t="s">
        <v>4560</v>
      </c>
      <c r="C212" s="138" t="s">
        <v>4211</v>
      </c>
      <c r="D212">
        <v>-21.540500000000002</v>
      </c>
      <c r="E212">
        <v>-64.706042999999994</v>
      </c>
      <c r="F212" t="s">
        <v>338</v>
      </c>
      <c r="G212" t="s">
        <v>1024</v>
      </c>
      <c r="H212" t="s">
        <v>215</v>
      </c>
      <c r="I212" t="s">
        <v>215</v>
      </c>
      <c r="J212">
        <v>60</v>
      </c>
    </row>
    <row r="213" spans="1:10">
      <c r="A213" t="s">
        <v>4561</v>
      </c>
      <c r="B213" t="s">
        <v>4562</v>
      </c>
      <c r="C213" s="138" t="s">
        <v>4211</v>
      </c>
      <c r="D213">
        <v>-17.849699999999999</v>
      </c>
      <c r="E213">
        <v>-63.143790000000003</v>
      </c>
      <c r="F213" t="s">
        <v>338</v>
      </c>
      <c r="G213" t="s">
        <v>4212</v>
      </c>
      <c r="H213" t="s">
        <v>176</v>
      </c>
      <c r="I213" t="s">
        <v>177</v>
      </c>
      <c r="J213">
        <v>40</v>
      </c>
    </row>
    <row r="214" spans="1:10">
      <c r="A214" t="s">
        <v>1633</v>
      </c>
      <c r="B214" t="s">
        <v>2352</v>
      </c>
      <c r="C214" s="138" t="s">
        <v>4211</v>
      </c>
      <c r="D214">
        <v>-17.729500000000002</v>
      </c>
      <c r="E214">
        <v>-63.125473999999997</v>
      </c>
      <c r="F214" t="s">
        <v>338</v>
      </c>
      <c r="G214" t="s">
        <v>4212</v>
      </c>
      <c r="H214" t="s">
        <v>176</v>
      </c>
      <c r="I214" t="s">
        <v>177</v>
      </c>
      <c r="J214">
        <v>40</v>
      </c>
    </row>
    <row r="215" spans="1:10">
      <c r="A215" t="s">
        <v>4563</v>
      </c>
      <c r="B215" t="s">
        <v>4564</v>
      </c>
      <c r="C215" s="138" t="s">
        <v>4215</v>
      </c>
      <c r="D215">
        <v>-16.479209999999998</v>
      </c>
      <c r="E215">
        <v>-68.118435000000005</v>
      </c>
      <c r="F215" t="s">
        <v>338</v>
      </c>
      <c r="G215" t="s">
        <v>4216</v>
      </c>
      <c r="H215" t="s">
        <v>4200</v>
      </c>
      <c r="I215" t="s">
        <v>4200</v>
      </c>
      <c r="J215">
        <v>25</v>
      </c>
    </row>
    <row r="216" spans="1:10">
      <c r="A216" t="s">
        <v>1634</v>
      </c>
      <c r="B216" t="s">
        <v>2447</v>
      </c>
      <c r="C216" s="138" t="s">
        <v>4211</v>
      </c>
      <c r="D216">
        <v>-21.537299999999998</v>
      </c>
      <c r="E216">
        <v>-64.723466999999999</v>
      </c>
      <c r="F216" t="s">
        <v>338</v>
      </c>
      <c r="G216" t="s">
        <v>1024</v>
      </c>
      <c r="H216" t="s">
        <v>215</v>
      </c>
      <c r="I216" t="s">
        <v>215</v>
      </c>
      <c r="J216">
        <v>40</v>
      </c>
    </row>
    <row r="217" spans="1:10">
      <c r="A217" t="s">
        <v>1635</v>
      </c>
      <c r="B217" t="s">
        <v>2363</v>
      </c>
      <c r="C217" s="138" t="s">
        <v>4211</v>
      </c>
      <c r="D217">
        <v>-17.802</v>
      </c>
      <c r="E217">
        <v>-63.142614999999999</v>
      </c>
      <c r="F217" t="s">
        <v>338</v>
      </c>
      <c r="G217" t="s">
        <v>4212</v>
      </c>
      <c r="H217" t="s">
        <v>176</v>
      </c>
      <c r="I217" t="s">
        <v>177</v>
      </c>
      <c r="J217">
        <v>25</v>
      </c>
    </row>
    <row r="218" spans="1:10">
      <c r="A218" t="s">
        <v>4565</v>
      </c>
      <c r="B218" t="s">
        <v>4566</v>
      </c>
      <c r="C218" s="138" t="s">
        <v>4211</v>
      </c>
      <c r="D218">
        <v>-17.718399999999999</v>
      </c>
      <c r="E218">
        <v>-63.118943000000002</v>
      </c>
      <c r="F218" t="s">
        <v>338</v>
      </c>
      <c r="G218" t="s">
        <v>4212</v>
      </c>
      <c r="H218" t="s">
        <v>176</v>
      </c>
      <c r="I218" t="s">
        <v>177</v>
      </c>
      <c r="J218">
        <v>22</v>
      </c>
    </row>
    <row r="219" spans="1:10">
      <c r="A219" t="s">
        <v>1690</v>
      </c>
      <c r="B219" t="s">
        <v>2059</v>
      </c>
      <c r="C219" s="138" t="s">
        <v>4211</v>
      </c>
      <c r="D219">
        <v>-17.788</v>
      </c>
      <c r="E219">
        <v>-63.157200000000003</v>
      </c>
      <c r="F219" t="s">
        <v>338</v>
      </c>
      <c r="G219" t="s">
        <v>4212</v>
      </c>
      <c r="H219" t="s">
        <v>176</v>
      </c>
      <c r="I219" t="s">
        <v>177</v>
      </c>
      <c r="J219">
        <v>70</v>
      </c>
    </row>
    <row r="220" spans="1:10">
      <c r="A220" t="s">
        <v>1691</v>
      </c>
      <c r="B220" t="s">
        <v>2424</v>
      </c>
      <c r="C220" s="138" t="s">
        <v>4211</v>
      </c>
      <c r="D220">
        <v>-22.733799999999999</v>
      </c>
      <c r="E220">
        <v>-64.337976999999995</v>
      </c>
      <c r="F220" t="s">
        <v>310</v>
      </c>
      <c r="G220" t="s">
        <v>2425</v>
      </c>
      <c r="H220" t="s">
        <v>2424</v>
      </c>
      <c r="I220" t="s">
        <v>215</v>
      </c>
      <c r="J220">
        <v>40</v>
      </c>
    </row>
    <row r="221" spans="1:10">
      <c r="A221" t="s">
        <v>4567</v>
      </c>
      <c r="B221" t="s">
        <v>4568</v>
      </c>
      <c r="C221" s="138" t="s">
        <v>4211</v>
      </c>
      <c r="D221">
        <v>-19.052499999999998</v>
      </c>
      <c r="E221">
        <v>-65.235252000000003</v>
      </c>
      <c r="F221" t="s">
        <v>338</v>
      </c>
      <c r="G221" t="s">
        <v>770</v>
      </c>
      <c r="H221" t="s">
        <v>4569</v>
      </c>
      <c r="I221" t="s">
        <v>323</v>
      </c>
      <c r="J221">
        <v>25</v>
      </c>
    </row>
    <row r="222" spans="1:10">
      <c r="A222" t="s">
        <v>1692</v>
      </c>
      <c r="B222" t="s">
        <v>2329</v>
      </c>
      <c r="C222" s="138" t="s">
        <v>4211</v>
      </c>
      <c r="D222">
        <v>-17.791899999999998</v>
      </c>
      <c r="E222">
        <v>-63.153883</v>
      </c>
      <c r="F222" t="s">
        <v>338</v>
      </c>
      <c r="G222" t="s">
        <v>4212</v>
      </c>
      <c r="H222" t="s">
        <v>176</v>
      </c>
      <c r="I222" t="s">
        <v>177</v>
      </c>
      <c r="J222">
        <v>40</v>
      </c>
    </row>
    <row r="223" spans="1:10">
      <c r="A223" t="s">
        <v>1693</v>
      </c>
      <c r="B223" t="s">
        <v>2574</v>
      </c>
      <c r="C223" s="138" t="s">
        <v>4211</v>
      </c>
      <c r="D223">
        <v>-17.794699999999999</v>
      </c>
      <c r="E223">
        <v>-63.181350000000002</v>
      </c>
      <c r="F223" t="s">
        <v>338</v>
      </c>
      <c r="G223" t="s">
        <v>4212</v>
      </c>
      <c r="H223" t="s">
        <v>176</v>
      </c>
      <c r="I223" t="s">
        <v>177</v>
      </c>
      <c r="J223">
        <v>55</v>
      </c>
    </row>
    <row r="224" spans="1:10">
      <c r="A224" t="s">
        <v>740</v>
      </c>
      <c r="B224" t="s">
        <v>741</v>
      </c>
      <c r="C224" s="138" t="s">
        <v>4211</v>
      </c>
      <c r="D224">
        <v>-21.5261</v>
      </c>
      <c r="E224">
        <v>-64.710398999999995</v>
      </c>
      <c r="F224" t="s">
        <v>338</v>
      </c>
      <c r="G224" t="s">
        <v>1024</v>
      </c>
      <c r="H224" t="s">
        <v>215</v>
      </c>
      <c r="I224" t="s">
        <v>215</v>
      </c>
      <c r="J224">
        <v>72</v>
      </c>
    </row>
    <row r="225" spans="1:10">
      <c r="A225" t="s">
        <v>4570</v>
      </c>
      <c r="B225" t="s">
        <v>4571</v>
      </c>
      <c r="C225" s="138" t="s">
        <v>4211</v>
      </c>
      <c r="D225">
        <v>-17.8249</v>
      </c>
      <c r="E225">
        <v>-63.262884</v>
      </c>
      <c r="F225" t="s">
        <v>338</v>
      </c>
      <c r="G225" t="s">
        <v>4212</v>
      </c>
      <c r="H225" t="s">
        <v>852</v>
      </c>
      <c r="I225" t="s">
        <v>177</v>
      </c>
      <c r="J225">
        <v>25</v>
      </c>
    </row>
    <row r="226" spans="1:10">
      <c r="A226" t="s">
        <v>4572</v>
      </c>
      <c r="B226" t="s">
        <v>4573</v>
      </c>
      <c r="C226" s="138" t="s">
        <v>4215</v>
      </c>
      <c r="D226">
        <v>-16.521129999999999</v>
      </c>
      <c r="E226">
        <v>-68.091369999999998</v>
      </c>
      <c r="F226" t="s">
        <v>338</v>
      </c>
      <c r="G226" t="s">
        <v>4216</v>
      </c>
      <c r="H226" t="s">
        <v>4200</v>
      </c>
      <c r="I226" t="s">
        <v>4200</v>
      </c>
      <c r="J226">
        <v>25</v>
      </c>
    </row>
    <row r="227" spans="1:10">
      <c r="A227" t="s">
        <v>4574</v>
      </c>
      <c r="B227" t="s">
        <v>4575</v>
      </c>
      <c r="C227" s="138" t="s">
        <v>4215</v>
      </c>
      <c r="D227">
        <v>-16.533147</v>
      </c>
      <c r="E227">
        <v>-68.132451000000003</v>
      </c>
      <c r="F227" t="s">
        <v>338</v>
      </c>
      <c r="G227" t="s">
        <v>4216</v>
      </c>
      <c r="H227" t="s">
        <v>4200</v>
      </c>
      <c r="I227" t="s">
        <v>4200</v>
      </c>
      <c r="J227">
        <v>25</v>
      </c>
    </row>
    <row r="228" spans="1:10">
      <c r="A228" t="s">
        <v>4576</v>
      </c>
      <c r="B228" t="s">
        <v>4577</v>
      </c>
      <c r="C228" s="138" t="s">
        <v>4211</v>
      </c>
      <c r="D228">
        <v>-17.820900000000002</v>
      </c>
      <c r="E228">
        <v>-63.177138999999997</v>
      </c>
      <c r="F228" t="s">
        <v>338</v>
      </c>
      <c r="G228" t="s">
        <v>4212</v>
      </c>
      <c r="H228" t="s">
        <v>176</v>
      </c>
      <c r="I228" t="s">
        <v>177</v>
      </c>
      <c r="J228">
        <v>25</v>
      </c>
    </row>
    <row r="229" spans="1:10">
      <c r="A229" t="s">
        <v>734</v>
      </c>
      <c r="B229" t="s">
        <v>735</v>
      </c>
      <c r="C229" s="138" t="s">
        <v>4211</v>
      </c>
      <c r="D229">
        <v>-17.790400000000002</v>
      </c>
      <c r="E229">
        <v>-63.150137999999998</v>
      </c>
      <c r="F229" t="s">
        <v>338</v>
      </c>
      <c r="G229" t="s">
        <v>4212</v>
      </c>
      <c r="H229" t="s">
        <v>176</v>
      </c>
      <c r="I229" t="s">
        <v>177</v>
      </c>
      <c r="J229">
        <v>60</v>
      </c>
    </row>
    <row r="230" spans="1:10">
      <c r="A230" t="s">
        <v>4578</v>
      </c>
      <c r="B230" t="s">
        <v>4579</v>
      </c>
      <c r="C230" s="138" t="s">
        <v>4211</v>
      </c>
      <c r="D230">
        <v>-17.95356</v>
      </c>
      <c r="E230">
        <v>-67.102429999999998</v>
      </c>
      <c r="F230" t="s">
        <v>338</v>
      </c>
      <c r="G230" t="s">
        <v>1024</v>
      </c>
      <c r="H230" t="s">
        <v>1051</v>
      </c>
      <c r="I230" t="s">
        <v>1051</v>
      </c>
      <c r="J230">
        <v>40</v>
      </c>
    </row>
    <row r="231" spans="1:10">
      <c r="A231" t="s">
        <v>1636</v>
      </c>
      <c r="B231" t="s">
        <v>2340</v>
      </c>
      <c r="C231" s="138" t="s">
        <v>4211</v>
      </c>
      <c r="D231">
        <v>-17.794699999999999</v>
      </c>
      <c r="E231">
        <v>-63.164189999999998</v>
      </c>
      <c r="F231" t="s">
        <v>338</v>
      </c>
      <c r="G231" t="s">
        <v>4212</v>
      </c>
      <c r="H231" t="s">
        <v>176</v>
      </c>
      <c r="I231" t="s">
        <v>177</v>
      </c>
      <c r="J231">
        <v>45</v>
      </c>
    </row>
    <row r="232" spans="1:10">
      <c r="A232" t="s">
        <v>746</v>
      </c>
      <c r="B232" t="s">
        <v>747</v>
      </c>
      <c r="C232" s="138" t="s">
        <v>4211</v>
      </c>
      <c r="D232">
        <v>-17.384219000000002</v>
      </c>
      <c r="E232">
        <v>-66.219491000000005</v>
      </c>
      <c r="F232" t="s">
        <v>338</v>
      </c>
      <c r="G232" t="s">
        <v>220</v>
      </c>
      <c r="H232" t="s">
        <v>2549</v>
      </c>
      <c r="I232" t="s">
        <v>201</v>
      </c>
      <c r="J232">
        <v>60</v>
      </c>
    </row>
    <row r="233" spans="1:10">
      <c r="A233" t="s">
        <v>4580</v>
      </c>
      <c r="B233" t="s">
        <v>4581</v>
      </c>
      <c r="C233" s="138" t="s">
        <v>4211</v>
      </c>
      <c r="D233">
        <v>-17.7226</v>
      </c>
      <c r="E233">
        <v>-63.150979</v>
      </c>
      <c r="F233" t="s">
        <v>338</v>
      </c>
      <c r="G233" t="s">
        <v>4212</v>
      </c>
      <c r="H233" t="s">
        <v>176</v>
      </c>
      <c r="I233" t="s">
        <v>177</v>
      </c>
      <c r="J233">
        <v>25</v>
      </c>
    </row>
    <row r="234" spans="1:10">
      <c r="A234" t="s">
        <v>1694</v>
      </c>
      <c r="B234" t="s">
        <v>2528</v>
      </c>
      <c r="C234" s="138" t="s">
        <v>4211</v>
      </c>
      <c r="D234">
        <v>-17.328600000000002</v>
      </c>
      <c r="E234">
        <v>-63.230694999999997</v>
      </c>
      <c r="F234" t="s">
        <v>338</v>
      </c>
      <c r="G234" t="s">
        <v>305</v>
      </c>
      <c r="H234" t="s">
        <v>705</v>
      </c>
      <c r="I234" t="s">
        <v>177</v>
      </c>
      <c r="J234">
        <v>50</v>
      </c>
    </row>
    <row r="235" spans="1:10">
      <c r="A235" t="s">
        <v>4582</v>
      </c>
      <c r="B235" t="s">
        <v>4583</v>
      </c>
      <c r="C235" s="138" t="s">
        <v>4211</v>
      </c>
      <c r="D235">
        <v>-17.840699999999998</v>
      </c>
      <c r="E235">
        <v>-63.161732000000001</v>
      </c>
      <c r="F235" t="s">
        <v>338</v>
      </c>
      <c r="G235" t="s">
        <v>4212</v>
      </c>
      <c r="H235" t="s">
        <v>176</v>
      </c>
      <c r="I235" t="s">
        <v>177</v>
      </c>
      <c r="J235">
        <v>25</v>
      </c>
    </row>
    <row r="236" spans="1:10">
      <c r="A236" t="s">
        <v>4584</v>
      </c>
      <c r="B236" t="s">
        <v>4585</v>
      </c>
      <c r="C236" s="138" t="s">
        <v>4211</v>
      </c>
      <c r="D236">
        <v>-17.809899999999999</v>
      </c>
      <c r="E236">
        <v>-63.14396</v>
      </c>
      <c r="F236" t="s">
        <v>338</v>
      </c>
      <c r="G236" t="s">
        <v>4212</v>
      </c>
      <c r="H236" t="s">
        <v>176</v>
      </c>
      <c r="I236" t="s">
        <v>177</v>
      </c>
      <c r="J236">
        <v>45</v>
      </c>
    </row>
    <row r="237" spans="1:10">
      <c r="A237" t="s">
        <v>4586</v>
      </c>
      <c r="B237" t="s">
        <v>4587</v>
      </c>
      <c r="C237" s="138" t="s">
        <v>4215</v>
      </c>
      <c r="D237">
        <v>-16.508514999999999</v>
      </c>
      <c r="E237">
        <v>-68.160072999999997</v>
      </c>
      <c r="F237" t="s">
        <v>338</v>
      </c>
      <c r="G237" t="s">
        <v>4216</v>
      </c>
      <c r="H237" t="s">
        <v>4217</v>
      </c>
      <c r="I237" t="s">
        <v>4200</v>
      </c>
      <c r="J237">
        <v>25</v>
      </c>
    </row>
    <row r="238" spans="1:10">
      <c r="A238" t="s">
        <v>4588</v>
      </c>
      <c r="B238" t="s">
        <v>4589</v>
      </c>
      <c r="C238" s="138" t="s">
        <v>4211</v>
      </c>
      <c r="D238">
        <v>-17.861499999999999</v>
      </c>
      <c r="E238">
        <v>-63.192664000000001</v>
      </c>
      <c r="F238" t="s">
        <v>338</v>
      </c>
      <c r="G238" t="s">
        <v>4212</v>
      </c>
      <c r="H238" t="s">
        <v>176</v>
      </c>
      <c r="I238" t="s">
        <v>177</v>
      </c>
      <c r="J238">
        <v>25</v>
      </c>
    </row>
    <row r="239" spans="1:10">
      <c r="A239" t="s">
        <v>1695</v>
      </c>
      <c r="B239" t="s">
        <v>2504</v>
      </c>
      <c r="C239" s="138" t="s">
        <v>4211</v>
      </c>
      <c r="D239">
        <v>-17.748200000000001</v>
      </c>
      <c r="E239">
        <v>-63.108575999999999</v>
      </c>
      <c r="F239" t="s">
        <v>338</v>
      </c>
      <c r="G239" t="s">
        <v>4212</v>
      </c>
      <c r="H239" t="s">
        <v>176</v>
      </c>
      <c r="I239" t="s">
        <v>177</v>
      </c>
      <c r="J239">
        <v>30</v>
      </c>
    </row>
    <row r="240" spans="1:10">
      <c r="A240" t="s">
        <v>4590</v>
      </c>
      <c r="B240" t="s">
        <v>4591</v>
      </c>
      <c r="C240" s="138" t="s">
        <v>4211</v>
      </c>
      <c r="D240">
        <v>-19.035399999999999</v>
      </c>
      <c r="E240">
        <v>-65.254555999999994</v>
      </c>
      <c r="F240" t="s">
        <v>338</v>
      </c>
      <c r="G240" t="s">
        <v>770</v>
      </c>
      <c r="H240" t="s">
        <v>769</v>
      </c>
      <c r="I240" t="s">
        <v>323</v>
      </c>
      <c r="J240">
        <v>40</v>
      </c>
    </row>
    <row r="241" spans="1:10">
      <c r="A241" t="s">
        <v>1696</v>
      </c>
      <c r="B241" t="s">
        <v>2035</v>
      </c>
      <c r="C241" s="138" t="s">
        <v>4211</v>
      </c>
      <c r="D241">
        <v>-17.783799999999999</v>
      </c>
      <c r="E241">
        <v>-63.177309999999999</v>
      </c>
      <c r="F241" t="s">
        <v>338</v>
      </c>
      <c r="G241" t="s">
        <v>4212</v>
      </c>
      <c r="H241" t="s">
        <v>176</v>
      </c>
      <c r="I241" t="s">
        <v>177</v>
      </c>
      <c r="J241">
        <v>25</v>
      </c>
    </row>
    <row r="242" spans="1:10">
      <c r="A242" t="s">
        <v>4592</v>
      </c>
      <c r="B242" t="s">
        <v>4593</v>
      </c>
      <c r="C242" s="138" t="s">
        <v>4211</v>
      </c>
      <c r="D242">
        <v>-10.955097</v>
      </c>
      <c r="E242">
        <v>-69.557794000000001</v>
      </c>
      <c r="F242" t="s">
        <v>310</v>
      </c>
      <c r="G242" t="s">
        <v>2484</v>
      </c>
      <c r="H242" t="s">
        <v>4594</v>
      </c>
      <c r="I242" t="s">
        <v>2485</v>
      </c>
      <c r="J242">
        <v>40</v>
      </c>
    </row>
    <row r="243" spans="1:10">
      <c r="A243" t="s">
        <v>4595</v>
      </c>
      <c r="B243" t="s">
        <v>4596</v>
      </c>
      <c r="C243" s="138" t="s">
        <v>4211</v>
      </c>
      <c r="D243">
        <v>-17.974589999999999</v>
      </c>
      <c r="E243">
        <v>-66.546220000000005</v>
      </c>
      <c r="F243" t="s">
        <v>310</v>
      </c>
      <c r="G243" t="s">
        <v>2035</v>
      </c>
      <c r="H243" t="s">
        <v>2035</v>
      </c>
      <c r="I243" t="s">
        <v>201</v>
      </c>
      <c r="J243">
        <v>25</v>
      </c>
    </row>
    <row r="244" spans="1:10">
      <c r="A244" t="s">
        <v>1697</v>
      </c>
      <c r="B244" t="s">
        <v>2100</v>
      </c>
      <c r="C244" s="138" t="s">
        <v>4211</v>
      </c>
      <c r="D244">
        <v>-17.749400000000001</v>
      </c>
      <c r="E244">
        <v>-63.188009999999998</v>
      </c>
      <c r="F244" t="s">
        <v>338</v>
      </c>
      <c r="G244" t="s">
        <v>4212</v>
      </c>
      <c r="H244" t="s">
        <v>176</v>
      </c>
      <c r="I244" t="s">
        <v>177</v>
      </c>
      <c r="J244">
        <v>40</v>
      </c>
    </row>
    <row r="245" spans="1:10">
      <c r="A245" t="s">
        <v>4597</v>
      </c>
      <c r="B245" t="s">
        <v>4598</v>
      </c>
      <c r="C245" s="138" t="s">
        <v>4211</v>
      </c>
      <c r="D245">
        <v>-17.809799999999999</v>
      </c>
      <c r="E245">
        <v>-63.221989999999998</v>
      </c>
      <c r="F245" t="s">
        <v>338</v>
      </c>
      <c r="G245" t="s">
        <v>4212</v>
      </c>
      <c r="H245" t="s">
        <v>176</v>
      </c>
      <c r="I245" t="s">
        <v>177</v>
      </c>
      <c r="J245">
        <v>70</v>
      </c>
    </row>
    <row r="246" spans="1:10">
      <c r="A246" t="s">
        <v>4599</v>
      </c>
      <c r="B246" t="s">
        <v>4600</v>
      </c>
      <c r="C246" s="138" t="s">
        <v>4211</v>
      </c>
      <c r="D246">
        <v>-17.328527999999999</v>
      </c>
      <c r="E246">
        <v>-66.194406999999998</v>
      </c>
      <c r="F246" t="s">
        <v>338</v>
      </c>
      <c r="G246" t="s">
        <v>220</v>
      </c>
      <c r="H246" t="s">
        <v>2549</v>
      </c>
      <c r="I246" t="s">
        <v>201</v>
      </c>
      <c r="J246">
        <v>60</v>
      </c>
    </row>
    <row r="247" spans="1:10">
      <c r="A247" t="s">
        <v>4601</v>
      </c>
      <c r="B247" t="s">
        <v>4602</v>
      </c>
      <c r="C247" s="138" t="s">
        <v>4211</v>
      </c>
      <c r="D247">
        <v>-17.7638</v>
      </c>
      <c r="E247">
        <v>-63.068994000000004</v>
      </c>
      <c r="F247" t="s">
        <v>338</v>
      </c>
      <c r="G247" t="s">
        <v>4212</v>
      </c>
      <c r="H247" t="s">
        <v>176</v>
      </c>
      <c r="I247" t="s">
        <v>177</v>
      </c>
      <c r="J247">
        <v>10</v>
      </c>
    </row>
    <row r="248" spans="1:10">
      <c r="A248" t="s">
        <v>4603</v>
      </c>
      <c r="B248" t="s">
        <v>4604</v>
      </c>
      <c r="C248" s="138" t="s">
        <v>4211</v>
      </c>
      <c r="D248">
        <v>-20.434699999999999</v>
      </c>
      <c r="E248">
        <v>-63.2834</v>
      </c>
      <c r="F248" t="s">
        <v>310</v>
      </c>
      <c r="G248" t="s">
        <v>2463</v>
      </c>
      <c r="H248" t="s">
        <v>4604</v>
      </c>
      <c r="I248" t="s">
        <v>177</v>
      </c>
      <c r="J248">
        <v>40</v>
      </c>
    </row>
    <row r="249" spans="1:10">
      <c r="A249" t="s">
        <v>4605</v>
      </c>
      <c r="B249" t="s">
        <v>4606</v>
      </c>
      <c r="C249" s="138" t="s">
        <v>4211</v>
      </c>
      <c r="D249">
        <v>-11.044442999999999</v>
      </c>
      <c r="E249">
        <v>-68.797182000000006</v>
      </c>
      <c r="F249" t="s">
        <v>338</v>
      </c>
      <c r="G249" t="s">
        <v>2484</v>
      </c>
      <c r="H249" t="s">
        <v>2483</v>
      </c>
      <c r="I249" t="s">
        <v>2485</v>
      </c>
      <c r="J249">
        <v>25</v>
      </c>
    </row>
    <row r="250" spans="1:10">
      <c r="A250" t="s">
        <v>1698</v>
      </c>
      <c r="B250" t="s">
        <v>2099</v>
      </c>
      <c r="C250" s="138" t="s">
        <v>4211</v>
      </c>
      <c r="D250">
        <v>-17.815100000000001</v>
      </c>
      <c r="E250">
        <v>-63.189582999999999</v>
      </c>
      <c r="F250" t="s">
        <v>338</v>
      </c>
      <c r="G250" t="s">
        <v>4212</v>
      </c>
      <c r="H250" t="s">
        <v>176</v>
      </c>
      <c r="I250" t="s">
        <v>177</v>
      </c>
      <c r="J250">
        <v>60</v>
      </c>
    </row>
    <row r="251" spans="1:10">
      <c r="A251" t="s">
        <v>4607</v>
      </c>
      <c r="B251" t="s">
        <v>4608</v>
      </c>
      <c r="C251" s="138" t="s">
        <v>4211</v>
      </c>
      <c r="D251">
        <v>-17.857199999999999</v>
      </c>
      <c r="E251">
        <v>-63.183529999999998</v>
      </c>
      <c r="F251" t="s">
        <v>338</v>
      </c>
      <c r="G251" t="s">
        <v>4212</v>
      </c>
      <c r="H251" t="s">
        <v>176</v>
      </c>
      <c r="I251" t="s">
        <v>177</v>
      </c>
      <c r="J251">
        <v>40</v>
      </c>
    </row>
    <row r="252" spans="1:10">
      <c r="A252" t="s">
        <v>4609</v>
      </c>
      <c r="B252" t="s">
        <v>4610</v>
      </c>
      <c r="C252" s="138" t="s">
        <v>4211</v>
      </c>
      <c r="D252">
        <v>-17.843399999999999</v>
      </c>
      <c r="E252">
        <v>-63.153160999999997</v>
      </c>
      <c r="F252" t="s">
        <v>338</v>
      </c>
      <c r="G252" t="s">
        <v>4212</v>
      </c>
      <c r="H252" t="s">
        <v>176</v>
      </c>
      <c r="I252" t="s">
        <v>177</v>
      </c>
      <c r="J252">
        <v>60</v>
      </c>
    </row>
    <row r="253" spans="1:10">
      <c r="A253" t="s">
        <v>542</v>
      </c>
      <c r="B253" t="s">
        <v>2448</v>
      </c>
      <c r="C253" s="138" t="s">
        <v>4211</v>
      </c>
      <c r="D253">
        <v>-17.7318</v>
      </c>
      <c r="E253">
        <v>-63.135908000000001</v>
      </c>
      <c r="F253" t="s">
        <v>338</v>
      </c>
      <c r="G253" t="s">
        <v>4212</v>
      </c>
      <c r="H253" t="s">
        <v>176</v>
      </c>
      <c r="I253" t="s">
        <v>177</v>
      </c>
      <c r="J253">
        <v>50</v>
      </c>
    </row>
    <row r="254" spans="1:10">
      <c r="A254" t="s">
        <v>4611</v>
      </c>
      <c r="B254" t="s">
        <v>4612</v>
      </c>
      <c r="C254" s="138" t="s">
        <v>4211</v>
      </c>
      <c r="D254">
        <v>-17.369222199999999</v>
      </c>
      <c r="E254">
        <v>-66.191555600000001</v>
      </c>
      <c r="F254" t="s">
        <v>338</v>
      </c>
      <c r="G254" t="s">
        <v>1024</v>
      </c>
      <c r="H254" t="s">
        <v>201</v>
      </c>
      <c r="I254" t="s">
        <v>201</v>
      </c>
      <c r="J254">
        <v>40</v>
      </c>
    </row>
    <row r="255" spans="1:10">
      <c r="A255" t="s">
        <v>545</v>
      </c>
      <c r="B255" t="s">
        <v>2411</v>
      </c>
      <c r="C255" s="138" t="s">
        <v>4211</v>
      </c>
      <c r="D255">
        <v>-17.8172</v>
      </c>
      <c r="E255">
        <v>-63.224620000000002</v>
      </c>
      <c r="F255" t="s">
        <v>338</v>
      </c>
      <c r="G255" t="s">
        <v>4212</v>
      </c>
      <c r="H255" t="s">
        <v>176</v>
      </c>
      <c r="I255" t="s">
        <v>177</v>
      </c>
      <c r="J255">
        <v>40</v>
      </c>
    </row>
    <row r="256" spans="1:10">
      <c r="A256" t="s">
        <v>4613</v>
      </c>
      <c r="B256" t="s">
        <v>4614</v>
      </c>
      <c r="C256" s="138" t="s">
        <v>4211</v>
      </c>
      <c r="D256">
        <v>-17.287400000000002</v>
      </c>
      <c r="E256">
        <v>-63.715117999999997</v>
      </c>
      <c r="F256" t="s">
        <v>310</v>
      </c>
      <c r="G256" t="s">
        <v>2314</v>
      </c>
      <c r="H256" t="s">
        <v>2313</v>
      </c>
      <c r="I256" t="s">
        <v>177</v>
      </c>
      <c r="J256">
        <v>25</v>
      </c>
    </row>
    <row r="257" spans="1:10">
      <c r="A257" t="s">
        <v>4615</v>
      </c>
      <c r="B257" t="s">
        <v>4616</v>
      </c>
      <c r="C257" s="138" t="s">
        <v>4211</v>
      </c>
      <c r="D257">
        <v>-18.152799999999999</v>
      </c>
      <c r="E257">
        <v>-62.92568</v>
      </c>
      <c r="F257" t="s">
        <v>310</v>
      </c>
      <c r="G257" t="s">
        <v>2463</v>
      </c>
      <c r="H257" t="s">
        <v>2462</v>
      </c>
      <c r="I257" t="s">
        <v>177</v>
      </c>
      <c r="J257">
        <v>60</v>
      </c>
    </row>
    <row r="258" spans="1:10">
      <c r="A258" t="s">
        <v>1699</v>
      </c>
      <c r="B258" t="s">
        <v>2246</v>
      </c>
      <c r="C258" s="138" t="s">
        <v>4211</v>
      </c>
      <c r="D258">
        <v>-17.754799999999999</v>
      </c>
      <c r="E258">
        <v>-63.194139999999997</v>
      </c>
      <c r="F258" t="s">
        <v>338</v>
      </c>
      <c r="G258" t="s">
        <v>4212</v>
      </c>
      <c r="H258" t="s">
        <v>176</v>
      </c>
      <c r="I258" t="s">
        <v>177</v>
      </c>
      <c r="J258">
        <v>72</v>
      </c>
    </row>
    <row r="259" spans="1:10">
      <c r="A259" t="s">
        <v>4617</v>
      </c>
      <c r="B259" t="s">
        <v>4618</v>
      </c>
      <c r="C259" s="138" t="s">
        <v>4211</v>
      </c>
      <c r="D259">
        <v>-17.809000000000001</v>
      </c>
      <c r="E259">
        <v>-63.184249000000001</v>
      </c>
      <c r="F259" t="s">
        <v>338</v>
      </c>
      <c r="G259" t="s">
        <v>4212</v>
      </c>
      <c r="H259" t="s">
        <v>176</v>
      </c>
      <c r="I259" t="s">
        <v>177</v>
      </c>
      <c r="J259">
        <v>40</v>
      </c>
    </row>
    <row r="260" spans="1:10">
      <c r="A260" t="s">
        <v>4619</v>
      </c>
      <c r="B260" t="s">
        <v>4620</v>
      </c>
      <c r="C260" s="138" t="s">
        <v>4211</v>
      </c>
      <c r="D260">
        <v>-17.785900000000002</v>
      </c>
      <c r="E260">
        <v>-63.169029999999999</v>
      </c>
      <c r="F260" t="s">
        <v>338</v>
      </c>
      <c r="G260" t="s">
        <v>4212</v>
      </c>
      <c r="H260" t="s">
        <v>176</v>
      </c>
      <c r="I260" t="s">
        <v>177</v>
      </c>
      <c r="J260">
        <v>6</v>
      </c>
    </row>
    <row r="261" spans="1:10">
      <c r="A261" t="s">
        <v>4621</v>
      </c>
      <c r="B261" t="s">
        <v>4622</v>
      </c>
      <c r="C261" s="138" t="s">
        <v>4215</v>
      </c>
      <c r="D261">
        <v>-16.484178</v>
      </c>
      <c r="E261">
        <v>-68.286824999999993</v>
      </c>
      <c r="F261" t="s">
        <v>338</v>
      </c>
      <c r="G261" t="s">
        <v>4216</v>
      </c>
      <c r="H261" t="s">
        <v>4217</v>
      </c>
      <c r="I261" t="s">
        <v>4200</v>
      </c>
      <c r="J261">
        <v>45</v>
      </c>
    </row>
    <row r="262" spans="1:10">
      <c r="A262" t="s">
        <v>4623</v>
      </c>
      <c r="B262" t="s">
        <v>4624</v>
      </c>
      <c r="C262" s="138" t="s">
        <v>4215</v>
      </c>
      <c r="D262">
        <v>-16.481189000000001</v>
      </c>
      <c r="E262">
        <v>-68.250636</v>
      </c>
      <c r="F262" t="s">
        <v>338</v>
      </c>
      <c r="G262" t="s">
        <v>4216</v>
      </c>
      <c r="H262" t="s">
        <v>4217</v>
      </c>
      <c r="I262" t="s">
        <v>4200</v>
      </c>
      <c r="J262">
        <v>60</v>
      </c>
    </row>
    <row r="263" spans="1:10">
      <c r="A263" t="s">
        <v>4625</v>
      </c>
      <c r="B263" t="s">
        <v>4626</v>
      </c>
      <c r="C263" s="138" t="s">
        <v>4211</v>
      </c>
      <c r="D263">
        <v>-21.558800000000002</v>
      </c>
      <c r="E263">
        <v>-64.732622000000006</v>
      </c>
      <c r="F263" t="s">
        <v>338</v>
      </c>
      <c r="G263" t="s">
        <v>1024</v>
      </c>
      <c r="H263" t="s">
        <v>215</v>
      </c>
      <c r="I263" t="s">
        <v>215</v>
      </c>
      <c r="J263">
        <v>25</v>
      </c>
    </row>
    <row r="264" spans="1:10">
      <c r="A264" t="s">
        <v>4627</v>
      </c>
      <c r="B264" t="s">
        <v>4628</v>
      </c>
      <c r="C264" s="138" t="s">
        <v>4211</v>
      </c>
      <c r="D264">
        <v>-17.856100000000001</v>
      </c>
      <c r="E264">
        <v>-63.153995999999999</v>
      </c>
      <c r="F264" t="s">
        <v>338</v>
      </c>
      <c r="G264" t="s">
        <v>4212</v>
      </c>
      <c r="H264" t="s">
        <v>176</v>
      </c>
      <c r="I264" t="s">
        <v>177</v>
      </c>
      <c r="J264">
        <v>40</v>
      </c>
    </row>
    <row r="265" spans="1:10">
      <c r="A265" t="s">
        <v>4629</v>
      </c>
      <c r="B265" t="s">
        <v>4630</v>
      </c>
      <c r="C265" s="138" t="s">
        <v>4211</v>
      </c>
      <c r="D265">
        <v>-17.378582999999999</v>
      </c>
      <c r="E265">
        <v>-66.202528000000001</v>
      </c>
      <c r="F265" t="s">
        <v>338</v>
      </c>
      <c r="G265" t="s">
        <v>1024</v>
      </c>
      <c r="H265" t="s">
        <v>201</v>
      </c>
      <c r="I265" t="s">
        <v>201</v>
      </c>
      <c r="J265">
        <v>25</v>
      </c>
    </row>
    <row r="266" spans="1:10">
      <c r="A266" t="s">
        <v>4631</v>
      </c>
      <c r="B266" t="s">
        <v>4632</v>
      </c>
      <c r="C266" s="138" t="s">
        <v>4211</v>
      </c>
      <c r="D266">
        <v>-21.552</v>
      </c>
      <c r="E266">
        <v>-64.693224999999998</v>
      </c>
      <c r="F266" t="s">
        <v>338</v>
      </c>
      <c r="G266" t="s">
        <v>1024</v>
      </c>
      <c r="H266" t="s">
        <v>215</v>
      </c>
      <c r="I266" t="s">
        <v>215</v>
      </c>
      <c r="J266">
        <v>40</v>
      </c>
    </row>
    <row r="267" spans="1:10">
      <c r="A267" t="s">
        <v>4633</v>
      </c>
      <c r="B267" t="s">
        <v>4634</v>
      </c>
      <c r="C267" s="138" t="s">
        <v>4211</v>
      </c>
      <c r="D267">
        <v>-21.555499999999999</v>
      </c>
      <c r="E267">
        <v>-64.711799999999997</v>
      </c>
      <c r="F267" t="s">
        <v>338</v>
      </c>
      <c r="G267" t="s">
        <v>1024</v>
      </c>
      <c r="H267" t="s">
        <v>215</v>
      </c>
      <c r="I267" t="s">
        <v>215</v>
      </c>
      <c r="J267">
        <v>25</v>
      </c>
    </row>
    <row r="268" spans="1:10">
      <c r="A268" t="s">
        <v>1700</v>
      </c>
      <c r="B268" t="s">
        <v>2266</v>
      </c>
      <c r="C268" s="138" t="s">
        <v>4211</v>
      </c>
      <c r="D268">
        <v>-17.848700000000001</v>
      </c>
      <c r="E268">
        <v>-63.183160000000001</v>
      </c>
      <c r="F268" t="s">
        <v>338</v>
      </c>
      <c r="G268" t="s">
        <v>4212</v>
      </c>
      <c r="H268" t="s">
        <v>176</v>
      </c>
      <c r="I268" t="s">
        <v>177</v>
      </c>
      <c r="J268">
        <v>45</v>
      </c>
    </row>
    <row r="269" spans="1:10">
      <c r="A269" t="s">
        <v>607</v>
      </c>
      <c r="B269" t="s">
        <v>2168</v>
      </c>
      <c r="C269" s="138" t="s">
        <v>4211</v>
      </c>
      <c r="D269">
        <v>-17.767199999999999</v>
      </c>
      <c r="E269">
        <v>-63.205210000000001</v>
      </c>
      <c r="F269" t="s">
        <v>338</v>
      </c>
      <c r="G269" t="s">
        <v>4212</v>
      </c>
      <c r="H269" t="s">
        <v>176</v>
      </c>
      <c r="I269" t="s">
        <v>177</v>
      </c>
      <c r="J269">
        <v>25</v>
      </c>
    </row>
    <row r="270" spans="1:10">
      <c r="A270" t="s">
        <v>4635</v>
      </c>
      <c r="B270" t="s">
        <v>4636</v>
      </c>
      <c r="C270" s="138" t="s">
        <v>4211</v>
      </c>
      <c r="D270">
        <v>-19.052199999999999</v>
      </c>
      <c r="E270">
        <v>-65.263998999999998</v>
      </c>
      <c r="F270" t="s">
        <v>338</v>
      </c>
      <c r="G270" t="s">
        <v>770</v>
      </c>
      <c r="H270" t="s">
        <v>769</v>
      </c>
      <c r="I270" t="s">
        <v>323</v>
      </c>
      <c r="J270">
        <v>40</v>
      </c>
    </row>
    <row r="271" spans="1:10">
      <c r="A271" t="s">
        <v>750</v>
      </c>
      <c r="B271" t="s">
        <v>751</v>
      </c>
      <c r="C271" s="138" t="s">
        <v>4211</v>
      </c>
      <c r="D271">
        <v>-17.847799999999999</v>
      </c>
      <c r="E271">
        <v>-63.117533000000002</v>
      </c>
      <c r="F271" t="s">
        <v>338</v>
      </c>
      <c r="G271" t="s">
        <v>4212</v>
      </c>
      <c r="H271" t="s">
        <v>176</v>
      </c>
      <c r="I271" t="s">
        <v>177</v>
      </c>
      <c r="J271">
        <v>40</v>
      </c>
    </row>
    <row r="272" spans="1:10">
      <c r="A272" t="s">
        <v>4637</v>
      </c>
      <c r="B272" t="s">
        <v>4638</v>
      </c>
      <c r="C272" s="138" t="s">
        <v>4211</v>
      </c>
      <c r="D272">
        <v>-17.465194</v>
      </c>
      <c r="E272">
        <v>-66.151517999999996</v>
      </c>
      <c r="F272" t="s">
        <v>338</v>
      </c>
      <c r="G272" t="s">
        <v>1024</v>
      </c>
      <c r="H272" t="s">
        <v>201</v>
      </c>
      <c r="I272" t="s">
        <v>201</v>
      </c>
      <c r="J272">
        <v>41.5</v>
      </c>
    </row>
    <row r="273" spans="1:10">
      <c r="A273" t="s">
        <v>4639</v>
      </c>
      <c r="B273" t="s">
        <v>4640</v>
      </c>
      <c r="C273" s="138" t="s">
        <v>4211</v>
      </c>
      <c r="D273">
        <v>-17.832899999999999</v>
      </c>
      <c r="E273">
        <v>-63.233837000000001</v>
      </c>
      <c r="F273" t="s">
        <v>338</v>
      </c>
      <c r="G273" t="s">
        <v>4212</v>
      </c>
      <c r="H273" t="s">
        <v>176</v>
      </c>
      <c r="I273" t="s">
        <v>177</v>
      </c>
      <c r="J273">
        <v>45</v>
      </c>
    </row>
    <row r="274" spans="1:10">
      <c r="A274" t="s">
        <v>1701</v>
      </c>
      <c r="B274" t="s">
        <v>2378</v>
      </c>
      <c r="C274" s="138" t="s">
        <v>4211</v>
      </c>
      <c r="D274">
        <v>-17.829000000000001</v>
      </c>
      <c r="E274">
        <v>-63.221608000000003</v>
      </c>
      <c r="F274" t="s">
        <v>338</v>
      </c>
      <c r="G274" t="s">
        <v>4212</v>
      </c>
      <c r="H274" t="s">
        <v>176</v>
      </c>
      <c r="I274" t="s">
        <v>177</v>
      </c>
      <c r="J274">
        <v>40</v>
      </c>
    </row>
    <row r="275" spans="1:10">
      <c r="A275" t="s">
        <v>752</v>
      </c>
      <c r="B275" t="s">
        <v>753</v>
      </c>
      <c r="C275" s="138" t="s">
        <v>4211</v>
      </c>
      <c r="D275">
        <v>-17.738</v>
      </c>
      <c r="E275">
        <v>-63.152594000000001</v>
      </c>
      <c r="F275" t="s">
        <v>338</v>
      </c>
      <c r="G275" t="s">
        <v>4212</v>
      </c>
      <c r="H275" t="s">
        <v>176</v>
      </c>
      <c r="I275" t="s">
        <v>177</v>
      </c>
      <c r="J275">
        <v>25</v>
      </c>
    </row>
    <row r="276" spans="1:10">
      <c r="A276" t="s">
        <v>703</v>
      </c>
      <c r="B276" t="s">
        <v>704</v>
      </c>
      <c r="C276" s="138" t="s">
        <v>4211</v>
      </c>
      <c r="D276">
        <v>-17.338699999999999</v>
      </c>
      <c r="E276">
        <v>-63.246070000000003</v>
      </c>
      <c r="F276" t="s">
        <v>338</v>
      </c>
      <c r="G276" t="s">
        <v>305</v>
      </c>
      <c r="H276" t="s">
        <v>705</v>
      </c>
      <c r="I276" t="s">
        <v>177</v>
      </c>
      <c r="J276">
        <v>25</v>
      </c>
    </row>
    <row r="277" spans="1:10">
      <c r="A277" t="s">
        <v>1637</v>
      </c>
      <c r="B277" t="s">
        <v>2383</v>
      </c>
      <c r="C277" s="138" t="s">
        <v>4211</v>
      </c>
      <c r="D277">
        <v>-17.744199999999999</v>
      </c>
      <c r="E277">
        <v>-63.188460999999997</v>
      </c>
      <c r="F277" t="s">
        <v>338</v>
      </c>
      <c r="G277" t="s">
        <v>4212</v>
      </c>
      <c r="H277" t="s">
        <v>176</v>
      </c>
      <c r="I277" t="s">
        <v>177</v>
      </c>
      <c r="J277">
        <v>40</v>
      </c>
    </row>
    <row r="278" spans="1:10">
      <c r="A278" t="s">
        <v>4641</v>
      </c>
      <c r="B278" t="s">
        <v>4642</v>
      </c>
      <c r="C278" s="138" t="s">
        <v>4211</v>
      </c>
      <c r="D278">
        <v>-17.449722000000001</v>
      </c>
      <c r="E278">
        <v>-66.150943999999996</v>
      </c>
      <c r="F278" t="s">
        <v>338</v>
      </c>
      <c r="G278" t="s">
        <v>1024</v>
      </c>
      <c r="H278" t="s">
        <v>201</v>
      </c>
      <c r="I278" t="s">
        <v>201</v>
      </c>
      <c r="J278">
        <v>10</v>
      </c>
    </row>
    <row r="279" spans="1:10">
      <c r="A279" t="s">
        <v>4643</v>
      </c>
      <c r="B279" t="s">
        <v>4644</v>
      </c>
      <c r="C279" s="138" t="s">
        <v>4215</v>
      </c>
      <c r="D279">
        <v>-16.494522</v>
      </c>
      <c r="E279">
        <v>-68.132971999999995</v>
      </c>
      <c r="F279" t="s">
        <v>338</v>
      </c>
      <c r="G279" t="s">
        <v>4216</v>
      </c>
      <c r="H279" t="s">
        <v>4200</v>
      </c>
      <c r="I279" t="s">
        <v>4200</v>
      </c>
      <c r="J279">
        <v>25</v>
      </c>
    </row>
    <row r="280" spans="1:10">
      <c r="A280" t="s">
        <v>4645</v>
      </c>
      <c r="B280" t="s">
        <v>4646</v>
      </c>
      <c r="C280" s="138" t="s">
        <v>4211</v>
      </c>
      <c r="D280">
        <v>-17.249918999999998</v>
      </c>
      <c r="E280">
        <v>-64.366898000000006</v>
      </c>
      <c r="F280" t="s">
        <v>310</v>
      </c>
      <c r="G280" t="s">
        <v>815</v>
      </c>
      <c r="H280" t="s">
        <v>814</v>
      </c>
      <c r="I280" t="s">
        <v>201</v>
      </c>
      <c r="J280">
        <v>6</v>
      </c>
    </row>
    <row r="281" spans="1:10">
      <c r="A281" t="s">
        <v>4647</v>
      </c>
      <c r="B281" t="s">
        <v>4648</v>
      </c>
      <c r="C281" s="138" t="s">
        <v>4211</v>
      </c>
      <c r="D281">
        <v>-17.440809000000002</v>
      </c>
      <c r="E281">
        <v>-66.141940000000005</v>
      </c>
      <c r="F281" t="s">
        <v>338</v>
      </c>
      <c r="G281" t="s">
        <v>1024</v>
      </c>
      <c r="H281" t="s">
        <v>201</v>
      </c>
      <c r="I281" t="s">
        <v>201</v>
      </c>
      <c r="J281">
        <v>40</v>
      </c>
    </row>
    <row r="282" spans="1:10">
      <c r="A282" t="s">
        <v>817</v>
      </c>
      <c r="B282" t="s">
        <v>818</v>
      </c>
      <c r="C282" s="138" t="s">
        <v>4211</v>
      </c>
      <c r="D282">
        <v>-17.7895</v>
      </c>
      <c r="E282">
        <v>-63.163490000000003</v>
      </c>
      <c r="F282" t="s">
        <v>338</v>
      </c>
      <c r="G282" t="s">
        <v>4212</v>
      </c>
      <c r="H282" t="s">
        <v>176</v>
      </c>
      <c r="I282" t="s">
        <v>177</v>
      </c>
      <c r="J282">
        <v>45</v>
      </c>
    </row>
    <row r="283" spans="1:10">
      <c r="A283" t="s">
        <v>755</v>
      </c>
      <c r="B283" t="s">
        <v>756</v>
      </c>
      <c r="C283" s="138" t="s">
        <v>4211</v>
      </c>
      <c r="D283">
        <v>-17.813800000000001</v>
      </c>
      <c r="E283">
        <v>-63.229956000000001</v>
      </c>
      <c r="F283" t="s">
        <v>338</v>
      </c>
      <c r="G283" t="s">
        <v>4212</v>
      </c>
      <c r="H283" t="s">
        <v>176</v>
      </c>
      <c r="I283" t="s">
        <v>177</v>
      </c>
      <c r="J283">
        <v>25</v>
      </c>
    </row>
    <row r="284" spans="1:10">
      <c r="A284" t="s">
        <v>4649</v>
      </c>
      <c r="B284" t="s">
        <v>4650</v>
      </c>
      <c r="C284" s="138" t="s">
        <v>4215</v>
      </c>
      <c r="D284">
        <v>-16.488966999999999</v>
      </c>
      <c r="E284">
        <v>-68.182309000000004</v>
      </c>
      <c r="F284" t="s">
        <v>338</v>
      </c>
      <c r="G284" t="s">
        <v>4216</v>
      </c>
      <c r="H284" t="s">
        <v>4217</v>
      </c>
      <c r="I284" t="s">
        <v>4200</v>
      </c>
      <c r="J284">
        <v>60</v>
      </c>
    </row>
    <row r="285" spans="1:10">
      <c r="A285" t="s">
        <v>1702</v>
      </c>
      <c r="B285" t="s">
        <v>2564</v>
      </c>
      <c r="C285" s="138" t="s">
        <v>4211</v>
      </c>
      <c r="D285">
        <v>-21.923400000000001</v>
      </c>
      <c r="E285">
        <v>-63.651000000000003</v>
      </c>
      <c r="F285" t="s">
        <v>310</v>
      </c>
      <c r="G285" t="s">
        <v>311</v>
      </c>
      <c r="H285" t="s">
        <v>233</v>
      </c>
      <c r="I285" t="s">
        <v>215</v>
      </c>
      <c r="J285">
        <v>60</v>
      </c>
    </row>
    <row r="286" spans="1:10">
      <c r="A286" t="s">
        <v>546</v>
      </c>
      <c r="B286" t="s">
        <v>2369</v>
      </c>
      <c r="C286" s="138" t="s">
        <v>4211</v>
      </c>
      <c r="D286">
        <v>-17.4635</v>
      </c>
      <c r="E286">
        <v>-63.667499999999997</v>
      </c>
      <c r="F286" t="s">
        <v>310</v>
      </c>
      <c r="G286" t="s">
        <v>2314</v>
      </c>
      <c r="H286" t="s">
        <v>2369</v>
      </c>
      <c r="I286" t="s">
        <v>177</v>
      </c>
      <c r="J286">
        <v>40</v>
      </c>
    </row>
    <row r="287" spans="1:10">
      <c r="A287" t="s">
        <v>4651</v>
      </c>
      <c r="B287" t="s">
        <v>4652</v>
      </c>
      <c r="C287" s="138" t="s">
        <v>4211</v>
      </c>
      <c r="D287">
        <v>-17.7773</v>
      </c>
      <c r="E287">
        <v>-63.126989999999999</v>
      </c>
      <c r="F287" t="s">
        <v>338</v>
      </c>
      <c r="G287" t="s">
        <v>4212</v>
      </c>
      <c r="H287" t="s">
        <v>176</v>
      </c>
      <c r="I287" t="s">
        <v>177</v>
      </c>
      <c r="J287">
        <v>40</v>
      </c>
    </row>
    <row r="288" spans="1:10">
      <c r="A288" t="s">
        <v>4653</v>
      </c>
      <c r="B288" t="s">
        <v>4654</v>
      </c>
      <c r="C288" s="138" t="s">
        <v>4211</v>
      </c>
      <c r="D288">
        <v>-17.458200000000001</v>
      </c>
      <c r="E288">
        <v>-62.623089999999998</v>
      </c>
      <c r="F288" t="s">
        <v>310</v>
      </c>
      <c r="G288" t="s">
        <v>4655</v>
      </c>
      <c r="H288" t="s">
        <v>2293</v>
      </c>
      <c r="I288" t="s">
        <v>177</v>
      </c>
      <c r="J288">
        <v>40</v>
      </c>
    </row>
    <row r="289" spans="1:10">
      <c r="A289" t="s">
        <v>4656</v>
      </c>
      <c r="B289" t="s">
        <v>4657</v>
      </c>
      <c r="C289" s="138" t="s">
        <v>4215</v>
      </c>
      <c r="D289">
        <v>-16.481812000000001</v>
      </c>
      <c r="E289">
        <v>-68.115369999999999</v>
      </c>
      <c r="F289" t="s">
        <v>338</v>
      </c>
      <c r="G289" t="s">
        <v>4216</v>
      </c>
      <c r="H289" t="s">
        <v>4200</v>
      </c>
      <c r="I289" t="s">
        <v>4200</v>
      </c>
      <c r="J289">
        <v>40</v>
      </c>
    </row>
    <row r="290" spans="1:10">
      <c r="A290" t="s">
        <v>4658</v>
      </c>
      <c r="B290" t="s">
        <v>4659</v>
      </c>
      <c r="C290" s="138" t="s">
        <v>4215</v>
      </c>
      <c r="D290">
        <v>-16.509905</v>
      </c>
      <c r="E290">
        <v>-68.124382999999995</v>
      </c>
      <c r="F290" t="s">
        <v>338</v>
      </c>
      <c r="G290" t="s">
        <v>4216</v>
      </c>
      <c r="H290" t="s">
        <v>4200</v>
      </c>
      <c r="I290" t="s">
        <v>4200</v>
      </c>
      <c r="J290">
        <v>40</v>
      </c>
    </row>
    <row r="291" spans="1:10">
      <c r="A291" t="s">
        <v>4660</v>
      </c>
      <c r="B291" t="s">
        <v>4661</v>
      </c>
      <c r="C291" s="138" t="s">
        <v>4215</v>
      </c>
      <c r="D291">
        <v>-16.531314999999999</v>
      </c>
      <c r="E291">
        <v>-68.219733000000005</v>
      </c>
      <c r="F291" t="s">
        <v>338</v>
      </c>
      <c r="G291" t="s">
        <v>4216</v>
      </c>
      <c r="H291" t="s">
        <v>4217</v>
      </c>
      <c r="I291" t="s">
        <v>4200</v>
      </c>
      <c r="J291">
        <v>6</v>
      </c>
    </row>
    <row r="292" spans="1:10">
      <c r="A292" t="s">
        <v>1703</v>
      </c>
      <c r="B292" t="s">
        <v>2026</v>
      </c>
      <c r="C292" s="138" t="s">
        <v>4211</v>
      </c>
      <c r="D292">
        <v>-17.8262</v>
      </c>
      <c r="E292">
        <v>-63.122280000000003</v>
      </c>
      <c r="F292" t="s">
        <v>338</v>
      </c>
      <c r="G292" t="s">
        <v>4212</v>
      </c>
      <c r="H292" t="s">
        <v>176</v>
      </c>
      <c r="I292" t="s">
        <v>177</v>
      </c>
      <c r="J292">
        <v>40</v>
      </c>
    </row>
    <row r="293" spans="1:10">
      <c r="A293" t="s">
        <v>4662</v>
      </c>
      <c r="B293" t="s">
        <v>2462</v>
      </c>
      <c r="C293" s="138" t="s">
        <v>4211</v>
      </c>
      <c r="D293">
        <v>-18.789100000000001</v>
      </c>
      <c r="E293">
        <v>-63.313443999999997</v>
      </c>
      <c r="F293" t="s">
        <v>310</v>
      </c>
      <c r="G293" t="s">
        <v>2463</v>
      </c>
      <c r="H293" t="s">
        <v>2462</v>
      </c>
      <c r="I293" t="s">
        <v>177</v>
      </c>
      <c r="J293">
        <v>40</v>
      </c>
    </row>
    <row r="294" spans="1:10">
      <c r="A294" t="s">
        <v>4663</v>
      </c>
      <c r="B294" t="s">
        <v>4664</v>
      </c>
      <c r="C294" s="138" t="s">
        <v>4211</v>
      </c>
      <c r="D294">
        <v>-17.978308999999999</v>
      </c>
      <c r="E294">
        <v>-67.104515000000006</v>
      </c>
      <c r="F294" t="s">
        <v>338</v>
      </c>
      <c r="G294" t="s">
        <v>1024</v>
      </c>
      <c r="H294" t="s">
        <v>1051</v>
      </c>
      <c r="I294" t="s">
        <v>1051</v>
      </c>
      <c r="J294">
        <v>40</v>
      </c>
    </row>
    <row r="295" spans="1:10">
      <c r="A295" t="s">
        <v>4665</v>
      </c>
      <c r="B295" t="s">
        <v>4666</v>
      </c>
      <c r="C295" s="138" t="s">
        <v>4211</v>
      </c>
      <c r="D295">
        <v>-17.411888999999999</v>
      </c>
      <c r="E295">
        <v>-66.156138999999996</v>
      </c>
      <c r="F295" t="s">
        <v>338</v>
      </c>
      <c r="G295" t="s">
        <v>1024</v>
      </c>
      <c r="H295" t="s">
        <v>201</v>
      </c>
      <c r="I295" t="s">
        <v>201</v>
      </c>
      <c r="J295">
        <v>25</v>
      </c>
    </row>
    <row r="296" spans="1:10">
      <c r="A296" t="s">
        <v>4667</v>
      </c>
      <c r="B296" t="s">
        <v>4668</v>
      </c>
      <c r="C296" s="138" t="s">
        <v>4211</v>
      </c>
      <c r="D296">
        <v>-18.628599999999999</v>
      </c>
      <c r="E296">
        <v>-58.960738999999997</v>
      </c>
      <c r="F296" t="s">
        <v>310</v>
      </c>
      <c r="G296" t="s">
        <v>2220</v>
      </c>
      <c r="H296" t="s">
        <v>4669</v>
      </c>
      <c r="I296" t="s">
        <v>177</v>
      </c>
      <c r="J296">
        <v>19</v>
      </c>
    </row>
    <row r="297" spans="1:10">
      <c r="A297" t="s">
        <v>547</v>
      </c>
      <c r="B297" t="s">
        <v>548</v>
      </c>
      <c r="C297" s="138" t="s">
        <v>4211</v>
      </c>
      <c r="D297">
        <v>-17.788499999999999</v>
      </c>
      <c r="E297">
        <v>-63.178739999999998</v>
      </c>
      <c r="F297" t="s">
        <v>338</v>
      </c>
      <c r="G297" t="s">
        <v>4212</v>
      </c>
      <c r="H297" t="s">
        <v>176</v>
      </c>
      <c r="I297" t="s">
        <v>177</v>
      </c>
      <c r="J297">
        <v>30</v>
      </c>
    </row>
    <row r="298" spans="1:10">
      <c r="A298" t="s">
        <v>4670</v>
      </c>
      <c r="B298" t="s">
        <v>4671</v>
      </c>
      <c r="C298" s="138" t="s">
        <v>4211</v>
      </c>
      <c r="D298">
        <v>-21.164899999999999</v>
      </c>
      <c r="E298">
        <v>-63.420596000000003</v>
      </c>
      <c r="F298" t="s">
        <v>338</v>
      </c>
      <c r="G298" t="s">
        <v>311</v>
      </c>
      <c r="H298" t="s">
        <v>2451</v>
      </c>
      <c r="I298" t="s">
        <v>215</v>
      </c>
      <c r="J298">
        <v>6</v>
      </c>
    </row>
    <row r="299" spans="1:10">
      <c r="A299" t="s">
        <v>4672</v>
      </c>
      <c r="B299" t="s">
        <v>4673</v>
      </c>
      <c r="C299" s="138" t="s">
        <v>4215</v>
      </c>
      <c r="D299">
        <v>-16.908639000000001</v>
      </c>
      <c r="E299">
        <v>-67.557934000000003</v>
      </c>
      <c r="F299" t="s">
        <v>310</v>
      </c>
      <c r="G299" t="s">
        <v>4674</v>
      </c>
      <c r="H299" t="s">
        <v>4673</v>
      </c>
      <c r="I299" t="s">
        <v>4200</v>
      </c>
      <c r="J299">
        <v>40</v>
      </c>
    </row>
    <row r="300" spans="1:10">
      <c r="A300" t="s">
        <v>4675</v>
      </c>
      <c r="B300" t="s">
        <v>4676</v>
      </c>
      <c r="C300" s="138" t="s">
        <v>4215</v>
      </c>
      <c r="D300">
        <v>-16.902009</v>
      </c>
      <c r="E300">
        <v>-68.126598000000001</v>
      </c>
      <c r="F300" t="s">
        <v>310</v>
      </c>
      <c r="G300" t="s">
        <v>694</v>
      </c>
      <c r="H300" t="s">
        <v>4676</v>
      </c>
      <c r="I300" t="s">
        <v>4200</v>
      </c>
      <c r="J300">
        <v>60</v>
      </c>
    </row>
    <row r="301" spans="1:10">
      <c r="A301" t="s">
        <v>4677</v>
      </c>
      <c r="B301" t="s">
        <v>4678</v>
      </c>
      <c r="C301" s="138" t="s">
        <v>4211</v>
      </c>
      <c r="D301">
        <v>-17.319882</v>
      </c>
      <c r="E301">
        <v>-66.282556999999997</v>
      </c>
      <c r="F301" t="s">
        <v>338</v>
      </c>
      <c r="G301" t="s">
        <v>220</v>
      </c>
      <c r="H301" t="s">
        <v>2549</v>
      </c>
      <c r="I301" t="s">
        <v>201</v>
      </c>
      <c r="J301">
        <v>45</v>
      </c>
    </row>
    <row r="302" spans="1:10">
      <c r="A302" t="s">
        <v>4679</v>
      </c>
      <c r="B302" t="s">
        <v>4680</v>
      </c>
      <c r="C302" s="138" t="s">
        <v>4215</v>
      </c>
      <c r="D302">
        <v>-16.499466000000002</v>
      </c>
      <c r="E302">
        <v>-68.134574000000001</v>
      </c>
      <c r="F302" t="s">
        <v>338</v>
      </c>
      <c r="G302" t="s">
        <v>4216</v>
      </c>
      <c r="H302" t="s">
        <v>4200</v>
      </c>
      <c r="I302" t="s">
        <v>4200</v>
      </c>
      <c r="J302">
        <v>60</v>
      </c>
    </row>
    <row r="303" spans="1:10">
      <c r="A303" t="s">
        <v>1704</v>
      </c>
      <c r="B303" t="s">
        <v>2292</v>
      </c>
      <c r="C303" s="138" t="s">
        <v>4211</v>
      </c>
      <c r="D303">
        <v>-17.2592</v>
      </c>
      <c r="E303">
        <v>-62.556083000000001</v>
      </c>
      <c r="F303" t="s">
        <v>310</v>
      </c>
      <c r="G303" t="s">
        <v>4655</v>
      </c>
      <c r="H303" t="s">
        <v>2293</v>
      </c>
      <c r="I303" t="s">
        <v>177</v>
      </c>
      <c r="J303">
        <v>6</v>
      </c>
    </row>
    <row r="304" spans="1:10">
      <c r="A304" t="s">
        <v>4681</v>
      </c>
      <c r="B304" t="s">
        <v>4682</v>
      </c>
      <c r="C304" s="138" t="s">
        <v>4211</v>
      </c>
      <c r="D304">
        <v>-17.276299999999999</v>
      </c>
      <c r="E304">
        <v>-62.559220000000003</v>
      </c>
      <c r="F304" t="s">
        <v>310</v>
      </c>
      <c r="G304" t="s">
        <v>4655</v>
      </c>
      <c r="H304" t="s">
        <v>2293</v>
      </c>
      <c r="I304" t="s">
        <v>177</v>
      </c>
      <c r="J304">
        <v>60</v>
      </c>
    </row>
    <row r="305" spans="1:10">
      <c r="A305" t="s">
        <v>1705</v>
      </c>
      <c r="B305" t="s">
        <v>2550</v>
      </c>
      <c r="C305" s="138" t="s">
        <v>4211</v>
      </c>
      <c r="D305">
        <v>-21.9726</v>
      </c>
      <c r="E305">
        <v>-63.627397999999999</v>
      </c>
      <c r="F305" t="s">
        <v>310</v>
      </c>
      <c r="G305" t="s">
        <v>311</v>
      </c>
      <c r="H305" t="s">
        <v>233</v>
      </c>
      <c r="I305" t="s">
        <v>215</v>
      </c>
      <c r="J305">
        <v>60</v>
      </c>
    </row>
    <row r="306" spans="1:10">
      <c r="A306" t="s">
        <v>4683</v>
      </c>
      <c r="B306" t="s">
        <v>4684</v>
      </c>
      <c r="C306" s="138" t="s">
        <v>4215</v>
      </c>
      <c r="D306">
        <v>-17.401498</v>
      </c>
      <c r="E306">
        <v>-67.778884000000005</v>
      </c>
      <c r="F306" t="s">
        <v>310</v>
      </c>
      <c r="G306" t="s">
        <v>694</v>
      </c>
      <c r="H306" t="s">
        <v>4685</v>
      </c>
      <c r="I306" t="s">
        <v>4200</v>
      </c>
      <c r="J306">
        <v>25</v>
      </c>
    </row>
    <row r="307" spans="1:10">
      <c r="A307" t="s">
        <v>4686</v>
      </c>
      <c r="B307" t="s">
        <v>4687</v>
      </c>
      <c r="C307" s="138" t="s">
        <v>4215</v>
      </c>
      <c r="D307">
        <v>-17.021183000000001</v>
      </c>
      <c r="E307">
        <v>-68.604973000000001</v>
      </c>
      <c r="F307" t="s">
        <v>310</v>
      </c>
      <c r="G307" t="s">
        <v>4688</v>
      </c>
      <c r="H307" t="s">
        <v>4687</v>
      </c>
      <c r="I307" t="s">
        <v>4200</v>
      </c>
      <c r="J307">
        <v>25</v>
      </c>
    </row>
    <row r="308" spans="1:10">
      <c r="A308" t="s">
        <v>4689</v>
      </c>
      <c r="B308" t="s">
        <v>4690</v>
      </c>
      <c r="C308" s="138" t="s">
        <v>4211</v>
      </c>
      <c r="D308">
        <v>-17.640820000000001</v>
      </c>
      <c r="E308">
        <v>-67.223487000000006</v>
      </c>
      <c r="F308" t="s">
        <v>310</v>
      </c>
      <c r="G308" t="s">
        <v>1024</v>
      </c>
      <c r="H308" t="s">
        <v>4690</v>
      </c>
      <c r="I308" t="s">
        <v>1051</v>
      </c>
      <c r="J308">
        <v>6</v>
      </c>
    </row>
    <row r="309" spans="1:10">
      <c r="A309" t="s">
        <v>4691</v>
      </c>
      <c r="B309" t="s">
        <v>4692</v>
      </c>
      <c r="C309" s="138"/>
      <c r="D309">
        <v>-17.981254</v>
      </c>
      <c r="E309">
        <v>-67.089160000000007</v>
      </c>
      <c r="F309" t="s">
        <v>338</v>
      </c>
      <c r="G309" t="s">
        <v>1024</v>
      </c>
      <c r="H309" t="s">
        <v>1051</v>
      </c>
      <c r="I309" t="s">
        <v>1051</v>
      </c>
      <c r="J309">
        <v>25</v>
      </c>
    </row>
    <row r="310" spans="1:10">
      <c r="A310" t="s">
        <v>4693</v>
      </c>
      <c r="B310" t="s">
        <v>4694</v>
      </c>
      <c r="C310" s="138" t="s">
        <v>4211</v>
      </c>
      <c r="D310">
        <v>-17.2044</v>
      </c>
      <c r="E310">
        <v>-63.120866999999997</v>
      </c>
      <c r="F310" t="s">
        <v>310</v>
      </c>
      <c r="G310" t="s">
        <v>305</v>
      </c>
      <c r="H310" t="s">
        <v>2381</v>
      </c>
      <c r="I310" t="s">
        <v>177</v>
      </c>
      <c r="J310">
        <v>6</v>
      </c>
    </row>
    <row r="311" spans="1:10">
      <c r="A311" t="s">
        <v>4695</v>
      </c>
      <c r="B311" t="s">
        <v>4696</v>
      </c>
      <c r="C311" s="138" t="s">
        <v>4211</v>
      </c>
      <c r="D311">
        <v>-20.044</v>
      </c>
      <c r="E311">
        <v>-63.519075000000001</v>
      </c>
      <c r="F311" t="s">
        <v>338</v>
      </c>
      <c r="G311" t="s">
        <v>2463</v>
      </c>
      <c r="H311" t="s">
        <v>2505</v>
      </c>
      <c r="I311" t="s">
        <v>177</v>
      </c>
      <c r="J311">
        <v>60</v>
      </c>
    </row>
    <row r="312" spans="1:10">
      <c r="A312" t="s">
        <v>608</v>
      </c>
      <c r="B312" t="s">
        <v>609</v>
      </c>
      <c r="C312" s="138" t="s">
        <v>4211</v>
      </c>
      <c r="D312">
        <v>-17.7178</v>
      </c>
      <c r="E312">
        <v>-63.160266999999997</v>
      </c>
      <c r="F312" t="s">
        <v>338</v>
      </c>
      <c r="G312" t="s">
        <v>4212</v>
      </c>
      <c r="H312" t="s">
        <v>176</v>
      </c>
      <c r="I312" t="s">
        <v>177</v>
      </c>
      <c r="J312">
        <v>60</v>
      </c>
    </row>
    <row r="313" spans="1:10">
      <c r="A313" t="s">
        <v>4697</v>
      </c>
      <c r="B313" t="s">
        <v>4698</v>
      </c>
      <c r="C313" s="138" t="s">
        <v>4211</v>
      </c>
      <c r="D313">
        <v>-17.859400000000001</v>
      </c>
      <c r="E313">
        <v>-63.112296999999998</v>
      </c>
      <c r="F313" t="s">
        <v>338</v>
      </c>
      <c r="G313" t="s">
        <v>4212</v>
      </c>
      <c r="H313" t="s">
        <v>176</v>
      </c>
      <c r="I313" t="s">
        <v>177</v>
      </c>
      <c r="J313">
        <v>40</v>
      </c>
    </row>
    <row r="314" spans="1:10">
      <c r="A314" t="s">
        <v>4699</v>
      </c>
      <c r="B314" t="s">
        <v>4700</v>
      </c>
      <c r="C314" s="138" t="s">
        <v>4211</v>
      </c>
      <c r="D314">
        <v>-11.031497</v>
      </c>
      <c r="E314">
        <v>-68.761031000000003</v>
      </c>
      <c r="F314" t="s">
        <v>338</v>
      </c>
      <c r="G314" t="s">
        <v>2484</v>
      </c>
      <c r="H314" t="s">
        <v>2483</v>
      </c>
      <c r="I314" t="s">
        <v>2485</v>
      </c>
      <c r="J314">
        <v>40</v>
      </c>
    </row>
    <row r="315" spans="1:10">
      <c r="A315" t="s">
        <v>4701</v>
      </c>
      <c r="B315" t="s">
        <v>4702</v>
      </c>
      <c r="C315" s="138" t="s">
        <v>4211</v>
      </c>
      <c r="D315">
        <v>-19.039300000000001</v>
      </c>
      <c r="E315">
        <v>-65.239283999999998</v>
      </c>
      <c r="F315" t="s">
        <v>338</v>
      </c>
      <c r="G315" t="s">
        <v>770</v>
      </c>
      <c r="H315" t="s">
        <v>769</v>
      </c>
      <c r="I315" t="s">
        <v>323</v>
      </c>
      <c r="J315">
        <v>25</v>
      </c>
    </row>
    <row r="316" spans="1:10">
      <c r="A316" t="s">
        <v>4703</v>
      </c>
      <c r="B316" t="s">
        <v>4704</v>
      </c>
      <c r="C316" s="138" t="s">
        <v>4211</v>
      </c>
      <c r="D316">
        <v>-14.824102999999999</v>
      </c>
      <c r="E316">
        <v>-64.903210000000001</v>
      </c>
      <c r="F316" t="s">
        <v>338</v>
      </c>
      <c r="G316" t="s">
        <v>1024</v>
      </c>
      <c r="H316" t="s">
        <v>4705</v>
      </c>
      <c r="I316" t="s">
        <v>832</v>
      </c>
      <c r="J316">
        <v>25</v>
      </c>
    </row>
    <row r="317" spans="1:10">
      <c r="A317" t="s">
        <v>1706</v>
      </c>
      <c r="B317" t="s">
        <v>1706</v>
      </c>
      <c r="C317" s="138" t="s">
        <v>4211</v>
      </c>
      <c r="D317">
        <v>-17.885200000000001</v>
      </c>
      <c r="E317">
        <v>-63.286639000000001</v>
      </c>
      <c r="F317" t="s">
        <v>338</v>
      </c>
      <c r="G317" t="s">
        <v>4212</v>
      </c>
      <c r="H317" t="s">
        <v>852</v>
      </c>
      <c r="I317" t="s">
        <v>177</v>
      </c>
      <c r="J317">
        <v>25</v>
      </c>
    </row>
    <row r="318" spans="1:10">
      <c r="A318" t="s">
        <v>4706</v>
      </c>
      <c r="B318" t="s">
        <v>4707</v>
      </c>
      <c r="C318" s="138" t="s">
        <v>4211</v>
      </c>
      <c r="D318">
        <v>-17.8764</v>
      </c>
      <c r="E318">
        <v>-63.270637999999998</v>
      </c>
      <c r="F318" t="s">
        <v>338</v>
      </c>
      <c r="G318" t="s">
        <v>4212</v>
      </c>
      <c r="H318" t="s">
        <v>852</v>
      </c>
      <c r="I318" t="s">
        <v>177</v>
      </c>
      <c r="J318">
        <v>10</v>
      </c>
    </row>
    <row r="319" spans="1:10">
      <c r="A319" t="s">
        <v>4708</v>
      </c>
      <c r="B319" t="s">
        <v>4709</v>
      </c>
      <c r="C319" s="138" t="s">
        <v>4215</v>
      </c>
      <c r="D319">
        <v>-16.502652999999999</v>
      </c>
      <c r="E319">
        <v>-68.147413</v>
      </c>
      <c r="F319" t="s">
        <v>338</v>
      </c>
      <c r="G319" t="s">
        <v>4216</v>
      </c>
      <c r="H319" t="s">
        <v>4200</v>
      </c>
      <c r="I319" t="s">
        <v>4200</v>
      </c>
      <c r="J319">
        <v>25</v>
      </c>
    </row>
    <row r="320" spans="1:10">
      <c r="A320" t="s">
        <v>4710</v>
      </c>
      <c r="B320" t="s">
        <v>4711</v>
      </c>
      <c r="C320" s="138" t="s">
        <v>4215</v>
      </c>
      <c r="D320">
        <v>-15.817534</v>
      </c>
      <c r="E320">
        <v>-68.717055000000002</v>
      </c>
      <c r="F320" t="s">
        <v>310</v>
      </c>
      <c r="G320" t="s">
        <v>4262</v>
      </c>
      <c r="H320" t="s">
        <v>4711</v>
      </c>
      <c r="I320" t="s">
        <v>4200</v>
      </c>
      <c r="J320">
        <v>6</v>
      </c>
    </row>
    <row r="321" spans="1:10">
      <c r="A321" t="s">
        <v>4712</v>
      </c>
      <c r="B321" t="s">
        <v>4713</v>
      </c>
      <c r="C321" s="138" t="s">
        <v>4215</v>
      </c>
      <c r="D321">
        <v>-15.847337</v>
      </c>
      <c r="E321">
        <v>-67.551580000000001</v>
      </c>
      <c r="F321" t="s">
        <v>310</v>
      </c>
      <c r="G321" t="s">
        <v>4361</v>
      </c>
      <c r="H321" t="s">
        <v>4361</v>
      </c>
      <c r="I321" t="s">
        <v>4200</v>
      </c>
      <c r="J321">
        <v>6</v>
      </c>
    </row>
    <row r="322" spans="1:10">
      <c r="A322" t="s">
        <v>551</v>
      </c>
      <c r="B322" t="s">
        <v>552</v>
      </c>
      <c r="C322" s="138" t="s">
        <v>4211</v>
      </c>
      <c r="D322">
        <v>-17.380559000000002</v>
      </c>
      <c r="E322">
        <v>-66.149137999999994</v>
      </c>
      <c r="F322" t="s">
        <v>338</v>
      </c>
      <c r="G322" t="s">
        <v>1024</v>
      </c>
      <c r="H322" t="s">
        <v>201</v>
      </c>
      <c r="I322" t="s">
        <v>201</v>
      </c>
      <c r="J322">
        <v>25</v>
      </c>
    </row>
    <row r="323" spans="1:10">
      <c r="A323" t="s">
        <v>4714</v>
      </c>
      <c r="B323" t="s">
        <v>4715</v>
      </c>
      <c r="C323" s="138" t="s">
        <v>4211</v>
      </c>
      <c r="D323">
        <v>-17.402218000000001</v>
      </c>
      <c r="E323">
        <v>-66.127486000000005</v>
      </c>
      <c r="F323" t="s">
        <v>338</v>
      </c>
      <c r="G323" t="s">
        <v>1024</v>
      </c>
      <c r="H323" t="s">
        <v>201</v>
      </c>
      <c r="I323" t="s">
        <v>201</v>
      </c>
      <c r="J323">
        <v>10</v>
      </c>
    </row>
    <row r="324" spans="1:10">
      <c r="A324" t="s">
        <v>4716</v>
      </c>
      <c r="B324" t="s">
        <v>4717</v>
      </c>
      <c r="C324" s="138" t="s">
        <v>4211</v>
      </c>
      <c r="D324">
        <v>-18.148399999999999</v>
      </c>
      <c r="E324">
        <v>-60.029249999999998</v>
      </c>
      <c r="F324" t="s">
        <v>310</v>
      </c>
      <c r="G324" t="s">
        <v>2162</v>
      </c>
      <c r="H324" t="s">
        <v>2566</v>
      </c>
      <c r="I324" t="s">
        <v>177</v>
      </c>
      <c r="J324">
        <v>60</v>
      </c>
    </row>
    <row r="325" spans="1:10">
      <c r="A325" t="s">
        <v>4718</v>
      </c>
      <c r="B325" t="s">
        <v>4719</v>
      </c>
      <c r="C325" s="138" t="s">
        <v>4211</v>
      </c>
      <c r="D325">
        <v>-17.616499999999998</v>
      </c>
      <c r="E325">
        <v>-63.106839999999998</v>
      </c>
      <c r="F325" t="s">
        <v>338</v>
      </c>
      <c r="G325" t="s">
        <v>256</v>
      </c>
      <c r="H325" t="s">
        <v>256</v>
      </c>
      <c r="I325" t="s">
        <v>177</v>
      </c>
      <c r="J325">
        <v>21</v>
      </c>
    </row>
    <row r="326" spans="1:10">
      <c r="A326" t="s">
        <v>4720</v>
      </c>
      <c r="B326" t="s">
        <v>4721</v>
      </c>
      <c r="C326" s="138" t="s">
        <v>4211</v>
      </c>
      <c r="D326">
        <v>-17.541276</v>
      </c>
      <c r="E326">
        <v>-66.030715999999998</v>
      </c>
      <c r="F326" t="s">
        <v>310</v>
      </c>
      <c r="G326" t="s">
        <v>972</v>
      </c>
      <c r="H326" t="s">
        <v>977</v>
      </c>
      <c r="I326" t="s">
        <v>201</v>
      </c>
      <c r="J326">
        <v>8</v>
      </c>
    </row>
    <row r="327" spans="1:10">
      <c r="A327" t="s">
        <v>1059</v>
      </c>
      <c r="B327" t="s">
        <v>1060</v>
      </c>
      <c r="C327" s="138" t="s">
        <v>4211</v>
      </c>
      <c r="D327">
        <v>-17.966196</v>
      </c>
      <c r="E327">
        <v>-67.115960000000001</v>
      </c>
      <c r="F327" t="s">
        <v>338</v>
      </c>
      <c r="G327" t="s">
        <v>1024</v>
      </c>
      <c r="H327" t="s">
        <v>1051</v>
      </c>
      <c r="I327" t="s">
        <v>1051</v>
      </c>
      <c r="J327">
        <v>35</v>
      </c>
    </row>
    <row r="328" spans="1:10">
      <c r="A328" t="s">
        <v>4722</v>
      </c>
      <c r="B328" t="s">
        <v>4723</v>
      </c>
      <c r="C328" s="138" t="s">
        <v>4215</v>
      </c>
      <c r="D328">
        <v>-16.481456000000001</v>
      </c>
      <c r="E328">
        <v>-68.124802000000003</v>
      </c>
      <c r="F328" t="s">
        <v>338</v>
      </c>
      <c r="G328" t="s">
        <v>4216</v>
      </c>
      <c r="H328" t="s">
        <v>4200</v>
      </c>
      <c r="I328" t="s">
        <v>4200</v>
      </c>
      <c r="J328">
        <v>6</v>
      </c>
    </row>
    <row r="329" spans="1:10">
      <c r="A329" t="s">
        <v>1707</v>
      </c>
      <c r="B329" t="s">
        <v>2375</v>
      </c>
      <c r="C329" s="138" t="s">
        <v>4211</v>
      </c>
      <c r="D329">
        <v>-17.776800000000001</v>
      </c>
      <c r="E329">
        <v>-63.159579000000001</v>
      </c>
      <c r="F329" t="s">
        <v>338</v>
      </c>
      <c r="G329" t="s">
        <v>4212</v>
      </c>
      <c r="H329" t="s">
        <v>176</v>
      </c>
      <c r="I329" t="s">
        <v>177</v>
      </c>
      <c r="J329">
        <v>25</v>
      </c>
    </row>
    <row r="330" spans="1:10">
      <c r="A330" t="s">
        <v>1708</v>
      </c>
      <c r="B330" t="s">
        <v>2251</v>
      </c>
      <c r="C330" s="138" t="s">
        <v>4211</v>
      </c>
      <c r="D330">
        <v>-17.611899999999999</v>
      </c>
      <c r="E330">
        <v>-63.126330000000003</v>
      </c>
      <c r="F330" t="s">
        <v>338</v>
      </c>
      <c r="G330" t="s">
        <v>256</v>
      </c>
      <c r="H330" t="s">
        <v>256</v>
      </c>
      <c r="I330" t="s">
        <v>177</v>
      </c>
      <c r="J330">
        <v>60</v>
      </c>
    </row>
    <row r="331" spans="1:10">
      <c r="A331" t="s">
        <v>4724</v>
      </c>
      <c r="B331" t="s">
        <v>4725</v>
      </c>
      <c r="C331" s="138" t="s">
        <v>4211</v>
      </c>
      <c r="D331">
        <v>-16.78096</v>
      </c>
      <c r="E331">
        <v>-66.664559999999994</v>
      </c>
      <c r="F331" t="s">
        <v>310</v>
      </c>
      <c r="G331" t="s">
        <v>4422</v>
      </c>
      <c r="H331" t="s">
        <v>4725</v>
      </c>
      <c r="I331" t="s">
        <v>201</v>
      </c>
      <c r="J331">
        <v>40</v>
      </c>
    </row>
    <row r="332" spans="1:10">
      <c r="A332" t="s">
        <v>4726</v>
      </c>
      <c r="B332" t="s">
        <v>4727</v>
      </c>
      <c r="C332" s="138" t="s">
        <v>4211</v>
      </c>
      <c r="D332">
        <v>-17.4467</v>
      </c>
      <c r="E332">
        <v>-63.525860999999999</v>
      </c>
      <c r="F332" t="s">
        <v>310</v>
      </c>
      <c r="G332" t="s">
        <v>2314</v>
      </c>
      <c r="H332" t="s">
        <v>2369</v>
      </c>
      <c r="I332" t="s">
        <v>177</v>
      </c>
      <c r="J332">
        <v>25</v>
      </c>
    </row>
    <row r="333" spans="1:10">
      <c r="A333" t="s">
        <v>4728</v>
      </c>
      <c r="B333" t="s">
        <v>4729</v>
      </c>
      <c r="C333" s="138" t="s">
        <v>4211</v>
      </c>
      <c r="D333">
        <v>-17.799499999999998</v>
      </c>
      <c r="E333">
        <v>-63.213079999999998</v>
      </c>
      <c r="F333" t="s">
        <v>338</v>
      </c>
      <c r="G333" t="s">
        <v>4212</v>
      </c>
      <c r="H333" t="s">
        <v>176</v>
      </c>
      <c r="I333" t="s">
        <v>177</v>
      </c>
      <c r="J333">
        <v>40</v>
      </c>
    </row>
    <row r="334" spans="1:10">
      <c r="A334" t="s">
        <v>553</v>
      </c>
      <c r="B334" t="s">
        <v>2120</v>
      </c>
      <c r="C334" s="138" t="s">
        <v>4211</v>
      </c>
      <c r="D334">
        <v>-17.798200000000001</v>
      </c>
      <c r="E334">
        <v>-63.179057</v>
      </c>
      <c r="F334" t="s">
        <v>338</v>
      </c>
      <c r="G334" t="s">
        <v>4212</v>
      </c>
      <c r="H334" t="s">
        <v>176</v>
      </c>
      <c r="I334" t="s">
        <v>177</v>
      </c>
      <c r="J334">
        <v>40</v>
      </c>
    </row>
    <row r="335" spans="1:10">
      <c r="A335" t="s">
        <v>4192</v>
      </c>
      <c r="B335" t="s">
        <v>4730</v>
      </c>
      <c r="C335" s="138" t="s">
        <v>4215</v>
      </c>
      <c r="D335">
        <v>-16.508057000000001</v>
      </c>
      <c r="E335">
        <v>-68.145144000000002</v>
      </c>
      <c r="F335" t="s">
        <v>338</v>
      </c>
      <c r="G335" t="s">
        <v>4216</v>
      </c>
      <c r="H335" t="s">
        <v>4200</v>
      </c>
      <c r="I335" t="s">
        <v>4200</v>
      </c>
      <c r="J335">
        <v>10</v>
      </c>
    </row>
    <row r="336" spans="1:10">
      <c r="A336" t="s">
        <v>4731</v>
      </c>
      <c r="B336" t="s">
        <v>4732</v>
      </c>
      <c r="C336" s="138" t="s">
        <v>4215</v>
      </c>
      <c r="D336">
        <v>-16.33633</v>
      </c>
      <c r="E336">
        <v>-68.037379999999999</v>
      </c>
      <c r="F336" t="s">
        <v>310</v>
      </c>
      <c r="G336" t="s">
        <v>4216</v>
      </c>
      <c r="H336" t="s">
        <v>4733</v>
      </c>
      <c r="I336" t="s">
        <v>4200</v>
      </c>
      <c r="J336">
        <v>6</v>
      </c>
    </row>
    <row r="337" spans="1:10">
      <c r="A337" t="s">
        <v>1709</v>
      </c>
      <c r="B337" t="s">
        <v>2177</v>
      </c>
      <c r="C337" s="138" t="s">
        <v>4211</v>
      </c>
      <c r="D337">
        <v>-17.339790000000001</v>
      </c>
      <c r="E337">
        <v>-66.18074</v>
      </c>
      <c r="F337" t="s">
        <v>338</v>
      </c>
      <c r="G337" t="s">
        <v>1024</v>
      </c>
      <c r="H337" t="s">
        <v>201</v>
      </c>
      <c r="I337" t="s">
        <v>201</v>
      </c>
      <c r="J337">
        <v>25</v>
      </c>
    </row>
    <row r="338" spans="1:10">
      <c r="A338" t="s">
        <v>1638</v>
      </c>
      <c r="B338" t="s">
        <v>2542</v>
      </c>
      <c r="C338" s="138" t="s">
        <v>4211</v>
      </c>
      <c r="D338">
        <v>-17.816299999999998</v>
      </c>
      <c r="E338">
        <v>-63.150067999999997</v>
      </c>
      <c r="F338" t="s">
        <v>338</v>
      </c>
      <c r="G338" t="s">
        <v>4212</v>
      </c>
      <c r="H338" t="s">
        <v>176</v>
      </c>
      <c r="I338" t="s">
        <v>177</v>
      </c>
      <c r="J338">
        <v>30</v>
      </c>
    </row>
    <row r="339" spans="1:10">
      <c r="A339" t="s">
        <v>1710</v>
      </c>
      <c r="B339" t="s">
        <v>2118</v>
      </c>
      <c r="C339" s="138" t="s">
        <v>4211</v>
      </c>
      <c r="D339">
        <v>-17.760100000000001</v>
      </c>
      <c r="E339">
        <v>-63.196669999999997</v>
      </c>
      <c r="F339" t="s">
        <v>338</v>
      </c>
      <c r="G339" t="s">
        <v>4212</v>
      </c>
      <c r="H339" t="s">
        <v>176</v>
      </c>
      <c r="I339" t="s">
        <v>177</v>
      </c>
      <c r="J339">
        <v>55</v>
      </c>
    </row>
    <row r="340" spans="1:10">
      <c r="A340" t="s">
        <v>1022</v>
      </c>
      <c r="B340" t="s">
        <v>1023</v>
      </c>
      <c r="C340" s="138" t="s">
        <v>4211</v>
      </c>
      <c r="D340">
        <v>-17.803000000000001</v>
      </c>
      <c r="E340">
        <v>-63.069625000000002</v>
      </c>
      <c r="F340" t="s">
        <v>338</v>
      </c>
      <c r="G340" t="s">
        <v>4212</v>
      </c>
      <c r="H340" t="s">
        <v>176</v>
      </c>
      <c r="I340" t="s">
        <v>177</v>
      </c>
      <c r="J340">
        <v>25</v>
      </c>
    </row>
    <row r="341" spans="1:10">
      <c r="A341" t="s">
        <v>1711</v>
      </c>
      <c r="B341" t="s">
        <v>2503</v>
      </c>
      <c r="C341" s="138" t="s">
        <v>4211</v>
      </c>
      <c r="D341">
        <v>-17.7209</v>
      </c>
      <c r="E341">
        <v>-63.167566999999998</v>
      </c>
      <c r="F341" t="s">
        <v>338</v>
      </c>
      <c r="G341" t="s">
        <v>4212</v>
      </c>
      <c r="H341" t="s">
        <v>176</v>
      </c>
      <c r="I341" t="s">
        <v>177</v>
      </c>
      <c r="J341">
        <v>40</v>
      </c>
    </row>
    <row r="342" spans="1:10">
      <c r="A342" t="s">
        <v>4734</v>
      </c>
      <c r="B342" t="s">
        <v>4735</v>
      </c>
      <c r="C342" s="138" t="s">
        <v>4215</v>
      </c>
      <c r="D342">
        <v>-16.530177999999999</v>
      </c>
      <c r="E342">
        <v>-68.210751999999999</v>
      </c>
      <c r="F342" t="s">
        <v>338</v>
      </c>
      <c r="G342" t="s">
        <v>4216</v>
      </c>
      <c r="H342" t="s">
        <v>4217</v>
      </c>
      <c r="I342" t="s">
        <v>4200</v>
      </c>
      <c r="J342">
        <v>40</v>
      </c>
    </row>
    <row r="343" spans="1:10">
      <c r="A343" t="s">
        <v>4736</v>
      </c>
      <c r="B343" t="s">
        <v>4668</v>
      </c>
      <c r="C343" s="138" t="s">
        <v>4215</v>
      </c>
      <c r="D343">
        <v>-15.4269657</v>
      </c>
      <c r="E343">
        <v>-67.979461599999993</v>
      </c>
      <c r="F343" t="s">
        <v>310</v>
      </c>
      <c r="G343" t="s">
        <v>4262</v>
      </c>
      <c r="H343" t="s">
        <v>4737</v>
      </c>
      <c r="I343" t="s">
        <v>4200</v>
      </c>
      <c r="J343">
        <v>25</v>
      </c>
    </row>
    <row r="344" spans="1:10">
      <c r="A344" t="s">
        <v>1062</v>
      </c>
      <c r="B344" t="s">
        <v>1063</v>
      </c>
      <c r="C344" s="138" t="s">
        <v>4211</v>
      </c>
      <c r="D344">
        <v>-19.588640999999999</v>
      </c>
      <c r="E344">
        <v>-65.753806999999995</v>
      </c>
      <c r="F344" t="s">
        <v>338</v>
      </c>
      <c r="G344" t="s">
        <v>4235</v>
      </c>
      <c r="H344" t="s">
        <v>1064</v>
      </c>
      <c r="I344" t="s">
        <v>1064</v>
      </c>
      <c r="J344">
        <v>32</v>
      </c>
    </row>
    <row r="345" spans="1:10">
      <c r="A345" t="s">
        <v>4738</v>
      </c>
      <c r="B345" t="s">
        <v>4739</v>
      </c>
      <c r="C345" s="138" t="s">
        <v>4211</v>
      </c>
      <c r="D345">
        <v>-16.050999999999998</v>
      </c>
      <c r="E345">
        <v>-61.097000000000001</v>
      </c>
      <c r="F345" t="s">
        <v>310</v>
      </c>
      <c r="G345" t="s">
        <v>2206</v>
      </c>
      <c r="H345" t="s">
        <v>2205</v>
      </c>
      <c r="I345" t="s">
        <v>177</v>
      </c>
      <c r="J345">
        <v>15</v>
      </c>
    </row>
    <row r="346" spans="1:10">
      <c r="A346" t="s">
        <v>1712</v>
      </c>
      <c r="B346" t="s">
        <v>2078</v>
      </c>
      <c r="C346" s="138" t="s">
        <v>4211</v>
      </c>
      <c r="D346">
        <v>-17.984441</v>
      </c>
      <c r="E346">
        <v>-67.095851999999994</v>
      </c>
      <c r="F346" t="s">
        <v>338</v>
      </c>
      <c r="G346" t="s">
        <v>1024</v>
      </c>
      <c r="H346" t="s">
        <v>1051</v>
      </c>
      <c r="I346" t="s">
        <v>1051</v>
      </c>
      <c r="J346">
        <v>70</v>
      </c>
    </row>
    <row r="347" spans="1:10">
      <c r="A347" t="s">
        <v>4740</v>
      </c>
      <c r="B347" t="s">
        <v>4741</v>
      </c>
      <c r="C347" s="138" t="s">
        <v>4211</v>
      </c>
      <c r="D347">
        <v>-19.8186</v>
      </c>
      <c r="E347">
        <v>-63.985517000000002</v>
      </c>
      <c r="F347" t="s">
        <v>338</v>
      </c>
      <c r="G347" t="s">
        <v>4742</v>
      </c>
      <c r="H347" t="s">
        <v>4743</v>
      </c>
      <c r="I347" t="s">
        <v>323</v>
      </c>
      <c r="J347">
        <v>6</v>
      </c>
    </row>
    <row r="348" spans="1:10">
      <c r="A348" t="s">
        <v>4744</v>
      </c>
      <c r="B348" t="s">
        <v>4745</v>
      </c>
      <c r="C348" s="138" t="s">
        <v>4211</v>
      </c>
      <c r="D348">
        <v>-17.839400000000001</v>
      </c>
      <c r="E348">
        <v>-63.188707000000001</v>
      </c>
      <c r="F348" t="s">
        <v>338</v>
      </c>
      <c r="G348" t="s">
        <v>4212</v>
      </c>
      <c r="H348" t="s">
        <v>176</v>
      </c>
      <c r="I348" t="s">
        <v>177</v>
      </c>
      <c r="J348">
        <v>25</v>
      </c>
    </row>
    <row r="349" spans="1:10">
      <c r="A349" t="s">
        <v>4746</v>
      </c>
      <c r="B349" t="s">
        <v>4747</v>
      </c>
      <c r="C349" s="138" t="s">
        <v>4215</v>
      </c>
      <c r="D349">
        <v>-16.508348999999999</v>
      </c>
      <c r="E349">
        <v>-68.164050000000003</v>
      </c>
      <c r="F349" t="s">
        <v>338</v>
      </c>
      <c r="G349" t="s">
        <v>4216</v>
      </c>
      <c r="H349" t="s">
        <v>4217</v>
      </c>
      <c r="I349" t="s">
        <v>4200</v>
      </c>
      <c r="J349">
        <v>35</v>
      </c>
    </row>
    <row r="350" spans="1:10">
      <c r="A350" t="s">
        <v>4748</v>
      </c>
      <c r="B350" t="s">
        <v>4749</v>
      </c>
      <c r="C350" s="138" t="s">
        <v>4211</v>
      </c>
      <c r="D350">
        <v>-17.404582000000001</v>
      </c>
      <c r="E350">
        <v>-66.108108000000001</v>
      </c>
      <c r="F350" t="s">
        <v>338</v>
      </c>
      <c r="G350" t="s">
        <v>898</v>
      </c>
      <c r="H350" t="s">
        <v>897</v>
      </c>
      <c r="I350" t="s">
        <v>201</v>
      </c>
      <c r="J350">
        <v>60</v>
      </c>
    </row>
    <row r="351" spans="1:10">
      <c r="A351" t="s">
        <v>1713</v>
      </c>
      <c r="B351" t="s">
        <v>2085</v>
      </c>
      <c r="C351" s="138" t="s">
        <v>4211</v>
      </c>
      <c r="D351">
        <v>-17.7712</v>
      </c>
      <c r="E351">
        <v>-63.183419000000001</v>
      </c>
      <c r="F351" t="s">
        <v>338</v>
      </c>
      <c r="G351" t="s">
        <v>4212</v>
      </c>
      <c r="H351" t="s">
        <v>176</v>
      </c>
      <c r="I351" t="s">
        <v>177</v>
      </c>
      <c r="J351">
        <v>40</v>
      </c>
    </row>
    <row r="352" spans="1:10">
      <c r="A352" t="s">
        <v>4750</v>
      </c>
      <c r="B352" t="s">
        <v>4751</v>
      </c>
      <c r="C352" s="138" t="s">
        <v>4215</v>
      </c>
      <c r="D352">
        <v>-16.505821999999998</v>
      </c>
      <c r="E352">
        <v>-68.161786000000006</v>
      </c>
      <c r="F352" t="s">
        <v>338</v>
      </c>
      <c r="G352" t="s">
        <v>4216</v>
      </c>
      <c r="H352" t="s">
        <v>4217</v>
      </c>
      <c r="I352" t="s">
        <v>4200</v>
      </c>
      <c r="J352">
        <v>25</v>
      </c>
    </row>
    <row r="353" spans="1:10">
      <c r="A353" t="s">
        <v>4752</v>
      </c>
      <c r="B353" t="s">
        <v>4753</v>
      </c>
      <c r="C353" s="138" t="s">
        <v>4215</v>
      </c>
      <c r="D353">
        <v>-16.495639000000001</v>
      </c>
      <c r="E353">
        <v>-68.148734000000005</v>
      </c>
      <c r="F353" t="s">
        <v>338</v>
      </c>
      <c r="G353" t="s">
        <v>4216</v>
      </c>
      <c r="H353" t="s">
        <v>4200</v>
      </c>
      <c r="I353" t="s">
        <v>4200</v>
      </c>
      <c r="J353">
        <v>40</v>
      </c>
    </row>
    <row r="354" spans="1:10">
      <c r="A354" t="s">
        <v>1714</v>
      </c>
      <c r="B354" t="s">
        <v>2245</v>
      </c>
      <c r="C354" s="138" t="s">
        <v>4211</v>
      </c>
      <c r="D354">
        <v>-17.778500000000001</v>
      </c>
      <c r="E354">
        <v>-63.205860999999999</v>
      </c>
      <c r="F354" t="s">
        <v>338</v>
      </c>
      <c r="G354" t="s">
        <v>4212</v>
      </c>
      <c r="H354" t="s">
        <v>176</v>
      </c>
      <c r="I354" t="s">
        <v>177</v>
      </c>
      <c r="J354">
        <v>6</v>
      </c>
    </row>
    <row r="355" spans="1:10">
      <c r="A355" t="s">
        <v>1715</v>
      </c>
      <c r="B355" t="s">
        <v>2541</v>
      </c>
      <c r="C355" s="138" t="s">
        <v>4211</v>
      </c>
      <c r="D355">
        <v>-17.39228</v>
      </c>
      <c r="E355">
        <v>-66.159279999999995</v>
      </c>
      <c r="F355" t="s">
        <v>338</v>
      </c>
      <c r="G355" t="s">
        <v>1024</v>
      </c>
      <c r="H355" t="s">
        <v>201</v>
      </c>
      <c r="I355" t="s">
        <v>201</v>
      </c>
      <c r="J355">
        <v>8</v>
      </c>
    </row>
    <row r="356" spans="1:10">
      <c r="A356" t="s">
        <v>4754</v>
      </c>
      <c r="B356" t="s">
        <v>4755</v>
      </c>
      <c r="C356" s="138" t="s">
        <v>4215</v>
      </c>
      <c r="D356">
        <v>-13.211694</v>
      </c>
      <c r="E356">
        <v>-66.704888999999994</v>
      </c>
      <c r="F356" t="s">
        <v>310</v>
      </c>
      <c r="G356" t="s">
        <v>4462</v>
      </c>
      <c r="H356" t="s">
        <v>4463</v>
      </c>
      <c r="I356" t="s">
        <v>832</v>
      </c>
      <c r="J356">
        <v>25</v>
      </c>
    </row>
    <row r="357" spans="1:10">
      <c r="A357" t="s">
        <v>4756</v>
      </c>
      <c r="B357" t="s">
        <v>4757</v>
      </c>
      <c r="C357" s="138" t="s">
        <v>4211</v>
      </c>
      <c r="D357">
        <v>-17.4285</v>
      </c>
      <c r="E357">
        <v>-66.123490000000004</v>
      </c>
      <c r="F357" t="s">
        <v>338</v>
      </c>
      <c r="G357" t="s">
        <v>1024</v>
      </c>
      <c r="H357" t="s">
        <v>201</v>
      </c>
      <c r="I357" t="s">
        <v>201</v>
      </c>
      <c r="J357">
        <v>60</v>
      </c>
    </row>
    <row r="358" spans="1:10">
      <c r="A358" t="s">
        <v>4758</v>
      </c>
      <c r="B358" t="s">
        <v>4759</v>
      </c>
      <c r="C358" s="138" t="s">
        <v>4215</v>
      </c>
      <c r="D358">
        <v>-16.496914</v>
      </c>
      <c r="E358">
        <v>-68.107539000000003</v>
      </c>
      <c r="F358" t="s">
        <v>338</v>
      </c>
      <c r="G358" t="s">
        <v>4216</v>
      </c>
      <c r="H358" t="s">
        <v>4200</v>
      </c>
      <c r="I358" t="s">
        <v>4200</v>
      </c>
      <c r="J358">
        <v>6</v>
      </c>
    </row>
    <row r="359" spans="1:10">
      <c r="A359" t="s">
        <v>4760</v>
      </c>
      <c r="B359" t="s">
        <v>4761</v>
      </c>
      <c r="C359" s="138" t="s">
        <v>4211</v>
      </c>
      <c r="D359">
        <v>-17.677866999999999</v>
      </c>
      <c r="E359">
        <v>-66.732623000000004</v>
      </c>
      <c r="F359" t="s">
        <v>310</v>
      </c>
      <c r="G359" t="s">
        <v>4762</v>
      </c>
      <c r="H359" t="s">
        <v>4762</v>
      </c>
      <c r="I359" t="s">
        <v>201</v>
      </c>
      <c r="J359">
        <v>10</v>
      </c>
    </row>
    <row r="360" spans="1:10">
      <c r="A360" t="s">
        <v>4763</v>
      </c>
      <c r="B360" t="s">
        <v>4764</v>
      </c>
      <c r="C360" s="138" t="s">
        <v>4211</v>
      </c>
      <c r="D360">
        <v>-19.583902999999999</v>
      </c>
      <c r="E360">
        <v>-65.759849000000003</v>
      </c>
      <c r="F360" t="s">
        <v>338</v>
      </c>
      <c r="G360" t="s">
        <v>4235</v>
      </c>
      <c r="H360" t="s">
        <v>1064</v>
      </c>
      <c r="I360" t="s">
        <v>1064</v>
      </c>
      <c r="J360">
        <v>25</v>
      </c>
    </row>
    <row r="361" spans="1:10">
      <c r="A361" t="s">
        <v>4765</v>
      </c>
      <c r="B361" t="s">
        <v>4766</v>
      </c>
      <c r="C361" s="138" t="s">
        <v>4211</v>
      </c>
      <c r="D361">
        <v>-21.5365</v>
      </c>
      <c r="E361">
        <v>-64.734084999999993</v>
      </c>
      <c r="F361" t="s">
        <v>338</v>
      </c>
      <c r="G361" t="s">
        <v>1024</v>
      </c>
      <c r="H361" t="s">
        <v>215</v>
      </c>
      <c r="I361" t="s">
        <v>215</v>
      </c>
      <c r="J361">
        <v>6</v>
      </c>
    </row>
    <row r="362" spans="1:10">
      <c r="A362" t="s">
        <v>4767</v>
      </c>
      <c r="B362" t="s">
        <v>4768</v>
      </c>
      <c r="C362" s="138" t="s">
        <v>4215</v>
      </c>
      <c r="D362">
        <v>-16.512004999999998</v>
      </c>
      <c r="E362">
        <v>-68.134247000000002</v>
      </c>
      <c r="F362" t="s">
        <v>338</v>
      </c>
      <c r="G362" t="s">
        <v>4216</v>
      </c>
      <c r="H362" t="s">
        <v>4200</v>
      </c>
      <c r="I362" t="s">
        <v>4200</v>
      </c>
      <c r="J362">
        <v>40</v>
      </c>
    </row>
    <row r="363" spans="1:10">
      <c r="A363" t="s">
        <v>4769</v>
      </c>
      <c r="B363" t="s">
        <v>4770</v>
      </c>
      <c r="C363" s="138" t="s">
        <v>4215</v>
      </c>
      <c r="D363">
        <v>-16.531146</v>
      </c>
      <c r="E363">
        <v>-68.086222000000006</v>
      </c>
      <c r="F363" t="s">
        <v>338</v>
      </c>
      <c r="G363" t="s">
        <v>4216</v>
      </c>
      <c r="H363" t="s">
        <v>4200</v>
      </c>
      <c r="I363" t="s">
        <v>4200</v>
      </c>
      <c r="J363">
        <v>15</v>
      </c>
    </row>
    <row r="364" spans="1:10">
      <c r="A364" t="s">
        <v>4771</v>
      </c>
      <c r="B364" t="s">
        <v>4772</v>
      </c>
      <c r="C364" s="138" t="s">
        <v>4211</v>
      </c>
      <c r="D364">
        <v>-20.647400000000001</v>
      </c>
      <c r="E364">
        <v>-65.214644000000007</v>
      </c>
      <c r="F364" t="s">
        <v>310</v>
      </c>
      <c r="G364" t="s">
        <v>4773</v>
      </c>
      <c r="H364" t="s">
        <v>4772</v>
      </c>
      <c r="I364" t="s">
        <v>323</v>
      </c>
      <c r="J364">
        <v>6</v>
      </c>
    </row>
    <row r="365" spans="1:10">
      <c r="A365" t="s">
        <v>4774</v>
      </c>
      <c r="B365" t="s">
        <v>4775</v>
      </c>
      <c r="C365" s="138" t="s">
        <v>4215</v>
      </c>
      <c r="D365">
        <v>-16.273281999999998</v>
      </c>
      <c r="E365">
        <v>-67.691267999999994</v>
      </c>
      <c r="F365" t="s">
        <v>310</v>
      </c>
      <c r="G365" t="s">
        <v>4776</v>
      </c>
      <c r="H365" t="s">
        <v>4777</v>
      </c>
      <c r="I365" t="s">
        <v>4200</v>
      </c>
      <c r="J365">
        <v>25</v>
      </c>
    </row>
    <row r="366" spans="1:10">
      <c r="A366" t="s">
        <v>4778</v>
      </c>
      <c r="B366" t="s">
        <v>4779</v>
      </c>
      <c r="C366" s="138" t="s">
        <v>4211</v>
      </c>
      <c r="D366">
        <v>-19.05</v>
      </c>
      <c r="E366">
        <v>-65.270553000000007</v>
      </c>
      <c r="F366" t="s">
        <v>338</v>
      </c>
      <c r="G366" t="s">
        <v>770</v>
      </c>
      <c r="H366" t="s">
        <v>769</v>
      </c>
      <c r="I366" t="s">
        <v>323</v>
      </c>
      <c r="J366">
        <v>40</v>
      </c>
    </row>
    <row r="367" spans="1:10">
      <c r="A367" t="s">
        <v>4780</v>
      </c>
      <c r="B367" t="s">
        <v>4781</v>
      </c>
      <c r="C367" s="138" t="s">
        <v>4211</v>
      </c>
      <c r="D367">
        <v>-21.868099999999998</v>
      </c>
      <c r="E367">
        <v>-64.770196999999996</v>
      </c>
      <c r="F367" t="s">
        <v>310</v>
      </c>
      <c r="G367" t="s">
        <v>2425</v>
      </c>
      <c r="H367" t="s">
        <v>4266</v>
      </c>
      <c r="I367" t="s">
        <v>215</v>
      </c>
      <c r="J367">
        <v>25</v>
      </c>
    </row>
    <row r="368" spans="1:10">
      <c r="A368" t="s">
        <v>1639</v>
      </c>
      <c r="B368" t="s">
        <v>2361</v>
      </c>
      <c r="C368" s="138" t="s">
        <v>4211</v>
      </c>
      <c r="D368">
        <v>-17.778600000000001</v>
      </c>
      <c r="E368">
        <v>-63.168529999999997</v>
      </c>
      <c r="F368" t="s">
        <v>338</v>
      </c>
      <c r="G368" t="s">
        <v>4212</v>
      </c>
      <c r="H368" t="s">
        <v>176</v>
      </c>
      <c r="I368" t="s">
        <v>177</v>
      </c>
      <c r="J368">
        <v>8</v>
      </c>
    </row>
    <row r="369" spans="1:10">
      <c r="A369" t="s">
        <v>4782</v>
      </c>
      <c r="B369" t="s">
        <v>4783</v>
      </c>
      <c r="C369" s="138" t="s">
        <v>4211</v>
      </c>
      <c r="D369">
        <v>-19.572427999999999</v>
      </c>
      <c r="E369">
        <v>-65.562264999999996</v>
      </c>
      <c r="F369" t="s">
        <v>310</v>
      </c>
      <c r="G369" t="s">
        <v>4552</v>
      </c>
      <c r="H369" t="s">
        <v>4783</v>
      </c>
      <c r="I369" t="s">
        <v>1064</v>
      </c>
      <c r="J369">
        <v>6</v>
      </c>
    </row>
    <row r="370" spans="1:10">
      <c r="A370" t="s">
        <v>790</v>
      </c>
      <c r="B370" t="s">
        <v>791</v>
      </c>
      <c r="C370" s="138" t="s">
        <v>4211</v>
      </c>
      <c r="D370">
        <v>-17.397455999999998</v>
      </c>
      <c r="E370">
        <v>-66.190706000000006</v>
      </c>
      <c r="F370" t="s">
        <v>338</v>
      </c>
      <c r="G370" t="s">
        <v>1024</v>
      </c>
      <c r="H370" t="s">
        <v>201</v>
      </c>
      <c r="I370" t="s">
        <v>201</v>
      </c>
      <c r="J370">
        <v>25</v>
      </c>
    </row>
    <row r="371" spans="1:10">
      <c r="A371" t="s">
        <v>4784</v>
      </c>
      <c r="B371" t="s">
        <v>4785</v>
      </c>
      <c r="C371" s="138" t="s">
        <v>4211</v>
      </c>
      <c r="D371">
        <v>-21.7532</v>
      </c>
      <c r="E371">
        <v>-64.739238999999998</v>
      </c>
      <c r="F371" t="s">
        <v>310</v>
      </c>
      <c r="G371" t="s">
        <v>4786</v>
      </c>
      <c r="H371" t="s">
        <v>4787</v>
      </c>
      <c r="I371" t="s">
        <v>215</v>
      </c>
      <c r="J371">
        <v>60</v>
      </c>
    </row>
    <row r="372" spans="1:10">
      <c r="A372" t="s">
        <v>4788</v>
      </c>
      <c r="B372" t="s">
        <v>4789</v>
      </c>
      <c r="C372" s="138" t="s">
        <v>4211</v>
      </c>
      <c r="D372">
        <v>-18.103027999999998</v>
      </c>
      <c r="E372">
        <v>-67.903644</v>
      </c>
      <c r="F372" t="s">
        <v>310</v>
      </c>
      <c r="G372" t="s">
        <v>4790</v>
      </c>
      <c r="H372" t="s">
        <v>4791</v>
      </c>
      <c r="I372" t="s">
        <v>1051</v>
      </c>
      <c r="J372">
        <v>40</v>
      </c>
    </row>
    <row r="373" spans="1:10">
      <c r="A373" t="s">
        <v>4792</v>
      </c>
      <c r="B373" t="s">
        <v>4793</v>
      </c>
      <c r="C373" s="138" t="s">
        <v>4211</v>
      </c>
      <c r="D373">
        <v>-17.401574</v>
      </c>
      <c r="E373">
        <v>-66.151646</v>
      </c>
      <c r="F373" t="s">
        <v>338</v>
      </c>
      <c r="G373" t="s">
        <v>1024</v>
      </c>
      <c r="H373" t="s">
        <v>201</v>
      </c>
      <c r="I373" t="s">
        <v>201</v>
      </c>
      <c r="J373">
        <v>40</v>
      </c>
    </row>
    <row r="374" spans="1:10">
      <c r="A374" t="s">
        <v>4794</v>
      </c>
      <c r="B374" t="s">
        <v>4795</v>
      </c>
      <c r="C374" s="138" t="s">
        <v>4215</v>
      </c>
      <c r="D374">
        <v>-16.440807</v>
      </c>
      <c r="E374">
        <v>-68.079909999999998</v>
      </c>
      <c r="F374" t="s">
        <v>338</v>
      </c>
      <c r="G374" t="s">
        <v>4216</v>
      </c>
      <c r="H374" t="s">
        <v>4200</v>
      </c>
      <c r="I374" t="s">
        <v>4200</v>
      </c>
      <c r="J374">
        <v>40</v>
      </c>
    </row>
    <row r="375" spans="1:10">
      <c r="A375" t="s">
        <v>4796</v>
      </c>
      <c r="B375" t="s">
        <v>4797</v>
      </c>
      <c r="C375" s="138" t="s">
        <v>4211</v>
      </c>
      <c r="D375">
        <v>-17.218</v>
      </c>
      <c r="E375">
        <v>-62.154249999999998</v>
      </c>
      <c r="F375" t="s">
        <v>310</v>
      </c>
      <c r="G375" t="s">
        <v>4655</v>
      </c>
      <c r="H375" t="s">
        <v>2293</v>
      </c>
      <c r="I375" t="s">
        <v>177</v>
      </c>
      <c r="J375">
        <v>12</v>
      </c>
    </row>
    <row r="376" spans="1:10">
      <c r="A376" t="s">
        <v>801</v>
      </c>
      <c r="B376" t="s">
        <v>802</v>
      </c>
      <c r="C376" s="138" t="s">
        <v>4211</v>
      </c>
      <c r="D376">
        <v>-17.8246</v>
      </c>
      <c r="E376">
        <v>-63.202803000000003</v>
      </c>
      <c r="F376" t="s">
        <v>338</v>
      </c>
      <c r="G376" t="s">
        <v>4212</v>
      </c>
      <c r="H376" t="s">
        <v>176</v>
      </c>
      <c r="I376" t="s">
        <v>177</v>
      </c>
      <c r="J376">
        <v>72</v>
      </c>
    </row>
    <row r="377" spans="1:10">
      <c r="A377" t="s">
        <v>4798</v>
      </c>
      <c r="B377" t="s">
        <v>4799</v>
      </c>
      <c r="C377" s="138" t="s">
        <v>4211</v>
      </c>
      <c r="D377">
        <v>-22.735900000000001</v>
      </c>
      <c r="E377">
        <v>-64.345483999999999</v>
      </c>
      <c r="F377" t="s">
        <v>310</v>
      </c>
      <c r="G377" t="s">
        <v>2425</v>
      </c>
      <c r="H377" t="s">
        <v>2424</v>
      </c>
      <c r="I377" t="s">
        <v>215</v>
      </c>
      <c r="J377">
        <v>12</v>
      </c>
    </row>
    <row r="378" spans="1:10">
      <c r="A378" t="s">
        <v>4800</v>
      </c>
      <c r="B378" t="s">
        <v>4801</v>
      </c>
      <c r="C378" s="138" t="s">
        <v>4215</v>
      </c>
      <c r="D378">
        <v>-17.583880000000001</v>
      </c>
      <c r="E378">
        <v>-68.207970000000003</v>
      </c>
      <c r="F378" t="s">
        <v>310</v>
      </c>
      <c r="G378" t="s">
        <v>4802</v>
      </c>
      <c r="H378" t="s">
        <v>2045</v>
      </c>
      <c r="I378" t="s">
        <v>4200</v>
      </c>
      <c r="J378">
        <v>6</v>
      </c>
    </row>
    <row r="379" spans="1:10">
      <c r="A379" t="s">
        <v>4803</v>
      </c>
      <c r="B379" t="s">
        <v>4804</v>
      </c>
      <c r="C379" s="138" t="s">
        <v>4211</v>
      </c>
      <c r="D379">
        <v>-16.992270000000001</v>
      </c>
      <c r="E379">
        <v>-65.151348999999996</v>
      </c>
      <c r="F379" t="s">
        <v>310</v>
      </c>
      <c r="G379" t="s">
        <v>815</v>
      </c>
      <c r="H379" t="s">
        <v>4804</v>
      </c>
      <c r="I379" t="s">
        <v>201</v>
      </c>
      <c r="J379">
        <v>6</v>
      </c>
    </row>
    <row r="380" spans="1:10">
      <c r="A380" t="s">
        <v>554</v>
      </c>
      <c r="B380" t="s">
        <v>2573</v>
      </c>
      <c r="C380" s="138" t="s">
        <v>4211</v>
      </c>
      <c r="D380">
        <v>-16.976500000000001</v>
      </c>
      <c r="E380">
        <v>-63.224352000000003</v>
      </c>
      <c r="F380" t="s">
        <v>310</v>
      </c>
      <c r="G380" t="s">
        <v>305</v>
      </c>
      <c r="H380" t="s">
        <v>2351</v>
      </c>
      <c r="I380" t="s">
        <v>177</v>
      </c>
      <c r="J380">
        <v>40</v>
      </c>
    </row>
    <row r="381" spans="1:10">
      <c r="A381" t="s">
        <v>4805</v>
      </c>
      <c r="B381" t="s">
        <v>4806</v>
      </c>
      <c r="C381" s="138" t="s">
        <v>4215</v>
      </c>
      <c r="D381">
        <v>-16.499838</v>
      </c>
      <c r="E381">
        <v>-68.150405000000006</v>
      </c>
      <c r="F381" t="s">
        <v>338</v>
      </c>
      <c r="G381" t="s">
        <v>4216</v>
      </c>
      <c r="H381" t="s">
        <v>4200</v>
      </c>
      <c r="I381" t="s">
        <v>4200</v>
      </c>
      <c r="J381">
        <v>72</v>
      </c>
    </row>
    <row r="382" spans="1:10">
      <c r="A382" t="s">
        <v>4807</v>
      </c>
      <c r="B382" t="s">
        <v>4808</v>
      </c>
      <c r="C382" s="138" t="s">
        <v>4211</v>
      </c>
      <c r="D382">
        <v>-18.356997</v>
      </c>
      <c r="E382">
        <v>-67.113619999999997</v>
      </c>
      <c r="F382" t="s">
        <v>310</v>
      </c>
      <c r="G382" t="s">
        <v>1024</v>
      </c>
      <c r="H382" t="s">
        <v>4809</v>
      </c>
      <c r="I382" t="s">
        <v>1051</v>
      </c>
      <c r="J382">
        <v>40</v>
      </c>
    </row>
    <row r="383" spans="1:10">
      <c r="A383" t="s">
        <v>1716</v>
      </c>
      <c r="B383" t="s">
        <v>2511</v>
      </c>
      <c r="C383" s="138" t="s">
        <v>4211</v>
      </c>
      <c r="D383">
        <v>-17.813500000000001</v>
      </c>
      <c r="E383">
        <v>-63.19603</v>
      </c>
      <c r="F383" t="s">
        <v>338</v>
      </c>
      <c r="G383" t="s">
        <v>4212</v>
      </c>
      <c r="H383" t="s">
        <v>176</v>
      </c>
      <c r="I383" t="s">
        <v>177</v>
      </c>
      <c r="J383">
        <v>40</v>
      </c>
    </row>
    <row r="384" spans="1:10">
      <c r="A384" t="s">
        <v>4810</v>
      </c>
      <c r="B384" t="s">
        <v>4811</v>
      </c>
      <c r="C384" s="138" t="s">
        <v>4211</v>
      </c>
      <c r="D384">
        <v>-19.037284</v>
      </c>
      <c r="E384">
        <v>-68.092392000000004</v>
      </c>
      <c r="F384" t="s">
        <v>310</v>
      </c>
      <c r="G384" t="s">
        <v>4812</v>
      </c>
      <c r="H384" t="s">
        <v>4811</v>
      </c>
      <c r="I384" t="s">
        <v>1051</v>
      </c>
      <c r="J384">
        <v>6</v>
      </c>
    </row>
    <row r="385" spans="1:10">
      <c r="A385" t="s">
        <v>4813</v>
      </c>
      <c r="B385" t="s">
        <v>4814</v>
      </c>
      <c r="C385" s="138" t="s">
        <v>4215</v>
      </c>
      <c r="D385">
        <v>-15.597602</v>
      </c>
      <c r="E385">
        <v>-68.084923000000003</v>
      </c>
      <c r="F385" t="s">
        <v>310</v>
      </c>
      <c r="G385" t="s">
        <v>4262</v>
      </c>
      <c r="H385" t="s">
        <v>4815</v>
      </c>
      <c r="I385" t="s">
        <v>4200</v>
      </c>
      <c r="J385">
        <v>6</v>
      </c>
    </row>
    <row r="386" spans="1:10">
      <c r="A386" t="s">
        <v>4816</v>
      </c>
      <c r="B386" t="s">
        <v>4817</v>
      </c>
      <c r="C386" s="138"/>
      <c r="D386">
        <v>-17.367839</v>
      </c>
      <c r="E386">
        <v>-66.212276000000003</v>
      </c>
      <c r="F386" t="s">
        <v>338</v>
      </c>
      <c r="G386" t="s">
        <v>220</v>
      </c>
      <c r="H386" t="s">
        <v>2549</v>
      </c>
      <c r="I386" t="s">
        <v>201</v>
      </c>
      <c r="J386">
        <v>40</v>
      </c>
    </row>
    <row r="387" spans="1:10">
      <c r="A387" t="s">
        <v>318</v>
      </c>
      <c r="B387" t="s">
        <v>2045</v>
      </c>
      <c r="C387" s="138" t="s">
        <v>4211</v>
      </c>
      <c r="D387">
        <v>-17.772500000000001</v>
      </c>
      <c r="E387">
        <v>-63.14866</v>
      </c>
      <c r="F387" t="s">
        <v>338</v>
      </c>
      <c r="G387" t="s">
        <v>4212</v>
      </c>
      <c r="H387" t="s">
        <v>176</v>
      </c>
      <c r="I387" t="s">
        <v>177</v>
      </c>
      <c r="J387">
        <v>60</v>
      </c>
    </row>
    <row r="388" spans="1:10">
      <c r="A388" t="s">
        <v>4818</v>
      </c>
      <c r="B388" t="s">
        <v>4819</v>
      </c>
      <c r="C388" s="138" t="s">
        <v>4215</v>
      </c>
      <c r="D388">
        <v>-15.15903</v>
      </c>
      <c r="E388">
        <v>-69.001990000000006</v>
      </c>
      <c r="F388" t="s">
        <v>310</v>
      </c>
      <c r="G388" t="s">
        <v>4624</v>
      </c>
      <c r="H388" t="s">
        <v>4819</v>
      </c>
      <c r="I388" t="s">
        <v>4200</v>
      </c>
      <c r="J388">
        <v>40</v>
      </c>
    </row>
    <row r="389" spans="1:10">
      <c r="A389" t="s">
        <v>4820</v>
      </c>
      <c r="B389" t="s">
        <v>4821</v>
      </c>
      <c r="C389" s="138" t="s">
        <v>4215</v>
      </c>
      <c r="D389">
        <v>-16.503617999999999</v>
      </c>
      <c r="E389">
        <v>-68.246195999999998</v>
      </c>
      <c r="F389" t="s">
        <v>338</v>
      </c>
      <c r="G389" t="s">
        <v>4216</v>
      </c>
      <c r="H389" t="s">
        <v>4217</v>
      </c>
      <c r="I389" t="s">
        <v>4200</v>
      </c>
      <c r="J389">
        <v>40</v>
      </c>
    </row>
    <row r="390" spans="1:10">
      <c r="A390" t="s">
        <v>4822</v>
      </c>
      <c r="B390" t="s">
        <v>4823</v>
      </c>
      <c r="C390" s="138" t="s">
        <v>4215</v>
      </c>
      <c r="D390">
        <v>-16.498148</v>
      </c>
      <c r="E390">
        <v>-68.258802000000003</v>
      </c>
      <c r="F390" t="s">
        <v>338</v>
      </c>
      <c r="G390" t="s">
        <v>4216</v>
      </c>
      <c r="H390" t="s">
        <v>4217</v>
      </c>
      <c r="I390" t="s">
        <v>4200</v>
      </c>
      <c r="J390">
        <v>6</v>
      </c>
    </row>
    <row r="391" spans="1:10">
      <c r="A391" t="s">
        <v>4824</v>
      </c>
      <c r="B391" t="s">
        <v>4825</v>
      </c>
      <c r="C391" s="138" t="s">
        <v>4211</v>
      </c>
      <c r="D391">
        <v>-18.899239000000001</v>
      </c>
      <c r="E391">
        <v>-66.775962000000007</v>
      </c>
      <c r="F391" t="s">
        <v>310</v>
      </c>
      <c r="G391" t="s">
        <v>4826</v>
      </c>
      <c r="H391" t="s">
        <v>4825</v>
      </c>
      <c r="I391" t="s">
        <v>1051</v>
      </c>
      <c r="J391">
        <v>6</v>
      </c>
    </row>
    <row r="392" spans="1:10">
      <c r="A392" t="s">
        <v>4827</v>
      </c>
      <c r="B392" t="s">
        <v>4828</v>
      </c>
      <c r="C392" s="138" t="s">
        <v>4215</v>
      </c>
      <c r="D392">
        <v>-16.408931385999999</v>
      </c>
      <c r="E392">
        <v>-67.528019071700001</v>
      </c>
      <c r="F392" t="s">
        <v>310</v>
      </c>
      <c r="G392" t="s">
        <v>4339</v>
      </c>
      <c r="H392" t="s">
        <v>4828</v>
      </c>
      <c r="I392" t="s">
        <v>4200</v>
      </c>
      <c r="J392">
        <v>72</v>
      </c>
    </row>
    <row r="393" spans="1:10">
      <c r="A393" t="s">
        <v>4829</v>
      </c>
      <c r="B393" t="s">
        <v>4830</v>
      </c>
      <c r="C393" s="138" t="s">
        <v>4215</v>
      </c>
      <c r="D393">
        <v>-16.19314</v>
      </c>
      <c r="E393">
        <v>-68.745016000000007</v>
      </c>
      <c r="F393" t="s">
        <v>310</v>
      </c>
      <c r="G393" t="s">
        <v>4255</v>
      </c>
      <c r="H393" t="s">
        <v>4831</v>
      </c>
      <c r="I393" t="s">
        <v>4200</v>
      </c>
      <c r="J393">
        <v>60</v>
      </c>
    </row>
    <row r="394" spans="1:10">
      <c r="A394" t="s">
        <v>4832</v>
      </c>
      <c r="B394" t="s">
        <v>4833</v>
      </c>
      <c r="C394" s="138" t="s">
        <v>4215</v>
      </c>
      <c r="D394">
        <v>-16.496258999999998</v>
      </c>
      <c r="E394">
        <v>-68.173788999999999</v>
      </c>
      <c r="F394" t="s">
        <v>338</v>
      </c>
      <c r="G394" t="s">
        <v>4216</v>
      </c>
      <c r="H394" t="s">
        <v>4217</v>
      </c>
      <c r="I394" t="s">
        <v>4200</v>
      </c>
      <c r="J394">
        <v>40</v>
      </c>
    </row>
    <row r="395" spans="1:10">
      <c r="A395" t="s">
        <v>4834</v>
      </c>
      <c r="B395" t="s">
        <v>4835</v>
      </c>
      <c r="C395" s="138" t="s">
        <v>4211</v>
      </c>
      <c r="D395">
        <v>-17.401007</v>
      </c>
      <c r="E395">
        <v>-66.171094999999994</v>
      </c>
      <c r="F395" t="s">
        <v>338</v>
      </c>
      <c r="G395" t="s">
        <v>1024</v>
      </c>
      <c r="H395" t="s">
        <v>201</v>
      </c>
      <c r="I395" t="s">
        <v>201</v>
      </c>
      <c r="J395">
        <v>40</v>
      </c>
    </row>
    <row r="396" spans="1:10">
      <c r="A396" t="s">
        <v>764</v>
      </c>
      <c r="B396" t="s">
        <v>765</v>
      </c>
      <c r="C396" s="138" t="s">
        <v>4211</v>
      </c>
      <c r="D396">
        <v>-22.018999999999998</v>
      </c>
      <c r="E396">
        <v>-63.678721000000003</v>
      </c>
      <c r="F396" t="s">
        <v>338</v>
      </c>
      <c r="G396" t="s">
        <v>311</v>
      </c>
      <c r="H396" t="s">
        <v>233</v>
      </c>
      <c r="I396" t="s">
        <v>215</v>
      </c>
      <c r="J396">
        <v>8</v>
      </c>
    </row>
    <row r="397" spans="1:10">
      <c r="A397" t="s">
        <v>4836</v>
      </c>
      <c r="B397" t="s">
        <v>4837</v>
      </c>
      <c r="C397" s="138" t="s">
        <v>4215</v>
      </c>
      <c r="D397">
        <v>-16.521630999999999</v>
      </c>
      <c r="E397">
        <v>-68.223502999999994</v>
      </c>
      <c r="F397" t="s">
        <v>338</v>
      </c>
      <c r="G397" t="s">
        <v>4216</v>
      </c>
      <c r="H397" t="s">
        <v>4217</v>
      </c>
      <c r="I397" t="s">
        <v>4200</v>
      </c>
      <c r="J397">
        <v>60</v>
      </c>
    </row>
    <row r="398" spans="1:10">
      <c r="A398" t="s">
        <v>1717</v>
      </c>
      <c r="B398" t="s">
        <v>2571</v>
      </c>
      <c r="C398" s="138" t="s">
        <v>4211</v>
      </c>
      <c r="D398">
        <v>-17.969501999999999</v>
      </c>
      <c r="E398">
        <v>-67.100641999999993</v>
      </c>
      <c r="F398" t="s">
        <v>338</v>
      </c>
      <c r="G398" t="s">
        <v>1024</v>
      </c>
      <c r="H398" t="s">
        <v>1051</v>
      </c>
      <c r="I398" t="s">
        <v>1051</v>
      </c>
      <c r="J398">
        <v>6</v>
      </c>
    </row>
    <row r="399" spans="1:10">
      <c r="A399" t="s">
        <v>4838</v>
      </c>
      <c r="B399" t="s">
        <v>4839</v>
      </c>
      <c r="C399" s="138" t="s">
        <v>4211</v>
      </c>
      <c r="D399">
        <v>-17.368068000000001</v>
      </c>
      <c r="E399">
        <v>-66.151240000000001</v>
      </c>
      <c r="F399" t="s">
        <v>338</v>
      </c>
      <c r="G399" t="s">
        <v>1024</v>
      </c>
      <c r="H399" t="s">
        <v>201</v>
      </c>
      <c r="I399" t="s">
        <v>201</v>
      </c>
      <c r="J399">
        <v>10</v>
      </c>
    </row>
    <row r="400" spans="1:10">
      <c r="A400" t="s">
        <v>777</v>
      </c>
      <c r="B400" t="s">
        <v>778</v>
      </c>
      <c r="C400" s="138" t="s">
        <v>4211</v>
      </c>
      <c r="D400">
        <v>-17.7681</v>
      </c>
      <c r="E400">
        <v>-63.190201999999999</v>
      </c>
      <c r="F400" t="s">
        <v>338</v>
      </c>
      <c r="G400" t="s">
        <v>4212</v>
      </c>
      <c r="H400" t="s">
        <v>176</v>
      </c>
      <c r="I400" t="s">
        <v>177</v>
      </c>
      <c r="J400">
        <v>60</v>
      </c>
    </row>
    <row r="401" spans="1:10">
      <c r="A401" t="s">
        <v>1718</v>
      </c>
      <c r="B401" t="s">
        <v>2561</v>
      </c>
      <c r="C401" s="138" t="s">
        <v>4211</v>
      </c>
      <c r="D401">
        <v>-17.891300000000001</v>
      </c>
      <c r="E401">
        <v>-63.221347999999999</v>
      </c>
      <c r="F401" t="s">
        <v>338</v>
      </c>
      <c r="G401" t="s">
        <v>4212</v>
      </c>
      <c r="H401" t="s">
        <v>852</v>
      </c>
      <c r="I401" t="s">
        <v>177</v>
      </c>
      <c r="J401">
        <v>40</v>
      </c>
    </row>
    <row r="402" spans="1:10">
      <c r="A402" t="s">
        <v>4840</v>
      </c>
      <c r="B402" t="s">
        <v>4841</v>
      </c>
      <c r="C402" s="138" t="s">
        <v>4215</v>
      </c>
      <c r="D402">
        <v>-16.507728</v>
      </c>
      <c r="E402">
        <v>-68.163155000000003</v>
      </c>
      <c r="F402" t="s">
        <v>338</v>
      </c>
      <c r="G402" t="s">
        <v>4216</v>
      </c>
      <c r="H402" t="s">
        <v>4217</v>
      </c>
      <c r="I402" t="s">
        <v>4200</v>
      </c>
      <c r="J402">
        <v>12</v>
      </c>
    </row>
    <row r="403" spans="1:10">
      <c r="A403" t="s">
        <v>4842</v>
      </c>
      <c r="B403" t="s">
        <v>4843</v>
      </c>
      <c r="C403" s="138" t="s">
        <v>4211</v>
      </c>
      <c r="D403">
        <v>-19.038499999999999</v>
      </c>
      <c r="E403">
        <v>-65.257653000000005</v>
      </c>
      <c r="F403" t="s">
        <v>338</v>
      </c>
      <c r="G403" t="s">
        <v>770</v>
      </c>
      <c r="H403" t="s">
        <v>769</v>
      </c>
      <c r="I403" t="s">
        <v>323</v>
      </c>
      <c r="J403">
        <v>40</v>
      </c>
    </row>
    <row r="404" spans="1:10">
      <c r="A404" t="s">
        <v>4844</v>
      </c>
      <c r="B404" t="s">
        <v>4845</v>
      </c>
      <c r="C404" s="138" t="s">
        <v>4215</v>
      </c>
      <c r="D404">
        <v>-16.664197999999999</v>
      </c>
      <c r="E404">
        <v>-67.197834999999998</v>
      </c>
      <c r="F404" t="s">
        <v>310</v>
      </c>
      <c r="G404" t="s">
        <v>4846</v>
      </c>
      <c r="H404" t="s">
        <v>4845</v>
      </c>
      <c r="I404" t="s">
        <v>4200</v>
      </c>
      <c r="J404">
        <v>40</v>
      </c>
    </row>
    <row r="405" spans="1:10">
      <c r="A405" t="s">
        <v>4847</v>
      </c>
      <c r="B405" t="s">
        <v>4848</v>
      </c>
      <c r="C405" s="138" t="s">
        <v>4211</v>
      </c>
      <c r="D405">
        <v>-19.622174999999999</v>
      </c>
      <c r="E405">
        <v>-65.267638000000005</v>
      </c>
      <c r="F405" t="s">
        <v>310</v>
      </c>
      <c r="G405" t="s">
        <v>4538</v>
      </c>
      <c r="H405" t="s">
        <v>4848</v>
      </c>
      <c r="I405" t="s">
        <v>1064</v>
      </c>
      <c r="J405">
        <v>15</v>
      </c>
    </row>
    <row r="406" spans="1:10">
      <c r="A406" t="s">
        <v>4849</v>
      </c>
      <c r="B406" t="s">
        <v>4850</v>
      </c>
      <c r="C406" s="138" t="s">
        <v>4211</v>
      </c>
      <c r="D406">
        <v>-17.593240000000002</v>
      </c>
      <c r="E406">
        <v>-65.934970000000007</v>
      </c>
      <c r="F406" t="s">
        <v>310</v>
      </c>
      <c r="G406" t="s">
        <v>972</v>
      </c>
      <c r="H406" t="s">
        <v>2530</v>
      </c>
      <c r="I406" t="s">
        <v>201</v>
      </c>
      <c r="J406">
        <v>6</v>
      </c>
    </row>
    <row r="407" spans="1:10">
      <c r="A407" t="s">
        <v>4851</v>
      </c>
      <c r="B407" t="s">
        <v>4852</v>
      </c>
      <c r="C407" s="138" t="s">
        <v>4211</v>
      </c>
      <c r="D407">
        <v>-17.833400000000001</v>
      </c>
      <c r="E407">
        <v>-63.227027999999997</v>
      </c>
      <c r="F407" t="s">
        <v>338</v>
      </c>
      <c r="G407" t="s">
        <v>4212</v>
      </c>
      <c r="H407" t="s">
        <v>176</v>
      </c>
      <c r="I407" t="s">
        <v>177</v>
      </c>
      <c r="J407">
        <v>8</v>
      </c>
    </row>
    <row r="408" spans="1:10">
      <c r="A408" t="s">
        <v>4853</v>
      </c>
      <c r="B408" t="s">
        <v>4854</v>
      </c>
      <c r="C408" s="138" t="s">
        <v>4211</v>
      </c>
      <c r="D408">
        <v>-17.7639</v>
      </c>
      <c r="E408">
        <v>-63.168441000000001</v>
      </c>
      <c r="F408" t="s">
        <v>338</v>
      </c>
      <c r="G408" t="s">
        <v>4212</v>
      </c>
      <c r="H408" t="s">
        <v>176</v>
      </c>
      <c r="I408" t="s">
        <v>177</v>
      </c>
      <c r="J408">
        <v>60</v>
      </c>
    </row>
    <row r="409" spans="1:10">
      <c r="A409" t="s">
        <v>762</v>
      </c>
      <c r="B409" t="s">
        <v>763</v>
      </c>
      <c r="C409" s="138" t="s">
        <v>4211</v>
      </c>
      <c r="D409">
        <v>-17.366667</v>
      </c>
      <c r="E409">
        <v>-66.164167000000006</v>
      </c>
      <c r="F409" t="s">
        <v>338</v>
      </c>
      <c r="G409" t="s">
        <v>1024</v>
      </c>
      <c r="H409" t="s">
        <v>201</v>
      </c>
      <c r="I409" t="s">
        <v>201</v>
      </c>
      <c r="J409">
        <v>60</v>
      </c>
    </row>
    <row r="410" spans="1:10">
      <c r="A410" t="s">
        <v>4855</v>
      </c>
      <c r="B410" t="s">
        <v>4856</v>
      </c>
      <c r="C410" s="138" t="s">
        <v>4211</v>
      </c>
      <c r="D410">
        <v>-20.734089999999998</v>
      </c>
      <c r="E410">
        <v>-67.655649999999994</v>
      </c>
      <c r="F410" t="s">
        <v>310</v>
      </c>
      <c r="G410" t="s">
        <v>4857</v>
      </c>
      <c r="H410" t="s">
        <v>4858</v>
      </c>
      <c r="I410" t="s">
        <v>1064</v>
      </c>
      <c r="J410">
        <v>25</v>
      </c>
    </row>
    <row r="411" spans="1:10">
      <c r="A411" t="s">
        <v>1640</v>
      </c>
      <c r="B411" t="s">
        <v>2366</v>
      </c>
      <c r="C411" s="138" t="s">
        <v>4211</v>
      </c>
      <c r="D411">
        <v>-17.833300000000001</v>
      </c>
      <c r="E411">
        <v>-63.175040000000003</v>
      </c>
      <c r="F411" t="s">
        <v>338</v>
      </c>
      <c r="G411" t="s">
        <v>4212</v>
      </c>
      <c r="H411" t="s">
        <v>176</v>
      </c>
      <c r="I411" t="s">
        <v>177</v>
      </c>
      <c r="J411">
        <v>40</v>
      </c>
    </row>
    <row r="412" spans="1:10">
      <c r="A412" t="s">
        <v>4859</v>
      </c>
      <c r="B412" t="s">
        <v>4860</v>
      </c>
      <c r="C412" s="138" t="s">
        <v>4211</v>
      </c>
      <c r="D412">
        <v>-17.865600000000001</v>
      </c>
      <c r="E412">
        <v>-60.841526999999999</v>
      </c>
      <c r="F412" t="s">
        <v>310</v>
      </c>
      <c r="G412" t="s">
        <v>2162</v>
      </c>
      <c r="H412" t="s">
        <v>2532</v>
      </c>
      <c r="I412" t="s">
        <v>177</v>
      </c>
      <c r="J412">
        <v>60</v>
      </c>
    </row>
    <row r="413" spans="1:10">
      <c r="A413" t="s">
        <v>4861</v>
      </c>
      <c r="B413" t="s">
        <v>4862</v>
      </c>
      <c r="C413" s="138" t="s">
        <v>4211</v>
      </c>
      <c r="D413">
        <v>-17.6418</v>
      </c>
      <c r="E413">
        <v>-62.487527999999998</v>
      </c>
      <c r="F413" t="s">
        <v>310</v>
      </c>
      <c r="G413" t="s">
        <v>2162</v>
      </c>
      <c r="H413" t="s">
        <v>2161</v>
      </c>
      <c r="I413" t="s">
        <v>177</v>
      </c>
      <c r="J413">
        <v>30</v>
      </c>
    </row>
    <row r="414" spans="1:10">
      <c r="A414" t="s">
        <v>4863</v>
      </c>
      <c r="B414" t="s">
        <v>4864</v>
      </c>
      <c r="C414" s="138" t="s">
        <v>4211</v>
      </c>
      <c r="D414">
        <v>-20.302948000000001</v>
      </c>
      <c r="E414">
        <v>-66.943100999999999</v>
      </c>
      <c r="F414" t="s">
        <v>310</v>
      </c>
      <c r="G414" t="s">
        <v>4865</v>
      </c>
      <c r="H414" t="s">
        <v>4866</v>
      </c>
      <c r="I414" t="s">
        <v>1064</v>
      </c>
      <c r="J414">
        <v>70</v>
      </c>
    </row>
    <row r="415" spans="1:10">
      <c r="A415" t="s">
        <v>1719</v>
      </c>
      <c r="B415" t="s">
        <v>2530</v>
      </c>
      <c r="C415" s="138" t="s">
        <v>4211</v>
      </c>
      <c r="D415">
        <v>-17.584</v>
      </c>
      <c r="E415">
        <v>-65.932198999999997</v>
      </c>
      <c r="F415" t="s">
        <v>310</v>
      </c>
      <c r="G415" t="s">
        <v>972</v>
      </c>
      <c r="H415" t="s">
        <v>2530</v>
      </c>
      <c r="I415" t="s">
        <v>201</v>
      </c>
      <c r="J415">
        <v>6</v>
      </c>
    </row>
    <row r="416" spans="1:10">
      <c r="A416" t="s">
        <v>4867</v>
      </c>
      <c r="B416" t="s">
        <v>4868</v>
      </c>
      <c r="C416" s="138" t="s">
        <v>4215</v>
      </c>
      <c r="D416">
        <v>-16.5287063484</v>
      </c>
      <c r="E416">
        <v>-68.333698909600002</v>
      </c>
      <c r="F416" t="s">
        <v>310</v>
      </c>
      <c r="G416" t="s">
        <v>2084</v>
      </c>
      <c r="H416" t="s">
        <v>4869</v>
      </c>
      <c r="I416" t="s">
        <v>4200</v>
      </c>
      <c r="J416">
        <v>60</v>
      </c>
    </row>
    <row r="417" spans="1:10">
      <c r="A417" t="s">
        <v>4870</v>
      </c>
      <c r="B417" t="s">
        <v>4871</v>
      </c>
      <c r="C417" s="138" t="s">
        <v>4215</v>
      </c>
      <c r="D417">
        <v>-16.512407</v>
      </c>
      <c r="E417">
        <v>-68.280259999999998</v>
      </c>
      <c r="F417" t="s">
        <v>338</v>
      </c>
      <c r="G417" t="s">
        <v>4216</v>
      </c>
      <c r="H417" t="s">
        <v>4217</v>
      </c>
      <c r="I417" t="s">
        <v>4200</v>
      </c>
      <c r="J417">
        <v>40</v>
      </c>
    </row>
    <row r="418" spans="1:10">
      <c r="A418" t="s">
        <v>767</v>
      </c>
      <c r="B418" t="s">
        <v>768</v>
      </c>
      <c r="C418" s="138" t="s">
        <v>4211</v>
      </c>
      <c r="D418">
        <v>-19.046399999999998</v>
      </c>
      <c r="E418">
        <v>-65.262032000000005</v>
      </c>
      <c r="F418" t="s">
        <v>338</v>
      </c>
      <c r="G418" t="s">
        <v>770</v>
      </c>
      <c r="H418" t="s">
        <v>769</v>
      </c>
      <c r="I418" t="s">
        <v>323</v>
      </c>
      <c r="J418">
        <v>25</v>
      </c>
    </row>
    <row r="419" spans="1:10">
      <c r="A419" t="s">
        <v>4872</v>
      </c>
      <c r="B419" t="s">
        <v>4873</v>
      </c>
      <c r="C419" s="138" t="s">
        <v>4211</v>
      </c>
      <c r="D419">
        <v>-17.346800000000002</v>
      </c>
      <c r="E419">
        <v>-65.840198999999998</v>
      </c>
      <c r="F419" t="s">
        <v>310</v>
      </c>
      <c r="G419" t="s">
        <v>898</v>
      </c>
      <c r="H419" t="s">
        <v>4873</v>
      </c>
      <c r="I419" t="s">
        <v>201</v>
      </c>
      <c r="J419">
        <v>8</v>
      </c>
    </row>
    <row r="420" spans="1:10">
      <c r="A420" t="s">
        <v>4874</v>
      </c>
      <c r="B420" t="s">
        <v>4875</v>
      </c>
      <c r="C420" s="138" t="s">
        <v>4211</v>
      </c>
      <c r="D420">
        <v>-21.711120999999999</v>
      </c>
      <c r="E420">
        <v>-64.601270999999997</v>
      </c>
      <c r="F420" t="s">
        <v>310</v>
      </c>
      <c r="G420" t="s">
        <v>4786</v>
      </c>
      <c r="H420" t="s">
        <v>4787</v>
      </c>
      <c r="I420" t="s">
        <v>215</v>
      </c>
      <c r="J420">
        <v>60</v>
      </c>
    </row>
    <row r="421" spans="1:10">
      <c r="A421" t="s">
        <v>4876</v>
      </c>
      <c r="B421" t="s">
        <v>4877</v>
      </c>
      <c r="C421" s="138" t="s">
        <v>4215</v>
      </c>
      <c r="D421">
        <v>-16.513159999999999</v>
      </c>
      <c r="E421">
        <v>-68.120659000000003</v>
      </c>
      <c r="F421" t="s">
        <v>338</v>
      </c>
      <c r="G421" t="s">
        <v>4216</v>
      </c>
      <c r="H421" t="s">
        <v>4200</v>
      </c>
      <c r="I421" t="s">
        <v>4200</v>
      </c>
      <c r="J421">
        <v>40</v>
      </c>
    </row>
    <row r="422" spans="1:10">
      <c r="A422" t="s">
        <v>4878</v>
      </c>
      <c r="B422" t="s">
        <v>4879</v>
      </c>
      <c r="C422" s="138" t="s">
        <v>4215</v>
      </c>
      <c r="D422">
        <v>-16.909089999999999</v>
      </c>
      <c r="E422">
        <v>-68.284822000000005</v>
      </c>
      <c r="F422" t="s">
        <v>310</v>
      </c>
      <c r="G422" t="s">
        <v>694</v>
      </c>
      <c r="H422" t="s">
        <v>4879</v>
      </c>
      <c r="I422" t="s">
        <v>4200</v>
      </c>
      <c r="J422">
        <v>60</v>
      </c>
    </row>
    <row r="423" spans="1:10">
      <c r="A423" t="s">
        <v>4880</v>
      </c>
      <c r="B423" t="s">
        <v>4881</v>
      </c>
      <c r="C423" s="138" t="s">
        <v>4215</v>
      </c>
      <c r="D423">
        <v>-16.195951000000001</v>
      </c>
      <c r="E423">
        <v>-67.691811999999999</v>
      </c>
      <c r="F423" t="s">
        <v>310</v>
      </c>
      <c r="G423" t="s">
        <v>4776</v>
      </c>
      <c r="H423" t="s">
        <v>4777</v>
      </c>
      <c r="I423" t="s">
        <v>4200</v>
      </c>
      <c r="J423">
        <v>60</v>
      </c>
    </row>
    <row r="424" spans="1:10">
      <c r="A424" t="s">
        <v>4882</v>
      </c>
      <c r="B424" t="s">
        <v>4883</v>
      </c>
      <c r="C424" s="138" t="s">
        <v>4211</v>
      </c>
      <c r="D424">
        <v>-17.392444399999999</v>
      </c>
      <c r="E424">
        <v>-66.228547199999994</v>
      </c>
      <c r="F424" t="s">
        <v>338</v>
      </c>
      <c r="G424" t="s">
        <v>220</v>
      </c>
      <c r="H424" t="s">
        <v>2549</v>
      </c>
      <c r="I424" t="s">
        <v>201</v>
      </c>
      <c r="J424">
        <v>60</v>
      </c>
    </row>
    <row r="425" spans="1:10">
      <c r="A425" t="s">
        <v>4884</v>
      </c>
      <c r="B425" t="s">
        <v>4885</v>
      </c>
      <c r="C425" s="138" t="s">
        <v>4215</v>
      </c>
      <c r="D425">
        <v>-16.92886</v>
      </c>
      <c r="E425">
        <v>-68.250371000000001</v>
      </c>
      <c r="F425" t="s">
        <v>310</v>
      </c>
      <c r="G425" t="s">
        <v>694</v>
      </c>
      <c r="H425" t="s">
        <v>4885</v>
      </c>
      <c r="I425" t="s">
        <v>4200</v>
      </c>
      <c r="J425">
        <v>25</v>
      </c>
    </row>
    <row r="426" spans="1:10">
      <c r="A426" t="s">
        <v>4886</v>
      </c>
      <c r="B426" t="s">
        <v>4887</v>
      </c>
      <c r="C426" s="138" t="s">
        <v>4211</v>
      </c>
      <c r="D426">
        <v>-19.0501</v>
      </c>
      <c r="E426">
        <v>-65.255830000000003</v>
      </c>
      <c r="F426" t="s">
        <v>338</v>
      </c>
      <c r="G426" t="s">
        <v>770</v>
      </c>
      <c r="H426" t="s">
        <v>769</v>
      </c>
      <c r="I426" t="s">
        <v>323</v>
      </c>
      <c r="J426">
        <v>40</v>
      </c>
    </row>
    <row r="427" spans="1:10">
      <c r="A427" t="s">
        <v>4888</v>
      </c>
      <c r="B427" t="s">
        <v>4889</v>
      </c>
      <c r="C427" s="138" t="s">
        <v>4211</v>
      </c>
      <c r="D427">
        <v>-19.057600000000001</v>
      </c>
      <c r="E427">
        <v>-65.253828999999996</v>
      </c>
      <c r="F427" t="s">
        <v>338</v>
      </c>
      <c r="G427" t="s">
        <v>770</v>
      </c>
      <c r="H427" t="s">
        <v>4569</v>
      </c>
      <c r="I427" t="s">
        <v>323</v>
      </c>
      <c r="J427">
        <v>25</v>
      </c>
    </row>
    <row r="428" spans="1:10">
      <c r="A428" t="s">
        <v>4890</v>
      </c>
      <c r="B428" t="s">
        <v>4891</v>
      </c>
      <c r="C428" s="138" t="s">
        <v>4215</v>
      </c>
      <c r="D428">
        <v>-16.546092999999999</v>
      </c>
      <c r="E428">
        <v>-68.077087000000006</v>
      </c>
      <c r="F428" t="s">
        <v>338</v>
      </c>
      <c r="G428" t="s">
        <v>4216</v>
      </c>
      <c r="H428" t="s">
        <v>4200</v>
      </c>
      <c r="I428" t="s">
        <v>4200</v>
      </c>
      <c r="J428">
        <v>60</v>
      </c>
    </row>
    <row r="429" spans="1:10">
      <c r="A429" t="s">
        <v>4892</v>
      </c>
      <c r="B429" t="s">
        <v>4893</v>
      </c>
      <c r="C429" s="138" t="s">
        <v>4215</v>
      </c>
      <c r="D429">
        <v>-17.284797999999999</v>
      </c>
      <c r="E429">
        <v>-68.634377999999998</v>
      </c>
      <c r="F429" t="s">
        <v>310</v>
      </c>
      <c r="G429" t="s">
        <v>4688</v>
      </c>
      <c r="H429" t="s">
        <v>4891</v>
      </c>
      <c r="I429" t="s">
        <v>4200</v>
      </c>
      <c r="J429">
        <v>10</v>
      </c>
    </row>
    <row r="430" spans="1:10">
      <c r="A430" t="s">
        <v>4894</v>
      </c>
      <c r="B430" t="s">
        <v>4895</v>
      </c>
      <c r="C430" s="138" t="s">
        <v>4211</v>
      </c>
      <c r="D430">
        <v>-17.411362</v>
      </c>
      <c r="E430">
        <v>-66.281844000000007</v>
      </c>
      <c r="F430" t="s">
        <v>338</v>
      </c>
      <c r="G430" t="s">
        <v>220</v>
      </c>
      <c r="H430" t="s">
        <v>220</v>
      </c>
      <c r="I430" t="s">
        <v>201</v>
      </c>
      <c r="J430">
        <v>10</v>
      </c>
    </row>
    <row r="431" spans="1:10">
      <c r="A431" t="s">
        <v>4896</v>
      </c>
      <c r="B431" t="s">
        <v>4897</v>
      </c>
      <c r="C431" s="138" t="s">
        <v>4215</v>
      </c>
      <c r="D431">
        <v>-16.192606999999999</v>
      </c>
      <c r="E431">
        <v>-67.181607</v>
      </c>
      <c r="F431" t="s">
        <v>310</v>
      </c>
      <c r="G431" t="s">
        <v>4339</v>
      </c>
      <c r="H431" t="s">
        <v>4449</v>
      </c>
      <c r="I431" t="s">
        <v>4200</v>
      </c>
      <c r="J431">
        <v>40</v>
      </c>
    </row>
    <row r="432" spans="1:10">
      <c r="A432" t="s">
        <v>4898</v>
      </c>
      <c r="B432" t="s">
        <v>4899</v>
      </c>
      <c r="C432" s="138" t="s">
        <v>4215</v>
      </c>
      <c r="D432">
        <v>-15.478408999999999</v>
      </c>
      <c r="E432">
        <v>-68.899443000000005</v>
      </c>
      <c r="F432" t="s">
        <v>310</v>
      </c>
      <c r="G432" t="s">
        <v>4466</v>
      </c>
      <c r="H432" t="s">
        <v>4899</v>
      </c>
      <c r="I432" t="s">
        <v>4200</v>
      </c>
      <c r="J432">
        <v>50</v>
      </c>
    </row>
    <row r="433" spans="1:10">
      <c r="A433" t="s">
        <v>4900</v>
      </c>
      <c r="B433" t="s">
        <v>4901</v>
      </c>
      <c r="C433" s="138" t="s">
        <v>4211</v>
      </c>
      <c r="D433">
        <v>-17.38935</v>
      </c>
      <c r="E433">
        <v>-66.042150000000007</v>
      </c>
      <c r="F433" t="s">
        <v>338</v>
      </c>
      <c r="G433" t="s">
        <v>898</v>
      </c>
      <c r="H433" t="s">
        <v>897</v>
      </c>
      <c r="I433" t="s">
        <v>201</v>
      </c>
      <c r="J433">
        <v>50</v>
      </c>
    </row>
    <row r="434" spans="1:10">
      <c r="A434" t="s">
        <v>4902</v>
      </c>
      <c r="B434" t="s">
        <v>4903</v>
      </c>
      <c r="C434" s="138" t="s">
        <v>4215</v>
      </c>
      <c r="D434">
        <v>-16.483523999999999</v>
      </c>
      <c r="E434">
        <v>-68.084130999999999</v>
      </c>
      <c r="F434" t="s">
        <v>338</v>
      </c>
      <c r="G434" t="s">
        <v>4216</v>
      </c>
      <c r="H434" t="s">
        <v>4200</v>
      </c>
      <c r="I434" t="s">
        <v>4200</v>
      </c>
      <c r="J434">
        <v>50</v>
      </c>
    </row>
    <row r="435" spans="1:10">
      <c r="A435" t="s">
        <v>4904</v>
      </c>
      <c r="B435" t="s">
        <v>4905</v>
      </c>
      <c r="C435" s="138" t="s">
        <v>4211</v>
      </c>
      <c r="D435">
        <v>-17.512764000000001</v>
      </c>
      <c r="E435">
        <v>-65.855222999999995</v>
      </c>
      <c r="F435" t="s">
        <v>310</v>
      </c>
      <c r="G435" t="s">
        <v>953</v>
      </c>
      <c r="H435" t="s">
        <v>952</v>
      </c>
      <c r="I435" t="s">
        <v>201</v>
      </c>
      <c r="J435">
        <v>40</v>
      </c>
    </row>
    <row r="436" spans="1:10">
      <c r="A436" t="s">
        <v>4906</v>
      </c>
      <c r="B436" t="s">
        <v>4907</v>
      </c>
      <c r="C436" s="138" t="s">
        <v>4211</v>
      </c>
      <c r="D436">
        <v>-18.029919</v>
      </c>
      <c r="E436">
        <v>-60.217561000000003</v>
      </c>
      <c r="F436" t="s">
        <v>310</v>
      </c>
      <c r="G436" t="s">
        <v>2162</v>
      </c>
      <c r="H436" t="s">
        <v>2532</v>
      </c>
      <c r="I436" t="s">
        <v>177</v>
      </c>
      <c r="J436">
        <v>40</v>
      </c>
    </row>
    <row r="437" spans="1:10">
      <c r="A437" t="s">
        <v>4908</v>
      </c>
      <c r="B437" t="s">
        <v>4909</v>
      </c>
      <c r="C437" s="138" t="s">
        <v>4215</v>
      </c>
      <c r="D437">
        <v>-16.533480999999998</v>
      </c>
      <c r="E437">
        <v>-68.252762000000004</v>
      </c>
      <c r="F437" t="s">
        <v>310</v>
      </c>
      <c r="G437" t="s">
        <v>2084</v>
      </c>
      <c r="H437" t="s">
        <v>4869</v>
      </c>
      <c r="I437" t="s">
        <v>4200</v>
      </c>
      <c r="J437">
        <v>25</v>
      </c>
    </row>
    <row r="438" spans="1:10">
      <c r="A438" t="s">
        <v>785</v>
      </c>
      <c r="B438" t="s">
        <v>786</v>
      </c>
      <c r="C438" s="138" t="s">
        <v>4211</v>
      </c>
      <c r="D438">
        <v>-17.404240000000001</v>
      </c>
      <c r="E438">
        <v>-66.148358999999999</v>
      </c>
      <c r="F438" t="s">
        <v>338</v>
      </c>
      <c r="G438" t="s">
        <v>1024</v>
      </c>
      <c r="H438" t="s">
        <v>201</v>
      </c>
      <c r="I438" t="s">
        <v>201</v>
      </c>
      <c r="J438">
        <v>6</v>
      </c>
    </row>
    <row r="439" spans="1:10">
      <c r="A439" t="s">
        <v>1641</v>
      </c>
      <c r="B439" t="s">
        <v>2395</v>
      </c>
      <c r="C439" s="138" t="s">
        <v>4211</v>
      </c>
      <c r="D439">
        <v>-17.929441000000001</v>
      </c>
      <c r="E439">
        <v>-67.118419000000003</v>
      </c>
      <c r="F439" t="s">
        <v>338</v>
      </c>
      <c r="G439" t="s">
        <v>1024</v>
      </c>
      <c r="H439" t="s">
        <v>1051</v>
      </c>
      <c r="I439" t="s">
        <v>1051</v>
      </c>
      <c r="J439">
        <v>25</v>
      </c>
    </row>
    <row r="440" spans="1:10">
      <c r="A440" t="s">
        <v>4910</v>
      </c>
      <c r="B440" t="s">
        <v>4911</v>
      </c>
      <c r="C440" s="138" t="s">
        <v>4215</v>
      </c>
      <c r="D440">
        <v>-16.994216999999999</v>
      </c>
      <c r="E440">
        <v>-68.458386000000004</v>
      </c>
      <c r="F440" t="s">
        <v>310</v>
      </c>
      <c r="G440" t="s">
        <v>4688</v>
      </c>
      <c r="H440" t="s">
        <v>4912</v>
      </c>
      <c r="I440" t="s">
        <v>4200</v>
      </c>
      <c r="J440">
        <v>40</v>
      </c>
    </row>
    <row r="441" spans="1:10">
      <c r="A441" t="s">
        <v>794</v>
      </c>
      <c r="B441" t="s">
        <v>795</v>
      </c>
      <c r="C441" s="138" t="s">
        <v>4211</v>
      </c>
      <c r="D441">
        <v>-17.809899999999999</v>
      </c>
      <c r="E441">
        <v>-63.200848000000001</v>
      </c>
      <c r="F441" t="s">
        <v>338</v>
      </c>
      <c r="G441" t="s">
        <v>4212</v>
      </c>
      <c r="H441" t="s">
        <v>176</v>
      </c>
      <c r="I441" t="s">
        <v>177</v>
      </c>
      <c r="J441">
        <v>25</v>
      </c>
    </row>
    <row r="442" spans="1:10">
      <c r="A442" t="s">
        <v>4913</v>
      </c>
      <c r="B442" t="s">
        <v>4914</v>
      </c>
      <c r="C442" s="138" t="s">
        <v>4211</v>
      </c>
      <c r="D442">
        <v>-21.3522</v>
      </c>
      <c r="E442">
        <v>-64.756099000000006</v>
      </c>
      <c r="F442" t="s">
        <v>310</v>
      </c>
      <c r="G442" t="s">
        <v>4915</v>
      </c>
      <c r="H442" t="s">
        <v>4916</v>
      </c>
      <c r="I442" t="s">
        <v>215</v>
      </c>
      <c r="J442">
        <v>45</v>
      </c>
    </row>
    <row r="443" spans="1:10">
      <c r="A443" t="s">
        <v>4917</v>
      </c>
      <c r="B443" t="s">
        <v>4918</v>
      </c>
      <c r="C443" s="138" t="s">
        <v>4211</v>
      </c>
      <c r="D443">
        <v>-17.914400000000001</v>
      </c>
      <c r="E443">
        <v>-64.525999999999996</v>
      </c>
      <c r="F443" t="s">
        <v>310</v>
      </c>
      <c r="G443" t="s">
        <v>4919</v>
      </c>
      <c r="H443" t="s">
        <v>4918</v>
      </c>
      <c r="I443" t="s">
        <v>177</v>
      </c>
      <c r="J443">
        <v>25</v>
      </c>
    </row>
    <row r="444" spans="1:10">
      <c r="A444" t="s">
        <v>1942</v>
      </c>
      <c r="B444" t="s">
        <v>2505</v>
      </c>
      <c r="C444" s="138" t="s">
        <v>4211</v>
      </c>
      <c r="D444">
        <v>-20.0383</v>
      </c>
      <c r="E444">
        <v>-63.525533000000003</v>
      </c>
      <c r="F444" t="s">
        <v>338</v>
      </c>
      <c r="G444" t="s">
        <v>2463</v>
      </c>
      <c r="H444" t="s">
        <v>2505</v>
      </c>
      <c r="I444" t="s">
        <v>177</v>
      </c>
      <c r="J444">
        <v>90</v>
      </c>
    </row>
    <row r="445" spans="1:10">
      <c r="A445" t="s">
        <v>4920</v>
      </c>
      <c r="B445" t="s">
        <v>4921</v>
      </c>
      <c r="C445" s="138" t="s">
        <v>4211</v>
      </c>
      <c r="D445">
        <v>-17.972708000000001</v>
      </c>
      <c r="E445">
        <v>-67.112298999999993</v>
      </c>
      <c r="F445" t="s">
        <v>338</v>
      </c>
      <c r="G445" t="s">
        <v>1024</v>
      </c>
      <c r="H445" t="s">
        <v>1051</v>
      </c>
      <c r="I445" t="s">
        <v>1051</v>
      </c>
      <c r="J445">
        <v>40</v>
      </c>
    </row>
    <row r="446" spans="1:10">
      <c r="A446" t="s">
        <v>4922</v>
      </c>
      <c r="B446" t="s">
        <v>4923</v>
      </c>
      <c r="C446" s="138" t="s">
        <v>4211</v>
      </c>
      <c r="D446">
        <v>-17.870799999999999</v>
      </c>
      <c r="E446">
        <v>-63.063797999999998</v>
      </c>
      <c r="F446" t="s">
        <v>338</v>
      </c>
      <c r="G446" t="s">
        <v>4212</v>
      </c>
      <c r="H446" t="s">
        <v>176</v>
      </c>
      <c r="I446" t="s">
        <v>177</v>
      </c>
      <c r="J446">
        <v>6</v>
      </c>
    </row>
    <row r="447" spans="1:10">
      <c r="A447" t="s">
        <v>4924</v>
      </c>
      <c r="B447" t="s">
        <v>4925</v>
      </c>
      <c r="C447" s="138" t="s">
        <v>4211</v>
      </c>
      <c r="D447">
        <v>-16.999416</v>
      </c>
      <c r="E447">
        <v>-65.637246000000005</v>
      </c>
      <c r="F447" t="s">
        <v>310</v>
      </c>
      <c r="G447" t="s">
        <v>898</v>
      </c>
      <c r="H447" t="s">
        <v>4220</v>
      </c>
      <c r="I447" t="s">
        <v>201</v>
      </c>
      <c r="J447">
        <v>25</v>
      </c>
    </row>
    <row r="448" spans="1:10">
      <c r="A448" t="s">
        <v>1720</v>
      </c>
      <c r="B448" t="s">
        <v>2192</v>
      </c>
      <c r="C448" s="138" t="s">
        <v>4211</v>
      </c>
      <c r="D448">
        <v>-17.692299999999999</v>
      </c>
      <c r="E448">
        <v>-63.165813</v>
      </c>
      <c r="F448" t="s">
        <v>338</v>
      </c>
      <c r="G448" t="s">
        <v>4212</v>
      </c>
      <c r="H448" t="s">
        <v>176</v>
      </c>
      <c r="I448" t="s">
        <v>177</v>
      </c>
      <c r="J448">
        <v>60</v>
      </c>
    </row>
    <row r="449" spans="1:10">
      <c r="A449" t="s">
        <v>4926</v>
      </c>
      <c r="B449" t="s">
        <v>4927</v>
      </c>
      <c r="C449" s="138" t="s">
        <v>4215</v>
      </c>
      <c r="D449">
        <v>-11.343337999999999</v>
      </c>
      <c r="E449">
        <v>-66.591381999999996</v>
      </c>
      <c r="F449" t="s">
        <v>310</v>
      </c>
      <c r="G449" t="s">
        <v>4371</v>
      </c>
      <c r="H449" t="s">
        <v>4558</v>
      </c>
      <c r="I449" t="s">
        <v>2485</v>
      </c>
      <c r="J449">
        <v>40</v>
      </c>
    </row>
    <row r="450" spans="1:10">
      <c r="A450" t="s">
        <v>4928</v>
      </c>
      <c r="B450" t="s">
        <v>4929</v>
      </c>
      <c r="C450" s="138" t="s">
        <v>4211</v>
      </c>
      <c r="D450">
        <v>-17.406528000000002</v>
      </c>
      <c r="E450">
        <v>-66.295000000000002</v>
      </c>
      <c r="F450" t="s">
        <v>338</v>
      </c>
      <c r="G450" t="s">
        <v>220</v>
      </c>
      <c r="H450" t="s">
        <v>220</v>
      </c>
      <c r="I450" t="s">
        <v>201</v>
      </c>
      <c r="J450">
        <v>40</v>
      </c>
    </row>
    <row r="451" spans="1:10">
      <c r="A451" t="s">
        <v>1721</v>
      </c>
      <c r="B451" t="s">
        <v>2167</v>
      </c>
      <c r="C451" s="138" t="s">
        <v>4211</v>
      </c>
      <c r="D451">
        <v>-16.4041</v>
      </c>
      <c r="E451">
        <v>-63.863278000000001</v>
      </c>
      <c r="F451" t="s">
        <v>310</v>
      </c>
      <c r="G451" t="s">
        <v>2134</v>
      </c>
      <c r="H451" t="s">
        <v>2134</v>
      </c>
      <c r="I451" t="s">
        <v>177</v>
      </c>
      <c r="J451">
        <v>35</v>
      </c>
    </row>
    <row r="452" spans="1:10">
      <c r="A452" t="s">
        <v>1722</v>
      </c>
      <c r="B452" t="s">
        <v>2075</v>
      </c>
      <c r="C452" s="138" t="s">
        <v>4211</v>
      </c>
      <c r="D452">
        <v>-17.791</v>
      </c>
      <c r="E452">
        <v>-63.179479999999998</v>
      </c>
      <c r="F452" t="s">
        <v>338</v>
      </c>
      <c r="G452" t="s">
        <v>4212</v>
      </c>
      <c r="H452" t="s">
        <v>176</v>
      </c>
      <c r="I452" t="s">
        <v>177</v>
      </c>
      <c r="J452">
        <v>60</v>
      </c>
    </row>
    <row r="453" spans="1:10">
      <c r="A453" t="s">
        <v>4930</v>
      </c>
      <c r="B453" t="s">
        <v>4931</v>
      </c>
      <c r="C453" s="138" t="s">
        <v>4211</v>
      </c>
      <c r="D453">
        <v>-17.343800000000002</v>
      </c>
      <c r="E453">
        <v>-62.809955000000002</v>
      </c>
      <c r="F453" t="s">
        <v>310</v>
      </c>
      <c r="G453" t="s">
        <v>256</v>
      </c>
      <c r="H453" t="s">
        <v>4932</v>
      </c>
      <c r="I453" t="s">
        <v>177</v>
      </c>
      <c r="J453">
        <v>6</v>
      </c>
    </row>
    <row r="454" spans="1:10">
      <c r="A454" t="s">
        <v>1642</v>
      </c>
      <c r="B454" t="s">
        <v>2067</v>
      </c>
      <c r="C454" s="138" t="s">
        <v>4211</v>
      </c>
      <c r="D454">
        <v>-17.7486</v>
      </c>
      <c r="E454">
        <v>-63.163359999999997</v>
      </c>
      <c r="F454" t="s">
        <v>338</v>
      </c>
      <c r="G454" t="s">
        <v>4212</v>
      </c>
      <c r="H454" t="s">
        <v>176</v>
      </c>
      <c r="I454" t="s">
        <v>177</v>
      </c>
      <c r="J454">
        <v>10</v>
      </c>
    </row>
    <row r="455" spans="1:10">
      <c r="A455" t="s">
        <v>4933</v>
      </c>
      <c r="B455" t="s">
        <v>4934</v>
      </c>
      <c r="C455" s="138" t="s">
        <v>4215</v>
      </c>
      <c r="D455">
        <v>-16.527432999999998</v>
      </c>
      <c r="E455">
        <v>-68.064321000000007</v>
      </c>
      <c r="F455" t="s">
        <v>338</v>
      </c>
      <c r="G455" t="s">
        <v>4216</v>
      </c>
      <c r="H455" t="s">
        <v>4200</v>
      </c>
      <c r="I455" t="s">
        <v>4200</v>
      </c>
      <c r="J455">
        <v>60</v>
      </c>
    </row>
    <row r="456" spans="1:10">
      <c r="A456" t="s">
        <v>4935</v>
      </c>
      <c r="B456" t="s">
        <v>4936</v>
      </c>
      <c r="C456" s="138" t="s">
        <v>4215</v>
      </c>
      <c r="D456">
        <v>-16.220497999999999</v>
      </c>
      <c r="E456">
        <v>-67.748347999999993</v>
      </c>
      <c r="F456" t="s">
        <v>310</v>
      </c>
      <c r="G456" t="s">
        <v>4776</v>
      </c>
      <c r="H456" t="s">
        <v>4777</v>
      </c>
      <c r="I456" t="s">
        <v>4200</v>
      </c>
      <c r="J456">
        <v>8</v>
      </c>
    </row>
    <row r="457" spans="1:10">
      <c r="A457" t="s">
        <v>1723</v>
      </c>
      <c r="B457" t="s">
        <v>2483</v>
      </c>
      <c r="C457" s="138" t="s">
        <v>4211</v>
      </c>
      <c r="D457">
        <v>-11.022567</v>
      </c>
      <c r="E457">
        <v>-68.759137999999993</v>
      </c>
      <c r="F457" t="s">
        <v>338</v>
      </c>
      <c r="G457" t="s">
        <v>2484</v>
      </c>
      <c r="H457" t="s">
        <v>2483</v>
      </c>
      <c r="I457" t="s">
        <v>2485</v>
      </c>
      <c r="J457">
        <v>40</v>
      </c>
    </row>
    <row r="458" spans="1:10">
      <c r="A458" t="s">
        <v>798</v>
      </c>
      <c r="B458" t="s">
        <v>799</v>
      </c>
      <c r="C458" s="138" t="s">
        <v>4211</v>
      </c>
      <c r="D458">
        <v>-17.7498</v>
      </c>
      <c r="E458">
        <v>-62.995750000000001</v>
      </c>
      <c r="F458" t="s">
        <v>338</v>
      </c>
      <c r="G458" t="s">
        <v>4212</v>
      </c>
      <c r="H458" t="s">
        <v>4937</v>
      </c>
      <c r="I458" t="s">
        <v>177</v>
      </c>
      <c r="J458">
        <v>40</v>
      </c>
    </row>
    <row r="459" spans="1:10">
      <c r="A459" t="s">
        <v>1724</v>
      </c>
      <c r="B459" t="s">
        <v>4938</v>
      </c>
      <c r="C459" s="138" t="s">
        <v>4211</v>
      </c>
      <c r="D459">
        <v>-17.759499999999999</v>
      </c>
      <c r="E459">
        <v>-63.000216999999999</v>
      </c>
      <c r="F459" t="s">
        <v>338</v>
      </c>
      <c r="G459" t="s">
        <v>4212</v>
      </c>
      <c r="H459" t="s">
        <v>4937</v>
      </c>
      <c r="I459" t="s">
        <v>177</v>
      </c>
      <c r="J459">
        <v>60</v>
      </c>
    </row>
    <row r="460" spans="1:10">
      <c r="A460" t="s">
        <v>4939</v>
      </c>
      <c r="B460" t="s">
        <v>4940</v>
      </c>
      <c r="C460" s="138" t="s">
        <v>4211</v>
      </c>
      <c r="D460">
        <v>-17.414269000000001</v>
      </c>
      <c r="E460">
        <v>-66.093350000000001</v>
      </c>
      <c r="F460" t="s">
        <v>338</v>
      </c>
      <c r="G460" t="s">
        <v>898</v>
      </c>
      <c r="H460" t="s">
        <v>897</v>
      </c>
      <c r="I460" t="s">
        <v>201</v>
      </c>
      <c r="J460">
        <v>60</v>
      </c>
    </row>
    <row r="461" spans="1:10">
      <c r="A461" t="s">
        <v>4941</v>
      </c>
      <c r="B461" t="s">
        <v>4942</v>
      </c>
      <c r="C461" s="138" t="s">
        <v>4215</v>
      </c>
      <c r="D461">
        <v>-16.770099999999999</v>
      </c>
      <c r="E461">
        <v>-67.878200000000007</v>
      </c>
      <c r="F461" t="s">
        <v>310</v>
      </c>
      <c r="G461" t="s">
        <v>4216</v>
      </c>
      <c r="H461" t="s">
        <v>4943</v>
      </c>
      <c r="I461" t="s">
        <v>4200</v>
      </c>
      <c r="J461">
        <v>40</v>
      </c>
    </row>
    <row r="462" spans="1:10">
      <c r="A462" t="s">
        <v>4944</v>
      </c>
      <c r="B462" t="s">
        <v>4945</v>
      </c>
      <c r="C462" s="138" t="s">
        <v>4211</v>
      </c>
      <c r="D462">
        <v>-19.272948</v>
      </c>
      <c r="E462">
        <v>-68.277321000000001</v>
      </c>
      <c r="F462" t="s">
        <v>310</v>
      </c>
      <c r="G462" t="s">
        <v>4812</v>
      </c>
      <c r="H462" t="s">
        <v>4945</v>
      </c>
      <c r="I462" t="s">
        <v>1051</v>
      </c>
      <c r="J462">
        <v>40</v>
      </c>
    </row>
    <row r="463" spans="1:10">
      <c r="A463" t="s">
        <v>4946</v>
      </c>
      <c r="B463" t="s">
        <v>4947</v>
      </c>
      <c r="C463" s="138" t="s">
        <v>4211</v>
      </c>
      <c r="D463">
        <v>-19.0473</v>
      </c>
      <c r="E463">
        <v>-65.265221999999994</v>
      </c>
      <c r="F463" t="s">
        <v>338</v>
      </c>
      <c r="G463" t="s">
        <v>770</v>
      </c>
      <c r="H463" t="s">
        <v>769</v>
      </c>
      <c r="I463" t="s">
        <v>323</v>
      </c>
      <c r="J463">
        <v>40</v>
      </c>
    </row>
    <row r="464" spans="1:10">
      <c r="A464" t="s">
        <v>4948</v>
      </c>
      <c r="B464" t="s">
        <v>4949</v>
      </c>
      <c r="C464" s="138" t="s">
        <v>4211</v>
      </c>
      <c r="D464">
        <v>-19.049499999999998</v>
      </c>
      <c r="E464">
        <v>-65.262749999999997</v>
      </c>
      <c r="F464" t="s">
        <v>338</v>
      </c>
      <c r="G464" t="s">
        <v>770</v>
      </c>
      <c r="H464" t="s">
        <v>769</v>
      </c>
      <c r="I464" t="s">
        <v>323</v>
      </c>
      <c r="J464">
        <v>25</v>
      </c>
    </row>
    <row r="465" spans="1:10">
      <c r="A465" t="s">
        <v>4950</v>
      </c>
      <c r="B465" t="s">
        <v>4951</v>
      </c>
      <c r="C465" s="138" t="s">
        <v>4215</v>
      </c>
      <c r="D465">
        <v>-17.399653000000001</v>
      </c>
      <c r="E465">
        <v>-67.136602999999994</v>
      </c>
      <c r="F465" t="s">
        <v>310</v>
      </c>
      <c r="G465" t="s">
        <v>4846</v>
      </c>
      <c r="H465" t="s">
        <v>4951</v>
      </c>
      <c r="I465" t="s">
        <v>4200</v>
      </c>
      <c r="J465">
        <v>75</v>
      </c>
    </row>
    <row r="466" spans="1:10">
      <c r="A466" t="s">
        <v>4952</v>
      </c>
      <c r="B466" t="s">
        <v>4912</v>
      </c>
      <c r="C466" s="138" t="s">
        <v>4215</v>
      </c>
      <c r="D466">
        <v>-16.953824999999998</v>
      </c>
      <c r="E466">
        <v>-68.426098999999994</v>
      </c>
      <c r="F466" t="s">
        <v>310</v>
      </c>
      <c r="G466" t="s">
        <v>4688</v>
      </c>
      <c r="H466" t="s">
        <v>4912</v>
      </c>
      <c r="I466" t="s">
        <v>4200</v>
      </c>
      <c r="J466">
        <v>70</v>
      </c>
    </row>
    <row r="467" spans="1:10">
      <c r="A467" t="s">
        <v>4953</v>
      </c>
      <c r="B467" t="s">
        <v>4954</v>
      </c>
      <c r="C467" s="138" t="s">
        <v>4211</v>
      </c>
      <c r="D467">
        <v>-17.1662</v>
      </c>
      <c r="E467">
        <v>-62.562860999999998</v>
      </c>
      <c r="F467" t="s">
        <v>310</v>
      </c>
      <c r="G467" t="s">
        <v>4655</v>
      </c>
      <c r="H467" t="s">
        <v>2293</v>
      </c>
      <c r="I467" t="s">
        <v>177</v>
      </c>
      <c r="J467">
        <v>40</v>
      </c>
    </row>
    <row r="468" spans="1:10">
      <c r="A468" t="s">
        <v>1726</v>
      </c>
      <c r="B468" t="s">
        <v>2254</v>
      </c>
      <c r="C468" s="138" t="s">
        <v>4211</v>
      </c>
      <c r="D468">
        <v>-16.133900000000001</v>
      </c>
      <c r="E468">
        <v>-62.026226000000001</v>
      </c>
      <c r="F468" t="s">
        <v>310</v>
      </c>
      <c r="G468" t="s">
        <v>4655</v>
      </c>
      <c r="H468" t="s">
        <v>2182</v>
      </c>
      <c r="I468" t="s">
        <v>177</v>
      </c>
      <c r="J468">
        <v>25</v>
      </c>
    </row>
    <row r="469" spans="1:10">
      <c r="A469" t="s">
        <v>4955</v>
      </c>
      <c r="B469" t="s">
        <v>4956</v>
      </c>
      <c r="C469" s="138" t="s">
        <v>4211</v>
      </c>
      <c r="D469">
        <v>-16.130700000000001</v>
      </c>
      <c r="E469">
        <v>-62.040309999999998</v>
      </c>
      <c r="F469" t="s">
        <v>310</v>
      </c>
      <c r="G469" t="s">
        <v>4655</v>
      </c>
      <c r="H469" t="s">
        <v>2182</v>
      </c>
      <c r="I469" t="s">
        <v>177</v>
      </c>
      <c r="J469">
        <v>45</v>
      </c>
    </row>
    <row r="470" spans="1:10">
      <c r="A470" t="s">
        <v>1725</v>
      </c>
      <c r="B470" t="s">
        <v>2181</v>
      </c>
      <c r="C470" s="138" t="s">
        <v>4211</v>
      </c>
      <c r="D470">
        <v>-16.1495</v>
      </c>
      <c r="E470">
        <v>-62.019005</v>
      </c>
      <c r="F470" t="s">
        <v>310</v>
      </c>
      <c r="G470" t="s">
        <v>4655</v>
      </c>
      <c r="H470" t="s">
        <v>2182</v>
      </c>
      <c r="I470" t="s">
        <v>177</v>
      </c>
      <c r="J470">
        <v>19</v>
      </c>
    </row>
    <row r="471" spans="1:10">
      <c r="A471" t="s">
        <v>4957</v>
      </c>
      <c r="B471" t="s">
        <v>4958</v>
      </c>
      <c r="C471" s="138" t="s">
        <v>4215</v>
      </c>
      <c r="D471">
        <v>-17.181467999999999</v>
      </c>
      <c r="E471">
        <v>-68.449130999999994</v>
      </c>
      <c r="F471" t="s">
        <v>310</v>
      </c>
      <c r="G471" t="s">
        <v>4688</v>
      </c>
      <c r="H471" t="s">
        <v>4958</v>
      </c>
      <c r="I471" t="s">
        <v>4200</v>
      </c>
      <c r="J471">
        <v>40</v>
      </c>
    </row>
    <row r="472" spans="1:10">
      <c r="A472" t="s">
        <v>4959</v>
      </c>
      <c r="B472" t="s">
        <v>4960</v>
      </c>
      <c r="C472" s="138" t="s">
        <v>4215</v>
      </c>
      <c r="D472">
        <v>-16.1777486101</v>
      </c>
      <c r="E472">
        <v>-69.085926467500002</v>
      </c>
      <c r="F472" t="s">
        <v>310</v>
      </c>
      <c r="G472" t="s">
        <v>4961</v>
      </c>
      <c r="H472" t="s">
        <v>4962</v>
      </c>
      <c r="I472" t="s">
        <v>4200</v>
      </c>
      <c r="J472">
        <v>40</v>
      </c>
    </row>
    <row r="473" spans="1:10">
      <c r="A473" t="s">
        <v>1727</v>
      </c>
      <c r="B473" t="s">
        <v>2131</v>
      </c>
      <c r="C473" s="138" t="s">
        <v>4211</v>
      </c>
      <c r="D473">
        <v>-17.775099999999998</v>
      </c>
      <c r="E473">
        <v>-63.180700000000002</v>
      </c>
      <c r="F473" t="s">
        <v>338</v>
      </c>
      <c r="G473" t="s">
        <v>4212</v>
      </c>
      <c r="H473" t="s">
        <v>176</v>
      </c>
      <c r="I473" t="s">
        <v>177</v>
      </c>
      <c r="J473">
        <v>40</v>
      </c>
    </row>
    <row r="474" spans="1:10">
      <c r="A474" t="s">
        <v>4963</v>
      </c>
      <c r="B474" t="s">
        <v>4777</v>
      </c>
      <c r="C474" s="138" t="s">
        <v>4215</v>
      </c>
      <c r="D474">
        <v>-16.193999999999999</v>
      </c>
      <c r="E474">
        <v>-67.721476999999993</v>
      </c>
      <c r="F474" t="s">
        <v>310</v>
      </c>
      <c r="G474" t="s">
        <v>4776</v>
      </c>
      <c r="H474" t="s">
        <v>4777</v>
      </c>
      <c r="I474" t="s">
        <v>4200</v>
      </c>
      <c r="J474">
        <v>25</v>
      </c>
    </row>
    <row r="475" spans="1:10">
      <c r="A475" t="s">
        <v>1728</v>
      </c>
      <c r="B475" t="s">
        <v>2028</v>
      </c>
      <c r="C475" s="138" t="s">
        <v>4211</v>
      </c>
      <c r="D475">
        <v>-17.8245</v>
      </c>
      <c r="E475">
        <v>-63.228892000000002</v>
      </c>
      <c r="F475" t="s">
        <v>338</v>
      </c>
      <c r="G475" t="s">
        <v>4212</v>
      </c>
      <c r="H475" t="s">
        <v>176</v>
      </c>
      <c r="I475" t="s">
        <v>177</v>
      </c>
      <c r="J475">
        <v>21</v>
      </c>
    </row>
    <row r="476" spans="1:10">
      <c r="A476" t="s">
        <v>1729</v>
      </c>
      <c r="B476" t="s">
        <v>243</v>
      </c>
      <c r="C476" s="138" t="s">
        <v>4211</v>
      </c>
      <c r="D476">
        <v>-17.753499999999999</v>
      </c>
      <c r="E476">
        <v>-62.982469999999999</v>
      </c>
      <c r="F476" t="s">
        <v>338</v>
      </c>
      <c r="G476" t="s">
        <v>4212</v>
      </c>
      <c r="H476" t="s">
        <v>4937</v>
      </c>
      <c r="I476" t="s">
        <v>177</v>
      </c>
      <c r="J476">
        <v>40</v>
      </c>
    </row>
    <row r="477" spans="1:10">
      <c r="A477" t="s">
        <v>4964</v>
      </c>
      <c r="B477" t="s">
        <v>4965</v>
      </c>
      <c r="C477" s="138" t="s">
        <v>4215</v>
      </c>
      <c r="D477">
        <v>-16.541132000000001</v>
      </c>
      <c r="E477">
        <v>-68.066246000000007</v>
      </c>
      <c r="F477" t="s">
        <v>338</v>
      </c>
      <c r="G477" t="s">
        <v>4216</v>
      </c>
      <c r="H477" t="s">
        <v>4200</v>
      </c>
      <c r="I477" t="s">
        <v>4200</v>
      </c>
      <c r="J477">
        <v>40</v>
      </c>
    </row>
    <row r="478" spans="1:10">
      <c r="A478" t="s">
        <v>4966</v>
      </c>
      <c r="B478" t="s">
        <v>4967</v>
      </c>
      <c r="C478" s="138" t="s">
        <v>4215</v>
      </c>
      <c r="D478">
        <v>-16.494019000000002</v>
      </c>
      <c r="E478">
        <v>-68.104178000000005</v>
      </c>
      <c r="F478" t="s">
        <v>338</v>
      </c>
      <c r="G478" t="s">
        <v>4216</v>
      </c>
      <c r="H478" t="s">
        <v>4200</v>
      </c>
      <c r="I478" t="s">
        <v>4200</v>
      </c>
      <c r="J478">
        <v>6</v>
      </c>
    </row>
    <row r="479" spans="1:10">
      <c r="A479" t="s">
        <v>1730</v>
      </c>
      <c r="B479" t="s">
        <v>2546</v>
      </c>
      <c r="C479" s="138" t="s">
        <v>4211</v>
      </c>
      <c r="D479">
        <v>-17.82</v>
      </c>
      <c r="E479">
        <v>-63.143552999999997</v>
      </c>
      <c r="F479" t="s">
        <v>338</v>
      </c>
      <c r="G479" t="s">
        <v>4212</v>
      </c>
      <c r="H479" t="s">
        <v>176</v>
      </c>
      <c r="I479" t="s">
        <v>177</v>
      </c>
      <c r="J479">
        <v>40</v>
      </c>
    </row>
    <row r="480" spans="1:10">
      <c r="A480" t="s">
        <v>4968</v>
      </c>
      <c r="B480" t="s">
        <v>4969</v>
      </c>
      <c r="C480" s="138" t="s">
        <v>4211</v>
      </c>
      <c r="D480">
        <v>-21.8964</v>
      </c>
      <c r="E480">
        <v>-63.621374000000003</v>
      </c>
      <c r="F480" t="s">
        <v>310</v>
      </c>
      <c r="G480" t="s">
        <v>311</v>
      </c>
      <c r="H480" t="s">
        <v>233</v>
      </c>
      <c r="I480" t="s">
        <v>215</v>
      </c>
      <c r="J480">
        <v>40</v>
      </c>
    </row>
    <row r="481" spans="1:10">
      <c r="A481" t="s">
        <v>4970</v>
      </c>
      <c r="B481" t="s">
        <v>4971</v>
      </c>
      <c r="C481" s="138" t="s">
        <v>4211</v>
      </c>
      <c r="D481">
        <v>-17.378599999999999</v>
      </c>
      <c r="E481">
        <v>-63.989269</v>
      </c>
      <c r="F481" t="s">
        <v>310</v>
      </c>
      <c r="G481" t="s">
        <v>2314</v>
      </c>
      <c r="H481" t="s">
        <v>2493</v>
      </c>
      <c r="I481" t="s">
        <v>177</v>
      </c>
      <c r="J481">
        <v>8</v>
      </c>
    </row>
    <row r="482" spans="1:10">
      <c r="A482" t="s">
        <v>4972</v>
      </c>
      <c r="B482" t="s">
        <v>4973</v>
      </c>
      <c r="C482" s="138" t="s">
        <v>4215</v>
      </c>
      <c r="D482">
        <v>-16.138643999999999</v>
      </c>
      <c r="E482">
        <v>-69.044883999999996</v>
      </c>
      <c r="F482" t="s">
        <v>310</v>
      </c>
      <c r="G482" t="s">
        <v>4961</v>
      </c>
      <c r="H482" t="s">
        <v>4962</v>
      </c>
      <c r="I482" t="s">
        <v>4200</v>
      </c>
      <c r="J482">
        <v>60</v>
      </c>
    </row>
    <row r="483" spans="1:10">
      <c r="A483" t="s">
        <v>4974</v>
      </c>
      <c r="B483" t="s">
        <v>4975</v>
      </c>
      <c r="C483" s="138" t="s">
        <v>4215</v>
      </c>
      <c r="D483">
        <v>-16.552233999999999</v>
      </c>
      <c r="E483">
        <v>-68.194945000000004</v>
      </c>
      <c r="F483" t="s">
        <v>338</v>
      </c>
      <c r="G483" t="s">
        <v>4216</v>
      </c>
      <c r="H483" t="s">
        <v>4217</v>
      </c>
      <c r="I483" t="s">
        <v>4200</v>
      </c>
      <c r="J483">
        <v>40</v>
      </c>
    </row>
    <row r="484" spans="1:10">
      <c r="A484" t="s">
        <v>4976</v>
      </c>
      <c r="B484" t="s">
        <v>4977</v>
      </c>
      <c r="C484" s="138" t="s">
        <v>4215</v>
      </c>
      <c r="D484">
        <v>-16.502965</v>
      </c>
      <c r="E484">
        <v>-68.135644999999997</v>
      </c>
      <c r="F484" t="s">
        <v>338</v>
      </c>
      <c r="G484" t="s">
        <v>4216</v>
      </c>
      <c r="H484" t="s">
        <v>4200</v>
      </c>
      <c r="I484" t="s">
        <v>4200</v>
      </c>
      <c r="J484">
        <v>45</v>
      </c>
    </row>
    <row r="485" spans="1:10">
      <c r="A485" t="s">
        <v>4978</v>
      </c>
      <c r="B485" t="s">
        <v>4979</v>
      </c>
      <c r="C485" s="138" t="s">
        <v>4215</v>
      </c>
      <c r="D485">
        <v>-16.54457</v>
      </c>
      <c r="E485">
        <v>-68.191372999999999</v>
      </c>
      <c r="F485" t="s">
        <v>338</v>
      </c>
      <c r="G485" t="s">
        <v>4216</v>
      </c>
      <c r="H485" t="s">
        <v>4217</v>
      </c>
      <c r="I485" t="s">
        <v>4200</v>
      </c>
      <c r="J485">
        <v>40</v>
      </c>
    </row>
    <row r="486" spans="1:10">
      <c r="A486" t="s">
        <v>619</v>
      </c>
      <c r="B486" t="s">
        <v>2153</v>
      </c>
      <c r="C486" s="138" t="s">
        <v>4211</v>
      </c>
      <c r="D486">
        <v>-16.527899999999999</v>
      </c>
      <c r="E486">
        <v>-63.714485000000003</v>
      </c>
      <c r="F486" t="s">
        <v>310</v>
      </c>
      <c r="G486" t="s">
        <v>305</v>
      </c>
      <c r="H486" t="s">
        <v>2151</v>
      </c>
      <c r="I486" t="s">
        <v>177</v>
      </c>
      <c r="J486">
        <v>25</v>
      </c>
    </row>
    <row r="487" spans="1:10">
      <c r="A487" t="s">
        <v>4980</v>
      </c>
      <c r="B487" t="s">
        <v>4981</v>
      </c>
      <c r="C487" s="138" t="s">
        <v>4211</v>
      </c>
      <c r="D487">
        <v>-17.971139000000001</v>
      </c>
      <c r="E487">
        <v>-67.141161999999994</v>
      </c>
      <c r="F487" t="s">
        <v>338</v>
      </c>
      <c r="G487" t="s">
        <v>1024</v>
      </c>
      <c r="H487" t="s">
        <v>1051</v>
      </c>
      <c r="I487" t="s">
        <v>1051</v>
      </c>
      <c r="J487">
        <v>25</v>
      </c>
    </row>
    <row r="488" spans="1:10">
      <c r="A488" t="s">
        <v>4982</v>
      </c>
      <c r="B488" t="s">
        <v>4983</v>
      </c>
      <c r="C488" s="138" t="s">
        <v>4211</v>
      </c>
      <c r="D488">
        <v>-21.542300000000001</v>
      </c>
      <c r="E488">
        <v>-64.741619999999998</v>
      </c>
      <c r="F488" t="s">
        <v>338</v>
      </c>
      <c r="G488" t="s">
        <v>1024</v>
      </c>
      <c r="H488" t="s">
        <v>215</v>
      </c>
      <c r="I488" t="s">
        <v>215</v>
      </c>
      <c r="J488">
        <v>35</v>
      </c>
    </row>
    <row r="489" spans="1:10">
      <c r="A489" t="s">
        <v>4984</v>
      </c>
      <c r="B489" t="s">
        <v>4985</v>
      </c>
      <c r="C489" s="138"/>
      <c r="D489">
        <v>-16.527698999999998</v>
      </c>
      <c r="E489">
        <v>-68.151385000000005</v>
      </c>
      <c r="F489" t="s">
        <v>338</v>
      </c>
      <c r="G489" t="s">
        <v>4216</v>
      </c>
      <c r="H489" t="s">
        <v>4217</v>
      </c>
      <c r="I489" t="s">
        <v>4200</v>
      </c>
      <c r="J489">
        <v>40</v>
      </c>
    </row>
    <row r="490" spans="1:10">
      <c r="A490" t="s">
        <v>4986</v>
      </c>
      <c r="B490" t="s">
        <v>4987</v>
      </c>
      <c r="C490" s="138" t="s">
        <v>4211</v>
      </c>
      <c r="D490">
        <v>-17.716055600000001</v>
      </c>
      <c r="E490">
        <v>-66.263805599999998</v>
      </c>
      <c r="F490" t="s">
        <v>310</v>
      </c>
      <c r="G490" t="s">
        <v>4987</v>
      </c>
      <c r="H490" t="s">
        <v>4987</v>
      </c>
      <c r="I490" t="s">
        <v>201</v>
      </c>
      <c r="J490">
        <v>72</v>
      </c>
    </row>
    <row r="491" spans="1:10">
      <c r="A491" t="s">
        <v>4988</v>
      </c>
      <c r="B491" t="s">
        <v>4989</v>
      </c>
      <c r="C491" s="138" t="s">
        <v>4211</v>
      </c>
      <c r="D491">
        <v>-17.351500000000001</v>
      </c>
      <c r="E491">
        <v>-63.255015</v>
      </c>
      <c r="F491" t="s">
        <v>338</v>
      </c>
      <c r="G491" t="s">
        <v>305</v>
      </c>
      <c r="H491" t="s">
        <v>705</v>
      </c>
      <c r="I491" t="s">
        <v>177</v>
      </c>
      <c r="J491">
        <v>40</v>
      </c>
    </row>
    <row r="492" spans="1:10">
      <c r="A492" t="s">
        <v>1731</v>
      </c>
      <c r="B492" t="s">
        <v>2581</v>
      </c>
      <c r="C492" s="138" t="s">
        <v>4211</v>
      </c>
      <c r="D492">
        <v>-17.7943</v>
      </c>
      <c r="E492">
        <v>-63.139215</v>
      </c>
      <c r="F492" t="s">
        <v>338</v>
      </c>
      <c r="G492" t="s">
        <v>4212</v>
      </c>
      <c r="H492" t="s">
        <v>176</v>
      </c>
      <c r="I492" t="s">
        <v>177</v>
      </c>
      <c r="J492">
        <v>40</v>
      </c>
    </row>
    <row r="493" spans="1:10">
      <c r="A493" t="s">
        <v>1732</v>
      </c>
      <c r="B493" t="s">
        <v>2572</v>
      </c>
      <c r="C493" s="138" t="s">
        <v>4211</v>
      </c>
      <c r="D493">
        <v>-19.582263999999999</v>
      </c>
      <c r="E493">
        <v>-65.754108000000002</v>
      </c>
      <c r="F493" t="s">
        <v>338</v>
      </c>
      <c r="G493" t="s">
        <v>4235</v>
      </c>
      <c r="H493" t="s">
        <v>1064</v>
      </c>
      <c r="I493" t="s">
        <v>1064</v>
      </c>
      <c r="J493">
        <v>25</v>
      </c>
    </row>
    <row r="494" spans="1:10">
      <c r="A494" t="s">
        <v>4990</v>
      </c>
      <c r="B494" t="s">
        <v>4991</v>
      </c>
      <c r="C494" s="138" t="s">
        <v>4211</v>
      </c>
      <c r="D494">
        <v>-17.795200000000001</v>
      </c>
      <c r="E494">
        <v>-63.172159999999998</v>
      </c>
      <c r="F494" t="s">
        <v>338</v>
      </c>
      <c r="G494" t="s">
        <v>4212</v>
      </c>
      <c r="H494" t="s">
        <v>176</v>
      </c>
      <c r="I494" t="s">
        <v>177</v>
      </c>
      <c r="J494">
        <v>25</v>
      </c>
    </row>
    <row r="495" spans="1:10">
      <c r="A495" t="s">
        <v>4992</v>
      </c>
      <c r="B495" t="s">
        <v>4993</v>
      </c>
      <c r="C495" s="138" t="s">
        <v>4211</v>
      </c>
      <c r="D495">
        <v>-17.53772</v>
      </c>
      <c r="E495">
        <v>-65.832179999999994</v>
      </c>
      <c r="F495" t="s">
        <v>310</v>
      </c>
      <c r="G495" t="s">
        <v>953</v>
      </c>
      <c r="H495" t="s">
        <v>953</v>
      </c>
      <c r="I495" t="s">
        <v>201</v>
      </c>
      <c r="J495">
        <v>6</v>
      </c>
    </row>
    <row r="496" spans="1:10">
      <c r="A496" t="s">
        <v>4994</v>
      </c>
      <c r="B496" t="s">
        <v>4995</v>
      </c>
      <c r="C496" s="138" t="s">
        <v>4211</v>
      </c>
      <c r="D496">
        <v>-19.601865</v>
      </c>
      <c r="E496">
        <v>-65.742103</v>
      </c>
      <c r="F496" t="s">
        <v>338</v>
      </c>
      <c r="G496" t="s">
        <v>4235</v>
      </c>
      <c r="H496" t="s">
        <v>1064</v>
      </c>
      <c r="I496" t="s">
        <v>1064</v>
      </c>
      <c r="J496">
        <v>25</v>
      </c>
    </row>
    <row r="497" spans="1:10">
      <c r="A497" t="s">
        <v>1733</v>
      </c>
      <c r="B497" t="s">
        <v>2394</v>
      </c>
      <c r="C497" s="138" t="s">
        <v>4211</v>
      </c>
      <c r="D497">
        <v>-17.773700000000002</v>
      </c>
      <c r="E497">
        <v>-63.183898999999997</v>
      </c>
      <c r="F497" t="s">
        <v>338</v>
      </c>
      <c r="G497" t="s">
        <v>4212</v>
      </c>
      <c r="H497" t="s">
        <v>176</v>
      </c>
      <c r="I497" t="s">
        <v>177</v>
      </c>
      <c r="J497">
        <v>40</v>
      </c>
    </row>
    <row r="498" spans="1:10">
      <c r="A498" t="s">
        <v>4996</v>
      </c>
      <c r="B498" t="s">
        <v>4997</v>
      </c>
      <c r="C498" s="138" t="s">
        <v>4215</v>
      </c>
      <c r="D498">
        <v>-16.487195</v>
      </c>
      <c r="E498">
        <v>-68.135315000000006</v>
      </c>
      <c r="F498" t="s">
        <v>338</v>
      </c>
      <c r="G498" t="s">
        <v>4216</v>
      </c>
      <c r="H498" t="s">
        <v>4200</v>
      </c>
      <c r="I498" t="s">
        <v>4200</v>
      </c>
      <c r="J498">
        <v>12</v>
      </c>
    </row>
    <row r="499" spans="1:10">
      <c r="A499" t="s">
        <v>4998</v>
      </c>
      <c r="B499" t="s">
        <v>4999</v>
      </c>
      <c r="C499" s="138" t="s">
        <v>4211</v>
      </c>
      <c r="D499">
        <v>-18.695948999999999</v>
      </c>
      <c r="E499">
        <v>-65.991065000000006</v>
      </c>
      <c r="F499" t="s">
        <v>310</v>
      </c>
      <c r="G499" t="s">
        <v>5000</v>
      </c>
      <c r="H499" t="s">
        <v>4999</v>
      </c>
      <c r="I499" t="s">
        <v>1064</v>
      </c>
      <c r="J499">
        <v>10</v>
      </c>
    </row>
    <row r="500" spans="1:10">
      <c r="A500" t="s">
        <v>5001</v>
      </c>
      <c r="B500" t="s">
        <v>5002</v>
      </c>
      <c r="C500" s="138" t="s">
        <v>4211</v>
      </c>
      <c r="D500">
        <v>-18.354028</v>
      </c>
      <c r="E500">
        <v>-67.690332999999995</v>
      </c>
      <c r="F500" t="s">
        <v>310</v>
      </c>
      <c r="G500" t="s">
        <v>4790</v>
      </c>
      <c r="H500" t="s">
        <v>5002</v>
      </c>
      <c r="I500" t="s">
        <v>1051</v>
      </c>
      <c r="J500">
        <v>40</v>
      </c>
    </row>
    <row r="501" spans="1:10">
      <c r="A501" t="s">
        <v>5003</v>
      </c>
      <c r="B501" t="s">
        <v>5004</v>
      </c>
      <c r="C501" s="138" t="s">
        <v>4211</v>
      </c>
      <c r="D501">
        <v>-18.592649999999999</v>
      </c>
      <c r="E501">
        <v>-66.3566</v>
      </c>
      <c r="F501" t="s">
        <v>310</v>
      </c>
      <c r="G501" t="s">
        <v>2217</v>
      </c>
      <c r="H501" t="s">
        <v>5004</v>
      </c>
      <c r="I501" t="s">
        <v>1064</v>
      </c>
      <c r="J501">
        <v>6</v>
      </c>
    </row>
    <row r="502" spans="1:10">
      <c r="A502" t="s">
        <v>5005</v>
      </c>
      <c r="B502" t="s">
        <v>5006</v>
      </c>
      <c r="C502" s="138" t="s">
        <v>4215</v>
      </c>
      <c r="D502">
        <v>-15.57443</v>
      </c>
      <c r="E502">
        <v>-67.041460000000001</v>
      </c>
      <c r="F502" t="s">
        <v>310</v>
      </c>
      <c r="G502" t="s">
        <v>4339</v>
      </c>
      <c r="H502" t="s">
        <v>4340</v>
      </c>
      <c r="I502" t="s">
        <v>4200</v>
      </c>
      <c r="J502">
        <v>60</v>
      </c>
    </row>
    <row r="503" spans="1:10">
      <c r="A503" t="s">
        <v>5007</v>
      </c>
      <c r="B503" t="s">
        <v>5008</v>
      </c>
      <c r="C503" s="138" t="s">
        <v>4211</v>
      </c>
      <c r="D503">
        <v>-17.37304</v>
      </c>
      <c r="E503">
        <v>-66.124030000000005</v>
      </c>
      <c r="F503" t="s">
        <v>338</v>
      </c>
      <c r="G503" t="s">
        <v>898</v>
      </c>
      <c r="H503" t="s">
        <v>897</v>
      </c>
      <c r="I503" t="s">
        <v>201</v>
      </c>
      <c r="J503">
        <v>60</v>
      </c>
    </row>
    <row r="504" spans="1:10">
      <c r="A504" t="s">
        <v>5009</v>
      </c>
      <c r="B504" t="s">
        <v>5010</v>
      </c>
      <c r="C504" s="138" t="s">
        <v>4211</v>
      </c>
      <c r="D504">
        <v>-19.567948000000001</v>
      </c>
      <c r="E504">
        <v>-65.762045999999998</v>
      </c>
      <c r="F504" t="s">
        <v>338</v>
      </c>
      <c r="G504" t="s">
        <v>4235</v>
      </c>
      <c r="H504" t="s">
        <v>5011</v>
      </c>
      <c r="I504" t="s">
        <v>1064</v>
      </c>
      <c r="J504">
        <v>72</v>
      </c>
    </row>
    <row r="505" spans="1:10">
      <c r="A505" t="s">
        <v>5012</v>
      </c>
      <c r="B505" t="s">
        <v>5013</v>
      </c>
      <c r="C505" s="138" t="s">
        <v>4211</v>
      </c>
      <c r="D505">
        <v>-17.5213</v>
      </c>
      <c r="E505">
        <v>-63.536180000000002</v>
      </c>
      <c r="F505" t="s">
        <v>310</v>
      </c>
      <c r="G505" t="s">
        <v>2314</v>
      </c>
      <c r="H505" t="s">
        <v>2369</v>
      </c>
      <c r="I505" t="s">
        <v>177</v>
      </c>
      <c r="J505">
        <v>6</v>
      </c>
    </row>
    <row r="506" spans="1:10">
      <c r="A506" t="s">
        <v>5014</v>
      </c>
      <c r="B506" t="s">
        <v>5015</v>
      </c>
      <c r="C506" s="138" t="s">
        <v>4215</v>
      </c>
      <c r="D506">
        <v>-16.473219</v>
      </c>
      <c r="E506">
        <v>-68.273497000000006</v>
      </c>
      <c r="F506" t="s">
        <v>338</v>
      </c>
      <c r="G506" t="s">
        <v>4216</v>
      </c>
      <c r="H506" t="s">
        <v>4217</v>
      </c>
      <c r="I506" t="s">
        <v>4200</v>
      </c>
      <c r="J506">
        <v>40</v>
      </c>
    </row>
    <row r="507" spans="1:10">
      <c r="A507" t="s">
        <v>1734</v>
      </c>
      <c r="B507" t="s">
        <v>2126</v>
      </c>
      <c r="C507" s="138" t="s">
        <v>4211</v>
      </c>
      <c r="D507">
        <v>-17.774100000000001</v>
      </c>
      <c r="E507">
        <v>-63.199416999999997</v>
      </c>
      <c r="F507" t="s">
        <v>338</v>
      </c>
      <c r="G507" t="s">
        <v>4212</v>
      </c>
      <c r="H507" t="s">
        <v>176</v>
      </c>
      <c r="I507" t="s">
        <v>177</v>
      </c>
      <c r="J507">
        <v>40</v>
      </c>
    </row>
    <row r="508" spans="1:10">
      <c r="A508" t="s">
        <v>5016</v>
      </c>
      <c r="B508" t="s">
        <v>5017</v>
      </c>
      <c r="C508" s="138" t="s">
        <v>4215</v>
      </c>
      <c r="D508">
        <v>-16.507532000000001</v>
      </c>
      <c r="E508">
        <v>-68.125311999999994</v>
      </c>
      <c r="F508" t="s">
        <v>338</v>
      </c>
      <c r="G508" t="s">
        <v>4216</v>
      </c>
      <c r="H508" t="s">
        <v>4200</v>
      </c>
      <c r="I508" t="s">
        <v>4200</v>
      </c>
      <c r="J508">
        <v>40</v>
      </c>
    </row>
    <row r="509" spans="1:10">
      <c r="A509" t="s">
        <v>1934</v>
      </c>
      <c r="B509" t="s">
        <v>2419</v>
      </c>
      <c r="C509" s="138" t="s">
        <v>4211</v>
      </c>
      <c r="D509">
        <v>-17.7895</v>
      </c>
      <c r="E509">
        <v>-63.205618999999999</v>
      </c>
      <c r="F509" t="s">
        <v>338</v>
      </c>
      <c r="G509" t="s">
        <v>4212</v>
      </c>
      <c r="H509" t="s">
        <v>176</v>
      </c>
      <c r="I509" t="s">
        <v>177</v>
      </c>
      <c r="J509">
        <v>12</v>
      </c>
    </row>
    <row r="510" spans="1:10">
      <c r="A510" t="s">
        <v>5018</v>
      </c>
      <c r="B510" t="s">
        <v>4790</v>
      </c>
      <c r="C510" s="138" t="s">
        <v>4211</v>
      </c>
      <c r="D510">
        <v>-18.937118999999999</v>
      </c>
      <c r="E510">
        <v>-68.622066000000004</v>
      </c>
      <c r="F510" t="s">
        <v>310</v>
      </c>
      <c r="G510" t="s">
        <v>5019</v>
      </c>
      <c r="H510" t="s">
        <v>4790</v>
      </c>
      <c r="I510" t="s">
        <v>1051</v>
      </c>
      <c r="J510">
        <v>40</v>
      </c>
    </row>
    <row r="511" spans="1:10">
      <c r="A511" t="s">
        <v>5020</v>
      </c>
      <c r="B511" t="s">
        <v>5021</v>
      </c>
      <c r="C511" s="138" t="s">
        <v>4211</v>
      </c>
      <c r="D511">
        <v>-19.7818</v>
      </c>
      <c r="E511">
        <v>-63.183528000000003</v>
      </c>
      <c r="F511" t="s">
        <v>310</v>
      </c>
      <c r="G511" t="s">
        <v>2463</v>
      </c>
      <c r="H511" t="s">
        <v>5021</v>
      </c>
      <c r="I511" t="s">
        <v>177</v>
      </c>
      <c r="J511">
        <v>6</v>
      </c>
    </row>
    <row r="512" spans="1:10">
      <c r="A512" t="s">
        <v>5022</v>
      </c>
      <c r="B512" t="s">
        <v>5023</v>
      </c>
      <c r="C512" s="138" t="s">
        <v>4211</v>
      </c>
      <c r="D512">
        <v>-21.8337</v>
      </c>
      <c r="E512">
        <v>-63.736589000000002</v>
      </c>
      <c r="F512" t="s">
        <v>310</v>
      </c>
      <c r="G512" t="s">
        <v>311</v>
      </c>
      <c r="H512" t="s">
        <v>5023</v>
      </c>
      <c r="I512" t="s">
        <v>215</v>
      </c>
      <c r="J512">
        <v>25</v>
      </c>
    </row>
    <row r="513" spans="1:10">
      <c r="A513" t="s">
        <v>5024</v>
      </c>
      <c r="B513" t="s">
        <v>5025</v>
      </c>
      <c r="C513" s="138" t="s">
        <v>4211</v>
      </c>
      <c r="D513">
        <v>-14.835452999999999</v>
      </c>
      <c r="E513">
        <v>-64.896642999999997</v>
      </c>
      <c r="F513" t="s">
        <v>338</v>
      </c>
      <c r="G513" t="s">
        <v>1024</v>
      </c>
      <c r="H513" t="s">
        <v>2442</v>
      </c>
      <c r="I513" t="s">
        <v>832</v>
      </c>
      <c r="J513">
        <v>60</v>
      </c>
    </row>
    <row r="514" spans="1:10">
      <c r="A514" t="s">
        <v>5026</v>
      </c>
      <c r="B514" t="s">
        <v>5027</v>
      </c>
      <c r="C514" s="138" t="s">
        <v>4215</v>
      </c>
      <c r="D514">
        <v>-17.590364000000001</v>
      </c>
      <c r="E514">
        <v>-69.445926999999998</v>
      </c>
      <c r="F514" t="s">
        <v>310</v>
      </c>
      <c r="G514" t="s">
        <v>4688</v>
      </c>
      <c r="H514" t="s">
        <v>5027</v>
      </c>
      <c r="I514" t="s">
        <v>4200</v>
      </c>
      <c r="J514">
        <v>40</v>
      </c>
    </row>
    <row r="515" spans="1:10">
      <c r="A515" t="s">
        <v>5028</v>
      </c>
      <c r="B515" t="s">
        <v>5029</v>
      </c>
      <c r="C515" s="138" t="s">
        <v>4215</v>
      </c>
      <c r="D515">
        <v>-16.306516788700002</v>
      </c>
      <c r="E515">
        <v>-67.597171615500002</v>
      </c>
      <c r="F515" t="s">
        <v>310</v>
      </c>
      <c r="G515" t="s">
        <v>4776</v>
      </c>
      <c r="H515" t="s">
        <v>5029</v>
      </c>
      <c r="I515" t="s">
        <v>4200</v>
      </c>
      <c r="J515">
        <v>60</v>
      </c>
    </row>
    <row r="516" spans="1:10">
      <c r="A516" t="s">
        <v>5030</v>
      </c>
      <c r="B516" t="s">
        <v>5031</v>
      </c>
      <c r="C516" s="138" t="s">
        <v>4215</v>
      </c>
      <c r="D516">
        <v>-16.503107</v>
      </c>
      <c r="E516">
        <v>-68.166268000000002</v>
      </c>
      <c r="F516" t="s">
        <v>338</v>
      </c>
      <c r="G516" t="s">
        <v>4216</v>
      </c>
      <c r="H516" t="s">
        <v>4217</v>
      </c>
      <c r="I516" t="s">
        <v>4200</v>
      </c>
      <c r="J516">
        <v>50</v>
      </c>
    </row>
    <row r="517" spans="1:10">
      <c r="A517" t="s">
        <v>5032</v>
      </c>
      <c r="B517" t="s">
        <v>5033</v>
      </c>
      <c r="C517" s="138" t="s">
        <v>4211</v>
      </c>
      <c r="D517">
        <v>-18.233779999999999</v>
      </c>
      <c r="E517">
        <v>-66.472722000000005</v>
      </c>
      <c r="F517" t="s">
        <v>310</v>
      </c>
      <c r="G517" t="s">
        <v>5034</v>
      </c>
      <c r="H517" t="s">
        <v>5033</v>
      </c>
      <c r="I517" t="s">
        <v>1064</v>
      </c>
      <c r="J517">
        <v>60</v>
      </c>
    </row>
    <row r="518" spans="1:10">
      <c r="A518" t="s">
        <v>5035</v>
      </c>
      <c r="B518" t="s">
        <v>5036</v>
      </c>
      <c r="C518" s="138" t="s">
        <v>4215</v>
      </c>
      <c r="D518">
        <v>-16.537775</v>
      </c>
      <c r="E518">
        <v>-68.209965999999994</v>
      </c>
      <c r="F518" t="s">
        <v>338</v>
      </c>
      <c r="G518" t="s">
        <v>4216</v>
      </c>
      <c r="H518" t="s">
        <v>4217</v>
      </c>
      <c r="I518" t="s">
        <v>4200</v>
      </c>
      <c r="J518">
        <v>30</v>
      </c>
    </row>
    <row r="519" spans="1:10">
      <c r="A519" t="s">
        <v>5037</v>
      </c>
      <c r="B519" t="s">
        <v>5038</v>
      </c>
      <c r="C519" s="138" t="s">
        <v>4211</v>
      </c>
      <c r="D519">
        <v>-17.949881000000001</v>
      </c>
      <c r="E519">
        <v>-67.116816999999998</v>
      </c>
      <c r="F519" t="s">
        <v>338</v>
      </c>
      <c r="G519" t="s">
        <v>1024</v>
      </c>
      <c r="H519" t="s">
        <v>1051</v>
      </c>
      <c r="I519" t="s">
        <v>1051</v>
      </c>
      <c r="J519">
        <v>60</v>
      </c>
    </row>
    <row r="520" spans="1:10">
      <c r="A520" t="s">
        <v>5039</v>
      </c>
      <c r="B520" t="s">
        <v>5040</v>
      </c>
      <c r="C520" s="138" t="s">
        <v>4215</v>
      </c>
      <c r="D520">
        <v>-16.490383999999999</v>
      </c>
      <c r="E520">
        <v>-68.207746999999998</v>
      </c>
      <c r="F520" t="s">
        <v>338</v>
      </c>
      <c r="G520" t="s">
        <v>4216</v>
      </c>
      <c r="H520" t="s">
        <v>4217</v>
      </c>
      <c r="I520" t="s">
        <v>4200</v>
      </c>
      <c r="J520">
        <v>40</v>
      </c>
    </row>
    <row r="521" spans="1:10">
      <c r="A521" t="s">
        <v>5041</v>
      </c>
      <c r="B521" t="s">
        <v>4669</v>
      </c>
      <c r="C521" s="138" t="s">
        <v>4211</v>
      </c>
      <c r="D521">
        <v>-18.8215</v>
      </c>
      <c r="E521">
        <v>-58.623866999999997</v>
      </c>
      <c r="F521" t="s">
        <v>310</v>
      </c>
      <c r="G521" t="s">
        <v>2220</v>
      </c>
      <c r="H521" t="s">
        <v>4669</v>
      </c>
      <c r="I521" t="s">
        <v>177</v>
      </c>
      <c r="J521">
        <v>6</v>
      </c>
    </row>
    <row r="522" spans="1:10">
      <c r="A522" t="s">
        <v>5042</v>
      </c>
      <c r="B522" t="s">
        <v>5043</v>
      </c>
      <c r="C522" s="138" t="s">
        <v>4215</v>
      </c>
      <c r="D522">
        <v>-16.498909000000001</v>
      </c>
      <c r="E522">
        <v>-68.166111999999998</v>
      </c>
      <c r="F522" t="s">
        <v>338</v>
      </c>
      <c r="G522" t="s">
        <v>4216</v>
      </c>
      <c r="H522" t="s">
        <v>4217</v>
      </c>
      <c r="I522" t="s">
        <v>4200</v>
      </c>
      <c r="J522">
        <v>40</v>
      </c>
    </row>
    <row r="523" spans="1:10">
      <c r="A523" t="s">
        <v>1735</v>
      </c>
      <c r="B523" t="s">
        <v>2160</v>
      </c>
      <c r="C523" s="138" t="s">
        <v>4211</v>
      </c>
      <c r="D523">
        <v>-17.6187</v>
      </c>
      <c r="E523">
        <v>-62.226049000000003</v>
      </c>
      <c r="F523" t="s">
        <v>310</v>
      </c>
      <c r="G523" t="s">
        <v>2162</v>
      </c>
      <c r="H523" t="s">
        <v>2161</v>
      </c>
      <c r="I523" t="s">
        <v>177</v>
      </c>
      <c r="J523">
        <v>25</v>
      </c>
    </row>
    <row r="524" spans="1:10">
      <c r="A524" t="s">
        <v>5044</v>
      </c>
      <c r="B524" t="s">
        <v>4361</v>
      </c>
      <c r="C524" s="138" t="s">
        <v>4215</v>
      </c>
      <c r="D524">
        <v>-15.835786000000001</v>
      </c>
      <c r="E524">
        <v>-67.565094999999999</v>
      </c>
      <c r="F524" t="s">
        <v>310</v>
      </c>
      <c r="G524" t="s">
        <v>4361</v>
      </c>
      <c r="H524" t="s">
        <v>4361</v>
      </c>
      <c r="I524" t="s">
        <v>4200</v>
      </c>
      <c r="J524">
        <v>60</v>
      </c>
    </row>
    <row r="525" spans="1:10">
      <c r="A525" t="s">
        <v>5045</v>
      </c>
      <c r="B525" t="s">
        <v>5046</v>
      </c>
      <c r="C525" s="138" t="s">
        <v>4215</v>
      </c>
      <c r="D525">
        <v>-15.125997</v>
      </c>
      <c r="E525">
        <v>-68.998964999999998</v>
      </c>
      <c r="F525" t="s">
        <v>310</v>
      </c>
      <c r="G525" t="s">
        <v>4624</v>
      </c>
      <c r="H525" t="s">
        <v>5047</v>
      </c>
      <c r="I525" t="s">
        <v>4200</v>
      </c>
      <c r="J525">
        <v>25</v>
      </c>
    </row>
    <row r="526" spans="1:10">
      <c r="A526" t="s">
        <v>1736</v>
      </c>
      <c r="B526" t="s">
        <v>2388</v>
      </c>
      <c r="C526" s="138" t="s">
        <v>4211</v>
      </c>
      <c r="D526">
        <v>-21.5625</v>
      </c>
      <c r="E526">
        <v>-64.800769000000003</v>
      </c>
      <c r="F526" t="s">
        <v>310</v>
      </c>
      <c r="G526" t="s">
        <v>1024</v>
      </c>
      <c r="H526" t="s">
        <v>215</v>
      </c>
      <c r="I526" t="s">
        <v>215</v>
      </c>
      <c r="J526">
        <v>40</v>
      </c>
    </row>
    <row r="527" spans="1:10">
      <c r="A527" t="s">
        <v>5048</v>
      </c>
      <c r="B527" t="s">
        <v>5049</v>
      </c>
      <c r="C527" s="138" t="s">
        <v>4215</v>
      </c>
      <c r="D527">
        <v>-16.286307000000001</v>
      </c>
      <c r="E527">
        <v>-67.833336000000003</v>
      </c>
      <c r="F527" t="s">
        <v>310</v>
      </c>
      <c r="G527" t="s">
        <v>4776</v>
      </c>
      <c r="H527" t="s">
        <v>4777</v>
      </c>
      <c r="I527" t="s">
        <v>4200</v>
      </c>
      <c r="J527">
        <v>25</v>
      </c>
    </row>
    <row r="528" spans="1:10">
      <c r="A528" t="s">
        <v>5050</v>
      </c>
      <c r="B528" t="s">
        <v>5051</v>
      </c>
      <c r="C528" s="138" t="s">
        <v>4211</v>
      </c>
      <c r="D528">
        <v>-19.047000000000001</v>
      </c>
      <c r="E528">
        <v>-65.258775999999997</v>
      </c>
      <c r="F528" t="s">
        <v>338</v>
      </c>
      <c r="G528" t="s">
        <v>770</v>
      </c>
      <c r="H528" t="s">
        <v>769</v>
      </c>
      <c r="I528" t="s">
        <v>323</v>
      </c>
      <c r="J528">
        <v>85</v>
      </c>
    </row>
    <row r="529" spans="1:9">
      <c r="A529" t="s">
        <v>557</v>
      </c>
      <c r="B529" t="s">
        <v>2306</v>
      </c>
      <c r="C529" t="s">
        <v>4211</v>
      </c>
      <c r="D529">
        <v>-17.779900000000001</v>
      </c>
      <c r="E529">
        <v>-63.182453000000002</v>
      </c>
      <c r="F529" t="s">
        <v>338</v>
      </c>
      <c r="G529" t="s">
        <v>4212</v>
      </c>
      <c r="H529" t="s">
        <v>176</v>
      </c>
      <c r="I529" t="s">
        <v>177</v>
      </c>
    </row>
    <row r="530" spans="1:9">
      <c r="A530" t="s">
        <v>5052</v>
      </c>
      <c r="B530" t="s">
        <v>5053</v>
      </c>
      <c r="C530" t="s">
        <v>4211</v>
      </c>
      <c r="D530">
        <v>-17.7698</v>
      </c>
      <c r="E530">
        <v>-63.165489999999998</v>
      </c>
      <c r="F530" t="s">
        <v>338</v>
      </c>
      <c r="G530" t="s">
        <v>4212</v>
      </c>
      <c r="H530" t="s">
        <v>176</v>
      </c>
      <c r="I530" t="s">
        <v>177</v>
      </c>
    </row>
    <row r="531" spans="1:9">
      <c r="A531" t="s">
        <v>5054</v>
      </c>
      <c r="B531" t="s">
        <v>5055</v>
      </c>
      <c r="C531" t="s">
        <v>4211</v>
      </c>
      <c r="D531">
        <v>-21.523599999999998</v>
      </c>
      <c r="E531">
        <v>-64.716353999999995</v>
      </c>
      <c r="F531" t="s">
        <v>338</v>
      </c>
      <c r="G531" t="s">
        <v>1024</v>
      </c>
      <c r="H531" t="s">
        <v>215</v>
      </c>
      <c r="I531" t="s">
        <v>215</v>
      </c>
    </row>
    <row r="532" spans="1:9">
      <c r="A532" t="s">
        <v>5056</v>
      </c>
      <c r="B532" t="s">
        <v>5057</v>
      </c>
      <c r="C532" t="s">
        <v>4215</v>
      </c>
      <c r="D532">
        <v>-15.893761</v>
      </c>
      <c r="E532">
        <v>-68.648854</v>
      </c>
      <c r="F532" t="s">
        <v>310</v>
      </c>
      <c r="G532" t="s">
        <v>4255</v>
      </c>
      <c r="H532" t="s">
        <v>4254</v>
      </c>
      <c r="I532" t="s">
        <v>4200</v>
      </c>
    </row>
    <row r="533" spans="1:9">
      <c r="A533" t="s">
        <v>5058</v>
      </c>
      <c r="B533" t="s">
        <v>5059</v>
      </c>
      <c r="C533" t="s">
        <v>4215</v>
      </c>
      <c r="D533">
        <v>-16.537998999999999</v>
      </c>
      <c r="E533">
        <v>-68.046042999999997</v>
      </c>
      <c r="F533" t="s">
        <v>338</v>
      </c>
      <c r="G533" t="s">
        <v>4216</v>
      </c>
      <c r="H533" t="s">
        <v>4200</v>
      </c>
      <c r="I533" t="s">
        <v>4200</v>
      </c>
    </row>
    <row r="534" spans="1:9">
      <c r="A534" t="s">
        <v>1032</v>
      </c>
      <c r="B534" t="s">
        <v>5060</v>
      </c>
      <c r="C534" t="s">
        <v>4211</v>
      </c>
      <c r="D534">
        <v>-17.402258</v>
      </c>
      <c r="E534">
        <v>-66.285128999999998</v>
      </c>
      <c r="F534" t="s">
        <v>338</v>
      </c>
      <c r="G534" t="s">
        <v>220</v>
      </c>
      <c r="H534" t="s">
        <v>220</v>
      </c>
      <c r="I534" t="s">
        <v>201</v>
      </c>
    </row>
    <row r="535" spans="1:9">
      <c r="A535" t="s">
        <v>5061</v>
      </c>
      <c r="B535" t="s">
        <v>5062</v>
      </c>
      <c r="C535" t="s">
        <v>4211</v>
      </c>
      <c r="D535">
        <v>-14.870101</v>
      </c>
      <c r="E535">
        <v>-64.478371999999993</v>
      </c>
      <c r="F535" t="s">
        <v>310</v>
      </c>
      <c r="G535" t="s">
        <v>1024</v>
      </c>
      <c r="H535" t="s">
        <v>2442</v>
      </c>
      <c r="I535" t="s">
        <v>832</v>
      </c>
    </row>
    <row r="536" spans="1:9">
      <c r="A536" t="s">
        <v>5063</v>
      </c>
      <c r="B536" t="s">
        <v>5064</v>
      </c>
      <c r="C536" t="s">
        <v>4215</v>
      </c>
      <c r="D536">
        <v>-16.505381</v>
      </c>
      <c r="E536">
        <v>-68.118812000000005</v>
      </c>
      <c r="F536" t="s">
        <v>338</v>
      </c>
      <c r="G536" t="s">
        <v>4216</v>
      </c>
      <c r="H536" t="s">
        <v>4200</v>
      </c>
      <c r="I536" t="s">
        <v>4200</v>
      </c>
    </row>
    <row r="537" spans="1:9">
      <c r="A537" t="s">
        <v>5065</v>
      </c>
      <c r="B537" t="s">
        <v>5066</v>
      </c>
      <c r="C537" t="s">
        <v>4215</v>
      </c>
      <c r="D537">
        <v>-16.526720000000001</v>
      </c>
      <c r="E537">
        <v>-68.145880000000005</v>
      </c>
      <c r="F537" t="s">
        <v>338</v>
      </c>
      <c r="G537" t="s">
        <v>4216</v>
      </c>
      <c r="H537" t="s">
        <v>4200</v>
      </c>
      <c r="I537" t="s">
        <v>4200</v>
      </c>
    </row>
    <row r="538" spans="1:9">
      <c r="A538" t="s">
        <v>5067</v>
      </c>
      <c r="B538" t="s">
        <v>5068</v>
      </c>
      <c r="C538" t="s">
        <v>4211</v>
      </c>
      <c r="D538">
        <v>-21.521000000000001</v>
      </c>
      <c r="E538">
        <v>-64.726318000000006</v>
      </c>
      <c r="F538" t="s">
        <v>338</v>
      </c>
      <c r="G538" t="s">
        <v>1024</v>
      </c>
      <c r="H538" t="s">
        <v>215</v>
      </c>
      <c r="I538" t="s">
        <v>215</v>
      </c>
    </row>
    <row r="539" spans="1:9">
      <c r="A539" t="s">
        <v>5069</v>
      </c>
      <c r="B539" t="s">
        <v>5070</v>
      </c>
      <c r="C539" t="s">
        <v>4215</v>
      </c>
      <c r="D539">
        <v>-16.539985999999999</v>
      </c>
      <c r="E539">
        <v>-68.054989000000006</v>
      </c>
      <c r="F539" t="s">
        <v>338</v>
      </c>
      <c r="G539" t="s">
        <v>4216</v>
      </c>
      <c r="H539" t="s">
        <v>4200</v>
      </c>
      <c r="I539" t="s">
        <v>4200</v>
      </c>
    </row>
    <row r="540" spans="1:9">
      <c r="A540" t="s">
        <v>5071</v>
      </c>
      <c r="B540" t="s">
        <v>5072</v>
      </c>
      <c r="C540" t="s">
        <v>4211</v>
      </c>
      <c r="D540">
        <v>-17.973537</v>
      </c>
      <c r="E540">
        <v>-67.069326000000004</v>
      </c>
      <c r="F540" t="s">
        <v>338</v>
      </c>
      <c r="G540" t="s">
        <v>1024</v>
      </c>
      <c r="H540" t="s">
        <v>1051</v>
      </c>
      <c r="I540" t="s">
        <v>1051</v>
      </c>
    </row>
    <row r="541" spans="1:9">
      <c r="A541" t="s">
        <v>5073</v>
      </c>
      <c r="B541" t="s">
        <v>5074</v>
      </c>
      <c r="C541" t="s">
        <v>4211</v>
      </c>
      <c r="D541">
        <v>-17.410589999999999</v>
      </c>
      <c r="E541">
        <v>-65.985789999999994</v>
      </c>
      <c r="F541" t="s">
        <v>338</v>
      </c>
      <c r="G541" t="s">
        <v>898</v>
      </c>
      <c r="H541" t="s">
        <v>897</v>
      </c>
      <c r="I541" t="s">
        <v>201</v>
      </c>
    </row>
    <row r="542" spans="1:9">
      <c r="A542" t="s">
        <v>5075</v>
      </c>
      <c r="B542" t="s">
        <v>5076</v>
      </c>
      <c r="C542" t="s">
        <v>4215</v>
      </c>
      <c r="D542">
        <v>-17.163205000000001</v>
      </c>
      <c r="E542">
        <v>-69.487454</v>
      </c>
      <c r="F542" t="s">
        <v>310</v>
      </c>
      <c r="G542" t="s">
        <v>5077</v>
      </c>
      <c r="H542" t="s">
        <v>5076</v>
      </c>
      <c r="I542" t="s">
        <v>4200</v>
      </c>
    </row>
    <row r="543" spans="1:9">
      <c r="A543" t="s">
        <v>5078</v>
      </c>
      <c r="B543" t="s">
        <v>5079</v>
      </c>
      <c r="C543" t="s">
        <v>4211</v>
      </c>
      <c r="D543">
        <v>-17.8764</v>
      </c>
      <c r="E543">
        <v>-63.020381999999998</v>
      </c>
      <c r="F543" t="s">
        <v>338</v>
      </c>
      <c r="G543" t="s">
        <v>4212</v>
      </c>
      <c r="H543" t="s">
        <v>176</v>
      </c>
      <c r="I543" t="s">
        <v>177</v>
      </c>
    </row>
    <row r="544" spans="1:9">
      <c r="A544" t="s">
        <v>5080</v>
      </c>
      <c r="B544" t="s">
        <v>5081</v>
      </c>
      <c r="C544" t="s">
        <v>4211</v>
      </c>
      <c r="D544">
        <v>-20.812932</v>
      </c>
      <c r="E544">
        <v>-65.660910999999999</v>
      </c>
      <c r="F544" t="s">
        <v>310</v>
      </c>
      <c r="G544" t="s">
        <v>5082</v>
      </c>
      <c r="H544" t="s">
        <v>5081</v>
      </c>
      <c r="I544" t="s">
        <v>1064</v>
      </c>
    </row>
    <row r="545" spans="1:9">
      <c r="A545" t="s">
        <v>5083</v>
      </c>
      <c r="B545" t="s">
        <v>5084</v>
      </c>
      <c r="C545" t="s">
        <v>4215</v>
      </c>
      <c r="D545">
        <v>-16.518322000000001</v>
      </c>
      <c r="E545">
        <v>-68.138268999999994</v>
      </c>
      <c r="F545" t="s">
        <v>338</v>
      </c>
      <c r="G545" t="s">
        <v>4216</v>
      </c>
      <c r="H545" t="s">
        <v>4200</v>
      </c>
      <c r="I545" t="s">
        <v>4200</v>
      </c>
    </row>
    <row r="546" spans="1:9">
      <c r="A546" t="s">
        <v>1737</v>
      </c>
      <c r="B546" t="s">
        <v>2499</v>
      </c>
      <c r="C546" t="s">
        <v>4211</v>
      </c>
      <c r="D546">
        <v>-17.690000000000001</v>
      </c>
      <c r="E546">
        <v>-63.155172999999998</v>
      </c>
      <c r="F546" t="s">
        <v>338</v>
      </c>
      <c r="G546" t="s">
        <v>4212</v>
      </c>
      <c r="H546" t="s">
        <v>176</v>
      </c>
      <c r="I546" t="s">
        <v>177</v>
      </c>
    </row>
    <row r="547" spans="1:9">
      <c r="A547" t="s">
        <v>5085</v>
      </c>
      <c r="B547" t="s">
        <v>5086</v>
      </c>
      <c r="C547" t="s">
        <v>4211</v>
      </c>
      <c r="D547">
        <v>-17.776</v>
      </c>
      <c r="E547">
        <v>-63.209417000000002</v>
      </c>
      <c r="F547" t="s">
        <v>338</v>
      </c>
      <c r="G547" t="s">
        <v>4212</v>
      </c>
      <c r="H547" t="s">
        <v>176</v>
      </c>
      <c r="I547" t="s">
        <v>177</v>
      </c>
    </row>
    <row r="548" spans="1:9">
      <c r="A548" t="s">
        <v>5087</v>
      </c>
      <c r="B548" t="s">
        <v>5088</v>
      </c>
      <c r="C548" t="s">
        <v>4215</v>
      </c>
      <c r="D548">
        <v>-16.548531000000001</v>
      </c>
      <c r="E548">
        <v>-68.013457000000002</v>
      </c>
      <c r="F548" t="s">
        <v>310</v>
      </c>
      <c r="G548" t="s">
        <v>4216</v>
      </c>
      <c r="H548" t="s">
        <v>5089</v>
      </c>
      <c r="I548" t="s">
        <v>4200</v>
      </c>
    </row>
    <row r="549" spans="1:9">
      <c r="A549" t="s">
        <v>1738</v>
      </c>
      <c r="B549" t="s">
        <v>2452</v>
      </c>
      <c r="C549" t="s">
        <v>4211</v>
      </c>
      <c r="D549">
        <v>-14.843882000000001</v>
      </c>
      <c r="E549">
        <v>-64.911260999999996</v>
      </c>
      <c r="F549" t="s">
        <v>338</v>
      </c>
      <c r="G549" t="s">
        <v>1024</v>
      </c>
      <c r="H549" t="s">
        <v>2442</v>
      </c>
      <c r="I549" t="s">
        <v>832</v>
      </c>
    </row>
    <row r="550" spans="1:9">
      <c r="A550" t="s">
        <v>866</v>
      </c>
      <c r="B550" t="s">
        <v>867</v>
      </c>
      <c r="C550" t="s">
        <v>4211</v>
      </c>
      <c r="D550">
        <v>-17.396583</v>
      </c>
      <c r="E550">
        <v>-66.141638999999998</v>
      </c>
      <c r="F550" t="s">
        <v>338</v>
      </c>
      <c r="G550" t="s">
        <v>1024</v>
      </c>
      <c r="H550" t="s">
        <v>201</v>
      </c>
      <c r="I550" t="s">
        <v>201</v>
      </c>
    </row>
    <row r="551" spans="1:9">
      <c r="A551" t="s">
        <v>5090</v>
      </c>
      <c r="B551" t="s">
        <v>5091</v>
      </c>
      <c r="C551" t="s">
        <v>4211</v>
      </c>
      <c r="D551">
        <v>-17.735399999999998</v>
      </c>
      <c r="E551">
        <v>-63.219132999999999</v>
      </c>
      <c r="F551" t="s">
        <v>338</v>
      </c>
      <c r="G551" t="s">
        <v>4212</v>
      </c>
      <c r="H551" t="s">
        <v>2539</v>
      </c>
      <c r="I551" t="s">
        <v>177</v>
      </c>
    </row>
    <row r="552" spans="1:9">
      <c r="A552" t="s">
        <v>5092</v>
      </c>
      <c r="B552" t="s">
        <v>5093</v>
      </c>
      <c r="C552" t="s">
        <v>4211</v>
      </c>
      <c r="D552">
        <v>-17.654052</v>
      </c>
      <c r="E552">
        <v>-65.793644999999998</v>
      </c>
      <c r="F552" t="s">
        <v>310</v>
      </c>
      <c r="G552" t="s">
        <v>953</v>
      </c>
      <c r="H552" t="s">
        <v>5093</v>
      </c>
      <c r="I552" t="s">
        <v>201</v>
      </c>
    </row>
    <row r="553" spans="1:9">
      <c r="A553" t="s">
        <v>5094</v>
      </c>
      <c r="B553" t="s">
        <v>5095</v>
      </c>
      <c r="C553" t="s">
        <v>4215</v>
      </c>
      <c r="D553">
        <v>-16.4730757994</v>
      </c>
      <c r="E553">
        <v>-68.129005814500005</v>
      </c>
      <c r="F553" t="s">
        <v>338</v>
      </c>
      <c r="G553" t="s">
        <v>4216</v>
      </c>
      <c r="H553" t="s">
        <v>4200</v>
      </c>
      <c r="I553" t="s">
        <v>4200</v>
      </c>
    </row>
    <row r="554" spans="1:9">
      <c r="A554" t="s">
        <v>803</v>
      </c>
      <c r="B554" t="s">
        <v>804</v>
      </c>
      <c r="C554" t="s">
        <v>4211</v>
      </c>
      <c r="D554">
        <v>-17.778700000000001</v>
      </c>
      <c r="E554">
        <v>-63.188771000000003</v>
      </c>
      <c r="F554" t="s">
        <v>338</v>
      </c>
      <c r="G554" t="s">
        <v>4212</v>
      </c>
      <c r="H554" t="s">
        <v>176</v>
      </c>
      <c r="I554" t="s">
        <v>177</v>
      </c>
    </row>
    <row r="555" spans="1:9">
      <c r="A555" t="s">
        <v>5096</v>
      </c>
      <c r="B555" t="s">
        <v>5097</v>
      </c>
      <c r="C555" t="s">
        <v>4211</v>
      </c>
      <c r="D555">
        <v>-17.839970999999998</v>
      </c>
      <c r="E555">
        <v>-68.410642999999993</v>
      </c>
      <c r="F555" t="s">
        <v>310</v>
      </c>
      <c r="G555" t="s">
        <v>5098</v>
      </c>
      <c r="H555" t="s">
        <v>5097</v>
      </c>
      <c r="I555" t="s">
        <v>1051</v>
      </c>
    </row>
    <row r="556" spans="1:9">
      <c r="A556" t="s">
        <v>5099</v>
      </c>
      <c r="B556" t="s">
        <v>5100</v>
      </c>
      <c r="C556" t="s">
        <v>4211</v>
      </c>
      <c r="D556">
        <v>-20.8246</v>
      </c>
      <c r="E556">
        <v>-64.940353000000002</v>
      </c>
      <c r="F556" t="s">
        <v>310</v>
      </c>
      <c r="G556" t="s">
        <v>5101</v>
      </c>
      <c r="H556" t="s">
        <v>5100</v>
      </c>
      <c r="I556" t="s">
        <v>323</v>
      </c>
    </row>
    <row r="557" spans="1:9">
      <c r="A557" t="s">
        <v>1739</v>
      </c>
      <c r="B557" t="s">
        <v>2269</v>
      </c>
      <c r="C557" t="s">
        <v>4211</v>
      </c>
      <c r="D557">
        <v>-17.784199999999998</v>
      </c>
      <c r="E557">
        <v>-63.115887000000001</v>
      </c>
      <c r="F557" t="s">
        <v>338</v>
      </c>
      <c r="G557" t="s">
        <v>4212</v>
      </c>
      <c r="H557" t="s">
        <v>176</v>
      </c>
      <c r="I557" t="s">
        <v>177</v>
      </c>
    </row>
    <row r="558" spans="1:9">
      <c r="A558" t="s">
        <v>1740</v>
      </c>
      <c r="B558" t="s">
        <v>2113</v>
      </c>
      <c r="C558" t="s">
        <v>4211</v>
      </c>
      <c r="D558">
        <v>-17.777799999999999</v>
      </c>
      <c r="E558">
        <v>-63.196097000000002</v>
      </c>
      <c r="F558" t="s">
        <v>338</v>
      </c>
      <c r="G558" t="s">
        <v>4212</v>
      </c>
      <c r="H558" t="s">
        <v>176</v>
      </c>
      <c r="I558" t="s">
        <v>177</v>
      </c>
    </row>
    <row r="559" spans="1:9">
      <c r="A559" t="s">
        <v>5102</v>
      </c>
      <c r="B559" t="s">
        <v>5103</v>
      </c>
      <c r="C559" t="s">
        <v>4211</v>
      </c>
      <c r="D559">
        <v>-17.8324</v>
      </c>
      <c r="E559">
        <v>-63.102106999999997</v>
      </c>
      <c r="F559" t="s">
        <v>338</v>
      </c>
      <c r="G559" t="s">
        <v>4212</v>
      </c>
      <c r="H559" t="s">
        <v>176</v>
      </c>
      <c r="I559" t="s">
        <v>177</v>
      </c>
    </row>
    <row r="560" spans="1:9">
      <c r="A560" t="s">
        <v>856</v>
      </c>
      <c r="B560" t="s">
        <v>857</v>
      </c>
      <c r="C560" t="s">
        <v>4211</v>
      </c>
      <c r="D560">
        <v>-17.8263</v>
      </c>
      <c r="E560">
        <v>-63.138193999999999</v>
      </c>
      <c r="F560" t="s">
        <v>338</v>
      </c>
      <c r="G560" t="s">
        <v>4212</v>
      </c>
      <c r="H560" t="s">
        <v>176</v>
      </c>
      <c r="I560" t="s">
        <v>177</v>
      </c>
    </row>
    <row r="561" spans="1:9">
      <c r="A561" t="s">
        <v>874</v>
      </c>
      <c r="B561" t="s">
        <v>875</v>
      </c>
      <c r="C561" t="s">
        <v>4211</v>
      </c>
      <c r="D561">
        <v>-17.7286</v>
      </c>
      <c r="E561">
        <v>-63.079912999999998</v>
      </c>
      <c r="F561" t="s">
        <v>338</v>
      </c>
      <c r="G561" t="s">
        <v>4212</v>
      </c>
      <c r="H561" t="s">
        <v>176</v>
      </c>
      <c r="I561" t="s">
        <v>177</v>
      </c>
    </row>
    <row r="562" spans="1:9">
      <c r="A562" t="s">
        <v>5104</v>
      </c>
      <c r="B562" t="s">
        <v>5105</v>
      </c>
      <c r="C562" t="s">
        <v>4215</v>
      </c>
      <c r="D562">
        <v>-15.83281</v>
      </c>
      <c r="E562">
        <v>-67.566379999999995</v>
      </c>
      <c r="F562" t="s">
        <v>310</v>
      </c>
      <c r="G562" t="s">
        <v>4361</v>
      </c>
      <c r="H562" t="s">
        <v>4361</v>
      </c>
      <c r="I562" t="s">
        <v>4200</v>
      </c>
    </row>
    <row r="563" spans="1:9">
      <c r="A563" t="s">
        <v>5106</v>
      </c>
      <c r="B563" t="s">
        <v>5107</v>
      </c>
      <c r="C563" t="s">
        <v>4215</v>
      </c>
      <c r="D563">
        <v>-16.6179622352</v>
      </c>
      <c r="E563">
        <v>-68.264138057099998</v>
      </c>
      <c r="F563" t="s">
        <v>310</v>
      </c>
      <c r="G563" t="s">
        <v>5108</v>
      </c>
      <c r="H563" t="s">
        <v>5109</v>
      </c>
      <c r="I563" t="s">
        <v>4200</v>
      </c>
    </row>
    <row r="564" spans="1:9">
      <c r="A564" t="s">
        <v>5110</v>
      </c>
      <c r="B564" t="s">
        <v>5111</v>
      </c>
      <c r="C564" t="s">
        <v>4211</v>
      </c>
      <c r="D564">
        <v>-17.401944</v>
      </c>
      <c r="E564">
        <v>-66.329586000000006</v>
      </c>
      <c r="F564" t="s">
        <v>310</v>
      </c>
      <c r="G564" t="s">
        <v>220</v>
      </c>
      <c r="H564" t="s">
        <v>2235</v>
      </c>
      <c r="I564" t="s">
        <v>201</v>
      </c>
    </row>
    <row r="565" spans="1:9">
      <c r="A565" t="s">
        <v>1643</v>
      </c>
      <c r="B565" t="s">
        <v>2578</v>
      </c>
      <c r="C565" t="s">
        <v>4211</v>
      </c>
      <c r="D565">
        <v>-17.337800000000001</v>
      </c>
      <c r="E565">
        <v>-63.252149000000003</v>
      </c>
      <c r="F565" t="s">
        <v>338</v>
      </c>
      <c r="G565" t="s">
        <v>305</v>
      </c>
      <c r="H565" t="s">
        <v>705</v>
      </c>
      <c r="I565" t="s">
        <v>177</v>
      </c>
    </row>
    <row r="566" spans="1:9">
      <c r="A566" t="s">
        <v>5112</v>
      </c>
      <c r="B566" t="s">
        <v>5113</v>
      </c>
      <c r="C566" t="s">
        <v>4211</v>
      </c>
      <c r="D566">
        <v>-20.444099999999999</v>
      </c>
      <c r="E566">
        <v>-63.498899999999999</v>
      </c>
      <c r="F566" t="s">
        <v>310</v>
      </c>
      <c r="G566" t="s">
        <v>2463</v>
      </c>
      <c r="H566" t="s">
        <v>5113</v>
      </c>
      <c r="I566" t="s">
        <v>177</v>
      </c>
    </row>
    <row r="567" spans="1:9">
      <c r="A567" t="s">
        <v>787</v>
      </c>
      <c r="B567" t="s">
        <v>788</v>
      </c>
      <c r="C567" t="s">
        <v>4211</v>
      </c>
      <c r="D567">
        <v>-17.416149000000001</v>
      </c>
      <c r="E567">
        <v>-66.14528</v>
      </c>
      <c r="F567" t="s">
        <v>338</v>
      </c>
      <c r="G567" t="s">
        <v>1024</v>
      </c>
      <c r="H567" t="s">
        <v>201</v>
      </c>
      <c r="I567" t="s">
        <v>201</v>
      </c>
    </row>
    <row r="568" spans="1:9">
      <c r="A568" t="s">
        <v>796</v>
      </c>
      <c r="B568" t="s">
        <v>797</v>
      </c>
      <c r="C568" t="s">
        <v>4211</v>
      </c>
      <c r="D568">
        <v>-17.741099999999999</v>
      </c>
      <c r="E568">
        <v>-63.179831999999998</v>
      </c>
      <c r="F568" t="s">
        <v>338</v>
      </c>
      <c r="G568" t="s">
        <v>4212</v>
      </c>
      <c r="H568" t="s">
        <v>176</v>
      </c>
      <c r="I568" t="s">
        <v>177</v>
      </c>
    </row>
    <row r="569" spans="1:9">
      <c r="A569" t="s">
        <v>5114</v>
      </c>
      <c r="B569" t="s">
        <v>5115</v>
      </c>
      <c r="C569" t="s">
        <v>4211</v>
      </c>
      <c r="D569">
        <v>-22.011399999999998</v>
      </c>
      <c r="E569">
        <v>-63.677028</v>
      </c>
      <c r="F569" t="s">
        <v>338</v>
      </c>
      <c r="G569" t="s">
        <v>311</v>
      </c>
      <c r="H569" t="s">
        <v>233</v>
      </c>
      <c r="I569" t="s">
        <v>215</v>
      </c>
    </row>
    <row r="570" spans="1:9">
      <c r="A570" t="s">
        <v>5116</v>
      </c>
      <c r="B570" t="s">
        <v>5117</v>
      </c>
      <c r="C570" t="s">
        <v>4211</v>
      </c>
      <c r="D570">
        <v>-19.078700000000001</v>
      </c>
      <c r="E570">
        <v>-65.2577</v>
      </c>
      <c r="F570" t="s">
        <v>338</v>
      </c>
      <c r="G570" t="s">
        <v>770</v>
      </c>
      <c r="H570" t="s">
        <v>4569</v>
      </c>
      <c r="I570" t="s">
        <v>323</v>
      </c>
    </row>
    <row r="571" spans="1:9">
      <c r="A571" t="s">
        <v>5118</v>
      </c>
      <c r="B571" t="s">
        <v>5000</v>
      </c>
      <c r="C571" t="s">
        <v>4211</v>
      </c>
      <c r="D571">
        <v>-18.458697999999998</v>
      </c>
      <c r="E571">
        <v>-66.477014999999994</v>
      </c>
      <c r="F571" t="s">
        <v>310</v>
      </c>
      <c r="G571" t="s">
        <v>2217</v>
      </c>
      <c r="H571" t="s">
        <v>5000</v>
      </c>
      <c r="I571" t="s">
        <v>1064</v>
      </c>
    </row>
    <row r="572" spans="1:9">
      <c r="A572" t="s">
        <v>5119</v>
      </c>
      <c r="B572" t="s">
        <v>4539</v>
      </c>
      <c r="C572" t="s">
        <v>4211</v>
      </c>
      <c r="D572">
        <v>-20.008682</v>
      </c>
      <c r="E572">
        <v>-65.659126999999998</v>
      </c>
      <c r="F572" t="s">
        <v>310</v>
      </c>
      <c r="G572" t="s">
        <v>4538</v>
      </c>
      <c r="H572" t="s">
        <v>4539</v>
      </c>
      <c r="I572" t="s">
        <v>1064</v>
      </c>
    </row>
    <row r="573" spans="1:9">
      <c r="A573" t="s">
        <v>1741</v>
      </c>
      <c r="B573" t="s">
        <v>2249</v>
      </c>
      <c r="C573" t="s">
        <v>4211</v>
      </c>
      <c r="D573">
        <v>-21.7987</v>
      </c>
      <c r="E573">
        <v>-63.561233000000001</v>
      </c>
      <c r="F573" t="s">
        <v>310</v>
      </c>
      <c r="G573" t="s">
        <v>311</v>
      </c>
      <c r="H573" t="s">
        <v>233</v>
      </c>
      <c r="I573" t="s">
        <v>215</v>
      </c>
    </row>
    <row r="574" spans="1:9">
      <c r="A574" t="s">
        <v>5120</v>
      </c>
      <c r="B574" t="s">
        <v>5121</v>
      </c>
      <c r="C574" t="s">
        <v>4211</v>
      </c>
      <c r="D574">
        <v>-18.769659000000001</v>
      </c>
      <c r="E574">
        <v>-68.317383000000007</v>
      </c>
      <c r="F574" t="s">
        <v>310</v>
      </c>
      <c r="G574" t="s">
        <v>5122</v>
      </c>
      <c r="H574" t="s">
        <v>5121</v>
      </c>
      <c r="I574" t="s">
        <v>1051</v>
      </c>
    </row>
    <row r="575" spans="1:9">
      <c r="A575" t="s">
        <v>664</v>
      </c>
      <c r="B575" t="s">
        <v>665</v>
      </c>
      <c r="C575" t="s">
        <v>4211</v>
      </c>
      <c r="D575">
        <v>-17.775200000000002</v>
      </c>
      <c r="E575">
        <v>-63.116416999999998</v>
      </c>
      <c r="F575" t="s">
        <v>338</v>
      </c>
      <c r="G575" t="s">
        <v>4212</v>
      </c>
      <c r="H575" t="s">
        <v>176</v>
      </c>
      <c r="I575" t="s">
        <v>177</v>
      </c>
    </row>
    <row r="576" spans="1:9">
      <c r="A576" t="s">
        <v>5123</v>
      </c>
      <c r="B576" t="s">
        <v>5124</v>
      </c>
      <c r="C576" t="s">
        <v>4211</v>
      </c>
      <c r="D576">
        <v>-19.041699999999999</v>
      </c>
      <c r="E576">
        <v>-65.247714000000002</v>
      </c>
      <c r="F576" t="s">
        <v>338</v>
      </c>
      <c r="G576" t="s">
        <v>770</v>
      </c>
      <c r="H576" t="s">
        <v>769</v>
      </c>
      <c r="I576" t="s">
        <v>323</v>
      </c>
    </row>
    <row r="577" spans="1:9">
      <c r="A577" t="s">
        <v>1742</v>
      </c>
      <c r="B577" t="s">
        <v>2087</v>
      </c>
      <c r="C577" t="s">
        <v>4211</v>
      </c>
      <c r="D577">
        <v>-17.975643000000002</v>
      </c>
      <c r="E577">
        <v>-67.053747000000001</v>
      </c>
      <c r="F577" t="s">
        <v>338</v>
      </c>
      <c r="G577" t="s">
        <v>1024</v>
      </c>
      <c r="H577" t="s">
        <v>1051</v>
      </c>
      <c r="I577" t="s">
        <v>1051</v>
      </c>
    </row>
    <row r="578" spans="1:9">
      <c r="A578" t="s">
        <v>5125</v>
      </c>
      <c r="B578" t="s">
        <v>5126</v>
      </c>
      <c r="C578" t="s">
        <v>4211</v>
      </c>
      <c r="D578">
        <v>-17.7682</v>
      </c>
      <c r="E578">
        <v>-63.194268000000001</v>
      </c>
      <c r="F578" t="s">
        <v>338</v>
      </c>
      <c r="G578" t="s">
        <v>4212</v>
      </c>
      <c r="H578" t="s">
        <v>176</v>
      </c>
      <c r="I578" t="s">
        <v>177</v>
      </c>
    </row>
    <row r="579" spans="1:9">
      <c r="A579" t="s">
        <v>5127</v>
      </c>
      <c r="B579" t="s">
        <v>5128</v>
      </c>
      <c r="C579" t="s">
        <v>4211</v>
      </c>
      <c r="D579">
        <v>-17.387346000000001</v>
      </c>
      <c r="E579">
        <v>-66.173196000000004</v>
      </c>
      <c r="F579" t="s">
        <v>338</v>
      </c>
      <c r="G579" t="s">
        <v>1024</v>
      </c>
      <c r="H579" t="s">
        <v>201</v>
      </c>
      <c r="I579" t="s">
        <v>201</v>
      </c>
    </row>
    <row r="580" spans="1:9">
      <c r="A580" t="s">
        <v>5129</v>
      </c>
      <c r="B580" t="s">
        <v>5130</v>
      </c>
      <c r="C580" t="s">
        <v>4215</v>
      </c>
      <c r="D580">
        <v>-16.533449000000001</v>
      </c>
      <c r="E580">
        <v>-68.163983000000002</v>
      </c>
      <c r="F580" t="s">
        <v>338</v>
      </c>
      <c r="G580" t="s">
        <v>4216</v>
      </c>
      <c r="H580" t="s">
        <v>4217</v>
      </c>
      <c r="I580" t="s">
        <v>4200</v>
      </c>
    </row>
    <row r="581" spans="1:9">
      <c r="A581" t="s">
        <v>5131</v>
      </c>
      <c r="B581" t="s">
        <v>5132</v>
      </c>
      <c r="C581" t="s">
        <v>4211</v>
      </c>
      <c r="D581">
        <v>-19.5076611</v>
      </c>
      <c r="E581">
        <v>-65.605811110000005</v>
      </c>
      <c r="F581" t="s">
        <v>310</v>
      </c>
      <c r="G581" t="s">
        <v>4552</v>
      </c>
      <c r="H581" t="s">
        <v>4783</v>
      </c>
      <c r="I581" t="s">
        <v>1064</v>
      </c>
    </row>
    <row r="582" spans="1:9">
      <c r="A582" t="s">
        <v>5133</v>
      </c>
      <c r="B582" t="s">
        <v>5134</v>
      </c>
      <c r="C582" t="s">
        <v>4215</v>
      </c>
      <c r="D582">
        <v>-16.472794</v>
      </c>
      <c r="E582">
        <v>-68.122264000000001</v>
      </c>
      <c r="F582" t="s">
        <v>338</v>
      </c>
      <c r="G582" t="s">
        <v>4216</v>
      </c>
      <c r="H582" t="s">
        <v>4200</v>
      </c>
      <c r="I582" t="s">
        <v>4200</v>
      </c>
    </row>
    <row r="583" spans="1:9">
      <c r="A583" t="s">
        <v>5135</v>
      </c>
      <c r="B583" t="s">
        <v>5136</v>
      </c>
      <c r="C583" t="s">
        <v>4215</v>
      </c>
      <c r="D583">
        <v>-16.566026334699998</v>
      </c>
      <c r="E583">
        <v>-69.032923604600001</v>
      </c>
      <c r="F583" t="s">
        <v>310</v>
      </c>
      <c r="G583" t="s">
        <v>5108</v>
      </c>
      <c r="H583" t="s">
        <v>5136</v>
      </c>
      <c r="I583" t="s">
        <v>4200</v>
      </c>
    </row>
    <row r="584" spans="1:9">
      <c r="A584" t="s">
        <v>1743</v>
      </c>
      <c r="B584" t="s">
        <v>2040</v>
      </c>
      <c r="C584" t="s">
        <v>4211</v>
      </c>
      <c r="D584">
        <v>-17.8154</v>
      </c>
      <c r="E584">
        <v>-63.138556000000001</v>
      </c>
      <c r="F584" t="s">
        <v>338</v>
      </c>
      <c r="G584" t="s">
        <v>4212</v>
      </c>
      <c r="H584" t="s">
        <v>176</v>
      </c>
      <c r="I584" t="s">
        <v>177</v>
      </c>
    </row>
    <row r="585" spans="1:9">
      <c r="A585" t="s">
        <v>5137</v>
      </c>
      <c r="B585" t="s">
        <v>5138</v>
      </c>
      <c r="C585" t="s">
        <v>4211</v>
      </c>
      <c r="D585">
        <v>-19.568223</v>
      </c>
      <c r="E585">
        <v>-65.767915000000002</v>
      </c>
      <c r="F585" t="s">
        <v>338</v>
      </c>
      <c r="G585" t="s">
        <v>4235</v>
      </c>
      <c r="H585" t="s">
        <v>1064</v>
      </c>
      <c r="I585" t="s">
        <v>1064</v>
      </c>
    </row>
    <row r="586" spans="1:9">
      <c r="A586" t="s">
        <v>5139</v>
      </c>
      <c r="B586" t="s">
        <v>5140</v>
      </c>
      <c r="C586" t="s">
        <v>4211</v>
      </c>
      <c r="D586">
        <v>-17.808599999999998</v>
      </c>
      <c r="E586">
        <v>-62.882026000000003</v>
      </c>
      <c r="F586" t="s">
        <v>310</v>
      </c>
      <c r="G586" t="s">
        <v>4212</v>
      </c>
      <c r="H586" t="s">
        <v>243</v>
      </c>
      <c r="I586" t="s">
        <v>177</v>
      </c>
    </row>
    <row r="587" spans="1:9">
      <c r="A587" t="s">
        <v>5141</v>
      </c>
      <c r="B587" t="s">
        <v>5142</v>
      </c>
      <c r="C587" t="s">
        <v>4211</v>
      </c>
      <c r="D587">
        <v>-17.814699999999998</v>
      </c>
      <c r="E587">
        <v>-63.206367999999998</v>
      </c>
      <c r="F587" t="s">
        <v>338</v>
      </c>
      <c r="G587" t="s">
        <v>4212</v>
      </c>
      <c r="H587" t="s">
        <v>176</v>
      </c>
      <c r="I587" t="s">
        <v>177</v>
      </c>
    </row>
    <row r="588" spans="1:9">
      <c r="A588" t="s">
        <v>559</v>
      </c>
      <c r="B588" t="s">
        <v>2500</v>
      </c>
      <c r="C588" t="s">
        <v>4211</v>
      </c>
      <c r="D588">
        <v>-17.814699999999998</v>
      </c>
      <c r="E588">
        <v>-63.183332999999998</v>
      </c>
      <c r="F588" t="s">
        <v>338</v>
      </c>
      <c r="G588" t="s">
        <v>4212</v>
      </c>
      <c r="H588" t="s">
        <v>176</v>
      </c>
      <c r="I588" t="s">
        <v>177</v>
      </c>
    </row>
    <row r="589" spans="1:9">
      <c r="A589" t="s">
        <v>5143</v>
      </c>
      <c r="B589" t="s">
        <v>5144</v>
      </c>
      <c r="C589" t="s">
        <v>4211</v>
      </c>
      <c r="D589">
        <v>-21.532399999999999</v>
      </c>
      <c r="E589">
        <v>-64.725820999999996</v>
      </c>
      <c r="F589" t="s">
        <v>338</v>
      </c>
      <c r="G589" t="s">
        <v>1024</v>
      </c>
      <c r="H589" t="s">
        <v>215</v>
      </c>
      <c r="I589" t="s">
        <v>215</v>
      </c>
    </row>
    <row r="590" spans="1:9">
      <c r="A590" t="s">
        <v>5145</v>
      </c>
      <c r="B590" t="s">
        <v>5146</v>
      </c>
      <c r="C590" t="s">
        <v>4211</v>
      </c>
      <c r="D590">
        <v>-17.392099000000002</v>
      </c>
      <c r="E590">
        <v>-66.113100000000003</v>
      </c>
      <c r="F590" t="s">
        <v>338</v>
      </c>
      <c r="G590" t="s">
        <v>898</v>
      </c>
      <c r="H590" t="s">
        <v>897</v>
      </c>
      <c r="I590" t="s">
        <v>201</v>
      </c>
    </row>
    <row r="591" spans="1:9">
      <c r="A591" t="s">
        <v>5147</v>
      </c>
      <c r="B591" t="s">
        <v>5148</v>
      </c>
      <c r="C591" t="s">
        <v>4215</v>
      </c>
      <c r="D591">
        <v>-16.507376000000001</v>
      </c>
      <c r="E591">
        <v>-68.128397000000007</v>
      </c>
      <c r="F591" t="s">
        <v>338</v>
      </c>
      <c r="G591" t="s">
        <v>4216</v>
      </c>
      <c r="H591" t="s">
        <v>4200</v>
      </c>
      <c r="I591" t="s">
        <v>4200</v>
      </c>
    </row>
    <row r="592" spans="1:9">
      <c r="A592" t="s">
        <v>5149</v>
      </c>
      <c r="B592" t="s">
        <v>5150</v>
      </c>
      <c r="C592" t="s">
        <v>4211</v>
      </c>
      <c r="D592">
        <v>-17.802499999999998</v>
      </c>
      <c r="E592">
        <v>-63.158290000000001</v>
      </c>
      <c r="F592" t="s">
        <v>338</v>
      </c>
      <c r="G592" t="s">
        <v>4212</v>
      </c>
      <c r="H592" t="s">
        <v>176</v>
      </c>
      <c r="I592" t="s">
        <v>177</v>
      </c>
    </row>
    <row r="593" spans="1:9">
      <c r="A593" t="s">
        <v>5151</v>
      </c>
      <c r="B593" t="s">
        <v>5152</v>
      </c>
      <c r="D593">
        <v>-16.506001999999999</v>
      </c>
      <c r="E593">
        <v>-68.205521000000005</v>
      </c>
      <c r="F593" t="s">
        <v>338</v>
      </c>
      <c r="G593" t="s">
        <v>4216</v>
      </c>
      <c r="H593" t="s">
        <v>4217</v>
      </c>
      <c r="I593" t="s">
        <v>4200</v>
      </c>
    </row>
    <row r="594" spans="1:9">
      <c r="A594" t="s">
        <v>5153</v>
      </c>
      <c r="B594" t="s">
        <v>5154</v>
      </c>
      <c r="C594" t="s">
        <v>4211</v>
      </c>
      <c r="D594">
        <v>-17.794</v>
      </c>
      <c r="E594">
        <v>-63.0167</v>
      </c>
      <c r="F594" t="s">
        <v>338</v>
      </c>
      <c r="G594" t="s">
        <v>4212</v>
      </c>
      <c r="H594" t="s">
        <v>4937</v>
      </c>
      <c r="I594" t="s">
        <v>177</v>
      </c>
    </row>
    <row r="595" spans="1:9">
      <c r="A595" t="s">
        <v>5155</v>
      </c>
      <c r="B595" t="s">
        <v>5156</v>
      </c>
      <c r="C595" t="s">
        <v>4215</v>
      </c>
      <c r="D595">
        <v>-13.625833</v>
      </c>
      <c r="E595">
        <v>-66.614889000000005</v>
      </c>
      <c r="F595" t="s">
        <v>310</v>
      </c>
      <c r="G595" t="s">
        <v>4462</v>
      </c>
      <c r="H595" t="s">
        <v>4463</v>
      </c>
      <c r="I595" t="s">
        <v>832</v>
      </c>
    </row>
    <row r="596" spans="1:9">
      <c r="A596" t="s">
        <v>5157</v>
      </c>
      <c r="B596" t="s">
        <v>5158</v>
      </c>
      <c r="C596" t="s">
        <v>4211</v>
      </c>
      <c r="D596">
        <v>-20.026499999999999</v>
      </c>
      <c r="E596">
        <v>-63.534644999999998</v>
      </c>
      <c r="F596" t="s">
        <v>338</v>
      </c>
      <c r="G596" t="s">
        <v>2463</v>
      </c>
      <c r="H596" t="s">
        <v>2505</v>
      </c>
      <c r="I596" t="s">
        <v>177</v>
      </c>
    </row>
    <row r="597" spans="1:9">
      <c r="A597" t="s">
        <v>5159</v>
      </c>
      <c r="B597" t="s">
        <v>5160</v>
      </c>
      <c r="C597" t="s">
        <v>4215</v>
      </c>
      <c r="D597">
        <v>-16.491499999999998</v>
      </c>
      <c r="E597">
        <v>-68.109860999999995</v>
      </c>
      <c r="F597" t="s">
        <v>338</v>
      </c>
      <c r="G597" t="s">
        <v>4216</v>
      </c>
      <c r="H597" t="s">
        <v>4200</v>
      </c>
      <c r="I597" t="s">
        <v>4200</v>
      </c>
    </row>
    <row r="598" spans="1:9">
      <c r="A598" t="s">
        <v>5161</v>
      </c>
      <c r="B598" t="s">
        <v>5162</v>
      </c>
      <c r="C598" t="s">
        <v>4215</v>
      </c>
      <c r="D598">
        <v>-16.497751000000001</v>
      </c>
      <c r="E598">
        <v>-68.125181999999995</v>
      </c>
      <c r="F598" t="s">
        <v>338</v>
      </c>
      <c r="G598" t="s">
        <v>4216</v>
      </c>
      <c r="H598" t="s">
        <v>4200</v>
      </c>
      <c r="I598" t="s">
        <v>4200</v>
      </c>
    </row>
    <row r="599" spans="1:9">
      <c r="A599" t="s">
        <v>5163</v>
      </c>
      <c r="B599" t="s">
        <v>5164</v>
      </c>
      <c r="C599" t="s">
        <v>4215</v>
      </c>
      <c r="D599">
        <v>-16.498743999999999</v>
      </c>
      <c r="E599">
        <v>-68.097783000000007</v>
      </c>
      <c r="F599" t="s">
        <v>338</v>
      </c>
      <c r="G599" t="s">
        <v>4216</v>
      </c>
      <c r="H599" t="s">
        <v>4200</v>
      </c>
      <c r="I599" t="s">
        <v>4200</v>
      </c>
    </row>
    <row r="600" spans="1:9">
      <c r="A600" t="s">
        <v>1744</v>
      </c>
      <c r="B600" t="s">
        <v>2076</v>
      </c>
      <c r="C600" t="s">
        <v>4211</v>
      </c>
      <c r="D600">
        <v>-17.766999999999999</v>
      </c>
      <c r="E600">
        <v>-63.194011000000003</v>
      </c>
      <c r="F600" t="s">
        <v>338</v>
      </c>
      <c r="G600" t="s">
        <v>4212</v>
      </c>
      <c r="H600" t="s">
        <v>176</v>
      </c>
      <c r="I600" t="s">
        <v>177</v>
      </c>
    </row>
    <row r="601" spans="1:9">
      <c r="A601" t="s">
        <v>5165</v>
      </c>
      <c r="B601" t="s">
        <v>5166</v>
      </c>
      <c r="C601" t="s">
        <v>4211</v>
      </c>
      <c r="D601">
        <v>-18.894600000000001</v>
      </c>
      <c r="E601">
        <v>-65.114130000000003</v>
      </c>
      <c r="F601" t="s">
        <v>310</v>
      </c>
      <c r="G601" t="s">
        <v>770</v>
      </c>
      <c r="H601" t="s">
        <v>4298</v>
      </c>
      <c r="I601" t="s">
        <v>323</v>
      </c>
    </row>
    <row r="602" spans="1:9">
      <c r="A602" t="s">
        <v>805</v>
      </c>
      <c r="B602" t="s">
        <v>806</v>
      </c>
      <c r="C602" t="s">
        <v>4211</v>
      </c>
      <c r="D602">
        <v>-17.7681</v>
      </c>
      <c r="E602">
        <v>-63.106850999999999</v>
      </c>
      <c r="F602" t="s">
        <v>338</v>
      </c>
      <c r="G602" t="s">
        <v>4212</v>
      </c>
      <c r="H602" t="s">
        <v>176</v>
      </c>
      <c r="I602" t="s">
        <v>177</v>
      </c>
    </row>
    <row r="603" spans="1:9">
      <c r="A603" t="s">
        <v>5167</v>
      </c>
      <c r="B603" t="s">
        <v>5168</v>
      </c>
      <c r="C603" t="s">
        <v>4215</v>
      </c>
      <c r="D603">
        <v>-11.528321999999999</v>
      </c>
      <c r="E603">
        <v>-66.288381000000001</v>
      </c>
      <c r="F603" t="s">
        <v>310</v>
      </c>
      <c r="G603" t="s">
        <v>831</v>
      </c>
      <c r="H603" t="s">
        <v>945</v>
      </c>
      <c r="I603" t="s">
        <v>832</v>
      </c>
    </row>
    <row r="604" spans="1:9">
      <c r="A604" t="s">
        <v>5169</v>
      </c>
      <c r="B604" t="s">
        <v>5170</v>
      </c>
      <c r="C604" t="s">
        <v>4215</v>
      </c>
      <c r="D604">
        <v>-16.506813000000001</v>
      </c>
      <c r="E604">
        <v>-68.134018999999995</v>
      </c>
      <c r="F604" t="s">
        <v>338</v>
      </c>
      <c r="G604" t="s">
        <v>4216</v>
      </c>
      <c r="H604" t="s">
        <v>4200</v>
      </c>
      <c r="I604" t="s">
        <v>4200</v>
      </c>
    </row>
    <row r="605" spans="1:9">
      <c r="A605" t="s">
        <v>5171</v>
      </c>
      <c r="B605" t="s">
        <v>5172</v>
      </c>
      <c r="C605" t="s">
        <v>4215</v>
      </c>
      <c r="D605">
        <v>-16.509042999999998</v>
      </c>
      <c r="E605">
        <v>-68.129850000000005</v>
      </c>
      <c r="F605" t="s">
        <v>338</v>
      </c>
      <c r="G605" t="s">
        <v>4216</v>
      </c>
      <c r="H605" t="s">
        <v>4200</v>
      </c>
      <c r="I605" t="s">
        <v>4200</v>
      </c>
    </row>
    <row r="606" spans="1:9">
      <c r="A606" t="s">
        <v>957</v>
      </c>
      <c r="B606" t="s">
        <v>958</v>
      </c>
      <c r="C606" t="s">
        <v>4211</v>
      </c>
      <c r="D606">
        <v>-17.7608</v>
      </c>
      <c r="E606">
        <v>-63.202002999999998</v>
      </c>
      <c r="F606" t="s">
        <v>338</v>
      </c>
      <c r="G606" t="s">
        <v>4212</v>
      </c>
      <c r="H606" t="s">
        <v>176</v>
      </c>
      <c r="I606" t="s">
        <v>177</v>
      </c>
    </row>
    <row r="607" spans="1:9">
      <c r="A607" t="s">
        <v>1745</v>
      </c>
      <c r="B607" t="s">
        <v>2328</v>
      </c>
      <c r="C607" t="s">
        <v>4211</v>
      </c>
      <c r="D607">
        <v>-17.799700000000001</v>
      </c>
      <c r="E607">
        <v>-63.168059999999997</v>
      </c>
      <c r="F607" t="s">
        <v>338</v>
      </c>
      <c r="G607" t="s">
        <v>4212</v>
      </c>
      <c r="H607" t="s">
        <v>176</v>
      </c>
      <c r="I607" t="s">
        <v>177</v>
      </c>
    </row>
    <row r="608" spans="1:9">
      <c r="A608" t="s">
        <v>807</v>
      </c>
      <c r="B608" t="s">
        <v>808</v>
      </c>
      <c r="C608" t="s">
        <v>4211</v>
      </c>
      <c r="D608">
        <v>-17.7851</v>
      </c>
      <c r="E608">
        <v>-63.193874999999998</v>
      </c>
      <c r="F608" t="s">
        <v>338</v>
      </c>
      <c r="G608" t="s">
        <v>4212</v>
      </c>
      <c r="H608" t="s">
        <v>176</v>
      </c>
      <c r="I608" t="s">
        <v>177</v>
      </c>
    </row>
    <row r="609" spans="1:9">
      <c r="A609" t="s">
        <v>5173</v>
      </c>
      <c r="B609" t="s">
        <v>5174</v>
      </c>
      <c r="C609" t="s">
        <v>4215</v>
      </c>
      <c r="D609">
        <v>-16.532603999999999</v>
      </c>
      <c r="E609">
        <v>-68.074652999999998</v>
      </c>
      <c r="F609" t="s">
        <v>338</v>
      </c>
      <c r="G609" t="s">
        <v>4216</v>
      </c>
      <c r="H609" t="s">
        <v>4200</v>
      </c>
      <c r="I609" t="s">
        <v>4200</v>
      </c>
    </row>
    <row r="610" spans="1:9">
      <c r="A610" t="s">
        <v>5175</v>
      </c>
      <c r="B610" t="s">
        <v>5176</v>
      </c>
      <c r="C610" t="s">
        <v>4215</v>
      </c>
      <c r="D610">
        <v>-16.462775000000001</v>
      </c>
      <c r="E610">
        <v>-68.207150999999996</v>
      </c>
      <c r="F610" t="s">
        <v>338</v>
      </c>
      <c r="G610" t="s">
        <v>4216</v>
      </c>
      <c r="H610" t="s">
        <v>4217</v>
      </c>
      <c r="I610" t="s">
        <v>4200</v>
      </c>
    </row>
    <row r="611" spans="1:9">
      <c r="A611" t="s">
        <v>5177</v>
      </c>
      <c r="B611" t="s">
        <v>5178</v>
      </c>
      <c r="C611" t="s">
        <v>4215</v>
      </c>
      <c r="D611">
        <v>-16.500612</v>
      </c>
      <c r="E611">
        <v>-68.155271999999997</v>
      </c>
      <c r="F611" t="s">
        <v>338</v>
      </c>
      <c r="G611" t="s">
        <v>4216</v>
      </c>
      <c r="H611" t="s">
        <v>4200</v>
      </c>
      <c r="I611" t="s">
        <v>4200</v>
      </c>
    </row>
    <row r="612" spans="1:9">
      <c r="A612" t="s">
        <v>5179</v>
      </c>
      <c r="B612" t="s">
        <v>5180</v>
      </c>
      <c r="C612" t="s">
        <v>4215</v>
      </c>
      <c r="D612">
        <v>-16.463317</v>
      </c>
      <c r="E612">
        <v>-68.280197999999999</v>
      </c>
      <c r="F612" t="s">
        <v>338</v>
      </c>
      <c r="G612" t="s">
        <v>4216</v>
      </c>
      <c r="H612" t="s">
        <v>4217</v>
      </c>
      <c r="I612" t="s">
        <v>4200</v>
      </c>
    </row>
    <row r="613" spans="1:9">
      <c r="A613" t="s">
        <v>5181</v>
      </c>
      <c r="B613" t="s">
        <v>5182</v>
      </c>
      <c r="C613" t="s">
        <v>4215</v>
      </c>
      <c r="D613">
        <v>-16.471350000000001</v>
      </c>
      <c r="E613">
        <v>-68.175362000000007</v>
      </c>
      <c r="F613" t="s">
        <v>338</v>
      </c>
      <c r="G613" t="s">
        <v>4216</v>
      </c>
      <c r="H613" t="s">
        <v>4217</v>
      </c>
      <c r="I613" t="s">
        <v>4200</v>
      </c>
    </row>
    <row r="614" spans="1:9">
      <c r="A614" t="s">
        <v>5183</v>
      </c>
      <c r="B614" t="s">
        <v>5184</v>
      </c>
      <c r="C614" t="s">
        <v>4215</v>
      </c>
      <c r="D614">
        <v>-16.523212999999998</v>
      </c>
      <c r="E614">
        <v>-68.121576000000005</v>
      </c>
      <c r="F614" t="s">
        <v>338</v>
      </c>
      <c r="G614" t="s">
        <v>4216</v>
      </c>
      <c r="H614" t="s">
        <v>4200</v>
      </c>
      <c r="I614" t="s">
        <v>4200</v>
      </c>
    </row>
    <row r="615" spans="1:9">
      <c r="A615" t="s">
        <v>5185</v>
      </c>
      <c r="B615" t="s">
        <v>5186</v>
      </c>
      <c r="C615" t="s">
        <v>4215</v>
      </c>
      <c r="D615">
        <v>-16.504683</v>
      </c>
      <c r="E615">
        <v>-68.132043999999993</v>
      </c>
      <c r="F615" t="s">
        <v>338</v>
      </c>
      <c r="G615" t="s">
        <v>4216</v>
      </c>
      <c r="H615" t="s">
        <v>4200</v>
      </c>
      <c r="I615" t="s">
        <v>4200</v>
      </c>
    </row>
    <row r="616" spans="1:9">
      <c r="A616" t="s">
        <v>1746</v>
      </c>
      <c r="B616" t="s">
        <v>2090</v>
      </c>
      <c r="C616" t="s">
        <v>4211</v>
      </c>
      <c r="D616">
        <v>-17.854600000000001</v>
      </c>
      <c r="E616">
        <v>-63.103861000000002</v>
      </c>
      <c r="F616" t="s">
        <v>338</v>
      </c>
      <c r="G616" t="s">
        <v>4212</v>
      </c>
      <c r="H616" t="s">
        <v>176</v>
      </c>
      <c r="I616" t="s">
        <v>177</v>
      </c>
    </row>
    <row r="617" spans="1:9">
      <c r="A617" t="s">
        <v>5187</v>
      </c>
      <c r="B617" t="s">
        <v>5188</v>
      </c>
      <c r="C617" t="s">
        <v>4211</v>
      </c>
      <c r="D617">
        <v>-14.818389</v>
      </c>
      <c r="E617">
        <v>-64.893663000000004</v>
      </c>
      <c r="F617" t="s">
        <v>338</v>
      </c>
      <c r="G617" t="s">
        <v>1024</v>
      </c>
      <c r="H617" t="s">
        <v>4705</v>
      </c>
      <c r="I617" t="s">
        <v>832</v>
      </c>
    </row>
    <row r="618" spans="1:9">
      <c r="A618" t="s">
        <v>1644</v>
      </c>
      <c r="B618" t="s">
        <v>2556</v>
      </c>
      <c r="C618" t="s">
        <v>4211</v>
      </c>
      <c r="D618">
        <v>-17.347999999999999</v>
      </c>
      <c r="E618">
        <v>-63.260528000000001</v>
      </c>
      <c r="F618" t="s">
        <v>338</v>
      </c>
      <c r="G618" t="s">
        <v>305</v>
      </c>
      <c r="H618" t="s">
        <v>705</v>
      </c>
      <c r="I618" t="s">
        <v>177</v>
      </c>
    </row>
    <row r="619" spans="1:9">
      <c r="A619" t="s">
        <v>5189</v>
      </c>
      <c r="B619" t="s">
        <v>5190</v>
      </c>
      <c r="C619" t="s">
        <v>4211</v>
      </c>
      <c r="D619">
        <v>-19.0535</v>
      </c>
      <c r="E619">
        <v>-65.252792999999997</v>
      </c>
      <c r="F619" t="s">
        <v>338</v>
      </c>
      <c r="G619" t="s">
        <v>770</v>
      </c>
      <c r="H619" t="s">
        <v>769</v>
      </c>
      <c r="I619" t="s">
        <v>323</v>
      </c>
    </row>
    <row r="620" spans="1:9">
      <c r="A620" t="s">
        <v>5191</v>
      </c>
      <c r="B620" t="s">
        <v>5192</v>
      </c>
      <c r="C620" t="s">
        <v>4215</v>
      </c>
      <c r="D620">
        <v>-16.492425999999998</v>
      </c>
      <c r="E620">
        <v>-68.139949000000001</v>
      </c>
      <c r="F620" t="s">
        <v>338</v>
      </c>
      <c r="G620" t="s">
        <v>4216</v>
      </c>
      <c r="H620" t="s">
        <v>4200</v>
      </c>
      <c r="I620" t="s">
        <v>4200</v>
      </c>
    </row>
    <row r="621" spans="1:9">
      <c r="A621" t="s">
        <v>5193</v>
      </c>
      <c r="B621" t="s">
        <v>5194</v>
      </c>
      <c r="C621" t="s">
        <v>4215</v>
      </c>
      <c r="D621">
        <v>-16.512523000000002</v>
      </c>
      <c r="E621">
        <v>-68.129389000000003</v>
      </c>
      <c r="F621" t="s">
        <v>338</v>
      </c>
      <c r="G621" t="s">
        <v>4216</v>
      </c>
      <c r="H621" t="s">
        <v>4200</v>
      </c>
      <c r="I621" t="s">
        <v>4200</v>
      </c>
    </row>
    <row r="622" spans="1:9">
      <c r="A622" t="s">
        <v>5195</v>
      </c>
      <c r="B622" t="s">
        <v>5196</v>
      </c>
      <c r="C622" t="s">
        <v>4215</v>
      </c>
      <c r="D622">
        <v>-16.538432</v>
      </c>
      <c r="E622">
        <v>-68.030981999999995</v>
      </c>
      <c r="F622" t="s">
        <v>338</v>
      </c>
      <c r="G622" t="s">
        <v>4216</v>
      </c>
      <c r="H622" t="s">
        <v>4200</v>
      </c>
      <c r="I622" t="s">
        <v>4200</v>
      </c>
    </row>
    <row r="623" spans="1:9">
      <c r="A623" t="s">
        <v>5197</v>
      </c>
      <c r="B623" t="s">
        <v>5198</v>
      </c>
      <c r="C623" t="s">
        <v>4215</v>
      </c>
      <c r="D623">
        <v>-16.6037829142</v>
      </c>
      <c r="E623">
        <v>-68.253868546000007</v>
      </c>
      <c r="F623" t="s">
        <v>310</v>
      </c>
      <c r="G623" t="s">
        <v>5108</v>
      </c>
      <c r="H623" t="s">
        <v>5109</v>
      </c>
      <c r="I623" t="s">
        <v>4200</v>
      </c>
    </row>
    <row r="624" spans="1:9">
      <c r="A624" t="s">
        <v>5199</v>
      </c>
      <c r="B624" t="s">
        <v>5200</v>
      </c>
      <c r="C624" t="s">
        <v>4211</v>
      </c>
      <c r="D624">
        <v>-21.54</v>
      </c>
      <c r="E624">
        <v>-64.728610000000003</v>
      </c>
      <c r="F624" t="s">
        <v>338</v>
      </c>
      <c r="G624" t="s">
        <v>1024</v>
      </c>
      <c r="H624" t="s">
        <v>215</v>
      </c>
      <c r="I624" t="s">
        <v>215</v>
      </c>
    </row>
    <row r="625" spans="1:9">
      <c r="A625" t="s">
        <v>5201</v>
      </c>
      <c r="B625" t="s">
        <v>5202</v>
      </c>
      <c r="C625" t="s">
        <v>4215</v>
      </c>
      <c r="D625">
        <v>-16.498799000000002</v>
      </c>
      <c r="E625">
        <v>-68.146964999999994</v>
      </c>
      <c r="F625" t="s">
        <v>338</v>
      </c>
      <c r="G625" t="s">
        <v>4216</v>
      </c>
      <c r="H625" t="s">
        <v>4200</v>
      </c>
      <c r="I625" t="s">
        <v>4200</v>
      </c>
    </row>
    <row r="626" spans="1:9">
      <c r="A626" t="s">
        <v>5203</v>
      </c>
      <c r="B626" t="s">
        <v>5204</v>
      </c>
      <c r="C626" t="s">
        <v>4215</v>
      </c>
      <c r="D626">
        <v>-11.137733000000001</v>
      </c>
      <c r="E626">
        <v>-68.360602999999998</v>
      </c>
      <c r="F626" t="s">
        <v>310</v>
      </c>
      <c r="G626" t="s">
        <v>2484</v>
      </c>
      <c r="H626" t="s">
        <v>5205</v>
      </c>
      <c r="I626" t="s">
        <v>2485</v>
      </c>
    </row>
    <row r="627" spans="1:9">
      <c r="A627" t="s">
        <v>5206</v>
      </c>
      <c r="B627" t="s">
        <v>5207</v>
      </c>
      <c r="C627" t="s">
        <v>4215</v>
      </c>
      <c r="D627">
        <v>-16.502316</v>
      </c>
      <c r="E627">
        <v>-68.131930999999994</v>
      </c>
      <c r="F627" t="s">
        <v>338</v>
      </c>
      <c r="G627" t="s">
        <v>4216</v>
      </c>
      <c r="H627" t="s">
        <v>4200</v>
      </c>
      <c r="I627" t="s">
        <v>4200</v>
      </c>
    </row>
    <row r="628" spans="1:9">
      <c r="A628" t="s">
        <v>5208</v>
      </c>
      <c r="B628" t="s">
        <v>5209</v>
      </c>
      <c r="C628" t="s">
        <v>4215</v>
      </c>
      <c r="D628">
        <v>-16.507231000000001</v>
      </c>
      <c r="E628">
        <v>-68.129457000000002</v>
      </c>
      <c r="F628" t="s">
        <v>338</v>
      </c>
      <c r="G628" t="s">
        <v>4216</v>
      </c>
      <c r="H628" t="s">
        <v>4200</v>
      </c>
      <c r="I628" t="s">
        <v>4200</v>
      </c>
    </row>
    <row r="629" spans="1:9">
      <c r="A629" t="s">
        <v>5210</v>
      </c>
      <c r="B629" t="s">
        <v>5211</v>
      </c>
      <c r="C629" t="s">
        <v>4215</v>
      </c>
      <c r="D629">
        <v>-16.498415000000001</v>
      </c>
      <c r="E629">
        <v>-68.133489999999995</v>
      </c>
      <c r="F629" t="s">
        <v>338</v>
      </c>
      <c r="G629" t="s">
        <v>4216</v>
      </c>
      <c r="H629" t="s">
        <v>4200</v>
      </c>
      <c r="I629" t="s">
        <v>4200</v>
      </c>
    </row>
    <row r="630" spans="1:9">
      <c r="A630" t="s">
        <v>5212</v>
      </c>
      <c r="B630" t="s">
        <v>5213</v>
      </c>
      <c r="C630" t="s">
        <v>4215</v>
      </c>
      <c r="D630">
        <v>-16.502472999999998</v>
      </c>
      <c r="E630">
        <v>-68.134451999999996</v>
      </c>
      <c r="F630" t="s">
        <v>338</v>
      </c>
      <c r="G630" t="s">
        <v>4216</v>
      </c>
      <c r="H630" t="s">
        <v>4200</v>
      </c>
      <c r="I630" t="s">
        <v>4200</v>
      </c>
    </row>
    <row r="631" spans="1:9">
      <c r="A631" t="s">
        <v>5214</v>
      </c>
      <c r="B631" t="s">
        <v>5215</v>
      </c>
      <c r="C631" t="s">
        <v>4215</v>
      </c>
      <c r="D631">
        <v>-16.505465000000001</v>
      </c>
      <c r="E631">
        <v>-68.162439000000006</v>
      </c>
      <c r="F631" t="s">
        <v>338</v>
      </c>
      <c r="G631" t="s">
        <v>4216</v>
      </c>
      <c r="H631" t="s">
        <v>4217</v>
      </c>
      <c r="I631" t="s">
        <v>4200</v>
      </c>
    </row>
    <row r="632" spans="1:9">
      <c r="A632" t="s">
        <v>5216</v>
      </c>
      <c r="B632" t="s">
        <v>5217</v>
      </c>
      <c r="C632" t="s">
        <v>4215</v>
      </c>
      <c r="D632">
        <v>-16.506934999999999</v>
      </c>
      <c r="E632">
        <v>-68.161603999999997</v>
      </c>
      <c r="F632" t="s">
        <v>338</v>
      </c>
      <c r="G632" t="s">
        <v>4216</v>
      </c>
      <c r="H632" t="s">
        <v>4217</v>
      </c>
      <c r="I632" t="s">
        <v>4200</v>
      </c>
    </row>
    <row r="633" spans="1:9">
      <c r="A633" t="s">
        <v>5218</v>
      </c>
      <c r="B633" t="s">
        <v>5219</v>
      </c>
      <c r="C633" t="s">
        <v>4215</v>
      </c>
      <c r="D633">
        <v>-16.506281000000001</v>
      </c>
      <c r="E633">
        <v>-68.163813000000005</v>
      </c>
      <c r="F633" t="s">
        <v>338</v>
      </c>
      <c r="G633" t="s">
        <v>4216</v>
      </c>
      <c r="H633" t="s">
        <v>4217</v>
      </c>
      <c r="I633" t="s">
        <v>4200</v>
      </c>
    </row>
    <row r="634" spans="1:9">
      <c r="A634" t="s">
        <v>5220</v>
      </c>
      <c r="B634" t="s">
        <v>5221</v>
      </c>
      <c r="C634" t="s">
        <v>4215</v>
      </c>
      <c r="D634">
        <v>-16.494959999999999</v>
      </c>
      <c r="E634">
        <v>-68.135524000000004</v>
      </c>
      <c r="F634" t="s">
        <v>338</v>
      </c>
      <c r="G634" t="s">
        <v>4216</v>
      </c>
      <c r="H634" t="s">
        <v>4200</v>
      </c>
      <c r="I634" t="s">
        <v>4200</v>
      </c>
    </row>
    <row r="635" spans="1:9">
      <c r="A635" t="s">
        <v>5222</v>
      </c>
      <c r="B635" t="s">
        <v>5223</v>
      </c>
      <c r="C635" t="s">
        <v>4215</v>
      </c>
      <c r="D635">
        <v>-16.497699999999998</v>
      </c>
      <c r="E635">
        <v>-68.144599999999997</v>
      </c>
      <c r="F635" t="s">
        <v>338</v>
      </c>
      <c r="G635" t="s">
        <v>4216</v>
      </c>
      <c r="H635" t="s">
        <v>4200</v>
      </c>
      <c r="I635" t="s">
        <v>4200</v>
      </c>
    </row>
    <row r="636" spans="1:9">
      <c r="A636" t="s">
        <v>1052</v>
      </c>
      <c r="B636" t="s">
        <v>1053</v>
      </c>
      <c r="C636" t="s">
        <v>4211</v>
      </c>
      <c r="D636">
        <v>-17.93327</v>
      </c>
      <c r="E636">
        <v>-63.104930000000003</v>
      </c>
      <c r="F636" t="s">
        <v>310</v>
      </c>
      <c r="G636" t="s">
        <v>4212</v>
      </c>
      <c r="H636" t="s">
        <v>852</v>
      </c>
      <c r="I636" t="s">
        <v>177</v>
      </c>
    </row>
    <row r="637" spans="1:9">
      <c r="A637" t="s">
        <v>1747</v>
      </c>
      <c r="B637" t="s">
        <v>2555</v>
      </c>
      <c r="C637" t="s">
        <v>4211</v>
      </c>
      <c r="D637">
        <v>-19.573508</v>
      </c>
      <c r="E637">
        <v>-65.764418000000006</v>
      </c>
      <c r="F637" t="s">
        <v>338</v>
      </c>
      <c r="G637" t="s">
        <v>4235</v>
      </c>
      <c r="H637" t="s">
        <v>1064</v>
      </c>
      <c r="I637" t="s">
        <v>1064</v>
      </c>
    </row>
    <row r="638" spans="1:9">
      <c r="A638" t="s">
        <v>5224</v>
      </c>
      <c r="B638" t="s">
        <v>5225</v>
      </c>
      <c r="C638" t="s">
        <v>4215</v>
      </c>
      <c r="D638">
        <v>-16.496924</v>
      </c>
      <c r="E638">
        <v>-68.138621999999998</v>
      </c>
      <c r="F638" t="s">
        <v>338</v>
      </c>
      <c r="G638" t="s">
        <v>4216</v>
      </c>
      <c r="H638" t="s">
        <v>4200</v>
      </c>
      <c r="I638" t="s">
        <v>4200</v>
      </c>
    </row>
    <row r="639" spans="1:9">
      <c r="A639" t="s">
        <v>5226</v>
      </c>
      <c r="B639" t="s">
        <v>5227</v>
      </c>
      <c r="C639" t="s">
        <v>4215</v>
      </c>
      <c r="D639">
        <v>-16.495259000000001</v>
      </c>
      <c r="E639">
        <v>-68.137399000000002</v>
      </c>
      <c r="F639" t="s">
        <v>338</v>
      </c>
      <c r="G639" t="s">
        <v>4216</v>
      </c>
      <c r="H639" t="s">
        <v>4200</v>
      </c>
      <c r="I639" t="s">
        <v>4200</v>
      </c>
    </row>
    <row r="640" spans="1:9">
      <c r="A640" t="s">
        <v>5228</v>
      </c>
      <c r="B640" t="s">
        <v>5229</v>
      </c>
      <c r="C640" t="s">
        <v>4215</v>
      </c>
      <c r="D640">
        <v>-16.496972</v>
      </c>
      <c r="E640">
        <v>-68.137680000000003</v>
      </c>
      <c r="F640" t="s">
        <v>338</v>
      </c>
      <c r="G640" t="s">
        <v>4216</v>
      </c>
      <c r="H640" t="s">
        <v>4200</v>
      </c>
      <c r="I640" t="s">
        <v>4200</v>
      </c>
    </row>
    <row r="641" spans="1:9">
      <c r="A641" t="s">
        <v>5230</v>
      </c>
      <c r="B641" t="s">
        <v>5231</v>
      </c>
      <c r="C641" t="s">
        <v>4215</v>
      </c>
      <c r="D641">
        <v>-16.539038000000001</v>
      </c>
      <c r="E641">
        <v>-68.176687999999999</v>
      </c>
      <c r="F641" t="s">
        <v>338</v>
      </c>
      <c r="G641" t="s">
        <v>4216</v>
      </c>
      <c r="H641" t="s">
        <v>4217</v>
      </c>
      <c r="I641" t="s">
        <v>4200</v>
      </c>
    </row>
    <row r="642" spans="1:9">
      <c r="A642" t="s">
        <v>5232</v>
      </c>
      <c r="B642" t="s">
        <v>5233</v>
      </c>
      <c r="C642" t="s">
        <v>4211</v>
      </c>
      <c r="D642">
        <v>-19.042899999999999</v>
      </c>
      <c r="E642">
        <v>-65.250810000000001</v>
      </c>
      <c r="F642" t="s">
        <v>338</v>
      </c>
      <c r="G642" t="s">
        <v>770</v>
      </c>
      <c r="H642" t="s">
        <v>769</v>
      </c>
      <c r="I642" t="s">
        <v>323</v>
      </c>
    </row>
    <row r="643" spans="1:9">
      <c r="A643" t="s">
        <v>5234</v>
      </c>
      <c r="B643" t="s">
        <v>5235</v>
      </c>
      <c r="C643" t="s">
        <v>4215</v>
      </c>
      <c r="D643">
        <v>-16.503903000000001</v>
      </c>
      <c r="E643">
        <v>-68.130878999999993</v>
      </c>
      <c r="F643" t="s">
        <v>338</v>
      </c>
      <c r="G643" t="s">
        <v>4216</v>
      </c>
      <c r="H643" t="s">
        <v>4200</v>
      </c>
      <c r="I643" t="s">
        <v>4200</v>
      </c>
    </row>
    <row r="644" spans="1:9">
      <c r="A644" t="s">
        <v>5236</v>
      </c>
      <c r="B644" t="s">
        <v>5237</v>
      </c>
      <c r="C644" t="s">
        <v>4211</v>
      </c>
      <c r="D644">
        <v>-19.027699999999999</v>
      </c>
      <c r="E644">
        <v>-65.246848</v>
      </c>
      <c r="F644" t="s">
        <v>338</v>
      </c>
      <c r="G644" t="s">
        <v>770</v>
      </c>
      <c r="H644" t="s">
        <v>769</v>
      </c>
      <c r="I644" t="s">
        <v>323</v>
      </c>
    </row>
    <row r="645" spans="1:9">
      <c r="A645" t="s">
        <v>5238</v>
      </c>
      <c r="B645" t="s">
        <v>5239</v>
      </c>
      <c r="C645" t="s">
        <v>4211</v>
      </c>
      <c r="D645">
        <v>-19.027000000000001</v>
      </c>
      <c r="E645">
        <v>-65.238667000000007</v>
      </c>
      <c r="F645" t="s">
        <v>338</v>
      </c>
      <c r="G645" t="s">
        <v>770</v>
      </c>
      <c r="H645" t="s">
        <v>769</v>
      </c>
      <c r="I645" t="s">
        <v>323</v>
      </c>
    </row>
    <row r="646" spans="1:9">
      <c r="A646" t="s">
        <v>5240</v>
      </c>
      <c r="B646" t="s">
        <v>5241</v>
      </c>
      <c r="C646" t="s">
        <v>4211</v>
      </c>
      <c r="D646">
        <v>-17.388373999999999</v>
      </c>
      <c r="E646">
        <v>-66.159935000000004</v>
      </c>
      <c r="F646" t="s">
        <v>338</v>
      </c>
      <c r="G646" t="s">
        <v>1024</v>
      </c>
      <c r="H646" t="s">
        <v>201</v>
      </c>
      <c r="I646" t="s">
        <v>201</v>
      </c>
    </row>
    <row r="647" spans="1:9">
      <c r="A647" t="s">
        <v>5242</v>
      </c>
      <c r="B647" t="s">
        <v>5243</v>
      </c>
      <c r="C647" t="s">
        <v>4215</v>
      </c>
      <c r="D647">
        <v>-16.494744000000001</v>
      </c>
      <c r="E647">
        <v>-68.134377000000001</v>
      </c>
      <c r="F647" t="s">
        <v>338</v>
      </c>
      <c r="G647" t="s">
        <v>4216</v>
      </c>
      <c r="H647" t="s">
        <v>4200</v>
      </c>
      <c r="I647" t="s">
        <v>4200</v>
      </c>
    </row>
    <row r="648" spans="1:9">
      <c r="A648" t="s">
        <v>1748</v>
      </c>
      <c r="B648" t="s">
        <v>2252</v>
      </c>
      <c r="C648" t="s">
        <v>4211</v>
      </c>
      <c r="D648">
        <v>-17.734300000000001</v>
      </c>
      <c r="E648">
        <v>-62.934122000000002</v>
      </c>
      <c r="F648" t="s">
        <v>310</v>
      </c>
      <c r="G648" t="s">
        <v>4212</v>
      </c>
      <c r="H648" t="s">
        <v>243</v>
      </c>
      <c r="I648" t="s">
        <v>177</v>
      </c>
    </row>
    <row r="649" spans="1:9">
      <c r="A649" t="s">
        <v>1749</v>
      </c>
      <c r="B649" t="s">
        <v>2345</v>
      </c>
      <c r="C649" t="s">
        <v>4211</v>
      </c>
      <c r="D649">
        <v>-17.820799999999998</v>
      </c>
      <c r="E649">
        <v>-63.214407000000001</v>
      </c>
      <c r="F649" t="s">
        <v>338</v>
      </c>
      <c r="G649" t="s">
        <v>4212</v>
      </c>
      <c r="H649" t="s">
        <v>176</v>
      </c>
      <c r="I649" t="s">
        <v>177</v>
      </c>
    </row>
    <row r="650" spans="1:9">
      <c r="A650" t="s">
        <v>1645</v>
      </c>
      <c r="B650" t="s">
        <v>2472</v>
      </c>
      <c r="C650" t="s">
        <v>4211</v>
      </c>
      <c r="D650">
        <v>-19.583538999999998</v>
      </c>
      <c r="E650">
        <v>-65.750225</v>
      </c>
      <c r="F650" t="s">
        <v>338</v>
      </c>
      <c r="G650" t="s">
        <v>4235</v>
      </c>
      <c r="H650" t="s">
        <v>1064</v>
      </c>
      <c r="I650" t="s">
        <v>1064</v>
      </c>
    </row>
    <row r="651" spans="1:9">
      <c r="A651" t="s">
        <v>5244</v>
      </c>
      <c r="B651" t="s">
        <v>5245</v>
      </c>
      <c r="C651" t="s">
        <v>4211</v>
      </c>
      <c r="D651">
        <v>-19.592583999999999</v>
      </c>
      <c r="E651">
        <v>-65.761657999999997</v>
      </c>
      <c r="F651" t="s">
        <v>338</v>
      </c>
      <c r="G651" t="s">
        <v>4235</v>
      </c>
      <c r="H651" t="s">
        <v>1064</v>
      </c>
      <c r="I651" t="s">
        <v>1064</v>
      </c>
    </row>
    <row r="652" spans="1:9">
      <c r="A652" t="s">
        <v>812</v>
      </c>
      <c r="B652" t="s">
        <v>813</v>
      </c>
      <c r="C652" t="s">
        <v>4211</v>
      </c>
      <c r="D652">
        <v>-17.202030000000001</v>
      </c>
      <c r="E652">
        <v>-64.536015000000006</v>
      </c>
      <c r="F652" t="s">
        <v>310</v>
      </c>
      <c r="G652" t="s">
        <v>815</v>
      </c>
      <c r="H652" t="s">
        <v>814</v>
      </c>
      <c r="I652" t="s">
        <v>201</v>
      </c>
    </row>
    <row r="653" spans="1:9">
      <c r="A653" t="s">
        <v>1646</v>
      </c>
      <c r="B653" t="s">
        <v>2436</v>
      </c>
      <c r="C653" t="s">
        <v>4211</v>
      </c>
      <c r="D653">
        <v>-17.396570000000001</v>
      </c>
      <c r="E653">
        <v>-66.157798999999997</v>
      </c>
      <c r="F653" t="s">
        <v>338</v>
      </c>
      <c r="G653" t="s">
        <v>1024</v>
      </c>
      <c r="H653" t="s">
        <v>201</v>
      </c>
      <c r="I653" t="s">
        <v>201</v>
      </c>
    </row>
    <row r="654" spans="1:9">
      <c r="A654" t="s">
        <v>5246</v>
      </c>
      <c r="B654" t="s">
        <v>5247</v>
      </c>
      <c r="C654" t="s">
        <v>4211</v>
      </c>
      <c r="D654">
        <v>-17.380894000000001</v>
      </c>
      <c r="E654">
        <v>-66.182186000000002</v>
      </c>
      <c r="F654" t="s">
        <v>338</v>
      </c>
      <c r="G654" t="s">
        <v>1024</v>
      </c>
      <c r="H654" t="s">
        <v>201</v>
      </c>
      <c r="I654" t="s">
        <v>201</v>
      </c>
    </row>
    <row r="655" spans="1:9">
      <c r="A655" t="s">
        <v>563</v>
      </c>
      <c r="B655" t="s">
        <v>5248</v>
      </c>
      <c r="C655" t="s">
        <v>4211</v>
      </c>
      <c r="D655">
        <v>-17.798100000000002</v>
      </c>
      <c r="E655">
        <v>-63.188749999999999</v>
      </c>
      <c r="F655" t="s">
        <v>338</v>
      </c>
      <c r="G655" t="s">
        <v>4212</v>
      </c>
      <c r="H655" t="s">
        <v>176</v>
      </c>
      <c r="I655" t="s">
        <v>177</v>
      </c>
    </row>
    <row r="656" spans="1:9">
      <c r="A656" t="s">
        <v>5249</v>
      </c>
      <c r="B656" t="s">
        <v>5250</v>
      </c>
      <c r="C656" t="s">
        <v>4215</v>
      </c>
      <c r="D656">
        <v>-16.7</v>
      </c>
      <c r="E656">
        <v>-67.995883000000006</v>
      </c>
      <c r="F656" t="s">
        <v>310</v>
      </c>
      <c r="G656" t="s">
        <v>4216</v>
      </c>
      <c r="H656" t="s">
        <v>4943</v>
      </c>
      <c r="I656" t="s">
        <v>4200</v>
      </c>
    </row>
    <row r="657" spans="1:9">
      <c r="A657" t="s">
        <v>5251</v>
      </c>
      <c r="B657" t="s">
        <v>5252</v>
      </c>
      <c r="C657" t="s">
        <v>4211</v>
      </c>
      <c r="D657">
        <v>-17.637967</v>
      </c>
      <c r="E657">
        <v>-65.230219000000005</v>
      </c>
      <c r="F657" t="s">
        <v>310</v>
      </c>
      <c r="G657" t="s">
        <v>815</v>
      </c>
      <c r="H657" t="s">
        <v>5253</v>
      </c>
      <c r="I657" t="s">
        <v>201</v>
      </c>
    </row>
    <row r="658" spans="1:9">
      <c r="A658" t="s">
        <v>5254</v>
      </c>
      <c r="B658" t="s">
        <v>5255</v>
      </c>
      <c r="C658" t="s">
        <v>4211</v>
      </c>
      <c r="D658">
        <v>-11.235849</v>
      </c>
      <c r="E658">
        <v>-68.693335000000005</v>
      </c>
      <c r="F658" t="s">
        <v>310</v>
      </c>
      <c r="G658" t="s">
        <v>2484</v>
      </c>
      <c r="H658" t="s">
        <v>5256</v>
      </c>
      <c r="I658" t="s">
        <v>2485</v>
      </c>
    </row>
    <row r="659" spans="1:9">
      <c r="A659" t="s">
        <v>5257</v>
      </c>
      <c r="B659" t="s">
        <v>5258</v>
      </c>
      <c r="C659" t="s">
        <v>4211</v>
      </c>
      <c r="D659">
        <v>-21.5687</v>
      </c>
      <c r="E659">
        <v>-64.667469999999994</v>
      </c>
      <c r="F659" t="s">
        <v>310</v>
      </c>
      <c r="G659" t="s">
        <v>1024</v>
      </c>
      <c r="H659" t="s">
        <v>215</v>
      </c>
      <c r="I659" t="s">
        <v>215</v>
      </c>
    </row>
    <row r="660" spans="1:9">
      <c r="A660" t="s">
        <v>5259</v>
      </c>
      <c r="B660" t="s">
        <v>5260</v>
      </c>
      <c r="C660" t="s">
        <v>4211</v>
      </c>
      <c r="D660">
        <v>-21.2376</v>
      </c>
      <c r="E660">
        <v>-65.204374000000001</v>
      </c>
      <c r="F660" t="s">
        <v>310</v>
      </c>
      <c r="G660" t="s">
        <v>4915</v>
      </c>
      <c r="H660" t="s">
        <v>5261</v>
      </c>
      <c r="I660" t="s">
        <v>215</v>
      </c>
    </row>
    <row r="661" spans="1:9">
      <c r="A661" t="s">
        <v>5262</v>
      </c>
      <c r="B661" t="s">
        <v>5263</v>
      </c>
      <c r="C661" t="s">
        <v>4215</v>
      </c>
      <c r="D661">
        <v>-16.500515</v>
      </c>
      <c r="E661">
        <v>-68.123507000000004</v>
      </c>
      <c r="F661" t="s">
        <v>338</v>
      </c>
      <c r="G661" t="s">
        <v>4216</v>
      </c>
      <c r="H661" t="s">
        <v>4200</v>
      </c>
      <c r="I661" t="s">
        <v>4200</v>
      </c>
    </row>
    <row r="662" spans="1:9">
      <c r="A662" t="s">
        <v>1750</v>
      </c>
      <c r="B662" t="s">
        <v>2384</v>
      </c>
      <c r="C662" t="s">
        <v>4211</v>
      </c>
      <c r="D662">
        <v>-17.758700000000001</v>
      </c>
      <c r="E662">
        <v>-63.199489999999997</v>
      </c>
      <c r="F662" t="s">
        <v>338</v>
      </c>
      <c r="G662" t="s">
        <v>4212</v>
      </c>
      <c r="H662" t="s">
        <v>176</v>
      </c>
      <c r="I662" t="s">
        <v>177</v>
      </c>
    </row>
    <row r="663" spans="1:9">
      <c r="A663" t="s">
        <v>5264</v>
      </c>
      <c r="B663" t="s">
        <v>5265</v>
      </c>
      <c r="C663" t="s">
        <v>4215</v>
      </c>
      <c r="D663">
        <v>-12.417638999999999</v>
      </c>
      <c r="E663">
        <v>-66.173417000000001</v>
      </c>
      <c r="F663" t="s">
        <v>310</v>
      </c>
      <c r="G663" t="s">
        <v>5266</v>
      </c>
      <c r="H663" t="s">
        <v>5267</v>
      </c>
      <c r="I663" t="s">
        <v>832</v>
      </c>
    </row>
    <row r="664" spans="1:9">
      <c r="A664" t="s">
        <v>5268</v>
      </c>
      <c r="B664" t="s">
        <v>5269</v>
      </c>
      <c r="C664" t="s">
        <v>4215</v>
      </c>
      <c r="D664">
        <v>-15.667419000000001</v>
      </c>
      <c r="E664">
        <v>-69.123204000000001</v>
      </c>
      <c r="F664" t="s">
        <v>310</v>
      </c>
      <c r="G664" t="s">
        <v>4680</v>
      </c>
      <c r="H664" t="s">
        <v>5269</v>
      </c>
      <c r="I664" t="s">
        <v>4200</v>
      </c>
    </row>
    <row r="665" spans="1:9">
      <c r="A665" t="s">
        <v>5270</v>
      </c>
      <c r="B665" t="s">
        <v>5271</v>
      </c>
      <c r="C665" t="s">
        <v>4211</v>
      </c>
      <c r="D665">
        <v>-18.85614</v>
      </c>
      <c r="E665">
        <v>-68.168750000000003</v>
      </c>
      <c r="F665" t="s">
        <v>310</v>
      </c>
      <c r="G665" t="s">
        <v>5122</v>
      </c>
      <c r="H665" t="s">
        <v>5271</v>
      </c>
      <c r="I665" t="s">
        <v>1051</v>
      </c>
    </row>
    <row r="666" spans="1:9">
      <c r="A666" t="s">
        <v>5272</v>
      </c>
      <c r="B666" t="s">
        <v>5273</v>
      </c>
      <c r="C666" t="s">
        <v>4215</v>
      </c>
      <c r="D666">
        <v>-11.109775000000001</v>
      </c>
      <c r="E666">
        <v>-67.933257999999995</v>
      </c>
      <c r="F666" t="s">
        <v>310</v>
      </c>
      <c r="G666" t="s">
        <v>2484</v>
      </c>
      <c r="H666" t="s">
        <v>5205</v>
      </c>
      <c r="I666" t="s">
        <v>2485</v>
      </c>
    </row>
    <row r="667" spans="1:9">
      <c r="A667" t="s">
        <v>1751</v>
      </c>
      <c r="B667" t="s">
        <v>2258</v>
      </c>
      <c r="C667" t="s">
        <v>4211</v>
      </c>
      <c r="D667">
        <v>-16.379100000000001</v>
      </c>
      <c r="E667">
        <v>-60.971001999999999</v>
      </c>
      <c r="F667" t="s">
        <v>338</v>
      </c>
      <c r="G667" t="s">
        <v>2206</v>
      </c>
      <c r="H667" t="s">
        <v>2205</v>
      </c>
      <c r="I667" t="s">
        <v>177</v>
      </c>
    </row>
    <row r="668" spans="1:9">
      <c r="A668" t="s">
        <v>564</v>
      </c>
      <c r="B668" t="s">
        <v>2446</v>
      </c>
      <c r="C668" t="s">
        <v>4211</v>
      </c>
      <c r="D668">
        <v>-17.738099999999999</v>
      </c>
      <c r="E668">
        <v>-63.164700000000003</v>
      </c>
      <c r="F668" t="s">
        <v>338</v>
      </c>
      <c r="G668" t="s">
        <v>4212</v>
      </c>
      <c r="H668" t="s">
        <v>176</v>
      </c>
      <c r="I668" t="s">
        <v>177</v>
      </c>
    </row>
    <row r="669" spans="1:9">
      <c r="A669" t="s">
        <v>5274</v>
      </c>
      <c r="B669" t="s">
        <v>5275</v>
      </c>
      <c r="C669" t="s">
        <v>4215</v>
      </c>
      <c r="D669">
        <v>-16.475283000000001</v>
      </c>
      <c r="E669">
        <v>-68.150093999999996</v>
      </c>
      <c r="F669" t="s">
        <v>338</v>
      </c>
      <c r="G669" t="s">
        <v>4216</v>
      </c>
      <c r="H669" t="s">
        <v>4200</v>
      </c>
      <c r="I669" t="s">
        <v>4200</v>
      </c>
    </row>
    <row r="670" spans="1:9">
      <c r="A670" t="s">
        <v>5276</v>
      </c>
      <c r="B670" t="s">
        <v>5277</v>
      </c>
      <c r="C670" t="s">
        <v>4211</v>
      </c>
      <c r="D670">
        <v>-18.844149999999999</v>
      </c>
      <c r="E670">
        <v>-68.282319999999999</v>
      </c>
      <c r="F670" t="s">
        <v>310</v>
      </c>
      <c r="G670" t="s">
        <v>5122</v>
      </c>
      <c r="H670" t="s">
        <v>5277</v>
      </c>
      <c r="I670" t="s">
        <v>1051</v>
      </c>
    </row>
    <row r="671" spans="1:9">
      <c r="A671" t="s">
        <v>5278</v>
      </c>
      <c r="B671" t="s">
        <v>5279</v>
      </c>
      <c r="C671" t="s">
        <v>4211</v>
      </c>
      <c r="D671">
        <v>-11.47444</v>
      </c>
      <c r="E671">
        <v>-67.241389999999996</v>
      </c>
      <c r="F671" t="s">
        <v>310</v>
      </c>
      <c r="G671" t="s">
        <v>4371</v>
      </c>
      <c r="H671" t="s">
        <v>5279</v>
      </c>
      <c r="I671" t="s">
        <v>2485</v>
      </c>
    </row>
    <row r="672" spans="1:9">
      <c r="A672" t="s">
        <v>1752</v>
      </c>
      <c r="B672" t="s">
        <v>2521</v>
      </c>
      <c r="C672" t="s">
        <v>4211</v>
      </c>
      <c r="D672">
        <v>-17.781199999999998</v>
      </c>
      <c r="E672">
        <v>-63.185282999999998</v>
      </c>
      <c r="F672" t="s">
        <v>338</v>
      </c>
      <c r="G672" t="s">
        <v>4212</v>
      </c>
      <c r="H672" t="s">
        <v>176</v>
      </c>
      <c r="I672" t="s">
        <v>177</v>
      </c>
    </row>
    <row r="673" spans="1:9">
      <c r="A673" t="s">
        <v>819</v>
      </c>
      <c r="B673" t="s">
        <v>820</v>
      </c>
      <c r="C673" t="s">
        <v>4211</v>
      </c>
      <c r="D673">
        <v>-17.391331999999998</v>
      </c>
      <c r="E673">
        <v>-66.271538000000007</v>
      </c>
      <c r="F673" t="s">
        <v>338</v>
      </c>
      <c r="G673" t="s">
        <v>220</v>
      </c>
      <c r="H673" t="s">
        <v>220</v>
      </c>
      <c r="I673" t="s">
        <v>201</v>
      </c>
    </row>
    <row r="674" spans="1:9">
      <c r="A674" t="s">
        <v>1753</v>
      </c>
      <c r="B674" t="s">
        <v>2072</v>
      </c>
      <c r="C674" t="s">
        <v>4211</v>
      </c>
      <c r="D674">
        <v>-17.403817</v>
      </c>
      <c r="E674">
        <v>-66.153130000000004</v>
      </c>
      <c r="F674" t="s">
        <v>338</v>
      </c>
      <c r="G674" t="s">
        <v>1024</v>
      </c>
      <c r="H674" t="s">
        <v>201</v>
      </c>
      <c r="I674" t="s">
        <v>201</v>
      </c>
    </row>
    <row r="675" spans="1:9">
      <c r="A675" t="s">
        <v>5280</v>
      </c>
      <c r="B675" t="s">
        <v>5281</v>
      </c>
      <c r="C675" t="s">
        <v>4215</v>
      </c>
      <c r="D675">
        <v>-16.592261000000001</v>
      </c>
      <c r="E675">
        <v>-68.219076000000001</v>
      </c>
      <c r="F675" t="s">
        <v>338</v>
      </c>
      <c r="G675" t="s">
        <v>4216</v>
      </c>
      <c r="H675" t="s">
        <v>4217</v>
      </c>
      <c r="I675" t="s">
        <v>4200</v>
      </c>
    </row>
    <row r="676" spans="1:9">
      <c r="A676" t="s">
        <v>1647</v>
      </c>
      <c r="B676" t="s">
        <v>2268</v>
      </c>
      <c r="C676" t="s">
        <v>4211</v>
      </c>
      <c r="D676">
        <v>-17.802800000000001</v>
      </c>
      <c r="E676">
        <v>-63.193824999999997</v>
      </c>
      <c r="F676" t="s">
        <v>338</v>
      </c>
      <c r="G676" t="s">
        <v>4212</v>
      </c>
      <c r="H676" t="s">
        <v>176</v>
      </c>
      <c r="I676" t="s">
        <v>177</v>
      </c>
    </row>
    <row r="677" spans="1:9">
      <c r="A677" t="s">
        <v>5282</v>
      </c>
      <c r="B677" t="s">
        <v>5283</v>
      </c>
      <c r="C677" t="s">
        <v>4211</v>
      </c>
      <c r="D677">
        <v>-17.41084</v>
      </c>
      <c r="E677">
        <v>-66.149910000000006</v>
      </c>
      <c r="F677" t="s">
        <v>338</v>
      </c>
      <c r="G677" t="s">
        <v>1024</v>
      </c>
      <c r="H677" t="s">
        <v>201</v>
      </c>
      <c r="I677" t="s">
        <v>201</v>
      </c>
    </row>
    <row r="678" spans="1:9">
      <c r="A678" t="s">
        <v>5284</v>
      </c>
      <c r="B678" t="s">
        <v>5285</v>
      </c>
      <c r="C678" t="s">
        <v>4211</v>
      </c>
      <c r="D678">
        <v>-16.832083300000001</v>
      </c>
      <c r="E678">
        <v>-65.520833300000007</v>
      </c>
      <c r="F678" t="s">
        <v>310</v>
      </c>
      <c r="G678" t="s">
        <v>898</v>
      </c>
      <c r="H678" t="s">
        <v>4220</v>
      </c>
      <c r="I678" t="s">
        <v>201</v>
      </c>
    </row>
    <row r="679" spans="1:9">
      <c r="A679" t="s">
        <v>810</v>
      </c>
      <c r="B679" t="s">
        <v>811</v>
      </c>
      <c r="C679" t="s">
        <v>4211</v>
      </c>
      <c r="D679">
        <v>-17.867999999999999</v>
      </c>
      <c r="E679">
        <v>-63.151206999999999</v>
      </c>
      <c r="F679" t="s">
        <v>338</v>
      </c>
      <c r="G679" t="s">
        <v>4212</v>
      </c>
      <c r="H679" t="s">
        <v>176</v>
      </c>
      <c r="I679" t="s">
        <v>177</v>
      </c>
    </row>
    <row r="680" spans="1:9">
      <c r="A680" t="s">
        <v>5286</v>
      </c>
      <c r="B680" t="s">
        <v>5287</v>
      </c>
      <c r="C680" t="s">
        <v>4211</v>
      </c>
      <c r="D680">
        <v>-21.526299999999999</v>
      </c>
      <c r="E680">
        <v>-64.174646999999993</v>
      </c>
      <c r="F680" t="s">
        <v>310</v>
      </c>
      <c r="G680" t="s">
        <v>5288</v>
      </c>
      <c r="H680" t="s">
        <v>5289</v>
      </c>
      <c r="I680" t="s">
        <v>215</v>
      </c>
    </row>
    <row r="681" spans="1:9">
      <c r="A681" t="s">
        <v>5290</v>
      </c>
      <c r="B681" t="s">
        <v>5291</v>
      </c>
      <c r="C681" t="s">
        <v>4211</v>
      </c>
      <c r="D681">
        <v>-17.668500000000002</v>
      </c>
      <c r="E681">
        <v>-61.512675000000002</v>
      </c>
      <c r="F681" t="s">
        <v>310</v>
      </c>
      <c r="G681" t="s">
        <v>2162</v>
      </c>
      <c r="H681" t="s">
        <v>2161</v>
      </c>
      <c r="I681" t="s">
        <v>177</v>
      </c>
    </row>
    <row r="682" spans="1:9">
      <c r="A682" t="s">
        <v>5292</v>
      </c>
      <c r="B682" t="s">
        <v>5293</v>
      </c>
      <c r="C682" t="s">
        <v>4211</v>
      </c>
      <c r="D682">
        <v>-17.595524999999999</v>
      </c>
      <c r="E682">
        <v>-67.507412000000002</v>
      </c>
      <c r="F682" t="s">
        <v>310</v>
      </c>
      <c r="G682" t="s">
        <v>5294</v>
      </c>
      <c r="H682" t="s">
        <v>5293</v>
      </c>
      <c r="I682" t="s">
        <v>1051</v>
      </c>
    </row>
    <row r="683" spans="1:9">
      <c r="A683" t="s">
        <v>1754</v>
      </c>
      <c r="B683" t="s">
        <v>2515</v>
      </c>
      <c r="C683" t="s">
        <v>4211</v>
      </c>
      <c r="D683">
        <v>-17.842700000000001</v>
      </c>
      <c r="E683">
        <v>-63.205350000000003</v>
      </c>
      <c r="F683" t="s">
        <v>338</v>
      </c>
      <c r="G683" t="s">
        <v>4212</v>
      </c>
      <c r="H683" t="s">
        <v>176</v>
      </c>
      <c r="I683" t="s">
        <v>177</v>
      </c>
    </row>
    <row r="684" spans="1:9">
      <c r="A684" t="s">
        <v>5295</v>
      </c>
      <c r="B684" t="s">
        <v>5296</v>
      </c>
      <c r="C684" t="s">
        <v>4215</v>
      </c>
      <c r="D684">
        <v>-16.646674999999998</v>
      </c>
      <c r="E684">
        <v>-68.285137000000006</v>
      </c>
      <c r="F684" t="s">
        <v>310</v>
      </c>
      <c r="G684" t="s">
        <v>5108</v>
      </c>
      <c r="H684" t="s">
        <v>5109</v>
      </c>
      <c r="I684" t="s">
        <v>4200</v>
      </c>
    </row>
    <row r="685" spans="1:9">
      <c r="A685" t="s">
        <v>5297</v>
      </c>
      <c r="B685" t="s">
        <v>5298</v>
      </c>
      <c r="C685" t="s">
        <v>4211</v>
      </c>
      <c r="D685">
        <v>-19.626999999999999</v>
      </c>
      <c r="E685">
        <v>-64.320029000000005</v>
      </c>
      <c r="F685" t="s">
        <v>310</v>
      </c>
      <c r="G685" t="s">
        <v>4742</v>
      </c>
      <c r="H685" t="s">
        <v>5298</v>
      </c>
      <c r="I685" t="s">
        <v>323</v>
      </c>
    </row>
    <row r="686" spans="1:9">
      <c r="A686" t="s">
        <v>5299</v>
      </c>
      <c r="B686" t="s">
        <v>5300</v>
      </c>
      <c r="C686" t="s">
        <v>4211</v>
      </c>
      <c r="D686">
        <v>-14.938109000000001</v>
      </c>
      <c r="E686">
        <v>-64.640615999999994</v>
      </c>
      <c r="F686" t="s">
        <v>310</v>
      </c>
      <c r="G686" t="s">
        <v>1024</v>
      </c>
      <c r="H686" t="s">
        <v>2442</v>
      </c>
      <c r="I686" t="s">
        <v>832</v>
      </c>
    </row>
    <row r="687" spans="1:9">
      <c r="A687" t="s">
        <v>1648</v>
      </c>
      <c r="B687" t="s">
        <v>2396</v>
      </c>
      <c r="C687" t="s">
        <v>4211</v>
      </c>
      <c r="D687">
        <v>-19.579291000000001</v>
      </c>
      <c r="E687">
        <v>-65.763666000000001</v>
      </c>
      <c r="F687" t="s">
        <v>338</v>
      </c>
      <c r="G687" t="s">
        <v>4235</v>
      </c>
      <c r="H687" t="s">
        <v>1064</v>
      </c>
      <c r="I687" t="s">
        <v>1064</v>
      </c>
    </row>
    <row r="688" spans="1:9">
      <c r="A688" t="s">
        <v>5301</v>
      </c>
      <c r="B688" t="s">
        <v>5267</v>
      </c>
      <c r="C688" t="s">
        <v>4211</v>
      </c>
      <c r="D688">
        <v>-13.321172000000001</v>
      </c>
      <c r="E688">
        <v>-65.248337000000006</v>
      </c>
      <c r="F688" t="s">
        <v>310</v>
      </c>
      <c r="G688" t="s">
        <v>5266</v>
      </c>
      <c r="H688" t="s">
        <v>5267</v>
      </c>
      <c r="I688" t="s">
        <v>832</v>
      </c>
    </row>
    <row r="689" spans="1:9">
      <c r="A689" t="s">
        <v>5302</v>
      </c>
      <c r="B689" t="s">
        <v>5303</v>
      </c>
      <c r="D689">
        <v>-16.500253000000001</v>
      </c>
      <c r="E689">
        <v>-68.159133999999995</v>
      </c>
      <c r="F689" t="s">
        <v>338</v>
      </c>
      <c r="G689" t="s">
        <v>4216</v>
      </c>
      <c r="H689" t="s">
        <v>4200</v>
      </c>
      <c r="I689" t="s">
        <v>4200</v>
      </c>
    </row>
    <row r="690" spans="1:9">
      <c r="A690" t="s">
        <v>5304</v>
      </c>
      <c r="B690" t="s">
        <v>5305</v>
      </c>
      <c r="C690" t="s">
        <v>4211</v>
      </c>
      <c r="D690">
        <v>-22.025400000000001</v>
      </c>
      <c r="E690">
        <v>-63.681806000000002</v>
      </c>
      <c r="F690" t="s">
        <v>338</v>
      </c>
      <c r="G690" t="s">
        <v>311</v>
      </c>
      <c r="H690" t="s">
        <v>233</v>
      </c>
      <c r="I690" t="s">
        <v>215</v>
      </c>
    </row>
    <row r="691" spans="1:9">
      <c r="A691" t="s">
        <v>5306</v>
      </c>
      <c r="B691" t="s">
        <v>5307</v>
      </c>
      <c r="C691" t="s">
        <v>4211</v>
      </c>
      <c r="D691">
        <v>-19.785699999999999</v>
      </c>
      <c r="E691">
        <v>-63.500354999999999</v>
      </c>
      <c r="F691" t="s">
        <v>310</v>
      </c>
      <c r="G691" t="s">
        <v>2463</v>
      </c>
      <c r="H691" t="s">
        <v>5308</v>
      </c>
      <c r="I691" t="s">
        <v>177</v>
      </c>
    </row>
    <row r="692" spans="1:9">
      <c r="A692" t="s">
        <v>5309</v>
      </c>
      <c r="B692" t="s">
        <v>5310</v>
      </c>
      <c r="C692" t="s">
        <v>4211</v>
      </c>
      <c r="D692">
        <v>-17.8156</v>
      </c>
      <c r="E692">
        <v>-63.072606</v>
      </c>
      <c r="F692" t="s">
        <v>338</v>
      </c>
      <c r="G692" t="s">
        <v>4212</v>
      </c>
      <c r="H692" t="s">
        <v>176</v>
      </c>
      <c r="I692" t="s">
        <v>177</v>
      </c>
    </row>
    <row r="693" spans="1:9">
      <c r="A693" t="s">
        <v>5311</v>
      </c>
      <c r="B693" t="s">
        <v>5312</v>
      </c>
      <c r="C693" t="s">
        <v>4215</v>
      </c>
      <c r="D693">
        <v>-16.498363999999999</v>
      </c>
      <c r="E693">
        <v>-68.193952999999993</v>
      </c>
      <c r="F693" t="s">
        <v>338</v>
      </c>
      <c r="G693" t="s">
        <v>4216</v>
      </c>
      <c r="H693" t="s">
        <v>4217</v>
      </c>
      <c r="I693" t="s">
        <v>4200</v>
      </c>
    </row>
    <row r="694" spans="1:9">
      <c r="A694" t="s">
        <v>821</v>
      </c>
      <c r="B694" t="s">
        <v>822</v>
      </c>
      <c r="C694" t="s">
        <v>4211</v>
      </c>
      <c r="D694">
        <v>-17.444735000000001</v>
      </c>
      <c r="E694">
        <v>-66.133444999999995</v>
      </c>
      <c r="F694" t="s">
        <v>338</v>
      </c>
      <c r="G694" t="s">
        <v>1024</v>
      </c>
      <c r="H694" t="s">
        <v>201</v>
      </c>
      <c r="I694" t="s">
        <v>201</v>
      </c>
    </row>
    <row r="695" spans="1:9">
      <c r="A695" t="s">
        <v>5313</v>
      </c>
      <c r="B695" t="s">
        <v>5314</v>
      </c>
      <c r="C695" t="s">
        <v>4211</v>
      </c>
      <c r="D695">
        <v>-17.989388000000002</v>
      </c>
      <c r="E695">
        <v>-67.134011000000001</v>
      </c>
      <c r="F695" t="s">
        <v>338</v>
      </c>
      <c r="G695" t="s">
        <v>1024</v>
      </c>
      <c r="H695" t="s">
        <v>1051</v>
      </c>
      <c r="I695" t="s">
        <v>1051</v>
      </c>
    </row>
    <row r="696" spans="1:9">
      <c r="A696" t="s">
        <v>565</v>
      </c>
      <c r="B696" t="s">
        <v>2351</v>
      </c>
      <c r="C696" t="s">
        <v>4211</v>
      </c>
      <c r="D696">
        <v>-17.0154</v>
      </c>
      <c r="E696">
        <v>-63.219738999999997</v>
      </c>
      <c r="F696" t="s">
        <v>310</v>
      </c>
      <c r="G696" t="s">
        <v>305</v>
      </c>
      <c r="H696" t="s">
        <v>2351</v>
      </c>
      <c r="I696" t="s">
        <v>177</v>
      </c>
    </row>
    <row r="697" spans="1:9">
      <c r="A697" t="s">
        <v>5315</v>
      </c>
      <c r="B697" t="s">
        <v>5316</v>
      </c>
      <c r="C697" t="s">
        <v>4215</v>
      </c>
      <c r="D697">
        <v>-16.480181999999999</v>
      </c>
      <c r="E697">
        <v>-68.120900000000006</v>
      </c>
      <c r="F697" t="s">
        <v>338</v>
      </c>
      <c r="G697" t="s">
        <v>4216</v>
      </c>
      <c r="H697" t="s">
        <v>4200</v>
      </c>
      <c r="I697" t="s">
        <v>4200</v>
      </c>
    </row>
    <row r="698" spans="1:9">
      <c r="A698" t="s">
        <v>5317</v>
      </c>
      <c r="B698" t="s">
        <v>5318</v>
      </c>
      <c r="C698" t="s">
        <v>4211</v>
      </c>
      <c r="D698">
        <v>-17.418330000000001</v>
      </c>
      <c r="E698">
        <v>-66.152889999999999</v>
      </c>
      <c r="F698" t="s">
        <v>338</v>
      </c>
      <c r="G698" t="s">
        <v>1024</v>
      </c>
      <c r="H698" t="s">
        <v>201</v>
      </c>
      <c r="I698" t="s">
        <v>201</v>
      </c>
    </row>
    <row r="699" spans="1:9">
      <c r="A699" t="s">
        <v>1755</v>
      </c>
      <c r="B699" t="s">
        <v>2343</v>
      </c>
      <c r="C699" t="s">
        <v>4211</v>
      </c>
      <c r="D699">
        <v>-17.779499999999999</v>
      </c>
      <c r="E699">
        <v>-63.145060000000001</v>
      </c>
      <c r="F699" t="s">
        <v>338</v>
      </c>
      <c r="G699" t="s">
        <v>4212</v>
      </c>
      <c r="H699" t="s">
        <v>176</v>
      </c>
      <c r="I699" t="s">
        <v>177</v>
      </c>
    </row>
    <row r="700" spans="1:9">
      <c r="A700" t="s">
        <v>1935</v>
      </c>
      <c r="B700" t="s">
        <v>2478</v>
      </c>
      <c r="C700" t="s">
        <v>4211</v>
      </c>
      <c r="D700">
        <v>-19.019400000000001</v>
      </c>
      <c r="E700">
        <v>-65.250934999999998</v>
      </c>
      <c r="F700" t="s">
        <v>338</v>
      </c>
      <c r="G700" t="s">
        <v>770</v>
      </c>
      <c r="H700" t="s">
        <v>769</v>
      </c>
      <c r="I700" t="s">
        <v>323</v>
      </c>
    </row>
    <row r="701" spans="1:9">
      <c r="A701" t="s">
        <v>5319</v>
      </c>
      <c r="B701" t="s">
        <v>5320</v>
      </c>
      <c r="C701" t="s">
        <v>4215</v>
      </c>
      <c r="D701">
        <v>-16.551534</v>
      </c>
      <c r="E701">
        <v>-68.210040000000006</v>
      </c>
      <c r="F701" t="s">
        <v>338</v>
      </c>
      <c r="G701" t="s">
        <v>4216</v>
      </c>
      <c r="H701" t="s">
        <v>4217</v>
      </c>
      <c r="I701" t="s">
        <v>4200</v>
      </c>
    </row>
    <row r="702" spans="1:9">
      <c r="A702" t="s">
        <v>5321</v>
      </c>
      <c r="B702" t="s">
        <v>5322</v>
      </c>
      <c r="C702" t="s">
        <v>4211</v>
      </c>
      <c r="D702">
        <v>-17.422059000000001</v>
      </c>
      <c r="E702">
        <v>-66.128158999999997</v>
      </c>
      <c r="F702" t="s">
        <v>338</v>
      </c>
      <c r="G702" t="s">
        <v>1024</v>
      </c>
      <c r="H702" t="s">
        <v>201</v>
      </c>
      <c r="I702" t="s">
        <v>201</v>
      </c>
    </row>
    <row r="703" spans="1:9">
      <c r="A703" t="s">
        <v>5323</v>
      </c>
      <c r="B703" t="s">
        <v>5324</v>
      </c>
      <c r="C703" t="s">
        <v>4211</v>
      </c>
      <c r="D703">
        <v>-17.418928999999999</v>
      </c>
      <c r="E703">
        <v>-66.130746000000002</v>
      </c>
      <c r="F703" t="s">
        <v>338</v>
      </c>
      <c r="G703" t="s">
        <v>1024</v>
      </c>
      <c r="H703" t="s">
        <v>201</v>
      </c>
      <c r="I703" t="s">
        <v>201</v>
      </c>
    </row>
    <row r="704" spans="1:9">
      <c r="A704" t="s">
        <v>5325</v>
      </c>
      <c r="B704" t="s">
        <v>5326</v>
      </c>
      <c r="C704" t="s">
        <v>4215</v>
      </c>
      <c r="D704">
        <v>-16.492573</v>
      </c>
      <c r="E704">
        <v>-68.172649000000007</v>
      </c>
      <c r="F704" t="s">
        <v>338</v>
      </c>
      <c r="G704" t="s">
        <v>4216</v>
      </c>
      <c r="H704" t="s">
        <v>4217</v>
      </c>
      <c r="I704" t="s">
        <v>4200</v>
      </c>
    </row>
    <row r="705" spans="1:9">
      <c r="A705" t="s">
        <v>5327</v>
      </c>
      <c r="B705" t="s">
        <v>5328</v>
      </c>
      <c r="C705" t="s">
        <v>4211</v>
      </c>
      <c r="D705">
        <v>-17.378944400000002</v>
      </c>
      <c r="E705">
        <v>-66.167472200000006</v>
      </c>
      <c r="F705" t="s">
        <v>338</v>
      </c>
      <c r="G705" t="s">
        <v>1024</v>
      </c>
      <c r="H705" t="s">
        <v>201</v>
      </c>
      <c r="I705" t="s">
        <v>201</v>
      </c>
    </row>
    <row r="706" spans="1:9">
      <c r="A706" t="s">
        <v>823</v>
      </c>
      <c r="B706" t="s">
        <v>824</v>
      </c>
      <c r="C706" t="s">
        <v>4211</v>
      </c>
      <c r="D706">
        <v>-17.784700000000001</v>
      </c>
      <c r="E706">
        <v>-63.197969999999998</v>
      </c>
      <c r="F706" t="s">
        <v>338</v>
      </c>
      <c r="G706" t="s">
        <v>4212</v>
      </c>
      <c r="H706" t="s">
        <v>176</v>
      </c>
      <c r="I706" t="s">
        <v>177</v>
      </c>
    </row>
    <row r="707" spans="1:9">
      <c r="A707" t="s">
        <v>5329</v>
      </c>
      <c r="B707" t="s">
        <v>5330</v>
      </c>
      <c r="C707" t="s">
        <v>4215</v>
      </c>
      <c r="D707">
        <v>-16.459813</v>
      </c>
      <c r="E707">
        <v>-68.150684999999996</v>
      </c>
      <c r="F707" t="s">
        <v>338</v>
      </c>
      <c r="G707" t="s">
        <v>4216</v>
      </c>
      <c r="H707" t="s">
        <v>4200</v>
      </c>
      <c r="I707" t="s">
        <v>4200</v>
      </c>
    </row>
    <row r="708" spans="1:9">
      <c r="A708" t="s">
        <v>1649</v>
      </c>
      <c r="B708" t="s">
        <v>2460</v>
      </c>
      <c r="C708" t="s">
        <v>4211</v>
      </c>
      <c r="D708">
        <v>-17.782599999999999</v>
      </c>
      <c r="E708">
        <v>-63.204030000000003</v>
      </c>
      <c r="F708" t="s">
        <v>338</v>
      </c>
      <c r="G708" t="s">
        <v>4212</v>
      </c>
      <c r="H708" t="s">
        <v>176</v>
      </c>
      <c r="I708" t="s">
        <v>177</v>
      </c>
    </row>
    <row r="709" spans="1:9">
      <c r="A709" t="s">
        <v>5331</v>
      </c>
      <c r="B709" t="s">
        <v>5332</v>
      </c>
      <c r="C709" t="s">
        <v>4211</v>
      </c>
      <c r="D709">
        <v>-21.488499999999998</v>
      </c>
      <c r="E709">
        <v>-64.716459</v>
      </c>
      <c r="F709" t="s">
        <v>310</v>
      </c>
      <c r="G709" t="s">
        <v>1024</v>
      </c>
      <c r="H709" t="s">
        <v>215</v>
      </c>
      <c r="I709" t="s">
        <v>215</v>
      </c>
    </row>
    <row r="710" spans="1:9">
      <c r="A710" t="s">
        <v>5333</v>
      </c>
      <c r="B710" t="s">
        <v>5334</v>
      </c>
      <c r="C710" t="s">
        <v>4215</v>
      </c>
      <c r="D710">
        <v>-16.538829</v>
      </c>
      <c r="E710">
        <v>-68.170642999999998</v>
      </c>
      <c r="F710" t="s">
        <v>338</v>
      </c>
      <c r="G710" t="s">
        <v>4216</v>
      </c>
      <c r="H710" t="s">
        <v>4217</v>
      </c>
      <c r="I710" t="s">
        <v>4200</v>
      </c>
    </row>
    <row r="711" spans="1:9">
      <c r="A711" t="s">
        <v>5335</v>
      </c>
      <c r="B711" t="s">
        <v>5336</v>
      </c>
      <c r="C711" t="s">
        <v>4211</v>
      </c>
      <c r="D711">
        <v>-11.342499999999999</v>
      </c>
      <c r="E711">
        <v>-68.760553000000002</v>
      </c>
      <c r="F711" t="s">
        <v>310</v>
      </c>
      <c r="G711" t="s">
        <v>5337</v>
      </c>
      <c r="H711" t="s">
        <v>5336</v>
      </c>
      <c r="I711" t="s">
        <v>2485</v>
      </c>
    </row>
    <row r="712" spans="1:9">
      <c r="A712" t="s">
        <v>5338</v>
      </c>
      <c r="B712" t="s">
        <v>5339</v>
      </c>
      <c r="C712" t="s">
        <v>4211</v>
      </c>
      <c r="D712">
        <v>-17.737100000000002</v>
      </c>
      <c r="E712">
        <v>-63.066719999999997</v>
      </c>
      <c r="F712" t="s">
        <v>338</v>
      </c>
      <c r="G712" t="s">
        <v>4212</v>
      </c>
      <c r="H712" t="s">
        <v>176</v>
      </c>
      <c r="I712" t="s">
        <v>177</v>
      </c>
    </row>
    <row r="713" spans="1:9">
      <c r="A713" t="s">
        <v>5340</v>
      </c>
      <c r="B713" t="s">
        <v>2043</v>
      </c>
      <c r="C713" t="s">
        <v>4215</v>
      </c>
      <c r="D713">
        <v>-16.546648000000001</v>
      </c>
      <c r="E713">
        <v>-68.085020999999998</v>
      </c>
      <c r="F713" t="s">
        <v>338</v>
      </c>
      <c r="G713" t="s">
        <v>4216</v>
      </c>
      <c r="H713" t="s">
        <v>4200</v>
      </c>
      <c r="I713" t="s">
        <v>4200</v>
      </c>
    </row>
    <row r="714" spans="1:9">
      <c r="A714" t="s">
        <v>5341</v>
      </c>
      <c r="B714" t="s">
        <v>5342</v>
      </c>
      <c r="C714" t="s">
        <v>4211</v>
      </c>
      <c r="D714">
        <v>-19.043800000000001</v>
      </c>
      <c r="E714">
        <v>-65.267211000000003</v>
      </c>
      <c r="F714" t="s">
        <v>338</v>
      </c>
      <c r="G714" t="s">
        <v>770</v>
      </c>
      <c r="H714" t="s">
        <v>769</v>
      </c>
      <c r="I714" t="s">
        <v>323</v>
      </c>
    </row>
    <row r="715" spans="1:9">
      <c r="A715" t="s">
        <v>5343</v>
      </c>
      <c r="B715" t="s">
        <v>5344</v>
      </c>
      <c r="C715" t="s">
        <v>4211</v>
      </c>
      <c r="D715">
        <v>-17.394500000000001</v>
      </c>
      <c r="E715">
        <v>-66.302471999999995</v>
      </c>
      <c r="F715" t="s">
        <v>338</v>
      </c>
      <c r="G715" t="s">
        <v>220</v>
      </c>
      <c r="H715" t="s">
        <v>220</v>
      </c>
      <c r="I715" t="s">
        <v>201</v>
      </c>
    </row>
    <row r="716" spans="1:9">
      <c r="A716" t="s">
        <v>5345</v>
      </c>
      <c r="B716" t="s">
        <v>5346</v>
      </c>
      <c r="C716" t="s">
        <v>4211</v>
      </c>
      <c r="D716">
        <v>-17.316299999999998</v>
      </c>
      <c r="E716">
        <v>-63.274081000000002</v>
      </c>
      <c r="F716" t="s">
        <v>338</v>
      </c>
      <c r="G716" t="s">
        <v>305</v>
      </c>
      <c r="H716" t="s">
        <v>705</v>
      </c>
      <c r="I716" t="s">
        <v>177</v>
      </c>
    </row>
    <row r="717" spans="1:9">
      <c r="A717" t="s">
        <v>5347</v>
      </c>
      <c r="B717" t="s">
        <v>5348</v>
      </c>
      <c r="C717" t="s">
        <v>4215</v>
      </c>
      <c r="D717">
        <v>-16.50694</v>
      </c>
      <c r="E717">
        <v>-68.154499000000001</v>
      </c>
      <c r="F717" t="s">
        <v>338</v>
      </c>
      <c r="G717" t="s">
        <v>4216</v>
      </c>
      <c r="H717" t="s">
        <v>4200</v>
      </c>
      <c r="I717" t="s">
        <v>4200</v>
      </c>
    </row>
    <row r="718" spans="1:9">
      <c r="A718" t="s">
        <v>5349</v>
      </c>
      <c r="B718" t="s">
        <v>5350</v>
      </c>
      <c r="C718" t="s">
        <v>4215</v>
      </c>
      <c r="D718">
        <v>-16.659523732899999</v>
      </c>
      <c r="E718">
        <v>-68.1761796113</v>
      </c>
      <c r="F718" t="s">
        <v>310</v>
      </c>
      <c r="G718" t="s">
        <v>4216</v>
      </c>
      <c r="H718" t="s">
        <v>4257</v>
      </c>
      <c r="I718" t="s">
        <v>4200</v>
      </c>
    </row>
    <row r="719" spans="1:9">
      <c r="A719" t="s">
        <v>5351</v>
      </c>
      <c r="B719" t="s">
        <v>5352</v>
      </c>
      <c r="C719" t="s">
        <v>4211</v>
      </c>
      <c r="D719">
        <v>-17.998916999999999</v>
      </c>
      <c r="E719">
        <v>-67.136916999999997</v>
      </c>
      <c r="F719" t="s">
        <v>338</v>
      </c>
      <c r="G719" t="s">
        <v>1024</v>
      </c>
      <c r="H719" t="s">
        <v>1051</v>
      </c>
      <c r="I719" t="s">
        <v>1051</v>
      </c>
    </row>
    <row r="720" spans="1:9">
      <c r="A720" t="s">
        <v>1756</v>
      </c>
      <c r="B720" t="s">
        <v>2405</v>
      </c>
      <c r="C720" t="s">
        <v>4211</v>
      </c>
      <c r="D720">
        <v>-17.794699999999999</v>
      </c>
      <c r="E720">
        <v>-63.146769999999997</v>
      </c>
      <c r="F720" t="s">
        <v>338</v>
      </c>
      <c r="G720" t="s">
        <v>4212</v>
      </c>
      <c r="H720" t="s">
        <v>176</v>
      </c>
      <c r="I720" t="s">
        <v>177</v>
      </c>
    </row>
    <row r="721" spans="1:9">
      <c r="A721" t="s">
        <v>5353</v>
      </c>
      <c r="B721" t="s">
        <v>5354</v>
      </c>
      <c r="C721" t="s">
        <v>4211</v>
      </c>
      <c r="D721">
        <v>-17.3835278</v>
      </c>
      <c r="E721">
        <v>-66.109250000000003</v>
      </c>
      <c r="F721" t="s">
        <v>338</v>
      </c>
      <c r="G721" t="s">
        <v>898</v>
      </c>
      <c r="H721" t="s">
        <v>897</v>
      </c>
      <c r="I721" t="s">
        <v>201</v>
      </c>
    </row>
    <row r="722" spans="1:9">
      <c r="A722" t="s">
        <v>1758</v>
      </c>
      <c r="B722" t="s">
        <v>2305</v>
      </c>
      <c r="C722" t="s">
        <v>4211</v>
      </c>
      <c r="D722">
        <v>-17.575600000000001</v>
      </c>
      <c r="E722">
        <v>-63.158788999999999</v>
      </c>
      <c r="F722" t="s">
        <v>338</v>
      </c>
      <c r="G722" t="s">
        <v>256</v>
      </c>
      <c r="H722" t="s">
        <v>256</v>
      </c>
      <c r="I722" t="s">
        <v>177</v>
      </c>
    </row>
    <row r="723" spans="1:9">
      <c r="A723" t="s">
        <v>1757</v>
      </c>
      <c r="B723" t="s">
        <v>2391</v>
      </c>
      <c r="C723" t="s">
        <v>4211</v>
      </c>
      <c r="D723">
        <v>-17.5883</v>
      </c>
      <c r="E723">
        <v>-63.14913</v>
      </c>
      <c r="F723" t="s">
        <v>338</v>
      </c>
      <c r="G723" t="s">
        <v>256</v>
      </c>
      <c r="H723" t="s">
        <v>256</v>
      </c>
      <c r="I723" t="s">
        <v>177</v>
      </c>
    </row>
    <row r="724" spans="1:9">
      <c r="A724" t="s">
        <v>5355</v>
      </c>
      <c r="B724" t="s">
        <v>5356</v>
      </c>
      <c r="C724" t="s">
        <v>4211</v>
      </c>
      <c r="D724">
        <v>-17.767399999999999</v>
      </c>
      <c r="E724">
        <v>-63.051772999999997</v>
      </c>
      <c r="F724" t="s">
        <v>338</v>
      </c>
      <c r="G724" t="s">
        <v>4212</v>
      </c>
      <c r="H724" t="s">
        <v>176</v>
      </c>
      <c r="I724" t="s">
        <v>177</v>
      </c>
    </row>
    <row r="725" spans="1:9">
      <c r="A725" t="s">
        <v>5357</v>
      </c>
      <c r="B725" t="s">
        <v>5358</v>
      </c>
      <c r="C725" t="s">
        <v>4211</v>
      </c>
      <c r="D725">
        <v>-21.506499999999999</v>
      </c>
      <c r="E725">
        <v>-64.731300000000005</v>
      </c>
      <c r="F725" t="s">
        <v>338</v>
      </c>
      <c r="G725" t="s">
        <v>1024</v>
      </c>
      <c r="H725" t="s">
        <v>215</v>
      </c>
      <c r="I725" t="s">
        <v>215</v>
      </c>
    </row>
    <row r="726" spans="1:9">
      <c r="A726" t="s">
        <v>1759</v>
      </c>
      <c r="B726" t="s">
        <v>2119</v>
      </c>
      <c r="C726" t="s">
        <v>4211</v>
      </c>
      <c r="D726">
        <v>-17.732800000000001</v>
      </c>
      <c r="E726">
        <v>-63.175795000000001</v>
      </c>
      <c r="F726" t="s">
        <v>338</v>
      </c>
      <c r="G726" t="s">
        <v>4212</v>
      </c>
      <c r="H726" t="s">
        <v>176</v>
      </c>
      <c r="I726" t="s">
        <v>177</v>
      </c>
    </row>
    <row r="727" spans="1:9">
      <c r="A727" t="s">
        <v>5359</v>
      </c>
      <c r="B727" t="s">
        <v>5360</v>
      </c>
      <c r="C727" t="s">
        <v>4215</v>
      </c>
      <c r="D727">
        <v>-16.540845000000001</v>
      </c>
      <c r="E727">
        <v>-68.072275000000005</v>
      </c>
      <c r="F727" t="s">
        <v>338</v>
      </c>
      <c r="G727" t="s">
        <v>4216</v>
      </c>
      <c r="H727" t="s">
        <v>4200</v>
      </c>
      <c r="I727" t="s">
        <v>4200</v>
      </c>
    </row>
    <row r="728" spans="1:9">
      <c r="A728" t="s">
        <v>5361</v>
      </c>
      <c r="B728" t="s">
        <v>5362</v>
      </c>
      <c r="C728" t="s">
        <v>4211</v>
      </c>
      <c r="D728">
        <v>-17.784400000000002</v>
      </c>
      <c r="E728">
        <v>-63.211660000000002</v>
      </c>
      <c r="F728" t="s">
        <v>338</v>
      </c>
      <c r="G728" t="s">
        <v>4212</v>
      </c>
      <c r="H728" t="s">
        <v>176</v>
      </c>
      <c r="I728" t="s">
        <v>177</v>
      </c>
    </row>
    <row r="729" spans="1:9">
      <c r="A729" t="s">
        <v>5363</v>
      </c>
      <c r="B729" t="s">
        <v>5364</v>
      </c>
      <c r="C729" t="s">
        <v>4211</v>
      </c>
      <c r="D729">
        <v>-21.4603</v>
      </c>
      <c r="E729">
        <v>-64.780730000000005</v>
      </c>
      <c r="F729" t="s">
        <v>310</v>
      </c>
      <c r="G729" t="s">
        <v>4915</v>
      </c>
      <c r="H729" t="s">
        <v>4916</v>
      </c>
      <c r="I729" t="s">
        <v>215</v>
      </c>
    </row>
    <row r="730" spans="1:9">
      <c r="A730" t="s">
        <v>5365</v>
      </c>
      <c r="B730" t="s">
        <v>5366</v>
      </c>
      <c r="C730" t="s">
        <v>4211</v>
      </c>
      <c r="D730">
        <v>-21.573799999999999</v>
      </c>
      <c r="E730">
        <v>-64.696017999999995</v>
      </c>
      <c r="F730" t="s">
        <v>338</v>
      </c>
      <c r="G730" t="s">
        <v>1024</v>
      </c>
      <c r="H730" t="s">
        <v>215</v>
      </c>
      <c r="I730" t="s">
        <v>215</v>
      </c>
    </row>
    <row r="731" spans="1:9">
      <c r="A731" t="s">
        <v>5367</v>
      </c>
      <c r="B731" t="s">
        <v>5368</v>
      </c>
      <c r="C731" t="s">
        <v>4215</v>
      </c>
      <c r="D731">
        <v>-16.512810000000002</v>
      </c>
      <c r="E731">
        <v>-68.155876000000006</v>
      </c>
      <c r="F731" t="s">
        <v>338</v>
      </c>
      <c r="G731" t="s">
        <v>4216</v>
      </c>
      <c r="H731" t="s">
        <v>4217</v>
      </c>
      <c r="I731" t="s">
        <v>4200</v>
      </c>
    </row>
    <row r="732" spans="1:9">
      <c r="A732" t="s">
        <v>5369</v>
      </c>
      <c r="B732" t="s">
        <v>5370</v>
      </c>
      <c r="C732" t="s">
        <v>4211</v>
      </c>
      <c r="D732">
        <v>-17.747599999999998</v>
      </c>
      <c r="E732">
        <v>-63.097290999999998</v>
      </c>
      <c r="F732" t="s">
        <v>338</v>
      </c>
      <c r="G732" t="s">
        <v>4212</v>
      </c>
      <c r="H732" t="s">
        <v>176</v>
      </c>
      <c r="I732" t="s">
        <v>177</v>
      </c>
    </row>
    <row r="733" spans="1:9">
      <c r="A733" t="s">
        <v>5371</v>
      </c>
      <c r="B733" t="s">
        <v>5372</v>
      </c>
      <c r="C733" t="s">
        <v>4215</v>
      </c>
      <c r="D733">
        <v>-16.484774999999999</v>
      </c>
      <c r="E733">
        <v>-68.237223</v>
      </c>
      <c r="F733" t="s">
        <v>338</v>
      </c>
      <c r="G733" t="s">
        <v>4216</v>
      </c>
      <c r="H733" t="s">
        <v>4217</v>
      </c>
      <c r="I733" t="s">
        <v>4200</v>
      </c>
    </row>
    <row r="734" spans="1:9">
      <c r="A734" t="s">
        <v>1760</v>
      </c>
      <c r="B734" t="s">
        <v>2450</v>
      </c>
      <c r="C734" t="s">
        <v>4211</v>
      </c>
      <c r="D734">
        <v>-21.267800000000001</v>
      </c>
      <c r="E734">
        <v>-63.445872999999999</v>
      </c>
      <c r="F734" t="s">
        <v>310</v>
      </c>
      <c r="G734" t="s">
        <v>311</v>
      </c>
      <c r="H734" t="s">
        <v>4513</v>
      </c>
      <c r="I734" t="s">
        <v>215</v>
      </c>
    </row>
    <row r="735" spans="1:9">
      <c r="A735" t="s">
        <v>1761</v>
      </c>
      <c r="B735" t="s">
        <v>2459</v>
      </c>
      <c r="C735" t="s">
        <v>4211</v>
      </c>
      <c r="D735">
        <v>-17.359764999999999</v>
      </c>
      <c r="E735">
        <v>-66.186367000000004</v>
      </c>
      <c r="F735" t="s">
        <v>338</v>
      </c>
      <c r="G735" t="s">
        <v>1024</v>
      </c>
      <c r="H735" t="s">
        <v>201</v>
      </c>
      <c r="I735" t="s">
        <v>201</v>
      </c>
    </row>
    <row r="736" spans="1:9">
      <c r="A736" t="s">
        <v>5373</v>
      </c>
      <c r="B736" t="s">
        <v>5374</v>
      </c>
      <c r="C736" t="s">
        <v>4211</v>
      </c>
      <c r="D736">
        <v>-14.812474</v>
      </c>
      <c r="E736">
        <v>-64.904447000000005</v>
      </c>
      <c r="F736" t="s">
        <v>338</v>
      </c>
      <c r="G736" t="s">
        <v>1024</v>
      </c>
      <c r="H736" t="s">
        <v>4705</v>
      </c>
      <c r="I736" t="s">
        <v>832</v>
      </c>
    </row>
    <row r="737" spans="1:9">
      <c r="A737" t="s">
        <v>5375</v>
      </c>
      <c r="B737" t="s">
        <v>5376</v>
      </c>
      <c r="C737" t="s">
        <v>4211</v>
      </c>
      <c r="D737">
        <v>-17.701000000000001</v>
      </c>
      <c r="E737">
        <v>-63.130622000000002</v>
      </c>
      <c r="F737" t="s">
        <v>338</v>
      </c>
      <c r="G737" t="s">
        <v>4212</v>
      </c>
      <c r="H737" t="s">
        <v>176</v>
      </c>
      <c r="I737" t="s">
        <v>177</v>
      </c>
    </row>
    <row r="738" spans="1:9">
      <c r="A738" t="s">
        <v>1762</v>
      </c>
      <c r="B738" t="s">
        <v>2582</v>
      </c>
      <c r="C738" t="s">
        <v>4211</v>
      </c>
      <c r="D738">
        <v>-17.780899999999999</v>
      </c>
      <c r="E738">
        <v>-63.192805999999997</v>
      </c>
      <c r="F738" t="s">
        <v>338</v>
      </c>
      <c r="G738" t="s">
        <v>4212</v>
      </c>
      <c r="H738" t="s">
        <v>176</v>
      </c>
      <c r="I738" t="s">
        <v>177</v>
      </c>
    </row>
    <row r="739" spans="1:9">
      <c r="A739" t="s">
        <v>5377</v>
      </c>
      <c r="B739" t="s">
        <v>4737</v>
      </c>
      <c r="C739" t="s">
        <v>4215</v>
      </c>
      <c r="D739">
        <v>-15.483620999999999</v>
      </c>
      <c r="E739">
        <v>-67.860459000000006</v>
      </c>
      <c r="F739" t="s">
        <v>310</v>
      </c>
      <c r="G739" t="s">
        <v>4262</v>
      </c>
      <c r="H739" t="s">
        <v>4737</v>
      </c>
      <c r="I739" t="s">
        <v>4200</v>
      </c>
    </row>
    <row r="740" spans="1:9">
      <c r="A740" t="s">
        <v>5378</v>
      </c>
      <c r="B740" t="s">
        <v>5379</v>
      </c>
      <c r="C740" t="s">
        <v>4215</v>
      </c>
      <c r="D740">
        <v>-15.498626</v>
      </c>
      <c r="E740">
        <v>-67.882075999999998</v>
      </c>
      <c r="F740" t="s">
        <v>310</v>
      </c>
      <c r="G740" t="s">
        <v>4262</v>
      </c>
      <c r="H740" t="s">
        <v>4737</v>
      </c>
      <c r="I740" t="s">
        <v>4200</v>
      </c>
    </row>
    <row r="741" spans="1:9">
      <c r="A741" t="s">
        <v>1764</v>
      </c>
      <c r="B741" t="s">
        <v>2272</v>
      </c>
      <c r="C741" t="s">
        <v>4211</v>
      </c>
      <c r="D741">
        <v>-17.3155</v>
      </c>
      <c r="E741">
        <v>-63.269970000000001</v>
      </c>
      <c r="F741" t="s">
        <v>338</v>
      </c>
      <c r="G741" t="s">
        <v>305</v>
      </c>
      <c r="H741" t="s">
        <v>705</v>
      </c>
      <c r="I741" t="s">
        <v>177</v>
      </c>
    </row>
    <row r="742" spans="1:9">
      <c r="A742" t="s">
        <v>1763</v>
      </c>
      <c r="B742" t="s">
        <v>2429</v>
      </c>
      <c r="C742" t="s">
        <v>4211</v>
      </c>
      <c r="D742">
        <v>-17.2956</v>
      </c>
      <c r="E742">
        <v>-63.270479999999999</v>
      </c>
      <c r="F742" t="s">
        <v>310</v>
      </c>
      <c r="G742" t="s">
        <v>305</v>
      </c>
      <c r="H742" t="s">
        <v>705</v>
      </c>
      <c r="I742" t="s">
        <v>177</v>
      </c>
    </row>
    <row r="743" spans="1:9">
      <c r="A743" t="s">
        <v>5380</v>
      </c>
      <c r="B743" t="s">
        <v>5381</v>
      </c>
      <c r="C743" t="s">
        <v>4211</v>
      </c>
      <c r="D743">
        <v>-21.529399999999999</v>
      </c>
      <c r="E743">
        <v>-64.730987999999996</v>
      </c>
      <c r="F743" t="s">
        <v>338</v>
      </c>
      <c r="G743" t="s">
        <v>1024</v>
      </c>
      <c r="H743" t="s">
        <v>215</v>
      </c>
      <c r="I743" t="s">
        <v>215</v>
      </c>
    </row>
    <row r="744" spans="1:9">
      <c r="A744" t="s">
        <v>792</v>
      </c>
      <c r="B744" t="s">
        <v>793</v>
      </c>
      <c r="C744" t="s">
        <v>4211</v>
      </c>
      <c r="D744">
        <v>-17.790199999999999</v>
      </c>
      <c r="E744">
        <v>-63.182811999999998</v>
      </c>
      <c r="F744" t="s">
        <v>338</v>
      </c>
      <c r="G744" t="s">
        <v>4212</v>
      </c>
      <c r="H744" t="s">
        <v>176</v>
      </c>
      <c r="I744" t="s">
        <v>177</v>
      </c>
    </row>
    <row r="745" spans="1:9">
      <c r="A745" t="s">
        <v>999</v>
      </c>
      <c r="B745" t="s">
        <v>1000</v>
      </c>
      <c r="C745" t="s">
        <v>4211</v>
      </c>
      <c r="D745">
        <v>-17.820900000000002</v>
      </c>
      <c r="E745">
        <v>-63.117609000000002</v>
      </c>
      <c r="F745" t="s">
        <v>338</v>
      </c>
      <c r="G745" t="s">
        <v>4212</v>
      </c>
      <c r="H745" t="s">
        <v>176</v>
      </c>
      <c r="I745" t="s">
        <v>177</v>
      </c>
    </row>
    <row r="746" spans="1:9">
      <c r="A746" t="s">
        <v>1765</v>
      </c>
      <c r="B746" t="s">
        <v>2538</v>
      </c>
      <c r="C746" t="s">
        <v>4211</v>
      </c>
      <c r="D746">
        <v>-17.767499999999998</v>
      </c>
      <c r="E746">
        <v>-63.240771000000002</v>
      </c>
      <c r="F746" t="s">
        <v>338</v>
      </c>
      <c r="G746" t="s">
        <v>4212</v>
      </c>
      <c r="H746" t="s">
        <v>2539</v>
      </c>
      <c r="I746" t="s">
        <v>177</v>
      </c>
    </row>
    <row r="747" spans="1:9">
      <c r="A747" t="s">
        <v>5382</v>
      </c>
      <c r="B747" t="s">
        <v>5383</v>
      </c>
      <c r="C747" t="s">
        <v>4215</v>
      </c>
      <c r="D747">
        <v>-16.520413834700001</v>
      </c>
      <c r="E747">
        <v>-68.108290297500005</v>
      </c>
      <c r="F747" t="s">
        <v>338</v>
      </c>
      <c r="G747" t="s">
        <v>4216</v>
      </c>
      <c r="H747" t="s">
        <v>4200</v>
      </c>
      <c r="I747" t="s">
        <v>4200</v>
      </c>
    </row>
    <row r="748" spans="1:9">
      <c r="A748" t="s">
        <v>1766</v>
      </c>
      <c r="B748" t="s">
        <v>2055</v>
      </c>
      <c r="C748" t="s">
        <v>4211</v>
      </c>
      <c r="D748">
        <v>-17.764600000000002</v>
      </c>
      <c r="E748">
        <v>-63.084829999999997</v>
      </c>
      <c r="F748" t="s">
        <v>338</v>
      </c>
      <c r="G748" t="s">
        <v>4212</v>
      </c>
      <c r="H748" t="s">
        <v>176</v>
      </c>
      <c r="I748" t="s">
        <v>177</v>
      </c>
    </row>
    <row r="749" spans="1:9">
      <c r="A749" t="s">
        <v>826</v>
      </c>
      <c r="B749" t="s">
        <v>827</v>
      </c>
      <c r="C749" t="s">
        <v>4211</v>
      </c>
      <c r="D749">
        <v>-17.8522</v>
      </c>
      <c r="E749">
        <v>-63.193458</v>
      </c>
      <c r="F749" t="s">
        <v>338</v>
      </c>
      <c r="G749" t="s">
        <v>4212</v>
      </c>
      <c r="H749" t="s">
        <v>176</v>
      </c>
      <c r="I749" t="s">
        <v>177</v>
      </c>
    </row>
    <row r="750" spans="1:9">
      <c r="A750" t="s">
        <v>5384</v>
      </c>
      <c r="B750" t="s">
        <v>5385</v>
      </c>
      <c r="C750" t="s">
        <v>4215</v>
      </c>
      <c r="D750">
        <v>-16.598397617900002</v>
      </c>
      <c r="E750">
        <v>-68.836439402600007</v>
      </c>
      <c r="F750" t="s">
        <v>310</v>
      </c>
      <c r="G750" t="s">
        <v>5108</v>
      </c>
      <c r="H750" t="s">
        <v>5385</v>
      </c>
      <c r="I750" t="s">
        <v>4200</v>
      </c>
    </row>
    <row r="751" spans="1:9">
      <c r="A751" t="s">
        <v>731</v>
      </c>
      <c r="B751" t="s">
        <v>732</v>
      </c>
      <c r="C751" t="s">
        <v>4211</v>
      </c>
      <c r="D751">
        <v>-17.7408</v>
      </c>
      <c r="E751">
        <v>-63.099637000000001</v>
      </c>
      <c r="F751" t="s">
        <v>338</v>
      </c>
      <c r="G751" t="s">
        <v>4212</v>
      </c>
      <c r="H751" t="s">
        <v>176</v>
      </c>
      <c r="I751" t="s">
        <v>177</v>
      </c>
    </row>
    <row r="752" spans="1:9">
      <c r="A752" t="s">
        <v>5386</v>
      </c>
      <c r="B752" t="s">
        <v>5387</v>
      </c>
      <c r="C752" t="s">
        <v>4211</v>
      </c>
      <c r="D752">
        <v>-17.7864</v>
      </c>
      <c r="E752">
        <v>-63.141416999999997</v>
      </c>
      <c r="F752" t="s">
        <v>338</v>
      </c>
      <c r="G752" t="s">
        <v>4212</v>
      </c>
      <c r="H752" t="s">
        <v>176</v>
      </c>
      <c r="I752" t="s">
        <v>177</v>
      </c>
    </row>
    <row r="753" spans="1:9">
      <c r="A753" t="s">
        <v>5388</v>
      </c>
      <c r="B753" t="s">
        <v>5389</v>
      </c>
      <c r="C753" t="s">
        <v>4215</v>
      </c>
      <c r="D753">
        <v>-16.540441999999999</v>
      </c>
      <c r="E753">
        <v>-68.087260000000001</v>
      </c>
      <c r="F753" t="s">
        <v>338</v>
      </c>
      <c r="G753" t="s">
        <v>4216</v>
      </c>
      <c r="H753" t="s">
        <v>4200</v>
      </c>
      <c r="I753" t="s">
        <v>4200</v>
      </c>
    </row>
    <row r="754" spans="1:9">
      <c r="A754" t="s">
        <v>5390</v>
      </c>
      <c r="B754" t="s">
        <v>5391</v>
      </c>
      <c r="C754" t="s">
        <v>4211</v>
      </c>
      <c r="D754">
        <v>-17.812100000000001</v>
      </c>
      <c r="E754">
        <v>-63.174849999999999</v>
      </c>
      <c r="F754" t="s">
        <v>338</v>
      </c>
      <c r="G754" t="s">
        <v>4212</v>
      </c>
      <c r="H754" t="s">
        <v>176</v>
      </c>
      <c r="I754" t="s">
        <v>177</v>
      </c>
    </row>
    <row r="755" spans="1:9">
      <c r="A755" t="s">
        <v>5392</v>
      </c>
      <c r="B755" t="s">
        <v>5393</v>
      </c>
      <c r="D755">
        <v>-17.775279999999999</v>
      </c>
      <c r="E755">
        <v>-63.195112000000002</v>
      </c>
      <c r="F755" t="s">
        <v>338</v>
      </c>
      <c r="G755" t="s">
        <v>4212</v>
      </c>
      <c r="H755" t="s">
        <v>176</v>
      </c>
      <c r="I755" t="s">
        <v>177</v>
      </c>
    </row>
    <row r="756" spans="1:9">
      <c r="A756" t="s">
        <v>5394</v>
      </c>
      <c r="B756" t="s">
        <v>5395</v>
      </c>
      <c r="C756" t="s">
        <v>4215</v>
      </c>
      <c r="D756">
        <v>-16.509167000000001</v>
      </c>
      <c r="E756">
        <v>-68.149139000000005</v>
      </c>
      <c r="F756" t="s">
        <v>338</v>
      </c>
      <c r="G756" t="s">
        <v>4216</v>
      </c>
      <c r="H756" t="s">
        <v>4200</v>
      </c>
      <c r="I756" t="s">
        <v>4200</v>
      </c>
    </row>
    <row r="757" spans="1:9">
      <c r="A757" t="s">
        <v>337</v>
      </c>
      <c r="B757" t="s">
        <v>2418</v>
      </c>
      <c r="C757" t="s">
        <v>4211</v>
      </c>
      <c r="D757">
        <v>-17.7699</v>
      </c>
      <c r="E757">
        <v>-63.177900000000001</v>
      </c>
      <c r="F757" t="s">
        <v>338</v>
      </c>
      <c r="G757" t="s">
        <v>4212</v>
      </c>
      <c r="H757" t="s">
        <v>176</v>
      </c>
      <c r="I757" t="s">
        <v>177</v>
      </c>
    </row>
    <row r="758" spans="1:9">
      <c r="A758" t="s">
        <v>5396</v>
      </c>
      <c r="B758" t="s">
        <v>852</v>
      </c>
      <c r="C758" t="s">
        <v>4211</v>
      </c>
      <c r="D758">
        <v>-17.8995</v>
      </c>
      <c r="E758">
        <v>-63.316602000000003</v>
      </c>
      <c r="F758" t="s">
        <v>338</v>
      </c>
      <c r="G758" t="s">
        <v>4212</v>
      </c>
      <c r="H758" t="s">
        <v>852</v>
      </c>
      <c r="I758" t="s">
        <v>177</v>
      </c>
    </row>
    <row r="759" spans="1:9">
      <c r="A759" t="s">
        <v>5397</v>
      </c>
      <c r="B759" t="s">
        <v>5398</v>
      </c>
      <c r="C759" t="s">
        <v>4211</v>
      </c>
      <c r="D759">
        <v>-17.924299999999999</v>
      </c>
      <c r="E759">
        <v>-63.282423000000001</v>
      </c>
      <c r="F759" t="s">
        <v>338</v>
      </c>
      <c r="G759" t="s">
        <v>4212</v>
      </c>
      <c r="H759" t="s">
        <v>852</v>
      </c>
      <c r="I759" t="s">
        <v>177</v>
      </c>
    </row>
    <row r="760" spans="1:9">
      <c r="A760" t="s">
        <v>1767</v>
      </c>
      <c r="B760" t="s">
        <v>2533</v>
      </c>
      <c r="C760" t="s">
        <v>4211</v>
      </c>
      <c r="D760">
        <v>-17.805399999999999</v>
      </c>
      <c r="E760">
        <v>-63.134279999999997</v>
      </c>
      <c r="F760" t="s">
        <v>338</v>
      </c>
      <c r="G760" t="s">
        <v>4212</v>
      </c>
      <c r="H760" t="s">
        <v>176</v>
      </c>
      <c r="I760" t="s">
        <v>177</v>
      </c>
    </row>
    <row r="761" spans="1:9">
      <c r="A761" t="s">
        <v>5399</v>
      </c>
      <c r="B761" t="s">
        <v>5308</v>
      </c>
      <c r="C761" t="s">
        <v>4211</v>
      </c>
      <c r="D761">
        <v>-19.421900000000001</v>
      </c>
      <c r="E761">
        <v>-63.531556000000002</v>
      </c>
      <c r="F761" t="s">
        <v>310</v>
      </c>
      <c r="G761" t="s">
        <v>2463</v>
      </c>
      <c r="H761" t="s">
        <v>5308</v>
      </c>
      <c r="I761" t="s">
        <v>177</v>
      </c>
    </row>
    <row r="762" spans="1:9">
      <c r="A762" t="s">
        <v>5400</v>
      </c>
      <c r="B762" t="s">
        <v>5401</v>
      </c>
      <c r="C762" t="s">
        <v>4211</v>
      </c>
      <c r="D762">
        <v>-17.447541000000001</v>
      </c>
      <c r="E762">
        <v>-66.109983999999997</v>
      </c>
      <c r="F762" t="s">
        <v>338</v>
      </c>
      <c r="G762" t="s">
        <v>1024</v>
      </c>
      <c r="H762" t="s">
        <v>201</v>
      </c>
      <c r="I762" t="s">
        <v>201</v>
      </c>
    </row>
    <row r="763" spans="1:9">
      <c r="A763" t="s">
        <v>5402</v>
      </c>
      <c r="B763" t="s">
        <v>5403</v>
      </c>
      <c r="C763" t="s">
        <v>4211</v>
      </c>
      <c r="D763">
        <v>-17.966529999999999</v>
      </c>
      <c r="E763">
        <v>-67.112038999999996</v>
      </c>
      <c r="F763" t="s">
        <v>338</v>
      </c>
      <c r="G763" t="s">
        <v>1024</v>
      </c>
      <c r="H763" t="s">
        <v>1051</v>
      </c>
      <c r="I763" t="s">
        <v>1051</v>
      </c>
    </row>
    <row r="764" spans="1:9">
      <c r="A764" t="s">
        <v>828</v>
      </c>
      <c r="B764" t="s">
        <v>829</v>
      </c>
      <c r="C764" t="s">
        <v>4211</v>
      </c>
      <c r="D764">
        <v>-10.824814</v>
      </c>
      <c r="E764">
        <v>-65.355686000000006</v>
      </c>
      <c r="F764" t="s">
        <v>338</v>
      </c>
      <c r="G764" t="s">
        <v>831</v>
      </c>
      <c r="H764" t="s">
        <v>830</v>
      </c>
      <c r="I764" t="s">
        <v>832</v>
      </c>
    </row>
    <row r="765" spans="1:9">
      <c r="A765" t="s">
        <v>5404</v>
      </c>
      <c r="B765" t="s">
        <v>5405</v>
      </c>
      <c r="C765" t="s">
        <v>4211</v>
      </c>
      <c r="D765">
        <v>-10.839449999999999</v>
      </c>
      <c r="E765">
        <v>-65.358000000000004</v>
      </c>
      <c r="F765" t="s">
        <v>338</v>
      </c>
      <c r="G765" t="s">
        <v>831</v>
      </c>
      <c r="H765" t="s">
        <v>830</v>
      </c>
      <c r="I765" t="s">
        <v>832</v>
      </c>
    </row>
    <row r="766" spans="1:9">
      <c r="A766" t="s">
        <v>5406</v>
      </c>
      <c r="B766" t="s">
        <v>5407</v>
      </c>
      <c r="C766" t="s">
        <v>4211</v>
      </c>
      <c r="D766">
        <v>-10.8333999999999</v>
      </c>
      <c r="E766">
        <v>-65.3446</v>
      </c>
      <c r="F766" t="s">
        <v>338</v>
      </c>
      <c r="G766" t="s">
        <v>831</v>
      </c>
      <c r="H766" t="s">
        <v>830</v>
      </c>
      <c r="I766" t="s">
        <v>832</v>
      </c>
    </row>
    <row r="767" spans="1:9">
      <c r="A767" t="s">
        <v>5408</v>
      </c>
      <c r="B767" t="s">
        <v>5409</v>
      </c>
      <c r="C767" t="s">
        <v>4211</v>
      </c>
      <c r="D767">
        <v>-10.809177999999999</v>
      </c>
      <c r="E767">
        <v>-65.366422999999998</v>
      </c>
      <c r="F767" t="s">
        <v>310</v>
      </c>
      <c r="G767" t="s">
        <v>831</v>
      </c>
      <c r="H767" t="s">
        <v>830</v>
      </c>
      <c r="I767" t="s">
        <v>832</v>
      </c>
    </row>
    <row r="768" spans="1:9">
      <c r="A768" t="s">
        <v>5410</v>
      </c>
      <c r="B768" t="s">
        <v>5411</v>
      </c>
      <c r="C768" t="s">
        <v>4211</v>
      </c>
      <c r="D768">
        <v>-10.820805</v>
      </c>
      <c r="E768">
        <v>-65.344819000000001</v>
      </c>
      <c r="F768" t="s">
        <v>338</v>
      </c>
      <c r="G768" t="s">
        <v>831</v>
      </c>
      <c r="H768" t="s">
        <v>830</v>
      </c>
      <c r="I768" t="s">
        <v>832</v>
      </c>
    </row>
    <row r="769" spans="1:9">
      <c r="A769" t="s">
        <v>1943</v>
      </c>
      <c r="B769" t="s">
        <v>830</v>
      </c>
      <c r="C769" t="s">
        <v>4211</v>
      </c>
      <c r="D769">
        <v>-10.811683</v>
      </c>
      <c r="E769">
        <v>-65.353319999999997</v>
      </c>
      <c r="F769" t="s">
        <v>338</v>
      </c>
      <c r="G769" t="s">
        <v>831</v>
      </c>
      <c r="H769" t="s">
        <v>830</v>
      </c>
      <c r="I769" t="s">
        <v>832</v>
      </c>
    </row>
    <row r="770" spans="1:9">
      <c r="A770" t="s">
        <v>1650</v>
      </c>
      <c r="B770" t="s">
        <v>2330</v>
      </c>
      <c r="C770" t="s">
        <v>4211</v>
      </c>
      <c r="D770">
        <v>-17.743500000000001</v>
      </c>
      <c r="E770">
        <v>-63.159120000000001</v>
      </c>
      <c r="F770" t="s">
        <v>338</v>
      </c>
      <c r="G770" t="s">
        <v>4212</v>
      </c>
      <c r="H770" t="s">
        <v>176</v>
      </c>
      <c r="I770" t="s">
        <v>177</v>
      </c>
    </row>
    <row r="771" spans="1:9">
      <c r="A771" t="s">
        <v>5412</v>
      </c>
      <c r="B771" t="s">
        <v>5413</v>
      </c>
      <c r="C771" t="s">
        <v>4215</v>
      </c>
      <c r="D771">
        <v>-16.489073999999999</v>
      </c>
      <c r="E771">
        <v>-68.115391000000002</v>
      </c>
      <c r="F771" t="s">
        <v>338</v>
      </c>
      <c r="G771" t="s">
        <v>4216</v>
      </c>
      <c r="H771" t="s">
        <v>4200</v>
      </c>
      <c r="I771" t="s">
        <v>4200</v>
      </c>
    </row>
    <row r="772" spans="1:9">
      <c r="A772" t="s">
        <v>1768</v>
      </c>
      <c r="B772" t="s">
        <v>2150</v>
      </c>
      <c r="C772" t="s">
        <v>4211</v>
      </c>
      <c r="D772">
        <v>-16.677900000000001</v>
      </c>
      <c r="E772">
        <v>-63.615388000000003</v>
      </c>
      <c r="F772" t="s">
        <v>310</v>
      </c>
      <c r="G772" t="s">
        <v>305</v>
      </c>
      <c r="H772" t="s">
        <v>2151</v>
      </c>
      <c r="I772" t="s">
        <v>177</v>
      </c>
    </row>
    <row r="773" spans="1:9">
      <c r="A773" t="s">
        <v>5414</v>
      </c>
      <c r="B773" t="s">
        <v>5415</v>
      </c>
      <c r="C773" t="s">
        <v>4211</v>
      </c>
      <c r="D773">
        <v>-17.400416700000001</v>
      </c>
      <c r="E773">
        <v>-66.079638900000006</v>
      </c>
      <c r="F773" t="s">
        <v>338</v>
      </c>
      <c r="G773" t="s">
        <v>898</v>
      </c>
      <c r="H773" t="s">
        <v>897</v>
      </c>
      <c r="I773" t="s">
        <v>201</v>
      </c>
    </row>
    <row r="774" spans="1:9">
      <c r="A774" t="s">
        <v>5416</v>
      </c>
      <c r="B774" t="s">
        <v>5417</v>
      </c>
      <c r="C774" t="s">
        <v>4211</v>
      </c>
      <c r="D774">
        <v>-17.782299999999999</v>
      </c>
      <c r="E774">
        <v>-63.184012000000003</v>
      </c>
      <c r="F774" t="s">
        <v>338</v>
      </c>
      <c r="G774" t="s">
        <v>4212</v>
      </c>
      <c r="H774" t="s">
        <v>176</v>
      </c>
      <c r="I774" t="s">
        <v>177</v>
      </c>
    </row>
    <row r="775" spans="1:9">
      <c r="A775" t="s">
        <v>1065</v>
      </c>
      <c r="B775" t="s">
        <v>1066</v>
      </c>
      <c r="C775" t="s">
        <v>4211</v>
      </c>
      <c r="D775">
        <v>-17.962565000000001</v>
      </c>
      <c r="E775">
        <v>-67.103986000000006</v>
      </c>
      <c r="F775" t="s">
        <v>338</v>
      </c>
      <c r="G775" t="s">
        <v>1024</v>
      </c>
      <c r="H775" t="s">
        <v>1051</v>
      </c>
      <c r="I775" t="s">
        <v>1051</v>
      </c>
    </row>
    <row r="776" spans="1:9">
      <c r="A776" t="s">
        <v>5418</v>
      </c>
      <c r="B776" t="s">
        <v>5419</v>
      </c>
      <c r="C776" t="s">
        <v>4215</v>
      </c>
      <c r="D776">
        <v>-16.540517000000001</v>
      </c>
      <c r="E776">
        <v>-68.082524000000006</v>
      </c>
      <c r="F776" t="s">
        <v>338</v>
      </c>
      <c r="G776" t="s">
        <v>4216</v>
      </c>
      <c r="H776" t="s">
        <v>4200</v>
      </c>
      <c r="I776" t="s">
        <v>4200</v>
      </c>
    </row>
    <row r="777" spans="1:9">
      <c r="A777" t="s">
        <v>5420</v>
      </c>
      <c r="B777" t="s">
        <v>5421</v>
      </c>
      <c r="C777" t="s">
        <v>4211</v>
      </c>
      <c r="D777">
        <v>-18.791906999999998</v>
      </c>
      <c r="E777">
        <v>-68.261874000000006</v>
      </c>
      <c r="F777" t="s">
        <v>310</v>
      </c>
      <c r="G777" t="s">
        <v>5122</v>
      </c>
      <c r="H777" t="s">
        <v>5422</v>
      </c>
      <c r="I777" t="s">
        <v>1051</v>
      </c>
    </row>
    <row r="778" spans="1:9">
      <c r="A778" t="s">
        <v>5423</v>
      </c>
      <c r="B778" t="s">
        <v>5424</v>
      </c>
      <c r="C778" t="s">
        <v>4211</v>
      </c>
      <c r="D778">
        <v>-13.595840000000001</v>
      </c>
      <c r="E778">
        <v>-63.876649999999998</v>
      </c>
      <c r="F778" t="s">
        <v>310</v>
      </c>
      <c r="G778" t="s">
        <v>4506</v>
      </c>
      <c r="H778" t="s">
        <v>5424</v>
      </c>
      <c r="I778" t="s">
        <v>832</v>
      </c>
    </row>
    <row r="779" spans="1:9">
      <c r="A779" t="s">
        <v>839</v>
      </c>
      <c r="B779" t="s">
        <v>840</v>
      </c>
      <c r="C779" t="s">
        <v>4211</v>
      </c>
      <c r="D779">
        <v>-17.752800000000001</v>
      </c>
      <c r="E779">
        <v>-63.174979999999998</v>
      </c>
      <c r="F779" t="s">
        <v>338</v>
      </c>
      <c r="G779" t="s">
        <v>4212</v>
      </c>
      <c r="H779" t="s">
        <v>176</v>
      </c>
      <c r="I779" t="s">
        <v>177</v>
      </c>
    </row>
    <row r="780" spans="1:9">
      <c r="A780" t="s">
        <v>1769</v>
      </c>
      <c r="B780" t="s">
        <v>2382</v>
      </c>
      <c r="C780" t="s">
        <v>4211</v>
      </c>
      <c r="D780">
        <v>-17.756</v>
      </c>
      <c r="E780">
        <v>-63.198782999999999</v>
      </c>
      <c r="F780" t="s">
        <v>338</v>
      </c>
      <c r="G780" t="s">
        <v>4212</v>
      </c>
      <c r="H780" t="s">
        <v>176</v>
      </c>
      <c r="I780" t="s">
        <v>177</v>
      </c>
    </row>
    <row r="781" spans="1:9">
      <c r="A781" t="s">
        <v>5425</v>
      </c>
      <c r="B781" t="s">
        <v>5426</v>
      </c>
      <c r="C781" t="s">
        <v>4211</v>
      </c>
      <c r="D781">
        <v>-20.366</v>
      </c>
      <c r="E781">
        <v>-64.002160000000003</v>
      </c>
      <c r="F781" t="s">
        <v>310</v>
      </c>
      <c r="G781" t="s">
        <v>5427</v>
      </c>
      <c r="H781" t="s">
        <v>5428</v>
      </c>
      <c r="I781" t="s">
        <v>323</v>
      </c>
    </row>
    <row r="782" spans="1:9">
      <c r="A782" t="s">
        <v>5429</v>
      </c>
      <c r="B782" t="s">
        <v>5430</v>
      </c>
      <c r="C782" t="s">
        <v>4211</v>
      </c>
      <c r="D782">
        <v>-20.744900000000001</v>
      </c>
      <c r="E782">
        <v>-63.665300000000002</v>
      </c>
      <c r="F782" t="s">
        <v>310</v>
      </c>
      <c r="G782" t="s">
        <v>5431</v>
      </c>
      <c r="H782" t="s">
        <v>5430</v>
      </c>
      <c r="I782" t="s">
        <v>323</v>
      </c>
    </row>
    <row r="783" spans="1:9">
      <c r="A783" t="s">
        <v>5432</v>
      </c>
      <c r="B783" t="s">
        <v>5433</v>
      </c>
      <c r="C783" t="s">
        <v>4211</v>
      </c>
      <c r="D783">
        <v>-17.390314</v>
      </c>
      <c r="E783">
        <v>-66.147761000000003</v>
      </c>
      <c r="F783" t="s">
        <v>338</v>
      </c>
      <c r="G783" t="s">
        <v>1024</v>
      </c>
      <c r="H783" t="s">
        <v>201</v>
      </c>
      <c r="I783" t="s">
        <v>201</v>
      </c>
    </row>
    <row r="784" spans="1:9">
      <c r="A784" t="s">
        <v>5434</v>
      </c>
      <c r="B784" t="s">
        <v>5435</v>
      </c>
      <c r="C784" t="s">
        <v>4215</v>
      </c>
      <c r="D784">
        <v>-15.590585000000001</v>
      </c>
      <c r="E784">
        <v>-68.062117000000001</v>
      </c>
      <c r="F784" t="s">
        <v>310</v>
      </c>
      <c r="G784" t="s">
        <v>4262</v>
      </c>
      <c r="H784" t="s">
        <v>4815</v>
      </c>
      <c r="I784" t="s">
        <v>4200</v>
      </c>
    </row>
    <row r="785" spans="1:9">
      <c r="A785" t="s">
        <v>834</v>
      </c>
      <c r="B785" t="s">
        <v>835</v>
      </c>
      <c r="C785" t="s">
        <v>4211</v>
      </c>
      <c r="D785">
        <v>-17.758800000000001</v>
      </c>
      <c r="E785">
        <v>-63.179409999999997</v>
      </c>
      <c r="F785" t="s">
        <v>338</v>
      </c>
      <c r="G785" t="s">
        <v>4212</v>
      </c>
      <c r="H785" t="s">
        <v>176</v>
      </c>
      <c r="I785" t="s">
        <v>177</v>
      </c>
    </row>
    <row r="786" spans="1:9">
      <c r="A786" t="s">
        <v>1770</v>
      </c>
      <c r="B786" t="s">
        <v>2261</v>
      </c>
      <c r="C786" t="s">
        <v>4211</v>
      </c>
      <c r="D786">
        <v>-17.937059000000001</v>
      </c>
      <c r="E786">
        <v>-67.093643999999998</v>
      </c>
      <c r="F786" t="s">
        <v>338</v>
      </c>
      <c r="G786" t="s">
        <v>1024</v>
      </c>
      <c r="H786" t="s">
        <v>1051</v>
      </c>
      <c r="I786" t="s">
        <v>1051</v>
      </c>
    </row>
    <row r="787" spans="1:9">
      <c r="A787" t="s">
        <v>5436</v>
      </c>
      <c r="B787" t="s">
        <v>5437</v>
      </c>
      <c r="C787" t="s">
        <v>4215</v>
      </c>
      <c r="D787">
        <v>-16.628730999999998</v>
      </c>
      <c r="E787">
        <v>-68.056370999999999</v>
      </c>
      <c r="F787" t="s">
        <v>310</v>
      </c>
      <c r="G787" t="s">
        <v>4216</v>
      </c>
      <c r="H787" t="s">
        <v>4943</v>
      </c>
      <c r="I787" t="s">
        <v>4200</v>
      </c>
    </row>
    <row r="788" spans="1:9">
      <c r="A788" t="s">
        <v>5438</v>
      </c>
      <c r="B788" t="s">
        <v>5439</v>
      </c>
      <c r="C788" t="s">
        <v>4211</v>
      </c>
      <c r="D788">
        <v>-17.39827</v>
      </c>
      <c r="E788">
        <v>-66.165719999999993</v>
      </c>
      <c r="F788" t="s">
        <v>338</v>
      </c>
      <c r="G788" t="s">
        <v>1024</v>
      </c>
      <c r="H788" t="s">
        <v>201</v>
      </c>
      <c r="I788" t="s">
        <v>201</v>
      </c>
    </row>
    <row r="789" spans="1:9">
      <c r="A789" t="s">
        <v>5440</v>
      </c>
      <c r="B789" t="s">
        <v>5441</v>
      </c>
      <c r="C789" t="s">
        <v>4211</v>
      </c>
      <c r="D789">
        <v>-21.533100000000001</v>
      </c>
      <c r="E789">
        <v>-64.739279999999994</v>
      </c>
      <c r="F789" t="s">
        <v>338</v>
      </c>
      <c r="G789" t="s">
        <v>1024</v>
      </c>
      <c r="H789" t="s">
        <v>215</v>
      </c>
      <c r="I789" t="s">
        <v>215</v>
      </c>
    </row>
    <row r="790" spans="1:9">
      <c r="A790" t="s">
        <v>5442</v>
      </c>
      <c r="B790" t="s">
        <v>5443</v>
      </c>
      <c r="C790" t="s">
        <v>4211</v>
      </c>
      <c r="D790">
        <v>-17.7926</v>
      </c>
      <c r="E790">
        <v>-63.193069999999999</v>
      </c>
      <c r="F790" t="s">
        <v>338</v>
      </c>
      <c r="G790" t="s">
        <v>4212</v>
      </c>
      <c r="H790" t="s">
        <v>176</v>
      </c>
      <c r="I790" t="s">
        <v>177</v>
      </c>
    </row>
    <row r="791" spans="1:9">
      <c r="A791" t="s">
        <v>1771</v>
      </c>
      <c r="B791" t="s">
        <v>2253</v>
      </c>
      <c r="C791" t="s">
        <v>4211</v>
      </c>
      <c r="D791">
        <v>-17.754100000000001</v>
      </c>
      <c r="E791">
        <v>-63.166939999999997</v>
      </c>
      <c r="F791" t="s">
        <v>338</v>
      </c>
      <c r="G791" t="s">
        <v>4212</v>
      </c>
      <c r="H791" t="s">
        <v>176</v>
      </c>
      <c r="I791" t="s">
        <v>177</v>
      </c>
    </row>
    <row r="792" spans="1:9">
      <c r="A792" t="s">
        <v>5444</v>
      </c>
      <c r="B792" t="s">
        <v>5445</v>
      </c>
      <c r="C792" t="s">
        <v>4215</v>
      </c>
      <c r="D792">
        <v>-15.465559000000001</v>
      </c>
      <c r="E792">
        <v>-69.131308000000004</v>
      </c>
      <c r="F792" t="s">
        <v>310</v>
      </c>
      <c r="G792" t="s">
        <v>4680</v>
      </c>
      <c r="H792" t="s">
        <v>5445</v>
      </c>
      <c r="I792" t="s">
        <v>4200</v>
      </c>
    </row>
    <row r="793" spans="1:9">
      <c r="A793" t="s">
        <v>5446</v>
      </c>
      <c r="B793" t="s">
        <v>5447</v>
      </c>
      <c r="C793" t="s">
        <v>4211</v>
      </c>
      <c r="D793">
        <v>-17.760899999999999</v>
      </c>
      <c r="E793">
        <v>-63.202069999999999</v>
      </c>
      <c r="F793" t="s">
        <v>338</v>
      </c>
      <c r="G793" t="s">
        <v>4212</v>
      </c>
      <c r="H793" t="s">
        <v>176</v>
      </c>
      <c r="I793" t="s">
        <v>177</v>
      </c>
    </row>
    <row r="794" spans="1:9">
      <c r="A794" t="s">
        <v>5448</v>
      </c>
      <c r="B794" t="s">
        <v>5449</v>
      </c>
      <c r="C794" t="s">
        <v>4215</v>
      </c>
      <c r="D794">
        <v>-16.368698026099999</v>
      </c>
      <c r="E794">
        <v>-67.526076945300005</v>
      </c>
      <c r="F794" t="s">
        <v>310</v>
      </c>
      <c r="G794" t="s">
        <v>4339</v>
      </c>
      <c r="H794" t="s">
        <v>4828</v>
      </c>
      <c r="I794" t="s">
        <v>4200</v>
      </c>
    </row>
    <row r="795" spans="1:9">
      <c r="A795" t="s">
        <v>5450</v>
      </c>
      <c r="B795" t="s">
        <v>5451</v>
      </c>
      <c r="C795" t="s">
        <v>4211</v>
      </c>
      <c r="D795">
        <v>-17.8108</v>
      </c>
      <c r="E795">
        <v>-63.167050000000003</v>
      </c>
      <c r="F795" t="s">
        <v>338</v>
      </c>
      <c r="G795" t="s">
        <v>4212</v>
      </c>
      <c r="H795" t="s">
        <v>176</v>
      </c>
      <c r="I795" t="s">
        <v>177</v>
      </c>
    </row>
    <row r="796" spans="1:9">
      <c r="A796" t="s">
        <v>837</v>
      </c>
      <c r="B796" t="s">
        <v>838</v>
      </c>
      <c r="C796" t="s">
        <v>4211</v>
      </c>
      <c r="D796">
        <v>-17.387443999999999</v>
      </c>
      <c r="E796">
        <v>-66.186860999999993</v>
      </c>
      <c r="F796" t="s">
        <v>338</v>
      </c>
      <c r="G796" t="s">
        <v>1024</v>
      </c>
      <c r="H796" t="s">
        <v>201</v>
      </c>
      <c r="I796" t="s">
        <v>201</v>
      </c>
    </row>
    <row r="797" spans="1:9">
      <c r="A797" t="s">
        <v>1772</v>
      </c>
      <c r="B797" t="s">
        <v>2121</v>
      </c>
      <c r="C797" t="s">
        <v>4211</v>
      </c>
      <c r="D797">
        <v>-17.970022</v>
      </c>
      <c r="E797">
        <v>-67.111264000000006</v>
      </c>
      <c r="F797" t="s">
        <v>338</v>
      </c>
      <c r="G797" t="s">
        <v>1024</v>
      </c>
      <c r="H797" t="s">
        <v>1051</v>
      </c>
      <c r="I797" t="s">
        <v>1051</v>
      </c>
    </row>
    <row r="798" spans="1:9">
      <c r="A798" t="s">
        <v>5452</v>
      </c>
      <c r="B798" t="s">
        <v>5453</v>
      </c>
      <c r="C798" t="s">
        <v>4215</v>
      </c>
      <c r="D798">
        <v>-16.474810999999999</v>
      </c>
      <c r="E798">
        <v>-68.211726999999996</v>
      </c>
      <c r="F798" t="s">
        <v>338</v>
      </c>
      <c r="G798" t="s">
        <v>4216</v>
      </c>
      <c r="H798" t="s">
        <v>4217</v>
      </c>
      <c r="I798" t="s">
        <v>4200</v>
      </c>
    </row>
    <row r="799" spans="1:9">
      <c r="A799" t="s">
        <v>5454</v>
      </c>
      <c r="B799" t="s">
        <v>5455</v>
      </c>
      <c r="C799" t="s">
        <v>4215</v>
      </c>
      <c r="D799">
        <v>-16.538612000000001</v>
      </c>
      <c r="E799">
        <v>-68.075581</v>
      </c>
      <c r="F799" t="s">
        <v>338</v>
      </c>
      <c r="G799" t="s">
        <v>4216</v>
      </c>
      <c r="H799" t="s">
        <v>4200</v>
      </c>
      <c r="I799" t="s">
        <v>4200</v>
      </c>
    </row>
    <row r="800" spans="1:9">
      <c r="A800" t="s">
        <v>5456</v>
      </c>
      <c r="B800" t="s">
        <v>5457</v>
      </c>
      <c r="C800" t="s">
        <v>4211</v>
      </c>
      <c r="D800">
        <v>-19.012360000000001</v>
      </c>
      <c r="E800">
        <v>-66.779505</v>
      </c>
      <c r="F800" t="s">
        <v>310</v>
      </c>
      <c r="G800" t="s">
        <v>5458</v>
      </c>
      <c r="H800" t="s">
        <v>5459</v>
      </c>
      <c r="I800" t="s">
        <v>1051</v>
      </c>
    </row>
    <row r="801" spans="1:9">
      <c r="A801" t="s">
        <v>5460</v>
      </c>
      <c r="B801" t="s">
        <v>5461</v>
      </c>
      <c r="C801" t="s">
        <v>4215</v>
      </c>
      <c r="D801">
        <v>-16.209517999999999</v>
      </c>
      <c r="E801">
        <v>-67.780300999999994</v>
      </c>
      <c r="F801" t="s">
        <v>310</v>
      </c>
      <c r="G801" t="s">
        <v>4776</v>
      </c>
      <c r="H801" t="s">
        <v>4777</v>
      </c>
      <c r="I801" t="s">
        <v>4200</v>
      </c>
    </row>
    <row r="802" spans="1:9">
      <c r="A802" t="s">
        <v>5462</v>
      </c>
      <c r="B802" t="s">
        <v>5463</v>
      </c>
      <c r="C802" t="s">
        <v>4211</v>
      </c>
      <c r="D802">
        <v>-21.536899999999999</v>
      </c>
      <c r="E802">
        <v>-64.696588000000006</v>
      </c>
      <c r="F802" t="s">
        <v>338</v>
      </c>
      <c r="G802" t="s">
        <v>1024</v>
      </c>
      <c r="H802" t="s">
        <v>215</v>
      </c>
      <c r="I802" t="s">
        <v>215</v>
      </c>
    </row>
    <row r="803" spans="1:9">
      <c r="A803" t="s">
        <v>5464</v>
      </c>
      <c r="B803" t="s">
        <v>5465</v>
      </c>
      <c r="C803" t="s">
        <v>4211</v>
      </c>
      <c r="D803">
        <v>-19.0517</v>
      </c>
      <c r="E803">
        <v>-65.258224999999996</v>
      </c>
      <c r="F803" t="s">
        <v>338</v>
      </c>
      <c r="G803" t="s">
        <v>770</v>
      </c>
      <c r="H803" t="s">
        <v>4569</v>
      </c>
      <c r="I803" t="s">
        <v>323</v>
      </c>
    </row>
    <row r="804" spans="1:9">
      <c r="A804" t="s">
        <v>5466</v>
      </c>
      <c r="B804" t="s">
        <v>5467</v>
      </c>
      <c r="C804" t="s">
        <v>4215</v>
      </c>
      <c r="D804">
        <v>-16.207388999999999</v>
      </c>
      <c r="E804">
        <v>-68.698299000000006</v>
      </c>
      <c r="F804" t="s">
        <v>310</v>
      </c>
      <c r="G804" t="s">
        <v>4255</v>
      </c>
      <c r="H804" t="s">
        <v>5467</v>
      </c>
      <c r="I804" t="s">
        <v>4200</v>
      </c>
    </row>
    <row r="805" spans="1:9">
      <c r="A805" t="s">
        <v>5468</v>
      </c>
      <c r="B805" t="s">
        <v>5469</v>
      </c>
      <c r="C805" t="s">
        <v>4215</v>
      </c>
      <c r="D805">
        <v>-16.520709</v>
      </c>
      <c r="E805">
        <v>-68.059371999999996</v>
      </c>
      <c r="F805" t="s">
        <v>338</v>
      </c>
      <c r="G805" t="s">
        <v>4216</v>
      </c>
      <c r="H805" t="s">
        <v>4200</v>
      </c>
      <c r="I805" t="s">
        <v>4200</v>
      </c>
    </row>
    <row r="806" spans="1:9">
      <c r="A806" t="s">
        <v>5470</v>
      </c>
      <c r="B806" t="s">
        <v>5471</v>
      </c>
      <c r="C806" t="s">
        <v>4215</v>
      </c>
      <c r="D806">
        <v>-16.187473000000001</v>
      </c>
      <c r="E806">
        <v>-68.612969000000007</v>
      </c>
      <c r="F806" t="s">
        <v>310</v>
      </c>
      <c r="G806" t="s">
        <v>4255</v>
      </c>
      <c r="H806" t="s">
        <v>5472</v>
      </c>
      <c r="I806" t="s">
        <v>4200</v>
      </c>
    </row>
    <row r="807" spans="1:9">
      <c r="A807" t="s">
        <v>5473</v>
      </c>
      <c r="B807" t="s">
        <v>5474</v>
      </c>
      <c r="C807" t="s">
        <v>4211</v>
      </c>
      <c r="D807">
        <v>-17.829829</v>
      </c>
      <c r="E807">
        <v>-67.94341</v>
      </c>
      <c r="F807" t="s">
        <v>310</v>
      </c>
      <c r="G807" t="s">
        <v>5475</v>
      </c>
      <c r="H807" t="s">
        <v>5476</v>
      </c>
      <c r="I807" t="s">
        <v>1051</v>
      </c>
    </row>
    <row r="808" spans="1:9">
      <c r="A808" t="s">
        <v>5477</v>
      </c>
      <c r="B808" t="s">
        <v>5478</v>
      </c>
      <c r="C808" t="s">
        <v>4215</v>
      </c>
      <c r="D808">
        <v>-17.376488999999999</v>
      </c>
      <c r="E808">
        <v>-67.677368000000001</v>
      </c>
      <c r="F808" t="s">
        <v>310</v>
      </c>
      <c r="G808" t="s">
        <v>694</v>
      </c>
      <c r="H808" t="s">
        <v>4685</v>
      </c>
      <c r="I808" t="s">
        <v>4200</v>
      </c>
    </row>
    <row r="809" spans="1:9">
      <c r="A809" t="s">
        <v>5479</v>
      </c>
      <c r="B809" t="s">
        <v>5480</v>
      </c>
      <c r="C809" t="s">
        <v>4215</v>
      </c>
      <c r="D809">
        <v>-16.547087000000001</v>
      </c>
      <c r="E809">
        <v>-68.093914999999996</v>
      </c>
      <c r="F809" t="s">
        <v>338</v>
      </c>
      <c r="G809" t="s">
        <v>4216</v>
      </c>
      <c r="H809" t="s">
        <v>4200</v>
      </c>
      <c r="I809" t="s">
        <v>4200</v>
      </c>
    </row>
    <row r="810" spans="1:9">
      <c r="A810" t="s">
        <v>1774</v>
      </c>
      <c r="B810" t="s">
        <v>2227</v>
      </c>
      <c r="C810" t="s">
        <v>4211</v>
      </c>
      <c r="D810">
        <v>-18.290666999999999</v>
      </c>
      <c r="E810">
        <v>-66.840783000000002</v>
      </c>
      <c r="F810" t="s">
        <v>310</v>
      </c>
      <c r="G810" t="s">
        <v>5481</v>
      </c>
      <c r="H810" t="s">
        <v>5482</v>
      </c>
      <c r="I810" t="s">
        <v>1051</v>
      </c>
    </row>
    <row r="811" spans="1:9">
      <c r="A811" t="s">
        <v>1773</v>
      </c>
      <c r="B811" t="s">
        <v>2226</v>
      </c>
      <c r="C811" t="s">
        <v>4211</v>
      </c>
      <c r="D811">
        <v>-18.268180000000001</v>
      </c>
      <c r="E811">
        <v>-66.862660000000005</v>
      </c>
      <c r="F811" t="s">
        <v>310</v>
      </c>
      <c r="G811" t="s">
        <v>5481</v>
      </c>
      <c r="H811" t="s">
        <v>5482</v>
      </c>
      <c r="I811" t="s">
        <v>1051</v>
      </c>
    </row>
    <row r="812" spans="1:9">
      <c r="A812" t="s">
        <v>1651</v>
      </c>
      <c r="B812" t="s">
        <v>2111</v>
      </c>
      <c r="C812" t="s">
        <v>4211</v>
      </c>
      <c r="D812">
        <v>-19.578151999999999</v>
      </c>
      <c r="E812">
        <v>-65.754577999999995</v>
      </c>
      <c r="F812" t="s">
        <v>338</v>
      </c>
      <c r="G812" t="s">
        <v>4235</v>
      </c>
      <c r="H812" t="s">
        <v>1064</v>
      </c>
      <c r="I812" t="s">
        <v>1064</v>
      </c>
    </row>
    <row r="813" spans="1:9">
      <c r="A813" t="s">
        <v>5483</v>
      </c>
      <c r="B813" t="s">
        <v>5484</v>
      </c>
      <c r="C813" t="s">
        <v>4211</v>
      </c>
      <c r="D813">
        <v>-21.547599999999999</v>
      </c>
      <c r="E813">
        <v>-64.732510000000005</v>
      </c>
      <c r="F813" t="s">
        <v>338</v>
      </c>
      <c r="G813" t="s">
        <v>1024</v>
      </c>
      <c r="H813" t="s">
        <v>215</v>
      </c>
      <c r="I813" t="s">
        <v>215</v>
      </c>
    </row>
    <row r="814" spans="1:9">
      <c r="A814" t="s">
        <v>5485</v>
      </c>
      <c r="B814" t="s">
        <v>5486</v>
      </c>
      <c r="C814" t="s">
        <v>4211</v>
      </c>
      <c r="D814">
        <v>-17.383939000000002</v>
      </c>
      <c r="E814">
        <v>-66.058490000000006</v>
      </c>
      <c r="F814" t="s">
        <v>338</v>
      </c>
      <c r="G814" t="s">
        <v>898</v>
      </c>
      <c r="H814" t="s">
        <v>897</v>
      </c>
      <c r="I814" t="s">
        <v>201</v>
      </c>
    </row>
    <row r="815" spans="1:9">
      <c r="A815" t="s">
        <v>5487</v>
      </c>
      <c r="B815" t="s">
        <v>5488</v>
      </c>
      <c r="C815" t="s">
        <v>4211</v>
      </c>
      <c r="D815">
        <v>-22.692900000000002</v>
      </c>
      <c r="E815">
        <v>-64.293610999999999</v>
      </c>
      <c r="F815" t="s">
        <v>310</v>
      </c>
      <c r="G815" t="s">
        <v>2425</v>
      </c>
      <c r="H815" t="s">
        <v>2424</v>
      </c>
      <c r="I815" t="s">
        <v>215</v>
      </c>
    </row>
    <row r="816" spans="1:9">
      <c r="A816" t="s">
        <v>5489</v>
      </c>
      <c r="B816" t="s">
        <v>5490</v>
      </c>
      <c r="C816" t="s">
        <v>4211</v>
      </c>
      <c r="D816">
        <v>-17.3948</v>
      </c>
      <c r="E816">
        <v>-66.100498999999999</v>
      </c>
      <c r="F816" t="s">
        <v>338</v>
      </c>
      <c r="G816" t="s">
        <v>898</v>
      </c>
      <c r="H816" t="s">
        <v>897</v>
      </c>
      <c r="I816" t="s">
        <v>201</v>
      </c>
    </row>
    <row r="817" spans="1:9">
      <c r="A817" t="s">
        <v>5491</v>
      </c>
      <c r="B817" t="s">
        <v>5492</v>
      </c>
      <c r="C817" t="s">
        <v>4211</v>
      </c>
      <c r="D817">
        <v>-16.972975000000002</v>
      </c>
      <c r="E817">
        <v>-65.348337999999998</v>
      </c>
      <c r="F817" t="s">
        <v>310</v>
      </c>
      <c r="G817" t="s">
        <v>5493</v>
      </c>
      <c r="H817" t="s">
        <v>5494</v>
      </c>
      <c r="I817" t="s">
        <v>201</v>
      </c>
    </row>
    <row r="818" spans="1:9">
      <c r="A818" t="s">
        <v>5495</v>
      </c>
      <c r="B818" t="s">
        <v>5496</v>
      </c>
      <c r="C818" t="s">
        <v>4211</v>
      </c>
      <c r="D818">
        <v>-17.387270000000001</v>
      </c>
      <c r="E818">
        <v>-66.178387000000001</v>
      </c>
      <c r="F818" t="s">
        <v>338</v>
      </c>
      <c r="G818" t="s">
        <v>1024</v>
      </c>
      <c r="H818" t="s">
        <v>201</v>
      </c>
      <c r="I818" t="s">
        <v>201</v>
      </c>
    </row>
    <row r="819" spans="1:9">
      <c r="A819" t="s">
        <v>5497</v>
      </c>
      <c r="B819" t="s">
        <v>5498</v>
      </c>
      <c r="C819" t="s">
        <v>4211</v>
      </c>
      <c r="D819">
        <v>-17.226944</v>
      </c>
      <c r="E819">
        <v>-64.454463000000004</v>
      </c>
      <c r="F819" t="s">
        <v>310</v>
      </c>
      <c r="G819" t="s">
        <v>815</v>
      </c>
      <c r="H819" t="s">
        <v>814</v>
      </c>
      <c r="I819" t="s">
        <v>201</v>
      </c>
    </row>
    <row r="820" spans="1:9">
      <c r="A820" t="s">
        <v>5499</v>
      </c>
      <c r="B820" t="s">
        <v>5500</v>
      </c>
      <c r="C820" t="s">
        <v>4215</v>
      </c>
      <c r="D820">
        <v>-17.139917000000001</v>
      </c>
      <c r="E820">
        <v>-67.184466</v>
      </c>
      <c r="F820" t="s">
        <v>310</v>
      </c>
      <c r="G820" t="s">
        <v>4846</v>
      </c>
      <c r="H820" t="s">
        <v>5500</v>
      </c>
      <c r="I820" t="s">
        <v>4200</v>
      </c>
    </row>
    <row r="821" spans="1:9">
      <c r="A821" t="s">
        <v>5501</v>
      </c>
      <c r="B821" t="s">
        <v>5502</v>
      </c>
      <c r="C821" t="s">
        <v>4211</v>
      </c>
      <c r="D821">
        <v>-19.363299999999999</v>
      </c>
      <c r="E821">
        <v>-64.788929999999993</v>
      </c>
      <c r="F821" t="s">
        <v>310</v>
      </c>
      <c r="G821" t="s">
        <v>5503</v>
      </c>
      <c r="H821" t="s">
        <v>5502</v>
      </c>
      <c r="I821" t="s">
        <v>323</v>
      </c>
    </row>
    <row r="822" spans="1:9">
      <c r="A822" t="s">
        <v>5504</v>
      </c>
      <c r="B822" t="s">
        <v>5505</v>
      </c>
      <c r="C822" t="s">
        <v>4211</v>
      </c>
      <c r="D822">
        <v>-20.723488</v>
      </c>
      <c r="E822">
        <v>-64.886663999999996</v>
      </c>
      <c r="F822" t="s">
        <v>310</v>
      </c>
      <c r="G822" t="s">
        <v>4773</v>
      </c>
      <c r="H822" t="s">
        <v>5506</v>
      </c>
      <c r="I822" t="s">
        <v>323</v>
      </c>
    </row>
    <row r="823" spans="1:9">
      <c r="A823" t="s">
        <v>5507</v>
      </c>
      <c r="B823" t="s">
        <v>5508</v>
      </c>
      <c r="C823" t="s">
        <v>4211</v>
      </c>
      <c r="D823">
        <v>-21.488099999999999</v>
      </c>
      <c r="E823">
        <v>-64.956028000000003</v>
      </c>
      <c r="F823" t="s">
        <v>310</v>
      </c>
      <c r="G823" t="s">
        <v>4915</v>
      </c>
      <c r="H823" t="s">
        <v>5261</v>
      </c>
      <c r="I823" t="s">
        <v>215</v>
      </c>
    </row>
    <row r="824" spans="1:9">
      <c r="A824" t="s">
        <v>1652</v>
      </c>
      <c r="B824" t="s">
        <v>2327</v>
      </c>
      <c r="C824" t="s">
        <v>4211</v>
      </c>
      <c r="D824">
        <v>-17.793900000000001</v>
      </c>
      <c r="E824">
        <v>-63.176003000000001</v>
      </c>
      <c r="F824" t="s">
        <v>338</v>
      </c>
      <c r="G824" t="s">
        <v>4212</v>
      </c>
      <c r="H824" t="s">
        <v>176</v>
      </c>
      <c r="I824" t="s">
        <v>177</v>
      </c>
    </row>
    <row r="825" spans="1:9">
      <c r="A825" t="s">
        <v>5509</v>
      </c>
      <c r="B825" t="s">
        <v>5510</v>
      </c>
      <c r="C825" t="s">
        <v>4211</v>
      </c>
      <c r="D825">
        <v>-17.080311999999999</v>
      </c>
      <c r="E825">
        <v>-66.821323000000007</v>
      </c>
      <c r="F825" t="s">
        <v>310</v>
      </c>
      <c r="G825" t="s">
        <v>4422</v>
      </c>
      <c r="H825" t="s">
        <v>5510</v>
      </c>
      <c r="I825" t="s">
        <v>201</v>
      </c>
    </row>
    <row r="826" spans="1:9">
      <c r="A826" t="s">
        <v>5511</v>
      </c>
      <c r="B826" t="s">
        <v>5512</v>
      </c>
      <c r="C826" t="s">
        <v>4215</v>
      </c>
      <c r="D826">
        <v>-16.061199999999999</v>
      </c>
      <c r="E826">
        <v>-69.1267</v>
      </c>
      <c r="F826" t="s">
        <v>310</v>
      </c>
      <c r="G826" t="s">
        <v>4961</v>
      </c>
      <c r="H826" t="s">
        <v>4962</v>
      </c>
      <c r="I826" t="s">
        <v>4200</v>
      </c>
    </row>
    <row r="827" spans="1:9">
      <c r="A827" t="s">
        <v>5513</v>
      </c>
      <c r="B827" t="s">
        <v>5514</v>
      </c>
      <c r="C827" t="s">
        <v>4211</v>
      </c>
      <c r="D827">
        <v>-17.776399999999999</v>
      </c>
      <c r="E827">
        <v>-63.15175</v>
      </c>
      <c r="F827" t="s">
        <v>338</v>
      </c>
      <c r="G827" t="s">
        <v>4212</v>
      </c>
      <c r="H827" t="s">
        <v>176</v>
      </c>
      <c r="I827" t="s">
        <v>177</v>
      </c>
    </row>
    <row r="828" spans="1:9">
      <c r="A828" t="s">
        <v>1775</v>
      </c>
      <c r="B828" t="s">
        <v>2398</v>
      </c>
      <c r="C828" t="s">
        <v>4211</v>
      </c>
      <c r="D828">
        <v>-17.099900000000002</v>
      </c>
      <c r="E828">
        <v>-63.239600000000003</v>
      </c>
      <c r="F828" t="s">
        <v>310</v>
      </c>
      <c r="G828" t="s">
        <v>305</v>
      </c>
      <c r="H828" t="s">
        <v>881</v>
      </c>
      <c r="I828" t="s">
        <v>177</v>
      </c>
    </row>
    <row r="829" spans="1:9">
      <c r="A829" t="s">
        <v>5515</v>
      </c>
      <c r="B829" t="s">
        <v>5516</v>
      </c>
      <c r="C829" t="s">
        <v>4211</v>
      </c>
      <c r="D829">
        <v>-17.592310000000001</v>
      </c>
      <c r="E829">
        <v>-63.172800000000002</v>
      </c>
      <c r="F829" t="s">
        <v>338</v>
      </c>
      <c r="G829" t="s">
        <v>256</v>
      </c>
      <c r="H829" t="s">
        <v>256</v>
      </c>
      <c r="I829" t="s">
        <v>177</v>
      </c>
    </row>
    <row r="830" spans="1:9">
      <c r="A830" t="s">
        <v>5517</v>
      </c>
      <c r="B830" t="s">
        <v>5518</v>
      </c>
      <c r="C830" t="s">
        <v>4215</v>
      </c>
      <c r="D830">
        <v>-16.587584</v>
      </c>
      <c r="E830">
        <v>-68.197675000000004</v>
      </c>
      <c r="F830" t="s">
        <v>338</v>
      </c>
      <c r="G830" t="s">
        <v>4216</v>
      </c>
      <c r="H830" t="s">
        <v>4217</v>
      </c>
      <c r="I830" t="s">
        <v>4200</v>
      </c>
    </row>
    <row r="831" spans="1:9">
      <c r="A831" t="s">
        <v>5519</v>
      </c>
      <c r="B831" t="s">
        <v>5520</v>
      </c>
      <c r="C831" t="s">
        <v>4215</v>
      </c>
      <c r="D831">
        <v>-16.584295000000001</v>
      </c>
      <c r="E831">
        <v>-68.212614000000002</v>
      </c>
      <c r="F831" t="s">
        <v>338</v>
      </c>
      <c r="G831" t="s">
        <v>4216</v>
      </c>
      <c r="H831" t="s">
        <v>4217</v>
      </c>
      <c r="I831" t="s">
        <v>4200</v>
      </c>
    </row>
    <row r="832" spans="1:9">
      <c r="A832" t="s">
        <v>5521</v>
      </c>
      <c r="B832" t="s">
        <v>5522</v>
      </c>
      <c r="C832" t="s">
        <v>4211</v>
      </c>
      <c r="D832">
        <v>-10.816756</v>
      </c>
      <c r="E832">
        <v>-66.448346999999998</v>
      </c>
      <c r="F832" t="s">
        <v>310</v>
      </c>
      <c r="G832" t="s">
        <v>5523</v>
      </c>
      <c r="H832" t="s">
        <v>5108</v>
      </c>
      <c r="I832" t="s">
        <v>2485</v>
      </c>
    </row>
    <row r="833" spans="1:9">
      <c r="A833" t="s">
        <v>5524</v>
      </c>
      <c r="B833" t="s">
        <v>5525</v>
      </c>
      <c r="C833" t="s">
        <v>4215</v>
      </c>
      <c r="D833">
        <v>-16.499593999999998</v>
      </c>
      <c r="E833">
        <v>-68.139150999999998</v>
      </c>
      <c r="F833" t="s">
        <v>338</v>
      </c>
      <c r="G833" t="s">
        <v>4216</v>
      </c>
      <c r="H833" t="s">
        <v>4200</v>
      </c>
      <c r="I833" t="s">
        <v>4200</v>
      </c>
    </row>
    <row r="834" spans="1:9">
      <c r="A834" t="s">
        <v>5526</v>
      </c>
      <c r="B834" t="s">
        <v>5527</v>
      </c>
      <c r="C834" t="s">
        <v>4211</v>
      </c>
      <c r="D834">
        <v>-17.957194999999999</v>
      </c>
      <c r="E834">
        <v>-67.110785000000007</v>
      </c>
      <c r="F834" t="s">
        <v>338</v>
      </c>
      <c r="G834" t="s">
        <v>1024</v>
      </c>
      <c r="H834" t="s">
        <v>1051</v>
      </c>
      <c r="I834" t="s">
        <v>1051</v>
      </c>
    </row>
    <row r="835" spans="1:9">
      <c r="A835" t="s">
        <v>5528</v>
      </c>
      <c r="B835" t="s">
        <v>5529</v>
      </c>
      <c r="C835" t="s">
        <v>4215</v>
      </c>
      <c r="D835">
        <v>-16.478038000000002</v>
      </c>
      <c r="E835">
        <v>-68.203616999999994</v>
      </c>
      <c r="F835" t="s">
        <v>338</v>
      </c>
      <c r="G835" t="s">
        <v>4216</v>
      </c>
      <c r="H835" t="s">
        <v>4217</v>
      </c>
      <c r="I835" t="s">
        <v>4200</v>
      </c>
    </row>
    <row r="836" spans="1:9">
      <c r="A836" t="s">
        <v>5530</v>
      </c>
      <c r="B836" t="s">
        <v>4846</v>
      </c>
      <c r="C836" t="s">
        <v>4215</v>
      </c>
      <c r="D836">
        <v>-16.860579000000001</v>
      </c>
      <c r="E836">
        <v>-67.140608</v>
      </c>
      <c r="F836" t="s">
        <v>310</v>
      </c>
      <c r="G836" t="s">
        <v>4846</v>
      </c>
      <c r="H836" t="s">
        <v>4846</v>
      </c>
      <c r="I836" t="s">
        <v>4200</v>
      </c>
    </row>
    <row r="837" spans="1:9">
      <c r="A837" t="s">
        <v>843</v>
      </c>
      <c r="B837" t="s">
        <v>844</v>
      </c>
      <c r="C837" t="s">
        <v>4211</v>
      </c>
      <c r="D837">
        <v>-17.8474</v>
      </c>
      <c r="E837">
        <v>-63.162236</v>
      </c>
      <c r="F837" t="s">
        <v>338</v>
      </c>
      <c r="G837" t="s">
        <v>4212</v>
      </c>
      <c r="H837" t="s">
        <v>176</v>
      </c>
      <c r="I837" t="s">
        <v>177</v>
      </c>
    </row>
    <row r="838" spans="1:9">
      <c r="A838" t="s">
        <v>5531</v>
      </c>
      <c r="B838" t="s">
        <v>5532</v>
      </c>
      <c r="C838" t="s">
        <v>4211</v>
      </c>
      <c r="D838">
        <v>-17.722888999999999</v>
      </c>
      <c r="E838">
        <v>-66.287499999999994</v>
      </c>
      <c r="F838" t="s">
        <v>310</v>
      </c>
      <c r="G838" t="s">
        <v>4987</v>
      </c>
      <c r="H838" t="s">
        <v>4987</v>
      </c>
      <c r="I838" t="s">
        <v>201</v>
      </c>
    </row>
    <row r="839" spans="1:9">
      <c r="A839" t="s">
        <v>5533</v>
      </c>
      <c r="B839" t="s">
        <v>5534</v>
      </c>
      <c r="C839" t="s">
        <v>4211</v>
      </c>
      <c r="D839">
        <v>-19.753499999999999</v>
      </c>
      <c r="E839">
        <v>-63.564770000000003</v>
      </c>
      <c r="F839" t="s">
        <v>310</v>
      </c>
      <c r="G839" t="s">
        <v>2463</v>
      </c>
      <c r="H839" t="s">
        <v>5535</v>
      </c>
      <c r="I839" t="s">
        <v>177</v>
      </c>
    </row>
    <row r="840" spans="1:9">
      <c r="A840" t="s">
        <v>5536</v>
      </c>
      <c r="B840" t="s">
        <v>5537</v>
      </c>
      <c r="D840">
        <v>-16.527335999999998</v>
      </c>
      <c r="E840">
        <v>-68.087322</v>
      </c>
      <c r="F840" t="s">
        <v>338</v>
      </c>
      <c r="G840" t="s">
        <v>4216</v>
      </c>
      <c r="H840" t="s">
        <v>4200</v>
      </c>
      <c r="I840" t="s">
        <v>4200</v>
      </c>
    </row>
    <row r="841" spans="1:9">
      <c r="A841" t="s">
        <v>845</v>
      </c>
      <c r="B841" t="s">
        <v>846</v>
      </c>
      <c r="C841" t="s">
        <v>4211</v>
      </c>
      <c r="D841">
        <v>-17.362259999999999</v>
      </c>
      <c r="E841">
        <v>-66.284379999999999</v>
      </c>
      <c r="F841" t="s">
        <v>338</v>
      </c>
      <c r="G841" t="s">
        <v>220</v>
      </c>
      <c r="H841" t="s">
        <v>2549</v>
      </c>
      <c r="I841" t="s">
        <v>201</v>
      </c>
    </row>
    <row r="842" spans="1:9">
      <c r="A842" t="s">
        <v>5538</v>
      </c>
      <c r="B842" t="s">
        <v>5539</v>
      </c>
      <c r="C842" t="s">
        <v>4211</v>
      </c>
      <c r="D842">
        <v>-17.337986000000001</v>
      </c>
      <c r="E842">
        <v>-66.290045000000006</v>
      </c>
      <c r="F842" t="s">
        <v>338</v>
      </c>
      <c r="G842" t="s">
        <v>220</v>
      </c>
      <c r="H842" t="s">
        <v>2549</v>
      </c>
      <c r="I842" t="s">
        <v>201</v>
      </c>
    </row>
    <row r="843" spans="1:9">
      <c r="A843" t="s">
        <v>5540</v>
      </c>
      <c r="B843" t="s">
        <v>5541</v>
      </c>
      <c r="D843">
        <v>-17.406609</v>
      </c>
      <c r="E843">
        <v>-66.051390999999995</v>
      </c>
      <c r="F843" t="s">
        <v>338</v>
      </c>
      <c r="G843" t="s">
        <v>898</v>
      </c>
      <c r="H843" t="s">
        <v>897</v>
      </c>
      <c r="I843" t="s">
        <v>201</v>
      </c>
    </row>
    <row r="844" spans="1:9">
      <c r="A844" t="s">
        <v>5542</v>
      </c>
      <c r="B844" t="s">
        <v>5543</v>
      </c>
      <c r="C844" t="s">
        <v>4215</v>
      </c>
      <c r="D844">
        <v>-16.507525000000001</v>
      </c>
      <c r="E844">
        <v>-68.089624999999998</v>
      </c>
      <c r="F844" t="s">
        <v>338</v>
      </c>
      <c r="G844" t="s">
        <v>4216</v>
      </c>
      <c r="H844" t="s">
        <v>4200</v>
      </c>
      <c r="I844" t="s">
        <v>4200</v>
      </c>
    </row>
    <row r="845" spans="1:9">
      <c r="A845" t="s">
        <v>5544</v>
      </c>
      <c r="B845" t="s">
        <v>5545</v>
      </c>
      <c r="C845" t="s">
        <v>4215</v>
      </c>
      <c r="D845">
        <v>-16.483253999999999</v>
      </c>
      <c r="E845">
        <v>-67.433072999999993</v>
      </c>
      <c r="F845" t="s">
        <v>310</v>
      </c>
      <c r="G845" t="s">
        <v>4339</v>
      </c>
      <c r="H845" t="s">
        <v>5545</v>
      </c>
      <c r="I845" t="s">
        <v>4200</v>
      </c>
    </row>
    <row r="846" spans="1:9">
      <c r="A846" t="s">
        <v>5546</v>
      </c>
      <c r="B846" t="s">
        <v>5547</v>
      </c>
      <c r="C846" t="s">
        <v>4215</v>
      </c>
      <c r="D846">
        <v>-16.466449999999998</v>
      </c>
      <c r="E846">
        <v>-67.454710000000006</v>
      </c>
      <c r="F846" t="s">
        <v>310</v>
      </c>
      <c r="G846" t="s">
        <v>4339</v>
      </c>
      <c r="H846" t="s">
        <v>5545</v>
      </c>
      <c r="I846" t="s">
        <v>4200</v>
      </c>
    </row>
    <row r="847" spans="1:9">
      <c r="A847" t="s">
        <v>5548</v>
      </c>
      <c r="B847" t="s">
        <v>5549</v>
      </c>
      <c r="C847" t="s">
        <v>4211</v>
      </c>
      <c r="D847">
        <v>-17.807700000000001</v>
      </c>
      <c r="E847">
        <v>-63.155459999999998</v>
      </c>
      <c r="F847" t="s">
        <v>338</v>
      </c>
      <c r="G847" t="s">
        <v>4212</v>
      </c>
      <c r="H847" t="s">
        <v>176</v>
      </c>
      <c r="I847" t="s">
        <v>177</v>
      </c>
    </row>
    <row r="848" spans="1:9">
      <c r="A848" t="s">
        <v>5550</v>
      </c>
      <c r="B848" t="s">
        <v>5551</v>
      </c>
      <c r="C848" t="s">
        <v>4211</v>
      </c>
      <c r="D848">
        <v>-17.789300000000001</v>
      </c>
      <c r="E848">
        <v>-63.189279999999997</v>
      </c>
      <c r="F848" t="s">
        <v>338</v>
      </c>
      <c r="G848" t="s">
        <v>4212</v>
      </c>
      <c r="H848" t="s">
        <v>176</v>
      </c>
      <c r="I848" t="s">
        <v>177</v>
      </c>
    </row>
    <row r="849" spans="1:9">
      <c r="A849" t="s">
        <v>5552</v>
      </c>
      <c r="B849" t="s">
        <v>5553</v>
      </c>
      <c r="C849" t="s">
        <v>4211</v>
      </c>
      <c r="D849">
        <v>-16.736542</v>
      </c>
      <c r="E849">
        <v>-65.643626999999995</v>
      </c>
      <c r="F849" t="s">
        <v>310</v>
      </c>
      <c r="G849" t="s">
        <v>898</v>
      </c>
      <c r="H849" t="s">
        <v>4220</v>
      </c>
      <c r="I849" t="s">
        <v>201</v>
      </c>
    </row>
    <row r="850" spans="1:9">
      <c r="A850" t="s">
        <v>5554</v>
      </c>
      <c r="B850" t="s">
        <v>5555</v>
      </c>
      <c r="C850" t="s">
        <v>4211</v>
      </c>
      <c r="D850">
        <v>-17.720800000000001</v>
      </c>
      <c r="E850">
        <v>-63.071204000000002</v>
      </c>
      <c r="F850" t="s">
        <v>338</v>
      </c>
      <c r="G850" t="s">
        <v>4212</v>
      </c>
      <c r="H850" t="s">
        <v>176</v>
      </c>
      <c r="I850" t="s">
        <v>177</v>
      </c>
    </row>
    <row r="851" spans="1:9">
      <c r="A851" t="s">
        <v>5556</v>
      </c>
      <c r="B851" t="s">
        <v>5557</v>
      </c>
      <c r="C851" t="s">
        <v>4211</v>
      </c>
      <c r="D851">
        <v>-17.8386</v>
      </c>
      <c r="E851">
        <v>-63.256538999999997</v>
      </c>
      <c r="F851" t="s">
        <v>338</v>
      </c>
      <c r="G851" t="s">
        <v>4212</v>
      </c>
      <c r="H851" t="s">
        <v>852</v>
      </c>
      <c r="I851" t="s">
        <v>177</v>
      </c>
    </row>
    <row r="852" spans="1:9">
      <c r="A852" t="s">
        <v>5558</v>
      </c>
      <c r="B852" t="s">
        <v>5559</v>
      </c>
      <c r="C852" t="s">
        <v>4211</v>
      </c>
      <c r="D852">
        <v>-21.262599999999999</v>
      </c>
      <c r="E852">
        <v>-63.462077999999998</v>
      </c>
      <c r="F852" t="s">
        <v>310</v>
      </c>
      <c r="G852" t="s">
        <v>311</v>
      </c>
      <c r="H852" t="s">
        <v>4513</v>
      </c>
      <c r="I852" t="s">
        <v>215</v>
      </c>
    </row>
    <row r="853" spans="1:9">
      <c r="A853" t="s">
        <v>847</v>
      </c>
      <c r="B853" t="s">
        <v>848</v>
      </c>
      <c r="C853" t="s">
        <v>4211</v>
      </c>
      <c r="D853">
        <v>-17.03</v>
      </c>
      <c r="E853">
        <v>-64.858889000000005</v>
      </c>
      <c r="F853" t="s">
        <v>310</v>
      </c>
      <c r="G853" t="s">
        <v>815</v>
      </c>
      <c r="H853" t="s">
        <v>849</v>
      </c>
      <c r="I853" t="s">
        <v>201</v>
      </c>
    </row>
    <row r="854" spans="1:9">
      <c r="A854" t="s">
        <v>5560</v>
      </c>
      <c r="B854" t="s">
        <v>5561</v>
      </c>
      <c r="C854" t="s">
        <v>4211</v>
      </c>
      <c r="D854">
        <v>-17.060988999999999</v>
      </c>
      <c r="E854">
        <v>-64.852294000000001</v>
      </c>
      <c r="F854" t="s">
        <v>310</v>
      </c>
      <c r="G854" t="s">
        <v>815</v>
      </c>
      <c r="H854" t="s">
        <v>849</v>
      </c>
      <c r="I854" t="s">
        <v>201</v>
      </c>
    </row>
    <row r="855" spans="1:9">
      <c r="A855" t="s">
        <v>5562</v>
      </c>
      <c r="B855" t="s">
        <v>5563</v>
      </c>
      <c r="C855" t="s">
        <v>4215</v>
      </c>
      <c r="D855">
        <v>-13.772411</v>
      </c>
      <c r="E855">
        <v>-68.131291000000004</v>
      </c>
      <c r="F855" t="s">
        <v>310</v>
      </c>
      <c r="G855" t="s">
        <v>4326</v>
      </c>
      <c r="H855" t="s">
        <v>5563</v>
      </c>
      <c r="I855" t="s">
        <v>4200</v>
      </c>
    </row>
    <row r="856" spans="1:9">
      <c r="A856" t="s">
        <v>5564</v>
      </c>
      <c r="B856" t="s">
        <v>5565</v>
      </c>
      <c r="C856" t="s">
        <v>4211</v>
      </c>
      <c r="D856">
        <v>-17.137080000000001</v>
      </c>
      <c r="E856">
        <v>-64.690740000000005</v>
      </c>
      <c r="F856" t="s">
        <v>310</v>
      </c>
      <c r="G856" t="s">
        <v>815</v>
      </c>
      <c r="H856" t="s">
        <v>814</v>
      </c>
      <c r="I856" t="s">
        <v>201</v>
      </c>
    </row>
    <row r="857" spans="1:9">
      <c r="A857" t="s">
        <v>5566</v>
      </c>
      <c r="B857" t="s">
        <v>5567</v>
      </c>
      <c r="C857" t="s">
        <v>4211</v>
      </c>
      <c r="D857">
        <v>-21.539000000000001</v>
      </c>
      <c r="E857">
        <v>-64.716904</v>
      </c>
      <c r="F857" t="s">
        <v>338</v>
      </c>
      <c r="G857" t="s">
        <v>1024</v>
      </c>
      <c r="H857" t="s">
        <v>215</v>
      </c>
      <c r="I857" t="s">
        <v>215</v>
      </c>
    </row>
    <row r="858" spans="1:9">
      <c r="A858" t="s">
        <v>841</v>
      </c>
      <c r="B858" t="s">
        <v>842</v>
      </c>
      <c r="C858" t="s">
        <v>4211</v>
      </c>
      <c r="D858">
        <v>-17.7728</v>
      </c>
      <c r="E858">
        <v>-63.156219999999998</v>
      </c>
      <c r="F858" t="s">
        <v>338</v>
      </c>
      <c r="G858" t="s">
        <v>4212</v>
      </c>
      <c r="H858" t="s">
        <v>176</v>
      </c>
      <c r="I858" t="s">
        <v>177</v>
      </c>
    </row>
    <row r="859" spans="1:9">
      <c r="A859" t="s">
        <v>5568</v>
      </c>
      <c r="B859" t="s">
        <v>5569</v>
      </c>
      <c r="C859" t="s">
        <v>4211</v>
      </c>
      <c r="D859">
        <v>-17.985614999999999</v>
      </c>
      <c r="E859">
        <v>-67.153194999999997</v>
      </c>
      <c r="F859" t="s">
        <v>310</v>
      </c>
      <c r="G859" t="s">
        <v>1024</v>
      </c>
      <c r="H859" t="s">
        <v>4809</v>
      </c>
      <c r="I859" t="s">
        <v>1051</v>
      </c>
    </row>
    <row r="860" spans="1:9">
      <c r="A860" t="s">
        <v>1776</v>
      </c>
      <c r="B860" t="s">
        <v>2552</v>
      </c>
      <c r="C860" t="s">
        <v>4211</v>
      </c>
      <c r="D860">
        <v>-17.947745999999999</v>
      </c>
      <c r="E860">
        <v>-67.110198999999994</v>
      </c>
      <c r="F860" t="s">
        <v>338</v>
      </c>
      <c r="G860" t="s">
        <v>1024</v>
      </c>
      <c r="H860" t="s">
        <v>1051</v>
      </c>
      <c r="I860" t="s">
        <v>1051</v>
      </c>
    </row>
    <row r="861" spans="1:9">
      <c r="A861" t="s">
        <v>5570</v>
      </c>
      <c r="B861" t="s">
        <v>5571</v>
      </c>
      <c r="C861" t="s">
        <v>4215</v>
      </c>
      <c r="D861">
        <v>-16.521795999999998</v>
      </c>
      <c r="E861">
        <v>-68.055959999999999</v>
      </c>
      <c r="F861" t="s">
        <v>338</v>
      </c>
      <c r="G861" t="s">
        <v>4216</v>
      </c>
      <c r="H861" t="s">
        <v>4200</v>
      </c>
      <c r="I861" t="s">
        <v>4200</v>
      </c>
    </row>
    <row r="862" spans="1:9">
      <c r="A862" t="s">
        <v>5572</v>
      </c>
      <c r="B862" t="s">
        <v>5573</v>
      </c>
      <c r="C862" t="s">
        <v>4211</v>
      </c>
      <c r="D862">
        <v>-17.870200000000001</v>
      </c>
      <c r="E862">
        <v>-63.128030000000003</v>
      </c>
      <c r="F862" t="s">
        <v>338</v>
      </c>
      <c r="G862" t="s">
        <v>4212</v>
      </c>
      <c r="H862" t="s">
        <v>176</v>
      </c>
      <c r="I862" t="s">
        <v>177</v>
      </c>
    </row>
    <row r="863" spans="1:9">
      <c r="A863" t="s">
        <v>1777</v>
      </c>
      <c r="B863" t="s">
        <v>2256</v>
      </c>
      <c r="C863" t="s">
        <v>4211</v>
      </c>
      <c r="D863">
        <v>-17.816400000000002</v>
      </c>
      <c r="E863">
        <v>-63.110083000000003</v>
      </c>
      <c r="F863" t="s">
        <v>338</v>
      </c>
      <c r="G863" t="s">
        <v>4212</v>
      </c>
      <c r="H863" t="s">
        <v>176</v>
      </c>
      <c r="I863" t="s">
        <v>177</v>
      </c>
    </row>
    <row r="864" spans="1:9">
      <c r="A864" t="s">
        <v>5574</v>
      </c>
      <c r="B864" t="s">
        <v>5575</v>
      </c>
      <c r="C864" t="s">
        <v>4211</v>
      </c>
      <c r="D864">
        <v>-17.415914000000001</v>
      </c>
      <c r="E864">
        <v>-66.157998000000006</v>
      </c>
      <c r="F864" t="s">
        <v>338</v>
      </c>
      <c r="G864" t="s">
        <v>1024</v>
      </c>
      <c r="H864" t="s">
        <v>201</v>
      </c>
      <c r="I864" t="s">
        <v>201</v>
      </c>
    </row>
    <row r="865" spans="1:9">
      <c r="A865" t="s">
        <v>5576</v>
      </c>
      <c r="B865" t="s">
        <v>5577</v>
      </c>
      <c r="C865" t="s">
        <v>4211</v>
      </c>
      <c r="D865">
        <v>-17.515899999999998</v>
      </c>
      <c r="E865">
        <v>-63.141278</v>
      </c>
      <c r="F865" t="s">
        <v>338</v>
      </c>
      <c r="G865" t="s">
        <v>256</v>
      </c>
      <c r="H865" t="s">
        <v>256</v>
      </c>
      <c r="I865" t="s">
        <v>177</v>
      </c>
    </row>
    <row r="866" spans="1:9">
      <c r="A866" t="s">
        <v>5578</v>
      </c>
      <c r="B866" t="s">
        <v>5579</v>
      </c>
      <c r="D866">
        <v>-21.537219</v>
      </c>
      <c r="E866">
        <v>-64.749730999999997</v>
      </c>
      <c r="F866" t="s">
        <v>338</v>
      </c>
      <c r="G866" t="s">
        <v>1024</v>
      </c>
      <c r="H866" t="s">
        <v>215</v>
      </c>
      <c r="I866" t="s">
        <v>215</v>
      </c>
    </row>
    <row r="867" spans="1:9">
      <c r="A867" t="s">
        <v>5580</v>
      </c>
      <c r="B867" t="s">
        <v>5581</v>
      </c>
      <c r="C867" t="s">
        <v>4211</v>
      </c>
      <c r="D867">
        <v>-17.379470000000001</v>
      </c>
      <c r="E867">
        <v>-66.259217000000007</v>
      </c>
      <c r="F867" t="s">
        <v>338</v>
      </c>
      <c r="G867" t="s">
        <v>220</v>
      </c>
      <c r="H867" t="s">
        <v>2549</v>
      </c>
      <c r="I867" t="s">
        <v>201</v>
      </c>
    </row>
    <row r="868" spans="1:9">
      <c r="A868" t="s">
        <v>5582</v>
      </c>
      <c r="B868" t="s">
        <v>5583</v>
      </c>
      <c r="C868" t="s">
        <v>4215</v>
      </c>
      <c r="D868">
        <v>-16.743099999999998</v>
      </c>
      <c r="E868">
        <v>-68.808199999999999</v>
      </c>
      <c r="F868" t="s">
        <v>310</v>
      </c>
      <c r="G868" t="s">
        <v>5108</v>
      </c>
      <c r="H868" t="s">
        <v>5583</v>
      </c>
      <c r="I868" t="s">
        <v>4200</v>
      </c>
    </row>
    <row r="869" spans="1:9">
      <c r="A869" t="s">
        <v>5584</v>
      </c>
      <c r="B869" t="s">
        <v>5585</v>
      </c>
      <c r="C869" t="s">
        <v>4215</v>
      </c>
      <c r="D869">
        <v>-16.5444</v>
      </c>
      <c r="E869">
        <v>-68.222300000000004</v>
      </c>
      <c r="F869" t="s">
        <v>338</v>
      </c>
      <c r="G869" t="s">
        <v>4216</v>
      </c>
      <c r="H869" t="s">
        <v>4217</v>
      </c>
      <c r="I869" t="s">
        <v>4200</v>
      </c>
    </row>
    <row r="870" spans="1:9">
      <c r="A870" t="s">
        <v>5586</v>
      </c>
      <c r="B870" t="s">
        <v>5587</v>
      </c>
      <c r="C870" t="s">
        <v>4211</v>
      </c>
      <c r="D870">
        <v>-19.033000000000001</v>
      </c>
      <c r="E870">
        <v>-65.250252000000003</v>
      </c>
      <c r="F870" t="s">
        <v>338</v>
      </c>
      <c r="G870" t="s">
        <v>770</v>
      </c>
      <c r="H870" t="s">
        <v>769</v>
      </c>
      <c r="I870" t="s">
        <v>323</v>
      </c>
    </row>
    <row r="871" spans="1:9">
      <c r="A871" t="s">
        <v>5588</v>
      </c>
      <c r="B871" t="s">
        <v>5589</v>
      </c>
      <c r="C871" t="s">
        <v>4211</v>
      </c>
      <c r="D871">
        <v>-18.054600000000001</v>
      </c>
      <c r="E871">
        <v>-63.427658000000001</v>
      </c>
      <c r="F871" t="s">
        <v>310</v>
      </c>
      <c r="G871" t="s">
        <v>4212</v>
      </c>
      <c r="H871" t="s">
        <v>2148</v>
      </c>
      <c r="I871" t="s">
        <v>177</v>
      </c>
    </row>
    <row r="872" spans="1:9">
      <c r="A872" t="s">
        <v>5590</v>
      </c>
      <c r="B872" t="s">
        <v>5591</v>
      </c>
      <c r="C872" t="s">
        <v>4211</v>
      </c>
      <c r="D872">
        <v>-17.393028000000001</v>
      </c>
      <c r="E872">
        <v>-66.200559999999996</v>
      </c>
      <c r="F872" t="s">
        <v>338</v>
      </c>
      <c r="G872" t="s">
        <v>1024</v>
      </c>
      <c r="H872" t="s">
        <v>201</v>
      </c>
      <c r="I872" t="s">
        <v>201</v>
      </c>
    </row>
    <row r="873" spans="1:9">
      <c r="A873" t="s">
        <v>5592</v>
      </c>
      <c r="B873" t="s">
        <v>5593</v>
      </c>
      <c r="C873" t="s">
        <v>4211</v>
      </c>
      <c r="D873">
        <v>-17.788699999999999</v>
      </c>
      <c r="E873">
        <v>-63.166930000000001</v>
      </c>
      <c r="F873" t="s">
        <v>338</v>
      </c>
      <c r="G873" t="s">
        <v>4212</v>
      </c>
      <c r="H873" t="s">
        <v>176</v>
      </c>
      <c r="I873" t="s">
        <v>177</v>
      </c>
    </row>
    <row r="874" spans="1:9">
      <c r="A874" t="s">
        <v>1778</v>
      </c>
      <c r="B874" t="s">
        <v>2097</v>
      </c>
      <c r="C874" t="s">
        <v>4211</v>
      </c>
      <c r="D874">
        <v>-17.732500000000002</v>
      </c>
      <c r="E874">
        <v>-63.097670999999998</v>
      </c>
      <c r="F874" t="s">
        <v>338</v>
      </c>
      <c r="G874" t="s">
        <v>4212</v>
      </c>
      <c r="H874" t="s">
        <v>176</v>
      </c>
      <c r="I874" t="s">
        <v>177</v>
      </c>
    </row>
    <row r="875" spans="1:9">
      <c r="A875" t="s">
        <v>5594</v>
      </c>
      <c r="B875" t="s">
        <v>5595</v>
      </c>
      <c r="C875" t="s">
        <v>4211</v>
      </c>
      <c r="D875">
        <v>-17.375889000000001</v>
      </c>
      <c r="E875">
        <v>-66.180443999999994</v>
      </c>
      <c r="F875" t="s">
        <v>338</v>
      </c>
      <c r="G875" t="s">
        <v>1024</v>
      </c>
      <c r="H875" t="s">
        <v>201</v>
      </c>
      <c r="I875" t="s">
        <v>201</v>
      </c>
    </row>
    <row r="876" spans="1:9">
      <c r="A876" t="s">
        <v>5596</v>
      </c>
      <c r="B876" t="s">
        <v>5597</v>
      </c>
      <c r="C876" t="s">
        <v>4215</v>
      </c>
      <c r="D876">
        <v>-16.606871000000002</v>
      </c>
      <c r="E876">
        <v>-68.187265999999994</v>
      </c>
      <c r="F876" t="s">
        <v>338</v>
      </c>
      <c r="G876" t="s">
        <v>4216</v>
      </c>
      <c r="H876" t="s">
        <v>4217</v>
      </c>
      <c r="I876" t="s">
        <v>4200</v>
      </c>
    </row>
    <row r="877" spans="1:9">
      <c r="A877" t="s">
        <v>5598</v>
      </c>
      <c r="B877" t="s">
        <v>5599</v>
      </c>
      <c r="C877" t="s">
        <v>4215</v>
      </c>
      <c r="D877">
        <v>-16.487290999999999</v>
      </c>
      <c r="E877">
        <v>-68.193076000000005</v>
      </c>
      <c r="F877" t="s">
        <v>338</v>
      </c>
      <c r="G877" t="s">
        <v>4216</v>
      </c>
      <c r="H877" t="s">
        <v>4217</v>
      </c>
      <c r="I877" t="s">
        <v>4200</v>
      </c>
    </row>
    <row r="878" spans="1:9">
      <c r="A878" t="s">
        <v>5600</v>
      </c>
      <c r="B878" t="s">
        <v>5601</v>
      </c>
      <c r="C878" t="s">
        <v>4215</v>
      </c>
      <c r="D878">
        <v>-16.591885000000001</v>
      </c>
      <c r="E878">
        <v>-68.072755999999998</v>
      </c>
      <c r="F878" t="s">
        <v>310</v>
      </c>
      <c r="G878" t="s">
        <v>4216</v>
      </c>
      <c r="H878" t="s">
        <v>4943</v>
      </c>
      <c r="I878" t="s">
        <v>4200</v>
      </c>
    </row>
    <row r="879" spans="1:9">
      <c r="A879" t="s">
        <v>5602</v>
      </c>
      <c r="B879" t="s">
        <v>5603</v>
      </c>
      <c r="C879" t="s">
        <v>4211</v>
      </c>
      <c r="D879">
        <v>-18.45186</v>
      </c>
      <c r="E879">
        <v>-66.597328000000005</v>
      </c>
      <c r="F879" t="s">
        <v>310</v>
      </c>
      <c r="G879" t="s">
        <v>2217</v>
      </c>
      <c r="H879" t="s">
        <v>2216</v>
      </c>
      <c r="I879" t="s">
        <v>1064</v>
      </c>
    </row>
    <row r="880" spans="1:9">
      <c r="A880" t="s">
        <v>850</v>
      </c>
      <c r="B880" t="s">
        <v>851</v>
      </c>
      <c r="C880" t="s">
        <v>4211</v>
      </c>
      <c r="D880">
        <v>-17.863399999999999</v>
      </c>
      <c r="E880">
        <v>-63.267823</v>
      </c>
      <c r="F880" t="s">
        <v>338</v>
      </c>
      <c r="G880" t="s">
        <v>4212</v>
      </c>
      <c r="H880" t="s">
        <v>852</v>
      </c>
      <c r="I880" t="s">
        <v>177</v>
      </c>
    </row>
    <row r="881" spans="1:9">
      <c r="A881" t="s">
        <v>5604</v>
      </c>
      <c r="B881" t="s">
        <v>5605</v>
      </c>
      <c r="C881" t="s">
        <v>4215</v>
      </c>
      <c r="D881">
        <v>-16.507840000000002</v>
      </c>
      <c r="E881">
        <v>-68.139700000000005</v>
      </c>
      <c r="F881" t="s">
        <v>338</v>
      </c>
      <c r="G881" t="s">
        <v>4216</v>
      </c>
      <c r="H881" t="s">
        <v>4200</v>
      </c>
      <c r="I881" t="s">
        <v>4200</v>
      </c>
    </row>
    <row r="882" spans="1:9">
      <c r="A882" t="s">
        <v>1779</v>
      </c>
      <c r="B882" t="s">
        <v>2213</v>
      </c>
      <c r="C882" t="s">
        <v>4211</v>
      </c>
      <c r="D882">
        <v>-19.5945</v>
      </c>
      <c r="E882">
        <v>-65.781800000000004</v>
      </c>
      <c r="F882" t="s">
        <v>338</v>
      </c>
      <c r="G882" t="s">
        <v>4235</v>
      </c>
      <c r="H882" t="s">
        <v>1064</v>
      </c>
      <c r="I882" t="s">
        <v>1064</v>
      </c>
    </row>
    <row r="883" spans="1:9">
      <c r="A883" t="s">
        <v>5606</v>
      </c>
      <c r="B883" t="s">
        <v>5607</v>
      </c>
      <c r="C883" t="s">
        <v>4211</v>
      </c>
      <c r="D883">
        <v>-20.014220999999999</v>
      </c>
      <c r="E883">
        <v>-66.764599000000004</v>
      </c>
      <c r="F883" t="s">
        <v>310</v>
      </c>
      <c r="G883" t="s">
        <v>4865</v>
      </c>
      <c r="H883" t="s">
        <v>5608</v>
      </c>
      <c r="I883" t="s">
        <v>1064</v>
      </c>
    </row>
    <row r="884" spans="1:9">
      <c r="A884" t="s">
        <v>5609</v>
      </c>
      <c r="B884" t="s">
        <v>5610</v>
      </c>
      <c r="C884" t="s">
        <v>4215</v>
      </c>
      <c r="D884">
        <v>-16.495058</v>
      </c>
      <c r="E884">
        <v>-68.152024999999995</v>
      </c>
      <c r="F884" t="s">
        <v>338</v>
      </c>
      <c r="G884" t="s">
        <v>4216</v>
      </c>
      <c r="H884" t="s">
        <v>4200</v>
      </c>
      <c r="I884" t="s">
        <v>4200</v>
      </c>
    </row>
    <row r="885" spans="1:9">
      <c r="A885" t="s">
        <v>5611</v>
      </c>
      <c r="B885" t="s">
        <v>5612</v>
      </c>
      <c r="C885" t="s">
        <v>4215</v>
      </c>
      <c r="D885">
        <v>-17.436164999999999</v>
      </c>
      <c r="E885">
        <v>-67.518573000000004</v>
      </c>
      <c r="F885" t="s">
        <v>310</v>
      </c>
      <c r="G885" t="s">
        <v>694</v>
      </c>
      <c r="H885" t="s">
        <v>4685</v>
      </c>
      <c r="I885" t="s">
        <v>4200</v>
      </c>
    </row>
    <row r="886" spans="1:9">
      <c r="A886" t="s">
        <v>5613</v>
      </c>
      <c r="B886" t="s">
        <v>5614</v>
      </c>
      <c r="C886" t="s">
        <v>4215</v>
      </c>
      <c r="D886">
        <v>-16.046099000000002</v>
      </c>
      <c r="E886">
        <v>-68.800732999999994</v>
      </c>
      <c r="F886" t="s">
        <v>310</v>
      </c>
      <c r="G886" t="s">
        <v>4255</v>
      </c>
      <c r="H886" t="s">
        <v>5615</v>
      </c>
      <c r="I886" t="s">
        <v>4200</v>
      </c>
    </row>
    <row r="887" spans="1:9">
      <c r="A887" t="s">
        <v>5616</v>
      </c>
      <c r="B887" t="s">
        <v>5617</v>
      </c>
      <c r="C887" t="s">
        <v>4211</v>
      </c>
      <c r="D887">
        <v>-17.474350000000001</v>
      </c>
      <c r="E887">
        <v>-66.120360000000005</v>
      </c>
      <c r="F887" t="s">
        <v>338</v>
      </c>
      <c r="G887" t="s">
        <v>1024</v>
      </c>
      <c r="H887" t="s">
        <v>201</v>
      </c>
      <c r="I887" t="s">
        <v>201</v>
      </c>
    </row>
    <row r="888" spans="1:9">
      <c r="A888" t="s">
        <v>5618</v>
      </c>
      <c r="B888" t="s">
        <v>5619</v>
      </c>
      <c r="C888" t="s">
        <v>4215</v>
      </c>
      <c r="D888">
        <v>-16.511261000000001</v>
      </c>
      <c r="E888">
        <v>-68.096560999999994</v>
      </c>
      <c r="F888" t="s">
        <v>338</v>
      </c>
      <c r="G888" t="s">
        <v>4216</v>
      </c>
      <c r="H888" t="s">
        <v>4200</v>
      </c>
      <c r="I888" t="s">
        <v>4200</v>
      </c>
    </row>
    <row r="889" spans="1:9">
      <c r="A889" t="s">
        <v>5620</v>
      </c>
      <c r="B889" t="s">
        <v>5621</v>
      </c>
      <c r="C889" t="s">
        <v>4215</v>
      </c>
      <c r="D889">
        <v>-16.334875</v>
      </c>
      <c r="E889">
        <v>-68.655223000000007</v>
      </c>
      <c r="F889" t="s">
        <v>310</v>
      </c>
      <c r="G889" t="s">
        <v>2084</v>
      </c>
      <c r="H889" t="s">
        <v>5622</v>
      </c>
      <c r="I889" t="s">
        <v>4200</v>
      </c>
    </row>
    <row r="890" spans="1:9">
      <c r="A890" t="s">
        <v>5623</v>
      </c>
      <c r="B890" t="s">
        <v>5624</v>
      </c>
      <c r="C890" t="s">
        <v>4215</v>
      </c>
      <c r="D890">
        <v>-16.529515</v>
      </c>
      <c r="E890">
        <v>-68.047765999999996</v>
      </c>
      <c r="F890" t="s">
        <v>338</v>
      </c>
      <c r="G890" t="s">
        <v>4216</v>
      </c>
      <c r="H890" t="s">
        <v>4200</v>
      </c>
      <c r="I890" t="s">
        <v>4200</v>
      </c>
    </row>
    <row r="891" spans="1:9">
      <c r="A891" t="s">
        <v>5625</v>
      </c>
      <c r="B891" t="s">
        <v>4869</v>
      </c>
      <c r="C891" t="s">
        <v>4215</v>
      </c>
      <c r="D891">
        <v>-16.535990999999999</v>
      </c>
      <c r="E891">
        <v>-68.382288000000003</v>
      </c>
      <c r="F891" t="s">
        <v>310</v>
      </c>
      <c r="G891" t="s">
        <v>2084</v>
      </c>
      <c r="H891" t="s">
        <v>4869</v>
      </c>
      <c r="I891" t="s">
        <v>4200</v>
      </c>
    </row>
    <row r="892" spans="1:9">
      <c r="A892" t="s">
        <v>5626</v>
      </c>
      <c r="B892" t="s">
        <v>5627</v>
      </c>
      <c r="C892" t="s">
        <v>4211</v>
      </c>
      <c r="D892">
        <v>-17.768999999999998</v>
      </c>
      <c r="E892">
        <v>-63.161285999999997</v>
      </c>
      <c r="F892" t="s">
        <v>338</v>
      </c>
      <c r="G892" t="s">
        <v>4212</v>
      </c>
      <c r="H892" t="s">
        <v>176</v>
      </c>
      <c r="I892" t="s">
        <v>177</v>
      </c>
    </row>
    <row r="893" spans="1:9">
      <c r="A893" t="s">
        <v>1780</v>
      </c>
      <c r="B893" t="s">
        <v>2147</v>
      </c>
      <c r="C893" t="s">
        <v>4211</v>
      </c>
      <c r="D893">
        <v>-18.156199999999998</v>
      </c>
      <c r="E893">
        <v>-63.497886999999999</v>
      </c>
      <c r="F893" t="s">
        <v>310</v>
      </c>
      <c r="G893" t="s">
        <v>4212</v>
      </c>
      <c r="H893" t="s">
        <v>2148</v>
      </c>
      <c r="I893" t="s">
        <v>177</v>
      </c>
    </row>
    <row r="894" spans="1:9">
      <c r="A894" t="s">
        <v>5628</v>
      </c>
      <c r="B894" t="s">
        <v>5629</v>
      </c>
      <c r="C894" t="s">
        <v>4211</v>
      </c>
      <c r="D894">
        <v>-14.873799999999999</v>
      </c>
      <c r="E894">
        <v>-64.860799999999998</v>
      </c>
      <c r="F894" t="s">
        <v>310</v>
      </c>
      <c r="G894" t="s">
        <v>1024</v>
      </c>
      <c r="H894" t="s">
        <v>2442</v>
      </c>
      <c r="I894" t="s">
        <v>832</v>
      </c>
    </row>
    <row r="895" spans="1:9">
      <c r="A895" t="s">
        <v>1781</v>
      </c>
      <c r="B895" t="s">
        <v>2497</v>
      </c>
      <c r="C895" t="s">
        <v>4211</v>
      </c>
      <c r="D895">
        <v>-17.783200000000001</v>
      </c>
      <c r="E895">
        <v>-63.164138999999999</v>
      </c>
      <c r="F895" t="s">
        <v>338</v>
      </c>
      <c r="G895" t="s">
        <v>4212</v>
      </c>
      <c r="H895" t="s">
        <v>176</v>
      </c>
      <c r="I895" t="s">
        <v>177</v>
      </c>
    </row>
    <row r="896" spans="1:9">
      <c r="A896" t="s">
        <v>1782</v>
      </c>
      <c r="B896" t="s">
        <v>2422</v>
      </c>
      <c r="C896" t="s">
        <v>4211</v>
      </c>
      <c r="D896">
        <v>-17.4495</v>
      </c>
      <c r="E896">
        <v>-63.18683</v>
      </c>
      <c r="F896" t="s">
        <v>310</v>
      </c>
      <c r="G896" t="s">
        <v>256</v>
      </c>
      <c r="H896" t="s">
        <v>256</v>
      </c>
      <c r="I896" t="s">
        <v>177</v>
      </c>
    </row>
    <row r="897" spans="1:9">
      <c r="A897" t="s">
        <v>5630</v>
      </c>
      <c r="B897" t="s">
        <v>5631</v>
      </c>
      <c r="C897" t="s">
        <v>4211</v>
      </c>
      <c r="D897">
        <v>-17.36684</v>
      </c>
      <c r="E897">
        <v>-66.145650000000003</v>
      </c>
      <c r="F897" t="s">
        <v>338</v>
      </c>
      <c r="G897" t="s">
        <v>1024</v>
      </c>
      <c r="H897" t="s">
        <v>201</v>
      </c>
      <c r="I897" t="s">
        <v>201</v>
      </c>
    </row>
    <row r="898" spans="1:9">
      <c r="A898" t="s">
        <v>5632</v>
      </c>
      <c r="B898" t="s">
        <v>5633</v>
      </c>
      <c r="C898" t="s">
        <v>4215</v>
      </c>
      <c r="D898">
        <v>-16.497903000000001</v>
      </c>
      <c r="E898">
        <v>-68.132165000000001</v>
      </c>
      <c r="F898" t="s">
        <v>338</v>
      </c>
      <c r="G898" t="s">
        <v>4216</v>
      </c>
      <c r="H898" t="s">
        <v>4200</v>
      </c>
      <c r="I898" t="s">
        <v>4200</v>
      </c>
    </row>
    <row r="899" spans="1:9">
      <c r="A899" t="s">
        <v>5634</v>
      </c>
      <c r="B899" t="s">
        <v>5635</v>
      </c>
      <c r="C899" t="s">
        <v>4215</v>
      </c>
      <c r="D899">
        <v>-15.819974999999999</v>
      </c>
      <c r="E899">
        <v>-68.647358999999994</v>
      </c>
      <c r="F899" t="s">
        <v>310</v>
      </c>
      <c r="G899" t="s">
        <v>4262</v>
      </c>
      <c r="H899" t="s">
        <v>5636</v>
      </c>
      <c r="I899" t="s">
        <v>4200</v>
      </c>
    </row>
    <row r="900" spans="1:9">
      <c r="A900" t="s">
        <v>5637</v>
      </c>
      <c r="B900" t="s">
        <v>5638</v>
      </c>
      <c r="C900" t="s">
        <v>4211</v>
      </c>
      <c r="D900">
        <v>-17.778278</v>
      </c>
      <c r="E900">
        <v>-66.299694000000002</v>
      </c>
      <c r="F900" t="s">
        <v>310</v>
      </c>
      <c r="G900" t="s">
        <v>4987</v>
      </c>
      <c r="H900" t="s">
        <v>5639</v>
      </c>
      <c r="I900" t="s">
        <v>201</v>
      </c>
    </row>
    <row r="901" spans="1:9">
      <c r="A901" t="s">
        <v>567</v>
      </c>
      <c r="B901" t="s">
        <v>2365</v>
      </c>
      <c r="C901" t="s">
        <v>4211</v>
      </c>
      <c r="D901">
        <v>-17.791499999999999</v>
      </c>
      <c r="E901">
        <v>-63.133854999999997</v>
      </c>
      <c r="F901" t="s">
        <v>338</v>
      </c>
      <c r="G901" t="s">
        <v>4212</v>
      </c>
      <c r="H901" t="s">
        <v>176</v>
      </c>
      <c r="I901" t="s">
        <v>177</v>
      </c>
    </row>
    <row r="902" spans="1:9">
      <c r="A902" t="s">
        <v>872</v>
      </c>
      <c r="B902" t="s">
        <v>873</v>
      </c>
      <c r="C902" t="s">
        <v>4211</v>
      </c>
      <c r="D902">
        <v>-17.741499999999998</v>
      </c>
      <c r="E902">
        <v>-63.111001000000002</v>
      </c>
      <c r="F902" t="s">
        <v>338</v>
      </c>
      <c r="G902" t="s">
        <v>4212</v>
      </c>
      <c r="H902" t="s">
        <v>176</v>
      </c>
      <c r="I902" t="s">
        <v>177</v>
      </c>
    </row>
    <row r="903" spans="1:9">
      <c r="A903" t="s">
        <v>5640</v>
      </c>
      <c r="B903" t="s">
        <v>5641</v>
      </c>
      <c r="C903" t="s">
        <v>4211</v>
      </c>
      <c r="D903">
        <v>-17.189722</v>
      </c>
      <c r="E903">
        <v>-65.804111000000006</v>
      </c>
      <c r="F903" t="s">
        <v>310</v>
      </c>
      <c r="G903" t="s">
        <v>898</v>
      </c>
      <c r="H903" t="s">
        <v>4220</v>
      </c>
      <c r="I903" t="s">
        <v>201</v>
      </c>
    </row>
    <row r="904" spans="1:9">
      <c r="A904" t="s">
        <v>863</v>
      </c>
      <c r="B904" t="s">
        <v>864</v>
      </c>
      <c r="C904" t="s">
        <v>4211</v>
      </c>
      <c r="D904">
        <v>-17.435262999999999</v>
      </c>
      <c r="E904">
        <v>-66.166308999999998</v>
      </c>
      <c r="F904" t="s">
        <v>338</v>
      </c>
      <c r="G904" t="s">
        <v>1024</v>
      </c>
      <c r="H904" t="s">
        <v>201</v>
      </c>
      <c r="I904" t="s">
        <v>201</v>
      </c>
    </row>
    <row r="905" spans="1:9">
      <c r="A905" t="s">
        <v>5642</v>
      </c>
      <c r="B905" t="s">
        <v>5643</v>
      </c>
      <c r="C905" t="s">
        <v>4211</v>
      </c>
      <c r="D905">
        <v>-17.953837</v>
      </c>
      <c r="E905">
        <v>-67.121716000000006</v>
      </c>
      <c r="F905" t="s">
        <v>338</v>
      </c>
      <c r="G905" t="s">
        <v>1024</v>
      </c>
      <c r="H905" t="s">
        <v>1051</v>
      </c>
      <c r="I905" t="s">
        <v>1051</v>
      </c>
    </row>
    <row r="906" spans="1:9">
      <c r="A906" t="s">
        <v>5644</v>
      </c>
      <c r="B906" t="s">
        <v>5645</v>
      </c>
      <c r="C906" t="s">
        <v>4211</v>
      </c>
      <c r="D906">
        <v>-17.775300000000001</v>
      </c>
      <c r="E906">
        <v>-63.185974999999999</v>
      </c>
      <c r="F906" t="s">
        <v>338</v>
      </c>
      <c r="G906" t="s">
        <v>4212</v>
      </c>
      <c r="H906" t="s">
        <v>176</v>
      </c>
      <c r="I906" t="s">
        <v>177</v>
      </c>
    </row>
    <row r="907" spans="1:9">
      <c r="A907" t="s">
        <v>1783</v>
      </c>
      <c r="B907" t="s">
        <v>2471</v>
      </c>
      <c r="C907" t="s">
        <v>4211</v>
      </c>
      <c r="D907">
        <v>-17.406140000000001</v>
      </c>
      <c r="E907">
        <v>-66.094800000000006</v>
      </c>
      <c r="F907" t="s">
        <v>338</v>
      </c>
      <c r="G907" t="s">
        <v>898</v>
      </c>
      <c r="H907" t="s">
        <v>897</v>
      </c>
      <c r="I907" t="s">
        <v>201</v>
      </c>
    </row>
    <row r="908" spans="1:9">
      <c r="A908" t="s">
        <v>5646</v>
      </c>
      <c r="B908" t="s">
        <v>5647</v>
      </c>
      <c r="C908" t="s">
        <v>4215</v>
      </c>
      <c r="D908">
        <v>-11.182733000000001</v>
      </c>
      <c r="E908">
        <v>-67.104624999999999</v>
      </c>
      <c r="F908" t="s">
        <v>310</v>
      </c>
      <c r="G908" t="s">
        <v>5337</v>
      </c>
      <c r="H908" t="s">
        <v>5648</v>
      </c>
      <c r="I908" t="s">
        <v>2485</v>
      </c>
    </row>
    <row r="909" spans="1:9">
      <c r="A909" t="s">
        <v>5649</v>
      </c>
      <c r="B909" t="s">
        <v>5650</v>
      </c>
      <c r="C909" t="s">
        <v>4211</v>
      </c>
      <c r="D909">
        <v>-21.209599999999998</v>
      </c>
      <c r="E909">
        <v>-65.20899</v>
      </c>
      <c r="F909" t="s">
        <v>310</v>
      </c>
      <c r="G909" t="s">
        <v>4237</v>
      </c>
      <c r="H909" t="s">
        <v>5651</v>
      </c>
      <c r="I909" t="s">
        <v>323</v>
      </c>
    </row>
    <row r="910" spans="1:9">
      <c r="A910" t="s">
        <v>1784</v>
      </c>
      <c r="B910" t="s">
        <v>2277</v>
      </c>
      <c r="C910" t="s">
        <v>4211</v>
      </c>
      <c r="D910">
        <v>-17.799099999999999</v>
      </c>
      <c r="E910">
        <v>-63.092427000000001</v>
      </c>
      <c r="F910" t="s">
        <v>338</v>
      </c>
      <c r="G910" t="s">
        <v>4212</v>
      </c>
      <c r="H910" t="s">
        <v>176</v>
      </c>
      <c r="I910" t="s">
        <v>177</v>
      </c>
    </row>
    <row r="911" spans="1:9">
      <c r="A911" t="s">
        <v>1047</v>
      </c>
      <c r="B911" t="s">
        <v>1048</v>
      </c>
      <c r="C911" t="s">
        <v>4211</v>
      </c>
      <c r="D911">
        <v>-17.783190000000001</v>
      </c>
      <c r="E911">
        <v>-63.086390000000002</v>
      </c>
      <c r="F911" t="s">
        <v>338</v>
      </c>
      <c r="G911" t="s">
        <v>4212</v>
      </c>
      <c r="H911" t="s">
        <v>176</v>
      </c>
      <c r="I911" t="s">
        <v>177</v>
      </c>
    </row>
    <row r="912" spans="1:9">
      <c r="A912" t="s">
        <v>568</v>
      </c>
      <c r="B912" t="s">
        <v>2324</v>
      </c>
      <c r="C912" t="s">
        <v>4211</v>
      </c>
      <c r="D912">
        <v>-17.7028</v>
      </c>
      <c r="E912">
        <v>-63.160885999999998</v>
      </c>
      <c r="F912" t="s">
        <v>338</v>
      </c>
      <c r="G912" t="s">
        <v>4212</v>
      </c>
      <c r="H912" t="s">
        <v>176</v>
      </c>
      <c r="I912" t="s">
        <v>177</v>
      </c>
    </row>
    <row r="913" spans="1:9">
      <c r="A913" t="s">
        <v>5652</v>
      </c>
      <c r="B913" t="s">
        <v>5653</v>
      </c>
      <c r="C913" t="s">
        <v>4211</v>
      </c>
      <c r="D913">
        <v>-21.2591</v>
      </c>
      <c r="E913">
        <v>-63.450315000000003</v>
      </c>
      <c r="F913" t="s">
        <v>310</v>
      </c>
      <c r="G913" t="s">
        <v>311</v>
      </c>
      <c r="H913" t="s">
        <v>4513</v>
      </c>
      <c r="I913" t="s">
        <v>215</v>
      </c>
    </row>
    <row r="914" spans="1:9">
      <c r="A914" t="s">
        <v>5654</v>
      </c>
      <c r="B914" t="s">
        <v>5655</v>
      </c>
      <c r="C914" t="s">
        <v>4215</v>
      </c>
      <c r="D914">
        <v>-16.293216000000001</v>
      </c>
      <c r="E914">
        <v>-67.322899000000007</v>
      </c>
      <c r="F914" t="s">
        <v>310</v>
      </c>
      <c r="G914" t="s">
        <v>4339</v>
      </c>
      <c r="H914" t="s">
        <v>4449</v>
      </c>
      <c r="I914" t="s">
        <v>4200</v>
      </c>
    </row>
    <row r="915" spans="1:9">
      <c r="A915" t="s">
        <v>5656</v>
      </c>
      <c r="B915" t="s">
        <v>5657</v>
      </c>
      <c r="C915" t="s">
        <v>4211</v>
      </c>
      <c r="D915">
        <v>-17.359400000000001</v>
      </c>
      <c r="E915">
        <v>-66.148694000000006</v>
      </c>
      <c r="F915" t="s">
        <v>338</v>
      </c>
      <c r="G915" t="s">
        <v>1024</v>
      </c>
      <c r="H915" t="s">
        <v>201</v>
      </c>
      <c r="I915" t="s">
        <v>201</v>
      </c>
    </row>
    <row r="916" spans="1:9">
      <c r="A916" t="s">
        <v>5658</v>
      </c>
      <c r="B916" t="s">
        <v>5659</v>
      </c>
      <c r="C916" t="s">
        <v>4215</v>
      </c>
      <c r="D916">
        <v>-16.539683</v>
      </c>
      <c r="E916">
        <v>-68.137063999999995</v>
      </c>
      <c r="F916" t="s">
        <v>338</v>
      </c>
      <c r="G916" t="s">
        <v>4216</v>
      </c>
      <c r="H916" t="s">
        <v>4200</v>
      </c>
      <c r="I916" t="s">
        <v>4200</v>
      </c>
    </row>
    <row r="917" spans="1:9">
      <c r="A917" t="s">
        <v>5660</v>
      </c>
      <c r="B917" t="s">
        <v>5661</v>
      </c>
      <c r="C917" t="s">
        <v>4215</v>
      </c>
      <c r="D917">
        <v>-16.509509999999999</v>
      </c>
      <c r="E917">
        <v>-68.136343999999994</v>
      </c>
      <c r="F917" t="s">
        <v>338</v>
      </c>
      <c r="G917" t="s">
        <v>4216</v>
      </c>
      <c r="H917" t="s">
        <v>4200</v>
      </c>
      <c r="I917" t="s">
        <v>4200</v>
      </c>
    </row>
    <row r="918" spans="1:9">
      <c r="A918" t="s">
        <v>5662</v>
      </c>
      <c r="B918" t="s">
        <v>5663</v>
      </c>
      <c r="C918" t="s">
        <v>4211</v>
      </c>
      <c r="D918">
        <v>-17.056699999999999</v>
      </c>
      <c r="E918">
        <v>-63.892522</v>
      </c>
      <c r="F918" t="s">
        <v>310</v>
      </c>
      <c r="G918" t="s">
        <v>2314</v>
      </c>
      <c r="H918" t="s">
        <v>5664</v>
      </c>
      <c r="I918" t="s">
        <v>177</v>
      </c>
    </row>
    <row r="919" spans="1:9">
      <c r="A919" t="s">
        <v>5665</v>
      </c>
      <c r="B919" t="s">
        <v>5666</v>
      </c>
      <c r="C919" t="s">
        <v>4211</v>
      </c>
      <c r="D919">
        <v>-19.654499999999999</v>
      </c>
      <c r="E919">
        <v>-63.674762000000001</v>
      </c>
      <c r="F919" t="s">
        <v>310</v>
      </c>
      <c r="G919" t="s">
        <v>2463</v>
      </c>
      <c r="H919" t="s">
        <v>5535</v>
      </c>
      <c r="I919" t="s">
        <v>177</v>
      </c>
    </row>
    <row r="920" spans="1:9">
      <c r="A920" t="s">
        <v>1785</v>
      </c>
      <c r="B920" t="s">
        <v>2178</v>
      </c>
      <c r="C920" t="s">
        <v>4211</v>
      </c>
      <c r="D920">
        <v>-17.5916</v>
      </c>
      <c r="E920">
        <v>-62.673676</v>
      </c>
      <c r="F920" t="s">
        <v>310</v>
      </c>
      <c r="G920" t="s">
        <v>2162</v>
      </c>
      <c r="H920" t="s">
        <v>2161</v>
      </c>
      <c r="I920" t="s">
        <v>177</v>
      </c>
    </row>
    <row r="921" spans="1:9">
      <c r="A921" t="s">
        <v>5667</v>
      </c>
      <c r="B921" t="s">
        <v>5668</v>
      </c>
      <c r="C921" t="s">
        <v>4211</v>
      </c>
      <c r="D921">
        <v>-17.565729000000001</v>
      </c>
      <c r="E921">
        <v>-65.887140000000002</v>
      </c>
      <c r="F921" t="s">
        <v>310</v>
      </c>
      <c r="G921" t="s">
        <v>953</v>
      </c>
      <c r="H921" t="s">
        <v>953</v>
      </c>
      <c r="I921" t="s">
        <v>201</v>
      </c>
    </row>
    <row r="922" spans="1:9">
      <c r="A922" t="s">
        <v>5669</v>
      </c>
      <c r="B922" t="s">
        <v>5670</v>
      </c>
      <c r="C922" t="s">
        <v>4211</v>
      </c>
      <c r="D922">
        <v>-17.816199999999998</v>
      </c>
      <c r="E922">
        <v>-63.100679</v>
      </c>
      <c r="F922" t="s">
        <v>338</v>
      </c>
      <c r="G922" t="s">
        <v>4212</v>
      </c>
      <c r="H922" t="s">
        <v>176</v>
      </c>
      <c r="I922" t="s">
        <v>177</v>
      </c>
    </row>
    <row r="923" spans="1:9">
      <c r="A923" t="s">
        <v>570</v>
      </c>
      <c r="B923" t="s">
        <v>2355</v>
      </c>
      <c r="C923" t="s">
        <v>4211</v>
      </c>
      <c r="D923">
        <v>-17.796199999999999</v>
      </c>
      <c r="E923">
        <v>-63.116281999999998</v>
      </c>
      <c r="F923" t="s">
        <v>338</v>
      </c>
      <c r="G923" t="s">
        <v>4212</v>
      </c>
      <c r="H923" t="s">
        <v>176</v>
      </c>
      <c r="I923" t="s">
        <v>177</v>
      </c>
    </row>
    <row r="924" spans="1:9">
      <c r="A924" t="s">
        <v>1936</v>
      </c>
      <c r="B924" t="s">
        <v>2421</v>
      </c>
      <c r="C924" t="s">
        <v>4211</v>
      </c>
      <c r="D924">
        <v>-18.0305</v>
      </c>
      <c r="E924">
        <v>-63.40419</v>
      </c>
      <c r="F924" t="s">
        <v>310</v>
      </c>
      <c r="G924" t="s">
        <v>4212</v>
      </c>
      <c r="H924" t="s">
        <v>2148</v>
      </c>
      <c r="I924" t="s">
        <v>177</v>
      </c>
    </row>
    <row r="925" spans="1:9">
      <c r="A925" t="s">
        <v>5671</v>
      </c>
      <c r="B925" t="s">
        <v>5672</v>
      </c>
      <c r="C925" t="s">
        <v>4215</v>
      </c>
      <c r="D925">
        <v>-16.609791999999999</v>
      </c>
      <c r="E925">
        <v>-68.059189000000003</v>
      </c>
      <c r="F925" t="s">
        <v>310</v>
      </c>
      <c r="G925" t="s">
        <v>4216</v>
      </c>
      <c r="H925" t="s">
        <v>4943</v>
      </c>
      <c r="I925" t="s">
        <v>4200</v>
      </c>
    </row>
    <row r="926" spans="1:9">
      <c r="A926" t="s">
        <v>1786</v>
      </c>
      <c r="B926" t="s">
        <v>2491</v>
      </c>
      <c r="C926" t="s">
        <v>4211</v>
      </c>
      <c r="D926">
        <v>-17.572400999999999</v>
      </c>
      <c r="E926">
        <v>-65.992146000000005</v>
      </c>
      <c r="F926" t="s">
        <v>310</v>
      </c>
      <c r="G926" t="s">
        <v>2211</v>
      </c>
      <c r="H926" t="s">
        <v>2210</v>
      </c>
      <c r="I926" t="s">
        <v>201</v>
      </c>
    </row>
    <row r="927" spans="1:9">
      <c r="A927" t="s">
        <v>1787</v>
      </c>
      <c r="B927" t="s">
        <v>2156</v>
      </c>
      <c r="C927" t="s">
        <v>4211</v>
      </c>
      <c r="D927">
        <v>-17.368219</v>
      </c>
      <c r="E927">
        <v>-66.159188999999998</v>
      </c>
      <c r="F927" t="s">
        <v>338</v>
      </c>
      <c r="G927" t="s">
        <v>1024</v>
      </c>
      <c r="H927" t="s">
        <v>201</v>
      </c>
      <c r="I927" t="s">
        <v>201</v>
      </c>
    </row>
    <row r="928" spans="1:9">
      <c r="A928" t="s">
        <v>5673</v>
      </c>
      <c r="B928" t="s">
        <v>5122</v>
      </c>
      <c r="C928" t="s">
        <v>4211</v>
      </c>
      <c r="D928">
        <v>-16.728400000000001</v>
      </c>
      <c r="E928">
        <v>-63.575555999999999</v>
      </c>
      <c r="F928" t="s">
        <v>310</v>
      </c>
      <c r="G928" t="s">
        <v>305</v>
      </c>
      <c r="H928" t="s">
        <v>2151</v>
      </c>
      <c r="I928" t="s">
        <v>177</v>
      </c>
    </row>
    <row r="929" spans="1:9">
      <c r="A929" t="s">
        <v>5674</v>
      </c>
      <c r="B929" t="s">
        <v>5675</v>
      </c>
      <c r="C929" t="s">
        <v>4211</v>
      </c>
      <c r="D929">
        <v>-19.010400000000001</v>
      </c>
      <c r="E929">
        <v>-65.304203999999999</v>
      </c>
      <c r="F929" t="s">
        <v>338</v>
      </c>
      <c r="G929" t="s">
        <v>770</v>
      </c>
      <c r="H929" t="s">
        <v>769</v>
      </c>
      <c r="I929" t="s">
        <v>323</v>
      </c>
    </row>
    <row r="930" spans="1:9">
      <c r="A930" t="s">
        <v>5676</v>
      </c>
      <c r="B930" t="s">
        <v>5677</v>
      </c>
      <c r="C930" t="s">
        <v>4211</v>
      </c>
      <c r="D930">
        <v>-19.025400000000001</v>
      </c>
      <c r="E930">
        <v>-65.303083000000001</v>
      </c>
      <c r="F930" t="s">
        <v>338</v>
      </c>
      <c r="G930" t="s">
        <v>770</v>
      </c>
      <c r="H930" t="s">
        <v>769</v>
      </c>
      <c r="I930" t="s">
        <v>323</v>
      </c>
    </row>
    <row r="931" spans="1:9">
      <c r="A931" t="s">
        <v>1789</v>
      </c>
      <c r="B931" t="s">
        <v>2216</v>
      </c>
      <c r="C931" t="s">
        <v>4211</v>
      </c>
      <c r="D931">
        <v>-18.425899999999999</v>
      </c>
      <c r="E931">
        <v>-66.588700000000003</v>
      </c>
      <c r="F931" t="s">
        <v>310</v>
      </c>
      <c r="G931" t="s">
        <v>2217</v>
      </c>
      <c r="H931" t="s">
        <v>2216</v>
      </c>
      <c r="I931" t="s">
        <v>1064</v>
      </c>
    </row>
    <row r="932" spans="1:9">
      <c r="A932" t="s">
        <v>1788</v>
      </c>
      <c r="B932" t="s">
        <v>2215</v>
      </c>
      <c r="C932" t="s">
        <v>4211</v>
      </c>
      <c r="D932">
        <v>-18.415578</v>
      </c>
      <c r="E932">
        <v>-66.580281999999997</v>
      </c>
      <c r="F932" t="s">
        <v>310</v>
      </c>
      <c r="G932" t="s">
        <v>2217</v>
      </c>
      <c r="H932" t="s">
        <v>2216</v>
      </c>
      <c r="I932" t="s">
        <v>1064</v>
      </c>
    </row>
    <row r="933" spans="1:9">
      <c r="A933" t="s">
        <v>5678</v>
      </c>
      <c r="B933" t="s">
        <v>5679</v>
      </c>
      <c r="C933" t="s">
        <v>4215</v>
      </c>
      <c r="D933">
        <v>-16.527125999999999</v>
      </c>
      <c r="E933">
        <v>-68.125658000000001</v>
      </c>
      <c r="F933" t="s">
        <v>338</v>
      </c>
      <c r="G933" t="s">
        <v>4216</v>
      </c>
      <c r="H933" t="s">
        <v>4200</v>
      </c>
      <c r="I933" t="s">
        <v>4200</v>
      </c>
    </row>
    <row r="934" spans="1:9">
      <c r="A934" t="s">
        <v>1790</v>
      </c>
      <c r="B934" t="s">
        <v>2222</v>
      </c>
      <c r="C934" t="s">
        <v>4211</v>
      </c>
      <c r="D934">
        <v>-19.553809999999999</v>
      </c>
      <c r="E934">
        <v>-65.755898000000002</v>
      </c>
      <c r="F934" t="s">
        <v>338</v>
      </c>
      <c r="G934" t="s">
        <v>4235</v>
      </c>
      <c r="H934" t="s">
        <v>5011</v>
      </c>
      <c r="I934" t="s">
        <v>1064</v>
      </c>
    </row>
    <row r="935" spans="1:9">
      <c r="A935" t="s">
        <v>5680</v>
      </c>
      <c r="B935" t="s">
        <v>5681</v>
      </c>
      <c r="C935" t="s">
        <v>4211</v>
      </c>
      <c r="D935">
        <v>-19.851887999999999</v>
      </c>
      <c r="E935">
        <v>-68.245435000000001</v>
      </c>
      <c r="F935" t="s">
        <v>310</v>
      </c>
      <c r="G935" t="s">
        <v>5682</v>
      </c>
      <c r="H935" t="s">
        <v>5681</v>
      </c>
      <c r="I935" t="s">
        <v>1064</v>
      </c>
    </row>
    <row r="936" spans="1:9">
      <c r="A936" t="s">
        <v>5683</v>
      </c>
      <c r="B936" t="s">
        <v>5684</v>
      </c>
      <c r="C936" t="s">
        <v>4215</v>
      </c>
      <c r="D936">
        <v>-16.532920000000001</v>
      </c>
      <c r="E936">
        <v>-68.139319999999998</v>
      </c>
      <c r="F936" t="s">
        <v>338</v>
      </c>
      <c r="G936" t="s">
        <v>4216</v>
      </c>
      <c r="H936" t="s">
        <v>4200</v>
      </c>
      <c r="I936" t="s">
        <v>4200</v>
      </c>
    </row>
    <row r="937" spans="1:9">
      <c r="A937" t="s">
        <v>5685</v>
      </c>
      <c r="B937" t="s">
        <v>5686</v>
      </c>
      <c r="C937" t="s">
        <v>4215</v>
      </c>
      <c r="D937">
        <v>-16.580828</v>
      </c>
      <c r="E937">
        <v>-67.688364000000007</v>
      </c>
      <c r="F937" t="s">
        <v>310</v>
      </c>
      <c r="G937" t="s">
        <v>4339</v>
      </c>
      <c r="H937" t="s">
        <v>5545</v>
      </c>
      <c r="I937" t="s">
        <v>4200</v>
      </c>
    </row>
    <row r="938" spans="1:9">
      <c r="A938" t="s">
        <v>5687</v>
      </c>
      <c r="B938" t="s">
        <v>5688</v>
      </c>
      <c r="C938" t="s">
        <v>4211</v>
      </c>
      <c r="D938">
        <v>-17.8063</v>
      </c>
      <c r="E938">
        <v>-63.207529999999998</v>
      </c>
      <c r="F938" t="s">
        <v>338</v>
      </c>
      <c r="G938" t="s">
        <v>4212</v>
      </c>
      <c r="H938" t="s">
        <v>176</v>
      </c>
      <c r="I938" t="s">
        <v>177</v>
      </c>
    </row>
    <row r="939" spans="1:9">
      <c r="A939" t="s">
        <v>1043</v>
      </c>
      <c r="B939" t="s">
        <v>1044</v>
      </c>
      <c r="C939" t="s">
        <v>4211</v>
      </c>
      <c r="D939">
        <v>-17.766000999999999</v>
      </c>
      <c r="E939">
        <v>-62.976903</v>
      </c>
      <c r="F939" t="s">
        <v>310</v>
      </c>
      <c r="G939" t="s">
        <v>4212</v>
      </c>
      <c r="H939" t="s">
        <v>4937</v>
      </c>
      <c r="I939" t="s">
        <v>177</v>
      </c>
    </row>
    <row r="940" spans="1:9">
      <c r="A940" t="s">
        <v>5689</v>
      </c>
      <c r="B940" t="s">
        <v>5690</v>
      </c>
      <c r="C940" t="s">
        <v>4211</v>
      </c>
      <c r="D940">
        <v>-21.535499999999999</v>
      </c>
      <c r="E940">
        <v>-64.729803000000004</v>
      </c>
      <c r="F940" t="s">
        <v>338</v>
      </c>
      <c r="G940" t="s">
        <v>1024</v>
      </c>
      <c r="H940" t="s">
        <v>215</v>
      </c>
      <c r="I940" t="s">
        <v>215</v>
      </c>
    </row>
    <row r="941" spans="1:9">
      <c r="A941" t="s">
        <v>5691</v>
      </c>
      <c r="B941" t="s">
        <v>5692</v>
      </c>
      <c r="C941" t="s">
        <v>4211</v>
      </c>
      <c r="D941">
        <v>-17.105560000000001</v>
      </c>
      <c r="E941">
        <v>-62.699809999999999</v>
      </c>
      <c r="F941" t="s">
        <v>310</v>
      </c>
      <c r="G941" t="s">
        <v>4655</v>
      </c>
      <c r="H941" t="s">
        <v>2293</v>
      </c>
      <c r="I941" t="s">
        <v>177</v>
      </c>
    </row>
    <row r="942" spans="1:9">
      <c r="A942" t="s">
        <v>5693</v>
      </c>
      <c r="B942" t="s">
        <v>5694</v>
      </c>
      <c r="C942" t="s">
        <v>4211</v>
      </c>
      <c r="D942">
        <v>-17.847000000000001</v>
      </c>
      <c r="E942">
        <v>-63.086537999999997</v>
      </c>
      <c r="F942" t="s">
        <v>338</v>
      </c>
      <c r="G942" t="s">
        <v>4212</v>
      </c>
      <c r="H942" t="s">
        <v>176</v>
      </c>
      <c r="I942" t="s">
        <v>177</v>
      </c>
    </row>
    <row r="943" spans="1:9">
      <c r="A943" t="s">
        <v>5695</v>
      </c>
      <c r="B943" t="s">
        <v>5696</v>
      </c>
      <c r="C943" t="s">
        <v>4215</v>
      </c>
      <c r="D943">
        <v>-16.439226000000001</v>
      </c>
      <c r="E943">
        <v>-68.141356000000002</v>
      </c>
      <c r="F943" t="s">
        <v>338</v>
      </c>
      <c r="G943" t="s">
        <v>4216</v>
      </c>
      <c r="H943" t="s">
        <v>4200</v>
      </c>
      <c r="I943" t="s">
        <v>4200</v>
      </c>
    </row>
    <row r="944" spans="1:9">
      <c r="A944" t="s">
        <v>1791</v>
      </c>
      <c r="B944" t="s">
        <v>2376</v>
      </c>
      <c r="C944" t="s">
        <v>4211</v>
      </c>
      <c r="D944">
        <v>-17.7849</v>
      </c>
      <c r="E944">
        <v>-63.189230000000002</v>
      </c>
      <c r="F944" t="s">
        <v>338</v>
      </c>
      <c r="G944" t="s">
        <v>4212</v>
      </c>
      <c r="H944" t="s">
        <v>176</v>
      </c>
      <c r="I944" t="s">
        <v>177</v>
      </c>
    </row>
    <row r="945" spans="1:9">
      <c r="A945" t="s">
        <v>5697</v>
      </c>
      <c r="B945" t="s">
        <v>5698</v>
      </c>
      <c r="C945" t="s">
        <v>4211</v>
      </c>
      <c r="D945">
        <v>-18.059999999999999</v>
      </c>
      <c r="E945">
        <v>-64.117124000000004</v>
      </c>
      <c r="F945" t="s">
        <v>310</v>
      </c>
      <c r="G945" t="s">
        <v>2043</v>
      </c>
      <c r="H945" t="s">
        <v>5699</v>
      </c>
      <c r="I945" t="s">
        <v>177</v>
      </c>
    </row>
    <row r="946" spans="1:9">
      <c r="A946" t="s">
        <v>5700</v>
      </c>
      <c r="B946" t="s">
        <v>5701</v>
      </c>
      <c r="C946" t="s">
        <v>4211</v>
      </c>
      <c r="D946">
        <v>-17.075099999999999</v>
      </c>
      <c r="E946">
        <v>-63.487699999999997</v>
      </c>
      <c r="F946" t="s">
        <v>310</v>
      </c>
      <c r="G946" t="s">
        <v>2134</v>
      </c>
      <c r="H946" t="s">
        <v>2134</v>
      </c>
      <c r="I946" t="s">
        <v>177</v>
      </c>
    </row>
    <row r="947" spans="1:9">
      <c r="A947" t="s">
        <v>5702</v>
      </c>
      <c r="B947" t="s">
        <v>5703</v>
      </c>
      <c r="C947" t="s">
        <v>4211</v>
      </c>
      <c r="D947">
        <v>-15.192805999999999</v>
      </c>
      <c r="E947">
        <v>-64.758938000000001</v>
      </c>
      <c r="F947" t="s">
        <v>310</v>
      </c>
      <c r="G947" t="s">
        <v>4389</v>
      </c>
      <c r="H947" t="s">
        <v>5704</v>
      </c>
      <c r="I947" t="s">
        <v>832</v>
      </c>
    </row>
    <row r="948" spans="1:9">
      <c r="A948" t="s">
        <v>5705</v>
      </c>
      <c r="B948" t="s">
        <v>5706</v>
      </c>
      <c r="C948" t="s">
        <v>4215</v>
      </c>
      <c r="D948">
        <v>-16.525078000000001</v>
      </c>
      <c r="E948">
        <v>-68.137705999999994</v>
      </c>
      <c r="F948" t="s">
        <v>338</v>
      </c>
      <c r="G948" t="s">
        <v>4216</v>
      </c>
      <c r="H948" t="s">
        <v>4200</v>
      </c>
      <c r="I948" t="s">
        <v>4200</v>
      </c>
    </row>
    <row r="949" spans="1:9">
      <c r="A949" t="s">
        <v>5707</v>
      </c>
      <c r="B949" t="s">
        <v>5704</v>
      </c>
      <c r="C949" t="s">
        <v>4211</v>
      </c>
      <c r="D949">
        <v>-17.420290000000001</v>
      </c>
      <c r="E949">
        <v>-66.160970000000006</v>
      </c>
      <c r="F949" t="s">
        <v>338</v>
      </c>
      <c r="G949" t="s">
        <v>1024</v>
      </c>
      <c r="H949" t="s">
        <v>201</v>
      </c>
      <c r="I949" t="s">
        <v>201</v>
      </c>
    </row>
    <row r="950" spans="1:9">
      <c r="A950" t="s">
        <v>1792</v>
      </c>
      <c r="B950" t="s">
        <v>2286</v>
      </c>
      <c r="C950" t="s">
        <v>4211</v>
      </c>
      <c r="D950">
        <v>-17.866499999999998</v>
      </c>
      <c r="E950">
        <v>-63.167354000000003</v>
      </c>
      <c r="F950" t="s">
        <v>338</v>
      </c>
      <c r="G950" t="s">
        <v>4212</v>
      </c>
      <c r="H950" t="s">
        <v>176</v>
      </c>
      <c r="I950" t="s">
        <v>177</v>
      </c>
    </row>
    <row r="951" spans="1:9">
      <c r="A951" t="s">
        <v>5708</v>
      </c>
      <c r="B951" t="s">
        <v>5709</v>
      </c>
      <c r="C951" t="s">
        <v>4211</v>
      </c>
      <c r="D951">
        <v>-21.5154</v>
      </c>
      <c r="E951">
        <v>-64.729939999999999</v>
      </c>
      <c r="F951" t="s">
        <v>338</v>
      </c>
      <c r="G951" t="s">
        <v>1024</v>
      </c>
      <c r="H951" t="s">
        <v>215</v>
      </c>
      <c r="I951" t="s">
        <v>215</v>
      </c>
    </row>
    <row r="952" spans="1:9">
      <c r="A952" t="s">
        <v>5710</v>
      </c>
      <c r="B952" t="s">
        <v>5711</v>
      </c>
      <c r="C952" t="s">
        <v>4211</v>
      </c>
      <c r="D952">
        <v>-19.0212</v>
      </c>
      <c r="E952">
        <v>-65.253895999999997</v>
      </c>
      <c r="F952" t="s">
        <v>338</v>
      </c>
      <c r="G952" t="s">
        <v>770</v>
      </c>
      <c r="H952" t="s">
        <v>769</v>
      </c>
      <c r="I952" t="s">
        <v>323</v>
      </c>
    </row>
    <row r="953" spans="1:9">
      <c r="A953" t="s">
        <v>1041</v>
      </c>
      <c r="B953" t="s">
        <v>1042</v>
      </c>
      <c r="C953" t="s">
        <v>4211</v>
      </c>
      <c r="D953">
        <v>-17.892019999999999</v>
      </c>
      <c r="E953">
        <v>-63.080889999999997</v>
      </c>
      <c r="F953" t="s">
        <v>338</v>
      </c>
      <c r="G953" t="s">
        <v>4212</v>
      </c>
      <c r="H953" t="s">
        <v>176</v>
      </c>
      <c r="I953" t="s">
        <v>177</v>
      </c>
    </row>
    <row r="954" spans="1:9">
      <c r="A954" t="s">
        <v>5712</v>
      </c>
      <c r="B954" t="s">
        <v>5713</v>
      </c>
      <c r="C954" t="s">
        <v>4211</v>
      </c>
      <c r="D954">
        <v>-18.254999999999999</v>
      </c>
      <c r="E954">
        <v>-63.944617000000001</v>
      </c>
      <c r="F954" t="s">
        <v>310</v>
      </c>
      <c r="G954" t="s">
        <v>2043</v>
      </c>
      <c r="H954" t="s">
        <v>4252</v>
      </c>
      <c r="I954" t="s">
        <v>177</v>
      </c>
    </row>
    <row r="955" spans="1:9">
      <c r="A955" t="s">
        <v>5714</v>
      </c>
      <c r="B955" t="s">
        <v>5715</v>
      </c>
      <c r="C955" t="s">
        <v>4211</v>
      </c>
      <c r="D955">
        <v>-18.9574</v>
      </c>
      <c r="E955">
        <v>-65.135493999999994</v>
      </c>
      <c r="F955" t="s">
        <v>310</v>
      </c>
      <c r="G955" t="s">
        <v>770</v>
      </c>
      <c r="H955" t="s">
        <v>4298</v>
      </c>
      <c r="I955" t="s">
        <v>323</v>
      </c>
    </row>
    <row r="956" spans="1:9">
      <c r="A956" t="s">
        <v>5716</v>
      </c>
      <c r="B956" t="s">
        <v>5717</v>
      </c>
      <c r="C956" t="s">
        <v>4215</v>
      </c>
      <c r="D956">
        <v>-16.490062000000002</v>
      </c>
      <c r="E956">
        <v>-68.167204999999996</v>
      </c>
      <c r="F956" t="s">
        <v>338</v>
      </c>
      <c r="G956" t="s">
        <v>4216</v>
      </c>
      <c r="H956" t="s">
        <v>4200</v>
      </c>
      <c r="I956" t="s">
        <v>4200</v>
      </c>
    </row>
    <row r="957" spans="1:9">
      <c r="A957" t="s">
        <v>5718</v>
      </c>
      <c r="B957" t="s">
        <v>5719</v>
      </c>
      <c r="C957" t="s">
        <v>4211</v>
      </c>
      <c r="D957">
        <v>-17.649850000000001</v>
      </c>
      <c r="E957">
        <v>-67.290909999999997</v>
      </c>
      <c r="F957" t="s">
        <v>310</v>
      </c>
      <c r="G957" t="s">
        <v>1024</v>
      </c>
      <c r="H957" t="s">
        <v>4690</v>
      </c>
      <c r="I957" t="s">
        <v>1051</v>
      </c>
    </row>
    <row r="958" spans="1:9">
      <c r="A958" t="s">
        <v>5720</v>
      </c>
      <c r="B958" t="s">
        <v>5721</v>
      </c>
      <c r="C958" t="s">
        <v>4211</v>
      </c>
      <c r="D958">
        <v>-17.745000000000001</v>
      </c>
      <c r="E958">
        <v>-63.135072000000001</v>
      </c>
      <c r="F958" t="s">
        <v>338</v>
      </c>
      <c r="G958" t="s">
        <v>4212</v>
      </c>
      <c r="H958" t="s">
        <v>176</v>
      </c>
      <c r="I958" t="s">
        <v>177</v>
      </c>
    </row>
    <row r="959" spans="1:9">
      <c r="A959" t="s">
        <v>5722</v>
      </c>
      <c r="B959" t="s">
        <v>5723</v>
      </c>
      <c r="C959" t="s">
        <v>4211</v>
      </c>
      <c r="D959">
        <v>-18.190640999999999</v>
      </c>
      <c r="E959">
        <v>-68.844536000000005</v>
      </c>
      <c r="F959" t="s">
        <v>310</v>
      </c>
      <c r="G959" t="s">
        <v>5098</v>
      </c>
      <c r="H959" t="s">
        <v>5724</v>
      </c>
      <c r="I959" t="s">
        <v>1051</v>
      </c>
    </row>
    <row r="960" spans="1:9">
      <c r="A960" t="s">
        <v>5725</v>
      </c>
      <c r="B960" t="s">
        <v>5726</v>
      </c>
      <c r="C960" t="s">
        <v>4211</v>
      </c>
      <c r="D960">
        <v>-17.631728056299998</v>
      </c>
      <c r="E960">
        <v>-68.378697937400005</v>
      </c>
      <c r="F960" t="s">
        <v>310</v>
      </c>
      <c r="G960" t="s">
        <v>5098</v>
      </c>
      <c r="H960" t="s">
        <v>5097</v>
      </c>
      <c r="I960" t="s">
        <v>1051</v>
      </c>
    </row>
    <row r="961" spans="1:9">
      <c r="A961" t="s">
        <v>5727</v>
      </c>
      <c r="B961" t="s">
        <v>4200</v>
      </c>
      <c r="C961" t="s">
        <v>4211</v>
      </c>
      <c r="D961">
        <v>-19.056000000000001</v>
      </c>
      <c r="E961">
        <v>-65.257452999999998</v>
      </c>
      <c r="F961" t="s">
        <v>338</v>
      </c>
      <c r="G961" t="s">
        <v>770</v>
      </c>
      <c r="H961" t="s">
        <v>4569</v>
      </c>
      <c r="I961" t="s">
        <v>323</v>
      </c>
    </row>
    <row r="962" spans="1:9">
      <c r="A962" t="s">
        <v>5728</v>
      </c>
      <c r="B962" t="s">
        <v>5729</v>
      </c>
      <c r="C962" t="s">
        <v>4215</v>
      </c>
      <c r="D962">
        <v>-16.906942999999998</v>
      </c>
      <c r="E962">
        <v>-68.101378999999994</v>
      </c>
      <c r="F962" t="s">
        <v>310</v>
      </c>
      <c r="G962" t="s">
        <v>694</v>
      </c>
      <c r="H962" t="s">
        <v>4676</v>
      </c>
      <c r="I962" t="s">
        <v>4200</v>
      </c>
    </row>
    <row r="963" spans="1:9">
      <c r="A963" t="s">
        <v>5730</v>
      </c>
      <c r="B963" t="s">
        <v>5731</v>
      </c>
      <c r="C963" t="s">
        <v>4215</v>
      </c>
      <c r="D963">
        <v>-17.164785999999999</v>
      </c>
      <c r="E963">
        <v>-67.942947000000004</v>
      </c>
      <c r="F963" t="s">
        <v>310</v>
      </c>
      <c r="G963" t="s">
        <v>694</v>
      </c>
      <c r="H963" t="s">
        <v>5732</v>
      </c>
      <c r="I963" t="s">
        <v>4200</v>
      </c>
    </row>
    <row r="964" spans="1:9">
      <c r="A964" t="s">
        <v>5733</v>
      </c>
      <c r="B964" t="s">
        <v>5734</v>
      </c>
      <c r="C964" t="s">
        <v>4215</v>
      </c>
      <c r="D964">
        <v>-17.381765000000001</v>
      </c>
      <c r="E964">
        <v>-68.237594999999999</v>
      </c>
      <c r="F964" t="s">
        <v>310</v>
      </c>
      <c r="G964" t="s">
        <v>4688</v>
      </c>
      <c r="H964" t="s">
        <v>5735</v>
      </c>
      <c r="I964" t="s">
        <v>4200</v>
      </c>
    </row>
    <row r="965" spans="1:9">
      <c r="A965" t="s">
        <v>5736</v>
      </c>
      <c r="B965" t="s">
        <v>5737</v>
      </c>
      <c r="C965" t="s">
        <v>4215</v>
      </c>
      <c r="D965">
        <v>-17.351206000000001</v>
      </c>
      <c r="E965">
        <v>-68.103102000000007</v>
      </c>
      <c r="F965" t="s">
        <v>310</v>
      </c>
      <c r="G965" t="s">
        <v>694</v>
      </c>
      <c r="H965" t="s">
        <v>5738</v>
      </c>
      <c r="I965" t="s">
        <v>4200</v>
      </c>
    </row>
    <row r="966" spans="1:9">
      <c r="A966" t="s">
        <v>5739</v>
      </c>
      <c r="B966" t="s">
        <v>5740</v>
      </c>
      <c r="D966">
        <v>-17.360019999999999</v>
      </c>
      <c r="E966">
        <v>-66.154730000000001</v>
      </c>
      <c r="F966" t="s">
        <v>338</v>
      </c>
      <c r="G966" t="s">
        <v>1024</v>
      </c>
      <c r="H966" t="s">
        <v>201</v>
      </c>
      <c r="I966" t="s">
        <v>201</v>
      </c>
    </row>
    <row r="967" spans="1:9">
      <c r="A967" t="s">
        <v>5741</v>
      </c>
      <c r="B967" t="s">
        <v>5742</v>
      </c>
      <c r="C967" t="s">
        <v>4211</v>
      </c>
      <c r="D967">
        <v>-19.001465</v>
      </c>
      <c r="E967">
        <v>-68.640496999999996</v>
      </c>
      <c r="F967" t="s">
        <v>310</v>
      </c>
      <c r="G967" t="s">
        <v>5019</v>
      </c>
      <c r="H967" t="s">
        <v>5742</v>
      </c>
      <c r="I967" t="s">
        <v>1051</v>
      </c>
    </row>
    <row r="968" spans="1:9">
      <c r="A968" t="s">
        <v>868</v>
      </c>
      <c r="B968" t="s">
        <v>869</v>
      </c>
      <c r="C968" t="s">
        <v>4211</v>
      </c>
      <c r="D968">
        <v>-21.525099999999998</v>
      </c>
      <c r="E968">
        <v>-64.737797</v>
      </c>
      <c r="F968" t="s">
        <v>338</v>
      </c>
      <c r="G968" t="s">
        <v>1024</v>
      </c>
      <c r="H968" t="s">
        <v>215</v>
      </c>
      <c r="I968" t="s">
        <v>215</v>
      </c>
    </row>
    <row r="969" spans="1:9">
      <c r="A969" t="s">
        <v>5743</v>
      </c>
      <c r="B969" t="s">
        <v>5744</v>
      </c>
      <c r="C969" t="s">
        <v>4211</v>
      </c>
      <c r="D969">
        <v>-17.728000000000002</v>
      </c>
      <c r="E969">
        <v>-63.180995000000003</v>
      </c>
      <c r="F969" t="s">
        <v>338</v>
      </c>
      <c r="G969" t="s">
        <v>4212</v>
      </c>
      <c r="H969" t="s">
        <v>176</v>
      </c>
      <c r="I969" t="s">
        <v>177</v>
      </c>
    </row>
    <row r="970" spans="1:9">
      <c r="A970" t="s">
        <v>5745</v>
      </c>
      <c r="B970" t="s">
        <v>5746</v>
      </c>
      <c r="C970" t="s">
        <v>4215</v>
      </c>
      <c r="D970">
        <v>-16.519255000000001</v>
      </c>
      <c r="E970">
        <v>-68.127511999999996</v>
      </c>
      <c r="F970" t="s">
        <v>338</v>
      </c>
      <c r="G970" t="s">
        <v>4216</v>
      </c>
      <c r="H970" t="s">
        <v>4200</v>
      </c>
      <c r="I970" t="s">
        <v>4200</v>
      </c>
    </row>
    <row r="971" spans="1:9">
      <c r="A971" t="s">
        <v>5747</v>
      </c>
      <c r="B971" t="s">
        <v>5748</v>
      </c>
      <c r="C971" t="s">
        <v>4211</v>
      </c>
      <c r="D971">
        <v>-14.76193</v>
      </c>
      <c r="E971">
        <v>-64.962739999999997</v>
      </c>
      <c r="F971" t="s">
        <v>310</v>
      </c>
      <c r="G971" t="s">
        <v>1024</v>
      </c>
      <c r="H971" t="s">
        <v>2442</v>
      </c>
      <c r="I971" t="s">
        <v>832</v>
      </c>
    </row>
    <row r="972" spans="1:9">
      <c r="A972" t="s">
        <v>5749</v>
      </c>
      <c r="B972" t="s">
        <v>5750</v>
      </c>
      <c r="C972" t="s">
        <v>4211</v>
      </c>
      <c r="D972">
        <v>-17.702999999999999</v>
      </c>
      <c r="E972">
        <v>-63.146974999999998</v>
      </c>
      <c r="F972" t="s">
        <v>338</v>
      </c>
      <c r="G972" t="s">
        <v>4212</v>
      </c>
      <c r="H972" t="s">
        <v>176</v>
      </c>
      <c r="I972" t="s">
        <v>177</v>
      </c>
    </row>
    <row r="973" spans="1:9">
      <c r="A973" t="s">
        <v>5751</v>
      </c>
      <c r="B973" t="s">
        <v>5752</v>
      </c>
      <c r="C973" t="s">
        <v>4215</v>
      </c>
      <c r="D973">
        <v>-16.543979</v>
      </c>
      <c r="E973">
        <v>-68.059939</v>
      </c>
      <c r="F973" t="s">
        <v>338</v>
      </c>
      <c r="G973" t="s">
        <v>4216</v>
      </c>
      <c r="H973" t="s">
        <v>4200</v>
      </c>
      <c r="I973" t="s">
        <v>4200</v>
      </c>
    </row>
    <row r="974" spans="1:9">
      <c r="A974" t="s">
        <v>5753</v>
      </c>
      <c r="B974" t="s">
        <v>5754</v>
      </c>
      <c r="C974" t="s">
        <v>4211</v>
      </c>
      <c r="D974">
        <v>-17.068200000000001</v>
      </c>
      <c r="E974">
        <v>-62.640709999999999</v>
      </c>
      <c r="F974" t="s">
        <v>310</v>
      </c>
      <c r="G974" t="s">
        <v>4655</v>
      </c>
      <c r="H974" t="s">
        <v>2293</v>
      </c>
      <c r="I974" t="s">
        <v>177</v>
      </c>
    </row>
    <row r="975" spans="1:9">
      <c r="A975" t="s">
        <v>1793</v>
      </c>
      <c r="B975" t="s">
        <v>2441</v>
      </c>
      <c r="C975" t="s">
        <v>4211</v>
      </c>
      <c r="D975">
        <v>-14.84276</v>
      </c>
      <c r="E975">
        <v>-64.896590000000003</v>
      </c>
      <c r="F975" t="s">
        <v>338</v>
      </c>
      <c r="G975" t="s">
        <v>1024</v>
      </c>
      <c r="H975" t="s">
        <v>2442</v>
      </c>
      <c r="I975" t="s">
        <v>832</v>
      </c>
    </row>
    <row r="976" spans="1:9">
      <c r="A976" t="s">
        <v>5755</v>
      </c>
      <c r="B976" t="s">
        <v>5756</v>
      </c>
      <c r="C976" t="s">
        <v>4215</v>
      </c>
      <c r="D976">
        <v>-16.804524000000001</v>
      </c>
      <c r="E976">
        <v>-67.202363000000005</v>
      </c>
      <c r="F976" t="s">
        <v>310</v>
      </c>
      <c r="G976" t="s">
        <v>4846</v>
      </c>
      <c r="H976" t="s">
        <v>5757</v>
      </c>
      <c r="I976" t="s">
        <v>4200</v>
      </c>
    </row>
    <row r="977" spans="1:9">
      <c r="A977" t="s">
        <v>5758</v>
      </c>
      <c r="B977" t="s">
        <v>5759</v>
      </c>
      <c r="C977" t="s">
        <v>4215</v>
      </c>
      <c r="D977">
        <v>-17.061450000000001</v>
      </c>
      <c r="E977">
        <v>-67.660110000000003</v>
      </c>
      <c r="F977" t="s">
        <v>310</v>
      </c>
      <c r="G977" t="s">
        <v>4674</v>
      </c>
      <c r="H977" t="s">
        <v>5759</v>
      </c>
      <c r="I977" t="s">
        <v>4200</v>
      </c>
    </row>
    <row r="978" spans="1:9">
      <c r="A978" t="s">
        <v>5760</v>
      </c>
      <c r="B978" t="s">
        <v>5761</v>
      </c>
      <c r="C978" t="s">
        <v>4215</v>
      </c>
      <c r="D978">
        <v>-16.51418</v>
      </c>
      <c r="E978">
        <v>-68.133290000000002</v>
      </c>
      <c r="F978" t="s">
        <v>338</v>
      </c>
      <c r="G978" t="s">
        <v>4216</v>
      </c>
      <c r="H978" t="s">
        <v>4200</v>
      </c>
      <c r="I978" t="s">
        <v>4200</v>
      </c>
    </row>
    <row r="979" spans="1:9">
      <c r="A979" t="s">
        <v>5762</v>
      </c>
      <c r="B979" t="s">
        <v>5763</v>
      </c>
      <c r="C979" t="s">
        <v>4215</v>
      </c>
      <c r="D979">
        <v>-16.489798416300001</v>
      </c>
      <c r="E979">
        <v>-68.136792619399998</v>
      </c>
      <c r="F979" t="s">
        <v>338</v>
      </c>
      <c r="G979" t="s">
        <v>4216</v>
      </c>
      <c r="H979" t="s">
        <v>4200</v>
      </c>
      <c r="I979" t="s">
        <v>4200</v>
      </c>
    </row>
    <row r="980" spans="1:9">
      <c r="A980" t="s">
        <v>5764</v>
      </c>
      <c r="B980" t="s">
        <v>5765</v>
      </c>
      <c r="C980" t="s">
        <v>4211</v>
      </c>
      <c r="D980">
        <v>-20.819400000000002</v>
      </c>
      <c r="E980">
        <v>-63.352443999999998</v>
      </c>
      <c r="F980" t="s">
        <v>310</v>
      </c>
      <c r="G980" t="s">
        <v>5431</v>
      </c>
      <c r="H980" t="s">
        <v>5766</v>
      </c>
      <c r="I980" t="s">
        <v>323</v>
      </c>
    </row>
    <row r="981" spans="1:9">
      <c r="A981" t="s">
        <v>5767</v>
      </c>
      <c r="B981" t="s">
        <v>5768</v>
      </c>
      <c r="C981" t="s">
        <v>4211</v>
      </c>
      <c r="D981">
        <v>-17.804939999999998</v>
      </c>
      <c r="E981">
        <v>-63.278770000000002</v>
      </c>
      <c r="F981" t="s">
        <v>310</v>
      </c>
      <c r="G981" t="s">
        <v>4212</v>
      </c>
      <c r="H981" t="s">
        <v>2539</v>
      </c>
      <c r="I981" t="s">
        <v>177</v>
      </c>
    </row>
    <row r="982" spans="1:9">
      <c r="A982" t="s">
        <v>5769</v>
      </c>
      <c r="B982" t="s">
        <v>5770</v>
      </c>
      <c r="C982" t="s">
        <v>4215</v>
      </c>
      <c r="D982">
        <v>-16.471981</v>
      </c>
      <c r="E982">
        <v>-68.116157000000001</v>
      </c>
      <c r="F982" t="s">
        <v>338</v>
      </c>
      <c r="G982" t="s">
        <v>4216</v>
      </c>
      <c r="H982" t="s">
        <v>4200</v>
      </c>
      <c r="I982" t="s">
        <v>4200</v>
      </c>
    </row>
    <row r="983" spans="1:9">
      <c r="A983" t="s">
        <v>5771</v>
      </c>
      <c r="B983" t="s">
        <v>5772</v>
      </c>
      <c r="C983" t="s">
        <v>4215</v>
      </c>
      <c r="D983">
        <v>-16.524372</v>
      </c>
      <c r="E983">
        <v>-68.101168000000001</v>
      </c>
      <c r="F983" t="s">
        <v>338</v>
      </c>
      <c r="G983" t="s">
        <v>4216</v>
      </c>
      <c r="H983" t="s">
        <v>4200</v>
      </c>
      <c r="I983" t="s">
        <v>4200</v>
      </c>
    </row>
    <row r="984" spans="1:9">
      <c r="A984" t="s">
        <v>5773</v>
      </c>
      <c r="B984" t="s">
        <v>4743</v>
      </c>
      <c r="C984" t="s">
        <v>4211</v>
      </c>
      <c r="D984">
        <v>-19.800899999999999</v>
      </c>
      <c r="E984">
        <v>-63.95975</v>
      </c>
      <c r="F984" t="s">
        <v>338</v>
      </c>
      <c r="G984" t="s">
        <v>4742</v>
      </c>
      <c r="H984" t="s">
        <v>4743</v>
      </c>
      <c r="I984" t="s">
        <v>323</v>
      </c>
    </row>
    <row r="985" spans="1:9">
      <c r="A985" t="s">
        <v>572</v>
      </c>
      <c r="B985" t="s">
        <v>2042</v>
      </c>
      <c r="C985" t="s">
        <v>4211</v>
      </c>
      <c r="D985">
        <v>-18.122699999999998</v>
      </c>
      <c r="E985">
        <v>-63.959952000000001</v>
      </c>
      <c r="F985" t="s">
        <v>310</v>
      </c>
      <c r="G985" t="s">
        <v>2043</v>
      </c>
      <c r="H985" t="s">
        <v>2042</v>
      </c>
      <c r="I985" t="s">
        <v>177</v>
      </c>
    </row>
    <row r="986" spans="1:9">
      <c r="A986" t="s">
        <v>5774</v>
      </c>
      <c r="B986" t="s">
        <v>5775</v>
      </c>
      <c r="C986" t="s">
        <v>4211</v>
      </c>
      <c r="D986">
        <v>-17.418690000000002</v>
      </c>
      <c r="E986">
        <v>-66.17062</v>
      </c>
      <c r="F986" t="s">
        <v>338</v>
      </c>
      <c r="G986" t="s">
        <v>1024</v>
      </c>
      <c r="H986" t="s">
        <v>201</v>
      </c>
      <c r="I986" t="s">
        <v>201</v>
      </c>
    </row>
    <row r="987" spans="1:9">
      <c r="A987" t="s">
        <v>5776</v>
      </c>
      <c r="B987" t="s">
        <v>5777</v>
      </c>
      <c r="C987" t="s">
        <v>4215</v>
      </c>
      <c r="D987">
        <v>-16.503235</v>
      </c>
      <c r="E987">
        <v>-68.139336999999998</v>
      </c>
      <c r="F987" t="s">
        <v>338</v>
      </c>
      <c r="G987" t="s">
        <v>4216</v>
      </c>
      <c r="H987" t="s">
        <v>4200</v>
      </c>
      <c r="I987" t="s">
        <v>4200</v>
      </c>
    </row>
    <row r="988" spans="1:9">
      <c r="A988" t="s">
        <v>5778</v>
      </c>
      <c r="B988" t="s">
        <v>4263</v>
      </c>
      <c r="C988" t="s">
        <v>4215</v>
      </c>
      <c r="D988">
        <v>-15.321906</v>
      </c>
      <c r="E988">
        <v>-68.243114000000006</v>
      </c>
      <c r="F988" t="s">
        <v>310</v>
      </c>
      <c r="G988" t="s">
        <v>4262</v>
      </c>
      <c r="H988" t="s">
        <v>4263</v>
      </c>
      <c r="I988" t="s">
        <v>4200</v>
      </c>
    </row>
    <row r="989" spans="1:9">
      <c r="A989" t="s">
        <v>5779</v>
      </c>
      <c r="B989" t="s">
        <v>5780</v>
      </c>
      <c r="C989" t="s">
        <v>4215</v>
      </c>
      <c r="D989">
        <v>-15.30477</v>
      </c>
      <c r="E989">
        <v>-68.214037000000005</v>
      </c>
      <c r="F989" t="s">
        <v>310</v>
      </c>
      <c r="G989" t="s">
        <v>4262</v>
      </c>
      <c r="H989" t="s">
        <v>4263</v>
      </c>
      <c r="I989" t="s">
        <v>4200</v>
      </c>
    </row>
    <row r="990" spans="1:9">
      <c r="A990" t="s">
        <v>5781</v>
      </c>
      <c r="B990" t="s">
        <v>5782</v>
      </c>
      <c r="C990" t="s">
        <v>4215</v>
      </c>
      <c r="D990">
        <v>-16.511717999999998</v>
      </c>
      <c r="E990">
        <v>-68.165167999999994</v>
      </c>
      <c r="F990" t="s">
        <v>338</v>
      </c>
      <c r="G990" t="s">
        <v>4216</v>
      </c>
      <c r="H990" t="s">
        <v>4217</v>
      </c>
      <c r="I990" t="s">
        <v>4200</v>
      </c>
    </row>
    <row r="991" spans="1:9">
      <c r="A991" t="s">
        <v>1653</v>
      </c>
      <c r="B991" t="s">
        <v>2300</v>
      </c>
      <c r="C991" t="s">
        <v>4211</v>
      </c>
      <c r="D991">
        <v>-17.770499999999998</v>
      </c>
      <c r="E991">
        <v>-63.124881999999999</v>
      </c>
      <c r="F991" t="s">
        <v>338</v>
      </c>
      <c r="G991" t="s">
        <v>4212</v>
      </c>
      <c r="H991" t="s">
        <v>176</v>
      </c>
      <c r="I991" t="s">
        <v>177</v>
      </c>
    </row>
    <row r="992" spans="1:9">
      <c r="A992" t="s">
        <v>5783</v>
      </c>
      <c r="B992" t="s">
        <v>5784</v>
      </c>
      <c r="C992" t="s">
        <v>4211</v>
      </c>
      <c r="D992">
        <v>-17.433949999999999</v>
      </c>
      <c r="E992">
        <v>-66.157895999999994</v>
      </c>
      <c r="F992" t="s">
        <v>338</v>
      </c>
      <c r="G992" t="s">
        <v>1024</v>
      </c>
      <c r="H992" t="s">
        <v>201</v>
      </c>
      <c r="I992" t="s">
        <v>201</v>
      </c>
    </row>
    <row r="993" spans="1:9">
      <c r="A993" t="s">
        <v>5785</v>
      </c>
      <c r="B993" t="s">
        <v>5786</v>
      </c>
      <c r="C993" t="s">
        <v>4215</v>
      </c>
      <c r="D993">
        <v>-15.413456999999999</v>
      </c>
      <c r="E993">
        <v>-67.598399000000001</v>
      </c>
      <c r="F993" t="s">
        <v>310</v>
      </c>
      <c r="G993" t="s">
        <v>4262</v>
      </c>
      <c r="H993" t="s">
        <v>5787</v>
      </c>
      <c r="I993" t="s">
        <v>4200</v>
      </c>
    </row>
    <row r="994" spans="1:9">
      <c r="A994" t="s">
        <v>1067</v>
      </c>
      <c r="B994" t="s">
        <v>1068</v>
      </c>
      <c r="C994" t="s">
        <v>4211</v>
      </c>
      <c r="D994">
        <v>-19.574728</v>
      </c>
      <c r="E994">
        <v>-65.754463000000001</v>
      </c>
      <c r="F994" t="s">
        <v>338</v>
      </c>
      <c r="G994" t="s">
        <v>4235</v>
      </c>
      <c r="H994" t="s">
        <v>5011</v>
      </c>
      <c r="I994" t="s">
        <v>1064</v>
      </c>
    </row>
    <row r="995" spans="1:9">
      <c r="A995" t="s">
        <v>5788</v>
      </c>
      <c r="B995" t="s">
        <v>5789</v>
      </c>
      <c r="C995" t="s">
        <v>4211</v>
      </c>
      <c r="D995">
        <v>-17.7563</v>
      </c>
      <c r="E995">
        <v>-63.186970000000002</v>
      </c>
      <c r="F995" t="s">
        <v>338</v>
      </c>
      <c r="G995" t="s">
        <v>4212</v>
      </c>
      <c r="H995" t="s">
        <v>176</v>
      </c>
      <c r="I995" t="s">
        <v>177</v>
      </c>
    </row>
    <row r="996" spans="1:9">
      <c r="A996" t="s">
        <v>1794</v>
      </c>
      <c r="B996" t="s">
        <v>2335</v>
      </c>
      <c r="C996" t="s">
        <v>4211</v>
      </c>
      <c r="D996">
        <v>-17.789000000000001</v>
      </c>
      <c r="E996">
        <v>-63.152990000000003</v>
      </c>
      <c r="F996" t="s">
        <v>338</v>
      </c>
      <c r="G996" t="s">
        <v>4212</v>
      </c>
      <c r="H996" t="s">
        <v>176</v>
      </c>
      <c r="I996" t="s">
        <v>177</v>
      </c>
    </row>
    <row r="997" spans="1:9">
      <c r="A997" t="s">
        <v>1654</v>
      </c>
      <c r="B997" t="s">
        <v>2410</v>
      </c>
      <c r="C997" t="s">
        <v>4211</v>
      </c>
      <c r="D997">
        <v>-17.968679999999999</v>
      </c>
      <c r="E997">
        <v>-67.105936999999997</v>
      </c>
      <c r="F997" t="s">
        <v>338</v>
      </c>
      <c r="G997" t="s">
        <v>1024</v>
      </c>
      <c r="H997" t="s">
        <v>1051</v>
      </c>
      <c r="I997" t="s">
        <v>1051</v>
      </c>
    </row>
    <row r="998" spans="1:9">
      <c r="A998" t="s">
        <v>5790</v>
      </c>
      <c r="B998" t="s">
        <v>5791</v>
      </c>
      <c r="C998" t="s">
        <v>4215</v>
      </c>
      <c r="D998">
        <v>-16.4922</v>
      </c>
      <c r="E998">
        <v>-68.121943000000002</v>
      </c>
      <c r="F998" t="s">
        <v>338</v>
      </c>
      <c r="G998" t="s">
        <v>4216</v>
      </c>
      <c r="H998" t="s">
        <v>4200</v>
      </c>
      <c r="I998" t="s">
        <v>4200</v>
      </c>
    </row>
    <row r="999" spans="1:9">
      <c r="A999" t="s">
        <v>858</v>
      </c>
      <c r="B999" t="s">
        <v>859</v>
      </c>
      <c r="C999" t="s">
        <v>4211</v>
      </c>
      <c r="D999">
        <v>-17.787800000000001</v>
      </c>
      <c r="E999">
        <v>-63.194192999999999</v>
      </c>
      <c r="F999" t="s">
        <v>338</v>
      </c>
      <c r="G999" t="s">
        <v>4212</v>
      </c>
      <c r="H999" t="s">
        <v>176</v>
      </c>
      <c r="I999" t="s">
        <v>177</v>
      </c>
    </row>
    <row r="1000" spans="1:9">
      <c r="A1000" t="s">
        <v>5792</v>
      </c>
      <c r="B1000" t="s">
        <v>5793</v>
      </c>
      <c r="C1000" t="s">
        <v>4215</v>
      </c>
      <c r="D1000">
        <v>-16.508886</v>
      </c>
      <c r="E1000">
        <v>-68.155107999999998</v>
      </c>
      <c r="F1000" t="s">
        <v>338</v>
      </c>
      <c r="G1000" t="s">
        <v>4216</v>
      </c>
      <c r="H1000" t="s">
        <v>4200</v>
      </c>
      <c r="I1000" t="s">
        <v>4200</v>
      </c>
    </row>
    <row r="1001" spans="1:9">
      <c r="A1001" t="s">
        <v>5794</v>
      </c>
      <c r="B1001" t="s">
        <v>5795</v>
      </c>
      <c r="C1001" t="s">
        <v>4211</v>
      </c>
      <c r="D1001">
        <v>-18.168837</v>
      </c>
      <c r="E1001">
        <v>-67.002153000000007</v>
      </c>
      <c r="F1001" t="s">
        <v>310</v>
      </c>
      <c r="G1001" t="s">
        <v>5481</v>
      </c>
      <c r="H1001" t="s">
        <v>5795</v>
      </c>
      <c r="I1001" t="s">
        <v>1051</v>
      </c>
    </row>
    <row r="1002" spans="1:9">
      <c r="A1002" t="s">
        <v>5796</v>
      </c>
      <c r="B1002" t="s">
        <v>5797</v>
      </c>
      <c r="C1002" t="s">
        <v>4211</v>
      </c>
      <c r="D1002">
        <v>-19.048200000000001</v>
      </c>
      <c r="E1002">
        <v>-65.259079999999997</v>
      </c>
      <c r="F1002" t="s">
        <v>338</v>
      </c>
      <c r="G1002" t="s">
        <v>770</v>
      </c>
      <c r="H1002" t="s">
        <v>769</v>
      </c>
      <c r="I1002" t="s">
        <v>323</v>
      </c>
    </row>
    <row r="1003" spans="1:9">
      <c r="A1003" t="s">
        <v>1795</v>
      </c>
      <c r="B1003" t="s">
        <v>2577</v>
      </c>
      <c r="C1003" t="s">
        <v>4211</v>
      </c>
      <c r="D1003">
        <v>-21.520800000000001</v>
      </c>
      <c r="E1003">
        <v>-64.742636000000005</v>
      </c>
      <c r="F1003" t="s">
        <v>338</v>
      </c>
      <c r="G1003" t="s">
        <v>1024</v>
      </c>
      <c r="H1003" t="s">
        <v>215</v>
      </c>
      <c r="I1003" t="s">
        <v>215</v>
      </c>
    </row>
    <row r="1004" spans="1:9">
      <c r="A1004" t="s">
        <v>5798</v>
      </c>
      <c r="B1004" t="s">
        <v>5799</v>
      </c>
      <c r="C1004" t="s">
        <v>4215</v>
      </c>
      <c r="D1004">
        <v>-16.511600000000001</v>
      </c>
      <c r="E1004">
        <v>-68.122574999999998</v>
      </c>
      <c r="F1004" t="s">
        <v>338</v>
      </c>
      <c r="G1004" t="s">
        <v>4216</v>
      </c>
      <c r="H1004" t="s">
        <v>4200</v>
      </c>
      <c r="I1004" t="s">
        <v>4200</v>
      </c>
    </row>
    <row r="1005" spans="1:9">
      <c r="A1005" t="s">
        <v>1655</v>
      </c>
      <c r="B1005" t="s">
        <v>2309</v>
      </c>
      <c r="C1005" t="s">
        <v>4211</v>
      </c>
      <c r="D1005">
        <v>-17.3428</v>
      </c>
      <c r="E1005">
        <v>-63.255555999999999</v>
      </c>
      <c r="F1005" t="s">
        <v>338</v>
      </c>
      <c r="G1005" t="s">
        <v>305</v>
      </c>
      <c r="H1005" t="s">
        <v>705</v>
      </c>
      <c r="I1005" t="s">
        <v>177</v>
      </c>
    </row>
    <row r="1006" spans="1:9">
      <c r="A1006" t="s">
        <v>5800</v>
      </c>
      <c r="B1006" t="s">
        <v>5801</v>
      </c>
      <c r="C1006" t="s">
        <v>4211</v>
      </c>
      <c r="D1006">
        <v>-17.361989999999999</v>
      </c>
      <c r="E1006">
        <v>-66.159649999999999</v>
      </c>
      <c r="F1006" t="s">
        <v>338</v>
      </c>
      <c r="G1006" t="s">
        <v>1024</v>
      </c>
      <c r="H1006" t="s">
        <v>201</v>
      </c>
      <c r="I1006" t="s">
        <v>201</v>
      </c>
    </row>
    <row r="1007" spans="1:9">
      <c r="A1007" t="s">
        <v>5802</v>
      </c>
      <c r="B1007" t="s">
        <v>5803</v>
      </c>
      <c r="C1007" t="s">
        <v>4215</v>
      </c>
      <c r="D1007">
        <v>-13.255079</v>
      </c>
      <c r="E1007">
        <v>-64.057683999999995</v>
      </c>
      <c r="F1007" t="s">
        <v>310</v>
      </c>
      <c r="G1007" t="s">
        <v>4506</v>
      </c>
      <c r="H1007" t="s">
        <v>5803</v>
      </c>
      <c r="I1007" t="s">
        <v>832</v>
      </c>
    </row>
    <row r="1008" spans="1:9">
      <c r="A1008" t="s">
        <v>5804</v>
      </c>
      <c r="B1008" t="s">
        <v>5805</v>
      </c>
      <c r="C1008" t="s">
        <v>4211</v>
      </c>
      <c r="D1008">
        <v>-17.373653000000001</v>
      </c>
      <c r="E1008">
        <v>-66.185647000000003</v>
      </c>
      <c r="F1008" t="s">
        <v>338</v>
      </c>
      <c r="G1008" t="s">
        <v>1024</v>
      </c>
      <c r="H1008" t="s">
        <v>201</v>
      </c>
      <c r="I1008" t="s">
        <v>201</v>
      </c>
    </row>
    <row r="1009" spans="1:9">
      <c r="A1009" t="s">
        <v>5806</v>
      </c>
      <c r="B1009" t="s">
        <v>5807</v>
      </c>
      <c r="C1009" t="s">
        <v>4211</v>
      </c>
      <c r="D1009">
        <v>-17.8262</v>
      </c>
      <c r="E1009">
        <v>-63.111159999999998</v>
      </c>
      <c r="F1009" t="s">
        <v>338</v>
      </c>
      <c r="G1009" t="s">
        <v>4212</v>
      </c>
      <c r="H1009" t="s">
        <v>176</v>
      </c>
      <c r="I1009" t="s">
        <v>177</v>
      </c>
    </row>
    <row r="1010" spans="1:9">
      <c r="A1010" t="s">
        <v>1656</v>
      </c>
      <c r="B1010" t="s">
        <v>2109</v>
      </c>
      <c r="C1010" t="s">
        <v>4211</v>
      </c>
      <c r="D1010">
        <v>-17.406697000000001</v>
      </c>
      <c r="E1010">
        <v>-66.156434000000004</v>
      </c>
      <c r="F1010" t="s">
        <v>338</v>
      </c>
      <c r="G1010" t="s">
        <v>1024</v>
      </c>
      <c r="H1010" t="s">
        <v>201</v>
      </c>
      <c r="I1010" t="s">
        <v>201</v>
      </c>
    </row>
    <row r="1011" spans="1:9">
      <c r="A1011" t="s">
        <v>5808</v>
      </c>
      <c r="B1011" t="s">
        <v>5809</v>
      </c>
      <c r="C1011" t="s">
        <v>4211</v>
      </c>
      <c r="D1011">
        <v>-17.7834</v>
      </c>
      <c r="E1011">
        <v>-63.171309999999998</v>
      </c>
      <c r="F1011" t="s">
        <v>338</v>
      </c>
      <c r="G1011" t="s">
        <v>4212</v>
      </c>
      <c r="H1011" t="s">
        <v>176</v>
      </c>
      <c r="I1011" t="s">
        <v>177</v>
      </c>
    </row>
    <row r="1012" spans="1:9">
      <c r="A1012" t="s">
        <v>5810</v>
      </c>
      <c r="B1012" t="s">
        <v>5811</v>
      </c>
      <c r="C1012" t="s">
        <v>4211</v>
      </c>
      <c r="D1012">
        <v>-19.041599999999999</v>
      </c>
      <c r="E1012">
        <v>-65.256020000000007</v>
      </c>
      <c r="F1012" t="s">
        <v>338</v>
      </c>
      <c r="G1012" t="s">
        <v>770</v>
      </c>
      <c r="H1012" t="s">
        <v>769</v>
      </c>
      <c r="I1012" t="s">
        <v>323</v>
      </c>
    </row>
    <row r="1013" spans="1:9">
      <c r="A1013" t="s">
        <v>1796</v>
      </c>
      <c r="B1013" t="s">
        <v>2409</v>
      </c>
      <c r="C1013" t="s">
        <v>4211</v>
      </c>
      <c r="D1013">
        <v>-17.7883</v>
      </c>
      <c r="E1013">
        <v>-63.185465000000001</v>
      </c>
      <c r="F1013" t="s">
        <v>338</v>
      </c>
      <c r="G1013" t="s">
        <v>4212</v>
      </c>
      <c r="H1013" t="s">
        <v>176</v>
      </c>
      <c r="I1013" t="s">
        <v>177</v>
      </c>
    </row>
    <row r="1014" spans="1:9">
      <c r="A1014" t="s">
        <v>5812</v>
      </c>
      <c r="B1014" t="s">
        <v>5813</v>
      </c>
      <c r="C1014" t="s">
        <v>4211</v>
      </c>
      <c r="D1014">
        <v>-17.368447</v>
      </c>
      <c r="E1014">
        <v>-66.139680999999996</v>
      </c>
      <c r="F1014" t="s">
        <v>338</v>
      </c>
      <c r="G1014" t="s">
        <v>1024</v>
      </c>
      <c r="H1014" t="s">
        <v>201</v>
      </c>
      <c r="I1014" t="s">
        <v>201</v>
      </c>
    </row>
    <row r="1015" spans="1:9">
      <c r="A1015" t="s">
        <v>5814</v>
      </c>
      <c r="B1015" t="s">
        <v>5815</v>
      </c>
      <c r="C1015" t="s">
        <v>4211</v>
      </c>
      <c r="D1015">
        <v>-17.982250000000001</v>
      </c>
      <c r="E1015">
        <v>-67.107416999999998</v>
      </c>
      <c r="F1015" t="s">
        <v>338</v>
      </c>
      <c r="G1015" t="s">
        <v>1024</v>
      </c>
      <c r="H1015" t="s">
        <v>1051</v>
      </c>
      <c r="I1015" t="s">
        <v>1051</v>
      </c>
    </row>
    <row r="1016" spans="1:9">
      <c r="A1016" t="s">
        <v>5816</v>
      </c>
      <c r="B1016" t="s">
        <v>5817</v>
      </c>
      <c r="C1016" t="s">
        <v>4211</v>
      </c>
      <c r="D1016">
        <v>-17.784199999999998</v>
      </c>
      <c r="E1016">
        <v>-63.208388999999997</v>
      </c>
      <c r="F1016" t="s">
        <v>338</v>
      </c>
      <c r="G1016" t="s">
        <v>4212</v>
      </c>
      <c r="H1016" t="s">
        <v>176</v>
      </c>
      <c r="I1016" t="s">
        <v>177</v>
      </c>
    </row>
    <row r="1017" spans="1:9">
      <c r="A1017" t="s">
        <v>1937</v>
      </c>
      <c r="B1017" t="s">
        <v>2489</v>
      </c>
      <c r="C1017" t="s">
        <v>4211</v>
      </c>
      <c r="D1017">
        <v>-17.425149999999999</v>
      </c>
      <c r="E1017">
        <v>-65.907730000000001</v>
      </c>
      <c r="F1017" t="s">
        <v>310</v>
      </c>
      <c r="G1017" t="s">
        <v>898</v>
      </c>
      <c r="H1017" t="s">
        <v>897</v>
      </c>
      <c r="I1017" t="s">
        <v>201</v>
      </c>
    </row>
    <row r="1018" spans="1:9">
      <c r="A1018" t="s">
        <v>5818</v>
      </c>
      <c r="B1018" t="s">
        <v>5819</v>
      </c>
      <c r="C1018" t="s">
        <v>4215</v>
      </c>
      <c r="D1018">
        <v>-16.532329000000001</v>
      </c>
      <c r="E1018">
        <v>-68.087204999999997</v>
      </c>
      <c r="F1018" t="s">
        <v>338</v>
      </c>
      <c r="G1018" t="s">
        <v>4216</v>
      </c>
      <c r="H1018" t="s">
        <v>4200</v>
      </c>
      <c r="I1018" t="s">
        <v>4200</v>
      </c>
    </row>
    <row r="1019" spans="1:9">
      <c r="A1019" t="s">
        <v>1797</v>
      </c>
      <c r="B1019" t="s">
        <v>2302</v>
      </c>
      <c r="C1019" t="s">
        <v>4211</v>
      </c>
      <c r="D1019">
        <v>-17.836300000000001</v>
      </c>
      <c r="E1019">
        <v>-63.195979999999999</v>
      </c>
      <c r="F1019" t="s">
        <v>338</v>
      </c>
      <c r="G1019" t="s">
        <v>4212</v>
      </c>
      <c r="H1019" t="s">
        <v>176</v>
      </c>
      <c r="I1019" t="s">
        <v>177</v>
      </c>
    </row>
    <row r="1020" spans="1:9">
      <c r="A1020" t="s">
        <v>876</v>
      </c>
      <c r="B1020" t="s">
        <v>877</v>
      </c>
      <c r="C1020" t="s">
        <v>4211</v>
      </c>
      <c r="D1020">
        <v>-17.786300000000001</v>
      </c>
      <c r="E1020">
        <v>-63.132201999999999</v>
      </c>
      <c r="F1020" t="s">
        <v>338</v>
      </c>
      <c r="G1020" t="s">
        <v>4212</v>
      </c>
      <c r="H1020" t="s">
        <v>176</v>
      </c>
      <c r="I1020" t="s">
        <v>177</v>
      </c>
    </row>
    <row r="1021" spans="1:9">
      <c r="A1021" t="s">
        <v>5820</v>
      </c>
      <c r="B1021" t="s">
        <v>5821</v>
      </c>
      <c r="C1021" t="s">
        <v>4211</v>
      </c>
      <c r="D1021">
        <v>-17.6388</v>
      </c>
      <c r="E1021">
        <v>-62.820419999999999</v>
      </c>
      <c r="F1021" t="s">
        <v>310</v>
      </c>
      <c r="G1021" t="s">
        <v>256</v>
      </c>
      <c r="H1021" t="s">
        <v>4932</v>
      </c>
      <c r="I1021" t="s">
        <v>177</v>
      </c>
    </row>
    <row r="1022" spans="1:9">
      <c r="A1022" t="s">
        <v>1798</v>
      </c>
      <c r="B1022" t="s">
        <v>2569</v>
      </c>
      <c r="C1022" t="s">
        <v>4211</v>
      </c>
      <c r="D1022">
        <v>-17.417922999999998</v>
      </c>
      <c r="E1022">
        <v>-66.206059999999994</v>
      </c>
      <c r="F1022" t="s">
        <v>338</v>
      </c>
      <c r="G1022" t="s">
        <v>1024</v>
      </c>
      <c r="H1022" t="s">
        <v>201</v>
      </c>
      <c r="I1022" t="s">
        <v>201</v>
      </c>
    </row>
    <row r="1023" spans="1:9">
      <c r="A1023" t="s">
        <v>5822</v>
      </c>
      <c r="B1023" t="s">
        <v>5823</v>
      </c>
      <c r="C1023" t="s">
        <v>4215</v>
      </c>
      <c r="D1023">
        <v>-16.530047</v>
      </c>
      <c r="E1023">
        <v>-67.358763999999994</v>
      </c>
      <c r="F1023" t="s">
        <v>310</v>
      </c>
      <c r="G1023" t="s">
        <v>4846</v>
      </c>
      <c r="H1023" t="s">
        <v>4845</v>
      </c>
      <c r="I1023" t="s">
        <v>4200</v>
      </c>
    </row>
    <row r="1024" spans="1:9">
      <c r="A1024" t="s">
        <v>1799</v>
      </c>
      <c r="B1024" t="s">
        <v>2094</v>
      </c>
      <c r="C1024" t="s">
        <v>4211</v>
      </c>
      <c r="D1024">
        <v>-17.799299999999999</v>
      </c>
      <c r="E1024">
        <v>-63.201701</v>
      </c>
      <c r="F1024" t="s">
        <v>338</v>
      </c>
      <c r="G1024" t="s">
        <v>4212</v>
      </c>
      <c r="H1024" t="s">
        <v>176</v>
      </c>
      <c r="I1024" t="s">
        <v>177</v>
      </c>
    </row>
    <row r="1025" spans="1:9">
      <c r="A1025" t="s">
        <v>880</v>
      </c>
      <c r="B1025" t="s">
        <v>881</v>
      </c>
      <c r="C1025" t="s">
        <v>4211</v>
      </c>
      <c r="D1025">
        <v>-17.120899999999999</v>
      </c>
      <c r="E1025">
        <v>-63.228788999999999</v>
      </c>
      <c r="F1025" t="s">
        <v>310</v>
      </c>
      <c r="G1025" t="s">
        <v>305</v>
      </c>
      <c r="H1025" t="s">
        <v>881</v>
      </c>
      <c r="I1025" t="s">
        <v>177</v>
      </c>
    </row>
    <row r="1026" spans="1:9">
      <c r="A1026" t="s">
        <v>5824</v>
      </c>
      <c r="B1026" t="s">
        <v>5825</v>
      </c>
      <c r="C1026" t="s">
        <v>4215</v>
      </c>
      <c r="D1026">
        <v>-16.497185999999999</v>
      </c>
      <c r="E1026">
        <v>-68.122131999999993</v>
      </c>
      <c r="F1026" t="s">
        <v>338</v>
      </c>
      <c r="G1026" t="s">
        <v>4216</v>
      </c>
      <c r="H1026" t="s">
        <v>4200</v>
      </c>
      <c r="I1026" t="s">
        <v>4200</v>
      </c>
    </row>
    <row r="1027" spans="1:9">
      <c r="A1027" t="s">
        <v>574</v>
      </c>
      <c r="B1027" t="s">
        <v>2092</v>
      </c>
      <c r="C1027" t="s">
        <v>4211</v>
      </c>
      <c r="D1027">
        <v>-17.8416</v>
      </c>
      <c r="E1027">
        <v>-63.18139</v>
      </c>
      <c r="F1027" t="s">
        <v>338</v>
      </c>
      <c r="G1027" t="s">
        <v>4212</v>
      </c>
      <c r="H1027" t="s">
        <v>176</v>
      </c>
      <c r="I1027" t="s">
        <v>177</v>
      </c>
    </row>
    <row r="1028" spans="1:9">
      <c r="A1028" t="s">
        <v>5826</v>
      </c>
      <c r="B1028" t="s">
        <v>4366</v>
      </c>
      <c r="C1028" t="s">
        <v>4211</v>
      </c>
      <c r="D1028">
        <v>-17.9223</v>
      </c>
      <c r="E1028">
        <v>-65.329099999999997</v>
      </c>
      <c r="F1028" t="s">
        <v>310</v>
      </c>
      <c r="G1028" t="s">
        <v>4366</v>
      </c>
      <c r="H1028" t="s">
        <v>4366</v>
      </c>
      <c r="I1028" t="s">
        <v>201</v>
      </c>
    </row>
    <row r="1029" spans="1:9">
      <c r="A1029" t="s">
        <v>5827</v>
      </c>
      <c r="B1029" t="s">
        <v>5828</v>
      </c>
      <c r="C1029" t="s">
        <v>4211</v>
      </c>
      <c r="D1029">
        <v>-21.764016999999999</v>
      </c>
      <c r="E1029">
        <v>-66.238260999999994</v>
      </c>
      <c r="F1029" t="s">
        <v>310</v>
      </c>
      <c r="G1029" t="s">
        <v>5829</v>
      </c>
      <c r="H1029" t="s">
        <v>5828</v>
      </c>
      <c r="I1029" t="s">
        <v>1064</v>
      </c>
    </row>
    <row r="1030" spans="1:9">
      <c r="A1030" t="s">
        <v>5830</v>
      </c>
      <c r="B1030" t="s">
        <v>4961</v>
      </c>
      <c r="C1030" t="s">
        <v>4211</v>
      </c>
      <c r="D1030">
        <v>-17.180375000000002</v>
      </c>
      <c r="E1030">
        <v>-64.561651999999995</v>
      </c>
      <c r="F1030" t="s">
        <v>310</v>
      </c>
      <c r="G1030" t="s">
        <v>815</v>
      </c>
      <c r="H1030" t="s">
        <v>814</v>
      </c>
      <c r="I1030" t="s">
        <v>201</v>
      </c>
    </row>
    <row r="1031" spans="1:9">
      <c r="A1031" t="s">
        <v>5831</v>
      </c>
      <c r="B1031" t="s">
        <v>5832</v>
      </c>
      <c r="C1031" t="s">
        <v>4211</v>
      </c>
      <c r="D1031">
        <v>-17.774275299999999</v>
      </c>
      <c r="E1031">
        <v>-63.143200100000001</v>
      </c>
      <c r="F1031" t="s">
        <v>338</v>
      </c>
      <c r="G1031" t="s">
        <v>4212</v>
      </c>
      <c r="H1031" t="s">
        <v>176</v>
      </c>
      <c r="I1031" t="s">
        <v>177</v>
      </c>
    </row>
    <row r="1032" spans="1:9">
      <c r="A1032" t="s">
        <v>5833</v>
      </c>
      <c r="B1032" t="s">
        <v>5834</v>
      </c>
      <c r="C1032" t="s">
        <v>4215</v>
      </c>
      <c r="D1032">
        <v>-17.037365000000001</v>
      </c>
      <c r="E1032">
        <v>-67.449352000000005</v>
      </c>
      <c r="F1032" t="s">
        <v>310</v>
      </c>
      <c r="G1032" t="s">
        <v>4674</v>
      </c>
      <c r="H1032" t="s">
        <v>5834</v>
      </c>
      <c r="I1032" t="s">
        <v>4200</v>
      </c>
    </row>
    <row r="1033" spans="1:9">
      <c r="A1033" t="s">
        <v>1657</v>
      </c>
      <c r="B1033" t="s">
        <v>2440</v>
      </c>
      <c r="C1033" t="s">
        <v>4211</v>
      </c>
      <c r="D1033">
        <v>-21.992699999999999</v>
      </c>
      <c r="E1033">
        <v>-63.672427999999996</v>
      </c>
      <c r="F1033" t="s">
        <v>338</v>
      </c>
      <c r="G1033" t="s">
        <v>311</v>
      </c>
      <c r="H1033" t="s">
        <v>233</v>
      </c>
      <c r="I1033" t="s">
        <v>215</v>
      </c>
    </row>
    <row r="1034" spans="1:9">
      <c r="A1034" t="s">
        <v>1080</v>
      </c>
      <c r="B1034" t="s">
        <v>5835</v>
      </c>
      <c r="C1034" t="s">
        <v>4211</v>
      </c>
      <c r="D1034">
        <v>-17.749400000000001</v>
      </c>
      <c r="E1034">
        <v>-63.175983000000002</v>
      </c>
      <c r="F1034" t="s">
        <v>338</v>
      </c>
      <c r="G1034" t="s">
        <v>4212</v>
      </c>
      <c r="H1034" t="s">
        <v>176</v>
      </c>
      <c r="I1034" t="s">
        <v>177</v>
      </c>
    </row>
    <row r="1035" spans="1:9">
      <c r="A1035" t="s">
        <v>5836</v>
      </c>
      <c r="B1035" t="s">
        <v>5837</v>
      </c>
      <c r="C1035" t="s">
        <v>4211</v>
      </c>
      <c r="D1035">
        <v>-17.788599999999999</v>
      </c>
      <c r="E1035">
        <v>-63.174472000000002</v>
      </c>
      <c r="F1035" t="s">
        <v>338</v>
      </c>
      <c r="G1035" t="s">
        <v>4212</v>
      </c>
      <c r="H1035" t="s">
        <v>176</v>
      </c>
      <c r="I1035" t="s">
        <v>177</v>
      </c>
    </row>
    <row r="1036" spans="1:9">
      <c r="A1036" t="s">
        <v>5838</v>
      </c>
      <c r="B1036" t="s">
        <v>5839</v>
      </c>
      <c r="C1036" t="s">
        <v>4211</v>
      </c>
      <c r="D1036">
        <v>-17.895099999999999</v>
      </c>
      <c r="E1036">
        <v>-63.326194999999998</v>
      </c>
      <c r="F1036" t="s">
        <v>338</v>
      </c>
      <c r="G1036" t="s">
        <v>4212</v>
      </c>
      <c r="H1036" t="s">
        <v>852</v>
      </c>
      <c r="I1036" t="s">
        <v>177</v>
      </c>
    </row>
    <row r="1037" spans="1:9">
      <c r="A1037" t="s">
        <v>5840</v>
      </c>
      <c r="B1037" t="s">
        <v>5841</v>
      </c>
      <c r="C1037" t="s">
        <v>4211</v>
      </c>
      <c r="D1037">
        <v>-19.427437999999999</v>
      </c>
      <c r="E1037">
        <v>-65.181657000000001</v>
      </c>
      <c r="F1037" t="s">
        <v>310</v>
      </c>
      <c r="G1037" t="s">
        <v>4552</v>
      </c>
      <c r="H1037" t="s">
        <v>4551</v>
      </c>
      <c r="I1037" t="s">
        <v>1064</v>
      </c>
    </row>
    <row r="1038" spans="1:9">
      <c r="A1038" t="s">
        <v>1800</v>
      </c>
      <c r="B1038" t="s">
        <v>2456</v>
      </c>
      <c r="C1038" t="s">
        <v>4211</v>
      </c>
      <c r="D1038">
        <v>-17.416556</v>
      </c>
      <c r="E1038">
        <v>-66.356778000000006</v>
      </c>
      <c r="F1038" t="s">
        <v>310</v>
      </c>
      <c r="G1038" t="s">
        <v>220</v>
      </c>
      <c r="H1038" t="s">
        <v>963</v>
      </c>
      <c r="I1038" t="s">
        <v>201</v>
      </c>
    </row>
    <row r="1039" spans="1:9">
      <c r="A1039" t="s">
        <v>1658</v>
      </c>
      <c r="B1039" t="s">
        <v>2547</v>
      </c>
      <c r="C1039" t="s">
        <v>4211</v>
      </c>
      <c r="D1039">
        <v>-17.798400000000001</v>
      </c>
      <c r="E1039">
        <v>-63.134540000000001</v>
      </c>
      <c r="F1039" t="s">
        <v>338</v>
      </c>
      <c r="G1039" t="s">
        <v>4212</v>
      </c>
      <c r="H1039" t="s">
        <v>176</v>
      </c>
      <c r="I1039" t="s">
        <v>177</v>
      </c>
    </row>
    <row r="1040" spans="1:9">
      <c r="A1040" t="s">
        <v>1801</v>
      </c>
      <c r="B1040" t="s">
        <v>2362</v>
      </c>
      <c r="C1040" t="s">
        <v>4211</v>
      </c>
      <c r="D1040">
        <v>-17.733899999999998</v>
      </c>
      <c r="E1040">
        <v>-63.159477000000003</v>
      </c>
      <c r="F1040" t="s">
        <v>338</v>
      </c>
      <c r="G1040" t="s">
        <v>4212</v>
      </c>
      <c r="H1040" t="s">
        <v>176</v>
      </c>
      <c r="I1040" t="s">
        <v>177</v>
      </c>
    </row>
    <row r="1041" spans="1:9">
      <c r="A1041" t="s">
        <v>1802</v>
      </c>
      <c r="B1041" t="s">
        <v>2209</v>
      </c>
      <c r="C1041" t="s">
        <v>4211</v>
      </c>
      <c r="D1041">
        <v>-17.586006000000001</v>
      </c>
      <c r="E1041">
        <v>-66.053402000000006</v>
      </c>
      <c r="F1041" t="s">
        <v>310</v>
      </c>
      <c r="G1041" t="s">
        <v>2211</v>
      </c>
      <c r="H1041" t="s">
        <v>2210</v>
      </c>
      <c r="I1041" t="s">
        <v>201</v>
      </c>
    </row>
    <row r="1042" spans="1:9">
      <c r="A1042" t="s">
        <v>5842</v>
      </c>
      <c r="B1042" t="s">
        <v>5843</v>
      </c>
      <c r="C1042" t="s">
        <v>4211</v>
      </c>
      <c r="D1042">
        <v>-19.093588</v>
      </c>
      <c r="E1042">
        <v>-65.751168000000007</v>
      </c>
      <c r="F1042" t="s">
        <v>310</v>
      </c>
      <c r="G1042" t="s">
        <v>4235</v>
      </c>
      <c r="H1042" t="s">
        <v>5844</v>
      </c>
      <c r="I1042" t="s">
        <v>1064</v>
      </c>
    </row>
    <row r="1043" spans="1:9">
      <c r="A1043" t="s">
        <v>5845</v>
      </c>
      <c r="B1043" t="s">
        <v>5846</v>
      </c>
      <c r="C1043" t="s">
        <v>4211</v>
      </c>
      <c r="D1043">
        <v>-17.764199999999999</v>
      </c>
      <c r="E1043">
        <v>-63.160887000000002</v>
      </c>
      <c r="F1043" t="s">
        <v>338</v>
      </c>
      <c r="G1043" t="s">
        <v>4212</v>
      </c>
      <c r="H1043" t="s">
        <v>176</v>
      </c>
      <c r="I1043" t="s">
        <v>177</v>
      </c>
    </row>
    <row r="1044" spans="1:9">
      <c r="A1044" t="s">
        <v>5847</v>
      </c>
      <c r="B1044" t="s">
        <v>5848</v>
      </c>
      <c r="C1044" t="s">
        <v>4215</v>
      </c>
      <c r="D1044">
        <v>-16.489799999999999</v>
      </c>
      <c r="E1044">
        <v>-68.15822</v>
      </c>
      <c r="F1044" t="s">
        <v>338</v>
      </c>
      <c r="G1044" t="s">
        <v>4216</v>
      </c>
      <c r="H1044" t="s">
        <v>4200</v>
      </c>
      <c r="I1044" t="s">
        <v>4200</v>
      </c>
    </row>
    <row r="1045" spans="1:9">
      <c r="A1045" t="s">
        <v>5849</v>
      </c>
      <c r="B1045" t="s">
        <v>5850</v>
      </c>
      <c r="C1045" t="s">
        <v>4211</v>
      </c>
      <c r="D1045">
        <v>-17.3353</v>
      </c>
      <c r="E1045">
        <v>-62.485484999999997</v>
      </c>
      <c r="F1045" t="s">
        <v>310</v>
      </c>
      <c r="G1045" t="s">
        <v>4655</v>
      </c>
      <c r="H1045" t="s">
        <v>2293</v>
      </c>
      <c r="I1045" t="s">
        <v>177</v>
      </c>
    </row>
    <row r="1046" spans="1:9">
      <c r="A1046" t="s">
        <v>5851</v>
      </c>
      <c r="B1046" t="s">
        <v>5852</v>
      </c>
      <c r="C1046" t="s">
        <v>4211</v>
      </c>
      <c r="D1046">
        <v>-17.793099999999999</v>
      </c>
      <c r="E1046">
        <v>-63.217606000000004</v>
      </c>
      <c r="F1046" t="s">
        <v>338</v>
      </c>
      <c r="G1046" t="s">
        <v>4212</v>
      </c>
      <c r="H1046" t="s">
        <v>176</v>
      </c>
      <c r="I1046" t="s">
        <v>177</v>
      </c>
    </row>
    <row r="1047" spans="1:9">
      <c r="A1047" t="s">
        <v>5853</v>
      </c>
      <c r="B1047" t="s">
        <v>5854</v>
      </c>
      <c r="C1047" t="s">
        <v>4215</v>
      </c>
      <c r="D1047">
        <v>-15.460509</v>
      </c>
      <c r="E1047">
        <v>-68.999084999999994</v>
      </c>
      <c r="F1047" t="s">
        <v>310</v>
      </c>
      <c r="G1047" t="s">
        <v>4680</v>
      </c>
      <c r="H1047" t="s">
        <v>5855</v>
      </c>
      <c r="I1047" t="s">
        <v>4200</v>
      </c>
    </row>
    <row r="1048" spans="1:9">
      <c r="A1048" t="s">
        <v>5856</v>
      </c>
      <c r="B1048" t="s">
        <v>5857</v>
      </c>
      <c r="C1048" t="s">
        <v>4211</v>
      </c>
      <c r="D1048">
        <v>-19.572673999999999</v>
      </c>
      <c r="E1048">
        <v>-65.773522999999997</v>
      </c>
      <c r="F1048" t="s">
        <v>338</v>
      </c>
      <c r="G1048" t="s">
        <v>4235</v>
      </c>
      <c r="H1048" t="s">
        <v>1064</v>
      </c>
      <c r="I1048" t="s">
        <v>1064</v>
      </c>
    </row>
    <row r="1049" spans="1:9">
      <c r="A1049" t="s">
        <v>5858</v>
      </c>
      <c r="B1049" t="s">
        <v>5859</v>
      </c>
      <c r="C1049" t="s">
        <v>4211</v>
      </c>
      <c r="D1049">
        <v>-18.791699999999999</v>
      </c>
      <c r="E1049">
        <v>-64.627871999999996</v>
      </c>
      <c r="F1049" t="s">
        <v>310</v>
      </c>
      <c r="G1049" t="s">
        <v>5503</v>
      </c>
      <c r="H1049" t="s">
        <v>5860</v>
      </c>
      <c r="I1049" t="s">
        <v>323</v>
      </c>
    </row>
    <row r="1050" spans="1:9">
      <c r="A1050" t="s">
        <v>1807</v>
      </c>
      <c r="B1050" t="s">
        <v>705</v>
      </c>
      <c r="C1050" t="s">
        <v>4211</v>
      </c>
      <c r="D1050">
        <v>-17.336600000000001</v>
      </c>
      <c r="E1050">
        <v>-63.259883000000002</v>
      </c>
      <c r="F1050" t="s">
        <v>338</v>
      </c>
      <c r="G1050" t="s">
        <v>305</v>
      </c>
      <c r="H1050" t="s">
        <v>705</v>
      </c>
      <c r="I1050" t="s">
        <v>177</v>
      </c>
    </row>
    <row r="1051" spans="1:9">
      <c r="A1051" t="s">
        <v>883</v>
      </c>
      <c r="B1051" t="s">
        <v>884</v>
      </c>
      <c r="C1051" t="s">
        <v>4211</v>
      </c>
      <c r="D1051">
        <v>-17.345500000000001</v>
      </c>
      <c r="E1051">
        <v>-63.249682999999997</v>
      </c>
      <c r="F1051" t="s">
        <v>338</v>
      </c>
      <c r="G1051" t="s">
        <v>305</v>
      </c>
      <c r="H1051" t="s">
        <v>705</v>
      </c>
      <c r="I1051" t="s">
        <v>177</v>
      </c>
    </row>
    <row r="1052" spans="1:9">
      <c r="A1052" t="s">
        <v>1803</v>
      </c>
      <c r="B1052" t="s">
        <v>2024</v>
      </c>
      <c r="C1052" t="s">
        <v>4211</v>
      </c>
      <c r="D1052">
        <v>-17.348800000000001</v>
      </c>
      <c r="E1052">
        <v>-63.270423999999998</v>
      </c>
      <c r="F1052" t="s">
        <v>338</v>
      </c>
      <c r="G1052" t="s">
        <v>305</v>
      </c>
      <c r="H1052" t="s">
        <v>705</v>
      </c>
      <c r="I1052" t="s">
        <v>177</v>
      </c>
    </row>
    <row r="1053" spans="1:9">
      <c r="A1053" t="s">
        <v>1804</v>
      </c>
      <c r="B1053" t="s">
        <v>5861</v>
      </c>
      <c r="C1053" t="s">
        <v>4211</v>
      </c>
      <c r="D1053">
        <v>-17.360399999999998</v>
      </c>
      <c r="E1053">
        <v>-63.223100000000002</v>
      </c>
      <c r="F1053" t="s">
        <v>338</v>
      </c>
      <c r="G1053" t="s">
        <v>305</v>
      </c>
      <c r="H1053" t="s">
        <v>705</v>
      </c>
      <c r="I1053" t="s">
        <v>177</v>
      </c>
    </row>
    <row r="1054" spans="1:9">
      <c r="A1054" t="s">
        <v>1805</v>
      </c>
      <c r="B1054" t="s">
        <v>5862</v>
      </c>
      <c r="C1054" t="s">
        <v>4211</v>
      </c>
      <c r="D1054">
        <v>-17.317299999999999</v>
      </c>
      <c r="E1054">
        <v>-63.243161000000001</v>
      </c>
      <c r="F1054" t="s">
        <v>338</v>
      </c>
      <c r="G1054" t="s">
        <v>305</v>
      </c>
      <c r="H1054" t="s">
        <v>705</v>
      </c>
      <c r="I1054" t="s">
        <v>177</v>
      </c>
    </row>
    <row r="1055" spans="1:9">
      <c r="A1055" t="s">
        <v>1806</v>
      </c>
      <c r="B1055" t="s">
        <v>5863</v>
      </c>
      <c r="C1055" t="s">
        <v>4211</v>
      </c>
      <c r="D1055">
        <v>-17.3339</v>
      </c>
      <c r="E1055">
        <v>-63.276600000000002</v>
      </c>
      <c r="F1055" t="s">
        <v>338</v>
      </c>
      <c r="G1055" t="s">
        <v>305</v>
      </c>
      <c r="H1055" t="s">
        <v>705</v>
      </c>
      <c r="I1055" t="s">
        <v>177</v>
      </c>
    </row>
    <row r="1056" spans="1:9">
      <c r="A1056" t="s">
        <v>1808</v>
      </c>
      <c r="B1056" t="s">
        <v>2461</v>
      </c>
      <c r="C1056" t="s">
        <v>4211</v>
      </c>
      <c r="D1056">
        <v>-18.454499999999999</v>
      </c>
      <c r="E1056">
        <v>-63.208041999999999</v>
      </c>
      <c r="F1056" t="s">
        <v>310</v>
      </c>
      <c r="G1056" t="s">
        <v>2463</v>
      </c>
      <c r="H1056" t="s">
        <v>2462</v>
      </c>
      <c r="I1056" t="s">
        <v>177</v>
      </c>
    </row>
    <row r="1057" spans="1:9">
      <c r="A1057" t="s">
        <v>5864</v>
      </c>
      <c r="B1057" t="s">
        <v>4943</v>
      </c>
      <c r="C1057" t="s">
        <v>4215</v>
      </c>
      <c r="D1057">
        <v>-16.538958999999998</v>
      </c>
      <c r="E1057">
        <v>-68.094386999999998</v>
      </c>
      <c r="F1057" t="s">
        <v>338</v>
      </c>
      <c r="G1057" t="s">
        <v>4216</v>
      </c>
      <c r="H1057" t="s">
        <v>4200</v>
      </c>
      <c r="I1057" t="s">
        <v>4200</v>
      </c>
    </row>
    <row r="1058" spans="1:9">
      <c r="A1058" t="s">
        <v>5865</v>
      </c>
      <c r="B1058" t="s">
        <v>5866</v>
      </c>
      <c r="C1058" t="s">
        <v>4215</v>
      </c>
      <c r="D1058">
        <v>-15.310589999999999</v>
      </c>
      <c r="E1058">
        <v>-68.336387000000002</v>
      </c>
      <c r="F1058" t="s">
        <v>310</v>
      </c>
      <c r="G1058" t="s">
        <v>4262</v>
      </c>
      <c r="H1058" t="s">
        <v>4263</v>
      </c>
      <c r="I1058" t="s">
        <v>4200</v>
      </c>
    </row>
    <row r="1059" spans="1:9">
      <c r="A1059" t="s">
        <v>5867</v>
      </c>
      <c r="B1059" t="s">
        <v>5868</v>
      </c>
      <c r="C1059" t="s">
        <v>4211</v>
      </c>
      <c r="D1059">
        <v>-17.599654000000001</v>
      </c>
      <c r="E1059">
        <v>-65.302942999999999</v>
      </c>
      <c r="F1059" t="s">
        <v>310</v>
      </c>
      <c r="G1059" t="s">
        <v>815</v>
      </c>
      <c r="H1059" t="s">
        <v>5253</v>
      </c>
      <c r="I1059" t="s">
        <v>201</v>
      </c>
    </row>
    <row r="1060" spans="1:9">
      <c r="A1060" t="s">
        <v>878</v>
      </c>
      <c r="B1060" t="s">
        <v>879</v>
      </c>
      <c r="C1060" t="s">
        <v>4211</v>
      </c>
      <c r="D1060">
        <v>-17.371478</v>
      </c>
      <c r="E1060">
        <v>-66.175244000000006</v>
      </c>
      <c r="F1060" t="s">
        <v>338</v>
      </c>
      <c r="G1060" t="s">
        <v>1024</v>
      </c>
      <c r="H1060" t="s">
        <v>201</v>
      </c>
      <c r="I1060" t="s">
        <v>201</v>
      </c>
    </row>
    <row r="1061" spans="1:9">
      <c r="A1061" t="s">
        <v>5869</v>
      </c>
      <c r="B1061" t="s">
        <v>5870</v>
      </c>
      <c r="C1061" t="s">
        <v>4211</v>
      </c>
      <c r="D1061">
        <v>-17.386890999999999</v>
      </c>
      <c r="E1061">
        <v>-66.155624000000003</v>
      </c>
      <c r="F1061" t="s">
        <v>338</v>
      </c>
      <c r="G1061" t="s">
        <v>1024</v>
      </c>
      <c r="H1061" t="s">
        <v>201</v>
      </c>
      <c r="I1061" t="s">
        <v>201</v>
      </c>
    </row>
    <row r="1062" spans="1:9">
      <c r="A1062" t="s">
        <v>5871</v>
      </c>
      <c r="B1062" t="s">
        <v>5872</v>
      </c>
      <c r="C1062" t="s">
        <v>4215</v>
      </c>
      <c r="D1062">
        <v>-16.490026</v>
      </c>
      <c r="E1062">
        <v>-68.163048000000003</v>
      </c>
      <c r="F1062" t="s">
        <v>338</v>
      </c>
      <c r="G1062" t="s">
        <v>4216</v>
      </c>
      <c r="H1062" t="s">
        <v>4200</v>
      </c>
      <c r="I1062" t="s">
        <v>4200</v>
      </c>
    </row>
    <row r="1063" spans="1:9">
      <c r="A1063" t="s">
        <v>5873</v>
      </c>
      <c r="B1063" t="s">
        <v>5874</v>
      </c>
      <c r="C1063" t="s">
        <v>4211</v>
      </c>
      <c r="D1063">
        <v>-17.7469</v>
      </c>
      <c r="E1063">
        <v>-63.060088999999998</v>
      </c>
      <c r="F1063" t="s">
        <v>338</v>
      </c>
      <c r="G1063" t="s">
        <v>4212</v>
      </c>
      <c r="H1063" t="s">
        <v>176</v>
      </c>
      <c r="I1063" t="s">
        <v>177</v>
      </c>
    </row>
    <row r="1064" spans="1:9">
      <c r="A1064" t="s">
        <v>616</v>
      </c>
      <c r="B1064" t="s">
        <v>2180</v>
      </c>
      <c r="C1064" t="s">
        <v>4211</v>
      </c>
      <c r="D1064">
        <v>-17.721499999999999</v>
      </c>
      <c r="E1064">
        <v>-63.047688999999998</v>
      </c>
      <c r="F1064" t="s">
        <v>338</v>
      </c>
      <c r="G1064" t="s">
        <v>4212</v>
      </c>
      <c r="H1064" t="s">
        <v>4937</v>
      </c>
      <c r="I1064" t="s">
        <v>177</v>
      </c>
    </row>
    <row r="1065" spans="1:9">
      <c r="A1065" t="s">
        <v>5875</v>
      </c>
      <c r="B1065" t="s">
        <v>5876</v>
      </c>
      <c r="C1065" t="s">
        <v>4211</v>
      </c>
      <c r="D1065">
        <v>-17.234389</v>
      </c>
      <c r="E1065">
        <v>-66.532972000000001</v>
      </c>
      <c r="F1065" t="s">
        <v>310</v>
      </c>
      <c r="G1065" t="s">
        <v>4422</v>
      </c>
      <c r="H1065" t="s">
        <v>5876</v>
      </c>
      <c r="I1065" t="s">
        <v>201</v>
      </c>
    </row>
    <row r="1066" spans="1:9">
      <c r="A1066" t="s">
        <v>5877</v>
      </c>
      <c r="B1066" t="s">
        <v>5878</v>
      </c>
      <c r="C1066" t="s">
        <v>4215</v>
      </c>
      <c r="D1066">
        <v>-16.512768000000001</v>
      </c>
      <c r="E1066">
        <v>-68.118022999999994</v>
      </c>
      <c r="F1066" t="s">
        <v>338</v>
      </c>
      <c r="G1066" t="s">
        <v>4216</v>
      </c>
      <c r="H1066" t="s">
        <v>4200</v>
      </c>
      <c r="I1066" t="s">
        <v>4200</v>
      </c>
    </row>
    <row r="1067" spans="1:9">
      <c r="A1067" t="s">
        <v>5879</v>
      </c>
      <c r="B1067" t="s">
        <v>5880</v>
      </c>
      <c r="C1067" t="s">
        <v>4215</v>
      </c>
      <c r="D1067">
        <v>-16.495401000000001</v>
      </c>
      <c r="E1067">
        <v>-68.216783000000007</v>
      </c>
      <c r="F1067" t="s">
        <v>338</v>
      </c>
      <c r="G1067" t="s">
        <v>4216</v>
      </c>
      <c r="H1067" t="s">
        <v>4217</v>
      </c>
      <c r="I1067" t="s">
        <v>4200</v>
      </c>
    </row>
    <row r="1068" spans="1:9">
      <c r="A1068" t="s">
        <v>5881</v>
      </c>
      <c r="B1068" t="s">
        <v>5882</v>
      </c>
      <c r="C1068" t="s">
        <v>4211</v>
      </c>
      <c r="D1068">
        <v>-18.3538</v>
      </c>
      <c r="E1068">
        <v>-64.321280000000002</v>
      </c>
      <c r="F1068" t="s">
        <v>310</v>
      </c>
      <c r="G1068" t="s">
        <v>5883</v>
      </c>
      <c r="H1068" t="s">
        <v>5882</v>
      </c>
      <c r="I1068" t="s">
        <v>177</v>
      </c>
    </row>
    <row r="1069" spans="1:9">
      <c r="A1069" t="s">
        <v>5884</v>
      </c>
      <c r="B1069" t="s">
        <v>5885</v>
      </c>
      <c r="C1069" t="s">
        <v>4211</v>
      </c>
      <c r="D1069">
        <v>-18.0501</v>
      </c>
      <c r="E1069">
        <v>-63.061</v>
      </c>
      <c r="F1069" t="s">
        <v>310</v>
      </c>
      <c r="G1069" t="s">
        <v>2463</v>
      </c>
      <c r="H1069" t="s">
        <v>2462</v>
      </c>
      <c r="I1069" t="s">
        <v>177</v>
      </c>
    </row>
    <row r="1070" spans="1:9">
      <c r="A1070" t="s">
        <v>5886</v>
      </c>
      <c r="B1070" t="s">
        <v>5887</v>
      </c>
      <c r="C1070" t="s">
        <v>4215</v>
      </c>
      <c r="D1070">
        <v>-16.477494</v>
      </c>
      <c r="E1070">
        <v>-68.228477999999996</v>
      </c>
      <c r="F1070" t="s">
        <v>338</v>
      </c>
      <c r="G1070" t="s">
        <v>4216</v>
      </c>
      <c r="H1070" t="s">
        <v>4217</v>
      </c>
      <c r="I1070" t="s">
        <v>4200</v>
      </c>
    </row>
    <row r="1071" spans="1:9">
      <c r="A1071" t="s">
        <v>5888</v>
      </c>
      <c r="B1071" t="s">
        <v>5889</v>
      </c>
      <c r="D1071">
        <v>-17.819478</v>
      </c>
      <c r="E1071">
        <v>-63.178413999999997</v>
      </c>
      <c r="F1071" t="s">
        <v>338</v>
      </c>
      <c r="G1071" t="s">
        <v>4212</v>
      </c>
      <c r="H1071" t="s">
        <v>176</v>
      </c>
      <c r="I1071" t="s">
        <v>177</v>
      </c>
    </row>
    <row r="1072" spans="1:9">
      <c r="A1072" t="s">
        <v>1809</v>
      </c>
      <c r="B1072" t="s">
        <v>2341</v>
      </c>
      <c r="C1072" t="s">
        <v>4211</v>
      </c>
      <c r="D1072">
        <v>-17.741399999999999</v>
      </c>
      <c r="E1072">
        <v>-63.076625999999997</v>
      </c>
      <c r="F1072" t="s">
        <v>338</v>
      </c>
      <c r="G1072" t="s">
        <v>4212</v>
      </c>
      <c r="H1072" t="s">
        <v>176</v>
      </c>
      <c r="I1072" t="s">
        <v>177</v>
      </c>
    </row>
    <row r="1073" spans="1:9">
      <c r="A1073" t="s">
        <v>5890</v>
      </c>
      <c r="B1073" t="s">
        <v>5891</v>
      </c>
      <c r="C1073" t="s">
        <v>4211</v>
      </c>
      <c r="D1073">
        <v>-19.049800000000001</v>
      </c>
      <c r="E1073">
        <v>-65.243532999999999</v>
      </c>
      <c r="F1073" t="s">
        <v>338</v>
      </c>
      <c r="G1073" t="s">
        <v>770</v>
      </c>
      <c r="H1073" t="s">
        <v>4569</v>
      </c>
      <c r="I1073" t="s">
        <v>323</v>
      </c>
    </row>
    <row r="1074" spans="1:9">
      <c r="A1074" t="s">
        <v>5892</v>
      </c>
      <c r="B1074" t="s">
        <v>5893</v>
      </c>
      <c r="C1074" t="s">
        <v>4215</v>
      </c>
      <c r="D1074">
        <v>-16.493192000000001</v>
      </c>
      <c r="E1074">
        <v>-68.163043999999999</v>
      </c>
      <c r="F1074" t="s">
        <v>338</v>
      </c>
      <c r="G1074" t="s">
        <v>4216</v>
      </c>
      <c r="H1074" t="s">
        <v>4200</v>
      </c>
      <c r="I1074" t="s">
        <v>4200</v>
      </c>
    </row>
    <row r="1075" spans="1:9">
      <c r="A1075" t="s">
        <v>5894</v>
      </c>
      <c r="B1075" t="s">
        <v>5895</v>
      </c>
      <c r="C1075" t="s">
        <v>4215</v>
      </c>
      <c r="D1075">
        <v>-16.562169999999998</v>
      </c>
      <c r="E1075">
        <v>-68.102067000000005</v>
      </c>
      <c r="F1075" t="s">
        <v>310</v>
      </c>
      <c r="G1075" t="s">
        <v>4216</v>
      </c>
      <c r="H1075" t="s">
        <v>4257</v>
      </c>
      <c r="I1075" t="s">
        <v>4200</v>
      </c>
    </row>
    <row r="1076" spans="1:9">
      <c r="A1076" t="s">
        <v>5896</v>
      </c>
      <c r="B1076" t="s">
        <v>5897</v>
      </c>
      <c r="C1076" t="s">
        <v>4211</v>
      </c>
      <c r="D1076">
        <v>-19.7959</v>
      </c>
      <c r="E1076">
        <v>-63.955731</v>
      </c>
      <c r="F1076" t="s">
        <v>338</v>
      </c>
      <c r="G1076" t="s">
        <v>4742</v>
      </c>
      <c r="H1076" t="s">
        <v>4743</v>
      </c>
      <c r="I1076" t="s">
        <v>323</v>
      </c>
    </row>
    <row r="1077" spans="1:9">
      <c r="A1077" t="s">
        <v>887</v>
      </c>
      <c r="B1077" t="s">
        <v>888</v>
      </c>
      <c r="C1077" t="s">
        <v>4211</v>
      </c>
      <c r="D1077">
        <v>-17.7606</v>
      </c>
      <c r="E1077">
        <v>-63.159917</v>
      </c>
      <c r="F1077" t="s">
        <v>338</v>
      </c>
      <c r="G1077" t="s">
        <v>4212</v>
      </c>
      <c r="H1077" t="s">
        <v>176</v>
      </c>
      <c r="I1077" t="s">
        <v>177</v>
      </c>
    </row>
    <row r="1078" spans="1:9">
      <c r="A1078" t="s">
        <v>1810</v>
      </c>
      <c r="B1078" t="s">
        <v>2357</v>
      </c>
      <c r="C1078" t="s">
        <v>4211</v>
      </c>
      <c r="D1078">
        <v>-17.799700000000001</v>
      </c>
      <c r="E1078">
        <v>-63.220440000000004</v>
      </c>
      <c r="F1078" t="s">
        <v>338</v>
      </c>
      <c r="G1078" t="s">
        <v>4212</v>
      </c>
      <c r="H1078" t="s">
        <v>176</v>
      </c>
      <c r="I1078" t="s">
        <v>177</v>
      </c>
    </row>
    <row r="1079" spans="1:9">
      <c r="A1079" t="s">
        <v>5898</v>
      </c>
      <c r="B1079" t="s">
        <v>5899</v>
      </c>
      <c r="C1079" t="s">
        <v>4215</v>
      </c>
      <c r="D1079">
        <v>-16.515359</v>
      </c>
      <c r="E1079">
        <v>-68.128309000000002</v>
      </c>
      <c r="F1079" t="s">
        <v>338</v>
      </c>
      <c r="G1079" t="s">
        <v>4216</v>
      </c>
      <c r="H1079" t="s">
        <v>4200</v>
      </c>
      <c r="I1079" t="s">
        <v>4200</v>
      </c>
    </row>
    <row r="1080" spans="1:9">
      <c r="A1080" t="s">
        <v>5900</v>
      </c>
      <c r="B1080" t="s">
        <v>5901</v>
      </c>
      <c r="C1080" t="s">
        <v>4211</v>
      </c>
      <c r="D1080">
        <v>-18.1159</v>
      </c>
      <c r="E1080">
        <v>-64.215852999999996</v>
      </c>
      <c r="F1080" t="s">
        <v>310</v>
      </c>
      <c r="G1080" t="s">
        <v>2043</v>
      </c>
      <c r="H1080" t="s">
        <v>5699</v>
      </c>
      <c r="I1080" t="s">
        <v>177</v>
      </c>
    </row>
    <row r="1081" spans="1:9">
      <c r="A1081" t="s">
        <v>1811</v>
      </c>
      <c r="B1081" t="s">
        <v>2146</v>
      </c>
      <c r="C1081" t="s">
        <v>4211</v>
      </c>
      <c r="D1081">
        <v>-19.597808000000001</v>
      </c>
      <c r="E1081">
        <v>-65.747185000000002</v>
      </c>
      <c r="F1081" t="s">
        <v>338</v>
      </c>
      <c r="G1081" t="s">
        <v>4235</v>
      </c>
      <c r="H1081" t="s">
        <v>1064</v>
      </c>
      <c r="I1081" t="s">
        <v>1064</v>
      </c>
    </row>
    <row r="1082" spans="1:9">
      <c r="A1082" t="s">
        <v>1812</v>
      </c>
      <c r="B1082" t="s">
        <v>2321</v>
      </c>
      <c r="C1082" t="s">
        <v>4211</v>
      </c>
      <c r="D1082">
        <v>-17.343800000000002</v>
      </c>
      <c r="E1082">
        <v>-63.237794999999998</v>
      </c>
      <c r="F1082" t="s">
        <v>338</v>
      </c>
      <c r="G1082" t="s">
        <v>305</v>
      </c>
      <c r="H1082" t="s">
        <v>705</v>
      </c>
      <c r="I1082" t="s">
        <v>177</v>
      </c>
    </row>
    <row r="1083" spans="1:9">
      <c r="A1083" t="s">
        <v>5902</v>
      </c>
      <c r="B1083" t="s">
        <v>5903</v>
      </c>
      <c r="C1083" t="s">
        <v>4211</v>
      </c>
      <c r="D1083">
        <v>-17.350000000000001</v>
      </c>
      <c r="E1083">
        <v>-63.213360999999999</v>
      </c>
      <c r="F1083" t="s">
        <v>310</v>
      </c>
      <c r="G1083" t="s">
        <v>305</v>
      </c>
      <c r="H1083" t="s">
        <v>705</v>
      </c>
      <c r="I1083" t="s">
        <v>177</v>
      </c>
    </row>
    <row r="1084" spans="1:9">
      <c r="A1084" t="s">
        <v>885</v>
      </c>
      <c r="B1084" t="s">
        <v>886</v>
      </c>
      <c r="C1084" t="s">
        <v>4211</v>
      </c>
      <c r="D1084">
        <v>-17.832100000000001</v>
      </c>
      <c r="E1084">
        <v>-63.213707999999997</v>
      </c>
      <c r="F1084" t="s">
        <v>338</v>
      </c>
      <c r="G1084" t="s">
        <v>4212</v>
      </c>
      <c r="H1084" t="s">
        <v>176</v>
      </c>
      <c r="I1084" t="s">
        <v>177</v>
      </c>
    </row>
    <row r="1085" spans="1:9">
      <c r="A1085" t="s">
        <v>5904</v>
      </c>
      <c r="B1085" t="s">
        <v>4216</v>
      </c>
      <c r="C1085" t="s">
        <v>4211</v>
      </c>
      <c r="D1085">
        <v>-19.585802000000001</v>
      </c>
      <c r="E1085">
        <v>-65.745475999999996</v>
      </c>
      <c r="F1085" t="s">
        <v>338</v>
      </c>
      <c r="G1085" t="s">
        <v>4235</v>
      </c>
      <c r="H1085" t="s">
        <v>1064</v>
      </c>
      <c r="I1085" t="s">
        <v>1064</v>
      </c>
    </row>
    <row r="1086" spans="1:9">
      <c r="A1086" t="s">
        <v>5905</v>
      </c>
      <c r="B1086" t="s">
        <v>5906</v>
      </c>
      <c r="C1086" t="s">
        <v>4215</v>
      </c>
      <c r="D1086">
        <v>-16.501101999999999</v>
      </c>
      <c r="E1086">
        <v>-68.132474000000002</v>
      </c>
      <c r="F1086" t="s">
        <v>338</v>
      </c>
      <c r="G1086" t="s">
        <v>4216</v>
      </c>
      <c r="H1086" t="s">
        <v>4200</v>
      </c>
      <c r="I1086" t="s">
        <v>4200</v>
      </c>
    </row>
    <row r="1087" spans="1:9">
      <c r="A1087" t="s">
        <v>5907</v>
      </c>
      <c r="B1087" t="s">
        <v>5908</v>
      </c>
      <c r="C1087" t="s">
        <v>4211</v>
      </c>
      <c r="D1087">
        <v>-21.944800000000001</v>
      </c>
      <c r="E1087">
        <v>-63.650264999999997</v>
      </c>
      <c r="F1087" t="s">
        <v>310</v>
      </c>
      <c r="G1087" t="s">
        <v>311</v>
      </c>
      <c r="H1087" t="s">
        <v>233</v>
      </c>
      <c r="I1087" t="s">
        <v>215</v>
      </c>
    </row>
    <row r="1088" spans="1:9">
      <c r="A1088" t="s">
        <v>1813</v>
      </c>
      <c r="B1088" t="s">
        <v>2299</v>
      </c>
      <c r="C1088" t="s">
        <v>4211</v>
      </c>
      <c r="D1088">
        <v>-17.696999999999999</v>
      </c>
      <c r="E1088">
        <v>-63.077063000000003</v>
      </c>
      <c r="F1088" t="s">
        <v>338</v>
      </c>
      <c r="G1088" t="s">
        <v>256</v>
      </c>
      <c r="H1088" t="s">
        <v>256</v>
      </c>
      <c r="I1088" t="s">
        <v>177</v>
      </c>
    </row>
    <row r="1089" spans="1:9">
      <c r="A1089" t="s">
        <v>5909</v>
      </c>
      <c r="B1089" t="s">
        <v>5910</v>
      </c>
      <c r="C1089" t="s">
        <v>4215</v>
      </c>
      <c r="D1089">
        <v>-16.533145000000001</v>
      </c>
      <c r="E1089">
        <v>-68.146412999999995</v>
      </c>
      <c r="F1089" t="s">
        <v>338</v>
      </c>
      <c r="G1089" t="s">
        <v>4216</v>
      </c>
      <c r="H1089" t="s">
        <v>4200</v>
      </c>
      <c r="I1089" t="s">
        <v>4200</v>
      </c>
    </row>
    <row r="1090" spans="1:9">
      <c r="A1090" t="s">
        <v>5911</v>
      </c>
      <c r="B1090" t="s">
        <v>5912</v>
      </c>
      <c r="C1090" t="s">
        <v>4211</v>
      </c>
      <c r="D1090">
        <v>-17.354555600000001</v>
      </c>
      <c r="E1090">
        <v>-66.1707222</v>
      </c>
      <c r="F1090" t="s">
        <v>338</v>
      </c>
      <c r="G1090" t="s">
        <v>1024</v>
      </c>
      <c r="H1090" t="s">
        <v>201</v>
      </c>
      <c r="I1090" t="s">
        <v>201</v>
      </c>
    </row>
    <row r="1091" spans="1:9">
      <c r="A1091" t="s">
        <v>1814</v>
      </c>
      <c r="B1091" t="s">
        <v>2579</v>
      </c>
      <c r="C1091" t="s">
        <v>4211</v>
      </c>
      <c r="D1091">
        <v>-17.958863000000001</v>
      </c>
      <c r="E1091">
        <v>-67.095938000000004</v>
      </c>
      <c r="F1091" t="s">
        <v>338</v>
      </c>
      <c r="G1091" t="s">
        <v>1024</v>
      </c>
      <c r="H1091" t="s">
        <v>1051</v>
      </c>
      <c r="I1091" t="s">
        <v>1051</v>
      </c>
    </row>
    <row r="1092" spans="1:9">
      <c r="A1092" t="s">
        <v>5913</v>
      </c>
      <c r="B1092" t="s">
        <v>5914</v>
      </c>
      <c r="C1092" t="s">
        <v>4211</v>
      </c>
      <c r="D1092">
        <v>-19.896000000000001</v>
      </c>
      <c r="E1092">
        <v>-63.756419999999999</v>
      </c>
      <c r="F1092" t="s">
        <v>310</v>
      </c>
      <c r="G1092" t="s">
        <v>5431</v>
      </c>
      <c r="H1092" t="s">
        <v>5915</v>
      </c>
      <c r="I1092" t="s">
        <v>323</v>
      </c>
    </row>
    <row r="1093" spans="1:9">
      <c r="A1093" t="s">
        <v>1815</v>
      </c>
      <c r="B1093" t="s">
        <v>2325</v>
      </c>
      <c r="C1093" t="s">
        <v>4211</v>
      </c>
      <c r="D1093">
        <v>-21.534600000000001</v>
      </c>
      <c r="E1093">
        <v>-64.745106000000007</v>
      </c>
      <c r="F1093" t="s">
        <v>338</v>
      </c>
      <c r="G1093" t="s">
        <v>1024</v>
      </c>
      <c r="H1093" t="s">
        <v>215</v>
      </c>
      <c r="I1093" t="s">
        <v>215</v>
      </c>
    </row>
    <row r="1094" spans="1:9">
      <c r="A1094" t="s">
        <v>5916</v>
      </c>
      <c r="B1094" t="s">
        <v>5917</v>
      </c>
      <c r="C1094" t="s">
        <v>4211</v>
      </c>
      <c r="D1094">
        <v>-17.983692000000001</v>
      </c>
      <c r="E1094">
        <v>-67.117217999999994</v>
      </c>
      <c r="F1094" t="s">
        <v>338</v>
      </c>
      <c r="G1094" t="s">
        <v>1024</v>
      </c>
      <c r="H1094" t="s">
        <v>1051</v>
      </c>
      <c r="I1094" t="s">
        <v>1051</v>
      </c>
    </row>
    <row r="1095" spans="1:9">
      <c r="A1095" t="s">
        <v>5918</v>
      </c>
      <c r="B1095" t="s">
        <v>5919</v>
      </c>
      <c r="C1095" t="s">
        <v>4215</v>
      </c>
      <c r="D1095">
        <v>-16.561710000000001</v>
      </c>
      <c r="E1095">
        <v>-68.234769999999997</v>
      </c>
      <c r="F1095" t="s">
        <v>338</v>
      </c>
      <c r="G1095" t="s">
        <v>4216</v>
      </c>
      <c r="H1095" t="s">
        <v>4217</v>
      </c>
      <c r="I1095" t="s">
        <v>4200</v>
      </c>
    </row>
    <row r="1096" spans="1:9">
      <c r="A1096" t="s">
        <v>1816</v>
      </c>
      <c r="B1096" t="s">
        <v>2140</v>
      </c>
      <c r="C1096" t="s">
        <v>4211</v>
      </c>
      <c r="D1096">
        <v>-17.406300000000002</v>
      </c>
      <c r="E1096">
        <v>-63.203580000000002</v>
      </c>
      <c r="F1096" t="s">
        <v>310</v>
      </c>
      <c r="G1096" t="s">
        <v>256</v>
      </c>
      <c r="H1096" t="s">
        <v>256</v>
      </c>
      <c r="I1096" t="s">
        <v>177</v>
      </c>
    </row>
    <row r="1097" spans="1:9">
      <c r="A1097" t="s">
        <v>5920</v>
      </c>
      <c r="B1097" t="s">
        <v>5921</v>
      </c>
      <c r="C1097" t="s">
        <v>4215</v>
      </c>
      <c r="D1097">
        <v>-16.937968999999999</v>
      </c>
      <c r="E1097">
        <v>-68.761101999999994</v>
      </c>
      <c r="F1097" t="s">
        <v>310</v>
      </c>
      <c r="G1097" t="s">
        <v>4688</v>
      </c>
      <c r="H1097" t="s">
        <v>5922</v>
      </c>
      <c r="I1097" t="s">
        <v>4200</v>
      </c>
    </row>
    <row r="1098" spans="1:9">
      <c r="A1098" t="s">
        <v>5923</v>
      </c>
      <c r="B1098" t="s">
        <v>5924</v>
      </c>
      <c r="C1098" t="s">
        <v>4211</v>
      </c>
      <c r="D1098">
        <v>-17.330200000000001</v>
      </c>
      <c r="E1098">
        <v>-63.248134</v>
      </c>
      <c r="F1098" t="s">
        <v>338</v>
      </c>
      <c r="G1098" t="s">
        <v>305</v>
      </c>
      <c r="H1098" t="s">
        <v>705</v>
      </c>
      <c r="I1098" t="s">
        <v>177</v>
      </c>
    </row>
    <row r="1099" spans="1:9">
      <c r="A1099" t="s">
        <v>1817</v>
      </c>
      <c r="B1099" t="s">
        <v>2338</v>
      </c>
      <c r="C1099" t="s">
        <v>4211</v>
      </c>
      <c r="D1099">
        <v>-17.79</v>
      </c>
      <c r="E1099">
        <v>-63.202869999999997</v>
      </c>
      <c r="F1099" t="s">
        <v>338</v>
      </c>
      <c r="G1099" t="s">
        <v>4212</v>
      </c>
      <c r="H1099" t="s">
        <v>176</v>
      </c>
      <c r="I1099" t="s">
        <v>177</v>
      </c>
    </row>
    <row r="1100" spans="1:9">
      <c r="A1100" t="s">
        <v>5925</v>
      </c>
      <c r="B1100" t="s">
        <v>5926</v>
      </c>
      <c r="C1100" t="s">
        <v>4211</v>
      </c>
      <c r="D1100">
        <v>-17.393578999999999</v>
      </c>
      <c r="E1100">
        <v>-66.286123000000003</v>
      </c>
      <c r="F1100" t="s">
        <v>338</v>
      </c>
      <c r="G1100" t="s">
        <v>220</v>
      </c>
      <c r="H1100" t="s">
        <v>220</v>
      </c>
      <c r="I1100" t="s">
        <v>201</v>
      </c>
    </row>
    <row r="1101" spans="1:9">
      <c r="A1101" t="s">
        <v>5927</v>
      </c>
      <c r="B1101" t="s">
        <v>5928</v>
      </c>
      <c r="C1101" t="s">
        <v>4211</v>
      </c>
      <c r="D1101">
        <v>-17.310700000000001</v>
      </c>
      <c r="E1101">
        <v>-64.153186000000005</v>
      </c>
      <c r="F1101" t="s">
        <v>310</v>
      </c>
      <c r="G1101" t="s">
        <v>2314</v>
      </c>
      <c r="H1101" t="s">
        <v>2493</v>
      </c>
      <c r="I1101" t="s">
        <v>177</v>
      </c>
    </row>
    <row r="1102" spans="1:9">
      <c r="A1102" t="s">
        <v>5929</v>
      </c>
      <c r="B1102" t="s">
        <v>5930</v>
      </c>
      <c r="C1102" t="s">
        <v>4215</v>
      </c>
      <c r="D1102">
        <v>-16.605940890900001</v>
      </c>
      <c r="E1102">
        <v>-68.199422217600002</v>
      </c>
      <c r="F1102" t="s">
        <v>338</v>
      </c>
      <c r="G1102" t="s">
        <v>4216</v>
      </c>
      <c r="H1102" t="s">
        <v>4217</v>
      </c>
      <c r="I1102" t="s">
        <v>4200</v>
      </c>
    </row>
    <row r="1103" spans="1:9">
      <c r="A1103" t="s">
        <v>5931</v>
      </c>
      <c r="B1103" t="s">
        <v>5932</v>
      </c>
      <c r="C1103" t="s">
        <v>4215</v>
      </c>
      <c r="D1103">
        <v>-16.616786999999999</v>
      </c>
      <c r="E1103">
        <v>-68.200416000000004</v>
      </c>
      <c r="F1103" t="s">
        <v>338</v>
      </c>
      <c r="G1103" t="s">
        <v>4216</v>
      </c>
      <c r="H1103" t="s">
        <v>4217</v>
      </c>
      <c r="I1103" t="s">
        <v>4200</v>
      </c>
    </row>
    <row r="1104" spans="1:9">
      <c r="A1104" t="s">
        <v>5933</v>
      </c>
      <c r="B1104" t="s">
        <v>5934</v>
      </c>
      <c r="C1104" t="s">
        <v>4211</v>
      </c>
      <c r="D1104">
        <v>-16.770600000000002</v>
      </c>
      <c r="E1104">
        <v>-62.578857999999997</v>
      </c>
      <c r="F1104" t="s">
        <v>310</v>
      </c>
      <c r="G1104" t="s">
        <v>4655</v>
      </c>
      <c r="H1104" t="s">
        <v>5935</v>
      </c>
      <c r="I1104" t="s">
        <v>177</v>
      </c>
    </row>
    <row r="1105" spans="1:9">
      <c r="A1105" t="s">
        <v>5936</v>
      </c>
      <c r="B1105" t="s">
        <v>5937</v>
      </c>
      <c r="C1105" t="s">
        <v>4211</v>
      </c>
      <c r="D1105">
        <v>-17.163499999999999</v>
      </c>
      <c r="E1105">
        <v>-63.224200000000003</v>
      </c>
      <c r="F1105" t="s">
        <v>310</v>
      </c>
      <c r="G1105" t="s">
        <v>305</v>
      </c>
      <c r="H1105" t="s">
        <v>2381</v>
      </c>
      <c r="I1105" t="s">
        <v>177</v>
      </c>
    </row>
    <row r="1106" spans="1:9">
      <c r="A1106" t="s">
        <v>5938</v>
      </c>
      <c r="B1106" t="s">
        <v>5939</v>
      </c>
      <c r="C1106" t="s">
        <v>4211</v>
      </c>
      <c r="D1106">
        <v>-16.8035</v>
      </c>
      <c r="E1106">
        <v>-62.757292999999997</v>
      </c>
      <c r="F1106" t="s">
        <v>310</v>
      </c>
      <c r="G1106" t="s">
        <v>4655</v>
      </c>
      <c r="H1106" t="s">
        <v>5935</v>
      </c>
      <c r="I1106" t="s">
        <v>177</v>
      </c>
    </row>
    <row r="1107" spans="1:9">
      <c r="A1107" t="s">
        <v>5940</v>
      </c>
      <c r="B1107" t="s">
        <v>5941</v>
      </c>
      <c r="C1107" t="s">
        <v>4215</v>
      </c>
      <c r="D1107">
        <v>-16.516100000000002</v>
      </c>
      <c r="E1107">
        <v>-68.113500000000002</v>
      </c>
      <c r="F1107" t="s">
        <v>338</v>
      </c>
      <c r="G1107" t="s">
        <v>4216</v>
      </c>
      <c r="H1107" t="s">
        <v>4200</v>
      </c>
      <c r="I1107" t="s">
        <v>4200</v>
      </c>
    </row>
    <row r="1108" spans="1:9">
      <c r="A1108" t="s">
        <v>5942</v>
      </c>
      <c r="B1108" t="s">
        <v>5943</v>
      </c>
      <c r="C1108" t="s">
        <v>4215</v>
      </c>
      <c r="D1108">
        <v>-11.114806</v>
      </c>
      <c r="E1108">
        <v>-66.091527999999997</v>
      </c>
      <c r="F1108" t="s">
        <v>310</v>
      </c>
      <c r="G1108" t="s">
        <v>831</v>
      </c>
      <c r="H1108" t="s">
        <v>945</v>
      </c>
      <c r="I1108" t="s">
        <v>832</v>
      </c>
    </row>
    <row r="1109" spans="1:9">
      <c r="A1109" t="s">
        <v>668</v>
      </c>
      <c r="B1109" t="s">
        <v>669</v>
      </c>
      <c r="C1109" t="s">
        <v>4211</v>
      </c>
      <c r="D1109">
        <v>-17.728200000000001</v>
      </c>
      <c r="E1109">
        <v>-63.15605</v>
      </c>
      <c r="F1109" t="s">
        <v>338</v>
      </c>
      <c r="G1109" t="s">
        <v>4212</v>
      </c>
      <c r="H1109" t="s">
        <v>176</v>
      </c>
      <c r="I1109" t="s">
        <v>177</v>
      </c>
    </row>
    <row r="1110" spans="1:9">
      <c r="A1110" t="s">
        <v>5944</v>
      </c>
      <c r="B1110" t="s">
        <v>5945</v>
      </c>
      <c r="C1110" t="s">
        <v>4215</v>
      </c>
      <c r="D1110">
        <v>-16.496621999999999</v>
      </c>
      <c r="E1110">
        <v>-68.110930999999994</v>
      </c>
      <c r="F1110" t="s">
        <v>338</v>
      </c>
      <c r="G1110" t="s">
        <v>4216</v>
      </c>
      <c r="H1110" t="s">
        <v>4200</v>
      </c>
      <c r="I1110" t="s">
        <v>4200</v>
      </c>
    </row>
    <row r="1111" spans="1:9">
      <c r="A1111" t="s">
        <v>5946</v>
      </c>
      <c r="B1111" t="s">
        <v>5947</v>
      </c>
      <c r="C1111" t="s">
        <v>4211</v>
      </c>
      <c r="D1111">
        <v>-17.854800000000001</v>
      </c>
      <c r="E1111">
        <v>-63.031236</v>
      </c>
      <c r="F1111" t="s">
        <v>338</v>
      </c>
      <c r="G1111" t="s">
        <v>4212</v>
      </c>
      <c r="H1111" t="s">
        <v>176</v>
      </c>
      <c r="I1111" t="s">
        <v>177</v>
      </c>
    </row>
    <row r="1112" spans="1:9">
      <c r="A1112" t="s">
        <v>5948</v>
      </c>
      <c r="B1112" t="s">
        <v>5949</v>
      </c>
      <c r="C1112" t="s">
        <v>4211</v>
      </c>
      <c r="D1112">
        <v>-17.391444</v>
      </c>
      <c r="E1112">
        <v>-66.137583300000003</v>
      </c>
      <c r="F1112" t="s">
        <v>338</v>
      </c>
      <c r="G1112" t="s">
        <v>1024</v>
      </c>
      <c r="H1112" t="s">
        <v>201</v>
      </c>
      <c r="I1112" t="s">
        <v>201</v>
      </c>
    </row>
    <row r="1113" spans="1:9">
      <c r="A1113" t="s">
        <v>1659</v>
      </c>
      <c r="B1113" t="s">
        <v>2323</v>
      </c>
      <c r="C1113" t="s">
        <v>4211</v>
      </c>
      <c r="D1113">
        <v>-17.8537</v>
      </c>
      <c r="E1113">
        <v>-63.092064000000001</v>
      </c>
      <c r="F1113" t="s">
        <v>338</v>
      </c>
      <c r="G1113" t="s">
        <v>4212</v>
      </c>
      <c r="H1113" t="s">
        <v>176</v>
      </c>
      <c r="I1113" t="s">
        <v>177</v>
      </c>
    </row>
    <row r="1114" spans="1:9">
      <c r="A1114" t="s">
        <v>5950</v>
      </c>
      <c r="B1114" t="s">
        <v>5951</v>
      </c>
      <c r="C1114" t="s">
        <v>4211</v>
      </c>
      <c r="D1114">
        <v>-16.703199999999999</v>
      </c>
      <c r="E1114">
        <v>-62.860585</v>
      </c>
      <c r="F1114" t="s">
        <v>310</v>
      </c>
      <c r="G1114" t="s">
        <v>4655</v>
      </c>
      <c r="H1114" t="s">
        <v>5935</v>
      </c>
      <c r="I1114" t="s">
        <v>177</v>
      </c>
    </row>
    <row r="1115" spans="1:9">
      <c r="A1115" t="s">
        <v>5952</v>
      </c>
      <c r="B1115" t="s">
        <v>5953</v>
      </c>
      <c r="C1115" t="s">
        <v>4211</v>
      </c>
      <c r="D1115">
        <v>-16.999980000000001</v>
      </c>
      <c r="E1115">
        <v>-62.915118999999997</v>
      </c>
      <c r="F1115" t="s">
        <v>310</v>
      </c>
      <c r="G1115" t="s">
        <v>4655</v>
      </c>
      <c r="H1115" t="s">
        <v>5935</v>
      </c>
      <c r="I1115" t="s">
        <v>177</v>
      </c>
    </row>
    <row r="1116" spans="1:9">
      <c r="A1116" t="s">
        <v>5954</v>
      </c>
      <c r="B1116" t="s">
        <v>5955</v>
      </c>
      <c r="C1116" t="s">
        <v>4211</v>
      </c>
      <c r="D1116">
        <v>-10.056955</v>
      </c>
      <c r="E1116">
        <v>-65.339736000000002</v>
      </c>
      <c r="F1116" t="s">
        <v>310</v>
      </c>
      <c r="G1116" t="s">
        <v>5956</v>
      </c>
      <c r="H1116" t="s">
        <v>5957</v>
      </c>
      <c r="I1116" t="s">
        <v>2485</v>
      </c>
    </row>
    <row r="1117" spans="1:9">
      <c r="A1117" t="s">
        <v>1818</v>
      </c>
      <c r="B1117" t="s">
        <v>2348</v>
      </c>
      <c r="C1117" t="s">
        <v>4211</v>
      </c>
      <c r="D1117">
        <v>-17.874199999999998</v>
      </c>
      <c r="E1117">
        <v>-63.140867</v>
      </c>
      <c r="F1117" t="s">
        <v>338</v>
      </c>
      <c r="G1117" t="s">
        <v>4212</v>
      </c>
      <c r="H1117" t="s">
        <v>176</v>
      </c>
      <c r="I1117" t="s">
        <v>177</v>
      </c>
    </row>
    <row r="1118" spans="1:9">
      <c r="A1118" t="s">
        <v>1938</v>
      </c>
      <c r="B1118" t="s">
        <v>1938</v>
      </c>
      <c r="C1118" t="s">
        <v>4211</v>
      </c>
      <c r="D1118">
        <v>-17.767299999999999</v>
      </c>
      <c r="E1118">
        <v>-63.183639999999997</v>
      </c>
      <c r="F1118" t="s">
        <v>338</v>
      </c>
      <c r="G1118" t="s">
        <v>4212</v>
      </c>
      <c r="H1118" t="s">
        <v>176</v>
      </c>
      <c r="I1118" t="s">
        <v>177</v>
      </c>
    </row>
    <row r="1119" spans="1:9">
      <c r="A1119" t="s">
        <v>5958</v>
      </c>
      <c r="B1119" t="s">
        <v>5959</v>
      </c>
      <c r="C1119" t="s">
        <v>4215</v>
      </c>
      <c r="D1119">
        <v>-16.531682</v>
      </c>
      <c r="E1119">
        <v>-68.043400000000005</v>
      </c>
      <c r="F1119" t="s">
        <v>338</v>
      </c>
      <c r="G1119" t="s">
        <v>4216</v>
      </c>
      <c r="H1119" t="s">
        <v>4200</v>
      </c>
      <c r="I1119" t="s">
        <v>4200</v>
      </c>
    </row>
    <row r="1120" spans="1:9">
      <c r="A1120" t="s">
        <v>5960</v>
      </c>
      <c r="B1120" t="s">
        <v>5961</v>
      </c>
      <c r="C1120" t="s">
        <v>4215</v>
      </c>
      <c r="D1120">
        <v>-16.526308</v>
      </c>
      <c r="E1120">
        <v>-68.107476000000005</v>
      </c>
      <c r="F1120" t="s">
        <v>338</v>
      </c>
      <c r="G1120" t="s">
        <v>4216</v>
      </c>
      <c r="H1120" t="s">
        <v>4200</v>
      </c>
      <c r="I1120" t="s">
        <v>4200</v>
      </c>
    </row>
    <row r="1121" spans="1:9">
      <c r="A1121" t="s">
        <v>5962</v>
      </c>
      <c r="B1121" t="s">
        <v>5963</v>
      </c>
      <c r="C1121" t="s">
        <v>4215</v>
      </c>
      <c r="D1121">
        <v>-16.523772000000001</v>
      </c>
      <c r="E1121">
        <v>-68.111614000000003</v>
      </c>
      <c r="F1121" t="s">
        <v>338</v>
      </c>
      <c r="G1121" t="s">
        <v>4216</v>
      </c>
      <c r="H1121" t="s">
        <v>4200</v>
      </c>
      <c r="I1121" t="s">
        <v>4200</v>
      </c>
    </row>
    <row r="1122" spans="1:9">
      <c r="A1122" t="s">
        <v>5964</v>
      </c>
      <c r="B1122" t="s">
        <v>5965</v>
      </c>
      <c r="C1122" t="s">
        <v>4211</v>
      </c>
      <c r="D1122">
        <v>-18.817132999999998</v>
      </c>
      <c r="E1122">
        <v>-65.792232999999996</v>
      </c>
      <c r="F1122" t="s">
        <v>310</v>
      </c>
      <c r="G1122" t="s">
        <v>5000</v>
      </c>
      <c r="H1122" t="s">
        <v>5965</v>
      </c>
      <c r="I1122" t="s">
        <v>1064</v>
      </c>
    </row>
    <row r="1123" spans="1:9">
      <c r="A1123" t="s">
        <v>5966</v>
      </c>
      <c r="B1123" t="s">
        <v>5967</v>
      </c>
      <c r="C1123" t="s">
        <v>4211</v>
      </c>
      <c r="D1123">
        <v>-17.212140000000002</v>
      </c>
      <c r="E1123">
        <v>-62.890819999999998</v>
      </c>
      <c r="F1123" t="s">
        <v>310</v>
      </c>
      <c r="G1123" t="s">
        <v>256</v>
      </c>
      <c r="H1123" t="s">
        <v>4932</v>
      </c>
      <c r="I1123" t="s">
        <v>177</v>
      </c>
    </row>
    <row r="1124" spans="1:9">
      <c r="A1124" t="s">
        <v>5968</v>
      </c>
      <c r="B1124" t="s">
        <v>5969</v>
      </c>
      <c r="C1124" t="s">
        <v>4211</v>
      </c>
      <c r="D1124">
        <v>-17.226700000000001</v>
      </c>
      <c r="E1124">
        <v>-62.902185000000003</v>
      </c>
      <c r="F1124" t="s">
        <v>310</v>
      </c>
      <c r="G1124" t="s">
        <v>256</v>
      </c>
      <c r="H1124" t="s">
        <v>4932</v>
      </c>
      <c r="I1124" t="s">
        <v>177</v>
      </c>
    </row>
    <row r="1125" spans="1:9">
      <c r="A1125" t="s">
        <v>5970</v>
      </c>
      <c r="B1125" t="s">
        <v>5971</v>
      </c>
      <c r="C1125" t="s">
        <v>4211</v>
      </c>
      <c r="D1125">
        <v>-17.372199999999999</v>
      </c>
      <c r="E1125">
        <v>-62.880650000000003</v>
      </c>
      <c r="F1125" t="s">
        <v>310</v>
      </c>
      <c r="G1125" t="s">
        <v>256</v>
      </c>
      <c r="H1125" t="s">
        <v>4932</v>
      </c>
      <c r="I1125" t="s">
        <v>177</v>
      </c>
    </row>
    <row r="1126" spans="1:9">
      <c r="A1126" t="s">
        <v>5972</v>
      </c>
      <c r="B1126" t="s">
        <v>5973</v>
      </c>
      <c r="C1126" t="s">
        <v>4211</v>
      </c>
      <c r="D1126">
        <v>-17.531600000000001</v>
      </c>
      <c r="E1126">
        <v>-62.922832999999997</v>
      </c>
      <c r="F1126" t="s">
        <v>310</v>
      </c>
      <c r="G1126" t="s">
        <v>256</v>
      </c>
      <c r="H1126" t="s">
        <v>4932</v>
      </c>
      <c r="I1126" t="s">
        <v>177</v>
      </c>
    </row>
    <row r="1127" spans="1:9">
      <c r="A1127" t="s">
        <v>5974</v>
      </c>
      <c r="B1127" t="s">
        <v>5975</v>
      </c>
      <c r="C1127" t="s">
        <v>4211</v>
      </c>
      <c r="D1127">
        <v>-17.810400000000001</v>
      </c>
      <c r="E1127">
        <v>-63.149929999999998</v>
      </c>
      <c r="F1127" t="s">
        <v>338</v>
      </c>
      <c r="G1127" t="s">
        <v>4212</v>
      </c>
      <c r="H1127" t="s">
        <v>176</v>
      </c>
      <c r="I1127" t="s">
        <v>177</v>
      </c>
    </row>
    <row r="1128" spans="1:9">
      <c r="A1128" t="s">
        <v>892</v>
      </c>
      <c r="B1128" t="s">
        <v>893</v>
      </c>
      <c r="C1128" t="s">
        <v>4211</v>
      </c>
      <c r="D1128">
        <v>-17.7956</v>
      </c>
      <c r="E1128">
        <v>-63.185789</v>
      </c>
      <c r="F1128" t="s">
        <v>338</v>
      </c>
      <c r="G1128" t="s">
        <v>4212</v>
      </c>
      <c r="H1128" t="s">
        <v>176</v>
      </c>
      <c r="I1128" t="s">
        <v>177</v>
      </c>
    </row>
    <row r="1129" spans="1:9">
      <c r="A1129" t="s">
        <v>5976</v>
      </c>
      <c r="B1129" t="s">
        <v>5977</v>
      </c>
      <c r="C1129" t="s">
        <v>4211</v>
      </c>
      <c r="D1129">
        <v>-18.107502</v>
      </c>
      <c r="E1129">
        <v>-64.904781</v>
      </c>
      <c r="F1129" t="s">
        <v>310</v>
      </c>
      <c r="G1129" t="s">
        <v>4322</v>
      </c>
      <c r="H1129" t="s">
        <v>5977</v>
      </c>
      <c r="I1129" t="s">
        <v>201</v>
      </c>
    </row>
    <row r="1130" spans="1:9">
      <c r="A1130" t="s">
        <v>5978</v>
      </c>
      <c r="B1130" t="s">
        <v>5979</v>
      </c>
      <c r="C1130" t="s">
        <v>4211</v>
      </c>
      <c r="D1130">
        <v>-17.39133</v>
      </c>
      <c r="E1130">
        <v>-66.192859999999996</v>
      </c>
      <c r="F1130" t="s">
        <v>338</v>
      </c>
      <c r="G1130" t="s">
        <v>1024</v>
      </c>
      <c r="H1130" t="s">
        <v>201</v>
      </c>
      <c r="I1130" t="s">
        <v>201</v>
      </c>
    </row>
    <row r="1131" spans="1:9">
      <c r="A1131" t="s">
        <v>5980</v>
      </c>
      <c r="B1131" t="s">
        <v>5981</v>
      </c>
      <c r="C1131" t="s">
        <v>4211</v>
      </c>
      <c r="D1131">
        <v>-17.954139999999999</v>
      </c>
      <c r="E1131">
        <v>-67.060199999999995</v>
      </c>
      <c r="F1131" t="s">
        <v>338</v>
      </c>
      <c r="G1131" t="s">
        <v>1024</v>
      </c>
      <c r="H1131" t="s">
        <v>1051</v>
      </c>
      <c r="I1131" t="s">
        <v>1051</v>
      </c>
    </row>
    <row r="1132" spans="1:9">
      <c r="A1132" t="s">
        <v>1819</v>
      </c>
      <c r="B1132" t="s">
        <v>2137</v>
      </c>
      <c r="C1132" t="s">
        <v>4211</v>
      </c>
      <c r="D1132">
        <v>-17.397749999999998</v>
      </c>
      <c r="E1132">
        <v>-66.149559999999994</v>
      </c>
      <c r="F1132" t="s">
        <v>338</v>
      </c>
      <c r="G1132" t="s">
        <v>1024</v>
      </c>
      <c r="H1132" t="s">
        <v>201</v>
      </c>
      <c r="I1132" t="s">
        <v>201</v>
      </c>
    </row>
    <row r="1133" spans="1:9">
      <c r="A1133" t="s">
        <v>1820</v>
      </c>
      <c r="B1133" t="s">
        <v>2280</v>
      </c>
      <c r="C1133" t="s">
        <v>4211</v>
      </c>
      <c r="D1133">
        <v>-17.886800000000001</v>
      </c>
      <c r="E1133">
        <v>-63.160995</v>
      </c>
      <c r="F1133" t="s">
        <v>338</v>
      </c>
      <c r="G1133" t="s">
        <v>4212</v>
      </c>
      <c r="H1133" t="s">
        <v>176</v>
      </c>
      <c r="I1133" t="s">
        <v>177</v>
      </c>
    </row>
    <row r="1134" spans="1:9">
      <c r="A1134" t="s">
        <v>5982</v>
      </c>
      <c r="B1134" t="s">
        <v>5983</v>
      </c>
      <c r="C1134" t="s">
        <v>4211</v>
      </c>
      <c r="D1134">
        <v>-17.826205999999999</v>
      </c>
      <c r="E1134">
        <v>-66.996600000000001</v>
      </c>
      <c r="F1134" t="s">
        <v>310</v>
      </c>
      <c r="G1134" t="s">
        <v>1024</v>
      </c>
      <c r="H1134" t="s">
        <v>5984</v>
      </c>
      <c r="I1134" t="s">
        <v>1051</v>
      </c>
    </row>
    <row r="1135" spans="1:9">
      <c r="A1135" t="s">
        <v>5985</v>
      </c>
      <c r="B1135" t="s">
        <v>5986</v>
      </c>
      <c r="C1135" t="s">
        <v>4211</v>
      </c>
      <c r="D1135">
        <v>-17.620501000000001</v>
      </c>
      <c r="E1135">
        <v>-66.930929000000006</v>
      </c>
      <c r="F1135" t="s">
        <v>310</v>
      </c>
      <c r="G1135" t="s">
        <v>1024</v>
      </c>
      <c r="H1135" t="s">
        <v>5984</v>
      </c>
      <c r="I1135" t="s">
        <v>1051</v>
      </c>
    </row>
    <row r="1136" spans="1:9">
      <c r="A1136" t="s">
        <v>5987</v>
      </c>
      <c r="B1136" t="s">
        <v>5988</v>
      </c>
      <c r="C1136" t="s">
        <v>4211</v>
      </c>
      <c r="D1136">
        <v>-17.697109000000001</v>
      </c>
      <c r="E1136">
        <v>-66.695374999999999</v>
      </c>
      <c r="F1136" t="s">
        <v>310</v>
      </c>
      <c r="G1136" t="s">
        <v>4762</v>
      </c>
      <c r="H1136" t="s">
        <v>4762</v>
      </c>
      <c r="I1136" t="s">
        <v>201</v>
      </c>
    </row>
    <row r="1137" spans="1:9">
      <c r="A1137" t="s">
        <v>5989</v>
      </c>
      <c r="B1137" t="s">
        <v>5990</v>
      </c>
      <c r="C1137" t="s">
        <v>4211</v>
      </c>
      <c r="D1137">
        <v>-17.710328000000001</v>
      </c>
      <c r="E1137">
        <v>-66.562768000000005</v>
      </c>
      <c r="F1137" t="s">
        <v>310</v>
      </c>
      <c r="G1137" t="s">
        <v>4762</v>
      </c>
      <c r="H1137" t="s">
        <v>4762</v>
      </c>
      <c r="I1137" t="s">
        <v>201</v>
      </c>
    </row>
    <row r="1138" spans="1:9">
      <c r="A1138" t="s">
        <v>5991</v>
      </c>
      <c r="B1138" t="s">
        <v>5992</v>
      </c>
      <c r="C1138" t="s">
        <v>4211</v>
      </c>
      <c r="D1138">
        <v>-17.650044000000001</v>
      </c>
      <c r="E1138">
        <v>-66.460502000000005</v>
      </c>
      <c r="F1138" t="s">
        <v>310</v>
      </c>
      <c r="G1138" t="s">
        <v>4762</v>
      </c>
      <c r="H1138" t="s">
        <v>4762</v>
      </c>
      <c r="I1138" t="s">
        <v>201</v>
      </c>
    </row>
    <row r="1139" spans="1:9">
      <c r="A1139" t="s">
        <v>5993</v>
      </c>
      <c r="B1139" t="s">
        <v>5994</v>
      </c>
      <c r="C1139" t="s">
        <v>4211</v>
      </c>
      <c r="D1139">
        <v>-17.558530000000001</v>
      </c>
      <c r="E1139">
        <v>-66.323750000000004</v>
      </c>
      <c r="F1139" t="s">
        <v>310</v>
      </c>
      <c r="G1139" t="s">
        <v>220</v>
      </c>
      <c r="H1139" t="s">
        <v>963</v>
      </c>
      <c r="I1139" t="s">
        <v>201</v>
      </c>
    </row>
    <row r="1140" spans="1:9">
      <c r="A1140" t="s">
        <v>5995</v>
      </c>
      <c r="B1140" t="s">
        <v>5996</v>
      </c>
      <c r="C1140" t="s">
        <v>4211</v>
      </c>
      <c r="D1140">
        <v>-18.937298999999999</v>
      </c>
      <c r="E1140">
        <v>-67.272176999999999</v>
      </c>
      <c r="F1140" t="s">
        <v>310</v>
      </c>
      <c r="G1140" t="s">
        <v>4284</v>
      </c>
      <c r="H1140" t="s">
        <v>4285</v>
      </c>
      <c r="I1140" t="s">
        <v>1051</v>
      </c>
    </row>
    <row r="1141" spans="1:9">
      <c r="A1141" t="s">
        <v>1821</v>
      </c>
      <c r="B1141" t="s">
        <v>2051</v>
      </c>
      <c r="C1141" t="s">
        <v>4211</v>
      </c>
      <c r="D1141">
        <v>-17.8385</v>
      </c>
      <c r="E1141">
        <v>-63.124851999999997</v>
      </c>
      <c r="F1141" t="s">
        <v>338</v>
      </c>
      <c r="G1141" t="s">
        <v>4212</v>
      </c>
      <c r="H1141" t="s">
        <v>176</v>
      </c>
      <c r="I1141" t="s">
        <v>177</v>
      </c>
    </row>
    <row r="1142" spans="1:9">
      <c r="A1142" t="s">
        <v>1822</v>
      </c>
      <c r="B1142" t="s">
        <v>2276</v>
      </c>
      <c r="C1142" t="s">
        <v>4211</v>
      </c>
      <c r="D1142">
        <v>-17.970317000000001</v>
      </c>
      <c r="E1142">
        <v>-67.115343999999993</v>
      </c>
      <c r="F1142" t="s">
        <v>338</v>
      </c>
      <c r="G1142" t="s">
        <v>1024</v>
      </c>
      <c r="H1142" t="s">
        <v>1051</v>
      </c>
      <c r="I1142" t="s">
        <v>1051</v>
      </c>
    </row>
    <row r="1143" spans="1:9">
      <c r="A1143" t="s">
        <v>5997</v>
      </c>
      <c r="B1143" t="s">
        <v>5998</v>
      </c>
      <c r="C1143" t="s">
        <v>4211</v>
      </c>
      <c r="D1143">
        <v>-17.945430000000002</v>
      </c>
      <c r="E1143">
        <v>-67.102080000000001</v>
      </c>
      <c r="F1143" t="s">
        <v>338</v>
      </c>
      <c r="G1143" t="s">
        <v>1024</v>
      </c>
      <c r="H1143" t="s">
        <v>1051</v>
      </c>
      <c r="I1143" t="s">
        <v>1051</v>
      </c>
    </row>
    <row r="1144" spans="1:9">
      <c r="A1144" t="s">
        <v>1823</v>
      </c>
      <c r="B1144" t="s">
        <v>2138</v>
      </c>
      <c r="C1144" t="s">
        <v>4211</v>
      </c>
      <c r="D1144">
        <v>-17.982527999999999</v>
      </c>
      <c r="E1144">
        <v>-67.127954000000003</v>
      </c>
      <c r="F1144" t="s">
        <v>338</v>
      </c>
      <c r="G1144" t="s">
        <v>1024</v>
      </c>
      <c r="H1144" t="s">
        <v>1051</v>
      </c>
      <c r="I1144" t="s">
        <v>1051</v>
      </c>
    </row>
    <row r="1145" spans="1:9">
      <c r="A1145" t="s">
        <v>5999</v>
      </c>
      <c r="B1145" t="s">
        <v>6000</v>
      </c>
      <c r="C1145" t="s">
        <v>4211</v>
      </c>
      <c r="D1145">
        <v>-17.973901999999999</v>
      </c>
      <c r="E1145">
        <v>-67.087823</v>
      </c>
      <c r="F1145" t="s">
        <v>338</v>
      </c>
      <c r="G1145" t="s">
        <v>1024</v>
      </c>
      <c r="H1145" t="s">
        <v>1051</v>
      </c>
      <c r="I1145" t="s">
        <v>1051</v>
      </c>
    </row>
    <row r="1146" spans="1:9">
      <c r="A1146" t="s">
        <v>890</v>
      </c>
      <c r="B1146" t="s">
        <v>891</v>
      </c>
      <c r="C1146" t="s">
        <v>4211</v>
      </c>
      <c r="D1146">
        <v>-22.015899999999998</v>
      </c>
      <c r="E1146">
        <v>-63.685895000000002</v>
      </c>
      <c r="F1146" t="s">
        <v>338</v>
      </c>
      <c r="G1146" t="s">
        <v>311</v>
      </c>
      <c r="H1146" t="s">
        <v>233</v>
      </c>
      <c r="I1146" t="s">
        <v>215</v>
      </c>
    </row>
    <row r="1147" spans="1:9">
      <c r="A1147" t="s">
        <v>575</v>
      </c>
      <c r="B1147" t="s">
        <v>2347</v>
      </c>
      <c r="C1147" t="s">
        <v>4211</v>
      </c>
      <c r="D1147">
        <v>-17.746600000000001</v>
      </c>
      <c r="E1147">
        <v>-63.171720000000001</v>
      </c>
      <c r="F1147" t="s">
        <v>338</v>
      </c>
      <c r="G1147" t="s">
        <v>4212</v>
      </c>
      <c r="H1147" t="s">
        <v>176</v>
      </c>
      <c r="I1147" t="s">
        <v>177</v>
      </c>
    </row>
    <row r="1148" spans="1:9">
      <c r="A1148" t="s">
        <v>6001</v>
      </c>
      <c r="B1148" t="s">
        <v>6002</v>
      </c>
      <c r="C1148" t="s">
        <v>4215</v>
      </c>
      <c r="D1148">
        <v>-16.594083000000001</v>
      </c>
      <c r="E1148">
        <v>-68.190139000000002</v>
      </c>
      <c r="F1148" t="s">
        <v>338</v>
      </c>
      <c r="G1148" t="s">
        <v>4216</v>
      </c>
      <c r="H1148" t="s">
        <v>4217</v>
      </c>
      <c r="I1148" t="s">
        <v>4200</v>
      </c>
    </row>
    <row r="1149" spans="1:9">
      <c r="A1149" t="s">
        <v>6003</v>
      </c>
      <c r="B1149" t="s">
        <v>6004</v>
      </c>
      <c r="C1149" t="s">
        <v>4211</v>
      </c>
      <c r="D1149">
        <v>-19.560507999999999</v>
      </c>
      <c r="E1149">
        <v>-65.770685999999998</v>
      </c>
      <c r="F1149" t="s">
        <v>338</v>
      </c>
      <c r="G1149" t="s">
        <v>4235</v>
      </c>
      <c r="H1149" t="s">
        <v>1064</v>
      </c>
      <c r="I1149" t="s">
        <v>1064</v>
      </c>
    </row>
    <row r="1150" spans="1:9">
      <c r="A1150" t="s">
        <v>6005</v>
      </c>
      <c r="B1150" t="s">
        <v>6006</v>
      </c>
      <c r="C1150" t="s">
        <v>4211</v>
      </c>
      <c r="D1150">
        <v>-19.0337</v>
      </c>
      <c r="E1150">
        <v>-65.263409999999993</v>
      </c>
      <c r="F1150" t="s">
        <v>338</v>
      </c>
      <c r="G1150" t="s">
        <v>770</v>
      </c>
      <c r="H1150" t="s">
        <v>769</v>
      </c>
      <c r="I1150" t="s">
        <v>323</v>
      </c>
    </row>
    <row r="1151" spans="1:9">
      <c r="A1151" t="s">
        <v>6007</v>
      </c>
      <c r="B1151" t="s">
        <v>6008</v>
      </c>
      <c r="C1151" t="s">
        <v>4211</v>
      </c>
      <c r="D1151">
        <v>-17.43385</v>
      </c>
      <c r="E1151">
        <v>-66.135689999999997</v>
      </c>
      <c r="F1151" t="s">
        <v>338</v>
      </c>
      <c r="G1151" t="s">
        <v>1024</v>
      </c>
      <c r="H1151" t="s">
        <v>201</v>
      </c>
      <c r="I1151" t="s">
        <v>201</v>
      </c>
    </row>
    <row r="1152" spans="1:9">
      <c r="A1152" t="s">
        <v>6009</v>
      </c>
      <c r="B1152" t="s">
        <v>6010</v>
      </c>
      <c r="C1152" t="s">
        <v>4211</v>
      </c>
      <c r="D1152">
        <v>-17.368760999999999</v>
      </c>
      <c r="E1152">
        <v>-66.130131000000006</v>
      </c>
      <c r="F1152" t="s">
        <v>310</v>
      </c>
      <c r="G1152" t="s">
        <v>898</v>
      </c>
      <c r="H1152" t="s">
        <v>897</v>
      </c>
      <c r="I1152" t="s">
        <v>201</v>
      </c>
    </row>
    <row r="1153" spans="1:9">
      <c r="A1153" t="s">
        <v>6011</v>
      </c>
      <c r="B1153" t="s">
        <v>6012</v>
      </c>
      <c r="C1153" t="s">
        <v>4215</v>
      </c>
      <c r="D1153">
        <v>-15.581838056500001</v>
      </c>
      <c r="E1153">
        <v>-67.247378372200004</v>
      </c>
      <c r="F1153" t="s">
        <v>310</v>
      </c>
      <c r="G1153" t="s">
        <v>4339</v>
      </c>
      <c r="H1153" t="s">
        <v>4340</v>
      </c>
      <c r="I1153" t="s">
        <v>4200</v>
      </c>
    </row>
    <row r="1154" spans="1:9">
      <c r="A1154" t="s">
        <v>6013</v>
      </c>
      <c r="B1154" t="s">
        <v>6014</v>
      </c>
      <c r="C1154" t="s">
        <v>4211</v>
      </c>
      <c r="D1154">
        <v>-17.379754999999999</v>
      </c>
      <c r="E1154">
        <v>-66.117253000000005</v>
      </c>
      <c r="F1154" t="s">
        <v>338</v>
      </c>
      <c r="G1154" t="s">
        <v>898</v>
      </c>
      <c r="H1154" t="s">
        <v>897</v>
      </c>
      <c r="I1154" t="s">
        <v>201</v>
      </c>
    </row>
    <row r="1155" spans="1:9">
      <c r="A1155" t="s">
        <v>6015</v>
      </c>
      <c r="B1155" t="s">
        <v>4266</v>
      </c>
      <c r="C1155" t="s">
        <v>4211</v>
      </c>
      <c r="D1155">
        <v>-21.89</v>
      </c>
      <c r="E1155">
        <v>-64.714870000000005</v>
      </c>
      <c r="F1155" t="s">
        <v>310</v>
      </c>
      <c r="G1155" t="s">
        <v>2425</v>
      </c>
      <c r="H1155" t="s">
        <v>4266</v>
      </c>
      <c r="I1155" t="s">
        <v>215</v>
      </c>
    </row>
    <row r="1156" spans="1:9">
      <c r="A1156" t="s">
        <v>6016</v>
      </c>
      <c r="B1156" t="s">
        <v>6017</v>
      </c>
      <c r="C1156" t="s">
        <v>4211</v>
      </c>
      <c r="D1156">
        <v>-17.667899999999999</v>
      </c>
      <c r="E1156">
        <v>-62.801650000000002</v>
      </c>
      <c r="F1156" t="s">
        <v>310</v>
      </c>
      <c r="G1156" t="s">
        <v>4212</v>
      </c>
      <c r="H1156" t="s">
        <v>243</v>
      </c>
      <c r="I1156" t="s">
        <v>177</v>
      </c>
    </row>
    <row r="1157" spans="1:9">
      <c r="A1157" t="s">
        <v>6018</v>
      </c>
      <c r="B1157" t="s">
        <v>6019</v>
      </c>
      <c r="C1157" t="s">
        <v>4211</v>
      </c>
      <c r="D1157">
        <v>-17.383130600000001</v>
      </c>
      <c r="E1157">
        <v>-66.317647199999996</v>
      </c>
      <c r="F1157" t="s">
        <v>338</v>
      </c>
      <c r="G1157" t="s">
        <v>220</v>
      </c>
      <c r="H1157" t="s">
        <v>2549</v>
      </c>
      <c r="I1157" t="s">
        <v>201</v>
      </c>
    </row>
    <row r="1158" spans="1:9">
      <c r="A1158" t="s">
        <v>6020</v>
      </c>
      <c r="B1158" t="s">
        <v>6021</v>
      </c>
      <c r="C1158" t="s">
        <v>4211</v>
      </c>
      <c r="D1158">
        <v>-17.804400000000001</v>
      </c>
      <c r="E1158">
        <v>-63.171869999999998</v>
      </c>
      <c r="F1158" t="s">
        <v>338</v>
      </c>
      <c r="G1158" t="s">
        <v>4212</v>
      </c>
      <c r="H1158" t="s">
        <v>176</v>
      </c>
      <c r="I1158" t="s">
        <v>177</v>
      </c>
    </row>
    <row r="1159" spans="1:9">
      <c r="A1159" t="s">
        <v>576</v>
      </c>
      <c r="B1159" t="s">
        <v>2057</v>
      </c>
      <c r="C1159" t="s">
        <v>4211</v>
      </c>
      <c r="D1159">
        <v>-17.8063</v>
      </c>
      <c r="E1159">
        <v>-63.211759999999998</v>
      </c>
      <c r="F1159" t="s">
        <v>338</v>
      </c>
      <c r="G1159" t="s">
        <v>4212</v>
      </c>
      <c r="H1159" t="s">
        <v>176</v>
      </c>
      <c r="I1159" t="s">
        <v>177</v>
      </c>
    </row>
    <row r="1160" spans="1:9">
      <c r="A1160" t="s">
        <v>6022</v>
      </c>
      <c r="B1160" t="s">
        <v>6023</v>
      </c>
      <c r="C1160" t="s">
        <v>4215</v>
      </c>
      <c r="D1160">
        <v>-16.502825000000001</v>
      </c>
      <c r="E1160">
        <v>-68.103893999999997</v>
      </c>
      <c r="F1160" t="s">
        <v>338</v>
      </c>
      <c r="G1160" t="s">
        <v>4216</v>
      </c>
      <c r="H1160" t="s">
        <v>4200</v>
      </c>
      <c r="I1160" t="s">
        <v>4200</v>
      </c>
    </row>
    <row r="1161" spans="1:9">
      <c r="A1161" t="s">
        <v>6024</v>
      </c>
      <c r="B1161" t="s">
        <v>6025</v>
      </c>
      <c r="C1161" t="s">
        <v>4215</v>
      </c>
      <c r="D1161">
        <v>-16.505669000000001</v>
      </c>
      <c r="E1161">
        <v>-68.101078000000001</v>
      </c>
      <c r="F1161" t="s">
        <v>338</v>
      </c>
      <c r="G1161" t="s">
        <v>4216</v>
      </c>
      <c r="H1161" t="s">
        <v>4200</v>
      </c>
      <c r="I1161" t="s">
        <v>4200</v>
      </c>
    </row>
    <row r="1162" spans="1:9">
      <c r="A1162" t="s">
        <v>6026</v>
      </c>
      <c r="B1162" t="s">
        <v>6027</v>
      </c>
      <c r="C1162" t="s">
        <v>4211</v>
      </c>
      <c r="D1162">
        <v>-19.014199999999999</v>
      </c>
      <c r="E1162">
        <v>-57.750979999999998</v>
      </c>
      <c r="F1162" t="s">
        <v>310</v>
      </c>
      <c r="G1162" t="s">
        <v>2220</v>
      </c>
      <c r="H1162" t="s">
        <v>2296</v>
      </c>
      <c r="I1162" t="s">
        <v>177</v>
      </c>
    </row>
    <row r="1163" spans="1:9">
      <c r="A1163" t="s">
        <v>6028</v>
      </c>
      <c r="B1163" t="s">
        <v>6029</v>
      </c>
      <c r="C1163" t="s">
        <v>4215</v>
      </c>
      <c r="D1163">
        <v>-15.534943999999999</v>
      </c>
      <c r="E1163">
        <v>-69.250917000000001</v>
      </c>
      <c r="F1163" t="s">
        <v>310</v>
      </c>
      <c r="G1163" t="s">
        <v>4680</v>
      </c>
      <c r="H1163" t="s">
        <v>6029</v>
      </c>
      <c r="I1163" t="s">
        <v>4200</v>
      </c>
    </row>
    <row r="1164" spans="1:9">
      <c r="A1164" t="s">
        <v>912</v>
      </c>
      <c r="B1164" t="s">
        <v>913</v>
      </c>
      <c r="C1164" t="s">
        <v>4211</v>
      </c>
      <c r="D1164">
        <v>-17.383603999999998</v>
      </c>
      <c r="E1164">
        <v>-66.14573</v>
      </c>
      <c r="F1164" t="s">
        <v>338</v>
      </c>
      <c r="G1164" t="s">
        <v>1024</v>
      </c>
      <c r="H1164" t="s">
        <v>201</v>
      </c>
      <c r="I1164" t="s">
        <v>201</v>
      </c>
    </row>
    <row r="1165" spans="1:9">
      <c r="A1165" t="s">
        <v>620</v>
      </c>
      <c r="B1165" t="s">
        <v>2038</v>
      </c>
      <c r="C1165" t="s">
        <v>4211</v>
      </c>
      <c r="D1165">
        <v>-17.765899999999998</v>
      </c>
      <c r="E1165">
        <v>-63.157400000000003</v>
      </c>
      <c r="F1165" t="s">
        <v>338</v>
      </c>
      <c r="G1165" t="s">
        <v>4212</v>
      </c>
      <c r="H1165" t="s">
        <v>176</v>
      </c>
      <c r="I1165" t="s">
        <v>177</v>
      </c>
    </row>
    <row r="1166" spans="1:9">
      <c r="A1166" t="s">
        <v>6030</v>
      </c>
      <c r="B1166" t="s">
        <v>6031</v>
      </c>
      <c r="C1166" t="s">
        <v>4211</v>
      </c>
      <c r="D1166">
        <v>-18.318753000000001</v>
      </c>
      <c r="E1166">
        <v>-64.680167999999995</v>
      </c>
      <c r="F1166" t="s">
        <v>310</v>
      </c>
      <c r="G1166" t="s">
        <v>4322</v>
      </c>
      <c r="H1166" t="s">
        <v>6031</v>
      </c>
      <c r="I1166" t="s">
        <v>201</v>
      </c>
    </row>
    <row r="1167" spans="1:9">
      <c r="A1167" t="s">
        <v>1950</v>
      </c>
      <c r="B1167" t="s">
        <v>2445</v>
      </c>
      <c r="C1167" t="s">
        <v>4211</v>
      </c>
      <c r="D1167">
        <v>-17.349530000000001</v>
      </c>
      <c r="E1167">
        <v>-66.257260000000002</v>
      </c>
      <c r="F1167" t="s">
        <v>338</v>
      </c>
      <c r="G1167" t="s">
        <v>220</v>
      </c>
      <c r="H1167" t="s">
        <v>2549</v>
      </c>
      <c r="I1167" t="s">
        <v>201</v>
      </c>
    </row>
    <row r="1168" spans="1:9">
      <c r="A1168" t="s">
        <v>577</v>
      </c>
      <c r="B1168" t="s">
        <v>2198</v>
      </c>
      <c r="C1168" t="s">
        <v>4211</v>
      </c>
      <c r="D1168">
        <v>-17.336137000000001</v>
      </c>
      <c r="E1168">
        <v>-66.268360000000001</v>
      </c>
      <c r="F1168" t="s">
        <v>338</v>
      </c>
      <c r="G1168" t="s">
        <v>220</v>
      </c>
      <c r="H1168" t="s">
        <v>2549</v>
      </c>
      <c r="I1168" t="s">
        <v>201</v>
      </c>
    </row>
    <row r="1169" spans="1:9">
      <c r="A1169" t="s">
        <v>6032</v>
      </c>
      <c r="B1169" t="s">
        <v>5732</v>
      </c>
      <c r="C1169" t="s">
        <v>4215</v>
      </c>
      <c r="D1169">
        <v>-17.235966010599999</v>
      </c>
      <c r="E1169">
        <v>-67.911191962900006</v>
      </c>
      <c r="F1169" t="s">
        <v>310</v>
      </c>
      <c r="G1169" t="s">
        <v>694</v>
      </c>
      <c r="H1169" t="s">
        <v>5732</v>
      </c>
      <c r="I1169" t="s">
        <v>4200</v>
      </c>
    </row>
    <row r="1170" spans="1:9">
      <c r="A1170" t="s">
        <v>6033</v>
      </c>
      <c r="B1170" t="s">
        <v>6034</v>
      </c>
      <c r="C1170" t="s">
        <v>4215</v>
      </c>
      <c r="D1170">
        <v>-17.23939</v>
      </c>
      <c r="E1170">
        <v>-67.922989999999999</v>
      </c>
      <c r="F1170" t="s">
        <v>310</v>
      </c>
      <c r="G1170" t="s">
        <v>694</v>
      </c>
      <c r="H1170" t="s">
        <v>5732</v>
      </c>
      <c r="I1170" t="s">
        <v>4200</v>
      </c>
    </row>
    <row r="1171" spans="1:9">
      <c r="A1171" t="s">
        <v>6035</v>
      </c>
      <c r="B1171" t="s">
        <v>6036</v>
      </c>
      <c r="C1171" t="s">
        <v>4211</v>
      </c>
      <c r="D1171">
        <v>-17.8811</v>
      </c>
      <c r="E1171">
        <v>-62.939895999999997</v>
      </c>
      <c r="F1171" t="s">
        <v>310</v>
      </c>
      <c r="G1171" t="s">
        <v>4212</v>
      </c>
      <c r="H1171" t="s">
        <v>243</v>
      </c>
      <c r="I1171" t="s">
        <v>177</v>
      </c>
    </row>
    <row r="1172" spans="1:9">
      <c r="A1172" t="s">
        <v>6037</v>
      </c>
      <c r="B1172" t="s">
        <v>6038</v>
      </c>
      <c r="C1172" t="s">
        <v>4215</v>
      </c>
      <c r="D1172">
        <v>-16.517944</v>
      </c>
      <c r="E1172">
        <v>-68.132386999999994</v>
      </c>
      <c r="F1172" t="s">
        <v>338</v>
      </c>
      <c r="G1172" t="s">
        <v>4216</v>
      </c>
      <c r="H1172" t="s">
        <v>4200</v>
      </c>
      <c r="I1172" t="s">
        <v>4200</v>
      </c>
    </row>
    <row r="1173" spans="1:9">
      <c r="A1173" t="s">
        <v>578</v>
      </c>
      <c r="B1173" t="s">
        <v>579</v>
      </c>
      <c r="C1173" t="s">
        <v>4211</v>
      </c>
      <c r="D1173">
        <v>-17.382833000000002</v>
      </c>
      <c r="E1173">
        <v>-66.16</v>
      </c>
      <c r="F1173" t="s">
        <v>338</v>
      </c>
      <c r="G1173" t="s">
        <v>1024</v>
      </c>
      <c r="H1173" t="s">
        <v>201</v>
      </c>
      <c r="I1173" t="s">
        <v>201</v>
      </c>
    </row>
    <row r="1174" spans="1:9">
      <c r="A1174" t="s">
        <v>6039</v>
      </c>
      <c r="B1174" t="s">
        <v>6040</v>
      </c>
      <c r="C1174" t="s">
        <v>4211</v>
      </c>
      <c r="D1174">
        <v>-21.3948</v>
      </c>
      <c r="E1174">
        <v>-63.781278</v>
      </c>
      <c r="F1174" t="s">
        <v>310</v>
      </c>
      <c r="G1174" t="s">
        <v>5288</v>
      </c>
      <c r="H1174" t="s">
        <v>5289</v>
      </c>
      <c r="I1174" t="s">
        <v>215</v>
      </c>
    </row>
    <row r="1175" spans="1:9">
      <c r="A1175" t="s">
        <v>6041</v>
      </c>
      <c r="B1175" t="s">
        <v>6042</v>
      </c>
      <c r="C1175" t="s">
        <v>4215</v>
      </c>
      <c r="D1175">
        <v>-16.543800000000001</v>
      </c>
      <c r="E1175">
        <v>-68.175606000000002</v>
      </c>
      <c r="F1175" t="s">
        <v>338</v>
      </c>
      <c r="G1175" t="s">
        <v>4216</v>
      </c>
      <c r="H1175" t="s">
        <v>4217</v>
      </c>
      <c r="I1175" t="s">
        <v>4200</v>
      </c>
    </row>
    <row r="1176" spans="1:9">
      <c r="A1176" t="s">
        <v>6043</v>
      </c>
      <c r="B1176" t="s">
        <v>6044</v>
      </c>
      <c r="C1176" t="s">
        <v>4215</v>
      </c>
      <c r="D1176">
        <v>-16.495943</v>
      </c>
      <c r="E1176">
        <v>-68.205443000000002</v>
      </c>
      <c r="F1176" t="s">
        <v>338</v>
      </c>
      <c r="G1176" t="s">
        <v>4216</v>
      </c>
      <c r="H1176" t="s">
        <v>4217</v>
      </c>
      <c r="I1176" t="s">
        <v>4200</v>
      </c>
    </row>
    <row r="1177" spans="1:9">
      <c r="A1177" t="s">
        <v>6045</v>
      </c>
      <c r="B1177" t="s">
        <v>6046</v>
      </c>
      <c r="C1177" t="s">
        <v>4211</v>
      </c>
      <c r="D1177">
        <v>-17.786200000000001</v>
      </c>
      <c r="E1177">
        <v>-63.173186999999999</v>
      </c>
      <c r="F1177" t="s">
        <v>338</v>
      </c>
      <c r="G1177" t="s">
        <v>4212</v>
      </c>
      <c r="H1177" t="s">
        <v>176</v>
      </c>
      <c r="I1177" t="s">
        <v>177</v>
      </c>
    </row>
    <row r="1178" spans="1:9">
      <c r="A1178" t="s">
        <v>6047</v>
      </c>
      <c r="B1178" t="s">
        <v>6048</v>
      </c>
      <c r="C1178" t="s">
        <v>4211</v>
      </c>
      <c r="D1178">
        <v>-17.072299999999998</v>
      </c>
      <c r="E1178">
        <v>-63.076549999999997</v>
      </c>
      <c r="F1178" t="s">
        <v>310</v>
      </c>
      <c r="G1178" t="s">
        <v>305</v>
      </c>
      <c r="H1178" t="s">
        <v>2381</v>
      </c>
      <c r="I1178" t="s">
        <v>177</v>
      </c>
    </row>
    <row r="1179" spans="1:9">
      <c r="A1179" t="s">
        <v>6049</v>
      </c>
      <c r="B1179" t="s">
        <v>6050</v>
      </c>
      <c r="C1179" t="s">
        <v>4215</v>
      </c>
      <c r="D1179">
        <v>-15.759632</v>
      </c>
      <c r="E1179">
        <v>-69.066948999999994</v>
      </c>
      <c r="F1179" t="s">
        <v>310</v>
      </c>
      <c r="G1179" t="s">
        <v>4680</v>
      </c>
      <c r="H1179" t="s">
        <v>6050</v>
      </c>
      <c r="I1179" t="s">
        <v>4200</v>
      </c>
    </row>
    <row r="1180" spans="1:9">
      <c r="A1180" t="s">
        <v>6051</v>
      </c>
      <c r="B1180" t="s">
        <v>5089</v>
      </c>
      <c r="C1180" t="s">
        <v>4215</v>
      </c>
      <c r="D1180">
        <v>-16.561603000000002</v>
      </c>
      <c r="E1180">
        <v>-67.951605000000001</v>
      </c>
      <c r="F1180" t="s">
        <v>310</v>
      </c>
      <c r="G1180" t="s">
        <v>4216</v>
      </c>
      <c r="H1180" t="s">
        <v>5089</v>
      </c>
      <c r="I1180" t="s">
        <v>4200</v>
      </c>
    </row>
    <row r="1181" spans="1:9">
      <c r="A1181" t="s">
        <v>6052</v>
      </c>
      <c r="B1181" t="s">
        <v>6053</v>
      </c>
      <c r="C1181" t="s">
        <v>4215</v>
      </c>
      <c r="D1181">
        <v>-11.933028</v>
      </c>
      <c r="E1181">
        <v>-66.199888999999999</v>
      </c>
      <c r="F1181" t="s">
        <v>310</v>
      </c>
      <c r="G1181" t="s">
        <v>831</v>
      </c>
      <c r="H1181" t="s">
        <v>945</v>
      </c>
      <c r="I1181" t="s">
        <v>832</v>
      </c>
    </row>
    <row r="1182" spans="1:9">
      <c r="A1182" t="s">
        <v>6054</v>
      </c>
      <c r="B1182" t="s">
        <v>6055</v>
      </c>
      <c r="C1182" t="s">
        <v>4211</v>
      </c>
      <c r="D1182">
        <v>-19.0474</v>
      </c>
      <c r="E1182">
        <v>-65.249639000000002</v>
      </c>
      <c r="F1182" t="s">
        <v>338</v>
      </c>
      <c r="G1182" t="s">
        <v>770</v>
      </c>
      <c r="H1182" t="s">
        <v>769</v>
      </c>
      <c r="I1182" t="s">
        <v>323</v>
      </c>
    </row>
    <row r="1183" spans="1:9">
      <c r="A1183" t="s">
        <v>6056</v>
      </c>
      <c r="B1183" t="s">
        <v>6057</v>
      </c>
      <c r="C1183" t="s">
        <v>4211</v>
      </c>
      <c r="D1183">
        <v>-17.685886</v>
      </c>
      <c r="E1183">
        <v>-65.373205999999996</v>
      </c>
      <c r="F1183" t="s">
        <v>310</v>
      </c>
      <c r="G1183" t="s">
        <v>815</v>
      </c>
      <c r="H1183" t="s">
        <v>6057</v>
      </c>
      <c r="I1183" t="s">
        <v>201</v>
      </c>
    </row>
    <row r="1184" spans="1:9">
      <c r="A1184" t="s">
        <v>6058</v>
      </c>
      <c r="B1184" t="s">
        <v>6059</v>
      </c>
      <c r="C1184" t="s">
        <v>4211</v>
      </c>
      <c r="D1184">
        <v>-18.699490999999998</v>
      </c>
      <c r="E1184">
        <v>-66.169116000000002</v>
      </c>
      <c r="F1184" t="s">
        <v>310</v>
      </c>
      <c r="G1184" t="s">
        <v>5000</v>
      </c>
      <c r="H1184" t="s">
        <v>6059</v>
      </c>
      <c r="I1184" t="s">
        <v>1064</v>
      </c>
    </row>
    <row r="1185" spans="1:9">
      <c r="A1185" t="s">
        <v>6060</v>
      </c>
      <c r="B1185" t="s">
        <v>6061</v>
      </c>
      <c r="C1185" t="s">
        <v>4215</v>
      </c>
      <c r="D1185">
        <v>-16.399160999999999</v>
      </c>
      <c r="E1185">
        <v>-68.479225999999997</v>
      </c>
      <c r="F1185" t="s">
        <v>310</v>
      </c>
      <c r="G1185" t="s">
        <v>2084</v>
      </c>
      <c r="H1185" t="s">
        <v>6061</v>
      </c>
      <c r="I1185" t="s">
        <v>4200</v>
      </c>
    </row>
    <row r="1186" spans="1:9">
      <c r="A1186" t="s">
        <v>6062</v>
      </c>
      <c r="B1186" t="s">
        <v>6063</v>
      </c>
      <c r="C1186" t="s">
        <v>4215</v>
      </c>
      <c r="D1186">
        <v>-16.577531673700001</v>
      </c>
      <c r="E1186">
        <v>-68.200058530999996</v>
      </c>
      <c r="F1186" t="s">
        <v>338</v>
      </c>
      <c r="G1186" t="s">
        <v>4216</v>
      </c>
      <c r="H1186" t="s">
        <v>4217</v>
      </c>
      <c r="I1186" t="s">
        <v>4200</v>
      </c>
    </row>
    <row r="1187" spans="1:9">
      <c r="A1187" t="s">
        <v>6064</v>
      </c>
      <c r="B1187" t="s">
        <v>6065</v>
      </c>
      <c r="C1187" t="s">
        <v>4215</v>
      </c>
      <c r="D1187">
        <v>-16.473171000000001</v>
      </c>
      <c r="E1187">
        <v>-68.195751000000001</v>
      </c>
      <c r="F1187" t="s">
        <v>338</v>
      </c>
      <c r="G1187" t="s">
        <v>4216</v>
      </c>
      <c r="H1187" t="s">
        <v>4217</v>
      </c>
      <c r="I1187" t="s">
        <v>4200</v>
      </c>
    </row>
    <row r="1188" spans="1:9">
      <c r="A1188" t="s">
        <v>6066</v>
      </c>
      <c r="B1188" t="s">
        <v>6067</v>
      </c>
      <c r="C1188" t="s">
        <v>4211</v>
      </c>
      <c r="D1188">
        <v>-20.383585</v>
      </c>
      <c r="E1188">
        <v>-66.714744999999994</v>
      </c>
      <c r="F1188" t="s">
        <v>310</v>
      </c>
      <c r="G1188" t="s">
        <v>4865</v>
      </c>
      <c r="H1188" t="s">
        <v>4866</v>
      </c>
      <c r="I1188" t="s">
        <v>1064</v>
      </c>
    </row>
    <row r="1189" spans="1:9">
      <c r="A1189" t="s">
        <v>6068</v>
      </c>
      <c r="B1189" t="s">
        <v>6069</v>
      </c>
      <c r="C1189" t="s">
        <v>4211</v>
      </c>
      <c r="D1189">
        <v>-17.752700000000001</v>
      </c>
      <c r="E1189">
        <v>-63.151330000000002</v>
      </c>
      <c r="F1189" t="s">
        <v>338</v>
      </c>
      <c r="G1189" t="s">
        <v>4212</v>
      </c>
      <c r="H1189" t="s">
        <v>176</v>
      </c>
      <c r="I1189" t="s">
        <v>177</v>
      </c>
    </row>
    <row r="1190" spans="1:9">
      <c r="A1190" t="s">
        <v>6070</v>
      </c>
      <c r="B1190" t="s">
        <v>6071</v>
      </c>
      <c r="C1190" t="s">
        <v>4215</v>
      </c>
      <c r="D1190">
        <v>-14.737166999999999</v>
      </c>
      <c r="E1190">
        <v>-67.226816999999997</v>
      </c>
      <c r="F1190" t="s">
        <v>310</v>
      </c>
      <c r="G1190" t="s">
        <v>4462</v>
      </c>
      <c r="H1190" t="s">
        <v>6072</v>
      </c>
      <c r="I1190" t="s">
        <v>832</v>
      </c>
    </row>
    <row r="1191" spans="1:9">
      <c r="A1191" t="s">
        <v>6073</v>
      </c>
      <c r="B1191" t="s">
        <v>6074</v>
      </c>
      <c r="C1191" t="s">
        <v>4211</v>
      </c>
      <c r="D1191">
        <v>-17.380002999999999</v>
      </c>
      <c r="E1191">
        <v>-66.172630999999996</v>
      </c>
      <c r="F1191" t="s">
        <v>338</v>
      </c>
      <c r="G1191" t="s">
        <v>1024</v>
      </c>
      <c r="H1191" t="s">
        <v>201</v>
      </c>
      <c r="I1191" t="s">
        <v>201</v>
      </c>
    </row>
    <row r="1192" spans="1:9">
      <c r="A1192" t="s">
        <v>6075</v>
      </c>
      <c r="B1192" t="s">
        <v>6076</v>
      </c>
      <c r="C1192" t="s">
        <v>4211</v>
      </c>
      <c r="D1192">
        <v>-19.307400000000001</v>
      </c>
      <c r="E1192">
        <v>-64.310528000000005</v>
      </c>
      <c r="F1192" t="s">
        <v>310</v>
      </c>
      <c r="G1192" t="s">
        <v>4742</v>
      </c>
      <c r="H1192" t="s">
        <v>6076</v>
      </c>
      <c r="I1192" t="s">
        <v>323</v>
      </c>
    </row>
    <row r="1193" spans="1:9">
      <c r="A1193" t="s">
        <v>6077</v>
      </c>
      <c r="B1193" t="s">
        <v>6078</v>
      </c>
      <c r="C1193" t="s">
        <v>4215</v>
      </c>
      <c r="D1193">
        <v>-16.502003999999999</v>
      </c>
      <c r="E1193">
        <v>-68.206332000000003</v>
      </c>
      <c r="F1193" t="s">
        <v>338</v>
      </c>
      <c r="G1193" t="s">
        <v>4216</v>
      </c>
      <c r="H1193" t="s">
        <v>4217</v>
      </c>
      <c r="I1193" t="s">
        <v>4200</v>
      </c>
    </row>
    <row r="1194" spans="1:9">
      <c r="A1194" t="s">
        <v>6079</v>
      </c>
      <c r="B1194" t="s">
        <v>6080</v>
      </c>
      <c r="C1194" t="s">
        <v>4211</v>
      </c>
      <c r="D1194">
        <v>-17.818899999999999</v>
      </c>
      <c r="E1194">
        <v>-63.23668</v>
      </c>
      <c r="F1194" t="s">
        <v>338</v>
      </c>
      <c r="G1194" t="s">
        <v>4212</v>
      </c>
      <c r="H1194" t="s">
        <v>176</v>
      </c>
      <c r="I1194" t="s">
        <v>177</v>
      </c>
    </row>
    <row r="1195" spans="1:9">
      <c r="A1195" t="s">
        <v>1824</v>
      </c>
      <c r="B1195" t="s">
        <v>2194</v>
      </c>
      <c r="C1195" t="s">
        <v>4211</v>
      </c>
      <c r="D1195">
        <v>-19.591548</v>
      </c>
      <c r="E1195">
        <v>-65.741713000000004</v>
      </c>
      <c r="F1195" t="s">
        <v>338</v>
      </c>
      <c r="G1195" t="s">
        <v>4235</v>
      </c>
      <c r="H1195" t="s">
        <v>1064</v>
      </c>
      <c r="I1195" t="s">
        <v>1064</v>
      </c>
    </row>
    <row r="1196" spans="1:9">
      <c r="A1196" t="s">
        <v>1825</v>
      </c>
      <c r="B1196" t="s">
        <v>2089</v>
      </c>
      <c r="C1196" t="s">
        <v>4211</v>
      </c>
      <c r="D1196">
        <v>-17.761299999999999</v>
      </c>
      <c r="E1196">
        <v>-63.170012999999997</v>
      </c>
      <c r="F1196" t="s">
        <v>338</v>
      </c>
      <c r="G1196" t="s">
        <v>4212</v>
      </c>
      <c r="H1196" t="s">
        <v>176</v>
      </c>
      <c r="I1196" t="s">
        <v>177</v>
      </c>
    </row>
    <row r="1197" spans="1:9">
      <c r="A1197" t="s">
        <v>6081</v>
      </c>
      <c r="B1197" t="s">
        <v>6082</v>
      </c>
      <c r="C1197" t="s">
        <v>4211</v>
      </c>
      <c r="D1197">
        <v>-17.366686999999999</v>
      </c>
      <c r="E1197">
        <v>-66.185309000000004</v>
      </c>
      <c r="F1197" t="s">
        <v>338</v>
      </c>
      <c r="G1197" t="s">
        <v>1024</v>
      </c>
      <c r="H1197" t="s">
        <v>201</v>
      </c>
      <c r="I1197" t="s">
        <v>201</v>
      </c>
    </row>
    <row r="1198" spans="1:9">
      <c r="A1198" t="s">
        <v>6083</v>
      </c>
      <c r="B1198" t="s">
        <v>6084</v>
      </c>
      <c r="C1198" t="s">
        <v>4215</v>
      </c>
      <c r="D1198">
        <v>-14.820538000000001</v>
      </c>
      <c r="E1198">
        <v>-69.071698999999995</v>
      </c>
      <c r="F1198" t="s">
        <v>310</v>
      </c>
      <c r="G1198" t="s">
        <v>4414</v>
      </c>
      <c r="H1198" t="s">
        <v>6084</v>
      </c>
      <c r="I1198" t="s">
        <v>4200</v>
      </c>
    </row>
    <row r="1199" spans="1:9">
      <c r="A1199" t="s">
        <v>1826</v>
      </c>
      <c r="B1199" t="s">
        <v>2214</v>
      </c>
      <c r="C1199" t="s">
        <v>4211</v>
      </c>
      <c r="D1199">
        <v>-17.947240000000001</v>
      </c>
      <c r="E1199">
        <v>-67.122590000000002</v>
      </c>
      <c r="F1199" t="s">
        <v>338</v>
      </c>
      <c r="G1199" t="s">
        <v>1024</v>
      </c>
      <c r="H1199" t="s">
        <v>1051</v>
      </c>
      <c r="I1199" t="s">
        <v>1051</v>
      </c>
    </row>
    <row r="1200" spans="1:9">
      <c r="A1200" t="s">
        <v>6085</v>
      </c>
      <c r="B1200" t="s">
        <v>6086</v>
      </c>
      <c r="C1200" t="s">
        <v>4215</v>
      </c>
      <c r="D1200">
        <v>-16.495028000000001</v>
      </c>
      <c r="E1200">
        <v>-68.100111999999996</v>
      </c>
      <c r="F1200" t="s">
        <v>338</v>
      </c>
      <c r="G1200" t="s">
        <v>4216</v>
      </c>
      <c r="H1200" t="s">
        <v>4200</v>
      </c>
      <c r="I1200" t="s">
        <v>4200</v>
      </c>
    </row>
    <row r="1201" spans="1:9">
      <c r="A1201" t="s">
        <v>6087</v>
      </c>
      <c r="B1201" t="s">
        <v>6088</v>
      </c>
      <c r="C1201" t="s">
        <v>4211</v>
      </c>
      <c r="D1201">
        <v>-20.724599999999999</v>
      </c>
      <c r="E1201">
        <v>-65.106860999999995</v>
      </c>
      <c r="F1201" t="s">
        <v>310</v>
      </c>
      <c r="G1201" t="s">
        <v>4773</v>
      </c>
      <c r="H1201" t="s">
        <v>4772</v>
      </c>
      <c r="I1201" t="s">
        <v>323</v>
      </c>
    </row>
    <row r="1202" spans="1:9">
      <c r="A1202" t="s">
        <v>6089</v>
      </c>
      <c r="B1202" t="s">
        <v>6090</v>
      </c>
      <c r="C1202" t="s">
        <v>4211</v>
      </c>
      <c r="D1202">
        <v>-22.0486</v>
      </c>
      <c r="E1202">
        <v>-63.682284000000003</v>
      </c>
      <c r="F1202" t="s">
        <v>338</v>
      </c>
      <c r="G1202" t="s">
        <v>311</v>
      </c>
      <c r="H1202" t="s">
        <v>233</v>
      </c>
      <c r="I1202" t="s">
        <v>215</v>
      </c>
    </row>
    <row r="1203" spans="1:9">
      <c r="A1203" t="s">
        <v>1827</v>
      </c>
      <c r="B1203" t="s">
        <v>2263</v>
      </c>
      <c r="C1203" t="s">
        <v>4211</v>
      </c>
      <c r="D1203">
        <v>-17.805199999999999</v>
      </c>
      <c r="E1203">
        <v>-63.150599999999997</v>
      </c>
      <c r="F1203" t="s">
        <v>338</v>
      </c>
      <c r="G1203" t="s">
        <v>4212</v>
      </c>
      <c r="H1203" t="s">
        <v>176</v>
      </c>
      <c r="I1203" t="s">
        <v>177</v>
      </c>
    </row>
    <row r="1204" spans="1:9">
      <c r="A1204" t="s">
        <v>6091</v>
      </c>
      <c r="B1204" t="s">
        <v>6092</v>
      </c>
      <c r="C1204" t="s">
        <v>4215</v>
      </c>
      <c r="D1204">
        <v>-16.493573000000001</v>
      </c>
      <c r="E1204">
        <v>-68.137737999999999</v>
      </c>
      <c r="F1204" t="s">
        <v>338</v>
      </c>
      <c r="G1204" t="s">
        <v>4216</v>
      </c>
      <c r="H1204" t="s">
        <v>4200</v>
      </c>
      <c r="I1204" t="s">
        <v>4200</v>
      </c>
    </row>
    <row r="1205" spans="1:9">
      <c r="A1205" t="s">
        <v>1828</v>
      </c>
      <c r="B1205" t="s">
        <v>2225</v>
      </c>
      <c r="C1205" t="s">
        <v>4211</v>
      </c>
      <c r="D1205">
        <v>-18.004750999999999</v>
      </c>
      <c r="E1205">
        <v>-67.103583</v>
      </c>
      <c r="F1205" t="s">
        <v>310</v>
      </c>
      <c r="G1205" t="s">
        <v>1024</v>
      </c>
      <c r="H1205" t="s">
        <v>4809</v>
      </c>
      <c r="I1205" t="s">
        <v>1051</v>
      </c>
    </row>
    <row r="1206" spans="1:9">
      <c r="A1206" t="s">
        <v>6093</v>
      </c>
      <c r="B1206" t="s">
        <v>6094</v>
      </c>
      <c r="C1206" t="s">
        <v>4211</v>
      </c>
      <c r="D1206">
        <v>-19.0441</v>
      </c>
      <c r="E1206">
        <v>-65.244022999999999</v>
      </c>
      <c r="F1206" t="s">
        <v>338</v>
      </c>
      <c r="G1206" t="s">
        <v>770</v>
      </c>
      <c r="H1206" t="s">
        <v>769</v>
      </c>
      <c r="I1206" t="s">
        <v>323</v>
      </c>
    </row>
    <row r="1207" spans="1:9">
      <c r="A1207" t="s">
        <v>6095</v>
      </c>
      <c r="B1207" t="s">
        <v>6096</v>
      </c>
      <c r="C1207" t="s">
        <v>4215</v>
      </c>
      <c r="D1207">
        <v>-16.457539000000001</v>
      </c>
      <c r="E1207">
        <v>-68.122281000000001</v>
      </c>
      <c r="F1207" t="s">
        <v>338</v>
      </c>
      <c r="G1207" t="s">
        <v>4216</v>
      </c>
      <c r="H1207" t="s">
        <v>4200</v>
      </c>
      <c r="I1207" t="s">
        <v>4200</v>
      </c>
    </row>
    <row r="1208" spans="1:9">
      <c r="A1208" t="s">
        <v>6097</v>
      </c>
      <c r="B1208" t="s">
        <v>6098</v>
      </c>
      <c r="C1208" t="s">
        <v>4211</v>
      </c>
      <c r="D1208">
        <v>-21.557500000000001</v>
      </c>
      <c r="E1208">
        <v>-64.681856999999994</v>
      </c>
      <c r="F1208" t="s">
        <v>338</v>
      </c>
      <c r="G1208" t="s">
        <v>1024</v>
      </c>
      <c r="H1208" t="s">
        <v>215</v>
      </c>
      <c r="I1208" t="s">
        <v>215</v>
      </c>
    </row>
    <row r="1209" spans="1:9">
      <c r="A1209" t="s">
        <v>922</v>
      </c>
      <c r="B1209" t="s">
        <v>923</v>
      </c>
      <c r="C1209" t="s">
        <v>4211</v>
      </c>
      <c r="D1209">
        <v>-17.7956</v>
      </c>
      <c r="E1209">
        <v>-63.190207000000001</v>
      </c>
      <c r="F1209" t="s">
        <v>338</v>
      </c>
      <c r="G1209" t="s">
        <v>4212</v>
      </c>
      <c r="H1209" t="s">
        <v>176</v>
      </c>
      <c r="I1209" t="s">
        <v>177</v>
      </c>
    </row>
    <row r="1210" spans="1:9">
      <c r="A1210" t="s">
        <v>6099</v>
      </c>
      <c r="B1210" t="s">
        <v>6100</v>
      </c>
      <c r="C1210" t="s">
        <v>4211</v>
      </c>
      <c r="D1210">
        <v>-17.375810000000001</v>
      </c>
      <c r="E1210">
        <v>-66.164632999999995</v>
      </c>
      <c r="F1210" t="s">
        <v>338</v>
      </c>
      <c r="G1210" t="s">
        <v>1024</v>
      </c>
      <c r="H1210" t="s">
        <v>201</v>
      </c>
      <c r="I1210" t="s">
        <v>201</v>
      </c>
    </row>
    <row r="1211" spans="1:9">
      <c r="A1211" t="s">
        <v>6101</v>
      </c>
      <c r="B1211" t="s">
        <v>6102</v>
      </c>
      <c r="C1211" t="s">
        <v>4211</v>
      </c>
      <c r="D1211">
        <v>-17.429597000000001</v>
      </c>
      <c r="E1211">
        <v>-66.157477</v>
      </c>
      <c r="F1211" t="s">
        <v>338</v>
      </c>
      <c r="G1211" t="s">
        <v>1024</v>
      </c>
      <c r="H1211" t="s">
        <v>201</v>
      </c>
      <c r="I1211" t="s">
        <v>201</v>
      </c>
    </row>
    <row r="1212" spans="1:9">
      <c r="A1212" t="s">
        <v>6103</v>
      </c>
      <c r="B1212" t="s">
        <v>6104</v>
      </c>
      <c r="C1212" t="s">
        <v>4215</v>
      </c>
      <c r="D1212">
        <v>-16.484864999999999</v>
      </c>
      <c r="E1212">
        <v>-68.170828</v>
      </c>
      <c r="F1212" t="s">
        <v>338</v>
      </c>
      <c r="G1212" t="s">
        <v>4216</v>
      </c>
      <c r="H1212" t="s">
        <v>4217</v>
      </c>
      <c r="I1212" t="s">
        <v>4200</v>
      </c>
    </row>
    <row r="1213" spans="1:9">
      <c r="A1213" t="s">
        <v>6105</v>
      </c>
      <c r="B1213" t="s">
        <v>6106</v>
      </c>
      <c r="C1213" t="s">
        <v>4215</v>
      </c>
      <c r="D1213">
        <v>-16.495117</v>
      </c>
      <c r="E1213">
        <v>-68.146718000000007</v>
      </c>
      <c r="F1213" t="s">
        <v>338</v>
      </c>
      <c r="G1213" t="s">
        <v>4216</v>
      </c>
      <c r="H1213" t="s">
        <v>4200</v>
      </c>
      <c r="I1213" t="s">
        <v>4200</v>
      </c>
    </row>
    <row r="1214" spans="1:9">
      <c r="A1214" t="s">
        <v>6107</v>
      </c>
      <c r="B1214" t="s">
        <v>6108</v>
      </c>
      <c r="C1214" t="s">
        <v>4211</v>
      </c>
      <c r="D1214">
        <v>-11.069471</v>
      </c>
      <c r="E1214">
        <v>-66.184374000000005</v>
      </c>
      <c r="F1214" t="s">
        <v>310</v>
      </c>
      <c r="G1214" t="s">
        <v>4371</v>
      </c>
      <c r="H1214" t="s">
        <v>4372</v>
      </c>
      <c r="I1214" t="s">
        <v>2485</v>
      </c>
    </row>
    <row r="1215" spans="1:9">
      <c r="A1215" t="s">
        <v>1829</v>
      </c>
      <c r="B1215" t="s">
        <v>2244</v>
      </c>
      <c r="C1215" t="s">
        <v>4211</v>
      </c>
      <c r="D1215">
        <v>-17.603000000000002</v>
      </c>
      <c r="E1215">
        <v>-63.174111000000003</v>
      </c>
      <c r="F1215" t="s">
        <v>338</v>
      </c>
      <c r="G1215" t="s">
        <v>256</v>
      </c>
      <c r="H1215" t="s">
        <v>256</v>
      </c>
      <c r="I1215" t="s">
        <v>177</v>
      </c>
    </row>
    <row r="1216" spans="1:9">
      <c r="A1216" t="s">
        <v>6109</v>
      </c>
      <c r="B1216" t="s">
        <v>6110</v>
      </c>
      <c r="C1216" t="s">
        <v>4211</v>
      </c>
      <c r="D1216">
        <v>-21.497699999999998</v>
      </c>
      <c r="E1216">
        <v>-63.46367</v>
      </c>
      <c r="F1216" t="s">
        <v>338</v>
      </c>
      <c r="G1216" t="s">
        <v>311</v>
      </c>
      <c r="H1216" t="s">
        <v>2451</v>
      </c>
      <c r="I1216" t="s">
        <v>215</v>
      </c>
    </row>
    <row r="1217" spans="1:9">
      <c r="A1217" t="s">
        <v>6111</v>
      </c>
      <c r="B1217" t="s">
        <v>6112</v>
      </c>
      <c r="C1217" t="s">
        <v>4211</v>
      </c>
      <c r="D1217">
        <v>-17.974667</v>
      </c>
      <c r="E1217">
        <v>-67.11524</v>
      </c>
      <c r="F1217" t="s">
        <v>338</v>
      </c>
      <c r="G1217" t="s">
        <v>1024</v>
      </c>
      <c r="H1217" t="s">
        <v>1051</v>
      </c>
      <c r="I1217" t="s">
        <v>1051</v>
      </c>
    </row>
    <row r="1218" spans="1:9">
      <c r="A1218" t="s">
        <v>1831</v>
      </c>
      <c r="B1218" t="s">
        <v>1038</v>
      </c>
      <c r="C1218" t="s">
        <v>4211</v>
      </c>
      <c r="D1218">
        <v>-17.590399999999999</v>
      </c>
      <c r="E1218">
        <v>-63.132334</v>
      </c>
      <c r="F1218" t="s">
        <v>338</v>
      </c>
      <c r="G1218" t="s">
        <v>256</v>
      </c>
      <c r="H1218" t="s">
        <v>256</v>
      </c>
      <c r="I1218" t="s">
        <v>177</v>
      </c>
    </row>
    <row r="1219" spans="1:9">
      <c r="A1219" t="s">
        <v>1830</v>
      </c>
      <c r="B1219" t="s">
        <v>6113</v>
      </c>
      <c r="C1219" t="s">
        <v>4211</v>
      </c>
      <c r="D1219">
        <v>-17.601800000000001</v>
      </c>
      <c r="E1219">
        <v>-63.121009000000001</v>
      </c>
      <c r="F1219" t="s">
        <v>338</v>
      </c>
      <c r="G1219" t="s">
        <v>256</v>
      </c>
      <c r="H1219" t="s">
        <v>256</v>
      </c>
      <c r="I1219" t="s">
        <v>177</v>
      </c>
    </row>
    <row r="1220" spans="1:9">
      <c r="A1220" t="s">
        <v>1036</v>
      </c>
      <c r="B1220" t="s">
        <v>1037</v>
      </c>
      <c r="C1220" t="s">
        <v>4211</v>
      </c>
      <c r="D1220">
        <v>-17.584391</v>
      </c>
      <c r="E1220">
        <v>-63.095244000000001</v>
      </c>
      <c r="F1220" t="s">
        <v>338</v>
      </c>
      <c r="G1220" t="s">
        <v>256</v>
      </c>
      <c r="H1220" t="s">
        <v>256</v>
      </c>
      <c r="I1220" t="s">
        <v>177</v>
      </c>
    </row>
    <row r="1221" spans="1:9">
      <c r="A1221" t="s">
        <v>1832</v>
      </c>
      <c r="B1221" t="s">
        <v>2414</v>
      </c>
      <c r="C1221" t="s">
        <v>4211</v>
      </c>
      <c r="D1221">
        <v>-17.755099999999999</v>
      </c>
      <c r="E1221">
        <v>-63.138289999999998</v>
      </c>
      <c r="F1221" t="s">
        <v>338</v>
      </c>
      <c r="G1221" t="s">
        <v>4212</v>
      </c>
      <c r="H1221" t="s">
        <v>176</v>
      </c>
      <c r="I1221" t="s">
        <v>177</v>
      </c>
    </row>
    <row r="1222" spans="1:9">
      <c r="A1222" t="s">
        <v>1833</v>
      </c>
      <c r="B1222" t="s">
        <v>2179</v>
      </c>
      <c r="C1222" t="s">
        <v>4211</v>
      </c>
      <c r="D1222">
        <v>-21.604399999999998</v>
      </c>
      <c r="E1222">
        <v>-64.659138999999996</v>
      </c>
      <c r="F1222" t="s">
        <v>310</v>
      </c>
      <c r="G1222" t="s">
        <v>1024</v>
      </c>
      <c r="H1222" t="s">
        <v>215</v>
      </c>
      <c r="I1222" t="s">
        <v>215</v>
      </c>
    </row>
    <row r="1223" spans="1:9">
      <c r="A1223" t="s">
        <v>6114</v>
      </c>
      <c r="B1223" t="s">
        <v>6115</v>
      </c>
      <c r="C1223" t="s">
        <v>4211</v>
      </c>
      <c r="D1223">
        <v>-19.590330999999999</v>
      </c>
      <c r="E1223">
        <v>-65.738651000000004</v>
      </c>
      <c r="F1223" t="s">
        <v>338</v>
      </c>
      <c r="G1223" t="s">
        <v>4235</v>
      </c>
      <c r="H1223" t="s">
        <v>1064</v>
      </c>
      <c r="I1223" t="s">
        <v>1064</v>
      </c>
    </row>
    <row r="1224" spans="1:9">
      <c r="A1224" t="s">
        <v>6116</v>
      </c>
      <c r="B1224" t="s">
        <v>6117</v>
      </c>
      <c r="C1224" t="s">
        <v>4215</v>
      </c>
      <c r="D1224">
        <v>-15.529235</v>
      </c>
      <c r="E1224">
        <v>-67.976806999999994</v>
      </c>
      <c r="F1224" t="s">
        <v>310</v>
      </c>
      <c r="G1224" t="s">
        <v>4262</v>
      </c>
      <c r="H1224" t="s">
        <v>4815</v>
      </c>
      <c r="I1224" t="s">
        <v>4200</v>
      </c>
    </row>
    <row r="1225" spans="1:9">
      <c r="A1225" t="s">
        <v>6118</v>
      </c>
      <c r="B1225" t="s">
        <v>6119</v>
      </c>
      <c r="C1225" t="s">
        <v>4211</v>
      </c>
      <c r="D1225">
        <v>-17.5609</v>
      </c>
      <c r="E1225">
        <v>-63.122131000000003</v>
      </c>
      <c r="F1225" t="s">
        <v>338</v>
      </c>
      <c r="G1225" t="s">
        <v>256</v>
      </c>
      <c r="H1225" t="s">
        <v>256</v>
      </c>
      <c r="I1225" t="s">
        <v>177</v>
      </c>
    </row>
    <row r="1226" spans="1:9">
      <c r="A1226" t="s">
        <v>6120</v>
      </c>
      <c r="B1226" t="s">
        <v>6121</v>
      </c>
      <c r="C1226" t="s">
        <v>4211</v>
      </c>
      <c r="D1226">
        <v>-17.31523</v>
      </c>
      <c r="E1226">
        <v>-63.258110000000002</v>
      </c>
      <c r="F1226" t="s">
        <v>338</v>
      </c>
      <c r="G1226" t="s">
        <v>305</v>
      </c>
      <c r="H1226" t="s">
        <v>705</v>
      </c>
      <c r="I1226" t="s">
        <v>177</v>
      </c>
    </row>
    <row r="1227" spans="1:9">
      <c r="A1227" t="s">
        <v>6122</v>
      </c>
      <c r="B1227" t="s">
        <v>6123</v>
      </c>
      <c r="C1227" t="s">
        <v>4211</v>
      </c>
      <c r="D1227">
        <v>-17.387584</v>
      </c>
      <c r="E1227">
        <v>-66.249427999999995</v>
      </c>
      <c r="F1227" t="s">
        <v>338</v>
      </c>
      <c r="G1227" t="s">
        <v>220</v>
      </c>
      <c r="H1227" t="s">
        <v>2549</v>
      </c>
      <c r="I1227" t="s">
        <v>201</v>
      </c>
    </row>
    <row r="1228" spans="1:9">
      <c r="A1228" t="s">
        <v>1834</v>
      </c>
      <c r="B1228" t="s">
        <v>2374</v>
      </c>
      <c r="C1228" t="s">
        <v>4211</v>
      </c>
      <c r="D1228">
        <v>-17.465778</v>
      </c>
      <c r="E1228">
        <v>-66.136195000000001</v>
      </c>
      <c r="F1228" t="s">
        <v>338</v>
      </c>
      <c r="G1228" t="s">
        <v>1024</v>
      </c>
      <c r="H1228" t="s">
        <v>201</v>
      </c>
      <c r="I1228" t="s">
        <v>201</v>
      </c>
    </row>
    <row r="1229" spans="1:9">
      <c r="A1229" t="s">
        <v>6124</v>
      </c>
      <c r="B1229" t="s">
        <v>6125</v>
      </c>
      <c r="C1229" t="s">
        <v>4215</v>
      </c>
      <c r="D1229">
        <v>-16.501135000000001</v>
      </c>
      <c r="E1229">
        <v>-68.119484</v>
      </c>
      <c r="F1229" t="s">
        <v>338</v>
      </c>
      <c r="G1229" t="s">
        <v>4216</v>
      </c>
      <c r="H1229" t="s">
        <v>4200</v>
      </c>
      <c r="I1229" t="s">
        <v>4200</v>
      </c>
    </row>
    <row r="1230" spans="1:9">
      <c r="A1230" t="s">
        <v>1835</v>
      </c>
      <c r="B1230" t="s">
        <v>2083</v>
      </c>
      <c r="C1230" t="s">
        <v>4211</v>
      </c>
      <c r="D1230">
        <v>-17.769200000000001</v>
      </c>
      <c r="E1230">
        <v>-63.116360999999998</v>
      </c>
      <c r="F1230" t="s">
        <v>338</v>
      </c>
      <c r="G1230" t="s">
        <v>4212</v>
      </c>
      <c r="H1230" t="s">
        <v>176</v>
      </c>
      <c r="I1230" t="s">
        <v>177</v>
      </c>
    </row>
    <row r="1231" spans="1:9">
      <c r="A1231" t="s">
        <v>899</v>
      </c>
      <c r="B1231" t="s">
        <v>900</v>
      </c>
      <c r="C1231" t="s">
        <v>4211</v>
      </c>
      <c r="D1231">
        <v>-17.394406</v>
      </c>
      <c r="E1231">
        <v>-66.152024999999995</v>
      </c>
      <c r="F1231" t="s">
        <v>338</v>
      </c>
      <c r="G1231" t="s">
        <v>1024</v>
      </c>
      <c r="H1231" t="s">
        <v>201</v>
      </c>
      <c r="I1231" t="s">
        <v>201</v>
      </c>
    </row>
    <row r="1232" spans="1:9">
      <c r="A1232" t="s">
        <v>6126</v>
      </c>
      <c r="B1232" t="s">
        <v>6127</v>
      </c>
      <c r="C1232" t="s">
        <v>4211</v>
      </c>
      <c r="D1232">
        <v>-21.526800000000001</v>
      </c>
      <c r="E1232">
        <v>-64.728638000000004</v>
      </c>
      <c r="F1232" t="s">
        <v>338</v>
      </c>
      <c r="G1232" t="s">
        <v>1024</v>
      </c>
      <c r="H1232" t="s">
        <v>215</v>
      </c>
      <c r="I1232" t="s">
        <v>215</v>
      </c>
    </row>
    <row r="1233" spans="1:9">
      <c r="A1233" t="s">
        <v>6128</v>
      </c>
      <c r="B1233" t="s">
        <v>6129</v>
      </c>
      <c r="C1233" t="s">
        <v>4211</v>
      </c>
      <c r="D1233">
        <v>-11.024722000000001</v>
      </c>
      <c r="E1233">
        <v>-68.771056000000002</v>
      </c>
      <c r="F1233" t="s">
        <v>338</v>
      </c>
      <c r="G1233" t="s">
        <v>2484</v>
      </c>
      <c r="H1233" t="s">
        <v>2483</v>
      </c>
      <c r="I1233" t="s">
        <v>2485</v>
      </c>
    </row>
    <row r="1234" spans="1:9">
      <c r="A1234" t="s">
        <v>6130</v>
      </c>
      <c r="B1234" t="s">
        <v>6131</v>
      </c>
      <c r="C1234" t="s">
        <v>4215</v>
      </c>
      <c r="D1234">
        <v>-16.498653000000001</v>
      </c>
      <c r="E1234">
        <v>-68.118932000000001</v>
      </c>
      <c r="F1234" t="s">
        <v>338</v>
      </c>
      <c r="G1234" t="s">
        <v>4216</v>
      </c>
      <c r="H1234" t="s">
        <v>4200</v>
      </c>
      <c r="I1234" t="s">
        <v>4200</v>
      </c>
    </row>
    <row r="1235" spans="1:9">
      <c r="A1235" t="s">
        <v>1836</v>
      </c>
      <c r="B1235" t="s">
        <v>2535</v>
      </c>
      <c r="C1235" t="s">
        <v>4211</v>
      </c>
      <c r="D1235">
        <v>-17.883600000000001</v>
      </c>
      <c r="E1235">
        <v>-63.179014000000002</v>
      </c>
      <c r="F1235" t="s">
        <v>338</v>
      </c>
      <c r="G1235" t="s">
        <v>4212</v>
      </c>
      <c r="H1235" t="s">
        <v>176</v>
      </c>
      <c r="I1235" t="s">
        <v>177</v>
      </c>
    </row>
    <row r="1236" spans="1:9">
      <c r="A1236" t="s">
        <v>1837</v>
      </c>
      <c r="B1236" t="s">
        <v>2190</v>
      </c>
      <c r="C1236" t="s">
        <v>4211</v>
      </c>
      <c r="D1236">
        <v>-19.637421</v>
      </c>
      <c r="E1236">
        <v>-65.721849000000006</v>
      </c>
      <c r="F1236" t="s">
        <v>310</v>
      </c>
      <c r="G1236" t="s">
        <v>4235</v>
      </c>
      <c r="H1236" t="s">
        <v>1064</v>
      </c>
      <c r="I1236" t="s">
        <v>1064</v>
      </c>
    </row>
    <row r="1237" spans="1:9">
      <c r="A1237" t="s">
        <v>6132</v>
      </c>
      <c r="B1237" t="s">
        <v>6133</v>
      </c>
      <c r="C1237" t="s">
        <v>4211</v>
      </c>
      <c r="D1237">
        <v>-22.007200000000001</v>
      </c>
      <c r="E1237">
        <v>-63.681620000000002</v>
      </c>
      <c r="F1237" t="s">
        <v>338</v>
      </c>
      <c r="G1237" t="s">
        <v>311</v>
      </c>
      <c r="H1237" t="s">
        <v>233</v>
      </c>
      <c r="I1237" t="s">
        <v>215</v>
      </c>
    </row>
    <row r="1238" spans="1:9">
      <c r="A1238" t="s">
        <v>621</v>
      </c>
      <c r="B1238" t="s">
        <v>6134</v>
      </c>
      <c r="C1238" t="s">
        <v>4211</v>
      </c>
      <c r="D1238">
        <v>-17.536999999999999</v>
      </c>
      <c r="E1238">
        <v>-63.202848000000003</v>
      </c>
      <c r="F1238" t="s">
        <v>338</v>
      </c>
      <c r="G1238" t="s">
        <v>256</v>
      </c>
      <c r="H1238" t="s">
        <v>256</v>
      </c>
      <c r="I1238" t="s">
        <v>177</v>
      </c>
    </row>
    <row r="1239" spans="1:9">
      <c r="A1239" t="s">
        <v>6135</v>
      </c>
      <c r="B1239" t="s">
        <v>6136</v>
      </c>
      <c r="C1239" t="s">
        <v>4215</v>
      </c>
      <c r="D1239">
        <v>-16.524920999999999</v>
      </c>
      <c r="E1239">
        <v>-68.153890000000004</v>
      </c>
      <c r="F1239" t="s">
        <v>338</v>
      </c>
      <c r="G1239" t="s">
        <v>4216</v>
      </c>
      <c r="H1239" t="s">
        <v>4217</v>
      </c>
      <c r="I1239" t="s">
        <v>4200</v>
      </c>
    </row>
    <row r="1240" spans="1:9">
      <c r="A1240" t="s">
        <v>6137</v>
      </c>
      <c r="B1240" t="s">
        <v>6138</v>
      </c>
      <c r="C1240" t="s">
        <v>4211</v>
      </c>
      <c r="D1240">
        <v>-18.0563</v>
      </c>
      <c r="E1240">
        <v>-64.431535999999994</v>
      </c>
      <c r="F1240" t="s">
        <v>310</v>
      </c>
      <c r="G1240" t="s">
        <v>4919</v>
      </c>
      <c r="H1240" t="s">
        <v>4918</v>
      </c>
      <c r="I1240" t="s">
        <v>177</v>
      </c>
    </row>
    <row r="1241" spans="1:9">
      <c r="A1241" t="s">
        <v>6139</v>
      </c>
      <c r="B1241" t="s">
        <v>6140</v>
      </c>
      <c r="C1241" t="s">
        <v>4211</v>
      </c>
      <c r="D1241">
        <v>-17.6769</v>
      </c>
      <c r="E1241">
        <v>-63.157760000000003</v>
      </c>
      <c r="F1241" t="s">
        <v>338</v>
      </c>
      <c r="G1241" t="s">
        <v>4212</v>
      </c>
      <c r="H1241" t="s">
        <v>176</v>
      </c>
      <c r="I1241" t="s">
        <v>177</v>
      </c>
    </row>
    <row r="1242" spans="1:9">
      <c r="A1242" t="s">
        <v>6141</v>
      </c>
      <c r="B1242" t="s">
        <v>6142</v>
      </c>
      <c r="C1242" t="s">
        <v>4211</v>
      </c>
      <c r="D1242">
        <v>-21.858699999999999</v>
      </c>
      <c r="E1242">
        <v>-63.639481000000004</v>
      </c>
      <c r="F1242" t="s">
        <v>310</v>
      </c>
      <c r="G1242" t="s">
        <v>311</v>
      </c>
      <c r="H1242" t="s">
        <v>233</v>
      </c>
      <c r="I1242" t="s">
        <v>215</v>
      </c>
    </row>
    <row r="1243" spans="1:9">
      <c r="A1243" t="s">
        <v>1838</v>
      </c>
      <c r="B1243" t="s">
        <v>2562</v>
      </c>
      <c r="C1243" t="s">
        <v>4211</v>
      </c>
      <c r="D1243">
        <v>-17.8154</v>
      </c>
      <c r="E1243">
        <v>-63.125444000000002</v>
      </c>
      <c r="F1243" t="s">
        <v>338</v>
      </c>
      <c r="G1243" t="s">
        <v>4212</v>
      </c>
      <c r="H1243" t="s">
        <v>176</v>
      </c>
      <c r="I1243" t="s">
        <v>177</v>
      </c>
    </row>
    <row r="1244" spans="1:9">
      <c r="A1244" t="s">
        <v>1840</v>
      </c>
      <c r="B1244" t="s">
        <v>2161</v>
      </c>
      <c r="C1244" t="s">
        <v>4211</v>
      </c>
      <c r="D1244">
        <v>-17.659199999999998</v>
      </c>
      <c r="E1244">
        <v>-62.714319000000003</v>
      </c>
      <c r="F1244" t="s">
        <v>310</v>
      </c>
      <c r="G1244" t="s">
        <v>2162</v>
      </c>
      <c r="H1244" t="s">
        <v>2161</v>
      </c>
      <c r="I1244" t="s">
        <v>177</v>
      </c>
    </row>
    <row r="1245" spans="1:9">
      <c r="A1245" t="s">
        <v>1839</v>
      </c>
      <c r="B1245" t="s">
        <v>2536</v>
      </c>
      <c r="C1245" t="s">
        <v>4211</v>
      </c>
      <c r="D1245">
        <v>-17.6676</v>
      </c>
      <c r="E1245">
        <v>-62.721198999999999</v>
      </c>
      <c r="F1245" t="s">
        <v>310</v>
      </c>
      <c r="G1245" t="s">
        <v>2162</v>
      </c>
      <c r="H1245" t="s">
        <v>2161</v>
      </c>
      <c r="I1245" t="s">
        <v>177</v>
      </c>
    </row>
    <row r="1246" spans="1:9">
      <c r="A1246" t="s">
        <v>6143</v>
      </c>
      <c r="B1246" t="s">
        <v>6144</v>
      </c>
      <c r="C1246" t="s">
        <v>4211</v>
      </c>
      <c r="D1246">
        <v>-17.9527</v>
      </c>
      <c r="E1246">
        <v>-63.250900000000001</v>
      </c>
      <c r="F1246" t="s">
        <v>310</v>
      </c>
      <c r="G1246" t="s">
        <v>4212</v>
      </c>
      <c r="H1246" t="s">
        <v>852</v>
      </c>
      <c r="I1246" t="s">
        <v>177</v>
      </c>
    </row>
    <row r="1247" spans="1:9">
      <c r="A1247" t="s">
        <v>6145</v>
      </c>
      <c r="B1247" t="s">
        <v>6146</v>
      </c>
      <c r="C1247" t="s">
        <v>4215</v>
      </c>
      <c r="D1247">
        <v>-16.493155000000002</v>
      </c>
      <c r="E1247">
        <v>-68.181431000000003</v>
      </c>
      <c r="F1247" t="s">
        <v>338</v>
      </c>
      <c r="G1247" t="s">
        <v>4216</v>
      </c>
      <c r="H1247" t="s">
        <v>4217</v>
      </c>
      <c r="I1247" t="s">
        <v>4200</v>
      </c>
    </row>
    <row r="1248" spans="1:9">
      <c r="A1248" t="s">
        <v>6147</v>
      </c>
      <c r="B1248" t="s">
        <v>6148</v>
      </c>
      <c r="C1248" t="s">
        <v>4211</v>
      </c>
      <c r="D1248">
        <v>-19.593876999999999</v>
      </c>
      <c r="E1248">
        <v>-65.753465000000006</v>
      </c>
      <c r="F1248" t="s">
        <v>338</v>
      </c>
      <c r="G1248" t="s">
        <v>4235</v>
      </c>
      <c r="H1248" t="s">
        <v>1064</v>
      </c>
      <c r="I1248" t="s">
        <v>1064</v>
      </c>
    </row>
    <row r="1249" spans="1:9">
      <c r="A1249" t="s">
        <v>6149</v>
      </c>
      <c r="B1249" t="s">
        <v>6150</v>
      </c>
      <c r="C1249" t="s">
        <v>4215</v>
      </c>
      <c r="D1249">
        <v>-16.498207000000001</v>
      </c>
      <c r="E1249">
        <v>-68.105303000000006</v>
      </c>
      <c r="F1249" t="s">
        <v>338</v>
      </c>
      <c r="G1249" t="s">
        <v>4216</v>
      </c>
      <c r="H1249" t="s">
        <v>4200</v>
      </c>
      <c r="I1249" t="s">
        <v>4200</v>
      </c>
    </row>
    <row r="1250" spans="1:9">
      <c r="A1250" t="s">
        <v>6151</v>
      </c>
      <c r="B1250" t="s">
        <v>6152</v>
      </c>
      <c r="C1250" t="s">
        <v>4211</v>
      </c>
      <c r="D1250">
        <v>-19.028500000000001</v>
      </c>
      <c r="E1250">
        <v>-65.253175999999996</v>
      </c>
      <c r="F1250" t="s">
        <v>338</v>
      </c>
      <c r="G1250" t="s">
        <v>770</v>
      </c>
      <c r="H1250" t="s">
        <v>769</v>
      </c>
      <c r="I1250" t="s">
        <v>323</v>
      </c>
    </row>
    <row r="1251" spans="1:9">
      <c r="A1251" t="s">
        <v>1841</v>
      </c>
      <c r="B1251" t="s">
        <v>2054</v>
      </c>
      <c r="C1251" t="s">
        <v>4211</v>
      </c>
      <c r="D1251">
        <v>-17.782299999999999</v>
      </c>
      <c r="E1251">
        <v>-63.180999999999997</v>
      </c>
      <c r="F1251" t="s">
        <v>338</v>
      </c>
      <c r="G1251" t="s">
        <v>4212</v>
      </c>
      <c r="H1251" t="s">
        <v>176</v>
      </c>
      <c r="I1251" t="s">
        <v>177</v>
      </c>
    </row>
    <row r="1252" spans="1:9">
      <c r="A1252" t="s">
        <v>1842</v>
      </c>
      <c r="B1252" t="s">
        <v>2512</v>
      </c>
      <c r="C1252" t="s">
        <v>4211</v>
      </c>
      <c r="D1252">
        <v>-17.987846000000001</v>
      </c>
      <c r="E1252">
        <v>-67.070662999999996</v>
      </c>
      <c r="F1252" t="s">
        <v>338</v>
      </c>
      <c r="G1252" t="s">
        <v>1024</v>
      </c>
      <c r="H1252" t="s">
        <v>1051</v>
      </c>
      <c r="I1252" t="s">
        <v>1051</v>
      </c>
    </row>
    <row r="1253" spans="1:9">
      <c r="A1253" t="s">
        <v>6153</v>
      </c>
      <c r="B1253" t="s">
        <v>6154</v>
      </c>
      <c r="C1253" t="s">
        <v>4211</v>
      </c>
      <c r="D1253">
        <v>-17.397397000000002</v>
      </c>
      <c r="E1253">
        <v>-66.172804999999997</v>
      </c>
      <c r="F1253" t="s">
        <v>338</v>
      </c>
      <c r="G1253" t="s">
        <v>1024</v>
      </c>
      <c r="H1253" t="s">
        <v>201</v>
      </c>
      <c r="I1253" t="s">
        <v>201</v>
      </c>
    </row>
    <row r="1254" spans="1:9">
      <c r="A1254" t="s">
        <v>6155</v>
      </c>
      <c r="B1254" t="s">
        <v>6156</v>
      </c>
      <c r="C1254" t="s">
        <v>4211</v>
      </c>
      <c r="D1254">
        <v>-17.37724</v>
      </c>
      <c r="E1254">
        <v>-66.108009999999993</v>
      </c>
      <c r="F1254" t="s">
        <v>338</v>
      </c>
      <c r="G1254" t="s">
        <v>898</v>
      </c>
      <c r="H1254" t="s">
        <v>897</v>
      </c>
      <c r="I1254" t="s">
        <v>201</v>
      </c>
    </row>
    <row r="1255" spans="1:9">
      <c r="A1255" t="s">
        <v>906</v>
      </c>
      <c r="B1255" t="s">
        <v>907</v>
      </c>
      <c r="C1255" t="s">
        <v>4211</v>
      </c>
      <c r="D1255">
        <v>-17.807600000000001</v>
      </c>
      <c r="E1255">
        <v>-63.125722000000003</v>
      </c>
      <c r="F1255" t="s">
        <v>338</v>
      </c>
      <c r="G1255" t="s">
        <v>4212</v>
      </c>
      <c r="H1255" t="s">
        <v>176</v>
      </c>
      <c r="I1255" t="s">
        <v>177</v>
      </c>
    </row>
    <row r="1256" spans="1:9">
      <c r="A1256" t="s">
        <v>6157</v>
      </c>
      <c r="B1256" t="s">
        <v>6158</v>
      </c>
      <c r="C1256" t="s">
        <v>4211</v>
      </c>
      <c r="D1256">
        <v>-11.0130833</v>
      </c>
      <c r="E1256">
        <v>-68.752277800000002</v>
      </c>
      <c r="F1256" t="s">
        <v>338</v>
      </c>
      <c r="G1256" t="s">
        <v>2484</v>
      </c>
      <c r="H1256" t="s">
        <v>2483</v>
      </c>
      <c r="I1256" t="s">
        <v>2485</v>
      </c>
    </row>
    <row r="1257" spans="1:9">
      <c r="A1257" t="s">
        <v>1843</v>
      </c>
      <c r="B1257" t="s">
        <v>2060</v>
      </c>
      <c r="C1257" t="s">
        <v>4211</v>
      </c>
      <c r="D1257">
        <v>-17.8809</v>
      </c>
      <c r="E1257">
        <v>-63.191639000000002</v>
      </c>
      <c r="F1257" t="s">
        <v>338</v>
      </c>
      <c r="G1257" t="s">
        <v>4212</v>
      </c>
      <c r="H1257" t="s">
        <v>176</v>
      </c>
      <c r="I1257" t="s">
        <v>177</v>
      </c>
    </row>
    <row r="1258" spans="1:9">
      <c r="A1258" t="s">
        <v>1045</v>
      </c>
      <c r="B1258" t="s">
        <v>1046</v>
      </c>
      <c r="C1258" t="s">
        <v>4211</v>
      </c>
      <c r="D1258">
        <v>-17.876204000000001</v>
      </c>
      <c r="E1258">
        <v>-63.184978000000001</v>
      </c>
      <c r="F1258" t="s">
        <v>338</v>
      </c>
      <c r="G1258" t="s">
        <v>4212</v>
      </c>
      <c r="H1258" t="s">
        <v>176</v>
      </c>
      <c r="I1258" t="s">
        <v>177</v>
      </c>
    </row>
    <row r="1259" spans="1:9">
      <c r="A1259" t="s">
        <v>6159</v>
      </c>
      <c r="B1259" t="s">
        <v>6160</v>
      </c>
      <c r="C1259" t="s">
        <v>4211</v>
      </c>
      <c r="D1259">
        <v>-17.394147</v>
      </c>
      <c r="E1259">
        <v>-66.262439000000001</v>
      </c>
      <c r="F1259" t="s">
        <v>338</v>
      </c>
      <c r="G1259" t="s">
        <v>220</v>
      </c>
      <c r="H1259" t="s">
        <v>2549</v>
      </c>
      <c r="I1259" t="s">
        <v>201</v>
      </c>
    </row>
    <row r="1260" spans="1:9">
      <c r="A1260" t="s">
        <v>6161</v>
      </c>
      <c r="B1260" t="s">
        <v>6162</v>
      </c>
      <c r="C1260" t="s">
        <v>4211</v>
      </c>
      <c r="D1260">
        <v>-14.839297</v>
      </c>
      <c r="E1260">
        <v>-64.903634999999994</v>
      </c>
      <c r="F1260" t="s">
        <v>338</v>
      </c>
      <c r="G1260" t="s">
        <v>1024</v>
      </c>
      <c r="H1260" t="s">
        <v>2442</v>
      </c>
      <c r="I1260" t="s">
        <v>832</v>
      </c>
    </row>
    <row r="1261" spans="1:9">
      <c r="A1261" t="s">
        <v>1844</v>
      </c>
      <c r="B1261" t="s">
        <v>2122</v>
      </c>
      <c r="C1261" t="s">
        <v>4211</v>
      </c>
      <c r="D1261">
        <v>-17.551988000000001</v>
      </c>
      <c r="E1261">
        <v>-65.834889000000004</v>
      </c>
      <c r="F1261" t="s">
        <v>310</v>
      </c>
      <c r="G1261" t="s">
        <v>953</v>
      </c>
      <c r="H1261" t="s">
        <v>953</v>
      </c>
      <c r="I1261" t="s">
        <v>201</v>
      </c>
    </row>
    <row r="1262" spans="1:9">
      <c r="A1262" t="s">
        <v>6163</v>
      </c>
      <c r="B1262" t="s">
        <v>6164</v>
      </c>
      <c r="C1262" t="s">
        <v>4211</v>
      </c>
      <c r="D1262">
        <v>-19.798034999999999</v>
      </c>
      <c r="E1262">
        <v>-65.506496999999996</v>
      </c>
      <c r="F1262" t="s">
        <v>310</v>
      </c>
      <c r="G1262" t="s">
        <v>4538</v>
      </c>
      <c r="H1262" t="s">
        <v>6164</v>
      </c>
      <c r="I1262" t="s">
        <v>1064</v>
      </c>
    </row>
    <row r="1263" spans="1:9">
      <c r="A1263" t="s">
        <v>6165</v>
      </c>
      <c r="B1263" t="s">
        <v>6166</v>
      </c>
      <c r="C1263" t="s">
        <v>4211</v>
      </c>
      <c r="D1263">
        <v>-17.781400000000001</v>
      </c>
      <c r="E1263">
        <v>-63.174604000000002</v>
      </c>
      <c r="F1263" t="s">
        <v>338</v>
      </c>
      <c r="G1263" t="s">
        <v>4212</v>
      </c>
      <c r="H1263" t="s">
        <v>176</v>
      </c>
      <c r="I1263" t="s">
        <v>177</v>
      </c>
    </row>
    <row r="1264" spans="1:9">
      <c r="A1264" t="s">
        <v>6167</v>
      </c>
      <c r="B1264" t="s">
        <v>6168</v>
      </c>
      <c r="C1264" t="s">
        <v>4211</v>
      </c>
      <c r="D1264">
        <v>-17.7789</v>
      </c>
      <c r="E1264">
        <v>-63.103440999999997</v>
      </c>
      <c r="F1264" t="s">
        <v>338</v>
      </c>
      <c r="G1264" t="s">
        <v>4212</v>
      </c>
      <c r="H1264" t="s">
        <v>176</v>
      </c>
      <c r="I1264" t="s">
        <v>177</v>
      </c>
    </row>
    <row r="1265" spans="1:9">
      <c r="A1265" t="s">
        <v>6169</v>
      </c>
      <c r="B1265" t="s">
        <v>6170</v>
      </c>
      <c r="C1265" t="s">
        <v>4215</v>
      </c>
      <c r="D1265">
        <v>-16.544961000000001</v>
      </c>
      <c r="E1265">
        <v>-68.069085999999999</v>
      </c>
      <c r="F1265" t="s">
        <v>338</v>
      </c>
      <c r="G1265" t="s">
        <v>4216</v>
      </c>
      <c r="H1265" t="s">
        <v>4200</v>
      </c>
      <c r="I1265" t="s">
        <v>4200</v>
      </c>
    </row>
    <row r="1266" spans="1:9">
      <c r="A1266" t="s">
        <v>927</v>
      </c>
      <c r="B1266" t="s">
        <v>928</v>
      </c>
      <c r="C1266" t="s">
        <v>4211</v>
      </c>
      <c r="D1266">
        <v>-17.851600000000001</v>
      </c>
      <c r="E1266">
        <v>-63.062221999999998</v>
      </c>
      <c r="F1266" t="s">
        <v>338</v>
      </c>
      <c r="G1266" t="s">
        <v>4212</v>
      </c>
      <c r="H1266" t="s">
        <v>176</v>
      </c>
      <c r="I1266" t="s">
        <v>177</v>
      </c>
    </row>
    <row r="1267" spans="1:9">
      <c r="A1267" t="s">
        <v>6171</v>
      </c>
      <c r="B1267" t="s">
        <v>6172</v>
      </c>
      <c r="C1267" t="s">
        <v>4211</v>
      </c>
      <c r="D1267">
        <v>-22.033100000000001</v>
      </c>
      <c r="E1267">
        <v>-63.677368000000001</v>
      </c>
      <c r="F1267" t="s">
        <v>338</v>
      </c>
      <c r="G1267" t="s">
        <v>311</v>
      </c>
      <c r="H1267" t="s">
        <v>233</v>
      </c>
      <c r="I1267" t="s">
        <v>215</v>
      </c>
    </row>
    <row r="1268" spans="1:9">
      <c r="A1268" t="s">
        <v>6173</v>
      </c>
      <c r="B1268" t="s">
        <v>6174</v>
      </c>
      <c r="C1268" t="s">
        <v>4215</v>
      </c>
      <c r="D1268">
        <v>-16.500571999999998</v>
      </c>
      <c r="E1268">
        <v>-68.142482000000001</v>
      </c>
      <c r="F1268" t="s">
        <v>338</v>
      </c>
      <c r="G1268" t="s">
        <v>4216</v>
      </c>
      <c r="H1268" t="s">
        <v>4200</v>
      </c>
      <c r="I1268" t="s">
        <v>4200</v>
      </c>
    </row>
    <row r="1269" spans="1:9">
      <c r="A1269" t="s">
        <v>6175</v>
      </c>
      <c r="B1269" t="s">
        <v>6176</v>
      </c>
      <c r="C1269" t="s">
        <v>4211</v>
      </c>
      <c r="D1269">
        <v>-17.7425</v>
      </c>
      <c r="E1269">
        <v>-64.859577000000002</v>
      </c>
      <c r="F1269" t="s">
        <v>310</v>
      </c>
      <c r="G1269" t="s">
        <v>815</v>
      </c>
      <c r="H1269" t="s">
        <v>6176</v>
      </c>
      <c r="I1269" t="s">
        <v>201</v>
      </c>
    </row>
    <row r="1270" spans="1:9">
      <c r="A1270" t="s">
        <v>1845</v>
      </c>
      <c r="B1270" t="s">
        <v>6177</v>
      </c>
      <c r="C1270" t="s">
        <v>4211</v>
      </c>
      <c r="D1270">
        <v>-19.589289999999998</v>
      </c>
      <c r="E1270">
        <v>-65.762885999999995</v>
      </c>
      <c r="F1270" t="s">
        <v>338</v>
      </c>
      <c r="G1270" t="s">
        <v>4235</v>
      </c>
      <c r="H1270" t="s">
        <v>1064</v>
      </c>
      <c r="I1270" t="s">
        <v>1064</v>
      </c>
    </row>
    <row r="1271" spans="1:9">
      <c r="A1271" t="s">
        <v>1944</v>
      </c>
      <c r="B1271" t="s">
        <v>2322</v>
      </c>
      <c r="C1271" t="s">
        <v>4211</v>
      </c>
      <c r="D1271">
        <v>-17.8033</v>
      </c>
      <c r="E1271">
        <v>-63.164776000000003</v>
      </c>
      <c r="F1271" t="s">
        <v>338</v>
      </c>
      <c r="G1271" t="s">
        <v>4212</v>
      </c>
      <c r="H1271" t="s">
        <v>176</v>
      </c>
      <c r="I1271" t="s">
        <v>177</v>
      </c>
    </row>
    <row r="1272" spans="1:9">
      <c r="A1272" t="s">
        <v>6178</v>
      </c>
      <c r="B1272" t="s">
        <v>6179</v>
      </c>
      <c r="C1272" t="s">
        <v>4211</v>
      </c>
      <c r="D1272">
        <v>-17.454339999999998</v>
      </c>
      <c r="E1272">
        <v>-66.139179999999996</v>
      </c>
      <c r="F1272" t="s">
        <v>338</v>
      </c>
      <c r="G1272" t="s">
        <v>1024</v>
      </c>
      <c r="H1272" t="s">
        <v>201</v>
      </c>
      <c r="I1272" t="s">
        <v>201</v>
      </c>
    </row>
    <row r="1273" spans="1:9">
      <c r="A1273" t="s">
        <v>6180</v>
      </c>
      <c r="B1273" t="s">
        <v>4459</v>
      </c>
      <c r="C1273" t="s">
        <v>4211</v>
      </c>
      <c r="D1273">
        <v>-18.382641</v>
      </c>
      <c r="E1273">
        <v>-66.970164999999994</v>
      </c>
      <c r="F1273" t="s">
        <v>310</v>
      </c>
      <c r="G1273" t="s">
        <v>4459</v>
      </c>
      <c r="H1273" t="s">
        <v>4459</v>
      </c>
      <c r="I1273" t="s">
        <v>1051</v>
      </c>
    </row>
    <row r="1274" spans="1:9">
      <c r="A1274" t="s">
        <v>1847</v>
      </c>
      <c r="B1274" t="s">
        <v>2240</v>
      </c>
      <c r="C1274" t="s">
        <v>4211</v>
      </c>
      <c r="D1274">
        <v>-17.3521</v>
      </c>
      <c r="E1274">
        <v>-63.395338000000002</v>
      </c>
      <c r="F1274" t="s">
        <v>310</v>
      </c>
      <c r="G1274" t="s">
        <v>2134</v>
      </c>
      <c r="H1274" t="s">
        <v>2240</v>
      </c>
      <c r="I1274" t="s">
        <v>177</v>
      </c>
    </row>
    <row r="1275" spans="1:9">
      <c r="A1275" t="s">
        <v>1846</v>
      </c>
      <c r="B1275" t="s">
        <v>6181</v>
      </c>
      <c r="C1275" t="s">
        <v>4211</v>
      </c>
      <c r="D1275">
        <v>-17.363099999999999</v>
      </c>
      <c r="E1275">
        <v>-63.40475</v>
      </c>
      <c r="F1275" t="s">
        <v>310</v>
      </c>
      <c r="G1275" t="s">
        <v>2134</v>
      </c>
      <c r="H1275" t="s">
        <v>2240</v>
      </c>
      <c r="I1275" t="s">
        <v>177</v>
      </c>
    </row>
    <row r="1276" spans="1:9">
      <c r="A1276" t="s">
        <v>6182</v>
      </c>
      <c r="B1276" t="s">
        <v>6183</v>
      </c>
      <c r="D1276">
        <v>-17.382380000000001</v>
      </c>
      <c r="E1276">
        <v>-66.156080000000003</v>
      </c>
      <c r="F1276" t="s">
        <v>338</v>
      </c>
      <c r="G1276" t="s">
        <v>1024</v>
      </c>
      <c r="H1276" t="s">
        <v>201</v>
      </c>
      <c r="I1276" t="s">
        <v>201</v>
      </c>
    </row>
    <row r="1277" spans="1:9">
      <c r="A1277" t="s">
        <v>1848</v>
      </c>
      <c r="B1277" t="s">
        <v>2540</v>
      </c>
      <c r="C1277" t="s">
        <v>4211</v>
      </c>
      <c r="D1277">
        <v>-19.567720000000001</v>
      </c>
      <c r="E1277">
        <v>-65.753469999999993</v>
      </c>
      <c r="F1277" t="s">
        <v>338</v>
      </c>
      <c r="G1277" t="s">
        <v>4235</v>
      </c>
      <c r="H1277" t="s">
        <v>5011</v>
      </c>
      <c r="I1277" t="s">
        <v>1064</v>
      </c>
    </row>
    <row r="1278" spans="1:9">
      <c r="A1278" t="s">
        <v>1849</v>
      </c>
      <c r="B1278" t="s">
        <v>2523</v>
      </c>
      <c r="C1278" t="s">
        <v>4211</v>
      </c>
      <c r="D1278">
        <v>-19.589656000000002</v>
      </c>
      <c r="E1278">
        <v>-65.751330999999993</v>
      </c>
      <c r="F1278" t="s">
        <v>338</v>
      </c>
      <c r="G1278" t="s">
        <v>4235</v>
      </c>
      <c r="H1278" t="s">
        <v>1064</v>
      </c>
      <c r="I1278" t="s">
        <v>1064</v>
      </c>
    </row>
    <row r="1279" spans="1:9">
      <c r="A1279" t="s">
        <v>1069</v>
      </c>
      <c r="B1279" t="s">
        <v>1070</v>
      </c>
      <c r="C1279" t="s">
        <v>4211</v>
      </c>
      <c r="D1279">
        <v>-19.581109999999999</v>
      </c>
      <c r="E1279">
        <v>-65.773380000000003</v>
      </c>
      <c r="F1279" t="s">
        <v>338</v>
      </c>
      <c r="G1279" t="s">
        <v>4235</v>
      </c>
      <c r="H1279" t="s">
        <v>1064</v>
      </c>
      <c r="I1279" t="s">
        <v>1064</v>
      </c>
    </row>
    <row r="1280" spans="1:9">
      <c r="A1280" t="s">
        <v>1850</v>
      </c>
      <c r="B1280" t="s">
        <v>2047</v>
      </c>
      <c r="C1280" t="s">
        <v>4211</v>
      </c>
      <c r="D1280">
        <v>-17.777999999999999</v>
      </c>
      <c r="E1280">
        <v>-63.176862999999997</v>
      </c>
      <c r="F1280" t="s">
        <v>338</v>
      </c>
      <c r="G1280" t="s">
        <v>4212</v>
      </c>
      <c r="H1280" t="s">
        <v>176</v>
      </c>
      <c r="I1280" t="s">
        <v>177</v>
      </c>
    </row>
    <row r="1281" spans="1:9">
      <c r="A1281" t="s">
        <v>6184</v>
      </c>
      <c r="B1281" t="s">
        <v>6185</v>
      </c>
      <c r="C1281" t="s">
        <v>4211</v>
      </c>
      <c r="D1281">
        <v>-15.252032</v>
      </c>
      <c r="E1281">
        <v>-63.872298000000001</v>
      </c>
      <c r="F1281" t="s">
        <v>310</v>
      </c>
      <c r="G1281" t="s">
        <v>4389</v>
      </c>
      <c r="H1281" t="s">
        <v>2389</v>
      </c>
      <c r="I1281" t="s">
        <v>832</v>
      </c>
    </row>
    <row r="1282" spans="1:9">
      <c r="A1282" t="s">
        <v>6186</v>
      </c>
      <c r="B1282" t="s">
        <v>6187</v>
      </c>
      <c r="C1282" t="s">
        <v>4215</v>
      </c>
      <c r="D1282">
        <v>-17.816980000000001</v>
      </c>
      <c r="E1282">
        <v>-67.770939999999996</v>
      </c>
      <c r="F1282" t="s">
        <v>310</v>
      </c>
      <c r="G1282" t="s">
        <v>4802</v>
      </c>
      <c r="H1282" t="s">
        <v>6187</v>
      </c>
      <c r="I1282" t="s">
        <v>4200</v>
      </c>
    </row>
    <row r="1283" spans="1:9">
      <c r="A1283" t="s">
        <v>6188</v>
      </c>
      <c r="B1283" t="s">
        <v>6189</v>
      </c>
      <c r="C1283" t="s">
        <v>4215</v>
      </c>
      <c r="D1283">
        <v>-16.496067</v>
      </c>
      <c r="E1283">
        <v>-68.167826000000005</v>
      </c>
      <c r="F1283" t="s">
        <v>338</v>
      </c>
      <c r="G1283" t="s">
        <v>4216</v>
      </c>
      <c r="H1283" t="s">
        <v>4217</v>
      </c>
      <c r="I1283" t="s">
        <v>4200</v>
      </c>
    </row>
    <row r="1284" spans="1:9">
      <c r="A1284" t="s">
        <v>6190</v>
      </c>
      <c r="B1284" t="s">
        <v>5622</v>
      </c>
      <c r="C1284" t="s">
        <v>4215</v>
      </c>
      <c r="D1284">
        <v>-16.289764000000002</v>
      </c>
      <c r="E1284">
        <v>-68.599458999999996</v>
      </c>
      <c r="F1284" t="s">
        <v>310</v>
      </c>
      <c r="G1284" t="s">
        <v>2084</v>
      </c>
      <c r="H1284" t="s">
        <v>5622</v>
      </c>
      <c r="I1284" t="s">
        <v>4200</v>
      </c>
    </row>
    <row r="1285" spans="1:9">
      <c r="A1285" t="s">
        <v>6191</v>
      </c>
      <c r="B1285" t="s">
        <v>6192</v>
      </c>
      <c r="C1285" t="s">
        <v>4211</v>
      </c>
      <c r="D1285">
        <v>-17.408629999999999</v>
      </c>
      <c r="E1285">
        <v>-66.181030000000007</v>
      </c>
      <c r="F1285" t="s">
        <v>338</v>
      </c>
      <c r="G1285" t="s">
        <v>1024</v>
      </c>
      <c r="H1285" t="s">
        <v>201</v>
      </c>
      <c r="I1285" t="s">
        <v>201</v>
      </c>
    </row>
    <row r="1286" spans="1:9">
      <c r="A1286" t="s">
        <v>6193</v>
      </c>
      <c r="B1286" t="s">
        <v>6194</v>
      </c>
      <c r="C1286" t="s">
        <v>4215</v>
      </c>
      <c r="D1286">
        <v>-15.659597</v>
      </c>
      <c r="E1286">
        <v>-69.212716999999998</v>
      </c>
      <c r="F1286" t="s">
        <v>310</v>
      </c>
      <c r="G1286" t="s">
        <v>4680</v>
      </c>
      <c r="H1286" t="s">
        <v>6029</v>
      </c>
      <c r="I1286" t="s">
        <v>4200</v>
      </c>
    </row>
    <row r="1287" spans="1:9">
      <c r="A1287" t="s">
        <v>920</v>
      </c>
      <c r="B1287" t="s">
        <v>921</v>
      </c>
      <c r="C1287" t="s">
        <v>4211</v>
      </c>
      <c r="D1287">
        <v>-17.390222000000001</v>
      </c>
      <c r="E1287">
        <v>-66.166667000000004</v>
      </c>
      <c r="F1287" t="s">
        <v>338</v>
      </c>
      <c r="G1287" t="s">
        <v>1024</v>
      </c>
      <c r="H1287" t="s">
        <v>201</v>
      </c>
      <c r="I1287" t="s">
        <v>201</v>
      </c>
    </row>
    <row r="1288" spans="1:9">
      <c r="A1288" t="s">
        <v>6195</v>
      </c>
      <c r="B1288" t="s">
        <v>6196</v>
      </c>
      <c r="C1288" t="s">
        <v>4215</v>
      </c>
      <c r="D1288">
        <v>-17.765940000000001</v>
      </c>
      <c r="E1288">
        <v>-63.157400000000003</v>
      </c>
      <c r="F1288" t="s">
        <v>338</v>
      </c>
      <c r="G1288" t="s">
        <v>4212</v>
      </c>
      <c r="H1288" t="s">
        <v>176</v>
      </c>
      <c r="I1288" t="s">
        <v>177</v>
      </c>
    </row>
    <row r="1289" spans="1:9">
      <c r="A1289" t="s">
        <v>6197</v>
      </c>
      <c r="B1289" t="s">
        <v>6198</v>
      </c>
      <c r="C1289" t="s">
        <v>4211</v>
      </c>
      <c r="D1289">
        <v>-21.187100000000001</v>
      </c>
      <c r="E1289">
        <v>-64.99194</v>
      </c>
      <c r="F1289" t="s">
        <v>310</v>
      </c>
      <c r="G1289" t="s">
        <v>4915</v>
      </c>
      <c r="H1289" t="s">
        <v>5261</v>
      </c>
      <c r="I1289" t="s">
        <v>215</v>
      </c>
    </row>
    <row r="1290" spans="1:9">
      <c r="A1290" t="s">
        <v>6199</v>
      </c>
      <c r="B1290" t="s">
        <v>6200</v>
      </c>
      <c r="C1290" t="s">
        <v>4211</v>
      </c>
      <c r="D1290">
        <v>-17.441749999999999</v>
      </c>
      <c r="E1290">
        <v>-66.154730000000001</v>
      </c>
      <c r="F1290" t="s">
        <v>338</v>
      </c>
      <c r="G1290" t="s">
        <v>1024</v>
      </c>
      <c r="H1290" t="s">
        <v>201</v>
      </c>
      <c r="I1290" t="s">
        <v>201</v>
      </c>
    </row>
    <row r="1291" spans="1:9">
      <c r="A1291" t="s">
        <v>6201</v>
      </c>
      <c r="B1291" t="s">
        <v>6202</v>
      </c>
      <c r="C1291" t="s">
        <v>4215</v>
      </c>
      <c r="D1291">
        <v>-15.659597</v>
      </c>
      <c r="E1291">
        <v>-69.212716999999998</v>
      </c>
      <c r="F1291" t="s">
        <v>310</v>
      </c>
      <c r="G1291" t="s">
        <v>4680</v>
      </c>
      <c r="H1291" t="s">
        <v>6029</v>
      </c>
      <c r="I1291" t="s">
        <v>4200</v>
      </c>
    </row>
    <row r="1292" spans="1:9">
      <c r="A1292" t="s">
        <v>1851</v>
      </c>
      <c r="B1292" t="s">
        <v>2295</v>
      </c>
      <c r="C1292" t="s">
        <v>4211</v>
      </c>
      <c r="D1292">
        <v>-19.017600000000002</v>
      </c>
      <c r="E1292">
        <v>-57.713138999999998</v>
      </c>
      <c r="F1292" t="s">
        <v>338</v>
      </c>
      <c r="G1292" t="s">
        <v>2220</v>
      </c>
      <c r="H1292" t="s">
        <v>2296</v>
      </c>
      <c r="I1292" t="s">
        <v>177</v>
      </c>
    </row>
    <row r="1293" spans="1:9">
      <c r="A1293" t="s">
        <v>6203</v>
      </c>
      <c r="B1293" t="s">
        <v>6204</v>
      </c>
      <c r="C1293" t="s">
        <v>4215</v>
      </c>
      <c r="D1293">
        <v>-16.476521000000002</v>
      </c>
      <c r="E1293">
        <v>-68.123283000000001</v>
      </c>
      <c r="F1293" t="s">
        <v>338</v>
      </c>
      <c r="G1293" t="s">
        <v>4216</v>
      </c>
      <c r="H1293" t="s">
        <v>4200</v>
      </c>
      <c r="I1293" t="s">
        <v>4200</v>
      </c>
    </row>
    <row r="1294" spans="1:9">
      <c r="A1294" t="s">
        <v>914</v>
      </c>
      <c r="B1294" t="s">
        <v>915</v>
      </c>
      <c r="C1294" t="s">
        <v>4211</v>
      </c>
      <c r="D1294">
        <v>-19.038499999999999</v>
      </c>
      <c r="E1294">
        <v>-65.263182</v>
      </c>
      <c r="F1294" t="s">
        <v>338</v>
      </c>
      <c r="G1294" t="s">
        <v>770</v>
      </c>
      <c r="H1294" t="s">
        <v>769</v>
      </c>
      <c r="I1294" t="s">
        <v>323</v>
      </c>
    </row>
    <row r="1295" spans="1:9">
      <c r="A1295" t="s">
        <v>6205</v>
      </c>
      <c r="B1295" t="s">
        <v>6206</v>
      </c>
      <c r="C1295" t="s">
        <v>4211</v>
      </c>
      <c r="D1295">
        <v>-19.0139</v>
      </c>
      <c r="E1295">
        <v>-65.249709999999993</v>
      </c>
      <c r="F1295" t="s">
        <v>338</v>
      </c>
      <c r="G1295" t="s">
        <v>770</v>
      </c>
      <c r="H1295" t="s">
        <v>769</v>
      </c>
      <c r="I1295" t="s">
        <v>323</v>
      </c>
    </row>
    <row r="1296" spans="1:9">
      <c r="A1296" t="s">
        <v>1853</v>
      </c>
      <c r="B1296" t="s">
        <v>2265</v>
      </c>
      <c r="C1296" t="s">
        <v>4211</v>
      </c>
      <c r="D1296">
        <v>-17.751799999999999</v>
      </c>
      <c r="E1296">
        <v>-63.127589999999998</v>
      </c>
      <c r="F1296" t="s">
        <v>338</v>
      </c>
      <c r="G1296" t="s">
        <v>4212</v>
      </c>
      <c r="H1296" t="s">
        <v>176</v>
      </c>
      <c r="I1296" t="s">
        <v>177</v>
      </c>
    </row>
    <row r="1297" spans="1:9">
      <c r="A1297" t="s">
        <v>1852</v>
      </c>
      <c r="B1297" t="s">
        <v>2034</v>
      </c>
      <c r="C1297" t="s">
        <v>4211</v>
      </c>
      <c r="D1297">
        <v>-17.760793</v>
      </c>
      <c r="E1297">
        <v>-63.144686</v>
      </c>
      <c r="F1297" t="s">
        <v>338</v>
      </c>
      <c r="G1297" t="s">
        <v>4212</v>
      </c>
      <c r="H1297" t="s">
        <v>176</v>
      </c>
      <c r="I1297" t="s">
        <v>177</v>
      </c>
    </row>
    <row r="1298" spans="1:9">
      <c r="A1298" t="s">
        <v>918</v>
      </c>
      <c r="B1298" t="s">
        <v>919</v>
      </c>
      <c r="C1298" t="s">
        <v>4211</v>
      </c>
      <c r="D1298">
        <v>-17.389455000000002</v>
      </c>
      <c r="E1298">
        <v>-66.151437999999999</v>
      </c>
      <c r="F1298" t="s">
        <v>338</v>
      </c>
      <c r="G1298" t="s">
        <v>1024</v>
      </c>
      <c r="H1298" t="s">
        <v>201</v>
      </c>
      <c r="I1298" t="s">
        <v>201</v>
      </c>
    </row>
    <row r="1299" spans="1:9">
      <c r="A1299" t="s">
        <v>6207</v>
      </c>
      <c r="B1299" t="s">
        <v>6208</v>
      </c>
      <c r="C1299" t="s">
        <v>4215</v>
      </c>
      <c r="D1299">
        <v>-16.504534</v>
      </c>
      <c r="E1299">
        <v>-68.111250999999996</v>
      </c>
      <c r="F1299" t="s">
        <v>338</v>
      </c>
      <c r="G1299" t="s">
        <v>4216</v>
      </c>
      <c r="H1299" t="s">
        <v>4200</v>
      </c>
      <c r="I1299" t="s">
        <v>4200</v>
      </c>
    </row>
    <row r="1300" spans="1:9">
      <c r="A1300" t="s">
        <v>6209</v>
      </c>
      <c r="B1300" t="s">
        <v>6210</v>
      </c>
      <c r="C1300" t="s">
        <v>4211</v>
      </c>
      <c r="D1300">
        <v>-17.360789</v>
      </c>
      <c r="E1300">
        <v>-66.171086000000003</v>
      </c>
      <c r="F1300" t="s">
        <v>338</v>
      </c>
      <c r="G1300" t="s">
        <v>1024</v>
      </c>
      <c r="H1300" t="s">
        <v>201</v>
      </c>
      <c r="I1300" t="s">
        <v>201</v>
      </c>
    </row>
    <row r="1301" spans="1:9">
      <c r="A1301" t="s">
        <v>6211</v>
      </c>
      <c r="B1301" t="s">
        <v>6212</v>
      </c>
      <c r="C1301" t="s">
        <v>4215</v>
      </c>
      <c r="D1301">
        <v>-16.50498</v>
      </c>
      <c r="E1301">
        <v>-68.121679999999998</v>
      </c>
      <c r="F1301" t="s">
        <v>338</v>
      </c>
      <c r="G1301" t="s">
        <v>4216</v>
      </c>
      <c r="H1301" t="s">
        <v>4200</v>
      </c>
      <c r="I1301" t="s">
        <v>4200</v>
      </c>
    </row>
    <row r="1302" spans="1:9">
      <c r="A1302" t="s">
        <v>6213</v>
      </c>
      <c r="B1302" t="s">
        <v>6214</v>
      </c>
      <c r="C1302" t="s">
        <v>4215</v>
      </c>
      <c r="D1302">
        <v>-16.520306000000001</v>
      </c>
      <c r="E1302">
        <v>-68.113001999999994</v>
      </c>
      <c r="F1302" t="s">
        <v>338</v>
      </c>
      <c r="G1302" t="s">
        <v>4216</v>
      </c>
      <c r="H1302" t="s">
        <v>4200</v>
      </c>
      <c r="I1302" t="s">
        <v>4200</v>
      </c>
    </row>
    <row r="1303" spans="1:9">
      <c r="A1303" t="s">
        <v>581</v>
      </c>
      <c r="B1303" t="s">
        <v>2064</v>
      </c>
      <c r="C1303" t="s">
        <v>4211</v>
      </c>
      <c r="D1303">
        <v>-17.806000000000001</v>
      </c>
      <c r="E1303">
        <v>-63.102116000000002</v>
      </c>
      <c r="F1303" t="s">
        <v>338</v>
      </c>
      <c r="G1303" t="s">
        <v>4212</v>
      </c>
      <c r="H1303" t="s">
        <v>176</v>
      </c>
      <c r="I1303" t="s">
        <v>177</v>
      </c>
    </row>
    <row r="1304" spans="1:9">
      <c r="A1304" t="s">
        <v>6215</v>
      </c>
      <c r="B1304" t="s">
        <v>6216</v>
      </c>
      <c r="C1304" t="s">
        <v>4211</v>
      </c>
      <c r="D1304">
        <v>-21.5307</v>
      </c>
      <c r="E1304">
        <v>-64.717960000000005</v>
      </c>
      <c r="F1304" t="s">
        <v>338</v>
      </c>
      <c r="G1304" t="s">
        <v>1024</v>
      </c>
      <c r="H1304" t="s">
        <v>215</v>
      </c>
      <c r="I1304" t="s">
        <v>215</v>
      </c>
    </row>
    <row r="1305" spans="1:9">
      <c r="A1305" t="s">
        <v>6217</v>
      </c>
      <c r="B1305" t="s">
        <v>6218</v>
      </c>
      <c r="C1305" t="s">
        <v>4211</v>
      </c>
      <c r="D1305">
        <v>-16.99671</v>
      </c>
      <c r="E1305">
        <v>-65.501829999999998</v>
      </c>
      <c r="F1305" t="s">
        <v>310</v>
      </c>
      <c r="G1305" t="s">
        <v>898</v>
      </c>
      <c r="H1305" t="s">
        <v>4220</v>
      </c>
      <c r="I1305" t="s">
        <v>201</v>
      </c>
    </row>
    <row r="1306" spans="1:9">
      <c r="A1306" t="s">
        <v>924</v>
      </c>
      <c r="B1306" t="s">
        <v>925</v>
      </c>
      <c r="C1306" t="s">
        <v>4211</v>
      </c>
      <c r="D1306">
        <v>-17.386275999999999</v>
      </c>
      <c r="E1306">
        <v>-66.157611000000003</v>
      </c>
      <c r="F1306" t="s">
        <v>338</v>
      </c>
      <c r="G1306" t="s">
        <v>1024</v>
      </c>
      <c r="H1306" t="s">
        <v>201</v>
      </c>
      <c r="I1306" t="s">
        <v>201</v>
      </c>
    </row>
    <row r="1307" spans="1:9">
      <c r="A1307" t="s">
        <v>1854</v>
      </c>
      <c r="B1307" t="s">
        <v>2199</v>
      </c>
      <c r="C1307" t="s">
        <v>4211</v>
      </c>
      <c r="D1307">
        <v>-18.000361000000002</v>
      </c>
      <c r="E1307">
        <v>-67.075556000000006</v>
      </c>
      <c r="F1307" t="s">
        <v>338</v>
      </c>
      <c r="G1307" t="s">
        <v>1024</v>
      </c>
      <c r="H1307" t="s">
        <v>1051</v>
      </c>
      <c r="I1307" t="s">
        <v>1051</v>
      </c>
    </row>
    <row r="1308" spans="1:9">
      <c r="A1308" t="s">
        <v>6219</v>
      </c>
      <c r="B1308" t="s">
        <v>6220</v>
      </c>
      <c r="C1308" t="s">
        <v>4211</v>
      </c>
      <c r="D1308">
        <v>-18.9343</v>
      </c>
      <c r="E1308">
        <v>-64.934674999999999</v>
      </c>
      <c r="F1308" t="s">
        <v>310</v>
      </c>
      <c r="G1308" t="s">
        <v>5503</v>
      </c>
      <c r="H1308" t="s">
        <v>6220</v>
      </c>
      <c r="I1308" t="s">
        <v>323</v>
      </c>
    </row>
    <row r="1309" spans="1:9">
      <c r="A1309" t="s">
        <v>6221</v>
      </c>
      <c r="B1309" t="s">
        <v>6222</v>
      </c>
      <c r="C1309" t="s">
        <v>4211</v>
      </c>
      <c r="D1309">
        <v>-17.852</v>
      </c>
      <c r="E1309">
        <v>-63.310417000000001</v>
      </c>
      <c r="F1309" t="s">
        <v>310</v>
      </c>
      <c r="G1309" t="s">
        <v>4212</v>
      </c>
      <c r="H1309" t="s">
        <v>2539</v>
      </c>
      <c r="I1309" t="s">
        <v>177</v>
      </c>
    </row>
    <row r="1310" spans="1:9">
      <c r="A1310" t="s">
        <v>1855</v>
      </c>
      <c r="B1310" t="s">
        <v>2517</v>
      </c>
      <c r="C1310" t="s">
        <v>4211</v>
      </c>
      <c r="D1310">
        <v>-17.825900000000001</v>
      </c>
      <c r="E1310">
        <v>-63.172221999999998</v>
      </c>
      <c r="F1310" t="s">
        <v>338</v>
      </c>
      <c r="G1310" t="s">
        <v>4212</v>
      </c>
      <c r="H1310" t="s">
        <v>176</v>
      </c>
      <c r="I1310" t="s">
        <v>177</v>
      </c>
    </row>
    <row r="1311" spans="1:9">
      <c r="A1311" t="s">
        <v>617</v>
      </c>
      <c r="B1311" t="s">
        <v>2231</v>
      </c>
      <c r="C1311" t="s">
        <v>4211</v>
      </c>
      <c r="D1311">
        <v>-17.824400000000001</v>
      </c>
      <c r="E1311">
        <v>-63.164929000000001</v>
      </c>
      <c r="F1311" t="s">
        <v>338</v>
      </c>
      <c r="G1311" t="s">
        <v>4212</v>
      </c>
      <c r="H1311" t="s">
        <v>176</v>
      </c>
      <c r="I1311" t="s">
        <v>177</v>
      </c>
    </row>
    <row r="1312" spans="1:9">
      <c r="A1312" t="s">
        <v>6223</v>
      </c>
      <c r="B1312" t="s">
        <v>4298</v>
      </c>
      <c r="C1312" t="s">
        <v>4211</v>
      </c>
      <c r="D1312">
        <v>-18.551131999999999</v>
      </c>
      <c r="E1312">
        <v>-65.431685999999999</v>
      </c>
      <c r="F1312" t="s">
        <v>310</v>
      </c>
      <c r="G1312" t="s">
        <v>770</v>
      </c>
      <c r="H1312" t="s">
        <v>4298</v>
      </c>
      <c r="I1312" t="s">
        <v>323</v>
      </c>
    </row>
    <row r="1313" spans="1:9">
      <c r="A1313" t="s">
        <v>1856</v>
      </c>
      <c r="B1313" t="s">
        <v>2334</v>
      </c>
      <c r="C1313" t="s">
        <v>4211</v>
      </c>
      <c r="D1313">
        <v>-19.781489000000001</v>
      </c>
      <c r="E1313">
        <v>-65.973839999999996</v>
      </c>
      <c r="F1313" t="s">
        <v>310</v>
      </c>
      <c r="G1313" t="s">
        <v>4865</v>
      </c>
      <c r="H1313" t="s">
        <v>2334</v>
      </c>
      <c r="I1313" t="s">
        <v>1064</v>
      </c>
    </row>
    <row r="1314" spans="1:9">
      <c r="A1314" t="s">
        <v>6224</v>
      </c>
      <c r="B1314" t="s">
        <v>6225</v>
      </c>
      <c r="C1314" t="s">
        <v>4211</v>
      </c>
      <c r="D1314">
        <v>-11.108324</v>
      </c>
      <c r="E1314">
        <v>-67.550492000000006</v>
      </c>
      <c r="F1314" t="s">
        <v>310</v>
      </c>
      <c r="G1314" t="s">
        <v>5337</v>
      </c>
      <c r="H1314" t="s">
        <v>5648</v>
      </c>
      <c r="I1314" t="s">
        <v>2485</v>
      </c>
    </row>
    <row r="1315" spans="1:9">
      <c r="A1315" t="s">
        <v>6226</v>
      </c>
      <c r="B1315" t="s">
        <v>6227</v>
      </c>
      <c r="C1315" t="s">
        <v>4211</v>
      </c>
      <c r="D1315">
        <v>-17.7728</v>
      </c>
      <c r="E1315">
        <v>-63.173380000000002</v>
      </c>
      <c r="F1315" t="s">
        <v>338</v>
      </c>
      <c r="G1315" t="s">
        <v>4212</v>
      </c>
      <c r="H1315" t="s">
        <v>176</v>
      </c>
      <c r="I1315" t="s">
        <v>177</v>
      </c>
    </row>
    <row r="1316" spans="1:9">
      <c r="A1316" t="s">
        <v>6228</v>
      </c>
      <c r="B1316" t="s">
        <v>6229</v>
      </c>
      <c r="C1316" t="s">
        <v>4211</v>
      </c>
      <c r="D1316">
        <v>-20.007000000000001</v>
      </c>
      <c r="E1316">
        <v>-63.188339999999997</v>
      </c>
      <c r="F1316" t="s">
        <v>310</v>
      </c>
      <c r="G1316" t="s">
        <v>2463</v>
      </c>
      <c r="H1316" t="s">
        <v>5021</v>
      </c>
      <c r="I1316" t="s">
        <v>177</v>
      </c>
    </row>
    <row r="1317" spans="1:9">
      <c r="A1317" t="s">
        <v>6230</v>
      </c>
      <c r="B1317" t="s">
        <v>6231</v>
      </c>
      <c r="C1317" t="s">
        <v>4211</v>
      </c>
      <c r="D1317">
        <v>-18.975000000000001</v>
      </c>
      <c r="E1317">
        <v>-57.792861000000002</v>
      </c>
      <c r="F1317" t="s">
        <v>338</v>
      </c>
      <c r="G1317" t="s">
        <v>2220</v>
      </c>
      <c r="H1317" t="s">
        <v>2296</v>
      </c>
      <c r="I1317" t="s">
        <v>177</v>
      </c>
    </row>
    <row r="1318" spans="1:9">
      <c r="A1318" t="s">
        <v>6232</v>
      </c>
      <c r="B1318" t="s">
        <v>6233</v>
      </c>
      <c r="C1318" t="s">
        <v>4211</v>
      </c>
      <c r="D1318">
        <v>-16.749818999999999</v>
      </c>
      <c r="E1318">
        <v>-65.309484999999995</v>
      </c>
      <c r="F1318" t="s">
        <v>310</v>
      </c>
      <c r="G1318" t="s">
        <v>898</v>
      </c>
      <c r="H1318" t="s">
        <v>4220</v>
      </c>
      <c r="I1318" t="s">
        <v>201</v>
      </c>
    </row>
    <row r="1319" spans="1:9">
      <c r="A1319" t="s">
        <v>6234</v>
      </c>
      <c r="B1319" t="s">
        <v>6235</v>
      </c>
      <c r="C1319" t="s">
        <v>4211</v>
      </c>
      <c r="D1319">
        <v>-19.270707999999999</v>
      </c>
      <c r="E1319">
        <v>-68.619793999999999</v>
      </c>
      <c r="F1319" t="s">
        <v>310</v>
      </c>
      <c r="G1319" t="s">
        <v>4812</v>
      </c>
      <c r="H1319" t="s">
        <v>4812</v>
      </c>
      <c r="I1319" t="s">
        <v>1051</v>
      </c>
    </row>
    <row r="1320" spans="1:9">
      <c r="A1320" t="s">
        <v>6236</v>
      </c>
      <c r="B1320" t="s">
        <v>6237</v>
      </c>
      <c r="D1320">
        <v>-17.366336</v>
      </c>
      <c r="E1320">
        <v>-66.170197999999999</v>
      </c>
      <c r="F1320" t="s">
        <v>338</v>
      </c>
      <c r="G1320" t="s">
        <v>1024</v>
      </c>
      <c r="H1320" t="s">
        <v>201</v>
      </c>
      <c r="I1320" t="s">
        <v>201</v>
      </c>
    </row>
    <row r="1321" spans="1:9">
      <c r="A1321" t="s">
        <v>6238</v>
      </c>
      <c r="B1321" t="s">
        <v>6239</v>
      </c>
      <c r="C1321" t="s">
        <v>4215</v>
      </c>
      <c r="D1321">
        <v>-16.520734000000001</v>
      </c>
      <c r="E1321">
        <v>-68.145284000000004</v>
      </c>
      <c r="F1321" t="s">
        <v>338</v>
      </c>
      <c r="G1321" t="s">
        <v>4216</v>
      </c>
      <c r="H1321" t="s">
        <v>4200</v>
      </c>
      <c r="I1321" t="s">
        <v>4200</v>
      </c>
    </row>
    <row r="1322" spans="1:9">
      <c r="A1322" t="s">
        <v>6240</v>
      </c>
      <c r="B1322" t="s">
        <v>6241</v>
      </c>
      <c r="C1322" t="s">
        <v>4215</v>
      </c>
      <c r="D1322">
        <v>-16.525967999999999</v>
      </c>
      <c r="E1322">
        <v>-68.141161999999994</v>
      </c>
      <c r="F1322" t="s">
        <v>338</v>
      </c>
      <c r="G1322" t="s">
        <v>4216</v>
      </c>
      <c r="H1322" t="s">
        <v>4200</v>
      </c>
      <c r="I1322" t="s">
        <v>4200</v>
      </c>
    </row>
    <row r="1323" spans="1:9">
      <c r="A1323" t="s">
        <v>6242</v>
      </c>
      <c r="B1323" t="s">
        <v>6243</v>
      </c>
      <c r="C1323" t="s">
        <v>4211</v>
      </c>
      <c r="D1323">
        <v>-21.5336</v>
      </c>
      <c r="E1323">
        <v>-64.710579999999993</v>
      </c>
      <c r="F1323" t="s">
        <v>338</v>
      </c>
      <c r="G1323" t="s">
        <v>1024</v>
      </c>
      <c r="H1323" t="s">
        <v>215</v>
      </c>
      <c r="I1323" t="s">
        <v>215</v>
      </c>
    </row>
    <row r="1324" spans="1:9">
      <c r="A1324" t="s">
        <v>901</v>
      </c>
      <c r="B1324" t="s">
        <v>902</v>
      </c>
      <c r="C1324" t="s">
        <v>4211</v>
      </c>
      <c r="D1324">
        <v>-17.872199999999999</v>
      </c>
      <c r="E1324">
        <v>-63.176667000000002</v>
      </c>
      <c r="F1324" t="s">
        <v>338</v>
      </c>
      <c r="G1324" t="s">
        <v>4212</v>
      </c>
      <c r="H1324" t="s">
        <v>176</v>
      </c>
      <c r="I1324" t="s">
        <v>177</v>
      </c>
    </row>
    <row r="1325" spans="1:9">
      <c r="A1325" t="s">
        <v>6244</v>
      </c>
      <c r="B1325" t="s">
        <v>6245</v>
      </c>
      <c r="C1325" t="s">
        <v>4215</v>
      </c>
      <c r="D1325">
        <v>-16.503384</v>
      </c>
      <c r="E1325">
        <v>-68.130020999999999</v>
      </c>
      <c r="F1325" t="s">
        <v>338</v>
      </c>
      <c r="G1325" t="s">
        <v>4216</v>
      </c>
      <c r="H1325" t="s">
        <v>4200</v>
      </c>
      <c r="I1325" t="s">
        <v>4200</v>
      </c>
    </row>
    <row r="1326" spans="1:9">
      <c r="A1326" t="s">
        <v>6246</v>
      </c>
      <c r="B1326" t="s">
        <v>6247</v>
      </c>
      <c r="C1326" t="s">
        <v>4215</v>
      </c>
      <c r="D1326">
        <v>-16.530290000000001</v>
      </c>
      <c r="E1326">
        <v>-68.154251000000002</v>
      </c>
      <c r="F1326" t="s">
        <v>338</v>
      </c>
      <c r="G1326" t="s">
        <v>4216</v>
      </c>
      <c r="H1326" t="s">
        <v>4217</v>
      </c>
      <c r="I1326" t="s">
        <v>4200</v>
      </c>
    </row>
    <row r="1327" spans="1:9">
      <c r="A1327" t="s">
        <v>6248</v>
      </c>
      <c r="B1327" t="s">
        <v>6249</v>
      </c>
      <c r="C1327" t="s">
        <v>4211</v>
      </c>
      <c r="D1327">
        <v>-19.2425</v>
      </c>
      <c r="E1327">
        <v>-65.169576000000006</v>
      </c>
      <c r="F1327" t="s">
        <v>310</v>
      </c>
      <c r="G1327" t="s">
        <v>770</v>
      </c>
      <c r="H1327" t="s">
        <v>2473</v>
      </c>
      <c r="I1327" t="s">
        <v>323</v>
      </c>
    </row>
    <row r="1328" spans="1:9">
      <c r="A1328" t="s">
        <v>6250</v>
      </c>
      <c r="B1328" t="s">
        <v>6251</v>
      </c>
      <c r="C1328" t="s">
        <v>4211</v>
      </c>
      <c r="D1328">
        <v>-16.8477</v>
      </c>
      <c r="E1328">
        <v>-65.184269999999998</v>
      </c>
      <c r="F1328" t="s">
        <v>310</v>
      </c>
      <c r="G1328" t="s">
        <v>815</v>
      </c>
      <c r="H1328" t="s">
        <v>4804</v>
      </c>
      <c r="I1328" t="s">
        <v>201</v>
      </c>
    </row>
    <row r="1329" spans="1:9">
      <c r="A1329" t="s">
        <v>6252</v>
      </c>
      <c r="B1329" t="s">
        <v>6253</v>
      </c>
      <c r="C1329" t="s">
        <v>4211</v>
      </c>
      <c r="D1329">
        <v>-17.964475</v>
      </c>
      <c r="E1329">
        <v>-67.099279999999993</v>
      </c>
      <c r="F1329" t="s">
        <v>338</v>
      </c>
      <c r="G1329" t="s">
        <v>1024</v>
      </c>
      <c r="H1329" t="s">
        <v>1051</v>
      </c>
      <c r="I1329" t="s">
        <v>1051</v>
      </c>
    </row>
    <row r="1330" spans="1:9">
      <c r="A1330" t="s">
        <v>6254</v>
      </c>
      <c r="B1330" t="s">
        <v>6255</v>
      </c>
      <c r="C1330" t="s">
        <v>4211</v>
      </c>
      <c r="D1330">
        <v>-19.055599999999998</v>
      </c>
      <c r="E1330">
        <v>-65.27167</v>
      </c>
      <c r="F1330" t="s">
        <v>338</v>
      </c>
      <c r="G1330" t="s">
        <v>770</v>
      </c>
      <c r="H1330" t="s">
        <v>769</v>
      </c>
      <c r="I1330" t="s">
        <v>323</v>
      </c>
    </row>
    <row r="1331" spans="1:9">
      <c r="A1331" t="s">
        <v>6256</v>
      </c>
      <c r="B1331" t="s">
        <v>6257</v>
      </c>
      <c r="C1331" t="s">
        <v>4211</v>
      </c>
      <c r="D1331">
        <v>-17.387498999999998</v>
      </c>
      <c r="E1331">
        <v>-66.142026999999999</v>
      </c>
      <c r="F1331" t="s">
        <v>338</v>
      </c>
      <c r="G1331" t="s">
        <v>1024</v>
      </c>
      <c r="H1331" t="s">
        <v>201</v>
      </c>
      <c r="I1331" t="s">
        <v>201</v>
      </c>
    </row>
    <row r="1332" spans="1:9">
      <c r="A1332" t="s">
        <v>6258</v>
      </c>
      <c r="B1332" t="s">
        <v>6259</v>
      </c>
      <c r="C1332" t="s">
        <v>4211</v>
      </c>
      <c r="D1332">
        <v>-16.180499999999999</v>
      </c>
      <c r="E1332">
        <v>-64.041099000000003</v>
      </c>
      <c r="F1332" t="s">
        <v>310</v>
      </c>
      <c r="G1332" t="s">
        <v>2134</v>
      </c>
      <c r="H1332" t="s">
        <v>2134</v>
      </c>
      <c r="I1332" t="s">
        <v>177</v>
      </c>
    </row>
    <row r="1333" spans="1:9">
      <c r="A1333" t="s">
        <v>6260</v>
      </c>
      <c r="B1333" t="s">
        <v>6261</v>
      </c>
      <c r="C1333" t="s">
        <v>4211</v>
      </c>
      <c r="D1333">
        <v>-17.603200000000001</v>
      </c>
      <c r="E1333">
        <v>-61.986499999999999</v>
      </c>
      <c r="F1333" t="s">
        <v>310</v>
      </c>
      <c r="G1333" t="s">
        <v>2162</v>
      </c>
      <c r="H1333" t="s">
        <v>2161</v>
      </c>
      <c r="I1333" t="s">
        <v>177</v>
      </c>
    </row>
    <row r="1334" spans="1:9">
      <c r="A1334" t="s">
        <v>910</v>
      </c>
      <c r="B1334" t="s">
        <v>911</v>
      </c>
      <c r="C1334" t="s">
        <v>4211</v>
      </c>
      <c r="D1334">
        <v>-17.755199999999999</v>
      </c>
      <c r="E1334">
        <v>-63.108488000000001</v>
      </c>
      <c r="F1334" t="s">
        <v>338</v>
      </c>
      <c r="G1334" t="s">
        <v>4212</v>
      </c>
      <c r="H1334" t="s">
        <v>176</v>
      </c>
      <c r="I1334" t="s">
        <v>177</v>
      </c>
    </row>
    <row r="1335" spans="1:9">
      <c r="A1335" t="s">
        <v>6262</v>
      </c>
      <c r="B1335" t="s">
        <v>6263</v>
      </c>
      <c r="C1335" t="s">
        <v>4211</v>
      </c>
      <c r="D1335">
        <v>-17.443064</v>
      </c>
      <c r="E1335">
        <v>-66.126795999999999</v>
      </c>
      <c r="F1335" t="s">
        <v>338</v>
      </c>
      <c r="G1335" t="s">
        <v>1024</v>
      </c>
      <c r="H1335" t="s">
        <v>201</v>
      </c>
      <c r="I1335" t="s">
        <v>201</v>
      </c>
    </row>
    <row r="1336" spans="1:9">
      <c r="A1336" t="s">
        <v>6264</v>
      </c>
      <c r="B1336" t="s">
        <v>6265</v>
      </c>
      <c r="C1336" t="s">
        <v>4215</v>
      </c>
      <c r="D1336">
        <v>-16.493010999999999</v>
      </c>
      <c r="E1336">
        <v>-68.040952000000004</v>
      </c>
      <c r="F1336" t="s">
        <v>310</v>
      </c>
      <c r="G1336" t="s">
        <v>4216</v>
      </c>
      <c r="H1336" t="s">
        <v>4733</v>
      </c>
      <c r="I1336" t="s">
        <v>4200</v>
      </c>
    </row>
    <row r="1337" spans="1:9">
      <c r="A1337" t="s">
        <v>1857</v>
      </c>
      <c r="B1337" t="s">
        <v>2063</v>
      </c>
      <c r="C1337" t="s">
        <v>4211</v>
      </c>
      <c r="D1337">
        <v>-17.765799999999999</v>
      </c>
      <c r="E1337">
        <v>-63.175730000000001</v>
      </c>
      <c r="F1337" t="s">
        <v>338</v>
      </c>
      <c r="G1337" t="s">
        <v>4212</v>
      </c>
      <c r="H1337" t="s">
        <v>176</v>
      </c>
      <c r="I1337" t="s">
        <v>177</v>
      </c>
    </row>
    <row r="1338" spans="1:9">
      <c r="A1338" t="s">
        <v>1858</v>
      </c>
      <c r="B1338" t="s">
        <v>2568</v>
      </c>
      <c r="C1338" t="s">
        <v>4211</v>
      </c>
      <c r="D1338">
        <v>-17.796299999999999</v>
      </c>
      <c r="E1338">
        <v>-63.157960000000003</v>
      </c>
      <c r="F1338" t="s">
        <v>338</v>
      </c>
      <c r="G1338" t="s">
        <v>4212</v>
      </c>
      <c r="H1338" t="s">
        <v>176</v>
      </c>
      <c r="I1338" t="s">
        <v>177</v>
      </c>
    </row>
    <row r="1339" spans="1:9">
      <c r="A1339" t="s">
        <v>6266</v>
      </c>
      <c r="B1339" t="s">
        <v>6267</v>
      </c>
      <c r="C1339" t="s">
        <v>4211</v>
      </c>
      <c r="D1339">
        <v>-14.830697000000001</v>
      </c>
      <c r="E1339">
        <v>-64.808132000000001</v>
      </c>
      <c r="F1339" t="s">
        <v>310</v>
      </c>
      <c r="G1339" t="s">
        <v>1024</v>
      </c>
      <c r="H1339" t="s">
        <v>2442</v>
      </c>
      <c r="I1339" t="s">
        <v>832</v>
      </c>
    </row>
    <row r="1340" spans="1:9">
      <c r="A1340" t="s">
        <v>6268</v>
      </c>
      <c r="B1340" t="s">
        <v>6269</v>
      </c>
      <c r="C1340" t="s">
        <v>4211</v>
      </c>
      <c r="D1340">
        <v>-18.493200000000002</v>
      </c>
      <c r="E1340">
        <v>-63.865546000000002</v>
      </c>
      <c r="F1340" t="s">
        <v>310</v>
      </c>
      <c r="G1340" t="s">
        <v>5883</v>
      </c>
      <c r="H1340" t="s">
        <v>6270</v>
      </c>
      <c r="I1340" t="s">
        <v>177</v>
      </c>
    </row>
    <row r="1341" spans="1:9">
      <c r="A1341" t="s">
        <v>6271</v>
      </c>
      <c r="B1341" t="s">
        <v>6272</v>
      </c>
      <c r="C1341" t="s">
        <v>4215</v>
      </c>
      <c r="D1341">
        <v>-11.013578000000001</v>
      </c>
      <c r="E1341">
        <v>-65.903722000000002</v>
      </c>
      <c r="F1341" t="s">
        <v>310</v>
      </c>
      <c r="G1341" t="s">
        <v>831</v>
      </c>
      <c r="H1341" t="s">
        <v>945</v>
      </c>
      <c r="I1341" t="s">
        <v>832</v>
      </c>
    </row>
    <row r="1342" spans="1:9">
      <c r="A1342" t="s">
        <v>6273</v>
      </c>
      <c r="B1342" t="s">
        <v>2219</v>
      </c>
      <c r="C1342" t="s">
        <v>4211</v>
      </c>
      <c r="D1342">
        <v>-18.966999999999999</v>
      </c>
      <c r="E1342">
        <v>-57.805332</v>
      </c>
      <c r="F1342" t="s">
        <v>338</v>
      </c>
      <c r="G1342" t="s">
        <v>2220</v>
      </c>
      <c r="H1342" t="s">
        <v>2296</v>
      </c>
      <c r="I1342" t="s">
        <v>177</v>
      </c>
    </row>
    <row r="1343" spans="1:9">
      <c r="A1343" t="s">
        <v>1860</v>
      </c>
      <c r="B1343" t="s">
        <v>2136</v>
      </c>
      <c r="C1343" t="s">
        <v>4211</v>
      </c>
      <c r="D1343">
        <v>-17.472899000000002</v>
      </c>
      <c r="E1343">
        <v>-66.168329</v>
      </c>
      <c r="F1343" t="s">
        <v>338</v>
      </c>
      <c r="G1343" t="s">
        <v>1024</v>
      </c>
      <c r="H1343" t="s">
        <v>201</v>
      </c>
      <c r="I1343" t="s">
        <v>201</v>
      </c>
    </row>
    <row r="1344" spans="1:9">
      <c r="A1344" t="s">
        <v>1859</v>
      </c>
      <c r="B1344" t="s">
        <v>2143</v>
      </c>
      <c r="C1344" t="s">
        <v>4211</v>
      </c>
      <c r="D1344">
        <v>-17.495920999999999</v>
      </c>
      <c r="E1344">
        <v>-66.168413000000001</v>
      </c>
      <c r="F1344" t="s">
        <v>338</v>
      </c>
      <c r="G1344" t="s">
        <v>1024</v>
      </c>
      <c r="H1344" t="s">
        <v>201</v>
      </c>
      <c r="I1344" t="s">
        <v>201</v>
      </c>
    </row>
    <row r="1345" spans="1:9">
      <c r="A1345" t="s">
        <v>6274</v>
      </c>
      <c r="B1345" t="s">
        <v>6275</v>
      </c>
      <c r="C1345" t="s">
        <v>4211</v>
      </c>
      <c r="D1345">
        <v>-17.509029999999999</v>
      </c>
      <c r="E1345">
        <v>-67.447810000000004</v>
      </c>
      <c r="F1345" t="s">
        <v>310</v>
      </c>
      <c r="G1345" t="s">
        <v>694</v>
      </c>
      <c r="H1345" t="s">
        <v>4685</v>
      </c>
      <c r="I1345" t="s">
        <v>4200</v>
      </c>
    </row>
    <row r="1346" spans="1:9">
      <c r="A1346" t="s">
        <v>582</v>
      </c>
      <c r="B1346" t="s">
        <v>2474</v>
      </c>
      <c r="C1346" t="s">
        <v>4211</v>
      </c>
      <c r="D1346">
        <v>-17.545311999999999</v>
      </c>
      <c r="E1346">
        <v>-65.839783999999995</v>
      </c>
      <c r="F1346" t="s">
        <v>310</v>
      </c>
      <c r="G1346" t="s">
        <v>953</v>
      </c>
      <c r="H1346" t="s">
        <v>953</v>
      </c>
      <c r="I1346" t="s">
        <v>201</v>
      </c>
    </row>
    <row r="1347" spans="1:9">
      <c r="A1347" t="s">
        <v>6276</v>
      </c>
      <c r="B1347" t="s">
        <v>2467</v>
      </c>
      <c r="C1347" t="s">
        <v>4211</v>
      </c>
      <c r="D1347">
        <v>-16.329799999999999</v>
      </c>
      <c r="E1347">
        <v>-62.916528</v>
      </c>
      <c r="F1347" t="s">
        <v>310</v>
      </c>
      <c r="G1347" t="s">
        <v>2174</v>
      </c>
      <c r="H1347" t="s">
        <v>2467</v>
      </c>
      <c r="I1347" t="s">
        <v>177</v>
      </c>
    </row>
    <row r="1348" spans="1:9">
      <c r="A1348" t="s">
        <v>6277</v>
      </c>
      <c r="B1348" t="s">
        <v>6278</v>
      </c>
      <c r="C1348" t="s">
        <v>4211</v>
      </c>
      <c r="D1348">
        <v>-18.101800000000001</v>
      </c>
      <c r="E1348">
        <v>-64.433278000000001</v>
      </c>
      <c r="F1348" t="s">
        <v>310</v>
      </c>
      <c r="G1348" t="s">
        <v>4919</v>
      </c>
      <c r="H1348" t="s">
        <v>4918</v>
      </c>
      <c r="I1348" t="s">
        <v>177</v>
      </c>
    </row>
    <row r="1349" spans="1:9">
      <c r="A1349" t="s">
        <v>1861</v>
      </c>
      <c r="B1349" t="s">
        <v>953</v>
      </c>
      <c r="C1349" t="s">
        <v>4211</v>
      </c>
      <c r="D1349">
        <v>-17.537253</v>
      </c>
      <c r="E1349">
        <v>-65.851832999999999</v>
      </c>
      <c r="F1349" t="s">
        <v>310</v>
      </c>
      <c r="G1349" t="s">
        <v>953</v>
      </c>
      <c r="H1349" t="s">
        <v>953</v>
      </c>
      <c r="I1349" t="s">
        <v>201</v>
      </c>
    </row>
    <row r="1350" spans="1:9">
      <c r="A1350" t="s">
        <v>6279</v>
      </c>
      <c r="B1350" t="s">
        <v>6280</v>
      </c>
      <c r="C1350" t="s">
        <v>4211</v>
      </c>
      <c r="D1350">
        <v>-19.761861</v>
      </c>
      <c r="E1350">
        <v>-65.142358999999999</v>
      </c>
      <c r="F1350" t="s">
        <v>310</v>
      </c>
      <c r="G1350" t="s">
        <v>4538</v>
      </c>
      <c r="H1350" t="s">
        <v>4848</v>
      </c>
      <c r="I1350" t="s">
        <v>1064</v>
      </c>
    </row>
    <row r="1351" spans="1:9">
      <c r="A1351" t="s">
        <v>6281</v>
      </c>
      <c r="B1351" t="s">
        <v>5648</v>
      </c>
      <c r="C1351" t="s">
        <v>4211</v>
      </c>
      <c r="D1351">
        <v>-17.345300000000002</v>
      </c>
      <c r="E1351">
        <v>-62.555306999999999</v>
      </c>
      <c r="F1351" t="s">
        <v>310</v>
      </c>
      <c r="G1351" t="s">
        <v>4655</v>
      </c>
      <c r="H1351" t="s">
        <v>2293</v>
      </c>
      <c r="I1351" t="s">
        <v>177</v>
      </c>
    </row>
    <row r="1352" spans="1:9">
      <c r="A1352" t="s">
        <v>6282</v>
      </c>
      <c r="B1352" t="s">
        <v>6283</v>
      </c>
      <c r="C1352" t="s">
        <v>4211</v>
      </c>
      <c r="D1352">
        <v>-12.799329999999999</v>
      </c>
      <c r="E1352">
        <v>-65.002260000000007</v>
      </c>
      <c r="F1352" t="s">
        <v>310</v>
      </c>
      <c r="G1352" t="s">
        <v>6284</v>
      </c>
      <c r="H1352" t="s">
        <v>6283</v>
      </c>
      <c r="I1352" t="s">
        <v>832</v>
      </c>
    </row>
    <row r="1353" spans="1:9">
      <c r="A1353" t="s">
        <v>6285</v>
      </c>
      <c r="B1353" t="s">
        <v>6286</v>
      </c>
      <c r="C1353" t="s">
        <v>4211</v>
      </c>
      <c r="D1353">
        <v>-18.732800000000001</v>
      </c>
      <c r="E1353">
        <v>-64.201301999999998</v>
      </c>
      <c r="F1353" t="s">
        <v>310</v>
      </c>
      <c r="G1353" t="s">
        <v>5883</v>
      </c>
      <c r="H1353" t="s">
        <v>2136</v>
      </c>
      <c r="I1353" t="s">
        <v>177</v>
      </c>
    </row>
    <row r="1354" spans="1:9">
      <c r="A1354" t="s">
        <v>6287</v>
      </c>
      <c r="B1354" t="s">
        <v>6288</v>
      </c>
      <c r="C1354" t="s">
        <v>4211</v>
      </c>
      <c r="D1354">
        <v>-17.875606000000001</v>
      </c>
      <c r="E1354">
        <v>-67.132733999999999</v>
      </c>
      <c r="F1354" t="s">
        <v>310</v>
      </c>
      <c r="G1354" t="s">
        <v>1024</v>
      </c>
      <c r="H1354" t="s">
        <v>5984</v>
      </c>
      <c r="I1354" t="s">
        <v>1051</v>
      </c>
    </row>
    <row r="1355" spans="1:9">
      <c r="A1355" t="s">
        <v>6289</v>
      </c>
      <c r="B1355" t="s">
        <v>6290</v>
      </c>
      <c r="C1355" t="s">
        <v>4211</v>
      </c>
      <c r="D1355">
        <v>-11.01788</v>
      </c>
      <c r="E1355">
        <v>-68.755830000000003</v>
      </c>
      <c r="F1355" t="s">
        <v>338</v>
      </c>
      <c r="G1355" t="s">
        <v>2484</v>
      </c>
      <c r="H1355" t="s">
        <v>2483</v>
      </c>
      <c r="I1355" t="s">
        <v>2485</v>
      </c>
    </row>
    <row r="1356" spans="1:9">
      <c r="A1356" t="s">
        <v>6291</v>
      </c>
      <c r="B1356" t="s">
        <v>6292</v>
      </c>
      <c r="C1356" t="s">
        <v>4211</v>
      </c>
      <c r="D1356">
        <v>-14.876649</v>
      </c>
      <c r="E1356">
        <v>-64.996138000000002</v>
      </c>
      <c r="F1356" t="s">
        <v>310</v>
      </c>
      <c r="G1356" t="s">
        <v>1024</v>
      </c>
      <c r="H1356" t="s">
        <v>2442</v>
      </c>
      <c r="I1356" t="s">
        <v>832</v>
      </c>
    </row>
    <row r="1357" spans="1:9">
      <c r="A1357" t="s">
        <v>6293</v>
      </c>
      <c r="B1357" t="s">
        <v>6294</v>
      </c>
      <c r="C1357" t="s">
        <v>4215</v>
      </c>
      <c r="D1357">
        <v>-16.483191999999999</v>
      </c>
      <c r="E1357">
        <v>-68.121300000000005</v>
      </c>
      <c r="F1357" t="s">
        <v>338</v>
      </c>
      <c r="G1357" t="s">
        <v>4216</v>
      </c>
      <c r="H1357" t="s">
        <v>4200</v>
      </c>
      <c r="I1357" t="s">
        <v>4200</v>
      </c>
    </row>
    <row r="1358" spans="1:9">
      <c r="A1358" t="s">
        <v>6295</v>
      </c>
      <c r="B1358" t="s">
        <v>849</v>
      </c>
      <c r="C1358" t="s">
        <v>4211</v>
      </c>
      <c r="D1358">
        <v>-16.841556000000001</v>
      </c>
      <c r="E1358">
        <v>-64.799666999999999</v>
      </c>
      <c r="F1358" t="s">
        <v>310</v>
      </c>
      <c r="G1358" t="s">
        <v>815</v>
      </c>
      <c r="H1358" t="s">
        <v>849</v>
      </c>
      <c r="I1358" t="s">
        <v>201</v>
      </c>
    </row>
    <row r="1359" spans="1:9">
      <c r="A1359" t="s">
        <v>6296</v>
      </c>
      <c r="B1359" t="s">
        <v>6297</v>
      </c>
      <c r="C1359" t="s">
        <v>4211</v>
      </c>
      <c r="D1359">
        <v>-17.369346</v>
      </c>
      <c r="E1359">
        <v>-66.116710999999995</v>
      </c>
      <c r="F1359" t="s">
        <v>338</v>
      </c>
      <c r="G1359" t="s">
        <v>898</v>
      </c>
      <c r="H1359" t="s">
        <v>897</v>
      </c>
      <c r="I1359" t="s">
        <v>201</v>
      </c>
    </row>
    <row r="1360" spans="1:9">
      <c r="A1360" t="s">
        <v>6298</v>
      </c>
      <c r="B1360" t="s">
        <v>6299</v>
      </c>
      <c r="C1360" t="s">
        <v>4215</v>
      </c>
      <c r="D1360">
        <v>-10.992215</v>
      </c>
      <c r="E1360">
        <v>-65.580235000000002</v>
      </c>
      <c r="F1360" t="s">
        <v>310</v>
      </c>
      <c r="G1360" t="s">
        <v>831</v>
      </c>
      <c r="H1360" t="s">
        <v>945</v>
      </c>
      <c r="I1360" t="s">
        <v>832</v>
      </c>
    </row>
    <row r="1361" spans="1:9">
      <c r="A1361" t="s">
        <v>6300</v>
      </c>
      <c r="B1361" t="s">
        <v>6301</v>
      </c>
      <c r="C1361" t="s">
        <v>4211</v>
      </c>
      <c r="D1361">
        <v>-18.607718999999999</v>
      </c>
      <c r="E1361">
        <v>-66.925494999999998</v>
      </c>
      <c r="F1361" t="s">
        <v>310</v>
      </c>
      <c r="G1361" t="s">
        <v>4459</v>
      </c>
      <c r="H1361" t="s">
        <v>6301</v>
      </c>
      <c r="I1361" t="s">
        <v>1051</v>
      </c>
    </row>
    <row r="1362" spans="1:9">
      <c r="A1362" t="s">
        <v>6302</v>
      </c>
      <c r="B1362" t="s">
        <v>6303</v>
      </c>
      <c r="C1362" t="s">
        <v>4211</v>
      </c>
      <c r="D1362">
        <v>-14.833491</v>
      </c>
      <c r="E1362">
        <v>-64.902225000000001</v>
      </c>
      <c r="F1362" t="s">
        <v>338</v>
      </c>
      <c r="G1362" t="s">
        <v>1024</v>
      </c>
      <c r="H1362" t="s">
        <v>2442</v>
      </c>
      <c r="I1362" t="s">
        <v>832</v>
      </c>
    </row>
    <row r="1363" spans="1:9">
      <c r="A1363" t="s">
        <v>6304</v>
      </c>
      <c r="B1363" t="s">
        <v>6305</v>
      </c>
      <c r="C1363" t="s">
        <v>4215</v>
      </c>
      <c r="D1363">
        <v>-15.63791</v>
      </c>
      <c r="E1363">
        <v>-68.702620999999994</v>
      </c>
      <c r="F1363" t="s">
        <v>310</v>
      </c>
      <c r="G1363" t="s">
        <v>4262</v>
      </c>
      <c r="H1363" t="s">
        <v>6305</v>
      </c>
      <c r="I1363" t="s">
        <v>4200</v>
      </c>
    </row>
    <row r="1364" spans="1:9">
      <c r="A1364" t="s">
        <v>1862</v>
      </c>
      <c r="B1364" t="s">
        <v>2509</v>
      </c>
      <c r="C1364" t="s">
        <v>4211</v>
      </c>
      <c r="D1364">
        <v>-19.0047</v>
      </c>
      <c r="E1364">
        <v>-57.721038999999998</v>
      </c>
      <c r="F1364" t="s">
        <v>338</v>
      </c>
      <c r="G1364" t="s">
        <v>2220</v>
      </c>
      <c r="H1364" t="s">
        <v>2296</v>
      </c>
      <c r="I1364" t="s">
        <v>177</v>
      </c>
    </row>
    <row r="1365" spans="1:9">
      <c r="A1365" t="s">
        <v>6306</v>
      </c>
      <c r="B1365" t="s">
        <v>6307</v>
      </c>
      <c r="C1365" t="s">
        <v>4211</v>
      </c>
      <c r="D1365">
        <v>-17.384688000000001</v>
      </c>
      <c r="E1365">
        <v>-66.287344000000004</v>
      </c>
      <c r="F1365" t="s">
        <v>338</v>
      </c>
      <c r="G1365" t="s">
        <v>220</v>
      </c>
      <c r="H1365" t="s">
        <v>220</v>
      </c>
      <c r="I1365" t="s">
        <v>201</v>
      </c>
    </row>
    <row r="1366" spans="1:9">
      <c r="A1366" t="s">
        <v>6308</v>
      </c>
      <c r="B1366" t="s">
        <v>6309</v>
      </c>
      <c r="C1366" t="s">
        <v>4215</v>
      </c>
      <c r="D1366">
        <v>-16.979047000000001</v>
      </c>
      <c r="E1366">
        <v>-67.213399999999993</v>
      </c>
      <c r="F1366" t="s">
        <v>310</v>
      </c>
      <c r="G1366" t="s">
        <v>4846</v>
      </c>
      <c r="H1366" t="s">
        <v>6309</v>
      </c>
      <c r="I1366" t="s">
        <v>4200</v>
      </c>
    </row>
    <row r="1367" spans="1:9">
      <c r="A1367" t="s">
        <v>6310</v>
      </c>
      <c r="B1367" t="s">
        <v>6311</v>
      </c>
      <c r="C1367" t="s">
        <v>4211</v>
      </c>
      <c r="D1367">
        <v>-17.708100000000002</v>
      </c>
      <c r="E1367">
        <v>-61.163164000000002</v>
      </c>
      <c r="F1367" t="s">
        <v>310</v>
      </c>
      <c r="G1367" t="s">
        <v>2162</v>
      </c>
      <c r="H1367" t="s">
        <v>2532</v>
      </c>
      <c r="I1367" t="s">
        <v>177</v>
      </c>
    </row>
    <row r="1368" spans="1:9">
      <c r="A1368" t="s">
        <v>6312</v>
      </c>
      <c r="B1368" t="s">
        <v>6313</v>
      </c>
      <c r="C1368" t="s">
        <v>4211</v>
      </c>
      <c r="D1368">
        <v>-19.037099999999999</v>
      </c>
      <c r="E1368">
        <v>-65.270506999999995</v>
      </c>
      <c r="F1368" t="s">
        <v>338</v>
      </c>
      <c r="G1368" t="s">
        <v>770</v>
      </c>
      <c r="H1368" t="s">
        <v>769</v>
      </c>
      <c r="I1368" t="s">
        <v>323</v>
      </c>
    </row>
    <row r="1369" spans="1:9">
      <c r="A1369" t="s">
        <v>6314</v>
      </c>
      <c r="B1369" t="s">
        <v>6315</v>
      </c>
      <c r="C1369" t="s">
        <v>4211</v>
      </c>
      <c r="D1369">
        <v>-18.319500000000001</v>
      </c>
      <c r="E1369">
        <v>-63.94867</v>
      </c>
      <c r="F1369" t="s">
        <v>310</v>
      </c>
      <c r="G1369" t="s">
        <v>2043</v>
      </c>
      <c r="H1369" t="s">
        <v>6315</v>
      </c>
      <c r="I1369" t="s">
        <v>177</v>
      </c>
    </row>
    <row r="1370" spans="1:9">
      <c r="A1370" t="s">
        <v>6316</v>
      </c>
      <c r="B1370" t="s">
        <v>6317</v>
      </c>
      <c r="C1370" t="s">
        <v>4211</v>
      </c>
      <c r="D1370">
        <v>-17.356083000000002</v>
      </c>
      <c r="E1370">
        <v>-66.142499999999998</v>
      </c>
      <c r="F1370" t="s">
        <v>338</v>
      </c>
      <c r="G1370" t="s">
        <v>1024</v>
      </c>
      <c r="H1370" t="s">
        <v>201</v>
      </c>
      <c r="I1370" t="s">
        <v>201</v>
      </c>
    </row>
    <row r="1371" spans="1:9">
      <c r="A1371" t="s">
        <v>6318</v>
      </c>
      <c r="B1371" t="s">
        <v>6319</v>
      </c>
      <c r="C1371" t="s">
        <v>4215</v>
      </c>
      <c r="D1371">
        <v>-16.486889000000001</v>
      </c>
      <c r="E1371">
        <v>-68.161167000000006</v>
      </c>
      <c r="F1371" t="s">
        <v>338</v>
      </c>
      <c r="G1371" t="s">
        <v>4216</v>
      </c>
      <c r="H1371" t="s">
        <v>4200</v>
      </c>
      <c r="I1371" t="s">
        <v>4200</v>
      </c>
    </row>
    <row r="1372" spans="1:9">
      <c r="A1372" t="s">
        <v>934</v>
      </c>
      <c r="B1372" t="s">
        <v>935</v>
      </c>
      <c r="C1372" t="s">
        <v>4211</v>
      </c>
      <c r="D1372">
        <v>-17.845199999999998</v>
      </c>
      <c r="E1372">
        <v>-63.107080000000003</v>
      </c>
      <c r="F1372" t="s">
        <v>338</v>
      </c>
      <c r="G1372" t="s">
        <v>4212</v>
      </c>
      <c r="H1372" t="s">
        <v>176</v>
      </c>
      <c r="I1372" t="s">
        <v>177</v>
      </c>
    </row>
    <row r="1373" spans="1:9">
      <c r="A1373" t="s">
        <v>931</v>
      </c>
      <c r="B1373" t="s">
        <v>220</v>
      </c>
      <c r="C1373" t="s">
        <v>4211</v>
      </c>
      <c r="D1373">
        <v>-17.393446000000001</v>
      </c>
      <c r="E1373">
        <v>-66.277249999999995</v>
      </c>
      <c r="F1373" t="s">
        <v>338</v>
      </c>
      <c r="G1373" t="s">
        <v>220</v>
      </c>
      <c r="H1373" t="s">
        <v>220</v>
      </c>
      <c r="I1373" t="s">
        <v>201</v>
      </c>
    </row>
    <row r="1374" spans="1:9">
      <c r="A1374" t="s">
        <v>932</v>
      </c>
      <c r="B1374" t="s">
        <v>933</v>
      </c>
      <c r="C1374" t="s">
        <v>4211</v>
      </c>
      <c r="D1374">
        <v>-17.395592000000001</v>
      </c>
      <c r="E1374">
        <v>-66.282910000000001</v>
      </c>
      <c r="F1374" t="s">
        <v>338</v>
      </c>
      <c r="G1374" t="s">
        <v>220</v>
      </c>
      <c r="H1374" t="s">
        <v>220</v>
      </c>
      <c r="I1374" t="s">
        <v>201</v>
      </c>
    </row>
    <row r="1375" spans="1:9">
      <c r="A1375" t="s">
        <v>6320</v>
      </c>
      <c r="B1375" t="s">
        <v>6321</v>
      </c>
      <c r="C1375" t="s">
        <v>4211</v>
      </c>
      <c r="D1375">
        <v>-17.372240000000001</v>
      </c>
      <c r="E1375">
        <v>-66.302760000000006</v>
      </c>
      <c r="F1375" t="s">
        <v>338</v>
      </c>
      <c r="G1375" t="s">
        <v>220</v>
      </c>
      <c r="H1375" t="s">
        <v>2549</v>
      </c>
      <c r="I1375" t="s">
        <v>201</v>
      </c>
    </row>
    <row r="1376" spans="1:9">
      <c r="A1376" t="s">
        <v>6322</v>
      </c>
      <c r="B1376" t="s">
        <v>6323</v>
      </c>
      <c r="C1376" t="s">
        <v>4211</v>
      </c>
      <c r="D1376">
        <v>-17.812899999999999</v>
      </c>
      <c r="E1376">
        <v>-63.131556000000003</v>
      </c>
      <c r="F1376" t="s">
        <v>338</v>
      </c>
      <c r="G1376" t="s">
        <v>4212</v>
      </c>
      <c r="H1376" t="s">
        <v>176</v>
      </c>
      <c r="I1376" t="s">
        <v>177</v>
      </c>
    </row>
    <row r="1377" spans="1:9">
      <c r="A1377" t="s">
        <v>1026</v>
      </c>
      <c r="B1377" t="s">
        <v>1027</v>
      </c>
      <c r="C1377" t="s">
        <v>4211</v>
      </c>
      <c r="D1377">
        <v>-11.053668</v>
      </c>
      <c r="E1377">
        <v>-66.032769999999999</v>
      </c>
      <c r="F1377" t="s">
        <v>310</v>
      </c>
      <c r="G1377" t="s">
        <v>831</v>
      </c>
      <c r="H1377" t="s">
        <v>945</v>
      </c>
      <c r="I1377" t="s">
        <v>832</v>
      </c>
    </row>
    <row r="1378" spans="1:9">
      <c r="A1378" t="s">
        <v>6324</v>
      </c>
      <c r="B1378" t="s">
        <v>6325</v>
      </c>
      <c r="C1378" t="s">
        <v>4211</v>
      </c>
      <c r="D1378">
        <v>-17.7913</v>
      </c>
      <c r="E1378">
        <v>-63.210583</v>
      </c>
      <c r="F1378" t="s">
        <v>338</v>
      </c>
      <c r="G1378" t="s">
        <v>4212</v>
      </c>
      <c r="H1378" t="s">
        <v>176</v>
      </c>
      <c r="I1378" t="s">
        <v>177</v>
      </c>
    </row>
    <row r="1379" spans="1:9">
      <c r="A1379" t="s">
        <v>6326</v>
      </c>
      <c r="B1379" t="s">
        <v>6327</v>
      </c>
      <c r="C1379" t="s">
        <v>4211</v>
      </c>
      <c r="D1379">
        <v>-17.830300000000001</v>
      </c>
      <c r="E1379">
        <v>-63.17906</v>
      </c>
      <c r="F1379" t="s">
        <v>338</v>
      </c>
      <c r="G1379" t="s">
        <v>4212</v>
      </c>
      <c r="H1379" t="s">
        <v>176</v>
      </c>
      <c r="I1379" t="s">
        <v>177</v>
      </c>
    </row>
    <row r="1380" spans="1:9">
      <c r="A1380" t="s">
        <v>6328</v>
      </c>
      <c r="B1380" t="s">
        <v>6329</v>
      </c>
      <c r="C1380" t="s">
        <v>4211</v>
      </c>
      <c r="D1380">
        <v>-17.813300000000002</v>
      </c>
      <c r="E1380">
        <v>-63.216251999999997</v>
      </c>
      <c r="F1380" t="s">
        <v>338</v>
      </c>
      <c r="G1380" t="s">
        <v>4212</v>
      </c>
      <c r="H1380" t="s">
        <v>176</v>
      </c>
      <c r="I1380" t="s">
        <v>177</v>
      </c>
    </row>
    <row r="1381" spans="1:9">
      <c r="A1381" t="s">
        <v>1863</v>
      </c>
      <c r="B1381" t="s">
        <v>2307</v>
      </c>
      <c r="C1381" t="s">
        <v>4211</v>
      </c>
      <c r="D1381">
        <v>-17.778500000000001</v>
      </c>
      <c r="E1381">
        <v>-63.215769000000002</v>
      </c>
      <c r="F1381" t="s">
        <v>338</v>
      </c>
      <c r="G1381" t="s">
        <v>4212</v>
      </c>
      <c r="H1381" t="s">
        <v>176</v>
      </c>
      <c r="I1381" t="s">
        <v>177</v>
      </c>
    </row>
    <row r="1382" spans="1:9">
      <c r="A1382" t="s">
        <v>6330</v>
      </c>
      <c r="B1382" t="s">
        <v>6331</v>
      </c>
      <c r="D1382">
        <v>-17.757764000000002</v>
      </c>
      <c r="E1382">
        <v>-63.190168</v>
      </c>
      <c r="F1382" t="s">
        <v>338</v>
      </c>
      <c r="G1382" t="s">
        <v>4212</v>
      </c>
      <c r="H1382" t="s">
        <v>176</v>
      </c>
      <c r="I1382" t="s">
        <v>177</v>
      </c>
    </row>
    <row r="1383" spans="1:9">
      <c r="A1383" t="s">
        <v>6332</v>
      </c>
      <c r="B1383" t="s">
        <v>6333</v>
      </c>
      <c r="C1383" t="s">
        <v>4211</v>
      </c>
      <c r="D1383">
        <v>-17.751999999999999</v>
      </c>
      <c r="E1383">
        <v>-63.181010000000001</v>
      </c>
      <c r="F1383" t="s">
        <v>338</v>
      </c>
      <c r="G1383" t="s">
        <v>4212</v>
      </c>
      <c r="H1383" t="s">
        <v>176</v>
      </c>
      <c r="I1383" t="s">
        <v>177</v>
      </c>
    </row>
    <row r="1384" spans="1:9">
      <c r="A1384" t="s">
        <v>1660</v>
      </c>
      <c r="B1384" t="s">
        <v>2065</v>
      </c>
      <c r="C1384" t="s">
        <v>4211</v>
      </c>
      <c r="D1384">
        <v>-17.794599999999999</v>
      </c>
      <c r="E1384">
        <v>-63.189171000000002</v>
      </c>
      <c r="F1384" t="s">
        <v>338</v>
      </c>
      <c r="G1384" t="s">
        <v>4212</v>
      </c>
      <c r="H1384" t="s">
        <v>176</v>
      </c>
      <c r="I1384" t="s">
        <v>177</v>
      </c>
    </row>
    <row r="1385" spans="1:9">
      <c r="A1385" t="s">
        <v>938</v>
      </c>
      <c r="B1385" t="s">
        <v>939</v>
      </c>
      <c r="C1385" t="s">
        <v>4211</v>
      </c>
      <c r="D1385">
        <v>-17.806799999999999</v>
      </c>
      <c r="E1385">
        <v>-63.180669000000002</v>
      </c>
      <c r="F1385" t="s">
        <v>338</v>
      </c>
      <c r="G1385" t="s">
        <v>4212</v>
      </c>
      <c r="H1385" t="s">
        <v>176</v>
      </c>
      <c r="I1385" t="s">
        <v>177</v>
      </c>
    </row>
    <row r="1386" spans="1:9">
      <c r="A1386" t="s">
        <v>936</v>
      </c>
      <c r="B1386" t="s">
        <v>937</v>
      </c>
      <c r="C1386" t="s">
        <v>4211</v>
      </c>
      <c r="D1386">
        <v>-17.7925</v>
      </c>
      <c r="E1386">
        <v>-63.188662999999998</v>
      </c>
      <c r="F1386" t="s">
        <v>338</v>
      </c>
      <c r="G1386" t="s">
        <v>4212</v>
      </c>
      <c r="H1386" t="s">
        <v>176</v>
      </c>
      <c r="I1386" t="s">
        <v>177</v>
      </c>
    </row>
    <row r="1387" spans="1:9">
      <c r="A1387" t="s">
        <v>941</v>
      </c>
      <c r="B1387" t="s">
        <v>942</v>
      </c>
      <c r="C1387" t="s">
        <v>4211</v>
      </c>
      <c r="D1387">
        <v>-17.391998999999998</v>
      </c>
      <c r="E1387">
        <v>-66.154398999999998</v>
      </c>
      <c r="F1387" t="s">
        <v>338</v>
      </c>
      <c r="G1387" t="s">
        <v>1024</v>
      </c>
      <c r="H1387" t="s">
        <v>201</v>
      </c>
      <c r="I1387" t="s">
        <v>201</v>
      </c>
    </row>
    <row r="1388" spans="1:9">
      <c r="A1388" t="s">
        <v>6334</v>
      </c>
      <c r="B1388" t="s">
        <v>6335</v>
      </c>
      <c r="C1388" t="s">
        <v>4211</v>
      </c>
      <c r="D1388">
        <v>-20.0365</v>
      </c>
      <c r="E1388">
        <v>-63.514609999999998</v>
      </c>
      <c r="F1388" t="s">
        <v>338</v>
      </c>
      <c r="G1388" t="s">
        <v>2463</v>
      </c>
      <c r="H1388" t="s">
        <v>2505</v>
      </c>
      <c r="I1388" t="s">
        <v>177</v>
      </c>
    </row>
    <row r="1389" spans="1:9">
      <c r="A1389" t="s">
        <v>1864</v>
      </c>
      <c r="B1389" t="s">
        <v>2506</v>
      </c>
      <c r="C1389" t="s">
        <v>4211</v>
      </c>
      <c r="D1389">
        <v>-17.881</v>
      </c>
      <c r="E1389">
        <v>-63.092151000000001</v>
      </c>
      <c r="F1389" t="s">
        <v>338</v>
      </c>
      <c r="G1389" t="s">
        <v>4212</v>
      </c>
      <c r="H1389" t="s">
        <v>176</v>
      </c>
      <c r="I1389" t="s">
        <v>177</v>
      </c>
    </row>
    <row r="1390" spans="1:9">
      <c r="A1390" t="s">
        <v>6336</v>
      </c>
      <c r="B1390" t="s">
        <v>6337</v>
      </c>
      <c r="C1390" t="s">
        <v>4211</v>
      </c>
      <c r="D1390">
        <v>-17.9358</v>
      </c>
      <c r="E1390">
        <v>-62.674909999999997</v>
      </c>
      <c r="F1390" t="s">
        <v>310</v>
      </c>
      <c r="G1390" t="s">
        <v>2162</v>
      </c>
      <c r="H1390" t="s">
        <v>2161</v>
      </c>
      <c r="I1390" t="s">
        <v>177</v>
      </c>
    </row>
    <row r="1391" spans="1:9">
      <c r="A1391" t="s">
        <v>6338</v>
      </c>
      <c r="B1391" t="s">
        <v>6339</v>
      </c>
      <c r="C1391" t="s">
        <v>4215</v>
      </c>
      <c r="D1391">
        <v>-16.515882999999999</v>
      </c>
      <c r="E1391">
        <v>-68.125676999999996</v>
      </c>
      <c r="F1391" t="s">
        <v>338</v>
      </c>
      <c r="G1391" t="s">
        <v>4216</v>
      </c>
      <c r="H1391" t="s">
        <v>4200</v>
      </c>
      <c r="I1391" t="s">
        <v>4200</v>
      </c>
    </row>
    <row r="1392" spans="1:9">
      <c r="A1392" t="s">
        <v>584</v>
      </c>
      <c r="B1392" t="s">
        <v>2095</v>
      </c>
      <c r="C1392" t="s">
        <v>4211</v>
      </c>
      <c r="D1392">
        <v>-17.377776999999998</v>
      </c>
      <c r="E1392">
        <v>-66.155308000000005</v>
      </c>
      <c r="F1392" t="s">
        <v>338</v>
      </c>
      <c r="G1392" t="s">
        <v>1024</v>
      </c>
      <c r="H1392" t="s">
        <v>201</v>
      </c>
      <c r="I1392" t="s">
        <v>201</v>
      </c>
    </row>
    <row r="1393" spans="1:9">
      <c r="A1393" t="s">
        <v>585</v>
      </c>
      <c r="B1393" t="s">
        <v>2186</v>
      </c>
      <c r="C1393" t="s">
        <v>4211</v>
      </c>
      <c r="D1393">
        <v>-17.390401000000001</v>
      </c>
      <c r="E1393">
        <v>-66.242976999999996</v>
      </c>
      <c r="F1393" t="s">
        <v>338</v>
      </c>
      <c r="G1393" t="s">
        <v>220</v>
      </c>
      <c r="H1393" t="s">
        <v>2549</v>
      </c>
      <c r="I1393" t="s">
        <v>201</v>
      </c>
    </row>
    <row r="1394" spans="1:9">
      <c r="A1394" t="s">
        <v>1865</v>
      </c>
      <c r="B1394" t="s">
        <v>2576</v>
      </c>
      <c r="C1394" t="s">
        <v>4211</v>
      </c>
      <c r="D1394">
        <v>-17.866</v>
      </c>
      <c r="E1394">
        <v>-63.188136</v>
      </c>
      <c r="F1394" t="s">
        <v>338</v>
      </c>
      <c r="G1394" t="s">
        <v>4212</v>
      </c>
      <c r="H1394" t="s">
        <v>176</v>
      </c>
      <c r="I1394" t="s">
        <v>177</v>
      </c>
    </row>
    <row r="1395" spans="1:9">
      <c r="A1395" t="s">
        <v>6340</v>
      </c>
      <c r="B1395" t="s">
        <v>6341</v>
      </c>
      <c r="C1395" t="s">
        <v>4211</v>
      </c>
      <c r="D1395">
        <v>-17.89461</v>
      </c>
      <c r="E1395">
        <v>-63.202959999999997</v>
      </c>
      <c r="F1395" t="s">
        <v>338</v>
      </c>
      <c r="G1395" t="s">
        <v>4212</v>
      </c>
      <c r="H1395" t="s">
        <v>852</v>
      </c>
      <c r="I1395" t="s">
        <v>177</v>
      </c>
    </row>
    <row r="1396" spans="1:9">
      <c r="A1396" t="s">
        <v>6342</v>
      </c>
      <c r="B1396" t="s">
        <v>6343</v>
      </c>
      <c r="C1396" t="s">
        <v>4215</v>
      </c>
      <c r="D1396">
        <v>-16.418631000000001</v>
      </c>
      <c r="E1396">
        <v>-68.047700000000006</v>
      </c>
      <c r="F1396" t="s">
        <v>310</v>
      </c>
      <c r="G1396" t="s">
        <v>4216</v>
      </c>
      <c r="H1396" t="s">
        <v>4733</v>
      </c>
      <c r="I1396" t="s">
        <v>4200</v>
      </c>
    </row>
    <row r="1397" spans="1:9">
      <c r="A1397" t="s">
        <v>6344</v>
      </c>
      <c r="B1397" t="s">
        <v>6345</v>
      </c>
      <c r="D1397">
        <v>-16.512377000000001</v>
      </c>
      <c r="E1397">
        <v>-68.137050000000002</v>
      </c>
      <c r="F1397" t="s">
        <v>338</v>
      </c>
      <c r="G1397" t="s">
        <v>4216</v>
      </c>
      <c r="H1397" t="s">
        <v>4200</v>
      </c>
      <c r="I1397" t="s">
        <v>4200</v>
      </c>
    </row>
    <row r="1398" spans="1:9">
      <c r="A1398" t="s">
        <v>1866</v>
      </c>
      <c r="B1398" t="s">
        <v>2185</v>
      </c>
      <c r="C1398" t="s">
        <v>4211</v>
      </c>
      <c r="D1398">
        <v>-17.2607</v>
      </c>
      <c r="E1398">
        <v>-63.030797</v>
      </c>
      <c r="F1398" t="s">
        <v>310</v>
      </c>
      <c r="G1398" t="s">
        <v>256</v>
      </c>
      <c r="H1398" t="s">
        <v>256</v>
      </c>
      <c r="I1398" t="s">
        <v>177</v>
      </c>
    </row>
    <row r="1399" spans="1:9">
      <c r="A1399" t="s">
        <v>6346</v>
      </c>
      <c r="B1399" t="s">
        <v>6347</v>
      </c>
      <c r="C1399" t="s">
        <v>4215</v>
      </c>
      <c r="D1399">
        <v>-16.467649000000002</v>
      </c>
      <c r="E1399">
        <v>-68.150615999999999</v>
      </c>
      <c r="F1399" t="s">
        <v>338</v>
      </c>
      <c r="G1399" t="s">
        <v>4216</v>
      </c>
      <c r="H1399" t="s">
        <v>4200</v>
      </c>
      <c r="I1399" t="s">
        <v>4200</v>
      </c>
    </row>
    <row r="1400" spans="1:9">
      <c r="A1400" t="s">
        <v>6348</v>
      </c>
      <c r="B1400" t="s">
        <v>6349</v>
      </c>
      <c r="C1400" t="s">
        <v>4211</v>
      </c>
      <c r="D1400">
        <v>-10.999326999999999</v>
      </c>
      <c r="E1400">
        <v>-66.035874000000007</v>
      </c>
      <c r="F1400" t="s">
        <v>338</v>
      </c>
      <c r="G1400" t="s">
        <v>831</v>
      </c>
      <c r="H1400" t="s">
        <v>945</v>
      </c>
      <c r="I1400" t="s">
        <v>832</v>
      </c>
    </row>
    <row r="1401" spans="1:9">
      <c r="A1401" t="s">
        <v>6350</v>
      </c>
      <c r="B1401" t="s">
        <v>6351</v>
      </c>
      <c r="C1401" t="s">
        <v>4211</v>
      </c>
      <c r="D1401">
        <v>-11.02777</v>
      </c>
      <c r="E1401">
        <v>-66.029600000000002</v>
      </c>
      <c r="F1401" t="s">
        <v>338</v>
      </c>
      <c r="G1401" t="s">
        <v>831</v>
      </c>
      <c r="H1401" t="s">
        <v>945</v>
      </c>
      <c r="I1401" t="s">
        <v>832</v>
      </c>
    </row>
    <row r="1402" spans="1:9">
      <c r="A1402" t="s">
        <v>1867</v>
      </c>
      <c r="B1402" t="s">
        <v>2554</v>
      </c>
      <c r="C1402" t="s">
        <v>4211</v>
      </c>
      <c r="D1402">
        <v>-11.010842999999999</v>
      </c>
      <c r="E1402">
        <v>-66.045754000000002</v>
      </c>
      <c r="F1402" t="s">
        <v>338</v>
      </c>
      <c r="G1402" t="s">
        <v>831</v>
      </c>
      <c r="H1402" t="s">
        <v>945</v>
      </c>
      <c r="I1402" t="s">
        <v>832</v>
      </c>
    </row>
    <row r="1403" spans="1:9">
      <c r="A1403" t="s">
        <v>1869</v>
      </c>
      <c r="B1403" t="s">
        <v>945</v>
      </c>
      <c r="C1403" t="s">
        <v>4211</v>
      </c>
      <c r="D1403">
        <v>-11.009055</v>
      </c>
      <c r="E1403">
        <v>-66.062207000000001</v>
      </c>
      <c r="F1403" t="s">
        <v>338</v>
      </c>
      <c r="G1403" t="s">
        <v>831</v>
      </c>
      <c r="H1403" t="s">
        <v>945</v>
      </c>
      <c r="I1403" t="s">
        <v>832</v>
      </c>
    </row>
    <row r="1404" spans="1:9">
      <c r="A1404" t="s">
        <v>1868</v>
      </c>
      <c r="B1404" t="s">
        <v>2543</v>
      </c>
      <c r="C1404" t="s">
        <v>4211</v>
      </c>
      <c r="D1404">
        <v>-10.9988972</v>
      </c>
      <c r="E1404">
        <v>-66.074100000000001</v>
      </c>
      <c r="F1404" t="s">
        <v>338</v>
      </c>
      <c r="G1404" t="s">
        <v>831</v>
      </c>
      <c r="H1404" t="s">
        <v>945</v>
      </c>
      <c r="I1404" t="s">
        <v>832</v>
      </c>
    </row>
    <row r="1405" spans="1:9">
      <c r="A1405" t="s">
        <v>6352</v>
      </c>
      <c r="B1405" t="s">
        <v>6353</v>
      </c>
      <c r="C1405" t="s">
        <v>4211</v>
      </c>
      <c r="D1405">
        <v>-11.007142</v>
      </c>
      <c r="E1405">
        <v>-66.068665999999993</v>
      </c>
      <c r="F1405" t="s">
        <v>338</v>
      </c>
      <c r="G1405" t="s">
        <v>831</v>
      </c>
      <c r="H1405" t="s">
        <v>945</v>
      </c>
      <c r="I1405" t="s">
        <v>832</v>
      </c>
    </row>
    <row r="1406" spans="1:9">
      <c r="A1406" t="s">
        <v>6354</v>
      </c>
      <c r="B1406" t="s">
        <v>6355</v>
      </c>
      <c r="C1406" t="s">
        <v>4211</v>
      </c>
      <c r="D1406">
        <v>-11.000311999999999</v>
      </c>
      <c r="E1406">
        <v>-66.051049000000006</v>
      </c>
      <c r="F1406" t="s">
        <v>338</v>
      </c>
      <c r="G1406" t="s">
        <v>831</v>
      </c>
      <c r="H1406" t="s">
        <v>945</v>
      </c>
      <c r="I1406" t="s">
        <v>832</v>
      </c>
    </row>
    <row r="1407" spans="1:9">
      <c r="A1407" t="s">
        <v>943</v>
      </c>
      <c r="B1407" t="s">
        <v>944</v>
      </c>
      <c r="C1407" t="s">
        <v>4211</v>
      </c>
      <c r="D1407">
        <v>-11.030760000000001</v>
      </c>
      <c r="E1407">
        <v>-66.041340000000005</v>
      </c>
      <c r="F1407" t="s">
        <v>338</v>
      </c>
      <c r="G1407" t="s">
        <v>831</v>
      </c>
      <c r="H1407" t="s">
        <v>945</v>
      </c>
      <c r="I1407" t="s">
        <v>832</v>
      </c>
    </row>
    <row r="1408" spans="1:9">
      <c r="A1408" t="s">
        <v>6356</v>
      </c>
      <c r="B1408" t="s">
        <v>6357</v>
      </c>
      <c r="C1408" t="s">
        <v>4211</v>
      </c>
      <c r="D1408">
        <v>-10.999297</v>
      </c>
      <c r="E1408">
        <v>-66.064615000000003</v>
      </c>
      <c r="F1408" t="s">
        <v>338</v>
      </c>
      <c r="G1408" t="s">
        <v>831</v>
      </c>
      <c r="H1408" t="s">
        <v>945</v>
      </c>
      <c r="I1408" t="s">
        <v>832</v>
      </c>
    </row>
    <row r="1409" spans="1:9">
      <c r="A1409" t="s">
        <v>6358</v>
      </c>
      <c r="B1409" t="s">
        <v>6359</v>
      </c>
      <c r="C1409" t="s">
        <v>4211</v>
      </c>
      <c r="D1409">
        <v>-11.020428000000001</v>
      </c>
      <c r="E1409">
        <v>-66.052254000000005</v>
      </c>
      <c r="F1409" t="s">
        <v>338</v>
      </c>
      <c r="G1409" t="s">
        <v>831</v>
      </c>
      <c r="H1409" t="s">
        <v>945</v>
      </c>
      <c r="I1409" t="s">
        <v>832</v>
      </c>
    </row>
    <row r="1410" spans="1:9">
      <c r="A1410" t="s">
        <v>6360</v>
      </c>
      <c r="B1410" t="s">
        <v>6361</v>
      </c>
      <c r="C1410" t="s">
        <v>4211</v>
      </c>
      <c r="D1410">
        <v>-11.015980000000001</v>
      </c>
      <c r="E1410">
        <v>-66.078000000000003</v>
      </c>
      <c r="F1410" t="s">
        <v>338</v>
      </c>
      <c r="G1410" t="s">
        <v>831</v>
      </c>
      <c r="H1410" t="s">
        <v>945</v>
      </c>
      <c r="I1410" t="s">
        <v>832</v>
      </c>
    </row>
    <row r="1411" spans="1:9">
      <c r="A1411" t="s">
        <v>1870</v>
      </c>
      <c r="B1411" t="s">
        <v>2052</v>
      </c>
      <c r="C1411" t="s">
        <v>4211</v>
      </c>
      <c r="D1411">
        <v>-17.805299999999999</v>
      </c>
      <c r="E1411">
        <v>-63.1999</v>
      </c>
      <c r="F1411" t="s">
        <v>338</v>
      </c>
      <c r="G1411" t="s">
        <v>4212</v>
      </c>
      <c r="H1411" t="s">
        <v>176</v>
      </c>
      <c r="I1411" t="s">
        <v>177</v>
      </c>
    </row>
    <row r="1412" spans="1:9">
      <c r="A1412" t="s">
        <v>1871</v>
      </c>
      <c r="B1412" t="s">
        <v>2033</v>
      </c>
      <c r="C1412" t="s">
        <v>4211</v>
      </c>
      <c r="D1412">
        <v>-17.707699999999999</v>
      </c>
      <c r="E1412">
        <v>-63.170319999999997</v>
      </c>
      <c r="F1412" t="s">
        <v>338</v>
      </c>
      <c r="G1412" t="s">
        <v>4212</v>
      </c>
      <c r="H1412" t="s">
        <v>176</v>
      </c>
      <c r="I1412" t="s">
        <v>177</v>
      </c>
    </row>
    <row r="1413" spans="1:9">
      <c r="A1413" t="s">
        <v>6362</v>
      </c>
      <c r="B1413" t="s">
        <v>6363</v>
      </c>
      <c r="C1413" t="s">
        <v>4211</v>
      </c>
      <c r="D1413">
        <v>-15.122253000000001</v>
      </c>
      <c r="E1413">
        <v>-64.122349999999997</v>
      </c>
      <c r="F1413" t="s">
        <v>310</v>
      </c>
      <c r="G1413" t="s">
        <v>4389</v>
      </c>
      <c r="H1413" t="s">
        <v>2389</v>
      </c>
      <c r="I1413" t="s">
        <v>832</v>
      </c>
    </row>
    <row r="1414" spans="1:9">
      <c r="A1414" t="s">
        <v>6364</v>
      </c>
      <c r="B1414" t="s">
        <v>6365</v>
      </c>
      <c r="C1414" t="s">
        <v>4211</v>
      </c>
      <c r="D1414">
        <v>-17.7437</v>
      </c>
      <c r="E1414">
        <v>-63.122171999999999</v>
      </c>
      <c r="F1414" t="s">
        <v>338</v>
      </c>
      <c r="G1414" t="s">
        <v>4212</v>
      </c>
      <c r="H1414" t="s">
        <v>176</v>
      </c>
      <c r="I1414" t="s">
        <v>177</v>
      </c>
    </row>
    <row r="1415" spans="1:9">
      <c r="A1415" t="s">
        <v>1945</v>
      </c>
      <c r="B1415" t="s">
        <v>2566</v>
      </c>
      <c r="C1415" t="s">
        <v>4211</v>
      </c>
      <c r="D1415">
        <v>-18.3371</v>
      </c>
      <c r="E1415">
        <v>-59.758400000000002</v>
      </c>
      <c r="F1415" t="s">
        <v>310</v>
      </c>
      <c r="G1415" t="s">
        <v>2162</v>
      </c>
      <c r="H1415" t="s">
        <v>2566</v>
      </c>
      <c r="I1415" t="s">
        <v>177</v>
      </c>
    </row>
    <row r="1416" spans="1:9">
      <c r="A1416" t="s">
        <v>6366</v>
      </c>
      <c r="B1416" t="s">
        <v>6367</v>
      </c>
      <c r="C1416" t="s">
        <v>4211</v>
      </c>
      <c r="D1416">
        <v>-18.346900000000002</v>
      </c>
      <c r="E1416">
        <v>-59.741163</v>
      </c>
      <c r="F1416" t="s">
        <v>310</v>
      </c>
      <c r="G1416" t="s">
        <v>2162</v>
      </c>
      <c r="H1416" t="s">
        <v>2566</v>
      </c>
      <c r="I1416" t="s">
        <v>177</v>
      </c>
    </row>
    <row r="1417" spans="1:9">
      <c r="A1417" t="s">
        <v>1872</v>
      </c>
      <c r="B1417" t="s">
        <v>2278</v>
      </c>
      <c r="C1417" t="s">
        <v>4211</v>
      </c>
      <c r="D1417">
        <v>-17.7867</v>
      </c>
      <c r="E1417">
        <v>-63.217036999999998</v>
      </c>
      <c r="F1417" t="s">
        <v>338</v>
      </c>
      <c r="G1417" t="s">
        <v>4212</v>
      </c>
      <c r="H1417" t="s">
        <v>176</v>
      </c>
      <c r="I1417" t="s">
        <v>177</v>
      </c>
    </row>
    <row r="1418" spans="1:9">
      <c r="A1418" t="s">
        <v>6368</v>
      </c>
      <c r="B1418" t="s">
        <v>6369</v>
      </c>
      <c r="C1418" t="s">
        <v>4215</v>
      </c>
      <c r="D1418">
        <v>-16.511006999999999</v>
      </c>
      <c r="E1418">
        <v>-68.050912999999994</v>
      </c>
      <c r="F1418" t="s">
        <v>338</v>
      </c>
      <c r="G1418" t="s">
        <v>4216</v>
      </c>
      <c r="H1418" t="s">
        <v>4200</v>
      </c>
      <c r="I1418" t="s">
        <v>4200</v>
      </c>
    </row>
    <row r="1419" spans="1:9">
      <c r="A1419" t="s">
        <v>4205</v>
      </c>
      <c r="B1419" t="s">
        <v>4204</v>
      </c>
      <c r="C1419" t="s">
        <v>4215</v>
      </c>
      <c r="D1419">
        <v>-16.55086</v>
      </c>
      <c r="E1419">
        <v>-68.183581000000004</v>
      </c>
      <c r="F1419" t="s">
        <v>338</v>
      </c>
      <c r="G1419" t="s">
        <v>4216</v>
      </c>
      <c r="H1419" t="s">
        <v>4217</v>
      </c>
      <c r="I1419" t="s">
        <v>4200</v>
      </c>
    </row>
    <row r="1420" spans="1:9">
      <c r="A1420" t="s">
        <v>6370</v>
      </c>
      <c r="B1420" t="s">
        <v>6371</v>
      </c>
      <c r="D1420">
        <v>-16.492847999999999</v>
      </c>
      <c r="E1420">
        <v>-68.274690000000007</v>
      </c>
      <c r="F1420" t="s">
        <v>338</v>
      </c>
      <c r="G1420" t="s">
        <v>4216</v>
      </c>
      <c r="H1420" t="s">
        <v>4217</v>
      </c>
      <c r="I1420" t="s">
        <v>4200</v>
      </c>
    </row>
    <row r="1421" spans="1:9">
      <c r="A1421" t="s">
        <v>6372</v>
      </c>
      <c r="B1421" t="s">
        <v>6373</v>
      </c>
      <c r="C1421" t="s">
        <v>4215</v>
      </c>
      <c r="D1421">
        <v>-16.491723</v>
      </c>
      <c r="E1421">
        <v>-68.227053999999995</v>
      </c>
      <c r="F1421" t="s">
        <v>338</v>
      </c>
      <c r="G1421" t="s">
        <v>4216</v>
      </c>
      <c r="H1421" t="s">
        <v>4217</v>
      </c>
      <c r="I1421" t="s">
        <v>4200</v>
      </c>
    </row>
    <row r="1422" spans="1:9">
      <c r="A1422" t="s">
        <v>6374</v>
      </c>
      <c r="B1422" t="s">
        <v>6375</v>
      </c>
      <c r="C1422" t="s">
        <v>4211</v>
      </c>
      <c r="D1422">
        <v>-18.668199999999999</v>
      </c>
      <c r="E1422">
        <v>-63.244188000000001</v>
      </c>
      <c r="F1422" t="s">
        <v>310</v>
      </c>
      <c r="G1422" t="s">
        <v>2463</v>
      </c>
      <c r="H1422" t="s">
        <v>2462</v>
      </c>
      <c r="I1422" t="s">
        <v>177</v>
      </c>
    </row>
    <row r="1423" spans="1:9">
      <c r="A1423" t="s">
        <v>6376</v>
      </c>
      <c r="B1423" t="s">
        <v>6377</v>
      </c>
      <c r="D1423">
        <v>-19.0291</v>
      </c>
      <c r="E1423">
        <v>-65.256870000000006</v>
      </c>
      <c r="F1423" t="s">
        <v>338</v>
      </c>
      <c r="G1423" t="s">
        <v>770</v>
      </c>
      <c r="H1423" t="s">
        <v>769</v>
      </c>
      <c r="I1423" t="s">
        <v>323</v>
      </c>
    </row>
    <row r="1424" spans="1:9">
      <c r="A1424" t="s">
        <v>1873</v>
      </c>
      <c r="B1424" t="s">
        <v>2507</v>
      </c>
      <c r="C1424" t="s">
        <v>4211</v>
      </c>
      <c r="D1424">
        <v>-17.716899999999999</v>
      </c>
      <c r="E1424">
        <v>-63.143019000000002</v>
      </c>
      <c r="F1424" t="s">
        <v>338</v>
      </c>
      <c r="G1424" t="s">
        <v>4212</v>
      </c>
      <c r="H1424" t="s">
        <v>176</v>
      </c>
      <c r="I1424" t="s">
        <v>177</v>
      </c>
    </row>
    <row r="1425" spans="1:9">
      <c r="A1425" t="s">
        <v>6378</v>
      </c>
      <c r="B1425" t="s">
        <v>6379</v>
      </c>
      <c r="C1425" t="s">
        <v>4211</v>
      </c>
      <c r="D1425">
        <v>-21.543900000000001</v>
      </c>
      <c r="E1425">
        <v>-64.750134000000003</v>
      </c>
      <c r="F1425" t="s">
        <v>338</v>
      </c>
      <c r="G1425" t="s">
        <v>1024</v>
      </c>
      <c r="H1425" t="s">
        <v>215</v>
      </c>
      <c r="I1425" t="s">
        <v>215</v>
      </c>
    </row>
    <row r="1426" spans="1:9">
      <c r="A1426" t="s">
        <v>6380</v>
      </c>
      <c r="B1426" t="s">
        <v>6381</v>
      </c>
      <c r="C1426" t="s">
        <v>4211</v>
      </c>
      <c r="D1426">
        <v>-17.457100000000001</v>
      </c>
      <c r="E1426">
        <v>-66.167720000000003</v>
      </c>
      <c r="F1426" t="s">
        <v>338</v>
      </c>
      <c r="G1426" t="s">
        <v>1024</v>
      </c>
      <c r="H1426" t="s">
        <v>201</v>
      </c>
      <c r="I1426" t="s">
        <v>201</v>
      </c>
    </row>
    <row r="1427" spans="1:9">
      <c r="A1427" t="s">
        <v>6382</v>
      </c>
      <c r="B1427" t="s">
        <v>6072</v>
      </c>
      <c r="C1427" t="s">
        <v>4211</v>
      </c>
      <c r="D1427">
        <v>-14.438851</v>
      </c>
      <c r="E1427">
        <v>-67.525754000000006</v>
      </c>
      <c r="F1427" t="s">
        <v>310</v>
      </c>
      <c r="G1427" t="s">
        <v>4462</v>
      </c>
      <c r="H1427" t="s">
        <v>6072</v>
      </c>
      <c r="I1427" t="s">
        <v>832</v>
      </c>
    </row>
    <row r="1428" spans="1:9">
      <c r="A1428" t="s">
        <v>6383</v>
      </c>
      <c r="B1428" t="s">
        <v>6384</v>
      </c>
      <c r="C1428" t="s">
        <v>4211</v>
      </c>
      <c r="D1428">
        <v>-14.42726</v>
      </c>
      <c r="E1428">
        <v>-67.508232000000007</v>
      </c>
      <c r="F1428" t="s">
        <v>310</v>
      </c>
      <c r="G1428" t="s">
        <v>4462</v>
      </c>
      <c r="H1428" t="s">
        <v>6072</v>
      </c>
      <c r="I1428" t="s">
        <v>832</v>
      </c>
    </row>
    <row r="1429" spans="1:9">
      <c r="A1429" t="s">
        <v>6385</v>
      </c>
      <c r="B1429" t="s">
        <v>6386</v>
      </c>
      <c r="D1429">
        <v>-17.449940000000002</v>
      </c>
      <c r="E1429">
        <v>-66.128510000000006</v>
      </c>
      <c r="F1429" t="s">
        <v>338</v>
      </c>
      <c r="G1429" t="s">
        <v>1024</v>
      </c>
      <c r="H1429" t="s">
        <v>201</v>
      </c>
      <c r="I1429" t="s">
        <v>201</v>
      </c>
    </row>
    <row r="1430" spans="1:9">
      <c r="A1430" t="s">
        <v>6387</v>
      </c>
      <c r="B1430" t="s">
        <v>6388</v>
      </c>
      <c r="C1430" t="s">
        <v>4211</v>
      </c>
      <c r="D1430">
        <v>-18.807960000000001</v>
      </c>
      <c r="E1430">
        <v>-65.514060000000001</v>
      </c>
      <c r="F1430" t="s">
        <v>310</v>
      </c>
      <c r="G1430" t="s">
        <v>5000</v>
      </c>
      <c r="H1430" t="s">
        <v>6388</v>
      </c>
      <c r="I1430" t="s">
        <v>1064</v>
      </c>
    </row>
    <row r="1431" spans="1:9">
      <c r="A1431" t="s">
        <v>6389</v>
      </c>
      <c r="B1431" t="s">
        <v>6390</v>
      </c>
      <c r="C1431" t="s">
        <v>4211</v>
      </c>
      <c r="D1431">
        <v>-14.295907</v>
      </c>
      <c r="E1431">
        <v>-67.331558999999999</v>
      </c>
      <c r="F1431" t="s">
        <v>310</v>
      </c>
      <c r="G1431" t="s">
        <v>4462</v>
      </c>
      <c r="H1431" t="s">
        <v>6390</v>
      </c>
      <c r="I1431" t="s">
        <v>832</v>
      </c>
    </row>
    <row r="1432" spans="1:9">
      <c r="A1432" t="s">
        <v>6391</v>
      </c>
      <c r="B1432" t="s">
        <v>6392</v>
      </c>
      <c r="C1432" t="s">
        <v>4215</v>
      </c>
      <c r="D1432">
        <v>-16.498486</v>
      </c>
      <c r="E1432">
        <v>-68.108852999999996</v>
      </c>
      <c r="F1432" t="s">
        <v>338</v>
      </c>
      <c r="G1432" t="s">
        <v>4216</v>
      </c>
      <c r="H1432" t="s">
        <v>4200</v>
      </c>
      <c r="I1432" t="s">
        <v>4200</v>
      </c>
    </row>
    <row r="1433" spans="1:9">
      <c r="A1433" t="s">
        <v>947</v>
      </c>
      <c r="B1433" t="s">
        <v>948</v>
      </c>
      <c r="C1433" t="s">
        <v>4211</v>
      </c>
      <c r="D1433">
        <v>-17.648299999999999</v>
      </c>
      <c r="E1433">
        <v>-63.141154</v>
      </c>
      <c r="F1433" t="s">
        <v>338</v>
      </c>
      <c r="G1433" t="s">
        <v>256</v>
      </c>
      <c r="H1433" t="s">
        <v>256</v>
      </c>
      <c r="I1433" t="s">
        <v>177</v>
      </c>
    </row>
    <row r="1434" spans="1:9">
      <c r="A1434" t="s">
        <v>950</v>
      </c>
      <c r="B1434" t="s">
        <v>897</v>
      </c>
      <c r="C1434" t="s">
        <v>4211</v>
      </c>
      <c r="D1434">
        <v>-17.40183</v>
      </c>
      <c r="E1434">
        <v>-66.041160000000005</v>
      </c>
      <c r="F1434" t="s">
        <v>338</v>
      </c>
      <c r="G1434" t="s">
        <v>898</v>
      </c>
      <c r="H1434" t="s">
        <v>897</v>
      </c>
      <c r="I1434" t="s">
        <v>201</v>
      </c>
    </row>
    <row r="1435" spans="1:9">
      <c r="A1435" t="s">
        <v>1874</v>
      </c>
      <c r="B1435" t="s">
        <v>2372</v>
      </c>
      <c r="C1435" t="s">
        <v>4211</v>
      </c>
      <c r="D1435">
        <v>-17.403943999999999</v>
      </c>
      <c r="E1435">
        <v>-66.027444000000003</v>
      </c>
      <c r="F1435" t="s">
        <v>338</v>
      </c>
      <c r="G1435" t="s">
        <v>898</v>
      </c>
      <c r="H1435" t="s">
        <v>897</v>
      </c>
      <c r="I1435" t="s">
        <v>201</v>
      </c>
    </row>
    <row r="1436" spans="1:9">
      <c r="A1436" t="s">
        <v>6393</v>
      </c>
      <c r="B1436" t="s">
        <v>6394</v>
      </c>
      <c r="C1436" t="s">
        <v>4211</v>
      </c>
      <c r="D1436">
        <v>-17.416117</v>
      </c>
      <c r="E1436">
        <v>-66.021983000000006</v>
      </c>
      <c r="F1436" t="s">
        <v>338</v>
      </c>
      <c r="G1436" t="s">
        <v>898</v>
      </c>
      <c r="H1436" t="s">
        <v>897</v>
      </c>
      <c r="I1436" t="s">
        <v>201</v>
      </c>
    </row>
    <row r="1437" spans="1:9">
      <c r="A1437" t="s">
        <v>6395</v>
      </c>
      <c r="B1437" t="s">
        <v>6396</v>
      </c>
      <c r="C1437" t="s">
        <v>4211</v>
      </c>
      <c r="D1437">
        <v>-17.413169</v>
      </c>
      <c r="E1437">
        <v>-66.056061999999997</v>
      </c>
      <c r="F1437" t="s">
        <v>338</v>
      </c>
      <c r="G1437" t="s">
        <v>898</v>
      </c>
      <c r="H1437" t="s">
        <v>897</v>
      </c>
      <c r="I1437" t="s">
        <v>201</v>
      </c>
    </row>
    <row r="1438" spans="1:9">
      <c r="A1438" t="s">
        <v>587</v>
      </c>
      <c r="B1438" t="s">
        <v>2389</v>
      </c>
      <c r="C1438" t="s">
        <v>4211</v>
      </c>
      <c r="D1438">
        <v>-21.6248</v>
      </c>
      <c r="E1438">
        <v>-64.823353999999995</v>
      </c>
      <c r="F1438" t="s">
        <v>310</v>
      </c>
      <c r="G1438" t="s">
        <v>1024</v>
      </c>
      <c r="H1438" t="s">
        <v>215</v>
      </c>
      <c r="I1438" t="s">
        <v>215</v>
      </c>
    </row>
    <row r="1439" spans="1:9">
      <c r="A1439" t="s">
        <v>6397</v>
      </c>
      <c r="B1439" t="s">
        <v>6398</v>
      </c>
      <c r="C1439" t="s">
        <v>4211</v>
      </c>
      <c r="D1439">
        <v>-16.7639</v>
      </c>
      <c r="E1439">
        <v>-61.817473999999997</v>
      </c>
      <c r="F1439" t="s">
        <v>310</v>
      </c>
      <c r="G1439" t="s">
        <v>4655</v>
      </c>
      <c r="H1439" t="s">
        <v>6399</v>
      </c>
      <c r="I1439" t="s">
        <v>177</v>
      </c>
    </row>
    <row r="1440" spans="1:9">
      <c r="A1440" t="s">
        <v>6400</v>
      </c>
      <c r="B1440" t="s">
        <v>6401</v>
      </c>
      <c r="C1440" t="s">
        <v>4215</v>
      </c>
      <c r="D1440">
        <v>-16.950589999999998</v>
      </c>
      <c r="E1440">
        <v>-68.981483999999995</v>
      </c>
      <c r="F1440" t="s">
        <v>310</v>
      </c>
      <c r="G1440" t="s">
        <v>5108</v>
      </c>
      <c r="H1440" t="s">
        <v>6401</v>
      </c>
      <c r="I1440" t="s">
        <v>4200</v>
      </c>
    </row>
    <row r="1441" spans="1:9">
      <c r="A1441" t="s">
        <v>6402</v>
      </c>
      <c r="B1441" t="s">
        <v>6403</v>
      </c>
      <c r="C1441" t="s">
        <v>4211</v>
      </c>
      <c r="D1441">
        <v>-16.585999999999999</v>
      </c>
      <c r="E1441">
        <v>-60.689030000000002</v>
      </c>
      <c r="F1441" t="s">
        <v>310</v>
      </c>
      <c r="G1441" t="s">
        <v>2206</v>
      </c>
      <c r="H1441" t="s">
        <v>2205</v>
      </c>
      <c r="I1441" t="s">
        <v>177</v>
      </c>
    </row>
    <row r="1442" spans="1:9">
      <c r="A1442" t="s">
        <v>6404</v>
      </c>
      <c r="B1442" t="s">
        <v>6405</v>
      </c>
      <c r="C1442" t="s">
        <v>4211</v>
      </c>
      <c r="D1442">
        <v>-21.952448</v>
      </c>
      <c r="E1442">
        <v>-66.517049</v>
      </c>
      <c r="F1442" t="s">
        <v>310</v>
      </c>
      <c r="G1442" t="s">
        <v>5829</v>
      </c>
      <c r="H1442" t="s">
        <v>6406</v>
      </c>
      <c r="I1442" t="s">
        <v>1064</v>
      </c>
    </row>
    <row r="1443" spans="1:9">
      <c r="A1443" t="s">
        <v>588</v>
      </c>
      <c r="B1443" t="s">
        <v>2267</v>
      </c>
      <c r="C1443" t="s">
        <v>4211</v>
      </c>
      <c r="D1443">
        <v>-17.804500000000001</v>
      </c>
      <c r="E1443">
        <v>-63.185805999999999</v>
      </c>
      <c r="F1443" t="s">
        <v>338</v>
      </c>
      <c r="G1443" t="s">
        <v>4212</v>
      </c>
      <c r="H1443" t="s">
        <v>176</v>
      </c>
      <c r="I1443" t="s">
        <v>177</v>
      </c>
    </row>
    <row r="1444" spans="1:9">
      <c r="A1444" t="s">
        <v>6407</v>
      </c>
      <c r="B1444" t="s">
        <v>6408</v>
      </c>
      <c r="C1444" t="s">
        <v>4211</v>
      </c>
      <c r="D1444">
        <v>-21.158010000000001</v>
      </c>
      <c r="E1444">
        <v>-67.677790000000002</v>
      </c>
      <c r="F1444" t="s">
        <v>310</v>
      </c>
      <c r="G1444" t="s">
        <v>6409</v>
      </c>
      <c r="H1444" t="s">
        <v>6410</v>
      </c>
      <c r="I1444" t="s">
        <v>1064</v>
      </c>
    </row>
    <row r="1445" spans="1:9">
      <c r="A1445" t="s">
        <v>6411</v>
      </c>
      <c r="B1445" t="s">
        <v>6412</v>
      </c>
      <c r="C1445" t="s">
        <v>4215</v>
      </c>
      <c r="D1445">
        <v>-14.995556000000001</v>
      </c>
      <c r="E1445">
        <v>-65.637472000000002</v>
      </c>
      <c r="F1445" t="s">
        <v>310</v>
      </c>
      <c r="G1445" t="s">
        <v>6413</v>
      </c>
      <c r="H1445" t="s">
        <v>6412</v>
      </c>
      <c r="I1445" t="s">
        <v>832</v>
      </c>
    </row>
    <row r="1446" spans="1:9">
      <c r="A1446" t="s">
        <v>6414</v>
      </c>
      <c r="B1446" t="s">
        <v>6415</v>
      </c>
      <c r="C1446" t="s">
        <v>4211</v>
      </c>
      <c r="D1446">
        <v>-20.0288</v>
      </c>
      <c r="E1446">
        <v>-63.523390999999997</v>
      </c>
      <c r="F1446" t="s">
        <v>338</v>
      </c>
      <c r="G1446" t="s">
        <v>2463</v>
      </c>
      <c r="H1446" t="s">
        <v>2505</v>
      </c>
      <c r="I1446" t="s">
        <v>177</v>
      </c>
    </row>
    <row r="1447" spans="1:9">
      <c r="A1447" t="s">
        <v>861</v>
      </c>
      <c r="B1447" t="s">
        <v>862</v>
      </c>
      <c r="C1447" t="s">
        <v>4211</v>
      </c>
      <c r="D1447">
        <v>-17.772400000000001</v>
      </c>
      <c r="E1447">
        <v>-63.1877</v>
      </c>
      <c r="F1447" t="s">
        <v>338</v>
      </c>
      <c r="G1447" t="s">
        <v>4212</v>
      </c>
      <c r="H1447" t="s">
        <v>176</v>
      </c>
      <c r="I1447" t="s">
        <v>177</v>
      </c>
    </row>
    <row r="1448" spans="1:9">
      <c r="A1448" t="s">
        <v>6416</v>
      </c>
      <c r="B1448" t="s">
        <v>4252</v>
      </c>
      <c r="C1448" t="s">
        <v>4211</v>
      </c>
      <c r="D1448">
        <v>-18.176200000000001</v>
      </c>
      <c r="E1448">
        <v>-63.87697</v>
      </c>
      <c r="F1448" t="s">
        <v>310</v>
      </c>
      <c r="G1448" t="s">
        <v>2043</v>
      </c>
      <c r="H1448" t="s">
        <v>4252</v>
      </c>
      <c r="I1448" t="s">
        <v>177</v>
      </c>
    </row>
    <row r="1449" spans="1:9">
      <c r="A1449" t="s">
        <v>6417</v>
      </c>
      <c r="B1449" t="s">
        <v>6418</v>
      </c>
      <c r="C1449" t="s">
        <v>4215</v>
      </c>
      <c r="D1449">
        <v>-16.641888999999999</v>
      </c>
      <c r="E1449">
        <v>-68.181920899999994</v>
      </c>
      <c r="F1449" t="s">
        <v>310</v>
      </c>
      <c r="G1449" t="s">
        <v>5108</v>
      </c>
      <c r="H1449" t="s">
        <v>5109</v>
      </c>
      <c r="I1449" t="s">
        <v>4200</v>
      </c>
    </row>
    <row r="1450" spans="1:9">
      <c r="A1450" t="s">
        <v>1875</v>
      </c>
      <c r="B1450" t="s">
        <v>2068</v>
      </c>
      <c r="C1450" t="s">
        <v>4211</v>
      </c>
      <c r="D1450">
        <v>-17.746099999999998</v>
      </c>
      <c r="E1450">
        <v>-63.180129999999998</v>
      </c>
      <c r="F1450" t="s">
        <v>338</v>
      </c>
      <c r="G1450" t="s">
        <v>4212</v>
      </c>
      <c r="H1450" t="s">
        <v>176</v>
      </c>
      <c r="I1450" t="s">
        <v>177</v>
      </c>
    </row>
    <row r="1451" spans="1:9">
      <c r="A1451" t="s">
        <v>1876</v>
      </c>
      <c r="B1451" t="s">
        <v>1876</v>
      </c>
      <c r="C1451" t="s">
        <v>4211</v>
      </c>
      <c r="D1451">
        <v>-17.767499999999998</v>
      </c>
      <c r="E1451">
        <v>-63.137943999999997</v>
      </c>
      <c r="F1451" t="s">
        <v>338</v>
      </c>
      <c r="G1451" t="s">
        <v>4212</v>
      </c>
      <c r="H1451" t="s">
        <v>176</v>
      </c>
      <c r="I1451" t="s">
        <v>177</v>
      </c>
    </row>
    <row r="1452" spans="1:9">
      <c r="A1452" t="s">
        <v>6419</v>
      </c>
      <c r="B1452" t="s">
        <v>6420</v>
      </c>
      <c r="C1452" t="s">
        <v>4211</v>
      </c>
      <c r="D1452">
        <v>-18.094000000000001</v>
      </c>
      <c r="E1452">
        <v>-64.578322</v>
      </c>
      <c r="F1452" t="s">
        <v>310</v>
      </c>
      <c r="G1452" t="s">
        <v>4919</v>
      </c>
      <c r="H1452" t="s">
        <v>6420</v>
      </c>
      <c r="I1452" t="s">
        <v>177</v>
      </c>
    </row>
    <row r="1453" spans="1:9">
      <c r="A1453" t="s">
        <v>152</v>
      </c>
      <c r="B1453" t="s">
        <v>956</v>
      </c>
      <c r="C1453" t="s">
        <v>4211</v>
      </c>
      <c r="D1453">
        <v>-17.6051</v>
      </c>
      <c r="E1453">
        <v>-63.140416999999999</v>
      </c>
      <c r="F1453" t="s">
        <v>338</v>
      </c>
      <c r="G1453" t="s">
        <v>256</v>
      </c>
      <c r="H1453" t="s">
        <v>256</v>
      </c>
      <c r="I1453" t="s">
        <v>177</v>
      </c>
    </row>
    <row r="1454" spans="1:9">
      <c r="A1454" t="s">
        <v>1877</v>
      </c>
      <c r="B1454" t="s">
        <v>2091</v>
      </c>
      <c r="C1454" t="s">
        <v>4211</v>
      </c>
      <c r="D1454">
        <v>-17.6037</v>
      </c>
      <c r="E1454">
        <v>-63.151825000000002</v>
      </c>
      <c r="F1454" t="s">
        <v>338</v>
      </c>
      <c r="G1454" t="s">
        <v>256</v>
      </c>
      <c r="H1454" t="s">
        <v>256</v>
      </c>
      <c r="I1454" t="s">
        <v>177</v>
      </c>
    </row>
    <row r="1455" spans="1:9">
      <c r="A1455" t="s">
        <v>1946</v>
      </c>
      <c r="B1455" t="s">
        <v>2380</v>
      </c>
      <c r="C1455" t="s">
        <v>4211</v>
      </c>
      <c r="D1455">
        <v>-17.232199999999999</v>
      </c>
      <c r="E1455">
        <v>-63.215876000000002</v>
      </c>
      <c r="F1455" t="s">
        <v>310</v>
      </c>
      <c r="G1455" t="s">
        <v>305</v>
      </c>
      <c r="H1455" t="s">
        <v>2381</v>
      </c>
      <c r="I1455" t="s">
        <v>177</v>
      </c>
    </row>
    <row r="1456" spans="1:9">
      <c r="A1456" t="s">
        <v>6421</v>
      </c>
      <c r="B1456" t="s">
        <v>6422</v>
      </c>
      <c r="C1456" t="s">
        <v>4215</v>
      </c>
      <c r="D1456">
        <v>-13.7494</v>
      </c>
      <c r="E1456">
        <v>-65.426495000000003</v>
      </c>
      <c r="F1456" t="s">
        <v>310</v>
      </c>
      <c r="G1456" t="s">
        <v>5266</v>
      </c>
      <c r="H1456" t="s">
        <v>6422</v>
      </c>
      <c r="I1456" t="s">
        <v>832</v>
      </c>
    </row>
    <row r="1457" spans="1:9">
      <c r="A1457" t="s">
        <v>6423</v>
      </c>
      <c r="B1457" t="s">
        <v>6424</v>
      </c>
      <c r="C1457" t="s">
        <v>4211</v>
      </c>
      <c r="D1457">
        <v>-17.805541999999999</v>
      </c>
      <c r="E1457">
        <v>-65.775062000000005</v>
      </c>
      <c r="F1457" t="s">
        <v>310</v>
      </c>
      <c r="G1457" t="s">
        <v>2211</v>
      </c>
      <c r="H1457" t="s">
        <v>6424</v>
      </c>
      <c r="I1457" t="s">
        <v>201</v>
      </c>
    </row>
    <row r="1458" spans="1:9">
      <c r="A1458" t="s">
        <v>6425</v>
      </c>
      <c r="B1458" t="s">
        <v>6426</v>
      </c>
      <c r="C1458" t="s">
        <v>4211</v>
      </c>
      <c r="D1458">
        <v>-21.524699999999999</v>
      </c>
      <c r="E1458">
        <v>-64.723504000000005</v>
      </c>
      <c r="F1458" t="s">
        <v>338</v>
      </c>
      <c r="G1458" t="s">
        <v>1024</v>
      </c>
      <c r="H1458" t="s">
        <v>215</v>
      </c>
      <c r="I1458" t="s">
        <v>215</v>
      </c>
    </row>
    <row r="1459" spans="1:9">
      <c r="A1459" t="s">
        <v>951</v>
      </c>
      <c r="B1459" t="s">
        <v>952</v>
      </c>
      <c r="C1459" t="s">
        <v>4211</v>
      </c>
      <c r="D1459">
        <v>-17.5229</v>
      </c>
      <c r="E1459">
        <v>-65.891300000000001</v>
      </c>
      <c r="F1459" t="s">
        <v>310</v>
      </c>
      <c r="G1459" t="s">
        <v>953</v>
      </c>
      <c r="H1459" t="s">
        <v>952</v>
      </c>
      <c r="I1459" t="s">
        <v>201</v>
      </c>
    </row>
    <row r="1460" spans="1:9">
      <c r="A1460" t="s">
        <v>6427</v>
      </c>
      <c r="B1460" t="s">
        <v>6428</v>
      </c>
      <c r="C1460" t="s">
        <v>4211</v>
      </c>
      <c r="D1460">
        <v>-14.859152999999999</v>
      </c>
      <c r="E1460">
        <v>-66.743440000000007</v>
      </c>
      <c r="F1460" t="s">
        <v>310</v>
      </c>
      <c r="G1460" t="s">
        <v>4462</v>
      </c>
      <c r="H1460" t="s">
        <v>6428</v>
      </c>
      <c r="I1460" t="s">
        <v>832</v>
      </c>
    </row>
    <row r="1461" spans="1:9">
      <c r="A1461" t="s">
        <v>6429</v>
      </c>
      <c r="B1461" t="s">
        <v>6430</v>
      </c>
      <c r="C1461" t="s">
        <v>4215</v>
      </c>
      <c r="D1461">
        <v>-14.437806999999999</v>
      </c>
      <c r="E1461">
        <v>-67.539423999999997</v>
      </c>
      <c r="F1461" t="s">
        <v>310</v>
      </c>
      <c r="G1461" t="s">
        <v>4326</v>
      </c>
      <c r="H1461" t="s">
        <v>6431</v>
      </c>
      <c r="I1461" t="s">
        <v>4200</v>
      </c>
    </row>
    <row r="1462" spans="1:9">
      <c r="A1462" t="s">
        <v>6432</v>
      </c>
      <c r="B1462" t="s">
        <v>4812</v>
      </c>
      <c r="C1462" t="s">
        <v>4211</v>
      </c>
      <c r="D1462">
        <v>-19.011823</v>
      </c>
      <c r="E1462">
        <v>-68.373052999999999</v>
      </c>
      <c r="F1462" t="s">
        <v>310</v>
      </c>
      <c r="G1462" t="s">
        <v>4812</v>
      </c>
      <c r="H1462" t="s">
        <v>4812</v>
      </c>
      <c r="I1462" t="s">
        <v>1051</v>
      </c>
    </row>
    <row r="1463" spans="1:9">
      <c r="A1463" t="s">
        <v>6433</v>
      </c>
      <c r="B1463" t="s">
        <v>2313</v>
      </c>
      <c r="C1463" t="s">
        <v>4211</v>
      </c>
      <c r="D1463">
        <v>-17.401399999999999</v>
      </c>
      <c r="E1463">
        <v>-63.732666999999999</v>
      </c>
      <c r="F1463" t="s">
        <v>310</v>
      </c>
      <c r="G1463" t="s">
        <v>2314</v>
      </c>
      <c r="H1463" t="s">
        <v>2313</v>
      </c>
      <c r="I1463" t="s">
        <v>177</v>
      </c>
    </row>
    <row r="1464" spans="1:9">
      <c r="A1464" t="s">
        <v>6434</v>
      </c>
      <c r="B1464" t="s">
        <v>6435</v>
      </c>
      <c r="C1464" t="s">
        <v>4211</v>
      </c>
      <c r="D1464">
        <v>-17.204574000000001</v>
      </c>
      <c r="E1464">
        <v>-65.831607000000005</v>
      </c>
      <c r="F1464" t="s">
        <v>310</v>
      </c>
      <c r="G1464" t="s">
        <v>898</v>
      </c>
      <c r="H1464" t="s">
        <v>4220</v>
      </c>
      <c r="I1464" t="s">
        <v>201</v>
      </c>
    </row>
    <row r="1465" spans="1:9">
      <c r="A1465" t="s">
        <v>6436</v>
      </c>
      <c r="B1465" t="s">
        <v>6437</v>
      </c>
      <c r="C1465" t="s">
        <v>4211</v>
      </c>
      <c r="D1465">
        <v>-17.164546999999999</v>
      </c>
      <c r="E1465">
        <v>-65.738596000000001</v>
      </c>
      <c r="F1465" t="s">
        <v>310</v>
      </c>
      <c r="G1465" t="s">
        <v>898</v>
      </c>
      <c r="H1465" t="s">
        <v>4220</v>
      </c>
      <c r="I1465" t="s">
        <v>201</v>
      </c>
    </row>
    <row r="1466" spans="1:9">
      <c r="A1466" t="s">
        <v>6438</v>
      </c>
      <c r="B1466" t="s">
        <v>6439</v>
      </c>
      <c r="C1466" t="s">
        <v>4211</v>
      </c>
      <c r="D1466">
        <v>-17.008805599999999</v>
      </c>
      <c r="E1466">
        <v>-65.572611100000003</v>
      </c>
      <c r="F1466" t="s">
        <v>310</v>
      </c>
      <c r="G1466" t="s">
        <v>898</v>
      </c>
      <c r="H1466" t="s">
        <v>4220</v>
      </c>
      <c r="I1466" t="s">
        <v>201</v>
      </c>
    </row>
    <row r="1467" spans="1:9">
      <c r="A1467" t="s">
        <v>6440</v>
      </c>
      <c r="B1467" t="s">
        <v>6441</v>
      </c>
      <c r="C1467" t="s">
        <v>4211</v>
      </c>
      <c r="D1467">
        <v>-17.012194399999998</v>
      </c>
      <c r="E1467">
        <v>-65.058897200000004</v>
      </c>
      <c r="F1467" t="s">
        <v>310</v>
      </c>
      <c r="G1467" t="s">
        <v>815</v>
      </c>
      <c r="H1467" t="s">
        <v>849</v>
      </c>
      <c r="I1467" t="s">
        <v>201</v>
      </c>
    </row>
    <row r="1468" spans="1:9">
      <c r="A1468" t="s">
        <v>6442</v>
      </c>
      <c r="B1468" t="s">
        <v>6443</v>
      </c>
      <c r="C1468" t="s">
        <v>4211</v>
      </c>
      <c r="D1468">
        <v>-17.117360999999999</v>
      </c>
      <c r="E1468">
        <v>-64.771305999999996</v>
      </c>
      <c r="F1468" t="s">
        <v>310</v>
      </c>
      <c r="G1468" t="s">
        <v>815</v>
      </c>
      <c r="H1468" t="s">
        <v>849</v>
      </c>
      <c r="I1468" t="s">
        <v>201</v>
      </c>
    </row>
    <row r="1469" spans="1:9">
      <c r="A1469" t="s">
        <v>6444</v>
      </c>
      <c r="B1469" t="s">
        <v>6445</v>
      </c>
      <c r="C1469" t="s">
        <v>4211</v>
      </c>
      <c r="D1469">
        <v>-17.153490000000001</v>
      </c>
      <c r="E1469">
        <v>-64.64761</v>
      </c>
      <c r="F1469" t="s">
        <v>310</v>
      </c>
      <c r="G1469" t="s">
        <v>815</v>
      </c>
      <c r="H1469" t="s">
        <v>814</v>
      </c>
      <c r="I1469" t="s">
        <v>201</v>
      </c>
    </row>
    <row r="1470" spans="1:9">
      <c r="A1470" t="s">
        <v>6446</v>
      </c>
      <c r="B1470" t="s">
        <v>6447</v>
      </c>
      <c r="C1470" t="s">
        <v>4211</v>
      </c>
      <c r="D1470">
        <v>-17.366299999999999</v>
      </c>
      <c r="E1470">
        <v>-64.069299999999998</v>
      </c>
      <c r="F1470" t="s">
        <v>310</v>
      </c>
      <c r="G1470" t="s">
        <v>2314</v>
      </c>
      <c r="H1470" t="s">
        <v>2493</v>
      </c>
      <c r="I1470" t="s">
        <v>177</v>
      </c>
    </row>
    <row r="1471" spans="1:9">
      <c r="A1471" t="s">
        <v>6448</v>
      </c>
      <c r="B1471" t="s">
        <v>6449</v>
      </c>
      <c r="C1471" t="s">
        <v>4211</v>
      </c>
      <c r="D1471">
        <v>-17.3873</v>
      </c>
      <c r="E1471">
        <v>-63.521149999999999</v>
      </c>
      <c r="F1471" t="s">
        <v>310</v>
      </c>
      <c r="G1471" t="s">
        <v>2134</v>
      </c>
      <c r="H1471" t="s">
        <v>2240</v>
      </c>
      <c r="I1471" t="s">
        <v>177</v>
      </c>
    </row>
    <row r="1472" spans="1:9">
      <c r="A1472" t="s">
        <v>6450</v>
      </c>
      <c r="B1472" t="s">
        <v>6451</v>
      </c>
      <c r="C1472" t="s">
        <v>4215</v>
      </c>
      <c r="D1472">
        <v>-15.5593</v>
      </c>
      <c r="E1472">
        <v>-67.334000000000003</v>
      </c>
      <c r="F1472" t="s">
        <v>310</v>
      </c>
      <c r="G1472" t="s">
        <v>4339</v>
      </c>
      <c r="H1472" t="s">
        <v>4340</v>
      </c>
      <c r="I1472" t="s">
        <v>4200</v>
      </c>
    </row>
    <row r="1473" spans="1:9">
      <c r="A1473" t="s">
        <v>6452</v>
      </c>
      <c r="B1473" t="s">
        <v>6453</v>
      </c>
      <c r="C1473" t="s">
        <v>4211</v>
      </c>
      <c r="D1473">
        <v>-21.661313</v>
      </c>
      <c r="E1473">
        <v>-63.546138999999997</v>
      </c>
      <c r="F1473" t="s">
        <v>310</v>
      </c>
      <c r="G1473" t="s">
        <v>311</v>
      </c>
      <c r="H1473" t="s">
        <v>233</v>
      </c>
      <c r="I1473" t="s">
        <v>215</v>
      </c>
    </row>
    <row r="1474" spans="1:9">
      <c r="A1474" t="s">
        <v>6454</v>
      </c>
      <c r="B1474" t="s">
        <v>6455</v>
      </c>
      <c r="C1474" t="s">
        <v>4211</v>
      </c>
      <c r="D1474">
        <v>-16.840800000000002</v>
      </c>
      <c r="E1474">
        <v>-63.409489999999998</v>
      </c>
      <c r="F1474" t="s">
        <v>310</v>
      </c>
      <c r="G1474" t="s">
        <v>305</v>
      </c>
      <c r="H1474" t="s">
        <v>2151</v>
      </c>
      <c r="I1474" t="s">
        <v>177</v>
      </c>
    </row>
    <row r="1475" spans="1:9">
      <c r="A1475" t="s">
        <v>6456</v>
      </c>
      <c r="B1475" t="s">
        <v>6457</v>
      </c>
      <c r="C1475" t="s">
        <v>4211</v>
      </c>
      <c r="D1475">
        <v>-17.368120000000001</v>
      </c>
      <c r="E1475">
        <v>-66.178250000000006</v>
      </c>
      <c r="F1475" t="s">
        <v>338</v>
      </c>
      <c r="G1475" t="s">
        <v>1024</v>
      </c>
      <c r="H1475" t="s">
        <v>201</v>
      </c>
      <c r="I1475" t="s">
        <v>201</v>
      </c>
    </row>
    <row r="1476" spans="1:9">
      <c r="A1476" t="s">
        <v>6458</v>
      </c>
      <c r="B1476" t="s">
        <v>6459</v>
      </c>
      <c r="C1476" t="s">
        <v>4215</v>
      </c>
      <c r="D1476">
        <v>-16.435669999999998</v>
      </c>
      <c r="E1476">
        <v>-68.332509999999999</v>
      </c>
      <c r="F1476" t="s">
        <v>310</v>
      </c>
      <c r="G1476" t="s">
        <v>2084</v>
      </c>
      <c r="H1476" t="s">
        <v>6061</v>
      </c>
      <c r="I1476" t="s">
        <v>4200</v>
      </c>
    </row>
    <row r="1477" spans="1:9">
      <c r="A1477" t="s">
        <v>6460</v>
      </c>
      <c r="B1477" t="s">
        <v>6461</v>
      </c>
      <c r="C1477" t="s">
        <v>4215</v>
      </c>
      <c r="D1477">
        <v>-16.451422999999998</v>
      </c>
      <c r="E1477">
        <v>-68.091542000000004</v>
      </c>
      <c r="F1477" t="s">
        <v>338</v>
      </c>
      <c r="G1477" t="s">
        <v>4216</v>
      </c>
      <c r="H1477" t="s">
        <v>4200</v>
      </c>
      <c r="I1477" t="s">
        <v>4200</v>
      </c>
    </row>
    <row r="1478" spans="1:9">
      <c r="A1478" t="s">
        <v>6462</v>
      </c>
      <c r="B1478" t="s">
        <v>6463</v>
      </c>
      <c r="C1478" t="s">
        <v>4211</v>
      </c>
      <c r="D1478">
        <v>-19.044599999999999</v>
      </c>
      <c r="E1478">
        <v>-65.253731000000002</v>
      </c>
      <c r="F1478" t="s">
        <v>338</v>
      </c>
      <c r="G1478" t="s">
        <v>770</v>
      </c>
      <c r="H1478" t="s">
        <v>769</v>
      </c>
      <c r="I1478" t="s">
        <v>323</v>
      </c>
    </row>
    <row r="1479" spans="1:9">
      <c r="A1479" t="s">
        <v>1878</v>
      </c>
      <c r="B1479" t="s">
        <v>2516</v>
      </c>
      <c r="C1479" t="s">
        <v>4211</v>
      </c>
      <c r="D1479">
        <v>-19.033100000000001</v>
      </c>
      <c r="E1479">
        <v>-65.258688000000006</v>
      </c>
      <c r="F1479" t="s">
        <v>338</v>
      </c>
      <c r="G1479" t="s">
        <v>770</v>
      </c>
      <c r="H1479" t="s">
        <v>769</v>
      </c>
      <c r="I1479" t="s">
        <v>323</v>
      </c>
    </row>
    <row r="1480" spans="1:9">
      <c r="A1480" t="s">
        <v>6464</v>
      </c>
      <c r="B1480" t="s">
        <v>6465</v>
      </c>
      <c r="C1480" t="s">
        <v>4211</v>
      </c>
      <c r="D1480">
        <v>-19.055499999999999</v>
      </c>
      <c r="E1480">
        <v>-65.243830000000003</v>
      </c>
      <c r="F1480" t="s">
        <v>338</v>
      </c>
      <c r="G1480" t="s">
        <v>770</v>
      </c>
      <c r="H1480" t="s">
        <v>4569</v>
      </c>
      <c r="I1480" t="s">
        <v>323</v>
      </c>
    </row>
    <row r="1481" spans="1:9">
      <c r="A1481" t="s">
        <v>1879</v>
      </c>
      <c r="B1481" t="s">
        <v>2298</v>
      </c>
      <c r="C1481" t="s">
        <v>4211</v>
      </c>
      <c r="D1481">
        <v>-19.015699999999999</v>
      </c>
      <c r="E1481">
        <v>-65.286640000000006</v>
      </c>
      <c r="F1481" t="s">
        <v>338</v>
      </c>
      <c r="G1481" t="s">
        <v>770</v>
      </c>
      <c r="H1481" t="s">
        <v>769</v>
      </c>
      <c r="I1481" t="s">
        <v>323</v>
      </c>
    </row>
    <row r="1482" spans="1:9">
      <c r="A1482" t="s">
        <v>6466</v>
      </c>
      <c r="B1482" t="s">
        <v>6467</v>
      </c>
      <c r="C1482" t="s">
        <v>4211</v>
      </c>
      <c r="D1482">
        <v>-18.9861</v>
      </c>
      <c r="E1482">
        <v>-65.329628</v>
      </c>
      <c r="F1482" t="s">
        <v>310</v>
      </c>
      <c r="G1482" t="s">
        <v>770</v>
      </c>
      <c r="H1482" t="s">
        <v>2473</v>
      </c>
      <c r="I1482" t="s">
        <v>323</v>
      </c>
    </row>
    <row r="1483" spans="1:9">
      <c r="A1483" t="s">
        <v>6468</v>
      </c>
      <c r="B1483" t="s">
        <v>6469</v>
      </c>
      <c r="C1483" t="s">
        <v>4211</v>
      </c>
      <c r="D1483">
        <v>-16.6251</v>
      </c>
      <c r="E1483">
        <v>-60.993378999999997</v>
      </c>
      <c r="F1483" t="s">
        <v>310</v>
      </c>
      <c r="G1483" t="s">
        <v>2206</v>
      </c>
      <c r="H1483" t="s">
        <v>2273</v>
      </c>
      <c r="I1483" t="s">
        <v>177</v>
      </c>
    </row>
    <row r="1484" spans="1:9">
      <c r="A1484" t="s">
        <v>6470</v>
      </c>
      <c r="B1484" t="s">
        <v>6471</v>
      </c>
      <c r="C1484" t="s">
        <v>4211</v>
      </c>
      <c r="D1484">
        <v>-17.021605999999998</v>
      </c>
      <c r="E1484">
        <v>-64.950551000000004</v>
      </c>
      <c r="F1484" t="s">
        <v>310</v>
      </c>
      <c r="G1484" t="s">
        <v>815</v>
      </c>
      <c r="H1484" t="s">
        <v>849</v>
      </c>
      <c r="I1484" t="s">
        <v>201</v>
      </c>
    </row>
    <row r="1485" spans="1:9">
      <c r="A1485" t="s">
        <v>6472</v>
      </c>
      <c r="B1485" t="s">
        <v>6473</v>
      </c>
      <c r="C1485" t="s">
        <v>4211</v>
      </c>
      <c r="D1485">
        <v>-17.106254</v>
      </c>
      <c r="E1485">
        <v>-64.554308000000006</v>
      </c>
      <c r="F1485" t="s">
        <v>310</v>
      </c>
      <c r="G1485" t="s">
        <v>815</v>
      </c>
      <c r="H1485" t="s">
        <v>814</v>
      </c>
      <c r="I1485" t="s">
        <v>201</v>
      </c>
    </row>
    <row r="1486" spans="1:9">
      <c r="A1486" t="s">
        <v>6474</v>
      </c>
      <c r="B1486" t="s">
        <v>5735</v>
      </c>
      <c r="C1486" t="s">
        <v>4215</v>
      </c>
      <c r="D1486">
        <v>-17.480919</v>
      </c>
      <c r="E1486">
        <v>-68.354564999999994</v>
      </c>
      <c r="F1486" t="s">
        <v>310</v>
      </c>
      <c r="G1486" t="s">
        <v>4688</v>
      </c>
      <c r="H1486" t="s">
        <v>5735</v>
      </c>
      <c r="I1486" t="s">
        <v>4200</v>
      </c>
    </row>
    <row r="1487" spans="1:9">
      <c r="A1487" t="s">
        <v>6475</v>
      </c>
      <c r="B1487" t="s">
        <v>6476</v>
      </c>
      <c r="C1487" t="s">
        <v>4211</v>
      </c>
      <c r="D1487">
        <v>-16.9177</v>
      </c>
      <c r="E1487">
        <v>-65.144844000000006</v>
      </c>
      <c r="F1487" t="s">
        <v>310</v>
      </c>
      <c r="G1487" t="s">
        <v>815</v>
      </c>
      <c r="H1487" t="s">
        <v>4804</v>
      </c>
      <c r="I1487" t="s">
        <v>201</v>
      </c>
    </row>
    <row r="1488" spans="1:9">
      <c r="A1488" t="s">
        <v>6477</v>
      </c>
      <c r="B1488" t="s">
        <v>6478</v>
      </c>
      <c r="D1488">
        <v>-17.743829999999999</v>
      </c>
      <c r="E1488">
        <v>-63.176090000000002</v>
      </c>
      <c r="F1488" t="s">
        <v>338</v>
      </c>
      <c r="G1488" t="s">
        <v>4212</v>
      </c>
      <c r="H1488" t="s">
        <v>176</v>
      </c>
      <c r="I1488" t="s">
        <v>177</v>
      </c>
    </row>
    <row r="1489" spans="1:9">
      <c r="A1489" t="s">
        <v>6479</v>
      </c>
      <c r="B1489" t="s">
        <v>6480</v>
      </c>
      <c r="C1489" t="s">
        <v>4211</v>
      </c>
      <c r="D1489">
        <v>-19.638293000000001</v>
      </c>
      <c r="E1489">
        <v>-67.673883000000004</v>
      </c>
      <c r="F1489" t="s">
        <v>310</v>
      </c>
      <c r="G1489" t="s">
        <v>4469</v>
      </c>
      <c r="H1489" t="s">
        <v>6480</v>
      </c>
      <c r="I1489" t="s">
        <v>1051</v>
      </c>
    </row>
    <row r="1490" spans="1:9">
      <c r="A1490" t="s">
        <v>6481</v>
      </c>
      <c r="B1490" t="s">
        <v>6482</v>
      </c>
      <c r="C1490" t="s">
        <v>4215</v>
      </c>
      <c r="D1490">
        <v>-16.470617000000001</v>
      </c>
      <c r="E1490">
        <v>-68.123154</v>
      </c>
      <c r="F1490" t="s">
        <v>338</v>
      </c>
      <c r="G1490" t="s">
        <v>4216</v>
      </c>
      <c r="H1490" t="s">
        <v>4200</v>
      </c>
      <c r="I1490" t="s">
        <v>4200</v>
      </c>
    </row>
    <row r="1491" spans="1:9">
      <c r="A1491" t="s">
        <v>6483</v>
      </c>
      <c r="B1491" t="s">
        <v>6484</v>
      </c>
      <c r="C1491" t="s">
        <v>4215</v>
      </c>
      <c r="D1491">
        <v>-17.065134</v>
      </c>
      <c r="E1491">
        <v>-69.189564000000004</v>
      </c>
      <c r="F1491" t="s">
        <v>310</v>
      </c>
      <c r="G1491" t="s">
        <v>5077</v>
      </c>
      <c r="H1491" t="s">
        <v>6484</v>
      </c>
      <c r="I1491" t="s">
        <v>4200</v>
      </c>
    </row>
    <row r="1492" spans="1:9">
      <c r="A1492" t="s">
        <v>6485</v>
      </c>
      <c r="B1492" t="s">
        <v>6486</v>
      </c>
      <c r="C1492" t="s">
        <v>4211</v>
      </c>
      <c r="D1492">
        <v>-17.400789</v>
      </c>
      <c r="E1492">
        <v>-66.277688999999995</v>
      </c>
      <c r="F1492" t="s">
        <v>338</v>
      </c>
      <c r="G1492" t="s">
        <v>220</v>
      </c>
      <c r="H1492" t="s">
        <v>220</v>
      </c>
      <c r="I1492" t="s">
        <v>201</v>
      </c>
    </row>
    <row r="1493" spans="1:9">
      <c r="A1493" t="s">
        <v>6487</v>
      </c>
      <c r="B1493" t="s">
        <v>6488</v>
      </c>
      <c r="C1493" t="s">
        <v>4211</v>
      </c>
      <c r="D1493">
        <v>-19.230578999999999</v>
      </c>
      <c r="E1493">
        <v>-66.942598000000004</v>
      </c>
      <c r="F1493" t="s">
        <v>310</v>
      </c>
      <c r="G1493" t="s">
        <v>4826</v>
      </c>
      <c r="H1493" t="s">
        <v>6488</v>
      </c>
      <c r="I1493" t="s">
        <v>1051</v>
      </c>
    </row>
    <row r="1494" spans="1:9">
      <c r="A1494" t="s">
        <v>6489</v>
      </c>
      <c r="B1494" t="s">
        <v>6490</v>
      </c>
      <c r="C1494" t="s">
        <v>4211</v>
      </c>
      <c r="D1494">
        <v>-21.660299999999999</v>
      </c>
      <c r="E1494">
        <v>-63.639443999999997</v>
      </c>
      <c r="F1494" t="s">
        <v>310</v>
      </c>
      <c r="G1494" t="s">
        <v>311</v>
      </c>
      <c r="H1494" t="s">
        <v>233</v>
      </c>
      <c r="I1494" t="s">
        <v>215</v>
      </c>
    </row>
    <row r="1495" spans="1:9">
      <c r="A1495" t="s">
        <v>6491</v>
      </c>
      <c r="B1495" t="s">
        <v>6492</v>
      </c>
      <c r="C1495" t="s">
        <v>4211</v>
      </c>
      <c r="D1495">
        <v>-17.38083</v>
      </c>
      <c r="E1495">
        <v>-66.099720000000005</v>
      </c>
      <c r="F1495" t="s">
        <v>338</v>
      </c>
      <c r="G1495" t="s">
        <v>898</v>
      </c>
      <c r="H1495" t="s">
        <v>897</v>
      </c>
      <c r="I1495" t="s">
        <v>201</v>
      </c>
    </row>
    <row r="1496" spans="1:9">
      <c r="A1496" t="s">
        <v>6493</v>
      </c>
      <c r="B1496" t="s">
        <v>6494</v>
      </c>
      <c r="C1496" t="s">
        <v>4211</v>
      </c>
      <c r="D1496">
        <v>-17.6707</v>
      </c>
      <c r="E1496">
        <v>-63.096218999999998</v>
      </c>
      <c r="F1496" t="s">
        <v>310</v>
      </c>
      <c r="G1496" t="s">
        <v>256</v>
      </c>
      <c r="H1496" t="s">
        <v>256</v>
      </c>
      <c r="I1496" t="s">
        <v>177</v>
      </c>
    </row>
    <row r="1497" spans="1:9">
      <c r="A1497" t="s">
        <v>6495</v>
      </c>
      <c r="B1497" t="s">
        <v>6496</v>
      </c>
      <c r="C1497" t="s">
        <v>4215</v>
      </c>
      <c r="D1497">
        <v>-16.531963000000001</v>
      </c>
      <c r="E1497">
        <v>-68.102085000000002</v>
      </c>
      <c r="F1497" t="s">
        <v>338</v>
      </c>
      <c r="G1497" t="s">
        <v>4216</v>
      </c>
      <c r="H1497" t="s">
        <v>4200</v>
      </c>
      <c r="I1497" t="s">
        <v>4200</v>
      </c>
    </row>
    <row r="1498" spans="1:9">
      <c r="A1498" t="s">
        <v>6497</v>
      </c>
      <c r="B1498" t="s">
        <v>6498</v>
      </c>
      <c r="C1498" t="s">
        <v>4211</v>
      </c>
      <c r="D1498">
        <v>-21.373445</v>
      </c>
      <c r="E1498">
        <v>-64.709933000000007</v>
      </c>
      <c r="F1498" t="s">
        <v>310</v>
      </c>
      <c r="G1498" t="s">
        <v>4915</v>
      </c>
      <c r="H1498" t="s">
        <v>4916</v>
      </c>
      <c r="I1498" t="s">
        <v>215</v>
      </c>
    </row>
    <row r="1499" spans="1:9">
      <c r="A1499" t="s">
        <v>6499</v>
      </c>
      <c r="B1499" t="s">
        <v>6500</v>
      </c>
      <c r="C1499" t="s">
        <v>4215</v>
      </c>
      <c r="D1499">
        <v>-16.581191</v>
      </c>
      <c r="E1499">
        <v>-68.184353000000002</v>
      </c>
      <c r="F1499" t="s">
        <v>338</v>
      </c>
      <c r="G1499" t="s">
        <v>4216</v>
      </c>
      <c r="H1499" t="s">
        <v>4217</v>
      </c>
      <c r="I1499" t="s">
        <v>4200</v>
      </c>
    </row>
    <row r="1500" spans="1:9">
      <c r="A1500" t="s">
        <v>6501</v>
      </c>
      <c r="B1500" t="s">
        <v>6502</v>
      </c>
      <c r="C1500" t="s">
        <v>4215</v>
      </c>
      <c r="D1500">
        <v>-16.588816000000001</v>
      </c>
      <c r="E1500">
        <v>-68.179182999999995</v>
      </c>
      <c r="F1500" t="s">
        <v>338</v>
      </c>
      <c r="G1500" t="s">
        <v>4216</v>
      </c>
      <c r="H1500" t="s">
        <v>4217</v>
      </c>
      <c r="I1500" t="s">
        <v>4200</v>
      </c>
    </row>
    <row r="1501" spans="1:9">
      <c r="A1501" t="s">
        <v>6503</v>
      </c>
      <c r="B1501" t="s">
        <v>6504</v>
      </c>
      <c r="C1501" t="s">
        <v>4215</v>
      </c>
      <c r="D1501">
        <v>-16.559754000000002</v>
      </c>
      <c r="E1501">
        <v>-68.111834999999999</v>
      </c>
      <c r="F1501" t="s">
        <v>310</v>
      </c>
      <c r="G1501" t="s">
        <v>4216</v>
      </c>
      <c r="H1501" t="s">
        <v>4257</v>
      </c>
      <c r="I1501" t="s">
        <v>4200</v>
      </c>
    </row>
    <row r="1502" spans="1:9">
      <c r="A1502" t="s">
        <v>6505</v>
      </c>
      <c r="B1502" t="s">
        <v>6506</v>
      </c>
      <c r="C1502" t="s">
        <v>4211</v>
      </c>
      <c r="D1502">
        <v>-17.228691999999999</v>
      </c>
      <c r="E1502">
        <v>-64.687182000000007</v>
      </c>
      <c r="F1502" t="s">
        <v>310</v>
      </c>
      <c r="G1502" t="s">
        <v>815</v>
      </c>
      <c r="H1502" t="s">
        <v>849</v>
      </c>
      <c r="I1502" t="s">
        <v>201</v>
      </c>
    </row>
    <row r="1503" spans="1:9">
      <c r="A1503" t="s">
        <v>1880</v>
      </c>
      <c r="B1503" t="s">
        <v>2117</v>
      </c>
      <c r="C1503" t="s">
        <v>4211</v>
      </c>
      <c r="D1503">
        <v>-17.390560000000001</v>
      </c>
      <c r="E1503">
        <v>-66.207499999999996</v>
      </c>
      <c r="F1503" t="s">
        <v>338</v>
      </c>
      <c r="G1503" t="s">
        <v>1024</v>
      </c>
      <c r="H1503" t="s">
        <v>201</v>
      </c>
      <c r="I1503" t="s">
        <v>201</v>
      </c>
    </row>
    <row r="1504" spans="1:9">
      <c r="A1504" t="s">
        <v>1661</v>
      </c>
      <c r="B1504" t="s">
        <v>2316</v>
      </c>
      <c r="C1504" t="s">
        <v>4211</v>
      </c>
      <c r="D1504">
        <v>-17.819900000000001</v>
      </c>
      <c r="E1504">
        <v>-63.171010000000003</v>
      </c>
      <c r="F1504" t="s">
        <v>338</v>
      </c>
      <c r="G1504" t="s">
        <v>4212</v>
      </c>
      <c r="H1504" t="s">
        <v>176</v>
      </c>
      <c r="I1504" t="s">
        <v>177</v>
      </c>
    </row>
    <row r="1505" spans="1:9">
      <c r="A1505" t="s">
        <v>6507</v>
      </c>
      <c r="B1505" t="s">
        <v>6508</v>
      </c>
      <c r="C1505" t="s">
        <v>4211</v>
      </c>
      <c r="D1505">
        <v>-19.0487</v>
      </c>
      <c r="E1505">
        <v>-65.253180999999998</v>
      </c>
      <c r="F1505" t="s">
        <v>338</v>
      </c>
      <c r="G1505" t="s">
        <v>770</v>
      </c>
      <c r="H1505" t="s">
        <v>769</v>
      </c>
      <c r="I1505" t="s">
        <v>323</v>
      </c>
    </row>
    <row r="1506" spans="1:9">
      <c r="A1506" t="s">
        <v>6509</v>
      </c>
      <c r="B1506" t="s">
        <v>6510</v>
      </c>
      <c r="C1506" t="s">
        <v>4215</v>
      </c>
      <c r="D1506">
        <v>-16.496877999999999</v>
      </c>
      <c r="E1506">
        <v>-68.136078999999995</v>
      </c>
      <c r="F1506" t="s">
        <v>338</v>
      </c>
      <c r="G1506" t="s">
        <v>4216</v>
      </c>
      <c r="H1506" t="s">
        <v>4200</v>
      </c>
      <c r="I1506" t="s">
        <v>4200</v>
      </c>
    </row>
    <row r="1507" spans="1:9">
      <c r="A1507" t="s">
        <v>1881</v>
      </c>
      <c r="B1507" t="s">
        <v>2312</v>
      </c>
      <c r="C1507" t="s">
        <v>4211</v>
      </c>
      <c r="D1507">
        <v>-17.395700000000001</v>
      </c>
      <c r="E1507">
        <v>-63.825566999999999</v>
      </c>
      <c r="F1507" t="s">
        <v>310</v>
      </c>
      <c r="G1507" t="s">
        <v>2314</v>
      </c>
      <c r="H1507" t="s">
        <v>2313</v>
      </c>
      <c r="I1507" t="s">
        <v>177</v>
      </c>
    </row>
    <row r="1508" spans="1:9">
      <c r="A1508" t="s">
        <v>6511</v>
      </c>
      <c r="B1508" t="s">
        <v>6512</v>
      </c>
      <c r="C1508" t="s">
        <v>4211</v>
      </c>
      <c r="D1508">
        <v>-16.672806000000001</v>
      </c>
      <c r="E1508">
        <v>-65.625472000000002</v>
      </c>
      <c r="F1508" t="s">
        <v>310</v>
      </c>
      <c r="G1508" t="s">
        <v>898</v>
      </c>
      <c r="H1508" t="s">
        <v>4220</v>
      </c>
      <c r="I1508" t="s">
        <v>201</v>
      </c>
    </row>
    <row r="1509" spans="1:9">
      <c r="A1509" t="s">
        <v>959</v>
      </c>
      <c r="B1509" t="s">
        <v>960</v>
      </c>
      <c r="C1509" t="s">
        <v>4211</v>
      </c>
      <c r="D1509">
        <v>-17.4297</v>
      </c>
      <c r="E1509">
        <v>-66.131299999999996</v>
      </c>
      <c r="F1509" t="s">
        <v>338</v>
      </c>
      <c r="G1509" t="s">
        <v>1024</v>
      </c>
      <c r="H1509" t="s">
        <v>201</v>
      </c>
      <c r="I1509" t="s">
        <v>201</v>
      </c>
    </row>
    <row r="1510" spans="1:9">
      <c r="A1510" t="s">
        <v>1882</v>
      </c>
      <c r="B1510" t="s">
        <v>2304</v>
      </c>
      <c r="C1510" t="s">
        <v>4211</v>
      </c>
      <c r="D1510">
        <v>-17.711200000000002</v>
      </c>
      <c r="E1510">
        <v>-63.060954000000002</v>
      </c>
      <c r="F1510" t="s">
        <v>338</v>
      </c>
      <c r="G1510" t="s">
        <v>4212</v>
      </c>
      <c r="H1510" t="s">
        <v>176</v>
      </c>
      <c r="I1510" t="s">
        <v>177</v>
      </c>
    </row>
    <row r="1511" spans="1:9">
      <c r="A1511" t="s">
        <v>6513</v>
      </c>
      <c r="B1511" t="s">
        <v>6514</v>
      </c>
      <c r="C1511" t="s">
        <v>4211</v>
      </c>
      <c r="D1511">
        <v>-16.990639000000002</v>
      </c>
      <c r="E1511">
        <v>-65.25</v>
      </c>
      <c r="F1511" t="s">
        <v>310</v>
      </c>
      <c r="G1511" t="s">
        <v>5493</v>
      </c>
      <c r="H1511" t="s">
        <v>5494</v>
      </c>
      <c r="I1511" t="s">
        <v>201</v>
      </c>
    </row>
    <row r="1512" spans="1:9">
      <c r="A1512" t="s">
        <v>1883</v>
      </c>
      <c r="B1512" t="s">
        <v>2189</v>
      </c>
      <c r="C1512" t="s">
        <v>4211</v>
      </c>
      <c r="D1512">
        <v>-18.000285999999999</v>
      </c>
      <c r="E1512">
        <v>-67.056903000000005</v>
      </c>
      <c r="F1512" t="s">
        <v>338</v>
      </c>
      <c r="G1512" t="s">
        <v>1024</v>
      </c>
      <c r="H1512" t="s">
        <v>1051</v>
      </c>
      <c r="I1512" t="s">
        <v>1051</v>
      </c>
    </row>
    <row r="1513" spans="1:9">
      <c r="A1513" t="s">
        <v>6515</v>
      </c>
      <c r="B1513" t="s">
        <v>6516</v>
      </c>
      <c r="C1513" t="s">
        <v>4211</v>
      </c>
      <c r="D1513">
        <v>-17.011564</v>
      </c>
      <c r="E1513">
        <v>-65.306989000000002</v>
      </c>
      <c r="F1513" t="s">
        <v>310</v>
      </c>
      <c r="G1513" t="s">
        <v>5493</v>
      </c>
      <c r="H1513" t="s">
        <v>5494</v>
      </c>
      <c r="I1513" t="s">
        <v>201</v>
      </c>
    </row>
    <row r="1514" spans="1:9">
      <c r="A1514" t="s">
        <v>6517</v>
      </c>
      <c r="B1514" t="s">
        <v>4685</v>
      </c>
      <c r="C1514" t="s">
        <v>4215</v>
      </c>
      <c r="D1514">
        <v>-17.330601999999999</v>
      </c>
      <c r="E1514">
        <v>-67.740173999999996</v>
      </c>
      <c r="F1514" t="s">
        <v>310</v>
      </c>
      <c r="G1514" t="s">
        <v>694</v>
      </c>
      <c r="H1514" t="s">
        <v>4685</v>
      </c>
      <c r="I1514" t="s">
        <v>4200</v>
      </c>
    </row>
    <row r="1515" spans="1:9">
      <c r="A1515" t="s">
        <v>6518</v>
      </c>
      <c r="B1515" t="s">
        <v>6519</v>
      </c>
      <c r="C1515" t="s">
        <v>4215</v>
      </c>
      <c r="D1515">
        <v>-16.488374</v>
      </c>
      <c r="E1515">
        <v>-68.147879000000003</v>
      </c>
      <c r="F1515" t="s">
        <v>338</v>
      </c>
      <c r="G1515" t="s">
        <v>4216</v>
      </c>
      <c r="H1515" t="s">
        <v>4200</v>
      </c>
      <c r="I1515" t="s">
        <v>4200</v>
      </c>
    </row>
    <row r="1516" spans="1:9">
      <c r="A1516" t="s">
        <v>6520</v>
      </c>
      <c r="B1516" t="s">
        <v>6521</v>
      </c>
      <c r="C1516" t="s">
        <v>4211</v>
      </c>
      <c r="D1516">
        <v>-17.927700000000002</v>
      </c>
      <c r="E1516">
        <v>-63.346800000000002</v>
      </c>
      <c r="F1516" t="s">
        <v>310</v>
      </c>
      <c r="G1516" t="s">
        <v>4212</v>
      </c>
      <c r="H1516" t="s">
        <v>852</v>
      </c>
      <c r="I1516" t="s">
        <v>177</v>
      </c>
    </row>
    <row r="1517" spans="1:9">
      <c r="A1517" t="s">
        <v>6522</v>
      </c>
      <c r="B1517" t="s">
        <v>6523</v>
      </c>
      <c r="C1517" t="s">
        <v>4211</v>
      </c>
      <c r="D1517">
        <v>-16.366</v>
      </c>
      <c r="E1517">
        <v>-60.969068</v>
      </c>
      <c r="F1517" t="s">
        <v>338</v>
      </c>
      <c r="G1517" t="s">
        <v>2206</v>
      </c>
      <c r="H1517" t="s">
        <v>2205</v>
      </c>
      <c r="I1517" t="s">
        <v>177</v>
      </c>
    </row>
    <row r="1518" spans="1:9">
      <c r="A1518" t="s">
        <v>6524</v>
      </c>
      <c r="B1518" t="s">
        <v>6525</v>
      </c>
      <c r="C1518" t="s">
        <v>4211</v>
      </c>
      <c r="D1518">
        <v>-17.215689000000001</v>
      </c>
      <c r="E1518">
        <v>-65.704750000000004</v>
      </c>
      <c r="F1518" t="s">
        <v>310</v>
      </c>
      <c r="G1518" t="s">
        <v>898</v>
      </c>
      <c r="H1518" t="s">
        <v>4220</v>
      </c>
      <c r="I1518" t="s">
        <v>201</v>
      </c>
    </row>
    <row r="1519" spans="1:9">
      <c r="A1519" t="s">
        <v>1884</v>
      </c>
      <c r="B1519" t="s">
        <v>2387</v>
      </c>
      <c r="C1519" t="s">
        <v>4211</v>
      </c>
      <c r="D1519">
        <v>-17.362210000000001</v>
      </c>
      <c r="E1519">
        <v>-66.177400000000006</v>
      </c>
      <c r="F1519" t="s">
        <v>338</v>
      </c>
      <c r="G1519" t="s">
        <v>1024</v>
      </c>
      <c r="H1519" t="s">
        <v>201</v>
      </c>
      <c r="I1519" t="s">
        <v>201</v>
      </c>
    </row>
    <row r="1520" spans="1:9">
      <c r="A1520" t="s">
        <v>6526</v>
      </c>
      <c r="B1520" t="s">
        <v>6527</v>
      </c>
      <c r="C1520" t="s">
        <v>4211</v>
      </c>
      <c r="D1520">
        <v>-17.5457</v>
      </c>
      <c r="E1520">
        <v>-62.656610000000001</v>
      </c>
      <c r="F1520" t="s">
        <v>310</v>
      </c>
      <c r="G1520" t="s">
        <v>2162</v>
      </c>
      <c r="H1520" t="s">
        <v>2161</v>
      </c>
      <c r="I1520" t="s">
        <v>177</v>
      </c>
    </row>
    <row r="1521" spans="1:9">
      <c r="A1521" t="s">
        <v>962</v>
      </c>
      <c r="B1521" t="s">
        <v>963</v>
      </c>
      <c r="C1521" t="s">
        <v>4211</v>
      </c>
      <c r="D1521">
        <v>-17.452068000000001</v>
      </c>
      <c r="E1521">
        <v>-66.335452000000004</v>
      </c>
      <c r="F1521" t="s">
        <v>310</v>
      </c>
      <c r="G1521" t="s">
        <v>220</v>
      </c>
      <c r="H1521" t="s">
        <v>963</v>
      </c>
      <c r="I1521" t="s">
        <v>201</v>
      </c>
    </row>
    <row r="1522" spans="1:9">
      <c r="A1522" t="s">
        <v>1662</v>
      </c>
      <c r="B1522" t="s">
        <v>2403</v>
      </c>
      <c r="C1522" t="s">
        <v>4211</v>
      </c>
      <c r="D1522">
        <v>-17.452629999999999</v>
      </c>
      <c r="E1522">
        <v>-66.358050000000006</v>
      </c>
      <c r="F1522" t="s">
        <v>310</v>
      </c>
      <c r="G1522" t="s">
        <v>220</v>
      </c>
      <c r="H1522" t="s">
        <v>963</v>
      </c>
      <c r="I1522" t="s">
        <v>201</v>
      </c>
    </row>
    <row r="1523" spans="1:9">
      <c r="A1523" t="s">
        <v>6528</v>
      </c>
      <c r="B1523" t="s">
        <v>6529</v>
      </c>
      <c r="C1523" t="s">
        <v>4215</v>
      </c>
      <c r="D1523">
        <v>-16.514399999999998</v>
      </c>
      <c r="E1523">
        <v>-68.108147000000002</v>
      </c>
      <c r="F1523" t="s">
        <v>338</v>
      </c>
      <c r="G1523" t="s">
        <v>4216</v>
      </c>
      <c r="H1523" t="s">
        <v>4200</v>
      </c>
      <c r="I1523" t="s">
        <v>4200</v>
      </c>
    </row>
    <row r="1524" spans="1:9">
      <c r="A1524" t="s">
        <v>1885</v>
      </c>
      <c r="B1524" t="s">
        <v>2502</v>
      </c>
      <c r="C1524" t="s">
        <v>4211</v>
      </c>
      <c r="D1524">
        <v>-16.3809</v>
      </c>
      <c r="E1524">
        <v>-60.957611</v>
      </c>
      <c r="F1524" t="s">
        <v>338</v>
      </c>
      <c r="G1524" t="s">
        <v>2206</v>
      </c>
      <c r="H1524" t="s">
        <v>2205</v>
      </c>
      <c r="I1524" t="s">
        <v>177</v>
      </c>
    </row>
    <row r="1525" spans="1:9">
      <c r="A1525" t="s">
        <v>6530</v>
      </c>
      <c r="B1525" t="s">
        <v>6531</v>
      </c>
      <c r="C1525" t="s">
        <v>4211</v>
      </c>
      <c r="D1525">
        <v>-16.372</v>
      </c>
      <c r="E1525">
        <v>-60.962198000000001</v>
      </c>
      <c r="F1525" t="s">
        <v>338</v>
      </c>
      <c r="G1525" t="s">
        <v>2206</v>
      </c>
      <c r="H1525" t="s">
        <v>2205</v>
      </c>
      <c r="I1525" t="s">
        <v>177</v>
      </c>
    </row>
    <row r="1526" spans="1:9">
      <c r="A1526" t="s">
        <v>1886</v>
      </c>
      <c r="B1526" t="s">
        <v>2289</v>
      </c>
      <c r="C1526" t="s">
        <v>4211</v>
      </c>
      <c r="D1526">
        <v>-16.2773</v>
      </c>
      <c r="E1526">
        <v>-62.507750000000001</v>
      </c>
      <c r="F1526" t="s">
        <v>310</v>
      </c>
      <c r="G1526" t="s">
        <v>4655</v>
      </c>
      <c r="H1526" t="s">
        <v>2290</v>
      </c>
      <c r="I1526" t="s">
        <v>177</v>
      </c>
    </row>
    <row r="1527" spans="1:9">
      <c r="A1527" t="s">
        <v>6532</v>
      </c>
      <c r="B1527" t="s">
        <v>6533</v>
      </c>
      <c r="C1527" t="s">
        <v>4211</v>
      </c>
      <c r="D1527">
        <v>-16.2773</v>
      </c>
      <c r="E1527">
        <v>-62.482599999999998</v>
      </c>
      <c r="F1527" t="s">
        <v>310</v>
      </c>
      <c r="G1527" t="s">
        <v>4655</v>
      </c>
      <c r="H1527" t="s">
        <v>2290</v>
      </c>
      <c r="I1527" t="s">
        <v>177</v>
      </c>
    </row>
    <row r="1528" spans="1:9">
      <c r="A1528" t="s">
        <v>6534</v>
      </c>
      <c r="B1528" t="s">
        <v>6535</v>
      </c>
      <c r="C1528" t="s">
        <v>4211</v>
      </c>
      <c r="D1528">
        <v>-19.59177</v>
      </c>
      <c r="E1528">
        <v>-65.746430000000004</v>
      </c>
      <c r="F1528" t="s">
        <v>338</v>
      </c>
      <c r="G1528" t="s">
        <v>4235</v>
      </c>
      <c r="H1528" t="s">
        <v>1064</v>
      </c>
      <c r="I1528" t="s">
        <v>1064</v>
      </c>
    </row>
    <row r="1529" spans="1:9">
      <c r="A1529" t="s">
        <v>6536</v>
      </c>
      <c r="B1529" t="s">
        <v>6537</v>
      </c>
      <c r="C1529" t="s">
        <v>4211</v>
      </c>
      <c r="D1529">
        <v>-14.600659</v>
      </c>
      <c r="E1529">
        <v>-64.880968999999993</v>
      </c>
      <c r="F1529" t="s">
        <v>310</v>
      </c>
      <c r="G1529" t="s">
        <v>1024</v>
      </c>
      <c r="H1529" t="s">
        <v>6538</v>
      </c>
      <c r="I1529" t="s">
        <v>832</v>
      </c>
    </row>
    <row r="1530" spans="1:9">
      <c r="A1530" t="s">
        <v>6539</v>
      </c>
      <c r="B1530" t="s">
        <v>6540</v>
      </c>
      <c r="C1530" t="s">
        <v>4211</v>
      </c>
      <c r="D1530">
        <v>-21.616900000000001</v>
      </c>
      <c r="E1530">
        <v>-64.746194000000003</v>
      </c>
      <c r="F1530" t="s">
        <v>310</v>
      </c>
      <c r="G1530" t="s">
        <v>1024</v>
      </c>
      <c r="H1530" t="s">
        <v>215</v>
      </c>
      <c r="I1530" t="s">
        <v>215</v>
      </c>
    </row>
    <row r="1531" spans="1:9">
      <c r="A1531" t="s">
        <v>1887</v>
      </c>
      <c r="B1531" t="s">
        <v>6541</v>
      </c>
      <c r="C1531" t="s">
        <v>4211</v>
      </c>
      <c r="D1531">
        <v>-21.987500000000001</v>
      </c>
      <c r="E1531">
        <v>-63.688800000000001</v>
      </c>
      <c r="F1531" t="s">
        <v>338</v>
      </c>
      <c r="G1531" t="s">
        <v>311</v>
      </c>
      <c r="H1531" t="s">
        <v>233</v>
      </c>
      <c r="I1531" t="s">
        <v>215</v>
      </c>
    </row>
    <row r="1532" spans="1:9">
      <c r="A1532" t="s">
        <v>6542</v>
      </c>
      <c r="B1532" t="s">
        <v>5935</v>
      </c>
      <c r="C1532" t="s">
        <v>4211</v>
      </c>
      <c r="D1532">
        <v>-16.921099999999999</v>
      </c>
      <c r="E1532">
        <v>-62.614866999999997</v>
      </c>
      <c r="F1532" t="s">
        <v>310</v>
      </c>
      <c r="G1532" t="s">
        <v>4655</v>
      </c>
      <c r="H1532" t="s">
        <v>5935</v>
      </c>
      <c r="I1532" t="s">
        <v>177</v>
      </c>
    </row>
    <row r="1533" spans="1:9">
      <c r="A1533" t="s">
        <v>6543</v>
      </c>
      <c r="B1533" t="s">
        <v>6544</v>
      </c>
      <c r="C1533" t="s">
        <v>4211</v>
      </c>
      <c r="D1533">
        <v>-16.908200000000001</v>
      </c>
      <c r="E1533">
        <v>-62.616365999999999</v>
      </c>
      <c r="F1533" t="s">
        <v>310</v>
      </c>
      <c r="G1533" t="s">
        <v>4655</v>
      </c>
      <c r="H1533" t="s">
        <v>5935</v>
      </c>
      <c r="I1533" t="s">
        <v>177</v>
      </c>
    </row>
    <row r="1534" spans="1:9">
      <c r="A1534" t="s">
        <v>6545</v>
      </c>
      <c r="B1534" t="s">
        <v>6546</v>
      </c>
      <c r="C1534" t="s">
        <v>4211</v>
      </c>
      <c r="D1534">
        <v>-16.901599999999998</v>
      </c>
      <c r="E1534">
        <v>-62.624082000000001</v>
      </c>
      <c r="F1534" t="s">
        <v>310</v>
      </c>
      <c r="G1534" t="s">
        <v>4655</v>
      </c>
      <c r="H1534" t="s">
        <v>5935</v>
      </c>
      <c r="I1534" t="s">
        <v>177</v>
      </c>
    </row>
    <row r="1535" spans="1:9">
      <c r="A1535" t="s">
        <v>6547</v>
      </c>
      <c r="B1535" t="s">
        <v>6548</v>
      </c>
      <c r="C1535" t="s">
        <v>4211</v>
      </c>
      <c r="D1535">
        <v>-16.902100000000001</v>
      </c>
      <c r="E1535">
        <v>-62.606077999999997</v>
      </c>
      <c r="F1535" t="s">
        <v>310</v>
      </c>
      <c r="G1535" t="s">
        <v>4655</v>
      </c>
      <c r="H1535" t="s">
        <v>5935</v>
      </c>
      <c r="I1535" t="s">
        <v>177</v>
      </c>
    </row>
    <row r="1536" spans="1:9">
      <c r="A1536" t="s">
        <v>590</v>
      </c>
      <c r="B1536" t="s">
        <v>2110</v>
      </c>
      <c r="C1536" t="s">
        <v>4211</v>
      </c>
      <c r="D1536">
        <v>-17.7578</v>
      </c>
      <c r="E1536">
        <v>-63.162909999999997</v>
      </c>
      <c r="F1536" t="s">
        <v>338</v>
      </c>
      <c r="G1536" t="s">
        <v>4212</v>
      </c>
      <c r="H1536" t="s">
        <v>176</v>
      </c>
      <c r="I1536" t="s">
        <v>177</v>
      </c>
    </row>
    <row r="1537" spans="1:9">
      <c r="A1537" t="s">
        <v>1947</v>
      </c>
      <c r="B1537" t="s">
        <v>2531</v>
      </c>
      <c r="C1537" t="s">
        <v>4211</v>
      </c>
      <c r="D1537">
        <v>-17.845099999999999</v>
      </c>
      <c r="E1537">
        <v>-60.735599999999998</v>
      </c>
      <c r="F1537" t="s">
        <v>310</v>
      </c>
      <c r="G1537" t="s">
        <v>2162</v>
      </c>
      <c r="H1537" t="s">
        <v>2532</v>
      </c>
      <c r="I1537" t="s">
        <v>177</v>
      </c>
    </row>
    <row r="1538" spans="1:9">
      <c r="A1538" t="s">
        <v>6549</v>
      </c>
      <c r="B1538" t="s">
        <v>6550</v>
      </c>
      <c r="C1538" t="s">
        <v>4215</v>
      </c>
      <c r="D1538">
        <v>-13.04861</v>
      </c>
      <c r="E1538">
        <v>-64.670145000000005</v>
      </c>
      <c r="F1538" t="s">
        <v>310</v>
      </c>
      <c r="G1538" t="s">
        <v>6284</v>
      </c>
      <c r="H1538" t="s">
        <v>6550</v>
      </c>
      <c r="I1538" t="s">
        <v>832</v>
      </c>
    </row>
    <row r="1539" spans="1:9">
      <c r="A1539" t="s">
        <v>6551</v>
      </c>
      <c r="B1539" t="s">
        <v>6552</v>
      </c>
      <c r="C1539" t="s">
        <v>4211</v>
      </c>
      <c r="D1539">
        <v>-17.947399999999998</v>
      </c>
      <c r="E1539">
        <v>-63.354336000000004</v>
      </c>
      <c r="F1539" t="s">
        <v>310</v>
      </c>
      <c r="G1539" t="s">
        <v>4212</v>
      </c>
      <c r="H1539" t="s">
        <v>852</v>
      </c>
      <c r="I1539" t="s">
        <v>177</v>
      </c>
    </row>
    <row r="1540" spans="1:9">
      <c r="A1540" t="s">
        <v>6553</v>
      </c>
      <c r="B1540" t="s">
        <v>6554</v>
      </c>
      <c r="C1540" t="s">
        <v>4211</v>
      </c>
      <c r="D1540">
        <v>-17.290600000000001</v>
      </c>
      <c r="E1540">
        <v>-63.844999999999999</v>
      </c>
      <c r="F1540" t="s">
        <v>310</v>
      </c>
      <c r="G1540" t="s">
        <v>2314</v>
      </c>
      <c r="H1540" t="s">
        <v>5664</v>
      </c>
      <c r="I1540" t="s">
        <v>177</v>
      </c>
    </row>
    <row r="1541" spans="1:9">
      <c r="A1541" t="s">
        <v>6555</v>
      </c>
      <c r="B1541" t="s">
        <v>6556</v>
      </c>
      <c r="C1541" t="s">
        <v>4215</v>
      </c>
      <c r="D1541">
        <v>-16.802209999999999</v>
      </c>
      <c r="E1541">
        <v>-68.171294000000003</v>
      </c>
      <c r="F1541" t="s">
        <v>310</v>
      </c>
      <c r="G1541" t="s">
        <v>694</v>
      </c>
      <c r="H1541" t="s">
        <v>4676</v>
      </c>
      <c r="I1541" t="s">
        <v>4200</v>
      </c>
    </row>
    <row r="1542" spans="1:9">
      <c r="A1542" t="s">
        <v>6557</v>
      </c>
      <c r="B1542" t="s">
        <v>6558</v>
      </c>
      <c r="C1542" t="s">
        <v>4215</v>
      </c>
      <c r="D1542">
        <v>-16.584979000000001</v>
      </c>
      <c r="E1542">
        <v>-68.173531999999994</v>
      </c>
      <c r="F1542" t="s">
        <v>338</v>
      </c>
      <c r="G1542" t="s">
        <v>4216</v>
      </c>
      <c r="H1542" t="s">
        <v>4217</v>
      </c>
      <c r="I1542" t="s">
        <v>4200</v>
      </c>
    </row>
    <row r="1543" spans="1:9">
      <c r="A1543" t="s">
        <v>6559</v>
      </c>
      <c r="B1543" t="s">
        <v>6560</v>
      </c>
      <c r="C1543" t="s">
        <v>4211</v>
      </c>
      <c r="D1543">
        <v>-17.7743</v>
      </c>
      <c r="E1543">
        <v>-63.163420000000002</v>
      </c>
      <c r="F1543" t="s">
        <v>338</v>
      </c>
      <c r="G1543" t="s">
        <v>4212</v>
      </c>
      <c r="H1543" t="s">
        <v>176</v>
      </c>
      <c r="I1543" t="s">
        <v>177</v>
      </c>
    </row>
    <row r="1544" spans="1:9">
      <c r="A1544" t="s">
        <v>6561</v>
      </c>
      <c r="B1544" t="s">
        <v>6562</v>
      </c>
      <c r="C1544" t="s">
        <v>4211</v>
      </c>
      <c r="D1544">
        <v>-20.1082</v>
      </c>
      <c r="E1544">
        <v>-65.134422000000001</v>
      </c>
      <c r="F1544" t="s">
        <v>310</v>
      </c>
      <c r="G1544" t="s">
        <v>4773</v>
      </c>
      <c r="H1544" t="s">
        <v>6562</v>
      </c>
      <c r="I1544" t="s">
        <v>323</v>
      </c>
    </row>
    <row r="1545" spans="1:9">
      <c r="A1545" t="s">
        <v>6563</v>
      </c>
      <c r="B1545" t="s">
        <v>6564</v>
      </c>
      <c r="C1545" t="s">
        <v>4215</v>
      </c>
      <c r="D1545">
        <v>-16.486000000000001</v>
      </c>
      <c r="E1545">
        <v>-68.263829999999999</v>
      </c>
      <c r="F1545" t="s">
        <v>338</v>
      </c>
      <c r="G1545" t="s">
        <v>4216</v>
      </c>
      <c r="H1545" t="s">
        <v>4217</v>
      </c>
      <c r="I1545" t="s">
        <v>4200</v>
      </c>
    </row>
    <row r="1546" spans="1:9">
      <c r="A1546" t="s">
        <v>6565</v>
      </c>
      <c r="B1546" t="s">
        <v>6566</v>
      </c>
      <c r="C1546" t="s">
        <v>4211</v>
      </c>
      <c r="D1546">
        <v>-18.5246</v>
      </c>
      <c r="E1546">
        <v>-59.33108</v>
      </c>
      <c r="F1546" t="s">
        <v>310</v>
      </c>
      <c r="G1546" t="s">
        <v>2162</v>
      </c>
      <c r="H1546" t="s">
        <v>2566</v>
      </c>
      <c r="I1546" t="s">
        <v>177</v>
      </c>
    </row>
    <row r="1547" spans="1:9">
      <c r="A1547" t="s">
        <v>6567</v>
      </c>
      <c r="B1547" t="s">
        <v>4558</v>
      </c>
      <c r="C1547" t="s">
        <v>4211</v>
      </c>
      <c r="D1547">
        <v>-21.416399999999999</v>
      </c>
      <c r="E1547">
        <v>-64.751502000000002</v>
      </c>
      <c r="F1547" t="s">
        <v>310</v>
      </c>
      <c r="G1547" t="s">
        <v>4915</v>
      </c>
      <c r="H1547" t="s">
        <v>4916</v>
      </c>
      <c r="I1547" t="s">
        <v>215</v>
      </c>
    </row>
    <row r="1548" spans="1:9">
      <c r="A1548" t="s">
        <v>6568</v>
      </c>
      <c r="B1548" t="s">
        <v>6569</v>
      </c>
      <c r="C1548" t="s">
        <v>4215</v>
      </c>
      <c r="D1548">
        <v>-16.508164000000001</v>
      </c>
      <c r="E1548">
        <v>-68.176501999999999</v>
      </c>
      <c r="F1548" t="s">
        <v>338</v>
      </c>
      <c r="G1548" t="s">
        <v>4216</v>
      </c>
      <c r="H1548" t="s">
        <v>4217</v>
      </c>
      <c r="I1548" t="s">
        <v>4200</v>
      </c>
    </row>
    <row r="1549" spans="1:9">
      <c r="A1549" t="s">
        <v>6570</v>
      </c>
      <c r="B1549" t="s">
        <v>6571</v>
      </c>
      <c r="D1549">
        <v>-16.507953000000001</v>
      </c>
      <c r="E1549">
        <v>-68.176444399999994</v>
      </c>
      <c r="F1549" t="s">
        <v>338</v>
      </c>
      <c r="G1549" t="s">
        <v>4216</v>
      </c>
      <c r="H1549" t="s">
        <v>4217</v>
      </c>
      <c r="I1549" t="s">
        <v>4200</v>
      </c>
    </row>
    <row r="1550" spans="1:9">
      <c r="A1550" t="s">
        <v>6572</v>
      </c>
      <c r="B1550" t="s">
        <v>6573</v>
      </c>
      <c r="C1550" t="s">
        <v>4211</v>
      </c>
      <c r="D1550">
        <v>-17.686</v>
      </c>
      <c r="E1550">
        <v>-63.144329999999997</v>
      </c>
      <c r="F1550" t="s">
        <v>338</v>
      </c>
      <c r="G1550" t="s">
        <v>4212</v>
      </c>
      <c r="H1550" t="s">
        <v>176</v>
      </c>
      <c r="I1550" t="s">
        <v>177</v>
      </c>
    </row>
    <row r="1551" spans="1:9">
      <c r="A1551" t="s">
        <v>954</v>
      </c>
      <c r="B1551" t="s">
        <v>955</v>
      </c>
      <c r="C1551" t="s">
        <v>4211</v>
      </c>
      <c r="D1551">
        <v>-17.374957999999999</v>
      </c>
      <c r="E1551">
        <v>-66.160573999999997</v>
      </c>
      <c r="F1551" t="s">
        <v>338</v>
      </c>
      <c r="G1551" t="s">
        <v>1024</v>
      </c>
      <c r="H1551" t="s">
        <v>201</v>
      </c>
      <c r="I1551" t="s">
        <v>201</v>
      </c>
    </row>
    <row r="1552" spans="1:9">
      <c r="A1552" t="s">
        <v>6574</v>
      </c>
      <c r="B1552" t="s">
        <v>6575</v>
      </c>
      <c r="C1552" t="s">
        <v>4215</v>
      </c>
      <c r="D1552">
        <v>-16.365155000000001</v>
      </c>
      <c r="E1552">
        <v>-58.398439000000003</v>
      </c>
      <c r="F1552" t="s">
        <v>310</v>
      </c>
      <c r="G1552" t="s">
        <v>6576</v>
      </c>
      <c r="H1552" t="s">
        <v>6575</v>
      </c>
      <c r="I1552" t="s">
        <v>177</v>
      </c>
    </row>
    <row r="1553" spans="1:9">
      <c r="A1553" t="s">
        <v>6577</v>
      </c>
      <c r="B1553" t="s">
        <v>2146</v>
      </c>
      <c r="C1553" t="s">
        <v>4211</v>
      </c>
      <c r="D1553">
        <v>-15.3893</v>
      </c>
      <c r="E1553">
        <v>-61.493690000000001</v>
      </c>
      <c r="F1553" t="s">
        <v>310</v>
      </c>
      <c r="G1553" t="s">
        <v>2206</v>
      </c>
      <c r="H1553" t="s">
        <v>2205</v>
      </c>
      <c r="I1553" t="s">
        <v>177</v>
      </c>
    </row>
    <row r="1554" spans="1:9">
      <c r="A1554" t="s">
        <v>6578</v>
      </c>
      <c r="B1554" t="s">
        <v>6579</v>
      </c>
      <c r="C1554" t="s">
        <v>4211</v>
      </c>
      <c r="D1554">
        <v>-17.895600000000002</v>
      </c>
      <c r="E1554">
        <v>-63.285851000000001</v>
      </c>
      <c r="F1554" t="s">
        <v>338</v>
      </c>
      <c r="G1554" t="s">
        <v>4212</v>
      </c>
      <c r="H1554" t="s">
        <v>852</v>
      </c>
      <c r="I1554" t="s">
        <v>177</v>
      </c>
    </row>
    <row r="1555" spans="1:9">
      <c r="A1555" t="s">
        <v>1029</v>
      </c>
      <c r="B1555" t="s">
        <v>1030</v>
      </c>
      <c r="C1555" t="s">
        <v>4211</v>
      </c>
      <c r="D1555">
        <v>-17.909990000000001</v>
      </c>
      <c r="E1555">
        <v>-63.28642</v>
      </c>
      <c r="F1555" t="s">
        <v>338</v>
      </c>
      <c r="G1555" t="s">
        <v>4212</v>
      </c>
      <c r="H1555" t="s">
        <v>852</v>
      </c>
      <c r="I1555" t="s">
        <v>177</v>
      </c>
    </row>
    <row r="1556" spans="1:9">
      <c r="A1556" t="s">
        <v>6580</v>
      </c>
      <c r="B1556" t="s">
        <v>6581</v>
      </c>
      <c r="C1556" t="s">
        <v>4211</v>
      </c>
      <c r="D1556">
        <v>-10.52228</v>
      </c>
      <c r="E1556">
        <v>-66.160853000000003</v>
      </c>
      <c r="F1556" t="s">
        <v>310</v>
      </c>
      <c r="G1556" t="s">
        <v>5956</v>
      </c>
      <c r="H1556" t="s">
        <v>6582</v>
      </c>
      <c r="I1556" t="s">
        <v>2485</v>
      </c>
    </row>
    <row r="1557" spans="1:9">
      <c r="A1557" t="s">
        <v>6583</v>
      </c>
      <c r="B1557" t="s">
        <v>6584</v>
      </c>
      <c r="C1557" t="s">
        <v>4215</v>
      </c>
      <c r="D1557">
        <v>-16.542608999999999</v>
      </c>
      <c r="E1557">
        <v>-68.077607</v>
      </c>
      <c r="F1557" t="s">
        <v>338</v>
      </c>
      <c r="G1557" t="s">
        <v>4216</v>
      </c>
      <c r="H1557" t="s">
        <v>4200</v>
      </c>
      <c r="I1557" t="s">
        <v>4200</v>
      </c>
    </row>
    <row r="1558" spans="1:9">
      <c r="A1558" t="s">
        <v>6585</v>
      </c>
      <c r="B1558" t="s">
        <v>6586</v>
      </c>
      <c r="C1558" t="s">
        <v>4211</v>
      </c>
      <c r="D1558">
        <v>-17.931899999999999</v>
      </c>
      <c r="E1558">
        <v>-63.037050000000001</v>
      </c>
      <c r="F1558" t="s">
        <v>310</v>
      </c>
      <c r="G1558" t="s">
        <v>4212</v>
      </c>
      <c r="H1558" t="s">
        <v>852</v>
      </c>
      <c r="I1558" t="s">
        <v>177</v>
      </c>
    </row>
    <row r="1559" spans="1:9">
      <c r="A1559" t="s">
        <v>6587</v>
      </c>
      <c r="B1559" t="s">
        <v>6588</v>
      </c>
      <c r="C1559" t="s">
        <v>4211</v>
      </c>
      <c r="D1559">
        <v>-17.399325999999999</v>
      </c>
      <c r="E1559">
        <v>-66.236615</v>
      </c>
      <c r="F1559" t="s">
        <v>338</v>
      </c>
      <c r="G1559" t="s">
        <v>220</v>
      </c>
      <c r="H1559" t="s">
        <v>2549</v>
      </c>
      <c r="I1559" t="s">
        <v>201</v>
      </c>
    </row>
    <row r="1560" spans="1:9">
      <c r="A1560" t="s">
        <v>1888</v>
      </c>
      <c r="B1560" t="s">
        <v>2264</v>
      </c>
      <c r="C1560" t="s">
        <v>4211</v>
      </c>
      <c r="D1560">
        <v>-17.8475</v>
      </c>
      <c r="E1560">
        <v>-63.077530000000003</v>
      </c>
      <c r="F1560" t="s">
        <v>338</v>
      </c>
      <c r="G1560" t="s">
        <v>4212</v>
      </c>
      <c r="H1560" t="s">
        <v>176</v>
      </c>
      <c r="I1560" t="s">
        <v>177</v>
      </c>
    </row>
    <row r="1561" spans="1:9">
      <c r="A1561" t="s">
        <v>6589</v>
      </c>
      <c r="B1561" t="s">
        <v>6590</v>
      </c>
      <c r="C1561" t="s">
        <v>4211</v>
      </c>
      <c r="D1561">
        <v>-21.5001</v>
      </c>
      <c r="E1561">
        <v>-64.749778000000006</v>
      </c>
      <c r="F1561" t="s">
        <v>338</v>
      </c>
      <c r="G1561" t="s">
        <v>1024</v>
      </c>
      <c r="H1561" t="s">
        <v>215</v>
      </c>
      <c r="I1561" t="s">
        <v>215</v>
      </c>
    </row>
    <row r="1562" spans="1:9">
      <c r="A1562" t="s">
        <v>6591</v>
      </c>
      <c r="B1562" t="s">
        <v>6592</v>
      </c>
      <c r="C1562" t="s">
        <v>4215</v>
      </c>
      <c r="D1562">
        <v>-16.56607</v>
      </c>
      <c r="E1562">
        <v>-68.187645000000003</v>
      </c>
      <c r="F1562" t="s">
        <v>338</v>
      </c>
      <c r="G1562" t="s">
        <v>4216</v>
      </c>
      <c r="H1562" t="s">
        <v>4217</v>
      </c>
      <c r="I1562" t="s">
        <v>4200</v>
      </c>
    </row>
    <row r="1563" spans="1:9">
      <c r="A1563" t="s">
        <v>6593</v>
      </c>
      <c r="B1563" t="s">
        <v>6594</v>
      </c>
      <c r="C1563" t="s">
        <v>4211</v>
      </c>
      <c r="D1563">
        <v>-17.901</v>
      </c>
      <c r="E1563">
        <v>-63.338388999999999</v>
      </c>
      <c r="F1563" t="s">
        <v>310</v>
      </c>
      <c r="G1563" t="s">
        <v>4212</v>
      </c>
      <c r="H1563" t="s">
        <v>852</v>
      </c>
      <c r="I1563" t="s">
        <v>177</v>
      </c>
    </row>
    <row r="1564" spans="1:9">
      <c r="A1564" t="s">
        <v>6595</v>
      </c>
      <c r="B1564" t="s">
        <v>6596</v>
      </c>
      <c r="C1564" t="s">
        <v>4211</v>
      </c>
      <c r="D1564">
        <v>-21.497399999999999</v>
      </c>
      <c r="E1564">
        <v>-64.524276</v>
      </c>
      <c r="F1564" t="s">
        <v>310</v>
      </c>
      <c r="G1564" t="s">
        <v>1024</v>
      </c>
      <c r="H1564" t="s">
        <v>215</v>
      </c>
      <c r="I1564" t="s">
        <v>215</v>
      </c>
    </row>
    <row r="1565" spans="1:9">
      <c r="A1565" t="s">
        <v>591</v>
      </c>
      <c r="B1565" t="s">
        <v>592</v>
      </c>
      <c r="C1565" t="s">
        <v>4211</v>
      </c>
      <c r="D1565">
        <v>-17.3858</v>
      </c>
      <c r="E1565">
        <v>-66.151300000000006</v>
      </c>
      <c r="F1565" t="s">
        <v>338</v>
      </c>
      <c r="G1565" t="s">
        <v>1024</v>
      </c>
      <c r="H1565" t="s">
        <v>201</v>
      </c>
      <c r="I1565" t="s">
        <v>201</v>
      </c>
    </row>
    <row r="1566" spans="1:9">
      <c r="A1566" t="s">
        <v>593</v>
      </c>
      <c r="B1566" t="s">
        <v>594</v>
      </c>
      <c r="C1566" t="s">
        <v>4211</v>
      </c>
      <c r="D1566">
        <v>-17.776900000000001</v>
      </c>
      <c r="E1566">
        <v>-63.179858000000003</v>
      </c>
      <c r="F1566" t="s">
        <v>338</v>
      </c>
      <c r="G1566" t="s">
        <v>4212</v>
      </c>
      <c r="H1566" t="s">
        <v>176</v>
      </c>
      <c r="I1566" t="s">
        <v>177</v>
      </c>
    </row>
    <row r="1567" spans="1:9">
      <c r="A1567" t="s">
        <v>1889</v>
      </c>
      <c r="B1567" t="s">
        <v>2123</v>
      </c>
      <c r="C1567" t="s">
        <v>4211</v>
      </c>
      <c r="D1567">
        <v>-17.771799999999999</v>
      </c>
      <c r="E1567">
        <v>-63.204599999999999</v>
      </c>
      <c r="F1567" t="s">
        <v>338</v>
      </c>
      <c r="G1567" t="s">
        <v>4212</v>
      </c>
      <c r="H1567" t="s">
        <v>176</v>
      </c>
      <c r="I1567" t="s">
        <v>177</v>
      </c>
    </row>
    <row r="1568" spans="1:9">
      <c r="A1568" t="s">
        <v>6597</v>
      </c>
      <c r="B1568" t="s">
        <v>6598</v>
      </c>
      <c r="C1568" t="s">
        <v>4215</v>
      </c>
      <c r="D1568">
        <v>-16.51118</v>
      </c>
      <c r="E1568">
        <v>-68.126078000000007</v>
      </c>
      <c r="F1568" t="s">
        <v>338</v>
      </c>
      <c r="G1568" t="s">
        <v>4216</v>
      </c>
      <c r="H1568" t="s">
        <v>4200</v>
      </c>
      <c r="I1568" t="s">
        <v>4200</v>
      </c>
    </row>
    <row r="1569" spans="1:9">
      <c r="A1569" t="s">
        <v>6599</v>
      </c>
      <c r="B1569" t="s">
        <v>5636</v>
      </c>
      <c r="C1569" t="s">
        <v>4215</v>
      </c>
      <c r="D1569">
        <v>-15.773395000000001</v>
      </c>
      <c r="E1569">
        <v>-68.645079999999993</v>
      </c>
      <c r="F1569" t="s">
        <v>310</v>
      </c>
      <c r="G1569" t="s">
        <v>4262</v>
      </c>
      <c r="H1569" t="s">
        <v>5636</v>
      </c>
      <c r="I1569" t="s">
        <v>4200</v>
      </c>
    </row>
    <row r="1570" spans="1:9">
      <c r="A1570" t="s">
        <v>6600</v>
      </c>
      <c r="B1570" t="s">
        <v>6601</v>
      </c>
      <c r="C1570" t="s">
        <v>4211</v>
      </c>
      <c r="D1570">
        <v>-17.555099999999999</v>
      </c>
      <c r="E1570">
        <v>-63.192399999999999</v>
      </c>
      <c r="F1570" t="s">
        <v>338</v>
      </c>
      <c r="G1570" t="s">
        <v>256</v>
      </c>
      <c r="H1570" t="s">
        <v>256</v>
      </c>
      <c r="I1570" t="s">
        <v>177</v>
      </c>
    </row>
    <row r="1571" spans="1:9">
      <c r="A1571" t="s">
        <v>1663</v>
      </c>
      <c r="B1571" t="s">
        <v>2454</v>
      </c>
      <c r="C1571" t="s">
        <v>4211</v>
      </c>
      <c r="D1571">
        <v>-17.372838999999999</v>
      </c>
      <c r="E1571">
        <v>-66.153837999999993</v>
      </c>
      <c r="F1571" t="s">
        <v>338</v>
      </c>
      <c r="G1571" t="s">
        <v>1024</v>
      </c>
      <c r="H1571" t="s">
        <v>201</v>
      </c>
      <c r="I1571" t="s">
        <v>201</v>
      </c>
    </row>
    <row r="1572" spans="1:9">
      <c r="A1572" t="s">
        <v>6602</v>
      </c>
      <c r="B1572" t="s">
        <v>6603</v>
      </c>
      <c r="C1572" t="s">
        <v>4211</v>
      </c>
      <c r="D1572">
        <v>-18.241904000000002</v>
      </c>
      <c r="E1572">
        <v>-65.987228000000002</v>
      </c>
      <c r="F1572" t="s">
        <v>310</v>
      </c>
      <c r="G1572" t="s">
        <v>2361</v>
      </c>
      <c r="H1572" t="s">
        <v>6604</v>
      </c>
      <c r="I1572" t="s">
        <v>1064</v>
      </c>
    </row>
    <row r="1573" spans="1:9">
      <c r="A1573" t="s">
        <v>6605</v>
      </c>
      <c r="B1573" t="s">
        <v>6606</v>
      </c>
      <c r="C1573" t="s">
        <v>4215</v>
      </c>
      <c r="D1573">
        <v>-17.656821000000001</v>
      </c>
      <c r="E1573">
        <v>-68.049442999999997</v>
      </c>
      <c r="F1573" t="s">
        <v>310</v>
      </c>
      <c r="G1573" t="s">
        <v>4802</v>
      </c>
      <c r="H1573" t="s">
        <v>6606</v>
      </c>
      <c r="I1573" t="s">
        <v>4200</v>
      </c>
    </row>
    <row r="1574" spans="1:9">
      <c r="A1574" t="s">
        <v>1939</v>
      </c>
      <c r="B1574" t="s">
        <v>2151</v>
      </c>
      <c r="C1574" t="s">
        <v>4211</v>
      </c>
      <c r="D1574">
        <v>-16.8322</v>
      </c>
      <c r="E1574">
        <v>-63.479807999999998</v>
      </c>
      <c r="F1574" t="s">
        <v>310</v>
      </c>
      <c r="G1574" t="s">
        <v>305</v>
      </c>
      <c r="H1574" t="s">
        <v>2151</v>
      </c>
      <c r="I1574" t="s">
        <v>177</v>
      </c>
    </row>
    <row r="1575" spans="1:9">
      <c r="A1575" t="s">
        <v>6607</v>
      </c>
      <c r="B1575" t="s">
        <v>6608</v>
      </c>
      <c r="C1575" t="s">
        <v>4215</v>
      </c>
      <c r="D1575">
        <v>-16.88513</v>
      </c>
      <c r="E1575">
        <v>-67.934889999999996</v>
      </c>
      <c r="F1575" t="s">
        <v>310</v>
      </c>
      <c r="G1575" t="s">
        <v>4674</v>
      </c>
      <c r="H1575" t="s">
        <v>6608</v>
      </c>
      <c r="I1575" t="s">
        <v>4200</v>
      </c>
    </row>
    <row r="1576" spans="1:9">
      <c r="A1576" t="s">
        <v>6609</v>
      </c>
      <c r="B1576" t="s">
        <v>6610</v>
      </c>
      <c r="C1576" t="s">
        <v>4211</v>
      </c>
      <c r="D1576">
        <v>-21.689422</v>
      </c>
      <c r="E1576">
        <v>-66.622389999999996</v>
      </c>
      <c r="F1576" t="s">
        <v>310</v>
      </c>
      <c r="G1576" t="s">
        <v>5829</v>
      </c>
      <c r="H1576" t="s">
        <v>6610</v>
      </c>
      <c r="I1576" t="s">
        <v>1064</v>
      </c>
    </row>
    <row r="1577" spans="1:9">
      <c r="A1577" t="s">
        <v>6611</v>
      </c>
      <c r="B1577" t="s">
        <v>6612</v>
      </c>
      <c r="C1577" t="s">
        <v>4211</v>
      </c>
      <c r="D1577">
        <v>-10.82686</v>
      </c>
      <c r="E1577">
        <v>-66.187139999999999</v>
      </c>
      <c r="F1577" t="s">
        <v>310</v>
      </c>
      <c r="G1577" t="s">
        <v>5337</v>
      </c>
      <c r="H1577" t="s">
        <v>6613</v>
      </c>
      <c r="I1577" t="s">
        <v>2485</v>
      </c>
    </row>
    <row r="1578" spans="1:9">
      <c r="A1578" t="s">
        <v>6614</v>
      </c>
      <c r="B1578" t="s">
        <v>6615</v>
      </c>
      <c r="C1578" t="s">
        <v>4211</v>
      </c>
      <c r="D1578">
        <v>-18.819959999999998</v>
      </c>
      <c r="E1578">
        <v>-66.027780000000007</v>
      </c>
      <c r="F1578" t="s">
        <v>310</v>
      </c>
      <c r="G1578" t="s">
        <v>5000</v>
      </c>
      <c r="H1578" t="s">
        <v>4999</v>
      </c>
      <c r="I1578" t="s">
        <v>1064</v>
      </c>
    </row>
    <row r="1579" spans="1:9">
      <c r="A1579" t="s">
        <v>6616</v>
      </c>
      <c r="B1579" t="s">
        <v>6617</v>
      </c>
      <c r="C1579" t="s">
        <v>4211</v>
      </c>
      <c r="D1579">
        <v>-20.749108</v>
      </c>
      <c r="E1579">
        <v>-68.051925999999995</v>
      </c>
      <c r="F1579" t="s">
        <v>310</v>
      </c>
      <c r="G1579" t="s">
        <v>4857</v>
      </c>
      <c r="H1579" t="s">
        <v>6617</v>
      </c>
      <c r="I1579" t="s">
        <v>1064</v>
      </c>
    </row>
    <row r="1580" spans="1:9">
      <c r="A1580" t="s">
        <v>6618</v>
      </c>
      <c r="B1580" t="s">
        <v>6619</v>
      </c>
      <c r="C1580" t="s">
        <v>4211</v>
      </c>
      <c r="D1580">
        <v>-19.4831</v>
      </c>
      <c r="E1580">
        <v>-64.477166999999994</v>
      </c>
      <c r="F1580" t="s">
        <v>310</v>
      </c>
      <c r="G1580" t="s">
        <v>4742</v>
      </c>
      <c r="H1580" t="s">
        <v>6619</v>
      </c>
      <c r="I1580" t="s">
        <v>323</v>
      </c>
    </row>
    <row r="1581" spans="1:9">
      <c r="A1581" t="s">
        <v>1890</v>
      </c>
      <c r="B1581" t="s">
        <v>2525</v>
      </c>
      <c r="C1581" t="s">
        <v>4211</v>
      </c>
      <c r="D1581">
        <v>-16.6173</v>
      </c>
      <c r="E1581">
        <v>-62.496049999999997</v>
      </c>
      <c r="F1581" t="s">
        <v>310</v>
      </c>
      <c r="G1581" t="s">
        <v>4655</v>
      </c>
      <c r="H1581" t="s">
        <v>2526</v>
      </c>
      <c r="I1581" t="s">
        <v>177</v>
      </c>
    </row>
    <row r="1582" spans="1:9">
      <c r="A1582" t="s">
        <v>6620</v>
      </c>
      <c r="B1582" t="s">
        <v>6621</v>
      </c>
      <c r="C1582" t="s">
        <v>4211</v>
      </c>
      <c r="D1582">
        <v>-17.37951</v>
      </c>
      <c r="E1582">
        <v>-66.189570000000003</v>
      </c>
      <c r="F1582" t="s">
        <v>338</v>
      </c>
      <c r="G1582" t="s">
        <v>1024</v>
      </c>
      <c r="H1582" t="s">
        <v>201</v>
      </c>
      <c r="I1582" t="s">
        <v>201</v>
      </c>
    </row>
    <row r="1583" spans="1:9">
      <c r="A1583" t="s">
        <v>6622</v>
      </c>
      <c r="B1583" t="s">
        <v>6623</v>
      </c>
      <c r="C1583" t="s">
        <v>4211</v>
      </c>
      <c r="D1583">
        <v>-20.068300000000001</v>
      </c>
      <c r="E1583">
        <v>-63.564459999999997</v>
      </c>
      <c r="F1583" t="s">
        <v>310</v>
      </c>
      <c r="G1583" t="s">
        <v>2463</v>
      </c>
      <c r="H1583" t="s">
        <v>2505</v>
      </c>
      <c r="I1583" t="s">
        <v>177</v>
      </c>
    </row>
    <row r="1584" spans="1:9">
      <c r="A1584" t="s">
        <v>6624</v>
      </c>
      <c r="B1584" t="s">
        <v>6625</v>
      </c>
      <c r="C1584" t="s">
        <v>4211</v>
      </c>
      <c r="D1584">
        <v>-16.7865</v>
      </c>
      <c r="E1584">
        <v>-60.677847999999997</v>
      </c>
      <c r="F1584" t="s">
        <v>310</v>
      </c>
      <c r="G1584" t="s">
        <v>2206</v>
      </c>
      <c r="H1584" t="s">
        <v>6626</v>
      </c>
      <c r="I1584" t="s">
        <v>177</v>
      </c>
    </row>
    <row r="1585" spans="1:9">
      <c r="A1585" t="s">
        <v>6627</v>
      </c>
      <c r="B1585" t="s">
        <v>6628</v>
      </c>
      <c r="C1585" t="s">
        <v>4211</v>
      </c>
      <c r="D1585">
        <v>-17.9803</v>
      </c>
      <c r="E1585">
        <v>-63.371008000000003</v>
      </c>
      <c r="F1585" t="s">
        <v>310</v>
      </c>
      <c r="G1585" t="s">
        <v>4212</v>
      </c>
      <c r="H1585" t="s">
        <v>2148</v>
      </c>
      <c r="I1585" t="s">
        <v>177</v>
      </c>
    </row>
    <row r="1586" spans="1:9">
      <c r="A1586" t="s">
        <v>6629</v>
      </c>
      <c r="B1586" t="s">
        <v>6630</v>
      </c>
      <c r="C1586" t="s">
        <v>4215</v>
      </c>
      <c r="D1586">
        <v>-16.455383000000001</v>
      </c>
      <c r="E1586">
        <v>-68.166454000000002</v>
      </c>
      <c r="F1586" t="s">
        <v>338</v>
      </c>
      <c r="G1586" t="s">
        <v>4216</v>
      </c>
      <c r="H1586" t="s">
        <v>4217</v>
      </c>
      <c r="I1586" t="s">
        <v>4200</v>
      </c>
    </row>
    <row r="1587" spans="1:9">
      <c r="A1587" t="s">
        <v>6631</v>
      </c>
      <c r="B1587" t="s">
        <v>6632</v>
      </c>
      <c r="C1587" t="s">
        <v>4215</v>
      </c>
      <c r="D1587">
        <v>-13.260839000000001</v>
      </c>
      <c r="E1587">
        <v>-64.616570999999993</v>
      </c>
      <c r="F1587" t="s">
        <v>310</v>
      </c>
      <c r="G1587" t="s">
        <v>6284</v>
      </c>
      <c r="H1587" t="s">
        <v>6633</v>
      </c>
      <c r="I1587" t="s">
        <v>832</v>
      </c>
    </row>
    <row r="1588" spans="1:9">
      <c r="A1588" t="s">
        <v>6634</v>
      </c>
      <c r="B1588" t="s">
        <v>6635</v>
      </c>
      <c r="C1588" t="s">
        <v>4211</v>
      </c>
      <c r="D1588">
        <v>-17.0837</v>
      </c>
      <c r="E1588">
        <v>-65.221779999999995</v>
      </c>
      <c r="F1588" t="s">
        <v>310</v>
      </c>
      <c r="G1588" t="s">
        <v>5493</v>
      </c>
      <c r="H1588" t="s">
        <v>5494</v>
      </c>
      <c r="I1588" t="s">
        <v>201</v>
      </c>
    </row>
    <row r="1589" spans="1:9">
      <c r="A1589" t="s">
        <v>6636</v>
      </c>
      <c r="B1589" t="s">
        <v>4463</v>
      </c>
      <c r="C1589" t="s">
        <v>4211</v>
      </c>
      <c r="D1589">
        <v>-17.108000000000001</v>
      </c>
      <c r="E1589">
        <v>-63.611229000000002</v>
      </c>
      <c r="F1589" t="s">
        <v>310</v>
      </c>
      <c r="G1589" t="s">
        <v>2134</v>
      </c>
      <c r="H1589" t="s">
        <v>2134</v>
      </c>
      <c r="I1589" t="s">
        <v>177</v>
      </c>
    </row>
    <row r="1590" spans="1:9">
      <c r="A1590" t="s">
        <v>6637</v>
      </c>
      <c r="B1590" t="s">
        <v>6638</v>
      </c>
      <c r="C1590" t="s">
        <v>4211</v>
      </c>
      <c r="D1590">
        <v>-10.607920999999999</v>
      </c>
      <c r="E1590">
        <v>-67.452748999999997</v>
      </c>
      <c r="F1590" t="s">
        <v>310</v>
      </c>
      <c r="G1590" t="s">
        <v>5523</v>
      </c>
      <c r="H1590" t="s">
        <v>6639</v>
      </c>
      <c r="I1590" t="s">
        <v>2485</v>
      </c>
    </row>
    <row r="1591" spans="1:9">
      <c r="A1591" t="s">
        <v>6640</v>
      </c>
      <c r="B1591" t="s">
        <v>6641</v>
      </c>
      <c r="C1591" t="s">
        <v>4211</v>
      </c>
      <c r="D1591">
        <v>-19.108799999999999</v>
      </c>
      <c r="E1591">
        <v>-65.264652999999996</v>
      </c>
      <c r="F1591" t="s">
        <v>310</v>
      </c>
      <c r="G1591" t="s">
        <v>770</v>
      </c>
      <c r="H1591" t="s">
        <v>2473</v>
      </c>
      <c r="I1591" t="s">
        <v>323</v>
      </c>
    </row>
    <row r="1592" spans="1:9">
      <c r="A1592" t="s">
        <v>6642</v>
      </c>
      <c r="B1592" t="s">
        <v>6643</v>
      </c>
      <c r="C1592" t="s">
        <v>4211</v>
      </c>
      <c r="D1592">
        <v>-19.378744999999999</v>
      </c>
      <c r="E1592">
        <v>-65.208563999999996</v>
      </c>
      <c r="F1592" t="s">
        <v>310</v>
      </c>
      <c r="G1592" t="s">
        <v>4552</v>
      </c>
      <c r="H1592" t="s">
        <v>4551</v>
      </c>
      <c r="I1592" t="s">
        <v>1064</v>
      </c>
    </row>
    <row r="1593" spans="1:9">
      <c r="A1593" t="s">
        <v>6644</v>
      </c>
      <c r="B1593" t="s">
        <v>6645</v>
      </c>
      <c r="C1593" t="s">
        <v>4211</v>
      </c>
      <c r="D1593">
        <v>-19.538539</v>
      </c>
      <c r="E1593">
        <v>-65.245379</v>
      </c>
      <c r="F1593" t="s">
        <v>310</v>
      </c>
      <c r="G1593" t="s">
        <v>4552</v>
      </c>
      <c r="H1593" t="s">
        <v>4551</v>
      </c>
      <c r="I1593" t="s">
        <v>1064</v>
      </c>
    </row>
    <row r="1594" spans="1:9">
      <c r="A1594" t="s">
        <v>6646</v>
      </c>
      <c r="B1594" t="s">
        <v>6647</v>
      </c>
      <c r="C1594" t="s">
        <v>4211</v>
      </c>
      <c r="D1594">
        <v>-19.622834999999998</v>
      </c>
      <c r="E1594">
        <v>-65.372600000000006</v>
      </c>
      <c r="F1594" t="s">
        <v>310</v>
      </c>
      <c r="G1594" t="s">
        <v>4538</v>
      </c>
      <c r="H1594" t="s">
        <v>6164</v>
      </c>
      <c r="I1594" t="s">
        <v>1064</v>
      </c>
    </row>
    <row r="1595" spans="1:9">
      <c r="A1595" t="s">
        <v>6648</v>
      </c>
      <c r="B1595" t="s">
        <v>6649</v>
      </c>
      <c r="C1595" t="s">
        <v>4211</v>
      </c>
      <c r="D1595">
        <v>-19.540500000000002</v>
      </c>
      <c r="E1595">
        <v>-65.541010999999997</v>
      </c>
      <c r="F1595" t="s">
        <v>310</v>
      </c>
      <c r="G1595" t="s">
        <v>4552</v>
      </c>
      <c r="H1595" t="s">
        <v>4783</v>
      </c>
      <c r="I1595" t="s">
        <v>1064</v>
      </c>
    </row>
    <row r="1596" spans="1:9">
      <c r="A1596" t="s">
        <v>6650</v>
      </c>
      <c r="B1596" t="s">
        <v>6651</v>
      </c>
      <c r="C1596" t="s">
        <v>4211</v>
      </c>
      <c r="D1596">
        <v>-19.539169999999999</v>
      </c>
      <c r="E1596">
        <v>-65.693860000000001</v>
      </c>
      <c r="F1596" t="s">
        <v>310</v>
      </c>
      <c r="G1596" t="s">
        <v>4235</v>
      </c>
      <c r="H1596" t="s">
        <v>1064</v>
      </c>
      <c r="I1596" t="s">
        <v>1064</v>
      </c>
    </row>
    <row r="1597" spans="1:9">
      <c r="A1597" t="s">
        <v>1073</v>
      </c>
      <c r="B1597" t="s">
        <v>1074</v>
      </c>
      <c r="C1597" t="s">
        <v>4211</v>
      </c>
      <c r="D1597">
        <v>-19.578458000000001</v>
      </c>
      <c r="E1597">
        <v>-65.750141999999997</v>
      </c>
      <c r="F1597" t="s">
        <v>338</v>
      </c>
      <c r="G1597" t="s">
        <v>4235</v>
      </c>
      <c r="H1597" t="s">
        <v>1064</v>
      </c>
      <c r="I1597" t="s">
        <v>1064</v>
      </c>
    </row>
    <row r="1598" spans="1:9">
      <c r="A1598" t="s">
        <v>6652</v>
      </c>
      <c r="B1598" t="s">
        <v>6653</v>
      </c>
      <c r="C1598" t="s">
        <v>4215</v>
      </c>
      <c r="D1598">
        <v>-15.912464</v>
      </c>
      <c r="E1598">
        <v>-61.441609</v>
      </c>
      <c r="F1598" t="s">
        <v>310</v>
      </c>
      <c r="G1598" t="s">
        <v>2206</v>
      </c>
      <c r="H1598" t="s">
        <v>2205</v>
      </c>
      <c r="I1598" t="s">
        <v>177</v>
      </c>
    </row>
    <row r="1599" spans="1:9">
      <c r="A1599" t="s">
        <v>1891</v>
      </c>
      <c r="B1599" t="s">
        <v>2408</v>
      </c>
      <c r="C1599" t="s">
        <v>4211</v>
      </c>
      <c r="D1599">
        <v>-17.947800000000001</v>
      </c>
      <c r="E1599">
        <v>-62.967923999999996</v>
      </c>
      <c r="F1599" t="s">
        <v>310</v>
      </c>
      <c r="G1599" t="s">
        <v>4212</v>
      </c>
      <c r="H1599" t="s">
        <v>243</v>
      </c>
      <c r="I1599" t="s">
        <v>177</v>
      </c>
    </row>
    <row r="1600" spans="1:9">
      <c r="A1600" t="s">
        <v>6654</v>
      </c>
      <c r="B1600" t="s">
        <v>6655</v>
      </c>
      <c r="C1600" t="s">
        <v>4211</v>
      </c>
      <c r="D1600">
        <v>-17.791599999999999</v>
      </c>
      <c r="E1600">
        <v>-63.198799999999999</v>
      </c>
      <c r="F1600" t="s">
        <v>338</v>
      </c>
      <c r="G1600" t="s">
        <v>4212</v>
      </c>
      <c r="H1600" t="s">
        <v>176</v>
      </c>
      <c r="I1600" t="s">
        <v>177</v>
      </c>
    </row>
    <row r="1601" spans="1:9">
      <c r="A1601" t="s">
        <v>6656</v>
      </c>
      <c r="B1601" t="s">
        <v>6657</v>
      </c>
      <c r="C1601" t="s">
        <v>4211</v>
      </c>
      <c r="D1601">
        <v>-21.840599999999998</v>
      </c>
      <c r="E1601">
        <v>-63.847861000000002</v>
      </c>
      <c r="F1601" t="s">
        <v>310</v>
      </c>
      <c r="G1601" t="s">
        <v>311</v>
      </c>
      <c r="H1601" t="s">
        <v>5023</v>
      </c>
      <c r="I1601" t="s">
        <v>215</v>
      </c>
    </row>
    <row r="1602" spans="1:9">
      <c r="A1602" t="s">
        <v>6658</v>
      </c>
      <c r="B1602" t="s">
        <v>6659</v>
      </c>
      <c r="C1602" t="s">
        <v>4211</v>
      </c>
      <c r="D1602">
        <v>-14.071536999999999</v>
      </c>
      <c r="E1602">
        <v>-66.792940999999999</v>
      </c>
      <c r="F1602" t="s">
        <v>310</v>
      </c>
      <c r="G1602" t="s">
        <v>4462</v>
      </c>
      <c r="H1602" t="s">
        <v>4463</v>
      </c>
      <c r="I1602" t="s">
        <v>832</v>
      </c>
    </row>
    <row r="1603" spans="1:9">
      <c r="A1603" t="s">
        <v>6660</v>
      </c>
      <c r="B1603" t="s">
        <v>6661</v>
      </c>
      <c r="C1603" t="s">
        <v>4211</v>
      </c>
      <c r="D1603">
        <v>-19.0289</v>
      </c>
      <c r="E1603">
        <v>-65.266887999999994</v>
      </c>
      <c r="F1603" t="s">
        <v>338</v>
      </c>
      <c r="G1603" t="s">
        <v>770</v>
      </c>
      <c r="H1603" t="s">
        <v>769</v>
      </c>
      <c r="I1603" t="s">
        <v>323</v>
      </c>
    </row>
    <row r="1604" spans="1:9">
      <c r="A1604" t="s">
        <v>6662</v>
      </c>
      <c r="B1604" t="s">
        <v>6663</v>
      </c>
      <c r="C1604" t="s">
        <v>4211</v>
      </c>
      <c r="D1604">
        <v>-17.718800000000002</v>
      </c>
      <c r="E1604">
        <v>-63.186883000000002</v>
      </c>
      <c r="F1604" t="s">
        <v>338</v>
      </c>
      <c r="G1604" t="s">
        <v>4212</v>
      </c>
      <c r="H1604" t="s">
        <v>176</v>
      </c>
      <c r="I1604" t="s">
        <v>177</v>
      </c>
    </row>
    <row r="1605" spans="1:9">
      <c r="A1605" t="s">
        <v>6664</v>
      </c>
      <c r="B1605" t="s">
        <v>6665</v>
      </c>
      <c r="C1605" t="s">
        <v>4215</v>
      </c>
      <c r="D1605">
        <v>-16.511555999999999</v>
      </c>
      <c r="E1605">
        <v>-68.160250000000005</v>
      </c>
      <c r="F1605" t="s">
        <v>338</v>
      </c>
      <c r="G1605" t="s">
        <v>4216</v>
      </c>
      <c r="H1605" t="s">
        <v>4217</v>
      </c>
      <c r="I1605" t="s">
        <v>4200</v>
      </c>
    </row>
    <row r="1606" spans="1:9">
      <c r="A1606" t="s">
        <v>6666</v>
      </c>
      <c r="B1606" t="s">
        <v>6667</v>
      </c>
      <c r="C1606" t="s">
        <v>4215</v>
      </c>
      <c r="D1606">
        <v>-16.520161000000002</v>
      </c>
      <c r="E1606">
        <v>-68.149473999999998</v>
      </c>
      <c r="F1606" t="s">
        <v>338</v>
      </c>
      <c r="G1606" t="s">
        <v>4216</v>
      </c>
      <c r="H1606" t="s">
        <v>4200</v>
      </c>
      <c r="I1606" t="s">
        <v>4200</v>
      </c>
    </row>
    <row r="1607" spans="1:9">
      <c r="A1607" t="s">
        <v>6668</v>
      </c>
      <c r="B1607" t="s">
        <v>6669</v>
      </c>
      <c r="C1607" t="s">
        <v>4211</v>
      </c>
      <c r="D1607">
        <v>-18.3368</v>
      </c>
      <c r="E1607">
        <v>-59.628062999999997</v>
      </c>
      <c r="F1607" t="s">
        <v>310</v>
      </c>
      <c r="G1607" t="s">
        <v>2162</v>
      </c>
      <c r="H1607" t="s">
        <v>2566</v>
      </c>
      <c r="I1607" t="s">
        <v>177</v>
      </c>
    </row>
    <row r="1608" spans="1:9">
      <c r="A1608" t="s">
        <v>6670</v>
      </c>
      <c r="B1608" t="s">
        <v>6671</v>
      </c>
      <c r="D1608">
        <v>-17.977426999999999</v>
      </c>
      <c r="E1608">
        <v>-67.107123999999999</v>
      </c>
      <c r="F1608" t="s">
        <v>338</v>
      </c>
      <c r="G1608" t="s">
        <v>1024</v>
      </c>
      <c r="H1608" t="s">
        <v>1051</v>
      </c>
      <c r="I1608" t="s">
        <v>1051</v>
      </c>
    </row>
    <row r="1609" spans="1:9">
      <c r="A1609" t="s">
        <v>6672</v>
      </c>
      <c r="B1609" t="s">
        <v>6673</v>
      </c>
      <c r="C1609" t="s">
        <v>4215</v>
      </c>
      <c r="D1609">
        <v>-16.522404000000002</v>
      </c>
      <c r="E1609">
        <v>-68.161046999999996</v>
      </c>
      <c r="F1609" t="s">
        <v>338</v>
      </c>
      <c r="G1609" t="s">
        <v>4216</v>
      </c>
      <c r="H1609" t="s">
        <v>4217</v>
      </c>
      <c r="I1609" t="s">
        <v>4200</v>
      </c>
    </row>
    <row r="1610" spans="1:9">
      <c r="A1610" t="s">
        <v>6674</v>
      </c>
      <c r="B1610" t="s">
        <v>6675</v>
      </c>
      <c r="C1610" t="s">
        <v>4215</v>
      </c>
      <c r="D1610">
        <v>-16.497326000000001</v>
      </c>
      <c r="E1610">
        <v>-68.135973000000007</v>
      </c>
      <c r="F1610" t="s">
        <v>338</v>
      </c>
      <c r="G1610" t="s">
        <v>4216</v>
      </c>
      <c r="H1610" t="s">
        <v>4200</v>
      </c>
      <c r="I1610" t="s">
        <v>4200</v>
      </c>
    </row>
    <row r="1611" spans="1:9">
      <c r="A1611" t="s">
        <v>6676</v>
      </c>
      <c r="B1611" t="s">
        <v>6677</v>
      </c>
      <c r="C1611" t="s">
        <v>4211</v>
      </c>
      <c r="D1611">
        <v>-17.547889000000001</v>
      </c>
      <c r="E1611">
        <v>-66.252360999999993</v>
      </c>
      <c r="F1611" t="s">
        <v>310</v>
      </c>
      <c r="G1611" t="s">
        <v>4987</v>
      </c>
      <c r="H1611" t="s">
        <v>6678</v>
      </c>
      <c r="I1611" t="s">
        <v>201</v>
      </c>
    </row>
    <row r="1612" spans="1:9">
      <c r="A1612" t="s">
        <v>6679</v>
      </c>
      <c r="B1612" t="s">
        <v>6680</v>
      </c>
      <c r="C1612" t="s">
        <v>4211</v>
      </c>
      <c r="D1612">
        <v>-18.1265</v>
      </c>
      <c r="E1612">
        <v>-63.598950000000002</v>
      </c>
      <c r="F1612" t="s">
        <v>310</v>
      </c>
      <c r="G1612" t="s">
        <v>2043</v>
      </c>
      <c r="H1612" t="s">
        <v>4252</v>
      </c>
      <c r="I1612" t="s">
        <v>177</v>
      </c>
    </row>
    <row r="1613" spans="1:9">
      <c r="A1613" t="s">
        <v>6681</v>
      </c>
      <c r="B1613" t="s">
        <v>6682</v>
      </c>
      <c r="C1613" t="s">
        <v>4211</v>
      </c>
      <c r="D1613">
        <v>-17.456769999999999</v>
      </c>
      <c r="E1613">
        <v>-66.126909999999995</v>
      </c>
      <c r="F1613" t="s">
        <v>338</v>
      </c>
      <c r="G1613" t="s">
        <v>1024</v>
      </c>
      <c r="H1613" t="s">
        <v>201</v>
      </c>
      <c r="I1613" t="s">
        <v>201</v>
      </c>
    </row>
    <row r="1614" spans="1:9">
      <c r="A1614" t="s">
        <v>6683</v>
      </c>
      <c r="B1614" t="s">
        <v>6684</v>
      </c>
      <c r="C1614" t="s">
        <v>4211</v>
      </c>
      <c r="D1614">
        <v>-19.338234</v>
      </c>
      <c r="E1614">
        <v>-66.840959999999995</v>
      </c>
      <c r="F1614" t="s">
        <v>310</v>
      </c>
      <c r="G1614" t="s">
        <v>4826</v>
      </c>
      <c r="H1614" t="s">
        <v>6488</v>
      </c>
      <c r="I1614" t="s">
        <v>1051</v>
      </c>
    </row>
    <row r="1615" spans="1:9">
      <c r="A1615" t="s">
        <v>6685</v>
      </c>
      <c r="B1615" t="s">
        <v>6686</v>
      </c>
      <c r="C1615" t="s">
        <v>4211</v>
      </c>
      <c r="D1615">
        <v>-16.382400000000001</v>
      </c>
      <c r="E1615">
        <v>-61.033769999999997</v>
      </c>
      <c r="F1615" t="s">
        <v>310</v>
      </c>
      <c r="G1615" t="s">
        <v>2206</v>
      </c>
      <c r="H1615" t="s">
        <v>2205</v>
      </c>
      <c r="I1615" t="s">
        <v>177</v>
      </c>
    </row>
    <row r="1616" spans="1:9">
      <c r="A1616" t="s">
        <v>6687</v>
      </c>
      <c r="B1616" t="s">
        <v>6688</v>
      </c>
      <c r="C1616" t="s">
        <v>4215</v>
      </c>
      <c r="D1616">
        <v>-16.45383</v>
      </c>
      <c r="E1616">
        <v>-68.174300000000002</v>
      </c>
      <c r="F1616" t="s">
        <v>338</v>
      </c>
      <c r="G1616" t="s">
        <v>4216</v>
      </c>
      <c r="H1616" t="s">
        <v>4217</v>
      </c>
      <c r="I1616" t="s">
        <v>4200</v>
      </c>
    </row>
    <row r="1617" spans="1:9">
      <c r="A1617" t="s">
        <v>6689</v>
      </c>
      <c r="B1617" t="s">
        <v>6690</v>
      </c>
      <c r="C1617" t="s">
        <v>4215</v>
      </c>
      <c r="D1617">
        <v>-16.706837</v>
      </c>
      <c r="E1617">
        <v>-68.188333</v>
      </c>
      <c r="F1617" t="s">
        <v>310</v>
      </c>
      <c r="G1617" t="s">
        <v>5108</v>
      </c>
      <c r="H1617" t="s">
        <v>5109</v>
      </c>
      <c r="I1617" t="s">
        <v>4200</v>
      </c>
    </row>
    <row r="1618" spans="1:9">
      <c r="A1618" t="s">
        <v>6691</v>
      </c>
      <c r="B1618" t="s">
        <v>6692</v>
      </c>
      <c r="C1618" t="s">
        <v>4215</v>
      </c>
      <c r="D1618">
        <v>-16.512340999999999</v>
      </c>
      <c r="E1618">
        <v>-68.148899999999998</v>
      </c>
      <c r="F1618" t="s">
        <v>338</v>
      </c>
      <c r="G1618" t="s">
        <v>4216</v>
      </c>
      <c r="H1618" t="s">
        <v>4200</v>
      </c>
      <c r="I1618" t="s">
        <v>4200</v>
      </c>
    </row>
    <row r="1619" spans="1:9">
      <c r="A1619" t="s">
        <v>6693</v>
      </c>
      <c r="B1619" t="s">
        <v>6694</v>
      </c>
      <c r="C1619" t="s">
        <v>4215</v>
      </c>
      <c r="D1619">
        <v>-16.515142000000001</v>
      </c>
      <c r="E1619">
        <v>-68.150718999999995</v>
      </c>
      <c r="F1619" t="s">
        <v>338</v>
      </c>
      <c r="G1619" t="s">
        <v>4216</v>
      </c>
      <c r="H1619" t="s">
        <v>4200</v>
      </c>
      <c r="I1619" t="s">
        <v>4200</v>
      </c>
    </row>
    <row r="1620" spans="1:9">
      <c r="A1620" t="s">
        <v>6695</v>
      </c>
      <c r="B1620" t="s">
        <v>6696</v>
      </c>
      <c r="C1620" t="s">
        <v>4211</v>
      </c>
      <c r="D1620">
        <v>-17.819777999999999</v>
      </c>
      <c r="E1620">
        <v>-66.540194</v>
      </c>
      <c r="F1620" t="s">
        <v>310</v>
      </c>
      <c r="G1620" t="s">
        <v>4435</v>
      </c>
      <c r="H1620" t="s">
        <v>6696</v>
      </c>
      <c r="I1620" t="s">
        <v>201</v>
      </c>
    </row>
    <row r="1621" spans="1:9">
      <c r="A1621" t="s">
        <v>6697</v>
      </c>
      <c r="B1621" t="s">
        <v>6698</v>
      </c>
      <c r="C1621" t="s">
        <v>4211</v>
      </c>
      <c r="D1621">
        <v>-17.640948999999999</v>
      </c>
      <c r="E1621">
        <v>-65.805586000000005</v>
      </c>
      <c r="F1621" t="s">
        <v>310</v>
      </c>
      <c r="G1621" t="s">
        <v>953</v>
      </c>
      <c r="H1621" t="s">
        <v>6698</v>
      </c>
      <c r="I1621" t="s">
        <v>201</v>
      </c>
    </row>
    <row r="1622" spans="1:9">
      <c r="A1622" t="s">
        <v>6699</v>
      </c>
      <c r="B1622" t="s">
        <v>6700</v>
      </c>
      <c r="C1622" t="s">
        <v>4215</v>
      </c>
      <c r="D1622">
        <v>-15.939833</v>
      </c>
      <c r="E1622">
        <v>-67.479305999999994</v>
      </c>
      <c r="F1622" t="s">
        <v>310</v>
      </c>
      <c r="G1622" t="s">
        <v>4361</v>
      </c>
      <c r="H1622" t="s">
        <v>4361</v>
      </c>
      <c r="I1622" t="s">
        <v>4200</v>
      </c>
    </row>
    <row r="1623" spans="1:9">
      <c r="A1623" t="s">
        <v>968</v>
      </c>
      <c r="B1623" t="s">
        <v>969</v>
      </c>
      <c r="C1623" t="s">
        <v>4211</v>
      </c>
      <c r="D1623">
        <v>-17.7666</v>
      </c>
      <c r="E1623">
        <v>-63.198169999999998</v>
      </c>
      <c r="F1623" t="s">
        <v>338</v>
      </c>
      <c r="G1623" t="s">
        <v>4212</v>
      </c>
      <c r="H1623" t="s">
        <v>176</v>
      </c>
      <c r="I1623" t="s">
        <v>177</v>
      </c>
    </row>
    <row r="1624" spans="1:9">
      <c r="A1624" t="s">
        <v>6701</v>
      </c>
      <c r="B1624" t="s">
        <v>6702</v>
      </c>
      <c r="C1624" t="s">
        <v>4211</v>
      </c>
      <c r="D1624">
        <v>-17.764728000000002</v>
      </c>
      <c r="E1624">
        <v>-63.197941</v>
      </c>
      <c r="F1624" t="s">
        <v>338</v>
      </c>
      <c r="G1624" t="s">
        <v>4212</v>
      </c>
      <c r="H1624" t="s">
        <v>176</v>
      </c>
      <c r="I1624" t="s">
        <v>177</v>
      </c>
    </row>
    <row r="1625" spans="1:9">
      <c r="A1625" t="s">
        <v>6703</v>
      </c>
      <c r="B1625" t="s">
        <v>6704</v>
      </c>
      <c r="C1625" t="s">
        <v>4211</v>
      </c>
      <c r="D1625">
        <v>-16.5989</v>
      </c>
      <c r="E1625">
        <v>-60.738101999999998</v>
      </c>
      <c r="F1625" t="s">
        <v>310</v>
      </c>
      <c r="G1625" t="s">
        <v>2206</v>
      </c>
      <c r="H1625" t="s">
        <v>2205</v>
      </c>
      <c r="I1625" t="s">
        <v>177</v>
      </c>
    </row>
    <row r="1626" spans="1:9">
      <c r="A1626" t="s">
        <v>6705</v>
      </c>
      <c r="B1626" t="s">
        <v>4762</v>
      </c>
      <c r="C1626" t="s">
        <v>4211</v>
      </c>
      <c r="D1626">
        <v>-17.6416</v>
      </c>
      <c r="E1626">
        <v>-66.630300000000005</v>
      </c>
      <c r="F1626" t="s">
        <v>310</v>
      </c>
      <c r="G1626" t="s">
        <v>4762</v>
      </c>
      <c r="H1626" t="s">
        <v>4762</v>
      </c>
      <c r="I1626" t="s">
        <v>201</v>
      </c>
    </row>
    <row r="1627" spans="1:9">
      <c r="A1627" t="s">
        <v>611</v>
      </c>
      <c r="B1627" t="s">
        <v>612</v>
      </c>
      <c r="C1627" t="s">
        <v>4211</v>
      </c>
      <c r="D1627">
        <v>-17.352250000000002</v>
      </c>
      <c r="E1627">
        <v>-66.184250000000006</v>
      </c>
      <c r="F1627" t="s">
        <v>338</v>
      </c>
      <c r="G1627" t="s">
        <v>1024</v>
      </c>
      <c r="H1627" t="s">
        <v>201</v>
      </c>
      <c r="I1627" t="s">
        <v>201</v>
      </c>
    </row>
    <row r="1628" spans="1:9">
      <c r="A1628" t="s">
        <v>6706</v>
      </c>
      <c r="B1628" t="s">
        <v>6707</v>
      </c>
      <c r="C1628" t="s">
        <v>4215</v>
      </c>
      <c r="D1628">
        <v>-16.523465000000002</v>
      </c>
      <c r="E1628">
        <v>-68.168769999999995</v>
      </c>
      <c r="F1628" t="s">
        <v>338</v>
      </c>
      <c r="G1628" t="s">
        <v>4216</v>
      </c>
      <c r="H1628" t="s">
        <v>4217</v>
      </c>
      <c r="I1628" t="s">
        <v>4200</v>
      </c>
    </row>
    <row r="1629" spans="1:9">
      <c r="A1629" t="s">
        <v>1664</v>
      </c>
      <c r="B1629" t="s">
        <v>2069</v>
      </c>
      <c r="C1629" t="s">
        <v>4211</v>
      </c>
      <c r="D1629">
        <v>-21.533000000000001</v>
      </c>
      <c r="E1629">
        <v>-64.733932999999993</v>
      </c>
      <c r="F1629" t="s">
        <v>338</v>
      </c>
      <c r="G1629" t="s">
        <v>1024</v>
      </c>
      <c r="H1629" t="s">
        <v>215</v>
      </c>
      <c r="I1629" t="s">
        <v>215</v>
      </c>
    </row>
    <row r="1630" spans="1:9">
      <c r="A1630" t="s">
        <v>1892</v>
      </c>
      <c r="B1630" t="s">
        <v>2359</v>
      </c>
      <c r="C1630" t="s">
        <v>4211</v>
      </c>
      <c r="D1630">
        <v>-21.546399999999998</v>
      </c>
      <c r="E1630">
        <v>-64.701809999999995</v>
      </c>
      <c r="F1630" t="s">
        <v>338</v>
      </c>
      <c r="G1630" t="s">
        <v>1024</v>
      </c>
      <c r="H1630" t="s">
        <v>215</v>
      </c>
      <c r="I1630" t="s">
        <v>215</v>
      </c>
    </row>
    <row r="1631" spans="1:9">
      <c r="A1631" t="s">
        <v>6708</v>
      </c>
      <c r="B1631" t="s">
        <v>6709</v>
      </c>
      <c r="C1631" t="s">
        <v>4211</v>
      </c>
      <c r="D1631">
        <v>-21.536799999999999</v>
      </c>
      <c r="E1631">
        <v>-64.755368000000004</v>
      </c>
      <c r="F1631" t="s">
        <v>338</v>
      </c>
      <c r="G1631" t="s">
        <v>1024</v>
      </c>
      <c r="H1631" t="s">
        <v>215</v>
      </c>
      <c r="I1631" t="s">
        <v>215</v>
      </c>
    </row>
    <row r="1632" spans="1:9">
      <c r="A1632" t="s">
        <v>6710</v>
      </c>
      <c r="B1632" t="s">
        <v>6711</v>
      </c>
      <c r="C1632" t="s">
        <v>4215</v>
      </c>
      <c r="D1632">
        <v>-16.30415</v>
      </c>
      <c r="E1632">
        <v>-67.435640000000006</v>
      </c>
      <c r="F1632" t="s">
        <v>310</v>
      </c>
      <c r="G1632" t="s">
        <v>4339</v>
      </c>
      <c r="H1632" t="s">
        <v>4449</v>
      </c>
      <c r="I1632" t="s">
        <v>4200</v>
      </c>
    </row>
    <row r="1633" spans="1:9">
      <c r="A1633" t="s">
        <v>6712</v>
      </c>
      <c r="B1633" t="s">
        <v>6713</v>
      </c>
      <c r="C1633" t="s">
        <v>4215</v>
      </c>
      <c r="D1633">
        <v>-16.322759999999999</v>
      </c>
      <c r="E1633">
        <v>-67.307010000000005</v>
      </c>
      <c r="F1633" t="s">
        <v>310</v>
      </c>
      <c r="G1633" t="s">
        <v>4339</v>
      </c>
      <c r="H1633" t="s">
        <v>5545</v>
      </c>
      <c r="I1633" t="s">
        <v>4200</v>
      </c>
    </row>
    <row r="1634" spans="1:9">
      <c r="A1634" t="s">
        <v>6714</v>
      </c>
      <c r="B1634" t="s">
        <v>6715</v>
      </c>
      <c r="C1634" t="s">
        <v>4211</v>
      </c>
      <c r="D1634">
        <v>-19.0974</v>
      </c>
      <c r="E1634">
        <v>-63.514659999999999</v>
      </c>
      <c r="F1634" t="s">
        <v>310</v>
      </c>
      <c r="G1634" t="s">
        <v>2463</v>
      </c>
      <c r="H1634" t="s">
        <v>5308</v>
      </c>
      <c r="I1634" t="s">
        <v>177</v>
      </c>
    </row>
    <row r="1635" spans="1:9">
      <c r="A1635" t="s">
        <v>6716</v>
      </c>
      <c r="B1635" t="s">
        <v>6717</v>
      </c>
      <c r="C1635" t="s">
        <v>4211</v>
      </c>
      <c r="D1635">
        <v>-19.9207</v>
      </c>
      <c r="E1635">
        <v>-64.491015000000004</v>
      </c>
      <c r="F1635" t="s">
        <v>310</v>
      </c>
      <c r="G1635" t="s">
        <v>4490</v>
      </c>
      <c r="H1635" t="s">
        <v>6717</v>
      </c>
      <c r="I1635" t="s">
        <v>323</v>
      </c>
    </row>
    <row r="1636" spans="1:9">
      <c r="A1636" t="s">
        <v>6718</v>
      </c>
      <c r="B1636" t="s">
        <v>6719</v>
      </c>
      <c r="C1636" t="s">
        <v>4211</v>
      </c>
      <c r="D1636">
        <v>-19.207754999999999</v>
      </c>
      <c r="E1636">
        <v>-65.551113999999998</v>
      </c>
      <c r="F1636" t="s">
        <v>310</v>
      </c>
      <c r="G1636" t="s">
        <v>4552</v>
      </c>
      <c r="H1636" t="s">
        <v>6719</v>
      </c>
      <c r="I1636" t="s">
        <v>1064</v>
      </c>
    </row>
    <row r="1637" spans="1:9">
      <c r="A1637" t="s">
        <v>1665</v>
      </c>
      <c r="B1637" t="s">
        <v>2108</v>
      </c>
      <c r="C1637" t="s">
        <v>4211</v>
      </c>
      <c r="D1637">
        <v>-17.402042999999999</v>
      </c>
      <c r="E1637">
        <v>-66.156344000000004</v>
      </c>
      <c r="F1637" t="s">
        <v>338</v>
      </c>
      <c r="G1637" t="s">
        <v>1024</v>
      </c>
      <c r="H1637" t="s">
        <v>201</v>
      </c>
      <c r="I1637" t="s">
        <v>201</v>
      </c>
    </row>
    <row r="1638" spans="1:9">
      <c r="A1638" t="s">
        <v>6720</v>
      </c>
      <c r="B1638" t="s">
        <v>6721</v>
      </c>
      <c r="C1638" t="s">
        <v>4211</v>
      </c>
      <c r="D1638">
        <v>-14.997267000000001</v>
      </c>
      <c r="E1638">
        <v>-64.360063999999994</v>
      </c>
      <c r="F1638" t="s">
        <v>310</v>
      </c>
      <c r="G1638" t="s">
        <v>4389</v>
      </c>
      <c r="H1638" t="s">
        <v>2389</v>
      </c>
      <c r="I1638" t="s">
        <v>832</v>
      </c>
    </row>
    <row r="1639" spans="1:9">
      <c r="A1639" t="s">
        <v>6722</v>
      </c>
      <c r="B1639" t="s">
        <v>6723</v>
      </c>
      <c r="C1639" t="s">
        <v>4215</v>
      </c>
      <c r="D1639">
        <v>-16.506599999999999</v>
      </c>
      <c r="E1639">
        <v>-68.141910999999993</v>
      </c>
      <c r="F1639" t="s">
        <v>338</v>
      </c>
      <c r="G1639" t="s">
        <v>4216</v>
      </c>
      <c r="H1639" t="s">
        <v>4200</v>
      </c>
      <c r="I1639" t="s">
        <v>4200</v>
      </c>
    </row>
    <row r="1640" spans="1:9">
      <c r="A1640" t="s">
        <v>6724</v>
      </c>
      <c r="B1640" t="s">
        <v>6725</v>
      </c>
      <c r="C1640" t="s">
        <v>4215</v>
      </c>
      <c r="D1640">
        <v>-17.161740000000002</v>
      </c>
      <c r="E1640">
        <v>-67.342669999999998</v>
      </c>
      <c r="F1640" t="s">
        <v>310</v>
      </c>
      <c r="G1640" t="s">
        <v>4674</v>
      </c>
      <c r="H1640" t="s">
        <v>6726</v>
      </c>
      <c r="I1640" t="s">
        <v>4200</v>
      </c>
    </row>
    <row r="1641" spans="1:9">
      <c r="A1641" t="s">
        <v>6727</v>
      </c>
      <c r="B1641" t="s">
        <v>6728</v>
      </c>
      <c r="C1641" t="s">
        <v>4211</v>
      </c>
      <c r="D1641">
        <v>-11.0749</v>
      </c>
      <c r="E1641">
        <v>-68.783600000000007</v>
      </c>
      <c r="F1641" t="s">
        <v>338</v>
      </c>
      <c r="G1641" t="s">
        <v>2484</v>
      </c>
      <c r="H1641" t="s">
        <v>2483</v>
      </c>
      <c r="I1641" t="s">
        <v>2485</v>
      </c>
    </row>
    <row r="1642" spans="1:9">
      <c r="A1642" t="s">
        <v>6729</v>
      </c>
      <c r="B1642" t="s">
        <v>6730</v>
      </c>
      <c r="C1642" t="s">
        <v>4211</v>
      </c>
      <c r="D1642">
        <v>-14.836194000000001</v>
      </c>
      <c r="E1642">
        <v>-64.891000000000005</v>
      </c>
      <c r="F1642" t="s">
        <v>338</v>
      </c>
      <c r="G1642" t="s">
        <v>1024</v>
      </c>
      <c r="H1642" t="s">
        <v>2442</v>
      </c>
      <c r="I1642" t="s">
        <v>832</v>
      </c>
    </row>
    <row r="1643" spans="1:9">
      <c r="A1643" t="s">
        <v>6731</v>
      </c>
      <c r="B1643" t="s">
        <v>6732</v>
      </c>
      <c r="C1643" t="s">
        <v>4211</v>
      </c>
      <c r="D1643">
        <v>-19.1724</v>
      </c>
      <c r="E1643">
        <v>-64.924998000000002</v>
      </c>
      <c r="F1643" t="s">
        <v>310</v>
      </c>
      <c r="G1643" t="s">
        <v>6733</v>
      </c>
      <c r="H1643" t="s">
        <v>6732</v>
      </c>
      <c r="I1643" t="s">
        <v>323</v>
      </c>
    </row>
    <row r="1644" spans="1:9">
      <c r="A1644" t="s">
        <v>6734</v>
      </c>
      <c r="B1644" t="s">
        <v>6735</v>
      </c>
      <c r="C1644" t="s">
        <v>4215</v>
      </c>
      <c r="D1644">
        <v>-15.582485</v>
      </c>
      <c r="E1644">
        <v>-68.643645000000006</v>
      </c>
      <c r="F1644" t="s">
        <v>310</v>
      </c>
      <c r="G1644" t="s">
        <v>4262</v>
      </c>
      <c r="H1644" t="s">
        <v>6735</v>
      </c>
      <c r="I1644" t="s">
        <v>4200</v>
      </c>
    </row>
    <row r="1645" spans="1:9">
      <c r="A1645" t="s">
        <v>6736</v>
      </c>
      <c r="B1645" t="s">
        <v>6737</v>
      </c>
      <c r="C1645" t="s">
        <v>4211</v>
      </c>
      <c r="D1645">
        <v>-17.260000000000002</v>
      </c>
      <c r="E1645">
        <v>-62.368380000000002</v>
      </c>
      <c r="F1645" t="s">
        <v>310</v>
      </c>
      <c r="G1645" t="s">
        <v>4655</v>
      </c>
      <c r="H1645" t="s">
        <v>2293</v>
      </c>
      <c r="I1645" t="s">
        <v>177</v>
      </c>
    </row>
    <row r="1646" spans="1:9">
      <c r="A1646" t="s">
        <v>6738</v>
      </c>
      <c r="B1646" t="s">
        <v>6739</v>
      </c>
      <c r="C1646" t="s">
        <v>4211</v>
      </c>
      <c r="D1646">
        <v>-11.146252560000001</v>
      </c>
      <c r="E1646">
        <v>-66.164350769999999</v>
      </c>
      <c r="F1646" t="s">
        <v>310</v>
      </c>
      <c r="G1646" t="s">
        <v>831</v>
      </c>
      <c r="H1646" t="s">
        <v>945</v>
      </c>
      <c r="I1646" t="s">
        <v>832</v>
      </c>
    </row>
    <row r="1647" spans="1:9">
      <c r="A1647" t="s">
        <v>6740</v>
      </c>
      <c r="B1647" t="s">
        <v>6741</v>
      </c>
      <c r="C1647" t="s">
        <v>4211</v>
      </c>
      <c r="D1647">
        <v>-17.348583300000001</v>
      </c>
      <c r="E1647">
        <v>-66.170444399999994</v>
      </c>
      <c r="F1647" t="s">
        <v>338</v>
      </c>
      <c r="G1647" t="s">
        <v>1024</v>
      </c>
      <c r="H1647" t="s">
        <v>201</v>
      </c>
      <c r="I1647" t="s">
        <v>201</v>
      </c>
    </row>
    <row r="1648" spans="1:9">
      <c r="A1648" t="s">
        <v>980</v>
      </c>
      <c r="B1648" t="s">
        <v>981</v>
      </c>
      <c r="C1648" t="s">
        <v>4211</v>
      </c>
      <c r="D1648">
        <v>-17.420068000000001</v>
      </c>
      <c r="E1648">
        <v>-66.043006000000005</v>
      </c>
      <c r="F1648" t="s">
        <v>338</v>
      </c>
      <c r="G1648" t="s">
        <v>898</v>
      </c>
      <c r="H1648" t="s">
        <v>897</v>
      </c>
      <c r="I1648" t="s">
        <v>201</v>
      </c>
    </row>
    <row r="1649" spans="1:9">
      <c r="A1649" t="s">
        <v>6742</v>
      </c>
      <c r="B1649" t="s">
        <v>6743</v>
      </c>
      <c r="C1649" t="s">
        <v>4211</v>
      </c>
      <c r="D1649">
        <v>-17.665099999999999</v>
      </c>
      <c r="E1649">
        <v>-63.188600000000001</v>
      </c>
      <c r="F1649" t="s">
        <v>338</v>
      </c>
      <c r="G1649" t="s">
        <v>256</v>
      </c>
      <c r="H1649" t="s">
        <v>256</v>
      </c>
      <c r="I1649" t="s">
        <v>177</v>
      </c>
    </row>
    <row r="1650" spans="1:9">
      <c r="A1650" t="s">
        <v>964</v>
      </c>
      <c r="B1650" t="s">
        <v>965</v>
      </c>
      <c r="C1650" t="s">
        <v>4211</v>
      </c>
      <c r="D1650">
        <v>-17.381900000000002</v>
      </c>
      <c r="E1650">
        <v>-66.176811000000001</v>
      </c>
      <c r="F1650" t="s">
        <v>338</v>
      </c>
      <c r="G1650" t="s">
        <v>1024</v>
      </c>
      <c r="H1650" t="s">
        <v>201</v>
      </c>
      <c r="I1650" t="s">
        <v>201</v>
      </c>
    </row>
    <row r="1651" spans="1:9">
      <c r="A1651" t="s">
        <v>1893</v>
      </c>
      <c r="B1651" t="s">
        <v>2385</v>
      </c>
      <c r="C1651" t="s">
        <v>4211</v>
      </c>
      <c r="D1651">
        <v>-17.817399999999999</v>
      </c>
      <c r="E1651">
        <v>-63.211123000000001</v>
      </c>
      <c r="F1651" t="s">
        <v>338</v>
      </c>
      <c r="G1651" t="s">
        <v>4212</v>
      </c>
      <c r="H1651" t="s">
        <v>176</v>
      </c>
      <c r="I1651" t="s">
        <v>177</v>
      </c>
    </row>
    <row r="1652" spans="1:9">
      <c r="A1652" t="s">
        <v>6744</v>
      </c>
      <c r="B1652" t="s">
        <v>6745</v>
      </c>
      <c r="C1652" t="s">
        <v>4215</v>
      </c>
      <c r="D1652">
        <v>-16.493836000000002</v>
      </c>
      <c r="E1652">
        <v>-68.196225999999996</v>
      </c>
      <c r="F1652" t="s">
        <v>338</v>
      </c>
      <c r="G1652" t="s">
        <v>4216</v>
      </c>
      <c r="H1652" t="s">
        <v>4217</v>
      </c>
      <c r="I1652" t="s">
        <v>4200</v>
      </c>
    </row>
    <row r="1653" spans="1:9">
      <c r="A1653" t="s">
        <v>6746</v>
      </c>
      <c r="B1653" t="s">
        <v>6747</v>
      </c>
      <c r="C1653" t="s">
        <v>4211</v>
      </c>
      <c r="D1653">
        <v>-17.7105</v>
      </c>
      <c r="E1653">
        <v>-63.404055</v>
      </c>
      <c r="F1653" t="s">
        <v>310</v>
      </c>
      <c r="G1653" t="s">
        <v>4212</v>
      </c>
      <c r="H1653" t="s">
        <v>2539</v>
      </c>
      <c r="I1653" t="s">
        <v>177</v>
      </c>
    </row>
    <row r="1654" spans="1:9">
      <c r="A1654" t="s">
        <v>6748</v>
      </c>
      <c r="B1654" t="s">
        <v>6749</v>
      </c>
      <c r="C1654" t="s">
        <v>4215</v>
      </c>
      <c r="D1654">
        <v>-16.592890000000001</v>
      </c>
      <c r="E1654">
        <v>-68.243830000000003</v>
      </c>
      <c r="F1654" t="s">
        <v>310</v>
      </c>
      <c r="G1654" t="s">
        <v>5108</v>
      </c>
      <c r="H1654" t="s">
        <v>5109</v>
      </c>
      <c r="I1654" t="s">
        <v>4200</v>
      </c>
    </row>
    <row r="1655" spans="1:9">
      <c r="A1655" t="s">
        <v>6750</v>
      </c>
      <c r="B1655" t="s">
        <v>6751</v>
      </c>
      <c r="C1655" t="s">
        <v>4215</v>
      </c>
      <c r="D1655">
        <v>-16.272075999999998</v>
      </c>
      <c r="E1655">
        <v>-67.617411000000004</v>
      </c>
      <c r="F1655" t="s">
        <v>310</v>
      </c>
      <c r="G1655" t="s">
        <v>4776</v>
      </c>
      <c r="H1655" t="s">
        <v>5029</v>
      </c>
      <c r="I1655" t="s">
        <v>4200</v>
      </c>
    </row>
    <row r="1656" spans="1:9">
      <c r="A1656" t="s">
        <v>6752</v>
      </c>
      <c r="B1656" t="s">
        <v>6753</v>
      </c>
      <c r="C1656" t="s">
        <v>4215</v>
      </c>
      <c r="D1656">
        <v>-16.493002000000001</v>
      </c>
      <c r="E1656">
        <v>-68.157292999999996</v>
      </c>
      <c r="F1656" t="s">
        <v>338</v>
      </c>
      <c r="G1656" t="s">
        <v>4216</v>
      </c>
      <c r="H1656" t="s">
        <v>4200</v>
      </c>
      <c r="I1656" t="s">
        <v>4200</v>
      </c>
    </row>
    <row r="1657" spans="1:9">
      <c r="A1657" t="s">
        <v>1894</v>
      </c>
      <c r="B1657" t="s">
        <v>2469</v>
      </c>
      <c r="C1657" t="s">
        <v>4211</v>
      </c>
      <c r="D1657">
        <v>-17.355498999999998</v>
      </c>
      <c r="E1657">
        <v>-66.157030000000006</v>
      </c>
      <c r="F1657" t="s">
        <v>338</v>
      </c>
      <c r="G1657" t="s">
        <v>1024</v>
      </c>
      <c r="H1657" t="s">
        <v>201</v>
      </c>
      <c r="I1657" t="s">
        <v>201</v>
      </c>
    </row>
    <row r="1658" spans="1:9">
      <c r="A1658" t="s">
        <v>6754</v>
      </c>
      <c r="B1658" t="s">
        <v>6755</v>
      </c>
      <c r="C1658" t="s">
        <v>4211</v>
      </c>
      <c r="D1658">
        <v>-17.969598000000001</v>
      </c>
      <c r="E1658">
        <v>-67.122191000000001</v>
      </c>
      <c r="F1658" t="s">
        <v>338</v>
      </c>
      <c r="G1658" t="s">
        <v>1024</v>
      </c>
      <c r="H1658" t="s">
        <v>1051</v>
      </c>
      <c r="I1658" t="s">
        <v>1051</v>
      </c>
    </row>
    <row r="1659" spans="1:9">
      <c r="A1659" t="s">
        <v>1896</v>
      </c>
      <c r="B1659" t="s">
        <v>2529</v>
      </c>
      <c r="C1659" t="s">
        <v>4211</v>
      </c>
      <c r="D1659">
        <v>-17.7943</v>
      </c>
      <c r="E1659">
        <v>-63.104109000000001</v>
      </c>
      <c r="F1659" t="s">
        <v>338</v>
      </c>
      <c r="G1659" t="s">
        <v>4212</v>
      </c>
      <c r="H1659" t="s">
        <v>176</v>
      </c>
      <c r="I1659" t="s">
        <v>177</v>
      </c>
    </row>
    <row r="1660" spans="1:9">
      <c r="A1660" t="s">
        <v>1895</v>
      </c>
      <c r="B1660" t="s">
        <v>2310</v>
      </c>
      <c r="C1660" t="s">
        <v>4211</v>
      </c>
      <c r="D1660">
        <v>-17.814399999999999</v>
      </c>
      <c r="E1660">
        <v>-63.092016999999998</v>
      </c>
      <c r="F1660" t="s">
        <v>338</v>
      </c>
      <c r="G1660" t="s">
        <v>4212</v>
      </c>
      <c r="H1660" t="s">
        <v>176</v>
      </c>
      <c r="I1660" t="s">
        <v>177</v>
      </c>
    </row>
    <row r="1661" spans="1:9">
      <c r="A1661" t="s">
        <v>6756</v>
      </c>
      <c r="B1661" t="s">
        <v>6757</v>
      </c>
      <c r="C1661" t="s">
        <v>4211</v>
      </c>
      <c r="D1661">
        <v>-19.0059</v>
      </c>
      <c r="E1661">
        <v>-57.729723999999997</v>
      </c>
      <c r="F1661" t="s">
        <v>338</v>
      </c>
      <c r="G1661" t="s">
        <v>2220</v>
      </c>
      <c r="H1661" t="s">
        <v>2296</v>
      </c>
      <c r="I1661" t="s">
        <v>177</v>
      </c>
    </row>
    <row r="1662" spans="1:9">
      <c r="A1662" t="s">
        <v>6758</v>
      </c>
      <c r="B1662" t="s">
        <v>6759</v>
      </c>
      <c r="C1662" t="s">
        <v>4211</v>
      </c>
      <c r="D1662">
        <v>-19.223928999999998</v>
      </c>
      <c r="E1662">
        <v>-65.824071000000004</v>
      </c>
      <c r="F1662" t="s">
        <v>310</v>
      </c>
      <c r="G1662" t="s">
        <v>4235</v>
      </c>
      <c r="H1662" t="s">
        <v>5844</v>
      </c>
      <c r="I1662" t="s">
        <v>1064</v>
      </c>
    </row>
    <row r="1663" spans="1:9">
      <c r="A1663" t="s">
        <v>966</v>
      </c>
      <c r="B1663" t="s">
        <v>967</v>
      </c>
      <c r="C1663" t="s">
        <v>4211</v>
      </c>
      <c r="D1663">
        <v>-17.820900000000002</v>
      </c>
      <c r="E1663">
        <v>-63.192777999999997</v>
      </c>
      <c r="F1663" t="s">
        <v>338</v>
      </c>
      <c r="G1663" t="s">
        <v>4212</v>
      </c>
      <c r="H1663" t="s">
        <v>176</v>
      </c>
      <c r="I1663" t="s">
        <v>177</v>
      </c>
    </row>
    <row r="1664" spans="1:9">
      <c r="A1664" t="s">
        <v>6760</v>
      </c>
      <c r="B1664" t="s">
        <v>6761</v>
      </c>
      <c r="C1664" t="s">
        <v>4215</v>
      </c>
      <c r="D1664">
        <v>-16.482316000000001</v>
      </c>
      <c r="E1664">
        <v>-68.218245999999994</v>
      </c>
      <c r="F1664" t="s">
        <v>338</v>
      </c>
      <c r="G1664" t="s">
        <v>4216</v>
      </c>
      <c r="H1664" t="s">
        <v>4217</v>
      </c>
      <c r="I1664" t="s">
        <v>4200</v>
      </c>
    </row>
    <row r="1665" spans="1:9">
      <c r="A1665" t="s">
        <v>6762</v>
      </c>
      <c r="B1665" t="s">
        <v>6763</v>
      </c>
      <c r="C1665" t="s">
        <v>4211</v>
      </c>
      <c r="D1665">
        <v>-19.882351</v>
      </c>
      <c r="E1665">
        <v>-67.718142999999998</v>
      </c>
      <c r="F1665" t="s">
        <v>310</v>
      </c>
      <c r="G1665" t="s">
        <v>5682</v>
      </c>
      <c r="H1665" t="s">
        <v>6763</v>
      </c>
      <c r="I1665" t="s">
        <v>1064</v>
      </c>
    </row>
    <row r="1666" spans="1:9">
      <c r="A1666" t="s">
        <v>6764</v>
      </c>
      <c r="B1666" t="s">
        <v>6765</v>
      </c>
      <c r="C1666" t="s">
        <v>4215</v>
      </c>
      <c r="D1666">
        <v>-16.551863999999998</v>
      </c>
      <c r="E1666">
        <v>-68.681488999999999</v>
      </c>
      <c r="F1666" t="s">
        <v>310</v>
      </c>
      <c r="G1666" t="s">
        <v>5108</v>
      </c>
      <c r="H1666" t="s">
        <v>6766</v>
      </c>
      <c r="I1666" t="s">
        <v>4200</v>
      </c>
    </row>
    <row r="1667" spans="1:9">
      <c r="A1667" t="s">
        <v>6767</v>
      </c>
      <c r="B1667" t="s">
        <v>6768</v>
      </c>
      <c r="C1667" t="s">
        <v>4211</v>
      </c>
      <c r="D1667">
        <v>-17.43</v>
      </c>
      <c r="E1667">
        <v>-66.142020000000002</v>
      </c>
      <c r="F1667" t="s">
        <v>338</v>
      </c>
      <c r="G1667" t="s">
        <v>1024</v>
      </c>
      <c r="H1667" t="s">
        <v>201</v>
      </c>
      <c r="I1667" t="s">
        <v>201</v>
      </c>
    </row>
    <row r="1668" spans="1:9">
      <c r="A1668" t="s">
        <v>6769</v>
      </c>
      <c r="B1668" t="s">
        <v>6770</v>
      </c>
      <c r="C1668" t="s">
        <v>4211</v>
      </c>
      <c r="D1668">
        <v>-21.004799999999999</v>
      </c>
      <c r="E1668">
        <v>-63.327100000000002</v>
      </c>
      <c r="F1668" t="s">
        <v>338</v>
      </c>
      <c r="G1668" t="s">
        <v>311</v>
      </c>
      <c r="H1668" t="s">
        <v>2451</v>
      </c>
      <c r="I1668" t="s">
        <v>215</v>
      </c>
    </row>
    <row r="1669" spans="1:9">
      <c r="A1669" t="s">
        <v>6771</v>
      </c>
      <c r="B1669" t="s">
        <v>6772</v>
      </c>
      <c r="C1669" t="s">
        <v>4211</v>
      </c>
      <c r="D1669">
        <v>-19.823799999999999</v>
      </c>
      <c r="E1669">
        <v>-63.657339</v>
      </c>
      <c r="F1669" t="s">
        <v>310</v>
      </c>
      <c r="G1669" t="s">
        <v>2463</v>
      </c>
      <c r="H1669" t="s">
        <v>5535</v>
      </c>
      <c r="I1669" t="s">
        <v>177</v>
      </c>
    </row>
    <row r="1670" spans="1:9">
      <c r="A1670" t="s">
        <v>6773</v>
      </c>
      <c r="B1670" t="s">
        <v>6774</v>
      </c>
      <c r="C1670" t="s">
        <v>4211</v>
      </c>
      <c r="D1670">
        <v>-18.018777</v>
      </c>
      <c r="E1670">
        <v>-65.411056000000002</v>
      </c>
      <c r="F1670" t="s">
        <v>310</v>
      </c>
      <c r="G1670" t="s">
        <v>4366</v>
      </c>
      <c r="H1670" t="s">
        <v>4366</v>
      </c>
      <c r="I1670" t="s">
        <v>201</v>
      </c>
    </row>
    <row r="1671" spans="1:9">
      <c r="A1671" t="s">
        <v>6775</v>
      </c>
      <c r="B1671" t="s">
        <v>4815</v>
      </c>
      <c r="C1671" t="s">
        <v>4215</v>
      </c>
      <c r="D1671">
        <v>-15.567926999999999</v>
      </c>
      <c r="E1671">
        <v>-68.018643999999995</v>
      </c>
      <c r="F1671" t="s">
        <v>310</v>
      </c>
      <c r="G1671" t="s">
        <v>4262</v>
      </c>
      <c r="H1671" t="s">
        <v>4815</v>
      </c>
      <c r="I1671" t="s">
        <v>4200</v>
      </c>
    </row>
    <row r="1672" spans="1:9">
      <c r="A1672" t="s">
        <v>6776</v>
      </c>
      <c r="B1672" t="s">
        <v>2549</v>
      </c>
      <c r="C1672" t="s">
        <v>4211</v>
      </c>
      <c r="D1672">
        <v>-17.33981</v>
      </c>
      <c r="E1672">
        <v>-66.216610000000003</v>
      </c>
      <c r="F1672" t="s">
        <v>338</v>
      </c>
      <c r="G1672" t="s">
        <v>220</v>
      </c>
      <c r="H1672" t="s">
        <v>2549</v>
      </c>
      <c r="I1672" t="s">
        <v>201</v>
      </c>
    </row>
    <row r="1673" spans="1:9">
      <c r="A1673" t="s">
        <v>6777</v>
      </c>
      <c r="B1673" t="s">
        <v>6778</v>
      </c>
      <c r="C1673" t="s">
        <v>4215</v>
      </c>
      <c r="D1673">
        <v>-16.215885</v>
      </c>
      <c r="E1673">
        <v>-68.845926000000006</v>
      </c>
      <c r="F1673" t="s">
        <v>310</v>
      </c>
      <c r="G1673" t="s">
        <v>4961</v>
      </c>
      <c r="H1673" t="s">
        <v>6779</v>
      </c>
      <c r="I1673" t="s">
        <v>4200</v>
      </c>
    </row>
    <row r="1674" spans="1:9">
      <c r="A1674" t="s">
        <v>6780</v>
      </c>
      <c r="B1674" t="s">
        <v>5493</v>
      </c>
      <c r="C1674" t="s">
        <v>4211</v>
      </c>
      <c r="D1674">
        <v>-17.427833</v>
      </c>
      <c r="E1674">
        <v>-65.723056</v>
      </c>
      <c r="F1674" t="s">
        <v>310</v>
      </c>
      <c r="G1674" t="s">
        <v>5493</v>
      </c>
      <c r="H1674" t="s">
        <v>5493</v>
      </c>
      <c r="I1674" t="s">
        <v>201</v>
      </c>
    </row>
    <row r="1675" spans="1:9">
      <c r="A1675" t="s">
        <v>6781</v>
      </c>
      <c r="B1675" t="s">
        <v>6782</v>
      </c>
      <c r="C1675" t="s">
        <v>4211</v>
      </c>
      <c r="D1675">
        <v>-21.4175</v>
      </c>
      <c r="E1675">
        <v>-64.786749999999998</v>
      </c>
      <c r="F1675" t="s">
        <v>310</v>
      </c>
      <c r="G1675" t="s">
        <v>4915</v>
      </c>
      <c r="H1675" t="s">
        <v>4916</v>
      </c>
      <c r="I1675" t="s">
        <v>215</v>
      </c>
    </row>
    <row r="1676" spans="1:9">
      <c r="A1676" t="s">
        <v>539</v>
      </c>
      <c r="B1676" t="s">
        <v>2176</v>
      </c>
      <c r="C1676" t="s">
        <v>4211</v>
      </c>
      <c r="D1676">
        <v>-17.692399999999999</v>
      </c>
      <c r="E1676">
        <v>-63.008707999999999</v>
      </c>
      <c r="F1676" t="s">
        <v>310</v>
      </c>
      <c r="G1676" t="s">
        <v>4212</v>
      </c>
      <c r="H1676" t="s">
        <v>243</v>
      </c>
      <c r="I1676" t="s">
        <v>177</v>
      </c>
    </row>
    <row r="1677" spans="1:9">
      <c r="A1677" t="s">
        <v>6783</v>
      </c>
      <c r="B1677" t="s">
        <v>6784</v>
      </c>
      <c r="C1677" t="s">
        <v>4215</v>
      </c>
      <c r="D1677">
        <v>-16.370408000000001</v>
      </c>
      <c r="E1677">
        <v>-67.464828999999995</v>
      </c>
      <c r="F1677" t="s">
        <v>310</v>
      </c>
      <c r="G1677" t="s">
        <v>4339</v>
      </c>
      <c r="H1677" t="s">
        <v>4828</v>
      </c>
      <c r="I1677" t="s">
        <v>4200</v>
      </c>
    </row>
    <row r="1678" spans="1:9">
      <c r="A1678" t="s">
        <v>6785</v>
      </c>
      <c r="B1678" t="s">
        <v>6786</v>
      </c>
      <c r="C1678" t="s">
        <v>4215</v>
      </c>
      <c r="D1678">
        <v>-16.496548000000001</v>
      </c>
      <c r="E1678">
        <v>-68.156919000000002</v>
      </c>
      <c r="F1678" t="s">
        <v>338</v>
      </c>
      <c r="G1678" t="s">
        <v>4216</v>
      </c>
      <c r="H1678" t="s">
        <v>4200</v>
      </c>
      <c r="I1678" t="s">
        <v>4200</v>
      </c>
    </row>
    <row r="1679" spans="1:9">
      <c r="A1679" t="s">
        <v>6787</v>
      </c>
      <c r="B1679" t="s">
        <v>6788</v>
      </c>
      <c r="C1679" t="s">
        <v>4215</v>
      </c>
      <c r="D1679">
        <v>-16.515737999999999</v>
      </c>
      <c r="E1679">
        <v>-68.135176000000001</v>
      </c>
      <c r="F1679" t="s">
        <v>338</v>
      </c>
      <c r="G1679" t="s">
        <v>4216</v>
      </c>
      <c r="H1679" t="s">
        <v>4200</v>
      </c>
      <c r="I1679" t="s">
        <v>4200</v>
      </c>
    </row>
    <row r="1680" spans="1:9">
      <c r="A1680" t="s">
        <v>6789</v>
      </c>
      <c r="B1680" t="s">
        <v>6790</v>
      </c>
      <c r="C1680" t="s">
        <v>4211</v>
      </c>
      <c r="D1680">
        <v>-19.573582999999999</v>
      </c>
      <c r="E1680">
        <v>-65.743814999999998</v>
      </c>
      <c r="F1680" t="s">
        <v>338</v>
      </c>
      <c r="G1680" t="s">
        <v>4235</v>
      </c>
      <c r="H1680" t="s">
        <v>1064</v>
      </c>
      <c r="I1680" t="s">
        <v>1064</v>
      </c>
    </row>
    <row r="1681" spans="1:9">
      <c r="A1681" t="s">
        <v>970</v>
      </c>
      <c r="B1681" t="s">
        <v>971</v>
      </c>
      <c r="C1681" t="s">
        <v>4211</v>
      </c>
      <c r="D1681">
        <v>-17.62679</v>
      </c>
      <c r="E1681">
        <v>-65.926680000000005</v>
      </c>
      <c r="F1681" t="s">
        <v>310</v>
      </c>
      <c r="G1681" t="s">
        <v>972</v>
      </c>
      <c r="H1681" t="s">
        <v>971</v>
      </c>
      <c r="I1681" t="s">
        <v>201</v>
      </c>
    </row>
    <row r="1682" spans="1:9">
      <c r="A1682" t="s">
        <v>6791</v>
      </c>
      <c r="B1682" t="s">
        <v>6792</v>
      </c>
      <c r="C1682" t="s">
        <v>4215</v>
      </c>
      <c r="D1682">
        <v>-16.332792000000001</v>
      </c>
      <c r="E1682">
        <v>-68.016806000000003</v>
      </c>
      <c r="F1682" t="s">
        <v>310</v>
      </c>
      <c r="G1682" t="s">
        <v>4216</v>
      </c>
      <c r="H1682" t="s">
        <v>4733</v>
      </c>
      <c r="I1682" t="s">
        <v>4200</v>
      </c>
    </row>
    <row r="1683" spans="1:9">
      <c r="A1683" t="s">
        <v>6793</v>
      </c>
      <c r="B1683" t="s">
        <v>6794</v>
      </c>
      <c r="C1683" t="s">
        <v>4215</v>
      </c>
      <c r="D1683">
        <v>-16.490901000000001</v>
      </c>
      <c r="E1683">
        <v>-68.150783000000004</v>
      </c>
      <c r="F1683" t="s">
        <v>338</v>
      </c>
      <c r="G1683" t="s">
        <v>4216</v>
      </c>
      <c r="H1683" t="s">
        <v>4200</v>
      </c>
      <c r="I1683" t="s">
        <v>4200</v>
      </c>
    </row>
    <row r="1684" spans="1:9">
      <c r="A1684" t="s">
        <v>6795</v>
      </c>
      <c r="B1684" t="s">
        <v>6796</v>
      </c>
      <c r="C1684" t="s">
        <v>4215</v>
      </c>
      <c r="D1684">
        <v>-16.488188999999998</v>
      </c>
      <c r="E1684">
        <v>-68.143124</v>
      </c>
      <c r="F1684" t="s">
        <v>338</v>
      </c>
      <c r="G1684" t="s">
        <v>4216</v>
      </c>
      <c r="H1684" t="s">
        <v>4200</v>
      </c>
      <c r="I1684" t="s">
        <v>4200</v>
      </c>
    </row>
    <row r="1685" spans="1:9">
      <c r="A1685" t="s">
        <v>6797</v>
      </c>
      <c r="B1685" t="s">
        <v>6798</v>
      </c>
      <c r="C1685" t="s">
        <v>4215</v>
      </c>
      <c r="D1685">
        <v>-16.571904</v>
      </c>
      <c r="E1685">
        <v>-68.221322999999998</v>
      </c>
      <c r="F1685" t="s">
        <v>310</v>
      </c>
      <c r="G1685" t="s">
        <v>5108</v>
      </c>
      <c r="H1685" t="s">
        <v>5109</v>
      </c>
      <c r="I1685" t="s">
        <v>4200</v>
      </c>
    </row>
    <row r="1686" spans="1:9">
      <c r="A1686" t="s">
        <v>6799</v>
      </c>
      <c r="B1686" t="s">
        <v>6800</v>
      </c>
      <c r="C1686" t="s">
        <v>4211</v>
      </c>
      <c r="D1686">
        <v>-17.441917</v>
      </c>
      <c r="E1686">
        <v>-66.162278000000001</v>
      </c>
      <c r="F1686" t="s">
        <v>338</v>
      </c>
      <c r="G1686" t="s">
        <v>1024</v>
      </c>
      <c r="H1686" t="s">
        <v>201</v>
      </c>
      <c r="I1686" t="s">
        <v>201</v>
      </c>
    </row>
    <row r="1687" spans="1:9">
      <c r="A1687" t="s">
        <v>6801</v>
      </c>
      <c r="B1687" t="s">
        <v>6802</v>
      </c>
      <c r="C1687" t="s">
        <v>4215</v>
      </c>
      <c r="D1687">
        <v>-16.569880000000001</v>
      </c>
      <c r="E1687">
        <v>-68.544820000000001</v>
      </c>
      <c r="F1687" t="s">
        <v>310</v>
      </c>
      <c r="G1687" t="s">
        <v>2084</v>
      </c>
      <c r="H1687" t="s">
        <v>4869</v>
      </c>
      <c r="I1687" t="s">
        <v>4200</v>
      </c>
    </row>
    <row r="1688" spans="1:9">
      <c r="A1688" t="s">
        <v>6803</v>
      </c>
      <c r="B1688" t="s">
        <v>6804</v>
      </c>
      <c r="C1688" t="s">
        <v>4211</v>
      </c>
      <c r="D1688">
        <v>-14.777684000000001</v>
      </c>
      <c r="E1688">
        <v>-64.904116000000002</v>
      </c>
      <c r="F1688" t="s">
        <v>338</v>
      </c>
      <c r="G1688" t="s">
        <v>1024</v>
      </c>
      <c r="H1688" t="s">
        <v>4705</v>
      </c>
      <c r="I1688" t="s">
        <v>832</v>
      </c>
    </row>
    <row r="1689" spans="1:9">
      <c r="A1689" t="s">
        <v>6805</v>
      </c>
      <c r="B1689" t="s">
        <v>4742</v>
      </c>
      <c r="C1689" t="s">
        <v>4211</v>
      </c>
      <c r="D1689">
        <v>-19.173500000000001</v>
      </c>
      <c r="E1689">
        <v>-64.46754</v>
      </c>
      <c r="F1689" t="s">
        <v>310</v>
      </c>
      <c r="G1689" t="s">
        <v>4742</v>
      </c>
      <c r="H1689" t="s">
        <v>4742</v>
      </c>
      <c r="I1689" t="s">
        <v>323</v>
      </c>
    </row>
    <row r="1690" spans="1:9">
      <c r="A1690" t="s">
        <v>6806</v>
      </c>
      <c r="B1690" t="s">
        <v>6807</v>
      </c>
      <c r="C1690" t="s">
        <v>4215</v>
      </c>
      <c r="D1690">
        <v>-14.144705999999999</v>
      </c>
      <c r="E1690">
        <v>-67.885135000000005</v>
      </c>
      <c r="F1690" t="s">
        <v>310</v>
      </c>
      <c r="G1690" t="s">
        <v>4326</v>
      </c>
      <c r="H1690" t="s">
        <v>6431</v>
      </c>
      <c r="I1690" t="s">
        <v>4200</v>
      </c>
    </row>
    <row r="1691" spans="1:9">
      <c r="A1691" t="s">
        <v>6808</v>
      </c>
      <c r="B1691" t="s">
        <v>5608</v>
      </c>
      <c r="C1691" t="s">
        <v>4211</v>
      </c>
      <c r="D1691">
        <v>-20.066928000000001</v>
      </c>
      <c r="E1691">
        <v>-66.531238999999999</v>
      </c>
      <c r="F1691" t="s">
        <v>310</v>
      </c>
      <c r="G1691" t="s">
        <v>4865</v>
      </c>
      <c r="H1691" t="s">
        <v>5608</v>
      </c>
      <c r="I1691" t="s">
        <v>1064</v>
      </c>
    </row>
    <row r="1692" spans="1:9">
      <c r="A1692" t="s">
        <v>6809</v>
      </c>
      <c r="B1692" t="s">
        <v>6810</v>
      </c>
      <c r="C1692" t="s">
        <v>4211</v>
      </c>
      <c r="D1692">
        <v>-17.401406999999999</v>
      </c>
      <c r="E1692">
        <v>-65.945429000000004</v>
      </c>
      <c r="F1692" t="s">
        <v>310</v>
      </c>
      <c r="G1692" t="s">
        <v>898</v>
      </c>
      <c r="H1692" t="s">
        <v>897</v>
      </c>
      <c r="I1692" t="s">
        <v>201</v>
      </c>
    </row>
    <row r="1693" spans="1:9">
      <c r="A1693" t="s">
        <v>6811</v>
      </c>
      <c r="B1693" t="s">
        <v>6812</v>
      </c>
      <c r="C1693" t="s">
        <v>4215</v>
      </c>
      <c r="D1693">
        <v>-16.486557999999999</v>
      </c>
      <c r="E1693">
        <v>-68.130167999999998</v>
      </c>
      <c r="F1693" t="s">
        <v>338</v>
      </c>
      <c r="G1693" t="s">
        <v>4216</v>
      </c>
      <c r="H1693" t="s">
        <v>4200</v>
      </c>
      <c r="I1693" t="s">
        <v>4200</v>
      </c>
    </row>
    <row r="1694" spans="1:9">
      <c r="A1694" t="s">
        <v>595</v>
      </c>
      <c r="B1694" t="s">
        <v>596</v>
      </c>
      <c r="C1694" t="s">
        <v>4211</v>
      </c>
      <c r="D1694">
        <v>-17.34441</v>
      </c>
      <c r="E1694">
        <v>-66.160480000000007</v>
      </c>
      <c r="F1694" t="s">
        <v>338</v>
      </c>
      <c r="G1694" t="s">
        <v>1024</v>
      </c>
      <c r="H1694" t="s">
        <v>201</v>
      </c>
      <c r="I1694" t="s">
        <v>201</v>
      </c>
    </row>
    <row r="1695" spans="1:9">
      <c r="A1695" t="s">
        <v>1940</v>
      </c>
      <c r="B1695" t="s">
        <v>2175</v>
      </c>
      <c r="C1695" t="s">
        <v>4211</v>
      </c>
      <c r="D1695">
        <v>-17.780100000000001</v>
      </c>
      <c r="E1695">
        <v>-63.201172</v>
      </c>
      <c r="F1695" t="s">
        <v>338</v>
      </c>
      <c r="G1695" t="s">
        <v>4212</v>
      </c>
      <c r="H1695" t="s">
        <v>176</v>
      </c>
      <c r="I1695" t="s">
        <v>177</v>
      </c>
    </row>
    <row r="1696" spans="1:9">
      <c r="A1696" t="s">
        <v>6813</v>
      </c>
      <c r="B1696" t="s">
        <v>6814</v>
      </c>
      <c r="C1696" t="s">
        <v>4211</v>
      </c>
      <c r="D1696">
        <v>-17.846900000000002</v>
      </c>
      <c r="E1696">
        <v>-63.217191</v>
      </c>
      <c r="F1696" t="s">
        <v>338</v>
      </c>
      <c r="G1696" t="s">
        <v>4212</v>
      </c>
      <c r="H1696" t="s">
        <v>176</v>
      </c>
      <c r="I1696" t="s">
        <v>177</v>
      </c>
    </row>
    <row r="1697" spans="1:9">
      <c r="A1697" t="s">
        <v>6815</v>
      </c>
      <c r="B1697" t="s">
        <v>6816</v>
      </c>
      <c r="C1697" t="s">
        <v>4211</v>
      </c>
      <c r="D1697">
        <v>-18.176378</v>
      </c>
      <c r="E1697">
        <v>-67.409920999999997</v>
      </c>
      <c r="F1697" t="s">
        <v>310</v>
      </c>
      <c r="G1697" t="s">
        <v>6817</v>
      </c>
      <c r="H1697" t="s">
        <v>6816</v>
      </c>
      <c r="I1697" t="s">
        <v>1051</v>
      </c>
    </row>
    <row r="1698" spans="1:9">
      <c r="A1698" t="s">
        <v>6818</v>
      </c>
      <c r="B1698" t="s">
        <v>6819</v>
      </c>
      <c r="C1698" t="s">
        <v>4211</v>
      </c>
      <c r="D1698">
        <v>-21.493300000000001</v>
      </c>
      <c r="E1698">
        <v>-64.763215000000002</v>
      </c>
      <c r="F1698" t="s">
        <v>310</v>
      </c>
      <c r="G1698" t="s">
        <v>4915</v>
      </c>
      <c r="H1698" t="s">
        <v>4916</v>
      </c>
      <c r="I1698" t="s">
        <v>215</v>
      </c>
    </row>
    <row r="1699" spans="1:9">
      <c r="A1699" t="s">
        <v>6820</v>
      </c>
      <c r="B1699" t="s">
        <v>2148</v>
      </c>
      <c r="C1699" t="s">
        <v>4211</v>
      </c>
      <c r="D1699">
        <v>-18.0032</v>
      </c>
      <c r="E1699">
        <v>-63.386403999999999</v>
      </c>
      <c r="F1699" t="s">
        <v>310</v>
      </c>
      <c r="G1699" t="s">
        <v>4212</v>
      </c>
      <c r="H1699" t="s">
        <v>2148</v>
      </c>
      <c r="I1699" t="s">
        <v>177</v>
      </c>
    </row>
    <row r="1700" spans="1:9">
      <c r="A1700" t="s">
        <v>1897</v>
      </c>
      <c r="B1700" t="s">
        <v>2513</v>
      </c>
      <c r="C1700" t="s">
        <v>4211</v>
      </c>
      <c r="D1700">
        <v>-17.994199999999999</v>
      </c>
      <c r="E1700">
        <v>-63.383499</v>
      </c>
      <c r="F1700" t="s">
        <v>310</v>
      </c>
      <c r="G1700" t="s">
        <v>4212</v>
      </c>
      <c r="H1700" t="s">
        <v>2148</v>
      </c>
      <c r="I1700" t="s">
        <v>177</v>
      </c>
    </row>
    <row r="1701" spans="1:9">
      <c r="A1701" t="s">
        <v>6821</v>
      </c>
      <c r="B1701" t="s">
        <v>6822</v>
      </c>
      <c r="C1701" t="s">
        <v>4211</v>
      </c>
      <c r="D1701">
        <v>-18.0061</v>
      </c>
      <c r="E1701">
        <v>-63.395015999999998</v>
      </c>
      <c r="F1701" t="s">
        <v>310</v>
      </c>
      <c r="G1701" t="s">
        <v>4212</v>
      </c>
      <c r="H1701" t="s">
        <v>2148</v>
      </c>
      <c r="I1701" t="s">
        <v>177</v>
      </c>
    </row>
    <row r="1702" spans="1:9">
      <c r="A1702" t="s">
        <v>6823</v>
      </c>
      <c r="B1702" t="s">
        <v>6824</v>
      </c>
      <c r="C1702" t="s">
        <v>4211</v>
      </c>
      <c r="D1702">
        <v>-17.982839999999999</v>
      </c>
      <c r="E1702">
        <v>-63.385190000000001</v>
      </c>
      <c r="F1702" t="s">
        <v>310</v>
      </c>
      <c r="G1702" t="s">
        <v>4212</v>
      </c>
      <c r="H1702" t="s">
        <v>2148</v>
      </c>
      <c r="I1702" t="s">
        <v>177</v>
      </c>
    </row>
    <row r="1703" spans="1:9">
      <c r="A1703" t="s">
        <v>6825</v>
      </c>
      <c r="B1703" t="s">
        <v>6826</v>
      </c>
      <c r="C1703" t="s">
        <v>4211</v>
      </c>
      <c r="D1703">
        <v>-18.137998</v>
      </c>
      <c r="E1703">
        <v>-65.765478999999999</v>
      </c>
      <c r="F1703" t="s">
        <v>310</v>
      </c>
      <c r="G1703" t="s">
        <v>2361</v>
      </c>
      <c r="H1703" t="s">
        <v>6826</v>
      </c>
      <c r="I1703" t="s">
        <v>1064</v>
      </c>
    </row>
    <row r="1704" spans="1:9">
      <c r="A1704" t="s">
        <v>6827</v>
      </c>
      <c r="B1704" t="s">
        <v>6828</v>
      </c>
      <c r="C1704" t="s">
        <v>4211</v>
      </c>
      <c r="D1704">
        <v>-17.804424999999998</v>
      </c>
      <c r="E1704">
        <v>-68.151664999999994</v>
      </c>
      <c r="F1704" t="s">
        <v>310</v>
      </c>
      <c r="G1704" t="s">
        <v>6829</v>
      </c>
      <c r="H1704" t="s">
        <v>6830</v>
      </c>
      <c r="I1704" t="s">
        <v>1051</v>
      </c>
    </row>
    <row r="1705" spans="1:9">
      <c r="A1705" t="s">
        <v>6831</v>
      </c>
      <c r="B1705" t="s">
        <v>6832</v>
      </c>
      <c r="C1705" t="s">
        <v>4211</v>
      </c>
      <c r="D1705">
        <v>-19.013233</v>
      </c>
      <c r="E1705">
        <v>-68.715637999999998</v>
      </c>
      <c r="F1705" t="s">
        <v>310</v>
      </c>
      <c r="G1705" t="s">
        <v>5019</v>
      </c>
      <c r="H1705" t="s">
        <v>6832</v>
      </c>
      <c r="I1705" t="s">
        <v>1051</v>
      </c>
    </row>
    <row r="1706" spans="1:9">
      <c r="A1706" t="s">
        <v>6833</v>
      </c>
      <c r="B1706" t="s">
        <v>5253</v>
      </c>
      <c r="C1706" t="s">
        <v>4211</v>
      </c>
      <c r="D1706">
        <v>-17.738861100000001</v>
      </c>
      <c r="E1706">
        <v>-65.191998999999996</v>
      </c>
      <c r="F1706" t="s">
        <v>310</v>
      </c>
      <c r="G1706" t="s">
        <v>815</v>
      </c>
      <c r="H1706" t="s">
        <v>5253</v>
      </c>
      <c r="I1706" t="s">
        <v>201</v>
      </c>
    </row>
    <row r="1707" spans="1:9">
      <c r="A1707" t="s">
        <v>1666</v>
      </c>
      <c r="B1707" t="s">
        <v>2320</v>
      </c>
      <c r="C1707" t="s">
        <v>4211</v>
      </c>
      <c r="D1707">
        <v>-17.785399999999999</v>
      </c>
      <c r="E1707">
        <v>-63.181550999999999</v>
      </c>
      <c r="F1707" t="s">
        <v>338</v>
      </c>
      <c r="G1707" t="s">
        <v>4212</v>
      </c>
      <c r="H1707" t="s">
        <v>176</v>
      </c>
      <c r="I1707" t="s">
        <v>177</v>
      </c>
    </row>
    <row r="1708" spans="1:9">
      <c r="A1708" t="s">
        <v>6834</v>
      </c>
      <c r="B1708" t="s">
        <v>6835</v>
      </c>
      <c r="C1708" t="s">
        <v>4211</v>
      </c>
      <c r="D1708">
        <v>-11.16675</v>
      </c>
      <c r="E1708">
        <v>-68.782420000000002</v>
      </c>
      <c r="F1708" t="s">
        <v>310</v>
      </c>
      <c r="G1708" t="s">
        <v>2484</v>
      </c>
      <c r="H1708" t="s">
        <v>5256</v>
      </c>
      <c r="I1708" t="s">
        <v>2485</v>
      </c>
    </row>
    <row r="1709" spans="1:9">
      <c r="A1709" t="s">
        <v>6836</v>
      </c>
      <c r="B1709" t="s">
        <v>6837</v>
      </c>
      <c r="C1709" t="s">
        <v>4211</v>
      </c>
      <c r="D1709">
        <v>-17.909300000000002</v>
      </c>
      <c r="E1709">
        <v>-60.371115000000003</v>
      </c>
      <c r="F1709" t="s">
        <v>310</v>
      </c>
      <c r="G1709" t="s">
        <v>2162</v>
      </c>
      <c r="H1709" t="s">
        <v>2532</v>
      </c>
      <c r="I1709" t="s">
        <v>177</v>
      </c>
    </row>
    <row r="1710" spans="1:9">
      <c r="A1710" t="s">
        <v>6838</v>
      </c>
      <c r="B1710" t="s">
        <v>6839</v>
      </c>
      <c r="C1710" t="s">
        <v>4211</v>
      </c>
      <c r="D1710">
        <v>-19.497489000000002</v>
      </c>
      <c r="E1710">
        <v>-65.782642999999993</v>
      </c>
      <c r="F1710" t="s">
        <v>310</v>
      </c>
      <c r="G1710" t="s">
        <v>4235</v>
      </c>
      <c r="H1710" t="s">
        <v>1064</v>
      </c>
      <c r="I1710" t="s">
        <v>1064</v>
      </c>
    </row>
    <row r="1711" spans="1:9">
      <c r="A1711" t="s">
        <v>6840</v>
      </c>
      <c r="B1711" t="s">
        <v>6841</v>
      </c>
      <c r="C1711" t="s">
        <v>4211</v>
      </c>
      <c r="D1711">
        <v>-21.448906999999998</v>
      </c>
      <c r="E1711">
        <v>-65.717968999999997</v>
      </c>
      <c r="F1711" t="s">
        <v>310</v>
      </c>
      <c r="G1711" t="s">
        <v>4452</v>
      </c>
      <c r="H1711" t="s">
        <v>6841</v>
      </c>
      <c r="I1711" t="s">
        <v>1064</v>
      </c>
    </row>
    <row r="1712" spans="1:9">
      <c r="A1712" t="s">
        <v>6842</v>
      </c>
      <c r="B1712" t="s">
        <v>6843</v>
      </c>
      <c r="C1712" t="s">
        <v>4211</v>
      </c>
      <c r="D1712">
        <v>-21.433325</v>
      </c>
      <c r="E1712">
        <v>-65.727224000000007</v>
      </c>
      <c r="F1712" t="s">
        <v>310</v>
      </c>
      <c r="G1712" t="s">
        <v>4452</v>
      </c>
      <c r="H1712" t="s">
        <v>6841</v>
      </c>
      <c r="I1712" t="s">
        <v>1064</v>
      </c>
    </row>
    <row r="1713" spans="1:9">
      <c r="A1713" t="s">
        <v>6844</v>
      </c>
      <c r="B1713" t="s">
        <v>6845</v>
      </c>
      <c r="C1713" t="s">
        <v>4211</v>
      </c>
      <c r="D1713">
        <v>-18.27694</v>
      </c>
      <c r="E1713">
        <v>-69.005208999999994</v>
      </c>
      <c r="F1713" t="s">
        <v>310</v>
      </c>
      <c r="G1713" t="s">
        <v>5098</v>
      </c>
      <c r="H1713" t="s">
        <v>5724</v>
      </c>
      <c r="I1713" t="s">
        <v>1051</v>
      </c>
    </row>
    <row r="1714" spans="1:9">
      <c r="A1714" t="s">
        <v>1898</v>
      </c>
      <c r="B1714" t="s">
        <v>2524</v>
      </c>
      <c r="C1714" t="s">
        <v>4211</v>
      </c>
      <c r="D1714">
        <v>-17.853400000000001</v>
      </c>
      <c r="E1714">
        <v>-63.254694999999998</v>
      </c>
      <c r="F1714" t="s">
        <v>338</v>
      </c>
      <c r="G1714" t="s">
        <v>4212</v>
      </c>
      <c r="H1714" t="s">
        <v>852</v>
      </c>
      <c r="I1714" t="s">
        <v>177</v>
      </c>
    </row>
    <row r="1715" spans="1:9">
      <c r="A1715" t="s">
        <v>6846</v>
      </c>
      <c r="B1715" t="s">
        <v>6847</v>
      </c>
      <c r="C1715" t="s">
        <v>4211</v>
      </c>
      <c r="D1715">
        <v>-19.014600000000002</v>
      </c>
      <c r="E1715">
        <v>-65.263140000000007</v>
      </c>
      <c r="F1715" t="s">
        <v>338</v>
      </c>
      <c r="G1715" t="s">
        <v>770</v>
      </c>
      <c r="H1715" t="s">
        <v>769</v>
      </c>
      <c r="I1715" t="s">
        <v>323</v>
      </c>
    </row>
    <row r="1716" spans="1:9">
      <c r="A1716" t="s">
        <v>6848</v>
      </c>
      <c r="B1716" t="s">
        <v>6849</v>
      </c>
      <c r="C1716" t="s">
        <v>4215</v>
      </c>
      <c r="D1716">
        <v>-16.455739999999999</v>
      </c>
      <c r="E1716">
        <v>-68.853351000000004</v>
      </c>
      <c r="F1716" t="s">
        <v>310</v>
      </c>
      <c r="G1716" t="s">
        <v>5108</v>
      </c>
      <c r="H1716" t="s">
        <v>6849</v>
      </c>
      <c r="I1716" t="s">
        <v>4200</v>
      </c>
    </row>
    <row r="1717" spans="1:9">
      <c r="A1717" t="s">
        <v>1667</v>
      </c>
      <c r="B1717" t="s">
        <v>2399</v>
      </c>
      <c r="C1717" t="s">
        <v>4211</v>
      </c>
      <c r="D1717">
        <v>-17.973655999999998</v>
      </c>
      <c r="E1717">
        <v>-67.107136999999994</v>
      </c>
      <c r="F1717" t="s">
        <v>338</v>
      </c>
      <c r="G1717" t="s">
        <v>1024</v>
      </c>
      <c r="H1717" t="s">
        <v>1051</v>
      </c>
      <c r="I1717" t="s">
        <v>1051</v>
      </c>
    </row>
    <row r="1718" spans="1:9">
      <c r="A1718" t="s">
        <v>6850</v>
      </c>
      <c r="B1718" t="s">
        <v>6851</v>
      </c>
      <c r="C1718" t="s">
        <v>4211</v>
      </c>
      <c r="D1718">
        <v>-18.307300000000001</v>
      </c>
      <c r="E1718">
        <v>-64.149923999999999</v>
      </c>
      <c r="F1718" t="s">
        <v>310</v>
      </c>
      <c r="G1718" t="s">
        <v>5883</v>
      </c>
      <c r="H1718" t="s">
        <v>6851</v>
      </c>
      <c r="I1718" t="s">
        <v>177</v>
      </c>
    </row>
    <row r="1719" spans="1:9">
      <c r="A1719" t="s">
        <v>6852</v>
      </c>
      <c r="B1719" t="s">
        <v>6853</v>
      </c>
      <c r="C1719" t="s">
        <v>4211</v>
      </c>
      <c r="D1719">
        <v>-14.833996000000001</v>
      </c>
      <c r="E1719">
        <v>-64.912425999999996</v>
      </c>
      <c r="F1719" t="s">
        <v>338</v>
      </c>
      <c r="G1719" t="s">
        <v>1024</v>
      </c>
      <c r="H1719" t="s">
        <v>2442</v>
      </c>
      <c r="I1719" t="s">
        <v>832</v>
      </c>
    </row>
    <row r="1720" spans="1:9">
      <c r="A1720" t="s">
        <v>6854</v>
      </c>
      <c r="B1720" t="s">
        <v>6855</v>
      </c>
      <c r="C1720" t="s">
        <v>4211</v>
      </c>
      <c r="D1720">
        <v>-14.827655999999999</v>
      </c>
      <c r="E1720">
        <v>-64.890221999999994</v>
      </c>
      <c r="F1720" t="s">
        <v>338</v>
      </c>
      <c r="G1720" t="s">
        <v>1024</v>
      </c>
      <c r="H1720" t="s">
        <v>2442</v>
      </c>
      <c r="I1720" t="s">
        <v>832</v>
      </c>
    </row>
    <row r="1721" spans="1:9">
      <c r="A1721" t="s">
        <v>1899</v>
      </c>
      <c r="B1721" t="s">
        <v>2548</v>
      </c>
      <c r="C1721" t="s">
        <v>4211</v>
      </c>
      <c r="D1721">
        <v>-17.344816000000002</v>
      </c>
      <c r="E1721">
        <v>-66.199224000000001</v>
      </c>
      <c r="F1721" t="s">
        <v>338</v>
      </c>
      <c r="G1721" t="s">
        <v>220</v>
      </c>
      <c r="H1721" t="s">
        <v>2549</v>
      </c>
      <c r="I1721" t="s">
        <v>201</v>
      </c>
    </row>
    <row r="1722" spans="1:9">
      <c r="A1722" t="s">
        <v>6856</v>
      </c>
      <c r="B1722" t="s">
        <v>6857</v>
      </c>
      <c r="C1722" t="s">
        <v>4211</v>
      </c>
      <c r="D1722">
        <v>-17.752099999999999</v>
      </c>
      <c r="E1722">
        <v>-63.074849999999998</v>
      </c>
      <c r="F1722" t="s">
        <v>338</v>
      </c>
      <c r="G1722" t="s">
        <v>4212</v>
      </c>
      <c r="H1722" t="s">
        <v>176</v>
      </c>
      <c r="I1722" t="s">
        <v>177</v>
      </c>
    </row>
    <row r="1723" spans="1:9">
      <c r="A1723" t="s">
        <v>6858</v>
      </c>
      <c r="B1723" t="s">
        <v>6859</v>
      </c>
      <c r="C1723" t="s">
        <v>4215</v>
      </c>
      <c r="D1723">
        <v>-16.568007000000001</v>
      </c>
      <c r="E1723">
        <v>-67.788702999999998</v>
      </c>
      <c r="F1723" t="s">
        <v>310</v>
      </c>
      <c r="G1723" t="s">
        <v>4339</v>
      </c>
      <c r="H1723" t="s">
        <v>5545</v>
      </c>
      <c r="I1723" t="s">
        <v>4200</v>
      </c>
    </row>
    <row r="1724" spans="1:9">
      <c r="A1724" t="s">
        <v>6860</v>
      </c>
      <c r="B1724" t="s">
        <v>6861</v>
      </c>
      <c r="C1724" t="s">
        <v>4211</v>
      </c>
      <c r="D1724">
        <v>-17.609991000000001</v>
      </c>
      <c r="E1724">
        <v>-66.028642000000005</v>
      </c>
      <c r="F1724" t="s">
        <v>310</v>
      </c>
      <c r="G1724" t="s">
        <v>2211</v>
      </c>
      <c r="H1724" t="s">
        <v>6861</v>
      </c>
      <c r="I1724" t="s">
        <v>201</v>
      </c>
    </row>
    <row r="1725" spans="1:9">
      <c r="A1725" t="s">
        <v>1900</v>
      </c>
      <c r="B1725" t="s">
        <v>2204</v>
      </c>
      <c r="C1725" t="s">
        <v>4211</v>
      </c>
      <c r="D1725">
        <v>-16.4131</v>
      </c>
      <c r="E1725">
        <v>-60.982582999999998</v>
      </c>
      <c r="F1725" t="s">
        <v>310</v>
      </c>
      <c r="G1725" t="s">
        <v>2206</v>
      </c>
      <c r="H1725" t="s">
        <v>2205</v>
      </c>
      <c r="I1725" t="s">
        <v>177</v>
      </c>
    </row>
    <row r="1726" spans="1:9">
      <c r="A1726" t="s">
        <v>6862</v>
      </c>
      <c r="B1726" t="s">
        <v>6863</v>
      </c>
      <c r="C1726" t="s">
        <v>4211</v>
      </c>
      <c r="D1726">
        <v>-19.569420000000001</v>
      </c>
      <c r="E1726">
        <v>-65.790400000000005</v>
      </c>
      <c r="F1726" t="s">
        <v>310</v>
      </c>
      <c r="G1726" t="s">
        <v>4235</v>
      </c>
      <c r="H1726" t="s">
        <v>6864</v>
      </c>
      <c r="I1726" t="s">
        <v>1064</v>
      </c>
    </row>
    <row r="1727" spans="1:9">
      <c r="A1727" t="s">
        <v>6865</v>
      </c>
      <c r="B1727" t="s">
        <v>6866</v>
      </c>
      <c r="C1727" t="s">
        <v>4211</v>
      </c>
      <c r="D1727">
        <v>-17.394749999999998</v>
      </c>
      <c r="E1727">
        <v>-66.057305999999997</v>
      </c>
      <c r="F1727" t="s">
        <v>338</v>
      </c>
      <c r="G1727" t="s">
        <v>898</v>
      </c>
      <c r="H1727" t="s">
        <v>897</v>
      </c>
      <c r="I1727" t="s">
        <v>201</v>
      </c>
    </row>
    <row r="1728" spans="1:9">
      <c r="A1728" t="s">
        <v>6867</v>
      </c>
      <c r="B1728" t="s">
        <v>6868</v>
      </c>
      <c r="C1728" t="s">
        <v>4211</v>
      </c>
      <c r="D1728">
        <v>-17.74484</v>
      </c>
      <c r="E1728">
        <v>-67.175430000000006</v>
      </c>
      <c r="F1728" t="s">
        <v>310</v>
      </c>
      <c r="G1728" t="s">
        <v>1024</v>
      </c>
      <c r="H1728" t="s">
        <v>4690</v>
      </c>
      <c r="I1728" t="s">
        <v>1051</v>
      </c>
    </row>
    <row r="1729" spans="1:9">
      <c r="A1729" t="s">
        <v>6869</v>
      </c>
      <c r="B1729" t="s">
        <v>6870</v>
      </c>
      <c r="C1729" t="s">
        <v>4211</v>
      </c>
      <c r="D1729">
        <v>-19.036899999999999</v>
      </c>
      <c r="E1729">
        <v>-65.244387000000003</v>
      </c>
      <c r="F1729" t="s">
        <v>338</v>
      </c>
      <c r="G1729" t="s">
        <v>770</v>
      </c>
      <c r="H1729" t="s">
        <v>769</v>
      </c>
      <c r="I1729" t="s">
        <v>323</v>
      </c>
    </row>
    <row r="1730" spans="1:9">
      <c r="A1730" t="s">
        <v>976</v>
      </c>
      <c r="B1730" t="s">
        <v>977</v>
      </c>
      <c r="C1730" t="s">
        <v>4211</v>
      </c>
      <c r="D1730">
        <v>-17.531849999999999</v>
      </c>
      <c r="E1730">
        <v>-65.963003</v>
      </c>
      <c r="F1730" t="s">
        <v>310</v>
      </c>
      <c r="G1730" t="s">
        <v>972</v>
      </c>
      <c r="H1730" t="s">
        <v>977</v>
      </c>
      <c r="I1730" t="s">
        <v>201</v>
      </c>
    </row>
    <row r="1731" spans="1:9">
      <c r="A1731" t="s">
        <v>6871</v>
      </c>
      <c r="B1731" t="s">
        <v>6872</v>
      </c>
      <c r="C1731" t="s">
        <v>4211</v>
      </c>
      <c r="D1731">
        <v>-17.204999999999998</v>
      </c>
      <c r="E1731">
        <v>-62.248843999999998</v>
      </c>
      <c r="F1731" t="s">
        <v>310</v>
      </c>
      <c r="G1731" t="s">
        <v>4655</v>
      </c>
      <c r="H1731" t="s">
        <v>2293</v>
      </c>
      <c r="I1731" t="s">
        <v>177</v>
      </c>
    </row>
    <row r="1732" spans="1:9">
      <c r="A1732" t="s">
        <v>6873</v>
      </c>
      <c r="B1732" t="s">
        <v>6874</v>
      </c>
      <c r="C1732" t="s">
        <v>4211</v>
      </c>
      <c r="D1732">
        <v>-17.767600000000002</v>
      </c>
      <c r="E1732">
        <v>-63.152777999999998</v>
      </c>
      <c r="F1732" t="s">
        <v>338</v>
      </c>
      <c r="G1732" t="s">
        <v>4212</v>
      </c>
      <c r="H1732" t="s">
        <v>176</v>
      </c>
      <c r="I1732" t="s">
        <v>177</v>
      </c>
    </row>
    <row r="1733" spans="1:9">
      <c r="A1733" t="s">
        <v>6875</v>
      </c>
      <c r="B1733" t="s">
        <v>6876</v>
      </c>
      <c r="C1733" t="s">
        <v>4215</v>
      </c>
      <c r="D1733">
        <v>-16.495878000000001</v>
      </c>
      <c r="E1733">
        <v>-68.116483000000002</v>
      </c>
      <c r="F1733" t="s">
        <v>338</v>
      </c>
      <c r="G1733" t="s">
        <v>4216</v>
      </c>
      <c r="H1733" t="s">
        <v>4200</v>
      </c>
      <c r="I1733" t="s">
        <v>4200</v>
      </c>
    </row>
    <row r="1734" spans="1:9">
      <c r="A1734" t="s">
        <v>6877</v>
      </c>
      <c r="B1734" t="s">
        <v>6878</v>
      </c>
      <c r="C1734" t="s">
        <v>4215</v>
      </c>
      <c r="D1734">
        <v>-16.194241000000002</v>
      </c>
      <c r="E1734">
        <v>-68.957909999999998</v>
      </c>
      <c r="F1734" t="s">
        <v>310</v>
      </c>
      <c r="G1734" t="s">
        <v>4961</v>
      </c>
      <c r="H1734" t="s">
        <v>6876</v>
      </c>
      <c r="I1734" t="s">
        <v>4200</v>
      </c>
    </row>
    <row r="1735" spans="1:9">
      <c r="A1735" t="s">
        <v>6879</v>
      </c>
      <c r="B1735" t="s">
        <v>6880</v>
      </c>
      <c r="C1735" t="s">
        <v>4211</v>
      </c>
      <c r="D1735">
        <v>-19.023099999999999</v>
      </c>
      <c r="E1735">
        <v>-65.271825000000007</v>
      </c>
      <c r="F1735" t="s">
        <v>338</v>
      </c>
      <c r="G1735" t="s">
        <v>770</v>
      </c>
      <c r="H1735" t="s">
        <v>769</v>
      </c>
      <c r="I1735" t="s">
        <v>323</v>
      </c>
    </row>
    <row r="1736" spans="1:9">
      <c r="A1736" t="s">
        <v>6881</v>
      </c>
      <c r="B1736" t="s">
        <v>6882</v>
      </c>
      <c r="C1736" t="s">
        <v>4211</v>
      </c>
      <c r="D1736">
        <v>-17.396021000000001</v>
      </c>
      <c r="E1736">
        <v>-66.161783</v>
      </c>
      <c r="F1736" t="s">
        <v>338</v>
      </c>
      <c r="G1736" t="s">
        <v>1024</v>
      </c>
      <c r="H1736" t="s">
        <v>201</v>
      </c>
      <c r="I1736" t="s">
        <v>201</v>
      </c>
    </row>
    <row r="1737" spans="1:9">
      <c r="A1737" t="s">
        <v>6883</v>
      </c>
      <c r="B1737" t="s">
        <v>6884</v>
      </c>
      <c r="C1737" t="s">
        <v>4211</v>
      </c>
      <c r="D1737">
        <v>-17.640899999999998</v>
      </c>
      <c r="E1737">
        <v>-61.712794000000002</v>
      </c>
      <c r="F1737" t="s">
        <v>310</v>
      </c>
      <c r="G1737" t="s">
        <v>2162</v>
      </c>
      <c r="H1737" t="s">
        <v>2161</v>
      </c>
      <c r="I1737" t="s">
        <v>177</v>
      </c>
    </row>
    <row r="1738" spans="1:9">
      <c r="A1738" t="s">
        <v>978</v>
      </c>
      <c r="B1738" t="s">
        <v>979</v>
      </c>
      <c r="C1738" t="s">
        <v>4211</v>
      </c>
      <c r="D1738">
        <v>-17.373999999999999</v>
      </c>
      <c r="E1738">
        <v>-66.141478000000006</v>
      </c>
      <c r="F1738" t="s">
        <v>338</v>
      </c>
      <c r="G1738" t="s">
        <v>1024</v>
      </c>
      <c r="H1738" t="s">
        <v>201</v>
      </c>
      <c r="I1738" t="s">
        <v>201</v>
      </c>
    </row>
    <row r="1739" spans="1:9">
      <c r="A1739" t="s">
        <v>6885</v>
      </c>
      <c r="B1739" t="s">
        <v>5724</v>
      </c>
      <c r="C1739" t="s">
        <v>4211</v>
      </c>
      <c r="D1739">
        <v>-18.18356</v>
      </c>
      <c r="E1739">
        <v>-68.191219000000004</v>
      </c>
      <c r="F1739" t="s">
        <v>310</v>
      </c>
      <c r="G1739" t="s">
        <v>5098</v>
      </c>
      <c r="H1739" t="s">
        <v>5724</v>
      </c>
      <c r="I1739" t="s">
        <v>1051</v>
      </c>
    </row>
    <row r="1740" spans="1:9">
      <c r="A1740" t="s">
        <v>1901</v>
      </c>
      <c r="B1740" t="s">
        <v>2279</v>
      </c>
      <c r="C1740" t="s">
        <v>4211</v>
      </c>
      <c r="D1740">
        <v>-17.746700000000001</v>
      </c>
      <c r="E1740">
        <v>-63.152349999999998</v>
      </c>
      <c r="F1740" t="s">
        <v>338</v>
      </c>
      <c r="G1740" t="s">
        <v>4212</v>
      </c>
      <c r="H1740" t="s">
        <v>176</v>
      </c>
      <c r="I1740" t="s">
        <v>177</v>
      </c>
    </row>
    <row r="1741" spans="1:9">
      <c r="A1741" t="s">
        <v>6886</v>
      </c>
      <c r="B1741" t="s">
        <v>6887</v>
      </c>
      <c r="C1741" t="s">
        <v>4211</v>
      </c>
      <c r="D1741">
        <v>-17.864799999999999</v>
      </c>
      <c r="E1741">
        <v>-63.214587000000002</v>
      </c>
      <c r="F1741" t="s">
        <v>338</v>
      </c>
      <c r="G1741" t="s">
        <v>4212</v>
      </c>
      <c r="H1741" t="s">
        <v>176</v>
      </c>
      <c r="I1741" t="s">
        <v>177</v>
      </c>
    </row>
    <row r="1742" spans="1:9">
      <c r="A1742" t="s">
        <v>6888</v>
      </c>
      <c r="B1742" t="s">
        <v>6889</v>
      </c>
      <c r="C1742" t="s">
        <v>4215</v>
      </c>
      <c r="D1742">
        <v>-15.776548143899999</v>
      </c>
      <c r="E1742">
        <v>-67.596978456399995</v>
      </c>
      <c r="F1742" t="s">
        <v>310</v>
      </c>
      <c r="G1742" t="s">
        <v>4361</v>
      </c>
      <c r="H1742" t="s">
        <v>4361</v>
      </c>
      <c r="I1742" t="s">
        <v>4200</v>
      </c>
    </row>
    <row r="1743" spans="1:9">
      <c r="A1743" t="s">
        <v>6890</v>
      </c>
      <c r="B1743" t="s">
        <v>6891</v>
      </c>
      <c r="D1743">
        <v>-17.870819999999998</v>
      </c>
      <c r="E1743">
        <v>-65.140630999999999</v>
      </c>
      <c r="F1743" t="s">
        <v>310</v>
      </c>
      <c r="G1743" t="s">
        <v>815</v>
      </c>
      <c r="H1743" t="s">
        <v>5253</v>
      </c>
      <c r="I1743" t="s">
        <v>201</v>
      </c>
    </row>
    <row r="1744" spans="1:9">
      <c r="A1744" t="s">
        <v>6890</v>
      </c>
      <c r="B1744" t="s">
        <v>6892</v>
      </c>
      <c r="D1744">
        <v>-20.642061999999999</v>
      </c>
      <c r="E1744">
        <v>-65.204035000000005</v>
      </c>
      <c r="F1744" t="s">
        <v>310</v>
      </c>
      <c r="G1744" t="s">
        <v>815</v>
      </c>
      <c r="H1744" t="s">
        <v>5253</v>
      </c>
      <c r="I1744" t="s">
        <v>201</v>
      </c>
    </row>
    <row r="1745" spans="1:9">
      <c r="A1745" t="s">
        <v>6890</v>
      </c>
      <c r="B1745" t="s">
        <v>6893</v>
      </c>
      <c r="D1745">
        <v>-17.330698999999999</v>
      </c>
      <c r="E1745">
        <v>-65.690050999999997</v>
      </c>
      <c r="F1745" t="s">
        <v>310</v>
      </c>
      <c r="G1745" t="s">
        <v>815</v>
      </c>
      <c r="H1745" t="s">
        <v>5253</v>
      </c>
      <c r="I1745" t="s">
        <v>201</v>
      </c>
    </row>
    <row r="1746" spans="1:9">
      <c r="A1746" t="s">
        <v>6890</v>
      </c>
      <c r="B1746" t="s">
        <v>6894</v>
      </c>
      <c r="D1746">
        <v>-16.362832999999998</v>
      </c>
      <c r="E1746">
        <v>-62.132806000000002</v>
      </c>
      <c r="F1746" t="s">
        <v>310</v>
      </c>
      <c r="G1746" t="s">
        <v>815</v>
      </c>
      <c r="H1746" t="s">
        <v>5253</v>
      </c>
      <c r="I1746" t="s">
        <v>201</v>
      </c>
    </row>
    <row r="1747" spans="1:9">
      <c r="A1747" t="s">
        <v>6890</v>
      </c>
      <c r="B1747" t="s">
        <v>6895</v>
      </c>
      <c r="D1747">
        <v>-18.138262999999998</v>
      </c>
      <c r="E1747">
        <v>-64.334636000000003</v>
      </c>
      <c r="F1747" t="s">
        <v>310</v>
      </c>
      <c r="G1747" t="s">
        <v>815</v>
      </c>
      <c r="H1747" t="s">
        <v>5253</v>
      </c>
      <c r="I1747" t="s">
        <v>201</v>
      </c>
    </row>
    <row r="1748" spans="1:9">
      <c r="A1748" t="s">
        <v>6890</v>
      </c>
      <c r="B1748" t="s">
        <v>6896</v>
      </c>
      <c r="D1748">
        <v>-16.567588000000001</v>
      </c>
      <c r="E1748">
        <v>-69.027354000000003</v>
      </c>
      <c r="F1748" t="s">
        <v>310</v>
      </c>
      <c r="G1748" t="s">
        <v>815</v>
      </c>
      <c r="H1748" t="s">
        <v>5253</v>
      </c>
      <c r="I1748" t="s">
        <v>201</v>
      </c>
    </row>
    <row r="1749" spans="1:9">
      <c r="A1749" t="s">
        <v>6890</v>
      </c>
      <c r="B1749" t="s">
        <v>6680</v>
      </c>
      <c r="D1749">
        <v>-18.126525999999998</v>
      </c>
      <c r="E1749">
        <v>-63.598950000000002</v>
      </c>
      <c r="F1749" t="s">
        <v>310</v>
      </c>
      <c r="G1749" t="s">
        <v>815</v>
      </c>
      <c r="H1749" t="s">
        <v>5253</v>
      </c>
      <c r="I1749" t="s">
        <v>201</v>
      </c>
    </row>
    <row r="1750" spans="1:9">
      <c r="A1750" t="s">
        <v>6890</v>
      </c>
      <c r="B1750" t="s">
        <v>6897</v>
      </c>
      <c r="D1750">
        <v>-21.429227999999998</v>
      </c>
      <c r="E1750">
        <v>-65.010324999999995</v>
      </c>
      <c r="F1750" t="s">
        <v>310</v>
      </c>
      <c r="G1750" t="s">
        <v>815</v>
      </c>
      <c r="H1750" t="s">
        <v>5253</v>
      </c>
      <c r="I1750" t="s">
        <v>201</v>
      </c>
    </row>
    <row r="1751" spans="1:9">
      <c r="A1751" t="s">
        <v>6890</v>
      </c>
      <c r="B1751" t="s">
        <v>6898</v>
      </c>
      <c r="D1751">
        <v>-21.439378000000001</v>
      </c>
      <c r="E1751">
        <v>-64.404343999999995</v>
      </c>
      <c r="F1751" t="s">
        <v>310</v>
      </c>
      <c r="G1751" t="s">
        <v>815</v>
      </c>
      <c r="H1751" t="s">
        <v>5253</v>
      </c>
      <c r="I1751" t="s">
        <v>201</v>
      </c>
    </row>
    <row r="1752" spans="1:9">
      <c r="A1752" t="s">
        <v>6890</v>
      </c>
      <c r="B1752" t="s">
        <v>6899</v>
      </c>
      <c r="D1752">
        <v>-17.330635999999998</v>
      </c>
      <c r="E1752">
        <v>-65.690178000000003</v>
      </c>
      <c r="F1752" t="s">
        <v>310</v>
      </c>
      <c r="G1752" t="s">
        <v>815</v>
      </c>
      <c r="H1752" t="s">
        <v>5253</v>
      </c>
      <c r="I1752" t="s">
        <v>201</v>
      </c>
    </row>
    <row r="1753" spans="1:9">
      <c r="A1753" t="s">
        <v>6890</v>
      </c>
      <c r="B1753" t="s">
        <v>6900</v>
      </c>
      <c r="D1753">
        <v>-17.685185000000001</v>
      </c>
      <c r="E1753">
        <v>-65.589990999999998</v>
      </c>
      <c r="F1753" t="s">
        <v>310</v>
      </c>
      <c r="G1753" t="s">
        <v>815</v>
      </c>
      <c r="H1753" t="s">
        <v>5253</v>
      </c>
      <c r="I1753" t="s">
        <v>201</v>
      </c>
    </row>
    <row r="1754" spans="1:9">
      <c r="A1754" t="s">
        <v>6890</v>
      </c>
      <c r="B1754" t="s">
        <v>6901</v>
      </c>
      <c r="D1754">
        <v>-16.251407</v>
      </c>
      <c r="E1754">
        <v>-62.993358999999998</v>
      </c>
      <c r="F1754" t="s">
        <v>310</v>
      </c>
      <c r="G1754" t="s">
        <v>815</v>
      </c>
      <c r="H1754" t="s">
        <v>5253</v>
      </c>
      <c r="I1754" t="s">
        <v>201</v>
      </c>
    </row>
    <row r="1755" spans="1:9">
      <c r="A1755" t="s">
        <v>6890</v>
      </c>
      <c r="B1755" t="s">
        <v>6902</v>
      </c>
      <c r="D1755">
        <v>-18.419319000000002</v>
      </c>
      <c r="E1755">
        <v>-63.958284999999997</v>
      </c>
      <c r="F1755" t="s">
        <v>310</v>
      </c>
      <c r="G1755" t="s">
        <v>815</v>
      </c>
      <c r="H1755" t="s">
        <v>5253</v>
      </c>
      <c r="I1755" t="s">
        <v>201</v>
      </c>
    </row>
    <row r="1756" spans="1:9">
      <c r="A1756" t="s">
        <v>6890</v>
      </c>
      <c r="B1756" t="s">
        <v>6903</v>
      </c>
      <c r="D1756">
        <v>-18.066099999999999</v>
      </c>
      <c r="E1756">
        <v>-66.878900000000002</v>
      </c>
      <c r="F1756" t="s">
        <v>310</v>
      </c>
      <c r="G1756" t="s">
        <v>815</v>
      </c>
      <c r="H1756" t="s">
        <v>5253</v>
      </c>
      <c r="I1756" t="s">
        <v>201</v>
      </c>
    </row>
    <row r="1757" spans="1:9">
      <c r="A1757" t="s">
        <v>6890</v>
      </c>
      <c r="B1757" t="s">
        <v>6904</v>
      </c>
      <c r="D1757">
        <v>-21.416145</v>
      </c>
      <c r="E1757">
        <v>-63.784106999999999</v>
      </c>
      <c r="F1757" t="s">
        <v>310</v>
      </c>
      <c r="G1757" t="s">
        <v>815</v>
      </c>
      <c r="H1757" t="s">
        <v>5253</v>
      </c>
      <c r="I1757" t="s">
        <v>201</v>
      </c>
    </row>
    <row r="1758" spans="1:9">
      <c r="A1758" t="s">
        <v>6890</v>
      </c>
      <c r="B1758" t="s">
        <v>6905</v>
      </c>
      <c r="D1758">
        <v>-17.494444000000001</v>
      </c>
      <c r="E1758">
        <v>-67.446967999999998</v>
      </c>
      <c r="F1758" t="s">
        <v>310</v>
      </c>
      <c r="G1758" t="s">
        <v>815</v>
      </c>
      <c r="H1758" t="s">
        <v>5253</v>
      </c>
      <c r="I1758" t="s">
        <v>201</v>
      </c>
    </row>
    <row r="1759" spans="1:9">
      <c r="A1759" t="s">
        <v>6890</v>
      </c>
      <c r="B1759" t="s">
        <v>6906</v>
      </c>
      <c r="D1759">
        <v>-21.496274</v>
      </c>
      <c r="E1759">
        <v>-64.899750999999995</v>
      </c>
      <c r="F1759" t="s">
        <v>310</v>
      </c>
      <c r="G1759" t="s">
        <v>815</v>
      </c>
      <c r="H1759" t="s">
        <v>5253</v>
      </c>
      <c r="I1759" t="s">
        <v>201</v>
      </c>
    </row>
    <row r="1760" spans="1:9">
      <c r="A1760" t="s">
        <v>6890</v>
      </c>
      <c r="B1760" t="s">
        <v>6907</v>
      </c>
      <c r="D1760">
        <v>-16.277056000000002</v>
      </c>
      <c r="E1760">
        <v>-62.632139000000002</v>
      </c>
      <c r="F1760" t="s">
        <v>310</v>
      </c>
      <c r="G1760" t="s">
        <v>815</v>
      </c>
      <c r="H1760" t="s">
        <v>5253</v>
      </c>
      <c r="I1760" t="s">
        <v>201</v>
      </c>
    </row>
    <row r="1761" spans="1:9">
      <c r="A1761" t="s">
        <v>6890</v>
      </c>
      <c r="B1761" t="s">
        <v>6908</v>
      </c>
      <c r="D1761">
        <v>-16.445471999999999</v>
      </c>
      <c r="E1761">
        <v>-61.753278000000002</v>
      </c>
      <c r="F1761" t="s">
        <v>310</v>
      </c>
      <c r="G1761" t="s">
        <v>815</v>
      </c>
      <c r="H1761" t="s">
        <v>5253</v>
      </c>
      <c r="I1761" t="s">
        <v>201</v>
      </c>
    </row>
    <row r="1762" spans="1:9">
      <c r="A1762" t="s">
        <v>6890</v>
      </c>
      <c r="B1762" t="s">
        <v>6909</v>
      </c>
      <c r="D1762">
        <v>-17.746929999999999</v>
      </c>
      <c r="E1762">
        <v>-65.18383</v>
      </c>
      <c r="F1762" t="s">
        <v>310</v>
      </c>
      <c r="G1762" t="s">
        <v>815</v>
      </c>
      <c r="H1762" t="s">
        <v>5253</v>
      </c>
      <c r="I1762" t="s">
        <v>201</v>
      </c>
    </row>
    <row r="1763" spans="1:9">
      <c r="A1763" t="s">
        <v>6890</v>
      </c>
      <c r="B1763" t="s">
        <v>6910</v>
      </c>
      <c r="D1763">
        <v>-15.647194000000001</v>
      </c>
      <c r="E1763">
        <v>-63.512222000000001</v>
      </c>
      <c r="F1763" t="s">
        <v>310</v>
      </c>
      <c r="G1763" t="s">
        <v>815</v>
      </c>
      <c r="H1763" t="s">
        <v>5253</v>
      </c>
      <c r="I1763" t="s">
        <v>201</v>
      </c>
    </row>
    <row r="1764" spans="1:9">
      <c r="A1764" t="s">
        <v>6890</v>
      </c>
      <c r="B1764" t="s">
        <v>6911</v>
      </c>
      <c r="D1764">
        <v>-16.296253</v>
      </c>
      <c r="E1764">
        <v>-62.962035999999998</v>
      </c>
      <c r="F1764" t="s">
        <v>310</v>
      </c>
      <c r="G1764" t="s">
        <v>815</v>
      </c>
      <c r="H1764" t="s">
        <v>5253</v>
      </c>
      <c r="I1764" t="s">
        <v>201</v>
      </c>
    </row>
    <row r="1765" spans="1:9">
      <c r="A1765" t="s">
        <v>6912</v>
      </c>
      <c r="B1765" t="s">
        <v>6913</v>
      </c>
      <c r="C1765" t="s">
        <v>4215</v>
      </c>
      <c r="D1765">
        <v>-16.63496</v>
      </c>
      <c r="E1765">
        <v>-68.142837</v>
      </c>
      <c r="F1765" t="s">
        <v>310</v>
      </c>
      <c r="G1765" t="s">
        <v>4216</v>
      </c>
      <c r="H1765" t="s">
        <v>4257</v>
      </c>
      <c r="I1765" t="s">
        <v>4200</v>
      </c>
    </row>
    <row r="1766" spans="1:9">
      <c r="A1766" t="s">
        <v>6914</v>
      </c>
      <c r="B1766" t="s">
        <v>6915</v>
      </c>
      <c r="C1766" t="s">
        <v>4215</v>
      </c>
      <c r="D1766">
        <v>-15.61307</v>
      </c>
      <c r="E1766">
        <v>-68.704589999999996</v>
      </c>
      <c r="F1766" t="s">
        <v>310</v>
      </c>
      <c r="G1766" t="s">
        <v>4262</v>
      </c>
      <c r="H1766" t="s">
        <v>6305</v>
      </c>
      <c r="I1766" t="s">
        <v>4200</v>
      </c>
    </row>
    <row r="1767" spans="1:9">
      <c r="A1767" t="s">
        <v>6916</v>
      </c>
      <c r="B1767" t="s">
        <v>6917</v>
      </c>
      <c r="C1767" t="s">
        <v>4211</v>
      </c>
      <c r="D1767">
        <v>-18.148700000000002</v>
      </c>
      <c r="E1767">
        <v>-63.902459</v>
      </c>
      <c r="F1767" t="s">
        <v>310</v>
      </c>
      <c r="G1767" t="s">
        <v>2043</v>
      </c>
      <c r="H1767" t="s">
        <v>4252</v>
      </c>
      <c r="I1767" t="s">
        <v>177</v>
      </c>
    </row>
    <row r="1768" spans="1:9">
      <c r="A1768" t="s">
        <v>6918</v>
      </c>
      <c r="B1768" t="s">
        <v>6919</v>
      </c>
      <c r="C1768" t="s">
        <v>4211</v>
      </c>
      <c r="D1768">
        <v>-22.078579999999999</v>
      </c>
      <c r="E1768">
        <v>-65.604169999999996</v>
      </c>
      <c r="F1768" t="s">
        <v>310</v>
      </c>
      <c r="G1768" t="s">
        <v>6920</v>
      </c>
      <c r="H1768" t="s">
        <v>6921</v>
      </c>
      <c r="I1768" t="s">
        <v>1064</v>
      </c>
    </row>
    <row r="1769" spans="1:9">
      <c r="A1769" t="s">
        <v>1902</v>
      </c>
      <c r="B1769" t="s">
        <v>2487</v>
      </c>
      <c r="C1769" t="s">
        <v>4211</v>
      </c>
      <c r="D1769">
        <v>-21.513200000000001</v>
      </c>
      <c r="E1769">
        <v>-64.721406000000002</v>
      </c>
      <c r="F1769" t="s">
        <v>338</v>
      </c>
      <c r="G1769" t="s">
        <v>1024</v>
      </c>
      <c r="H1769" t="s">
        <v>215</v>
      </c>
      <c r="I1769" t="s">
        <v>215</v>
      </c>
    </row>
    <row r="1770" spans="1:9">
      <c r="A1770" t="s">
        <v>6922</v>
      </c>
      <c r="B1770" t="s">
        <v>6923</v>
      </c>
      <c r="C1770" t="s">
        <v>4211</v>
      </c>
      <c r="D1770">
        <v>-17.394938</v>
      </c>
      <c r="E1770">
        <v>-66.311463000000003</v>
      </c>
      <c r="F1770" t="s">
        <v>338</v>
      </c>
      <c r="G1770" t="s">
        <v>220</v>
      </c>
      <c r="H1770" t="s">
        <v>2549</v>
      </c>
      <c r="I1770" t="s">
        <v>201</v>
      </c>
    </row>
    <row r="1771" spans="1:9">
      <c r="A1771" t="s">
        <v>6924</v>
      </c>
      <c r="B1771" t="s">
        <v>6925</v>
      </c>
      <c r="C1771" t="s">
        <v>4211</v>
      </c>
      <c r="D1771">
        <v>-17.876899999999999</v>
      </c>
      <c r="E1771">
        <v>-63.239863999999997</v>
      </c>
      <c r="F1771" t="s">
        <v>338</v>
      </c>
      <c r="G1771" t="s">
        <v>4212</v>
      </c>
      <c r="H1771" t="s">
        <v>852</v>
      </c>
      <c r="I1771" t="s">
        <v>177</v>
      </c>
    </row>
    <row r="1772" spans="1:9">
      <c r="A1772" t="s">
        <v>6926</v>
      </c>
      <c r="B1772" t="s">
        <v>6927</v>
      </c>
      <c r="C1772" t="s">
        <v>4215</v>
      </c>
      <c r="D1772">
        <v>-16.51764</v>
      </c>
      <c r="E1772">
        <v>-68.205096999999995</v>
      </c>
      <c r="F1772" t="s">
        <v>338</v>
      </c>
      <c r="G1772" t="s">
        <v>4216</v>
      </c>
      <c r="H1772" t="s">
        <v>4217</v>
      </c>
      <c r="I1772" t="s">
        <v>4200</v>
      </c>
    </row>
    <row r="1773" spans="1:9">
      <c r="A1773" t="s">
        <v>1903</v>
      </c>
      <c r="B1773" t="s">
        <v>2431</v>
      </c>
      <c r="C1773" t="s">
        <v>4211</v>
      </c>
      <c r="D1773">
        <v>-17.639099999999999</v>
      </c>
      <c r="E1773">
        <v>-63.158574000000002</v>
      </c>
      <c r="F1773" t="s">
        <v>338</v>
      </c>
      <c r="G1773" t="s">
        <v>256</v>
      </c>
      <c r="H1773" t="s">
        <v>256</v>
      </c>
      <c r="I1773" t="s">
        <v>177</v>
      </c>
    </row>
    <row r="1774" spans="1:9">
      <c r="A1774" t="s">
        <v>6928</v>
      </c>
      <c r="B1774" t="s">
        <v>6929</v>
      </c>
      <c r="C1774" t="s">
        <v>4215</v>
      </c>
      <c r="D1774">
        <v>-16.560724</v>
      </c>
      <c r="E1774">
        <v>-68.196984</v>
      </c>
      <c r="F1774" t="s">
        <v>338</v>
      </c>
      <c r="G1774" t="s">
        <v>4216</v>
      </c>
      <c r="H1774" t="s">
        <v>4217</v>
      </c>
      <c r="I1774" t="s">
        <v>4200</v>
      </c>
    </row>
    <row r="1775" spans="1:9">
      <c r="A1775" t="s">
        <v>6930</v>
      </c>
      <c r="B1775" t="s">
        <v>6931</v>
      </c>
      <c r="C1775" t="s">
        <v>4215</v>
      </c>
      <c r="D1775">
        <v>-16.511607999999999</v>
      </c>
      <c r="E1775">
        <v>-68.142910999999998</v>
      </c>
      <c r="F1775" t="s">
        <v>338</v>
      </c>
      <c r="G1775" t="s">
        <v>4216</v>
      </c>
      <c r="H1775" t="s">
        <v>4200</v>
      </c>
      <c r="I1775" t="s">
        <v>4200</v>
      </c>
    </row>
    <row r="1776" spans="1:9">
      <c r="A1776" t="s">
        <v>6932</v>
      </c>
      <c r="B1776" t="s">
        <v>6933</v>
      </c>
      <c r="C1776" t="s">
        <v>4211</v>
      </c>
      <c r="D1776">
        <v>-17.8995</v>
      </c>
      <c r="E1776">
        <v>-63.276725999999996</v>
      </c>
      <c r="F1776" t="s">
        <v>338</v>
      </c>
      <c r="G1776" t="s">
        <v>4212</v>
      </c>
      <c r="H1776" t="s">
        <v>852</v>
      </c>
      <c r="I1776" t="s">
        <v>177</v>
      </c>
    </row>
    <row r="1777" spans="1:9">
      <c r="A1777" t="s">
        <v>6934</v>
      </c>
      <c r="B1777" t="s">
        <v>6935</v>
      </c>
      <c r="C1777" t="s">
        <v>4211</v>
      </c>
      <c r="D1777">
        <v>-17.8062</v>
      </c>
      <c r="E1777">
        <v>-63.217460000000003</v>
      </c>
      <c r="F1777" t="s">
        <v>338</v>
      </c>
      <c r="G1777" t="s">
        <v>4212</v>
      </c>
      <c r="H1777" t="s">
        <v>176</v>
      </c>
      <c r="I1777" t="s">
        <v>177</v>
      </c>
    </row>
    <row r="1778" spans="1:9">
      <c r="A1778" t="s">
        <v>6936</v>
      </c>
      <c r="B1778" t="s">
        <v>6937</v>
      </c>
      <c r="C1778" t="s">
        <v>4211</v>
      </c>
      <c r="D1778">
        <v>-17.386690000000002</v>
      </c>
      <c r="E1778">
        <v>-66.196820000000002</v>
      </c>
      <c r="F1778" t="s">
        <v>338</v>
      </c>
      <c r="G1778" t="s">
        <v>1024</v>
      </c>
      <c r="H1778" t="s">
        <v>201</v>
      </c>
      <c r="I1778" t="s">
        <v>201</v>
      </c>
    </row>
    <row r="1779" spans="1:9">
      <c r="A1779" t="s">
        <v>6938</v>
      </c>
      <c r="B1779" t="s">
        <v>6939</v>
      </c>
      <c r="C1779" t="s">
        <v>4215</v>
      </c>
      <c r="D1779">
        <v>-16.499901999999999</v>
      </c>
      <c r="E1779">
        <v>-68.185575999999998</v>
      </c>
      <c r="F1779" t="s">
        <v>338</v>
      </c>
      <c r="G1779" t="s">
        <v>4216</v>
      </c>
      <c r="H1779" t="s">
        <v>4217</v>
      </c>
      <c r="I1779" t="s">
        <v>4200</v>
      </c>
    </row>
    <row r="1780" spans="1:9">
      <c r="A1780" t="s">
        <v>6940</v>
      </c>
      <c r="B1780" t="s">
        <v>6941</v>
      </c>
      <c r="C1780" t="s">
        <v>4211</v>
      </c>
      <c r="D1780">
        <v>-19.0806</v>
      </c>
      <c r="E1780">
        <v>-65.240719999999996</v>
      </c>
      <c r="F1780" t="s">
        <v>338</v>
      </c>
      <c r="G1780" t="s">
        <v>770</v>
      </c>
      <c r="H1780" t="s">
        <v>4569</v>
      </c>
      <c r="I1780" t="s">
        <v>323</v>
      </c>
    </row>
    <row r="1781" spans="1:9">
      <c r="A1781" t="s">
        <v>6942</v>
      </c>
      <c r="B1781" t="s">
        <v>6943</v>
      </c>
      <c r="C1781" t="s">
        <v>4215</v>
      </c>
      <c r="D1781">
        <v>-16.531220000000001</v>
      </c>
      <c r="E1781">
        <v>-68.198689000000002</v>
      </c>
      <c r="F1781" t="s">
        <v>338</v>
      </c>
      <c r="G1781" t="s">
        <v>4216</v>
      </c>
      <c r="H1781" t="s">
        <v>4217</v>
      </c>
      <c r="I1781" t="s">
        <v>4200</v>
      </c>
    </row>
    <row r="1782" spans="1:9">
      <c r="A1782" t="s">
        <v>6944</v>
      </c>
      <c r="B1782" t="s">
        <v>6945</v>
      </c>
      <c r="C1782" t="s">
        <v>4211</v>
      </c>
      <c r="D1782">
        <v>-17.370943</v>
      </c>
      <c r="E1782">
        <v>-66.135559000000001</v>
      </c>
      <c r="F1782" t="s">
        <v>338</v>
      </c>
      <c r="G1782" t="s">
        <v>1024</v>
      </c>
      <c r="H1782" t="s">
        <v>201</v>
      </c>
      <c r="I1782" t="s">
        <v>201</v>
      </c>
    </row>
    <row r="1783" spans="1:9">
      <c r="A1783" t="s">
        <v>6946</v>
      </c>
      <c r="B1783" t="s">
        <v>6947</v>
      </c>
      <c r="C1783" t="s">
        <v>4211</v>
      </c>
      <c r="D1783">
        <v>-17.371676000000001</v>
      </c>
      <c r="E1783">
        <v>-66.146279000000007</v>
      </c>
      <c r="F1783" t="s">
        <v>338</v>
      </c>
      <c r="G1783" t="s">
        <v>1024</v>
      </c>
      <c r="H1783" t="s">
        <v>201</v>
      </c>
      <c r="I1783" t="s">
        <v>201</v>
      </c>
    </row>
    <row r="1784" spans="1:9">
      <c r="A1784" t="s">
        <v>1904</v>
      </c>
      <c r="B1784" t="s">
        <v>2453</v>
      </c>
      <c r="C1784" t="s">
        <v>4211</v>
      </c>
      <c r="D1784">
        <v>-17.46294</v>
      </c>
      <c r="E1784">
        <v>-66.107640000000004</v>
      </c>
      <c r="F1784" t="s">
        <v>338</v>
      </c>
      <c r="G1784" t="s">
        <v>1024</v>
      </c>
      <c r="H1784" t="s">
        <v>201</v>
      </c>
      <c r="I1784" t="s">
        <v>201</v>
      </c>
    </row>
    <row r="1785" spans="1:9">
      <c r="A1785" t="s">
        <v>1905</v>
      </c>
      <c r="B1785" t="s">
        <v>2079</v>
      </c>
      <c r="C1785" t="s">
        <v>4211</v>
      </c>
      <c r="D1785">
        <v>-17.7257</v>
      </c>
      <c r="E1785">
        <v>-63.174340000000001</v>
      </c>
      <c r="F1785" t="s">
        <v>338</v>
      </c>
      <c r="G1785" t="s">
        <v>4212</v>
      </c>
      <c r="H1785" t="s">
        <v>176</v>
      </c>
      <c r="I1785" t="s">
        <v>177</v>
      </c>
    </row>
    <row r="1786" spans="1:9">
      <c r="A1786" t="s">
        <v>6948</v>
      </c>
      <c r="B1786" t="s">
        <v>6949</v>
      </c>
      <c r="C1786" t="s">
        <v>4215</v>
      </c>
      <c r="D1786">
        <v>-16.524498000000001</v>
      </c>
      <c r="E1786">
        <v>-68.199383999999995</v>
      </c>
      <c r="F1786" t="s">
        <v>338</v>
      </c>
      <c r="G1786" t="s">
        <v>4216</v>
      </c>
      <c r="H1786" t="s">
        <v>4217</v>
      </c>
      <c r="I1786" t="s">
        <v>4200</v>
      </c>
    </row>
    <row r="1787" spans="1:9">
      <c r="A1787" t="s">
        <v>1906</v>
      </c>
      <c r="B1787" t="s">
        <v>2262</v>
      </c>
      <c r="C1787" t="s">
        <v>4211</v>
      </c>
      <c r="D1787">
        <v>-17.757300000000001</v>
      </c>
      <c r="E1787">
        <v>-63.093769999999999</v>
      </c>
      <c r="F1787" t="s">
        <v>338</v>
      </c>
      <c r="G1787" t="s">
        <v>4212</v>
      </c>
      <c r="H1787" t="s">
        <v>176</v>
      </c>
      <c r="I1787" t="s">
        <v>177</v>
      </c>
    </row>
    <row r="1788" spans="1:9">
      <c r="A1788" t="s">
        <v>982</v>
      </c>
      <c r="B1788" t="s">
        <v>983</v>
      </c>
      <c r="C1788" t="s">
        <v>4211</v>
      </c>
      <c r="D1788">
        <v>-17.77</v>
      </c>
      <c r="E1788">
        <v>-63.200200000000002</v>
      </c>
      <c r="F1788" t="s">
        <v>338</v>
      </c>
      <c r="G1788" t="s">
        <v>4212</v>
      </c>
      <c r="H1788" t="s">
        <v>176</v>
      </c>
      <c r="I1788" t="s">
        <v>177</v>
      </c>
    </row>
    <row r="1789" spans="1:9">
      <c r="A1789" t="s">
        <v>330</v>
      </c>
      <c r="B1789" t="s">
        <v>331</v>
      </c>
      <c r="C1789" t="s">
        <v>4211</v>
      </c>
      <c r="D1789">
        <v>-17.7578</v>
      </c>
      <c r="E1789">
        <v>-63.171759999999999</v>
      </c>
      <c r="F1789" t="s">
        <v>338</v>
      </c>
      <c r="G1789" t="s">
        <v>4212</v>
      </c>
      <c r="H1789" t="s">
        <v>176</v>
      </c>
      <c r="I1789" t="s">
        <v>177</v>
      </c>
    </row>
    <row r="1790" spans="1:9">
      <c r="A1790" t="s">
        <v>988</v>
      </c>
      <c r="B1790" t="s">
        <v>989</v>
      </c>
      <c r="C1790" t="s">
        <v>4211</v>
      </c>
      <c r="D1790">
        <v>-17.737400000000001</v>
      </c>
      <c r="E1790">
        <v>-63.10924</v>
      </c>
      <c r="F1790" t="s">
        <v>338</v>
      </c>
      <c r="G1790" t="s">
        <v>4212</v>
      </c>
      <c r="H1790" t="s">
        <v>176</v>
      </c>
      <c r="I1790" t="s">
        <v>177</v>
      </c>
    </row>
    <row r="1791" spans="1:9">
      <c r="A1791" t="s">
        <v>6950</v>
      </c>
      <c r="B1791" t="s">
        <v>6951</v>
      </c>
      <c r="C1791" t="s">
        <v>4215</v>
      </c>
      <c r="D1791">
        <v>-16.599468999999999</v>
      </c>
      <c r="E1791">
        <v>-68.176610999999994</v>
      </c>
      <c r="F1791" t="s">
        <v>338</v>
      </c>
      <c r="G1791" t="s">
        <v>4216</v>
      </c>
      <c r="H1791" t="s">
        <v>4217</v>
      </c>
      <c r="I1791" t="s">
        <v>4200</v>
      </c>
    </row>
    <row r="1792" spans="1:9">
      <c r="A1792" t="s">
        <v>598</v>
      </c>
      <c r="B1792" t="s">
        <v>2163</v>
      </c>
      <c r="C1792" t="s">
        <v>4211</v>
      </c>
      <c r="D1792">
        <v>-21.999400000000001</v>
      </c>
      <c r="E1792">
        <v>-63.677827000000001</v>
      </c>
      <c r="F1792" t="s">
        <v>338</v>
      </c>
      <c r="G1792" t="s">
        <v>311</v>
      </c>
      <c r="H1792" t="s">
        <v>233</v>
      </c>
      <c r="I1792" t="s">
        <v>215</v>
      </c>
    </row>
    <row r="1793" spans="1:9">
      <c r="A1793" t="s">
        <v>601</v>
      </c>
      <c r="B1793" t="s">
        <v>2107</v>
      </c>
      <c r="C1793" t="s">
        <v>4211</v>
      </c>
      <c r="D1793">
        <v>-17.539100000000001</v>
      </c>
      <c r="E1793">
        <v>-63.168404000000002</v>
      </c>
      <c r="F1793" t="s">
        <v>338</v>
      </c>
      <c r="G1793" t="s">
        <v>256</v>
      </c>
      <c r="H1793" t="s">
        <v>256</v>
      </c>
      <c r="I1793" t="s">
        <v>177</v>
      </c>
    </row>
    <row r="1794" spans="1:9">
      <c r="A1794" t="s">
        <v>6952</v>
      </c>
      <c r="B1794" t="s">
        <v>6953</v>
      </c>
      <c r="C1794" t="s">
        <v>4215</v>
      </c>
      <c r="D1794">
        <v>-16.535646</v>
      </c>
      <c r="E1794">
        <v>-68.152663000000004</v>
      </c>
      <c r="F1794" t="s">
        <v>338</v>
      </c>
      <c r="G1794" t="s">
        <v>4216</v>
      </c>
      <c r="H1794" t="s">
        <v>4217</v>
      </c>
      <c r="I1794" t="s">
        <v>4200</v>
      </c>
    </row>
    <row r="1795" spans="1:9">
      <c r="A1795" t="s">
        <v>6954</v>
      </c>
      <c r="B1795" t="s">
        <v>6955</v>
      </c>
      <c r="D1795">
        <v>-19.007235000000001</v>
      </c>
      <c r="E1795">
        <v>-65.282616000000004</v>
      </c>
      <c r="F1795" t="s">
        <v>338</v>
      </c>
      <c r="G1795" t="s">
        <v>770</v>
      </c>
      <c r="H1795" t="s">
        <v>769</v>
      </c>
      <c r="I1795" t="s">
        <v>323</v>
      </c>
    </row>
    <row r="1796" spans="1:9">
      <c r="A1796" t="s">
        <v>6956</v>
      </c>
      <c r="B1796" t="s">
        <v>6957</v>
      </c>
      <c r="C1796" t="s">
        <v>4215</v>
      </c>
      <c r="D1796">
        <v>-16.526111</v>
      </c>
      <c r="E1796">
        <v>-68.116972000000004</v>
      </c>
      <c r="F1796" t="s">
        <v>338</v>
      </c>
      <c r="G1796" t="s">
        <v>4216</v>
      </c>
      <c r="H1796" t="s">
        <v>4200</v>
      </c>
      <c r="I1796" t="s">
        <v>4200</v>
      </c>
    </row>
    <row r="1797" spans="1:9">
      <c r="A1797" t="s">
        <v>6958</v>
      </c>
      <c r="B1797" t="s">
        <v>6959</v>
      </c>
      <c r="C1797" t="s">
        <v>4215</v>
      </c>
      <c r="D1797">
        <v>-16.483844999999999</v>
      </c>
      <c r="E1797">
        <v>-68.202951999999996</v>
      </c>
      <c r="F1797" t="s">
        <v>338</v>
      </c>
      <c r="G1797" t="s">
        <v>4216</v>
      </c>
      <c r="H1797" t="s">
        <v>4217</v>
      </c>
      <c r="I1797" t="s">
        <v>4200</v>
      </c>
    </row>
    <row r="1798" spans="1:9">
      <c r="A1798" t="s">
        <v>6960</v>
      </c>
      <c r="B1798" t="s">
        <v>6961</v>
      </c>
      <c r="C1798" t="s">
        <v>4211</v>
      </c>
      <c r="D1798">
        <v>-17.741599999999998</v>
      </c>
      <c r="E1798">
        <v>-63.088276</v>
      </c>
      <c r="F1798" t="s">
        <v>338</v>
      </c>
      <c r="G1798" t="s">
        <v>4212</v>
      </c>
      <c r="H1798" t="s">
        <v>176</v>
      </c>
      <c r="I1798" t="s">
        <v>177</v>
      </c>
    </row>
    <row r="1799" spans="1:9">
      <c r="A1799" t="s">
        <v>6962</v>
      </c>
      <c r="B1799" t="s">
        <v>6963</v>
      </c>
      <c r="C1799" t="s">
        <v>4215</v>
      </c>
      <c r="D1799">
        <v>-16.507738</v>
      </c>
      <c r="E1799">
        <v>-68.232302000000004</v>
      </c>
      <c r="F1799" t="s">
        <v>338</v>
      </c>
      <c r="G1799" t="s">
        <v>4216</v>
      </c>
      <c r="H1799" t="s">
        <v>4217</v>
      </c>
      <c r="I1799" t="s">
        <v>4200</v>
      </c>
    </row>
    <row r="1800" spans="1:9">
      <c r="A1800" t="s">
        <v>6964</v>
      </c>
      <c r="B1800" t="s">
        <v>6965</v>
      </c>
      <c r="C1800" t="s">
        <v>4211</v>
      </c>
      <c r="D1800">
        <v>-21.544799999999999</v>
      </c>
      <c r="E1800">
        <v>-64.720933000000002</v>
      </c>
      <c r="F1800" t="s">
        <v>338</v>
      </c>
      <c r="G1800" t="s">
        <v>1024</v>
      </c>
      <c r="H1800" t="s">
        <v>215</v>
      </c>
      <c r="I1800" t="s">
        <v>215</v>
      </c>
    </row>
    <row r="1801" spans="1:9">
      <c r="A1801" t="s">
        <v>6966</v>
      </c>
      <c r="B1801" t="s">
        <v>6967</v>
      </c>
      <c r="C1801" t="s">
        <v>4211</v>
      </c>
      <c r="D1801">
        <v>-17.7193</v>
      </c>
      <c r="E1801">
        <v>-63.092799999999997</v>
      </c>
      <c r="F1801" t="s">
        <v>338</v>
      </c>
      <c r="G1801" t="s">
        <v>4212</v>
      </c>
      <c r="H1801" t="s">
        <v>176</v>
      </c>
      <c r="I1801" t="s">
        <v>177</v>
      </c>
    </row>
    <row r="1802" spans="1:9">
      <c r="A1802" t="s">
        <v>6968</v>
      </c>
      <c r="B1802" t="s">
        <v>6969</v>
      </c>
      <c r="C1802" t="s">
        <v>4211</v>
      </c>
      <c r="D1802">
        <v>-17.386386000000002</v>
      </c>
      <c r="E1802">
        <v>-66.267449999999997</v>
      </c>
      <c r="F1802" t="s">
        <v>338</v>
      </c>
      <c r="G1802" t="s">
        <v>220</v>
      </c>
      <c r="H1802" t="s">
        <v>2549</v>
      </c>
      <c r="I1802" t="s">
        <v>201</v>
      </c>
    </row>
    <row r="1803" spans="1:9">
      <c r="A1803" t="s">
        <v>1907</v>
      </c>
      <c r="B1803" t="s">
        <v>2308</v>
      </c>
      <c r="C1803" t="s">
        <v>4211</v>
      </c>
      <c r="D1803">
        <v>-17.910934999999998</v>
      </c>
      <c r="E1803">
        <v>-67.126822000000004</v>
      </c>
      <c r="F1803" t="s">
        <v>338</v>
      </c>
      <c r="G1803" t="s">
        <v>1024</v>
      </c>
      <c r="H1803" t="s">
        <v>1051</v>
      </c>
      <c r="I1803" t="s">
        <v>1051</v>
      </c>
    </row>
    <row r="1804" spans="1:9">
      <c r="A1804" t="s">
        <v>6970</v>
      </c>
      <c r="B1804" t="s">
        <v>6971</v>
      </c>
      <c r="C1804" t="s">
        <v>4211</v>
      </c>
      <c r="D1804">
        <v>-21.506699999999999</v>
      </c>
      <c r="E1804">
        <v>-64.740564000000006</v>
      </c>
      <c r="F1804" t="s">
        <v>338</v>
      </c>
      <c r="G1804" t="s">
        <v>1024</v>
      </c>
      <c r="H1804" t="s">
        <v>215</v>
      </c>
      <c r="I1804" t="s">
        <v>215</v>
      </c>
    </row>
    <row r="1805" spans="1:9">
      <c r="A1805" t="s">
        <v>6972</v>
      </c>
      <c r="B1805" t="s">
        <v>6973</v>
      </c>
      <c r="C1805" t="s">
        <v>4211</v>
      </c>
      <c r="D1805">
        <v>-17.35013</v>
      </c>
      <c r="E1805">
        <v>-66.159520000000001</v>
      </c>
      <c r="F1805" t="s">
        <v>338</v>
      </c>
      <c r="G1805" t="s">
        <v>1024</v>
      </c>
      <c r="H1805" t="s">
        <v>201</v>
      </c>
      <c r="I1805" t="s">
        <v>201</v>
      </c>
    </row>
    <row r="1806" spans="1:9">
      <c r="A1806" t="s">
        <v>6974</v>
      </c>
      <c r="B1806" t="s">
        <v>6975</v>
      </c>
      <c r="D1806">
        <v>-17.387995</v>
      </c>
      <c r="E1806">
        <v>-66.100747999999996</v>
      </c>
      <c r="F1806" t="s">
        <v>338</v>
      </c>
      <c r="G1806" t="s">
        <v>898</v>
      </c>
      <c r="H1806" t="s">
        <v>897</v>
      </c>
      <c r="I1806" t="s">
        <v>201</v>
      </c>
    </row>
    <row r="1807" spans="1:9">
      <c r="A1807" t="s">
        <v>1908</v>
      </c>
      <c r="B1807" t="s">
        <v>6976</v>
      </c>
      <c r="C1807" t="s">
        <v>4211</v>
      </c>
      <c r="D1807">
        <v>-17.903500000000001</v>
      </c>
      <c r="E1807">
        <v>-63.062047999999997</v>
      </c>
      <c r="F1807" t="s">
        <v>338</v>
      </c>
      <c r="G1807" t="s">
        <v>4212</v>
      </c>
      <c r="H1807" t="s">
        <v>176</v>
      </c>
      <c r="I1807" t="s">
        <v>177</v>
      </c>
    </row>
    <row r="1808" spans="1:9">
      <c r="A1808" t="s">
        <v>1909</v>
      </c>
      <c r="B1808" t="s">
        <v>2401</v>
      </c>
      <c r="C1808" t="s">
        <v>4211</v>
      </c>
      <c r="D1808">
        <v>-17.989625</v>
      </c>
      <c r="E1808">
        <v>-67.122523000000001</v>
      </c>
      <c r="F1808" t="s">
        <v>338</v>
      </c>
      <c r="G1808" t="s">
        <v>1024</v>
      </c>
      <c r="H1808" t="s">
        <v>1051</v>
      </c>
      <c r="I1808" t="s">
        <v>1051</v>
      </c>
    </row>
    <row r="1809" spans="1:9">
      <c r="A1809" t="s">
        <v>1668</v>
      </c>
      <c r="B1809" t="s">
        <v>2050</v>
      </c>
      <c r="C1809" t="s">
        <v>4211</v>
      </c>
      <c r="D1809">
        <v>-17.352</v>
      </c>
      <c r="E1809">
        <v>-63.239932000000003</v>
      </c>
      <c r="F1809" t="s">
        <v>338</v>
      </c>
      <c r="G1809" t="s">
        <v>305</v>
      </c>
      <c r="H1809" t="s">
        <v>705</v>
      </c>
      <c r="I1809" t="s">
        <v>177</v>
      </c>
    </row>
    <row r="1810" spans="1:9">
      <c r="A1810" t="s">
        <v>6977</v>
      </c>
      <c r="B1810" t="s">
        <v>6978</v>
      </c>
      <c r="C1810" t="s">
        <v>4211</v>
      </c>
      <c r="D1810">
        <v>-17.734400000000001</v>
      </c>
      <c r="E1810">
        <v>-63.040365000000001</v>
      </c>
      <c r="F1810" t="s">
        <v>338</v>
      </c>
      <c r="G1810" t="s">
        <v>4212</v>
      </c>
      <c r="H1810" t="s">
        <v>4937</v>
      </c>
      <c r="I1810" t="s">
        <v>177</v>
      </c>
    </row>
    <row r="1811" spans="1:9">
      <c r="A1811" t="s">
        <v>6979</v>
      </c>
      <c r="B1811" t="s">
        <v>6980</v>
      </c>
      <c r="C1811" t="s">
        <v>4215</v>
      </c>
      <c r="D1811">
        <v>-16.5700761467</v>
      </c>
      <c r="E1811">
        <v>-68.204250198899999</v>
      </c>
      <c r="F1811" t="s">
        <v>338</v>
      </c>
      <c r="G1811" t="s">
        <v>4216</v>
      </c>
      <c r="H1811" t="s">
        <v>4217</v>
      </c>
      <c r="I1811" t="s">
        <v>4200</v>
      </c>
    </row>
    <row r="1812" spans="1:9">
      <c r="A1812" t="s">
        <v>6981</v>
      </c>
      <c r="B1812" t="s">
        <v>6982</v>
      </c>
      <c r="C1812" t="s">
        <v>4211</v>
      </c>
      <c r="D1812">
        <v>-17.383333</v>
      </c>
      <c r="E1812">
        <v>-66.080860999999999</v>
      </c>
      <c r="F1812" t="s">
        <v>338</v>
      </c>
      <c r="G1812" t="s">
        <v>898</v>
      </c>
      <c r="H1812" t="s">
        <v>897</v>
      </c>
      <c r="I1812" t="s">
        <v>201</v>
      </c>
    </row>
    <row r="1813" spans="1:9">
      <c r="A1813" t="s">
        <v>1075</v>
      </c>
      <c r="B1813" t="s">
        <v>1076</v>
      </c>
      <c r="C1813" t="s">
        <v>4211</v>
      </c>
      <c r="D1813">
        <v>-17.935214999999999</v>
      </c>
      <c r="E1813">
        <v>-67.112261000000004</v>
      </c>
      <c r="F1813" t="s">
        <v>338</v>
      </c>
      <c r="G1813" t="s">
        <v>1024</v>
      </c>
      <c r="H1813" t="s">
        <v>1051</v>
      </c>
      <c r="I1813" t="s">
        <v>1051</v>
      </c>
    </row>
    <row r="1814" spans="1:9">
      <c r="A1814" t="s">
        <v>6983</v>
      </c>
      <c r="B1814" t="s">
        <v>5738</v>
      </c>
      <c r="C1814" t="s">
        <v>4215</v>
      </c>
      <c r="D1814">
        <v>-17.369693999999999</v>
      </c>
      <c r="E1814">
        <v>-68.020667000000003</v>
      </c>
      <c r="F1814" t="s">
        <v>310</v>
      </c>
      <c r="G1814" t="s">
        <v>694</v>
      </c>
      <c r="H1814" t="s">
        <v>5738</v>
      </c>
      <c r="I1814" t="s">
        <v>4200</v>
      </c>
    </row>
    <row r="1815" spans="1:9">
      <c r="A1815" t="s">
        <v>6984</v>
      </c>
      <c r="B1815" t="s">
        <v>6985</v>
      </c>
      <c r="C1815" t="s">
        <v>4211</v>
      </c>
      <c r="D1815">
        <v>-17.390930000000001</v>
      </c>
      <c r="E1815">
        <v>-66.144450000000006</v>
      </c>
      <c r="F1815" t="s">
        <v>338</v>
      </c>
      <c r="G1815" t="s">
        <v>1024</v>
      </c>
      <c r="H1815" t="s">
        <v>201</v>
      </c>
      <c r="I1815" t="s">
        <v>201</v>
      </c>
    </row>
    <row r="1816" spans="1:9">
      <c r="A1816" t="s">
        <v>6986</v>
      </c>
      <c r="B1816" t="s">
        <v>6987</v>
      </c>
      <c r="C1816" t="s">
        <v>4211</v>
      </c>
      <c r="D1816">
        <v>-18.471084999999999</v>
      </c>
      <c r="E1816">
        <v>-66.577229000000003</v>
      </c>
      <c r="F1816" t="s">
        <v>310</v>
      </c>
      <c r="G1816" t="s">
        <v>2217</v>
      </c>
      <c r="H1816" t="s">
        <v>6987</v>
      </c>
      <c r="I1816" t="s">
        <v>1064</v>
      </c>
    </row>
    <row r="1817" spans="1:9">
      <c r="A1817" t="s">
        <v>6988</v>
      </c>
      <c r="B1817" t="s">
        <v>6989</v>
      </c>
      <c r="C1817" t="s">
        <v>4211</v>
      </c>
      <c r="D1817">
        <v>-17.852900000000002</v>
      </c>
      <c r="E1817">
        <v>-63.270600000000002</v>
      </c>
      <c r="F1817" t="s">
        <v>338</v>
      </c>
      <c r="G1817" t="s">
        <v>4212</v>
      </c>
      <c r="H1817" t="s">
        <v>852</v>
      </c>
      <c r="I1817" t="s">
        <v>177</v>
      </c>
    </row>
    <row r="1818" spans="1:9">
      <c r="A1818" t="s">
        <v>984</v>
      </c>
      <c r="B1818" t="s">
        <v>985</v>
      </c>
      <c r="C1818" t="s">
        <v>4211</v>
      </c>
      <c r="D1818">
        <v>-17.7761</v>
      </c>
      <c r="E1818">
        <v>-63.189573000000003</v>
      </c>
      <c r="F1818" t="s">
        <v>338</v>
      </c>
      <c r="G1818" t="s">
        <v>4212</v>
      </c>
      <c r="H1818" t="s">
        <v>176</v>
      </c>
      <c r="I1818" t="s">
        <v>177</v>
      </c>
    </row>
    <row r="1819" spans="1:9">
      <c r="A1819" t="s">
        <v>6990</v>
      </c>
      <c r="B1819" t="s">
        <v>6991</v>
      </c>
      <c r="C1819" t="s">
        <v>4215</v>
      </c>
      <c r="D1819">
        <v>-16.541388000000001</v>
      </c>
      <c r="E1819">
        <v>-68.181797000000003</v>
      </c>
      <c r="F1819" t="s">
        <v>338</v>
      </c>
      <c r="G1819" t="s">
        <v>4216</v>
      </c>
      <c r="H1819" t="s">
        <v>4217</v>
      </c>
      <c r="I1819" t="s">
        <v>4200</v>
      </c>
    </row>
    <row r="1820" spans="1:9">
      <c r="A1820" t="s">
        <v>6992</v>
      </c>
      <c r="B1820" t="s">
        <v>6993</v>
      </c>
      <c r="C1820" t="s">
        <v>4211</v>
      </c>
      <c r="D1820">
        <v>-17.332239999999999</v>
      </c>
      <c r="E1820">
        <v>-66.226594000000006</v>
      </c>
      <c r="F1820" t="s">
        <v>338</v>
      </c>
      <c r="G1820" t="s">
        <v>220</v>
      </c>
      <c r="H1820" t="s">
        <v>2549</v>
      </c>
      <c r="I1820" t="s">
        <v>201</v>
      </c>
    </row>
    <row r="1821" spans="1:9">
      <c r="A1821" t="s">
        <v>6994</v>
      </c>
      <c r="B1821" t="s">
        <v>6995</v>
      </c>
      <c r="C1821" t="s">
        <v>4211</v>
      </c>
      <c r="D1821">
        <v>-14.824767</v>
      </c>
      <c r="E1821">
        <v>-64.871510000000001</v>
      </c>
      <c r="F1821" t="s">
        <v>338</v>
      </c>
      <c r="G1821" t="s">
        <v>1024</v>
      </c>
      <c r="H1821" t="s">
        <v>2442</v>
      </c>
      <c r="I1821" t="s">
        <v>832</v>
      </c>
    </row>
    <row r="1822" spans="1:9">
      <c r="A1822" t="s">
        <v>771</v>
      </c>
      <c r="B1822" t="s">
        <v>772</v>
      </c>
      <c r="C1822" t="s">
        <v>4211</v>
      </c>
      <c r="D1822">
        <v>-17.773</v>
      </c>
      <c r="E1822">
        <v>-63.195</v>
      </c>
      <c r="F1822" t="s">
        <v>338</v>
      </c>
      <c r="G1822" t="s">
        <v>4212</v>
      </c>
      <c r="H1822" t="s">
        <v>176</v>
      </c>
      <c r="I1822" t="s">
        <v>177</v>
      </c>
    </row>
    <row r="1823" spans="1:9">
      <c r="A1823" t="s">
        <v>6996</v>
      </c>
      <c r="B1823" t="s">
        <v>6997</v>
      </c>
      <c r="C1823" t="s">
        <v>4211</v>
      </c>
      <c r="D1823">
        <v>-17.842099999999999</v>
      </c>
      <c r="E1823">
        <v>-63.093632999999997</v>
      </c>
      <c r="F1823" t="s">
        <v>338</v>
      </c>
      <c r="G1823" t="s">
        <v>4212</v>
      </c>
      <c r="H1823" t="s">
        <v>176</v>
      </c>
      <c r="I1823" t="s">
        <v>177</v>
      </c>
    </row>
    <row r="1824" spans="1:9">
      <c r="A1824" t="s">
        <v>6998</v>
      </c>
      <c r="B1824" t="s">
        <v>6999</v>
      </c>
      <c r="C1824" t="s">
        <v>4215</v>
      </c>
      <c r="D1824">
        <v>-16.507498999999999</v>
      </c>
      <c r="E1824">
        <v>-68.080457999999993</v>
      </c>
      <c r="F1824" t="s">
        <v>338</v>
      </c>
      <c r="G1824" t="s">
        <v>4216</v>
      </c>
      <c r="H1824" t="s">
        <v>4200</v>
      </c>
      <c r="I1824" t="s">
        <v>4200</v>
      </c>
    </row>
    <row r="1825" spans="1:9">
      <c r="A1825" t="s">
        <v>986</v>
      </c>
      <c r="B1825" t="s">
        <v>987</v>
      </c>
      <c r="C1825" t="s">
        <v>4211</v>
      </c>
      <c r="D1825">
        <v>-17.396750000000001</v>
      </c>
      <c r="E1825">
        <v>-66.216498999999999</v>
      </c>
      <c r="F1825" t="s">
        <v>338</v>
      </c>
      <c r="G1825" t="s">
        <v>220</v>
      </c>
      <c r="H1825" t="s">
        <v>2549</v>
      </c>
      <c r="I1825" t="s">
        <v>201</v>
      </c>
    </row>
    <row r="1826" spans="1:9">
      <c r="A1826" t="s">
        <v>7000</v>
      </c>
      <c r="B1826" t="s">
        <v>7001</v>
      </c>
      <c r="C1826" t="s">
        <v>4215</v>
      </c>
      <c r="D1826">
        <v>-16.584173</v>
      </c>
      <c r="E1826">
        <v>-68.136486000000005</v>
      </c>
      <c r="F1826" t="s">
        <v>310</v>
      </c>
      <c r="G1826" t="s">
        <v>4216</v>
      </c>
      <c r="H1826" t="s">
        <v>4257</v>
      </c>
      <c r="I1826" t="s">
        <v>4200</v>
      </c>
    </row>
    <row r="1827" spans="1:9">
      <c r="A1827" t="s">
        <v>1910</v>
      </c>
      <c r="B1827" t="s">
        <v>2412</v>
      </c>
      <c r="C1827" t="s">
        <v>4211</v>
      </c>
      <c r="D1827">
        <v>-17.763000000000002</v>
      </c>
      <c r="E1827">
        <v>-63.150295</v>
      </c>
      <c r="F1827" t="s">
        <v>338</v>
      </c>
      <c r="G1827" t="s">
        <v>4212</v>
      </c>
      <c r="H1827" t="s">
        <v>176</v>
      </c>
      <c r="I1827" t="s">
        <v>177</v>
      </c>
    </row>
    <row r="1828" spans="1:9">
      <c r="A1828" t="s">
        <v>994</v>
      </c>
      <c r="B1828" t="s">
        <v>995</v>
      </c>
      <c r="C1828" t="s">
        <v>4211</v>
      </c>
      <c r="D1828">
        <v>-17.856999999999999</v>
      </c>
      <c r="E1828">
        <v>-63.234383000000001</v>
      </c>
      <c r="F1828" t="s">
        <v>338</v>
      </c>
      <c r="G1828" t="s">
        <v>4212</v>
      </c>
      <c r="H1828" t="s">
        <v>176</v>
      </c>
      <c r="I1828" t="s">
        <v>177</v>
      </c>
    </row>
    <row r="1829" spans="1:9">
      <c r="A1829" t="s">
        <v>7002</v>
      </c>
      <c r="B1829" t="s">
        <v>7003</v>
      </c>
      <c r="C1829" t="s">
        <v>4211</v>
      </c>
      <c r="D1829">
        <v>-17.907299999999999</v>
      </c>
      <c r="E1829">
        <v>-63.216059999999999</v>
      </c>
      <c r="F1829" t="s">
        <v>310</v>
      </c>
      <c r="G1829" t="s">
        <v>4212</v>
      </c>
      <c r="H1829" t="s">
        <v>852</v>
      </c>
      <c r="I1829" t="s">
        <v>177</v>
      </c>
    </row>
    <row r="1830" spans="1:9">
      <c r="A1830" t="s">
        <v>1911</v>
      </c>
      <c r="B1830" t="s">
        <v>2130</v>
      </c>
      <c r="C1830" t="s">
        <v>4211</v>
      </c>
      <c r="D1830">
        <v>-17.796700000000001</v>
      </c>
      <c r="E1830">
        <v>-63.196716000000002</v>
      </c>
      <c r="F1830" t="s">
        <v>338</v>
      </c>
      <c r="G1830" t="s">
        <v>4212</v>
      </c>
      <c r="H1830" t="s">
        <v>176</v>
      </c>
      <c r="I1830" t="s">
        <v>177</v>
      </c>
    </row>
    <row r="1831" spans="1:9">
      <c r="A1831" t="s">
        <v>7004</v>
      </c>
      <c r="B1831" t="s">
        <v>7005</v>
      </c>
      <c r="C1831" t="s">
        <v>4211</v>
      </c>
      <c r="D1831">
        <v>-17.694099999999999</v>
      </c>
      <c r="E1831">
        <v>-63.182920000000003</v>
      </c>
      <c r="F1831" t="s">
        <v>338</v>
      </c>
      <c r="G1831" t="s">
        <v>4212</v>
      </c>
      <c r="H1831" t="s">
        <v>176</v>
      </c>
      <c r="I1831" t="s">
        <v>177</v>
      </c>
    </row>
    <row r="1832" spans="1:9">
      <c r="A1832" t="s">
        <v>7006</v>
      </c>
      <c r="B1832" t="s">
        <v>2196</v>
      </c>
      <c r="C1832" t="s">
        <v>4211</v>
      </c>
      <c r="D1832">
        <v>-15.6304</v>
      </c>
      <c r="E1832">
        <v>-63.082673</v>
      </c>
      <c r="F1832" t="s">
        <v>310</v>
      </c>
      <c r="G1832" t="s">
        <v>2174</v>
      </c>
      <c r="H1832" t="s">
        <v>2196</v>
      </c>
      <c r="I1832" t="s">
        <v>177</v>
      </c>
    </row>
    <row r="1833" spans="1:9">
      <c r="A1833" t="s">
        <v>7007</v>
      </c>
      <c r="B1833" t="s">
        <v>7008</v>
      </c>
      <c r="C1833" t="s">
        <v>4211</v>
      </c>
      <c r="D1833">
        <v>-17.727900000000002</v>
      </c>
      <c r="E1833">
        <v>-63.219589999999997</v>
      </c>
      <c r="F1833" t="s">
        <v>338</v>
      </c>
      <c r="G1833" t="s">
        <v>4212</v>
      </c>
      <c r="H1833" t="s">
        <v>2539</v>
      </c>
      <c r="I1833" t="s">
        <v>177</v>
      </c>
    </row>
    <row r="1834" spans="1:9">
      <c r="A1834" t="s">
        <v>1912</v>
      </c>
      <c r="B1834" t="s">
        <v>2415</v>
      </c>
      <c r="C1834" t="s">
        <v>4211</v>
      </c>
      <c r="D1834">
        <v>-17.734999999999999</v>
      </c>
      <c r="E1834">
        <v>-63.117358000000003</v>
      </c>
      <c r="F1834" t="s">
        <v>338</v>
      </c>
      <c r="G1834" t="s">
        <v>4212</v>
      </c>
      <c r="H1834" t="s">
        <v>176</v>
      </c>
      <c r="I1834" t="s">
        <v>177</v>
      </c>
    </row>
    <row r="1835" spans="1:9">
      <c r="A1835" t="s">
        <v>1049</v>
      </c>
      <c r="B1835" t="s">
        <v>1050</v>
      </c>
      <c r="C1835" t="s">
        <v>4211</v>
      </c>
      <c r="D1835">
        <v>-17.999839999999999</v>
      </c>
      <c r="E1835">
        <v>-67.12715</v>
      </c>
      <c r="F1835" t="s">
        <v>338</v>
      </c>
      <c r="G1835" t="s">
        <v>1024</v>
      </c>
      <c r="H1835" t="s">
        <v>1051</v>
      </c>
      <c r="I1835" t="s">
        <v>1051</v>
      </c>
    </row>
    <row r="1836" spans="1:9">
      <c r="A1836" t="s">
        <v>7009</v>
      </c>
      <c r="B1836" t="s">
        <v>7010</v>
      </c>
      <c r="C1836" t="s">
        <v>4211</v>
      </c>
      <c r="D1836">
        <v>-17.599060000000001</v>
      </c>
      <c r="E1836">
        <v>-63.072470000000003</v>
      </c>
      <c r="F1836" t="s">
        <v>338</v>
      </c>
      <c r="G1836" t="s">
        <v>256</v>
      </c>
      <c r="H1836" t="s">
        <v>256</v>
      </c>
      <c r="I1836" t="s">
        <v>177</v>
      </c>
    </row>
    <row r="1837" spans="1:9">
      <c r="A1837" t="s">
        <v>603</v>
      </c>
      <c r="B1837" t="s">
        <v>7011</v>
      </c>
      <c r="C1837" t="s">
        <v>4211</v>
      </c>
      <c r="D1837">
        <v>-17.341839</v>
      </c>
      <c r="E1837">
        <v>-66.173068000000001</v>
      </c>
      <c r="F1837" t="s">
        <v>338</v>
      </c>
      <c r="G1837" t="s">
        <v>1024</v>
      </c>
      <c r="H1837" t="s">
        <v>201</v>
      </c>
      <c r="I1837" t="s">
        <v>201</v>
      </c>
    </row>
    <row r="1838" spans="1:9">
      <c r="A1838" t="s">
        <v>7012</v>
      </c>
      <c r="B1838" t="s">
        <v>7013</v>
      </c>
      <c r="C1838" t="s">
        <v>4211</v>
      </c>
      <c r="D1838">
        <v>-17.754799999999999</v>
      </c>
      <c r="E1838">
        <v>-63.223909999999997</v>
      </c>
      <c r="F1838" t="s">
        <v>338</v>
      </c>
      <c r="G1838" t="s">
        <v>4212</v>
      </c>
      <c r="H1838" t="s">
        <v>2539</v>
      </c>
      <c r="I1838" t="s">
        <v>177</v>
      </c>
    </row>
    <row r="1839" spans="1:9">
      <c r="A1839" t="s">
        <v>7014</v>
      </c>
      <c r="B1839" t="s">
        <v>7015</v>
      </c>
      <c r="C1839" t="s">
        <v>4211</v>
      </c>
      <c r="D1839">
        <v>-17.747299999999999</v>
      </c>
      <c r="E1839">
        <v>-63.234434999999998</v>
      </c>
      <c r="F1839" t="s">
        <v>310</v>
      </c>
      <c r="G1839" t="s">
        <v>4212</v>
      </c>
      <c r="H1839" t="s">
        <v>2539</v>
      </c>
      <c r="I1839" t="s">
        <v>177</v>
      </c>
    </row>
    <row r="1840" spans="1:9">
      <c r="A1840" t="s">
        <v>7016</v>
      </c>
      <c r="B1840" t="s">
        <v>7017</v>
      </c>
      <c r="C1840" t="s">
        <v>4215</v>
      </c>
      <c r="D1840">
        <v>-16.530913999999999</v>
      </c>
      <c r="E1840">
        <v>-68.092268000000004</v>
      </c>
      <c r="F1840" t="s">
        <v>338</v>
      </c>
      <c r="G1840" t="s">
        <v>4216</v>
      </c>
      <c r="H1840" t="s">
        <v>4200</v>
      </c>
      <c r="I1840" t="s">
        <v>4200</v>
      </c>
    </row>
    <row r="1841" spans="1:9">
      <c r="A1841" t="s">
        <v>7018</v>
      </c>
      <c r="B1841" t="s">
        <v>7019</v>
      </c>
      <c r="C1841" t="s">
        <v>4215</v>
      </c>
      <c r="D1841">
        <v>-16.518288999999999</v>
      </c>
      <c r="E1841">
        <v>-68.236530999999999</v>
      </c>
      <c r="F1841" t="s">
        <v>338</v>
      </c>
      <c r="G1841" t="s">
        <v>4216</v>
      </c>
      <c r="H1841" t="s">
        <v>4217</v>
      </c>
      <c r="I1841" t="s">
        <v>4200</v>
      </c>
    </row>
    <row r="1842" spans="1:9">
      <c r="A1842" t="s">
        <v>7020</v>
      </c>
      <c r="B1842" t="s">
        <v>7021</v>
      </c>
      <c r="C1842" t="s">
        <v>4211</v>
      </c>
      <c r="D1842">
        <v>-17.477582999999999</v>
      </c>
      <c r="E1842">
        <v>-66.104083000000003</v>
      </c>
      <c r="F1842" t="s">
        <v>338</v>
      </c>
      <c r="G1842" t="s">
        <v>1024</v>
      </c>
      <c r="H1842" t="s">
        <v>201</v>
      </c>
      <c r="I1842" t="s">
        <v>201</v>
      </c>
    </row>
    <row r="1843" spans="1:9">
      <c r="A1843" t="s">
        <v>7022</v>
      </c>
      <c r="B1843" t="s">
        <v>7023</v>
      </c>
      <c r="C1843" t="s">
        <v>4211</v>
      </c>
      <c r="D1843">
        <v>-17.493911000000001</v>
      </c>
      <c r="E1843">
        <v>-66.088919000000004</v>
      </c>
      <c r="F1843" t="s">
        <v>310</v>
      </c>
      <c r="G1843" t="s">
        <v>2211</v>
      </c>
      <c r="H1843" t="s">
        <v>2210</v>
      </c>
      <c r="I1843" t="s">
        <v>201</v>
      </c>
    </row>
    <row r="1844" spans="1:9">
      <c r="A1844" t="s">
        <v>7024</v>
      </c>
      <c r="B1844" t="s">
        <v>7025</v>
      </c>
      <c r="C1844" t="s">
        <v>4211</v>
      </c>
      <c r="D1844">
        <v>-14.838778</v>
      </c>
      <c r="E1844">
        <v>-64.926148999999995</v>
      </c>
      <c r="F1844" t="s">
        <v>338</v>
      </c>
      <c r="G1844" t="s">
        <v>1024</v>
      </c>
      <c r="H1844" t="s">
        <v>2442</v>
      </c>
      <c r="I1844" t="s">
        <v>832</v>
      </c>
    </row>
    <row r="1845" spans="1:9">
      <c r="A1845" t="s">
        <v>7026</v>
      </c>
      <c r="B1845" t="s">
        <v>7027</v>
      </c>
      <c r="C1845" t="s">
        <v>4215</v>
      </c>
      <c r="D1845">
        <v>-16.543763999999999</v>
      </c>
      <c r="E1845">
        <v>-68.163371999999995</v>
      </c>
      <c r="F1845" t="s">
        <v>338</v>
      </c>
      <c r="G1845" t="s">
        <v>4216</v>
      </c>
      <c r="H1845" t="s">
        <v>4217</v>
      </c>
      <c r="I1845" t="s">
        <v>4200</v>
      </c>
    </row>
    <row r="1846" spans="1:9">
      <c r="A1846" t="s">
        <v>7028</v>
      </c>
      <c r="B1846" t="s">
        <v>7029</v>
      </c>
      <c r="C1846" t="s">
        <v>4211</v>
      </c>
      <c r="D1846">
        <v>-17.396124</v>
      </c>
      <c r="E1846">
        <v>-66.182344999999998</v>
      </c>
      <c r="F1846" t="s">
        <v>338</v>
      </c>
      <c r="G1846" t="s">
        <v>1024</v>
      </c>
      <c r="H1846" t="s">
        <v>201</v>
      </c>
      <c r="I1846" t="s">
        <v>201</v>
      </c>
    </row>
    <row r="1847" spans="1:9">
      <c r="A1847" t="s">
        <v>7030</v>
      </c>
      <c r="B1847" t="s">
        <v>7031</v>
      </c>
      <c r="C1847" t="s">
        <v>4211</v>
      </c>
      <c r="D1847">
        <v>-17.750299999999999</v>
      </c>
      <c r="E1847">
        <v>-63.216527999999997</v>
      </c>
      <c r="F1847" t="s">
        <v>338</v>
      </c>
      <c r="G1847" t="s">
        <v>4212</v>
      </c>
      <c r="H1847" t="s">
        <v>2539</v>
      </c>
      <c r="I1847" t="s">
        <v>177</v>
      </c>
    </row>
    <row r="1848" spans="1:9">
      <c r="A1848" t="s">
        <v>1669</v>
      </c>
      <c r="B1848" t="s">
        <v>2404</v>
      </c>
      <c r="C1848" t="s">
        <v>4211</v>
      </c>
      <c r="D1848">
        <v>-19.587385999999999</v>
      </c>
      <c r="E1848">
        <v>-65.756342000000004</v>
      </c>
      <c r="F1848" t="s">
        <v>338</v>
      </c>
      <c r="G1848" t="s">
        <v>4235</v>
      </c>
      <c r="H1848" t="s">
        <v>1064</v>
      </c>
      <c r="I1848" t="s">
        <v>1064</v>
      </c>
    </row>
    <row r="1849" spans="1:9">
      <c r="A1849" t="s">
        <v>7032</v>
      </c>
      <c r="B1849" t="s">
        <v>7033</v>
      </c>
      <c r="C1849" t="s">
        <v>4211</v>
      </c>
      <c r="D1849">
        <v>-17.965278000000001</v>
      </c>
      <c r="E1849">
        <v>-67.109235999999996</v>
      </c>
      <c r="F1849" t="s">
        <v>338</v>
      </c>
      <c r="G1849" t="s">
        <v>1024</v>
      </c>
      <c r="H1849" t="s">
        <v>1051</v>
      </c>
      <c r="I1849" t="s">
        <v>1051</v>
      </c>
    </row>
    <row r="1850" spans="1:9">
      <c r="A1850" t="s">
        <v>7034</v>
      </c>
      <c r="B1850" t="s">
        <v>7035</v>
      </c>
      <c r="C1850" t="s">
        <v>4211</v>
      </c>
      <c r="D1850">
        <v>-17.7624</v>
      </c>
      <c r="E1850">
        <v>-63.022497000000001</v>
      </c>
      <c r="F1850" t="s">
        <v>338</v>
      </c>
      <c r="G1850" t="s">
        <v>4212</v>
      </c>
      <c r="H1850" t="s">
        <v>4937</v>
      </c>
      <c r="I1850" t="s">
        <v>177</v>
      </c>
    </row>
    <row r="1851" spans="1:9">
      <c r="A1851" t="s">
        <v>7036</v>
      </c>
      <c r="B1851" t="s">
        <v>7037</v>
      </c>
      <c r="C1851" t="s">
        <v>4211</v>
      </c>
      <c r="D1851">
        <v>-17.7744</v>
      </c>
      <c r="E1851">
        <v>-63.002913999999997</v>
      </c>
      <c r="F1851" t="s">
        <v>338</v>
      </c>
      <c r="G1851" t="s">
        <v>4212</v>
      </c>
      <c r="H1851" t="s">
        <v>4937</v>
      </c>
      <c r="I1851" t="s">
        <v>177</v>
      </c>
    </row>
    <row r="1852" spans="1:9">
      <c r="A1852" t="s">
        <v>7038</v>
      </c>
      <c r="B1852" t="s">
        <v>7039</v>
      </c>
      <c r="C1852" t="s">
        <v>4211</v>
      </c>
      <c r="D1852">
        <v>-21.944794999999999</v>
      </c>
      <c r="E1852">
        <v>-63.650264999999997</v>
      </c>
      <c r="F1852" t="s">
        <v>310</v>
      </c>
      <c r="G1852" t="s">
        <v>311</v>
      </c>
      <c r="H1852" t="s">
        <v>233</v>
      </c>
      <c r="I1852" t="s">
        <v>215</v>
      </c>
    </row>
    <row r="1853" spans="1:9">
      <c r="A1853" t="s">
        <v>7040</v>
      </c>
      <c r="B1853" t="s">
        <v>7041</v>
      </c>
      <c r="C1853" t="s">
        <v>4211</v>
      </c>
      <c r="D1853">
        <v>-20.463280000000001</v>
      </c>
      <c r="E1853">
        <v>-66.824726999999996</v>
      </c>
      <c r="F1853" t="s">
        <v>310</v>
      </c>
      <c r="G1853" t="s">
        <v>4865</v>
      </c>
      <c r="H1853" t="s">
        <v>4866</v>
      </c>
      <c r="I1853" t="s">
        <v>1064</v>
      </c>
    </row>
    <row r="1854" spans="1:9">
      <c r="A1854" t="s">
        <v>7042</v>
      </c>
      <c r="B1854" t="s">
        <v>4866</v>
      </c>
      <c r="C1854" t="s">
        <v>4211</v>
      </c>
      <c r="D1854">
        <v>-20.446874999999999</v>
      </c>
      <c r="E1854">
        <v>-66.806494000000001</v>
      </c>
      <c r="F1854" t="s">
        <v>310</v>
      </c>
      <c r="G1854" t="s">
        <v>4865</v>
      </c>
      <c r="H1854" t="s">
        <v>4866</v>
      </c>
      <c r="I1854" t="s">
        <v>1064</v>
      </c>
    </row>
    <row r="1855" spans="1:9">
      <c r="A1855" t="s">
        <v>7043</v>
      </c>
      <c r="B1855" t="s">
        <v>7044</v>
      </c>
      <c r="C1855" t="s">
        <v>4215</v>
      </c>
      <c r="D1855">
        <v>-16.494305000000001</v>
      </c>
      <c r="E1855">
        <v>-68.143124</v>
      </c>
      <c r="F1855" t="s">
        <v>338</v>
      </c>
      <c r="G1855" t="s">
        <v>4216</v>
      </c>
      <c r="H1855" t="s">
        <v>4200</v>
      </c>
      <c r="I1855" t="s">
        <v>4200</v>
      </c>
    </row>
    <row r="1856" spans="1:9">
      <c r="A1856" t="s">
        <v>7045</v>
      </c>
      <c r="B1856" t="s">
        <v>7046</v>
      </c>
      <c r="C1856" t="s">
        <v>4215</v>
      </c>
      <c r="D1856">
        <v>-16.516328999999999</v>
      </c>
      <c r="E1856">
        <v>-68.166292999999996</v>
      </c>
      <c r="F1856" t="s">
        <v>338</v>
      </c>
      <c r="G1856" t="s">
        <v>4216</v>
      </c>
      <c r="H1856" t="s">
        <v>4217</v>
      </c>
      <c r="I1856" t="s">
        <v>4200</v>
      </c>
    </row>
    <row r="1857" spans="1:9">
      <c r="A1857" t="s">
        <v>7047</v>
      </c>
      <c r="B1857" t="s">
        <v>7048</v>
      </c>
      <c r="C1857" t="s">
        <v>4211</v>
      </c>
      <c r="D1857">
        <v>-16.849889999999998</v>
      </c>
      <c r="E1857">
        <v>-65.344620000000006</v>
      </c>
      <c r="F1857" t="s">
        <v>310</v>
      </c>
      <c r="G1857" t="s">
        <v>898</v>
      </c>
      <c r="H1857" t="s">
        <v>4220</v>
      </c>
      <c r="I1857" t="s">
        <v>201</v>
      </c>
    </row>
    <row r="1858" spans="1:9">
      <c r="A1858" t="s">
        <v>1913</v>
      </c>
      <c r="B1858" t="s">
        <v>7049</v>
      </c>
      <c r="C1858" t="s">
        <v>4211</v>
      </c>
      <c r="D1858">
        <v>-17.462503000000002</v>
      </c>
      <c r="E1858">
        <v>-66.205905000000001</v>
      </c>
      <c r="F1858" t="s">
        <v>338</v>
      </c>
      <c r="G1858" t="s">
        <v>1024</v>
      </c>
      <c r="H1858" t="s">
        <v>201</v>
      </c>
      <c r="I1858" t="s">
        <v>201</v>
      </c>
    </row>
    <row r="1859" spans="1:9">
      <c r="A1859" t="s">
        <v>7050</v>
      </c>
      <c r="B1859" t="s">
        <v>7051</v>
      </c>
      <c r="D1859">
        <v>-21.534680000000002</v>
      </c>
      <c r="E1859">
        <v>-64.716790000000003</v>
      </c>
      <c r="F1859" t="s">
        <v>338</v>
      </c>
      <c r="G1859" t="s">
        <v>1024</v>
      </c>
      <c r="H1859" t="s">
        <v>215</v>
      </c>
      <c r="I1859" t="s">
        <v>215</v>
      </c>
    </row>
    <row r="1860" spans="1:9">
      <c r="A1860" t="s">
        <v>7052</v>
      </c>
      <c r="B1860" t="s">
        <v>7053</v>
      </c>
      <c r="C1860" t="s">
        <v>4211</v>
      </c>
      <c r="D1860">
        <v>-17.577055600000001</v>
      </c>
      <c r="E1860">
        <v>-65.591333300000002</v>
      </c>
      <c r="F1860" t="s">
        <v>310</v>
      </c>
      <c r="G1860" t="s">
        <v>688</v>
      </c>
      <c r="H1860" t="s">
        <v>7053</v>
      </c>
      <c r="I1860" t="s">
        <v>201</v>
      </c>
    </row>
    <row r="1861" spans="1:9">
      <c r="A1861" t="s">
        <v>7054</v>
      </c>
      <c r="B1861" t="s">
        <v>7055</v>
      </c>
      <c r="C1861" t="s">
        <v>4215</v>
      </c>
      <c r="D1861">
        <v>-16.538454000000002</v>
      </c>
      <c r="E1861">
        <v>-68.189089999999993</v>
      </c>
      <c r="F1861" t="s">
        <v>338</v>
      </c>
      <c r="G1861" t="s">
        <v>4216</v>
      </c>
      <c r="H1861" t="s">
        <v>4217</v>
      </c>
      <c r="I1861" t="s">
        <v>4200</v>
      </c>
    </row>
    <row r="1862" spans="1:9">
      <c r="A1862" t="s">
        <v>1914</v>
      </c>
      <c r="B1862" t="s">
        <v>2224</v>
      </c>
      <c r="C1862" t="s">
        <v>4211</v>
      </c>
      <c r="D1862">
        <v>-17.457909999999998</v>
      </c>
      <c r="E1862">
        <v>-65.859470000000002</v>
      </c>
      <c r="F1862" t="s">
        <v>310</v>
      </c>
      <c r="G1862" t="s">
        <v>953</v>
      </c>
      <c r="H1862" t="s">
        <v>952</v>
      </c>
      <c r="I1862" t="s">
        <v>201</v>
      </c>
    </row>
    <row r="1863" spans="1:9">
      <c r="A1863" t="s">
        <v>7056</v>
      </c>
      <c r="B1863" t="s">
        <v>7057</v>
      </c>
      <c r="C1863" t="s">
        <v>4211</v>
      </c>
      <c r="D1863">
        <v>-17.975335999999999</v>
      </c>
      <c r="E1863">
        <v>-67.100543000000002</v>
      </c>
      <c r="F1863" t="s">
        <v>338</v>
      </c>
      <c r="G1863" t="s">
        <v>1024</v>
      </c>
      <c r="H1863" t="s">
        <v>1051</v>
      </c>
      <c r="I1863" t="s">
        <v>1051</v>
      </c>
    </row>
    <row r="1864" spans="1:9">
      <c r="A1864" t="s">
        <v>1915</v>
      </c>
      <c r="B1864" t="s">
        <v>2480</v>
      </c>
      <c r="C1864" t="s">
        <v>4211</v>
      </c>
      <c r="D1864">
        <v>-17.359000000000002</v>
      </c>
      <c r="E1864">
        <v>-66.325666999999996</v>
      </c>
      <c r="F1864" t="s">
        <v>338</v>
      </c>
      <c r="G1864" t="s">
        <v>220</v>
      </c>
      <c r="H1864" t="s">
        <v>2549</v>
      </c>
      <c r="I1864" t="s">
        <v>201</v>
      </c>
    </row>
    <row r="1865" spans="1:9">
      <c r="A1865" t="s">
        <v>7058</v>
      </c>
      <c r="B1865" t="s">
        <v>7059</v>
      </c>
      <c r="C1865" t="s">
        <v>4215</v>
      </c>
      <c r="D1865">
        <v>-16.509308999999998</v>
      </c>
      <c r="E1865">
        <v>-68.108720000000005</v>
      </c>
      <c r="F1865" t="s">
        <v>338</v>
      </c>
      <c r="G1865" t="s">
        <v>4216</v>
      </c>
      <c r="H1865" t="s">
        <v>4200</v>
      </c>
      <c r="I1865" t="s">
        <v>4200</v>
      </c>
    </row>
    <row r="1866" spans="1:9">
      <c r="A1866" t="s">
        <v>7060</v>
      </c>
      <c r="B1866" t="s">
        <v>7061</v>
      </c>
      <c r="C1866" t="s">
        <v>4215</v>
      </c>
      <c r="D1866">
        <v>-16.406849000000001</v>
      </c>
      <c r="E1866">
        <v>-67.679922000000005</v>
      </c>
      <c r="F1866" t="s">
        <v>310</v>
      </c>
      <c r="G1866" t="s">
        <v>4339</v>
      </c>
      <c r="H1866" t="s">
        <v>7062</v>
      </c>
      <c r="I1866" t="s">
        <v>4200</v>
      </c>
    </row>
    <row r="1867" spans="1:9">
      <c r="A1867" t="s">
        <v>7063</v>
      </c>
      <c r="B1867" t="s">
        <v>7064</v>
      </c>
      <c r="C1867" t="s">
        <v>4215</v>
      </c>
      <c r="D1867">
        <v>-16.525939999999999</v>
      </c>
      <c r="E1867">
        <v>-68.229957999999996</v>
      </c>
      <c r="F1867" t="s">
        <v>338</v>
      </c>
      <c r="G1867" t="s">
        <v>4216</v>
      </c>
      <c r="H1867" t="s">
        <v>4217</v>
      </c>
      <c r="I1867" t="s">
        <v>4200</v>
      </c>
    </row>
    <row r="1868" spans="1:9">
      <c r="A1868" t="s">
        <v>7065</v>
      </c>
      <c r="B1868" t="s">
        <v>7066</v>
      </c>
      <c r="C1868" t="s">
        <v>4215</v>
      </c>
      <c r="D1868">
        <v>-16.515651999999999</v>
      </c>
      <c r="E1868">
        <v>-68.217912999999996</v>
      </c>
      <c r="F1868" t="s">
        <v>338</v>
      </c>
      <c r="G1868" t="s">
        <v>4216</v>
      </c>
      <c r="H1868" t="s">
        <v>4217</v>
      </c>
      <c r="I1868" t="s">
        <v>4200</v>
      </c>
    </row>
    <row r="1869" spans="1:9">
      <c r="A1869" t="s">
        <v>7067</v>
      </c>
      <c r="B1869" t="s">
        <v>4491</v>
      </c>
      <c r="C1869" t="s">
        <v>4211</v>
      </c>
      <c r="D1869">
        <v>-20.110900000000001</v>
      </c>
      <c r="E1869">
        <v>-64.412220000000005</v>
      </c>
      <c r="F1869" t="s">
        <v>310</v>
      </c>
      <c r="G1869" t="s">
        <v>4490</v>
      </c>
      <c r="H1869" t="s">
        <v>4491</v>
      </c>
      <c r="I1869" t="s">
        <v>323</v>
      </c>
    </row>
    <row r="1870" spans="1:9">
      <c r="A1870" t="s">
        <v>7068</v>
      </c>
      <c r="B1870" t="s">
        <v>7069</v>
      </c>
      <c r="C1870" t="s">
        <v>4215</v>
      </c>
      <c r="D1870">
        <v>-16.642160000000001</v>
      </c>
      <c r="E1870">
        <v>-67.261769999999999</v>
      </c>
      <c r="F1870" t="s">
        <v>310</v>
      </c>
      <c r="G1870" t="s">
        <v>4846</v>
      </c>
      <c r="H1870" t="s">
        <v>4845</v>
      </c>
      <c r="I1870" t="s">
        <v>4200</v>
      </c>
    </row>
    <row r="1871" spans="1:9">
      <c r="A1871" t="s">
        <v>7070</v>
      </c>
      <c r="B1871" t="s">
        <v>7071</v>
      </c>
      <c r="C1871" t="s">
        <v>4211</v>
      </c>
      <c r="D1871">
        <v>-11.051152999999999</v>
      </c>
      <c r="E1871">
        <v>-68.776062999999994</v>
      </c>
      <c r="F1871" t="s">
        <v>338</v>
      </c>
      <c r="G1871" t="s">
        <v>2484</v>
      </c>
      <c r="H1871" t="s">
        <v>2483</v>
      </c>
      <c r="I1871" t="s">
        <v>2485</v>
      </c>
    </row>
    <row r="1872" spans="1:9">
      <c r="A1872" t="s">
        <v>7072</v>
      </c>
      <c r="B1872" t="s">
        <v>7073</v>
      </c>
      <c r="C1872" t="s">
        <v>4215</v>
      </c>
      <c r="D1872">
        <v>-16.461953999999999</v>
      </c>
      <c r="E1872">
        <v>-68.107788999999997</v>
      </c>
      <c r="F1872" t="s">
        <v>338</v>
      </c>
      <c r="G1872" t="s">
        <v>4216</v>
      </c>
      <c r="H1872" t="s">
        <v>4200</v>
      </c>
      <c r="I1872" t="s">
        <v>4200</v>
      </c>
    </row>
    <row r="1873" spans="1:9">
      <c r="A1873" t="s">
        <v>7074</v>
      </c>
      <c r="B1873" t="s">
        <v>7075</v>
      </c>
      <c r="C1873" t="s">
        <v>4215</v>
      </c>
      <c r="D1873">
        <v>-16.651441999999999</v>
      </c>
      <c r="E1873">
        <v>-68.301083000000006</v>
      </c>
      <c r="F1873" t="s">
        <v>310</v>
      </c>
      <c r="G1873" t="s">
        <v>5108</v>
      </c>
      <c r="H1873" t="s">
        <v>5109</v>
      </c>
      <c r="I1873" t="s">
        <v>4200</v>
      </c>
    </row>
    <row r="1874" spans="1:9">
      <c r="A1874" t="s">
        <v>7076</v>
      </c>
      <c r="B1874" t="s">
        <v>5109</v>
      </c>
      <c r="C1874" t="s">
        <v>4215</v>
      </c>
      <c r="D1874">
        <v>-16.652329999999999</v>
      </c>
      <c r="E1874">
        <v>-68.317819999999998</v>
      </c>
      <c r="F1874" t="s">
        <v>310</v>
      </c>
      <c r="G1874" t="s">
        <v>5108</v>
      </c>
      <c r="H1874" t="s">
        <v>5109</v>
      </c>
      <c r="I1874" t="s">
        <v>4200</v>
      </c>
    </row>
    <row r="1875" spans="1:9">
      <c r="A1875" t="s">
        <v>1011</v>
      </c>
      <c r="B1875" t="s">
        <v>1012</v>
      </c>
      <c r="C1875" t="s">
        <v>4211</v>
      </c>
      <c r="D1875">
        <v>-17.412832999999999</v>
      </c>
      <c r="E1875">
        <v>-66.336222000000006</v>
      </c>
      <c r="F1875" t="s">
        <v>310</v>
      </c>
      <c r="G1875" t="s">
        <v>220</v>
      </c>
      <c r="H1875" t="s">
        <v>963</v>
      </c>
      <c r="I1875" t="s">
        <v>201</v>
      </c>
    </row>
    <row r="1876" spans="1:9">
      <c r="A1876" t="s">
        <v>1916</v>
      </c>
      <c r="B1876" t="s">
        <v>2420</v>
      </c>
      <c r="C1876" t="s">
        <v>4211</v>
      </c>
      <c r="D1876">
        <v>-17.7818</v>
      </c>
      <c r="E1876">
        <v>-63.156500000000001</v>
      </c>
      <c r="F1876" t="s">
        <v>338</v>
      </c>
      <c r="G1876" t="s">
        <v>4212</v>
      </c>
      <c r="H1876" t="s">
        <v>176</v>
      </c>
      <c r="I1876" t="s">
        <v>177</v>
      </c>
    </row>
    <row r="1877" spans="1:9">
      <c r="A1877" t="s">
        <v>1039</v>
      </c>
      <c r="B1877" t="s">
        <v>1040</v>
      </c>
      <c r="C1877" t="s">
        <v>4211</v>
      </c>
      <c r="D1877">
        <v>-17.379799999999999</v>
      </c>
      <c r="E1877">
        <v>-63.245469999999997</v>
      </c>
      <c r="F1877" t="s">
        <v>310</v>
      </c>
      <c r="G1877" t="s">
        <v>305</v>
      </c>
      <c r="H1877" t="s">
        <v>705</v>
      </c>
      <c r="I1877" t="s">
        <v>177</v>
      </c>
    </row>
    <row r="1878" spans="1:9">
      <c r="A1878" t="s">
        <v>7077</v>
      </c>
      <c r="B1878" t="s">
        <v>7078</v>
      </c>
      <c r="C1878" t="s">
        <v>4215</v>
      </c>
      <c r="D1878">
        <v>-16.534423</v>
      </c>
      <c r="E1878">
        <v>-68.230496000000002</v>
      </c>
      <c r="F1878" t="s">
        <v>338</v>
      </c>
      <c r="G1878" t="s">
        <v>4216</v>
      </c>
      <c r="H1878" t="s">
        <v>4217</v>
      </c>
      <c r="I1878" t="s">
        <v>4200</v>
      </c>
    </row>
    <row r="1879" spans="1:9">
      <c r="A1879" t="s">
        <v>7079</v>
      </c>
      <c r="B1879" t="s">
        <v>7080</v>
      </c>
      <c r="C1879" t="s">
        <v>4215</v>
      </c>
      <c r="D1879">
        <v>-16.460535</v>
      </c>
      <c r="E1879">
        <v>-68.248868000000002</v>
      </c>
      <c r="F1879" t="s">
        <v>338</v>
      </c>
      <c r="G1879" t="s">
        <v>4216</v>
      </c>
      <c r="H1879" t="s">
        <v>4217</v>
      </c>
      <c r="I1879" t="s">
        <v>4200</v>
      </c>
    </row>
    <row r="1880" spans="1:9">
      <c r="A1880" t="s">
        <v>7081</v>
      </c>
      <c r="B1880" t="s">
        <v>7082</v>
      </c>
      <c r="D1880">
        <v>-16.528926999999999</v>
      </c>
      <c r="E1880">
        <v>-68.194571999999994</v>
      </c>
      <c r="F1880" t="s">
        <v>338</v>
      </c>
      <c r="G1880" t="s">
        <v>4216</v>
      </c>
      <c r="H1880" t="s">
        <v>4217</v>
      </c>
      <c r="I1880" t="s">
        <v>4200</v>
      </c>
    </row>
    <row r="1881" spans="1:9">
      <c r="A1881" t="s">
        <v>7083</v>
      </c>
      <c r="B1881" t="s">
        <v>7084</v>
      </c>
      <c r="C1881" t="s">
        <v>4211</v>
      </c>
      <c r="D1881">
        <v>-21.6951</v>
      </c>
      <c r="E1881">
        <v>-64.660083</v>
      </c>
      <c r="F1881" t="s">
        <v>310</v>
      </c>
      <c r="G1881" t="s">
        <v>4786</v>
      </c>
      <c r="H1881" t="s">
        <v>4787</v>
      </c>
      <c r="I1881" t="s">
        <v>215</v>
      </c>
    </row>
    <row r="1882" spans="1:9">
      <c r="A1882" t="s">
        <v>7085</v>
      </c>
      <c r="B1882" t="s">
        <v>7086</v>
      </c>
      <c r="C1882" t="s">
        <v>4215</v>
      </c>
      <c r="D1882">
        <v>-16.525517000000001</v>
      </c>
      <c r="E1882">
        <v>-68.185664000000003</v>
      </c>
      <c r="F1882" t="s">
        <v>338</v>
      </c>
      <c r="G1882" t="s">
        <v>4216</v>
      </c>
      <c r="H1882" t="s">
        <v>4217</v>
      </c>
      <c r="I1882" t="s">
        <v>4200</v>
      </c>
    </row>
    <row r="1883" spans="1:9">
      <c r="A1883" t="s">
        <v>7087</v>
      </c>
      <c r="B1883" t="s">
        <v>7088</v>
      </c>
      <c r="C1883" t="s">
        <v>4215</v>
      </c>
      <c r="D1883">
        <v>-16.516123</v>
      </c>
      <c r="E1883">
        <v>-68.159527999999995</v>
      </c>
      <c r="F1883" t="s">
        <v>338</v>
      </c>
      <c r="G1883" t="s">
        <v>4216</v>
      </c>
      <c r="H1883" t="s">
        <v>4217</v>
      </c>
      <c r="I1883" t="s">
        <v>4200</v>
      </c>
    </row>
    <row r="1884" spans="1:9">
      <c r="A1884" t="s">
        <v>7089</v>
      </c>
      <c r="B1884" t="s">
        <v>7090</v>
      </c>
      <c r="C1884" t="s">
        <v>4211</v>
      </c>
      <c r="D1884">
        <v>-18.073315000000001</v>
      </c>
      <c r="E1884">
        <v>-66.386212</v>
      </c>
      <c r="F1884" t="s">
        <v>310</v>
      </c>
      <c r="G1884" t="s">
        <v>5034</v>
      </c>
      <c r="H1884" t="s">
        <v>7091</v>
      </c>
      <c r="I1884" t="s">
        <v>1064</v>
      </c>
    </row>
    <row r="1885" spans="1:9">
      <c r="A1885" t="s">
        <v>7092</v>
      </c>
      <c r="B1885" t="s">
        <v>7093</v>
      </c>
      <c r="C1885" t="s">
        <v>4215</v>
      </c>
      <c r="D1885">
        <v>-16.499117999999999</v>
      </c>
      <c r="E1885">
        <v>-68.134827000000001</v>
      </c>
      <c r="F1885" t="s">
        <v>338</v>
      </c>
      <c r="G1885" t="s">
        <v>4216</v>
      </c>
      <c r="H1885" t="s">
        <v>4200</v>
      </c>
      <c r="I1885" t="s">
        <v>4200</v>
      </c>
    </row>
    <row r="1886" spans="1:9">
      <c r="A1886" t="s">
        <v>7094</v>
      </c>
      <c r="B1886" t="s">
        <v>7095</v>
      </c>
      <c r="C1886" t="s">
        <v>4211</v>
      </c>
      <c r="D1886">
        <v>-17.435700000000001</v>
      </c>
      <c r="E1886">
        <v>-66.149600000000007</v>
      </c>
      <c r="F1886" t="s">
        <v>338</v>
      </c>
      <c r="G1886" t="s">
        <v>1024</v>
      </c>
      <c r="H1886" t="s">
        <v>201</v>
      </c>
      <c r="I1886" t="s">
        <v>201</v>
      </c>
    </row>
    <row r="1887" spans="1:9">
      <c r="A1887" t="s">
        <v>605</v>
      </c>
      <c r="B1887" t="s">
        <v>2273</v>
      </c>
      <c r="C1887" t="s">
        <v>4211</v>
      </c>
      <c r="D1887">
        <v>-16.7044</v>
      </c>
      <c r="E1887">
        <v>-60.971919999999997</v>
      </c>
      <c r="F1887" t="s">
        <v>310</v>
      </c>
      <c r="G1887" t="s">
        <v>2206</v>
      </c>
      <c r="H1887" t="s">
        <v>2273</v>
      </c>
      <c r="I1887" t="s">
        <v>177</v>
      </c>
    </row>
    <row r="1888" spans="1:9">
      <c r="A1888" t="s">
        <v>1670</v>
      </c>
      <c r="B1888" t="s">
        <v>2393</v>
      </c>
      <c r="C1888" t="s">
        <v>4211</v>
      </c>
      <c r="D1888">
        <v>-17.855</v>
      </c>
      <c r="E1888">
        <v>-63.173749999999998</v>
      </c>
      <c r="F1888" t="s">
        <v>338</v>
      </c>
      <c r="G1888" t="s">
        <v>4212</v>
      </c>
      <c r="H1888" t="s">
        <v>176</v>
      </c>
      <c r="I1888" t="s">
        <v>177</v>
      </c>
    </row>
    <row r="1889" spans="1:9">
      <c r="A1889" t="s">
        <v>7096</v>
      </c>
      <c r="B1889" t="s">
        <v>7097</v>
      </c>
      <c r="C1889" t="s">
        <v>4215</v>
      </c>
      <c r="D1889">
        <v>-16.491923</v>
      </c>
      <c r="E1889">
        <v>-68.198924000000005</v>
      </c>
      <c r="F1889" t="s">
        <v>338</v>
      </c>
      <c r="G1889" t="s">
        <v>4216</v>
      </c>
      <c r="H1889" t="s">
        <v>4217</v>
      </c>
      <c r="I1889" t="s">
        <v>4200</v>
      </c>
    </row>
    <row r="1890" spans="1:9">
      <c r="A1890" t="s">
        <v>7098</v>
      </c>
      <c r="B1890" t="s">
        <v>7099</v>
      </c>
      <c r="C1890" t="s">
        <v>4211</v>
      </c>
      <c r="D1890">
        <v>-18.4939</v>
      </c>
      <c r="E1890">
        <v>-64.100082</v>
      </c>
      <c r="F1890" t="s">
        <v>310</v>
      </c>
      <c r="G1890" t="s">
        <v>5883</v>
      </c>
      <c r="H1890" t="s">
        <v>7100</v>
      </c>
      <c r="I1890" t="s">
        <v>177</v>
      </c>
    </row>
    <row r="1891" spans="1:9">
      <c r="A1891" t="s">
        <v>7101</v>
      </c>
      <c r="B1891" t="s">
        <v>7100</v>
      </c>
      <c r="C1891" t="s">
        <v>4211</v>
      </c>
      <c r="D1891">
        <v>-18.4922</v>
      </c>
      <c r="E1891">
        <v>-64.110299999999995</v>
      </c>
      <c r="F1891" t="s">
        <v>310</v>
      </c>
      <c r="G1891" t="s">
        <v>5883</v>
      </c>
      <c r="H1891" t="s">
        <v>7100</v>
      </c>
      <c r="I1891" t="s">
        <v>177</v>
      </c>
    </row>
    <row r="1892" spans="1:9">
      <c r="A1892" t="s">
        <v>7102</v>
      </c>
      <c r="B1892" t="s">
        <v>7103</v>
      </c>
      <c r="C1892" t="s">
        <v>4211</v>
      </c>
      <c r="D1892">
        <v>-17.383759999999999</v>
      </c>
      <c r="E1892">
        <v>-66.168429000000003</v>
      </c>
      <c r="F1892" t="s">
        <v>338</v>
      </c>
      <c r="G1892" t="s">
        <v>1024</v>
      </c>
      <c r="H1892" t="s">
        <v>201</v>
      </c>
      <c r="I1892" t="s">
        <v>201</v>
      </c>
    </row>
    <row r="1893" spans="1:9">
      <c r="A1893" t="s">
        <v>7104</v>
      </c>
      <c r="B1893" t="s">
        <v>7105</v>
      </c>
      <c r="C1893" t="s">
        <v>4215</v>
      </c>
      <c r="D1893">
        <v>-15.361928000000001</v>
      </c>
      <c r="E1893">
        <v>-68.187957999999995</v>
      </c>
      <c r="F1893" t="s">
        <v>310</v>
      </c>
      <c r="G1893" t="s">
        <v>4262</v>
      </c>
      <c r="H1893" t="s">
        <v>4263</v>
      </c>
      <c r="I1893" t="s">
        <v>4200</v>
      </c>
    </row>
    <row r="1894" spans="1:9">
      <c r="A1894" t="s">
        <v>7106</v>
      </c>
      <c r="B1894" t="s">
        <v>7107</v>
      </c>
      <c r="C1894" t="s">
        <v>4211</v>
      </c>
      <c r="D1894">
        <v>-19.031199999999998</v>
      </c>
      <c r="E1894">
        <v>-65.280922000000004</v>
      </c>
      <c r="F1894" t="s">
        <v>338</v>
      </c>
      <c r="G1894" t="s">
        <v>770</v>
      </c>
      <c r="H1894" t="s">
        <v>769</v>
      </c>
      <c r="I1894" t="s">
        <v>323</v>
      </c>
    </row>
    <row r="1895" spans="1:9">
      <c r="A1895" t="s">
        <v>1917</v>
      </c>
      <c r="B1895" t="s">
        <v>2583</v>
      </c>
      <c r="C1895" t="s">
        <v>4211</v>
      </c>
      <c r="D1895">
        <v>-17.448472200000001</v>
      </c>
      <c r="E1895">
        <v>-66.121805600000002</v>
      </c>
      <c r="F1895" t="s">
        <v>338</v>
      </c>
      <c r="G1895" t="s">
        <v>1024</v>
      </c>
      <c r="H1895" t="s">
        <v>201</v>
      </c>
      <c r="I1895" t="s">
        <v>201</v>
      </c>
    </row>
    <row r="1896" spans="1:9">
      <c r="A1896" t="s">
        <v>7108</v>
      </c>
      <c r="B1896" t="s">
        <v>7109</v>
      </c>
      <c r="C1896" t="s">
        <v>4211</v>
      </c>
      <c r="D1896">
        <v>-17.736000000000001</v>
      </c>
      <c r="E1896">
        <v>-63.181100000000001</v>
      </c>
      <c r="F1896" t="s">
        <v>338</v>
      </c>
      <c r="G1896" t="s">
        <v>4212</v>
      </c>
      <c r="H1896" t="s">
        <v>176</v>
      </c>
      <c r="I1896" t="s">
        <v>177</v>
      </c>
    </row>
    <row r="1897" spans="1:9">
      <c r="A1897" t="s">
        <v>7110</v>
      </c>
      <c r="B1897" t="s">
        <v>7111</v>
      </c>
      <c r="C1897" t="s">
        <v>4211</v>
      </c>
      <c r="D1897">
        <v>-18.995200000000001</v>
      </c>
      <c r="E1897">
        <v>-65.272619000000006</v>
      </c>
      <c r="F1897" t="s">
        <v>338</v>
      </c>
      <c r="G1897" t="s">
        <v>770</v>
      </c>
      <c r="H1897" t="s">
        <v>769</v>
      </c>
      <c r="I1897" t="s">
        <v>323</v>
      </c>
    </row>
    <row r="1898" spans="1:9">
      <c r="A1898" t="s">
        <v>7112</v>
      </c>
      <c r="B1898" t="s">
        <v>7113</v>
      </c>
      <c r="C1898" t="s">
        <v>4211</v>
      </c>
      <c r="D1898">
        <v>-19.364699999999999</v>
      </c>
      <c r="E1898">
        <v>-64.397262999999995</v>
      </c>
      <c r="F1898" t="s">
        <v>310</v>
      </c>
      <c r="G1898" t="s">
        <v>4742</v>
      </c>
      <c r="H1898" t="s">
        <v>7113</v>
      </c>
      <c r="I1898" t="s">
        <v>323</v>
      </c>
    </row>
    <row r="1899" spans="1:9">
      <c r="A1899" t="s">
        <v>7114</v>
      </c>
      <c r="B1899" t="s">
        <v>7115</v>
      </c>
      <c r="C1899" t="s">
        <v>4215</v>
      </c>
      <c r="D1899">
        <v>-16.505603000000001</v>
      </c>
      <c r="E1899">
        <v>-68.129322999999999</v>
      </c>
      <c r="F1899" t="s">
        <v>338</v>
      </c>
      <c r="G1899" t="s">
        <v>4216</v>
      </c>
      <c r="H1899" t="s">
        <v>4200</v>
      </c>
      <c r="I1899" t="s">
        <v>4200</v>
      </c>
    </row>
    <row r="1900" spans="1:9">
      <c r="A1900" t="s">
        <v>1948</v>
      </c>
      <c r="B1900" t="s">
        <v>2332</v>
      </c>
      <c r="C1900" t="s">
        <v>4211</v>
      </c>
      <c r="D1900">
        <v>-17.7898</v>
      </c>
      <c r="E1900">
        <v>-63.171999999999997</v>
      </c>
      <c r="F1900" t="s">
        <v>338</v>
      </c>
      <c r="G1900" t="s">
        <v>4212</v>
      </c>
      <c r="H1900" t="s">
        <v>176</v>
      </c>
      <c r="I1900" t="s">
        <v>177</v>
      </c>
    </row>
    <row r="1901" spans="1:9">
      <c r="A1901" t="s">
        <v>1949</v>
      </c>
      <c r="B1901" t="s">
        <v>2379</v>
      </c>
      <c r="C1901" t="s">
        <v>4211</v>
      </c>
      <c r="D1901">
        <v>-17.7957</v>
      </c>
      <c r="E1901">
        <v>-63.126480000000001</v>
      </c>
      <c r="F1901" t="s">
        <v>338</v>
      </c>
      <c r="G1901" t="s">
        <v>4212</v>
      </c>
      <c r="H1901" t="s">
        <v>176</v>
      </c>
      <c r="I1901" t="s">
        <v>177</v>
      </c>
    </row>
    <row r="1902" spans="1:9">
      <c r="A1902" t="s">
        <v>7116</v>
      </c>
      <c r="B1902" t="s">
        <v>2235</v>
      </c>
      <c r="C1902" t="s">
        <v>4211</v>
      </c>
      <c r="D1902">
        <v>-17.400099999999998</v>
      </c>
      <c r="E1902">
        <v>-66.315299999999993</v>
      </c>
      <c r="F1902" t="s">
        <v>338</v>
      </c>
      <c r="G1902" t="s">
        <v>220</v>
      </c>
      <c r="H1902" t="s">
        <v>2549</v>
      </c>
      <c r="I1902" t="s">
        <v>201</v>
      </c>
    </row>
    <row r="1903" spans="1:9">
      <c r="A1903" t="s">
        <v>7117</v>
      </c>
      <c r="B1903" t="s">
        <v>7118</v>
      </c>
      <c r="C1903" t="s">
        <v>4211</v>
      </c>
      <c r="D1903">
        <v>-17.393007000000001</v>
      </c>
      <c r="E1903">
        <v>-66.322008999999994</v>
      </c>
      <c r="F1903" t="s">
        <v>338</v>
      </c>
      <c r="G1903" t="s">
        <v>220</v>
      </c>
      <c r="H1903" t="s">
        <v>2549</v>
      </c>
      <c r="I1903" t="s">
        <v>201</v>
      </c>
    </row>
    <row r="1904" spans="1:9">
      <c r="A1904" t="s">
        <v>1918</v>
      </c>
      <c r="B1904" t="s">
        <v>2234</v>
      </c>
      <c r="C1904" t="s">
        <v>4211</v>
      </c>
      <c r="D1904">
        <v>-17.421240000000001</v>
      </c>
      <c r="E1904">
        <v>-66.297550000000001</v>
      </c>
      <c r="F1904" t="s">
        <v>338</v>
      </c>
      <c r="G1904" t="s">
        <v>220</v>
      </c>
      <c r="H1904" t="s">
        <v>220</v>
      </c>
      <c r="I1904" t="s">
        <v>201</v>
      </c>
    </row>
    <row r="1905" spans="1:9">
      <c r="A1905" t="s">
        <v>7119</v>
      </c>
      <c r="B1905" t="s">
        <v>7120</v>
      </c>
      <c r="C1905" t="s">
        <v>4211</v>
      </c>
      <c r="D1905">
        <v>-17.363585</v>
      </c>
      <c r="E1905">
        <v>-66.153120000000001</v>
      </c>
      <c r="F1905" t="s">
        <v>338</v>
      </c>
      <c r="G1905" t="s">
        <v>1024</v>
      </c>
      <c r="H1905" t="s">
        <v>201</v>
      </c>
      <c r="I1905" t="s">
        <v>201</v>
      </c>
    </row>
    <row r="1906" spans="1:9">
      <c r="A1906" t="s">
        <v>7121</v>
      </c>
      <c r="B1906" t="s">
        <v>7122</v>
      </c>
      <c r="C1906" t="s">
        <v>4211</v>
      </c>
      <c r="D1906">
        <v>-17.020800000000001</v>
      </c>
      <c r="E1906">
        <v>-62.595309</v>
      </c>
      <c r="F1906" t="s">
        <v>310</v>
      </c>
      <c r="G1906" t="s">
        <v>4655</v>
      </c>
      <c r="H1906" t="s">
        <v>5935</v>
      </c>
      <c r="I1906" t="s">
        <v>177</v>
      </c>
    </row>
    <row r="1907" spans="1:9">
      <c r="A1907" t="s">
        <v>1919</v>
      </c>
      <c r="B1907" t="s">
        <v>2318</v>
      </c>
      <c r="C1907" t="s">
        <v>4211</v>
      </c>
      <c r="D1907">
        <v>-17.660699999999999</v>
      </c>
      <c r="E1907">
        <v>-63.158532999999998</v>
      </c>
      <c r="F1907" t="s">
        <v>338</v>
      </c>
      <c r="G1907" t="s">
        <v>256</v>
      </c>
      <c r="H1907" t="s">
        <v>256</v>
      </c>
      <c r="I1907" t="s">
        <v>177</v>
      </c>
    </row>
    <row r="1908" spans="1:9">
      <c r="A1908" t="s">
        <v>7123</v>
      </c>
      <c r="B1908" t="s">
        <v>7124</v>
      </c>
      <c r="C1908" t="s">
        <v>4211</v>
      </c>
      <c r="D1908">
        <v>-17.486764000000001</v>
      </c>
      <c r="E1908">
        <v>-66.179669000000004</v>
      </c>
      <c r="F1908" t="s">
        <v>338</v>
      </c>
      <c r="G1908" t="s">
        <v>1024</v>
      </c>
      <c r="H1908" t="s">
        <v>201</v>
      </c>
      <c r="I1908" t="s">
        <v>201</v>
      </c>
    </row>
    <row r="1909" spans="1:9">
      <c r="A1909" t="s">
        <v>7125</v>
      </c>
      <c r="B1909" t="s">
        <v>4220</v>
      </c>
      <c r="C1909" t="s">
        <v>4211</v>
      </c>
      <c r="D1909">
        <v>-16.958669</v>
      </c>
      <c r="E1909">
        <v>-65.415077999999994</v>
      </c>
      <c r="F1909" t="s">
        <v>310</v>
      </c>
      <c r="G1909" t="s">
        <v>898</v>
      </c>
      <c r="H1909" t="s">
        <v>4220</v>
      </c>
      <c r="I1909" t="s">
        <v>201</v>
      </c>
    </row>
    <row r="1910" spans="1:9">
      <c r="A1910" t="s">
        <v>742</v>
      </c>
      <c r="B1910" t="s">
        <v>743</v>
      </c>
      <c r="C1910" t="s">
        <v>4211</v>
      </c>
      <c r="D1910">
        <v>-17.773499999999999</v>
      </c>
      <c r="E1910">
        <v>-63.176889000000003</v>
      </c>
      <c r="F1910" t="s">
        <v>338</v>
      </c>
      <c r="G1910" t="s">
        <v>4212</v>
      </c>
      <c r="H1910" t="s">
        <v>176</v>
      </c>
      <c r="I1910" t="s">
        <v>177</v>
      </c>
    </row>
    <row r="1911" spans="1:9">
      <c r="A1911" t="s">
        <v>7126</v>
      </c>
      <c r="B1911" t="s">
        <v>7127</v>
      </c>
      <c r="C1911" t="s">
        <v>4211</v>
      </c>
      <c r="D1911">
        <v>-19.018899999999999</v>
      </c>
      <c r="E1911">
        <v>-65.262398000000005</v>
      </c>
      <c r="F1911" t="s">
        <v>338</v>
      </c>
      <c r="G1911" t="s">
        <v>770</v>
      </c>
      <c r="H1911" t="s">
        <v>769</v>
      </c>
      <c r="I1911" t="s">
        <v>323</v>
      </c>
    </row>
    <row r="1912" spans="1:9">
      <c r="A1912" t="s">
        <v>7128</v>
      </c>
      <c r="B1912" t="s">
        <v>7129</v>
      </c>
      <c r="C1912" t="s">
        <v>4215</v>
      </c>
      <c r="D1912">
        <v>-16.671880577300001</v>
      </c>
      <c r="E1912">
        <v>-68.034042218899998</v>
      </c>
      <c r="F1912" t="s">
        <v>310</v>
      </c>
      <c r="G1912" t="s">
        <v>4216</v>
      </c>
      <c r="H1912" t="s">
        <v>4943</v>
      </c>
      <c r="I1912" t="s">
        <v>4200</v>
      </c>
    </row>
    <row r="1913" spans="1:9">
      <c r="A1913" t="s">
        <v>7130</v>
      </c>
      <c r="B1913" t="s">
        <v>7131</v>
      </c>
      <c r="C1913" t="s">
        <v>4215</v>
      </c>
      <c r="D1913">
        <v>-16.505025</v>
      </c>
      <c r="E1913">
        <v>-68.106821999999994</v>
      </c>
      <c r="F1913" t="s">
        <v>338</v>
      </c>
      <c r="G1913" t="s">
        <v>4216</v>
      </c>
      <c r="H1913" t="s">
        <v>4200</v>
      </c>
      <c r="I1913" t="s">
        <v>4200</v>
      </c>
    </row>
    <row r="1914" spans="1:9">
      <c r="A1914" t="s">
        <v>1015</v>
      </c>
      <c r="B1914" t="s">
        <v>1016</v>
      </c>
      <c r="C1914" t="s">
        <v>4211</v>
      </c>
      <c r="D1914">
        <v>-17.761500000000002</v>
      </c>
      <c r="E1914">
        <v>-63.126657000000002</v>
      </c>
      <c r="F1914" t="s">
        <v>338</v>
      </c>
      <c r="G1914" t="s">
        <v>4212</v>
      </c>
      <c r="H1914" t="s">
        <v>176</v>
      </c>
      <c r="I1914" t="s">
        <v>177</v>
      </c>
    </row>
    <row r="1915" spans="1:9">
      <c r="A1915" t="s">
        <v>7132</v>
      </c>
      <c r="B1915" t="s">
        <v>7133</v>
      </c>
      <c r="C1915" t="s">
        <v>4211</v>
      </c>
      <c r="D1915">
        <v>-17.403600999999998</v>
      </c>
      <c r="E1915">
        <v>-66.162858</v>
      </c>
      <c r="F1915" t="s">
        <v>338</v>
      </c>
      <c r="G1915" t="s">
        <v>1024</v>
      </c>
      <c r="H1915" t="s">
        <v>201</v>
      </c>
      <c r="I1915" t="s">
        <v>201</v>
      </c>
    </row>
    <row r="1916" spans="1:9">
      <c r="A1916" t="s">
        <v>7134</v>
      </c>
      <c r="B1916" t="s">
        <v>2451</v>
      </c>
      <c r="C1916" t="s">
        <v>4211</v>
      </c>
      <c r="D1916">
        <v>-21.245200000000001</v>
      </c>
      <c r="E1916">
        <v>-63.465966999999999</v>
      </c>
      <c r="F1916" t="s">
        <v>310</v>
      </c>
      <c r="G1916" t="s">
        <v>311</v>
      </c>
      <c r="H1916" t="s">
        <v>4513</v>
      </c>
      <c r="I1916" t="s">
        <v>215</v>
      </c>
    </row>
    <row r="1917" spans="1:9">
      <c r="A1917" t="s">
        <v>1671</v>
      </c>
      <c r="B1917" t="s">
        <v>2349</v>
      </c>
      <c r="C1917" t="s">
        <v>4211</v>
      </c>
      <c r="D1917">
        <v>-17.833300000000001</v>
      </c>
      <c r="E1917">
        <v>-63.160780000000003</v>
      </c>
      <c r="F1917" t="s">
        <v>338</v>
      </c>
      <c r="G1917" t="s">
        <v>4212</v>
      </c>
      <c r="H1917" t="s">
        <v>176</v>
      </c>
      <c r="I1917" t="s">
        <v>177</v>
      </c>
    </row>
    <row r="1918" spans="1:9">
      <c r="A1918" t="s">
        <v>7135</v>
      </c>
      <c r="B1918" t="s">
        <v>7136</v>
      </c>
      <c r="C1918" t="s">
        <v>4211</v>
      </c>
      <c r="D1918">
        <v>-14.809498</v>
      </c>
      <c r="E1918">
        <v>-64.870687000000004</v>
      </c>
      <c r="F1918" t="s">
        <v>338</v>
      </c>
      <c r="G1918" t="s">
        <v>1024</v>
      </c>
      <c r="H1918" t="s">
        <v>2442</v>
      </c>
      <c r="I1918" t="s">
        <v>832</v>
      </c>
    </row>
    <row r="1919" spans="1:9">
      <c r="A1919" t="s">
        <v>1002</v>
      </c>
      <c r="B1919" t="s">
        <v>1003</v>
      </c>
      <c r="C1919" t="s">
        <v>4211</v>
      </c>
      <c r="D1919">
        <v>-17.7315</v>
      </c>
      <c r="E1919">
        <v>-63.166370000000001</v>
      </c>
      <c r="F1919" t="s">
        <v>338</v>
      </c>
      <c r="G1919" t="s">
        <v>4212</v>
      </c>
      <c r="H1919" t="s">
        <v>176</v>
      </c>
      <c r="I1919" t="s">
        <v>177</v>
      </c>
    </row>
    <row r="1920" spans="1:9">
      <c r="A1920" t="s">
        <v>7137</v>
      </c>
      <c r="B1920" t="s">
        <v>7138</v>
      </c>
      <c r="C1920" t="s">
        <v>4211</v>
      </c>
      <c r="D1920">
        <v>-22.087861</v>
      </c>
      <c r="E1920">
        <v>-65.595038000000002</v>
      </c>
      <c r="F1920" t="s">
        <v>310</v>
      </c>
      <c r="G1920" t="s">
        <v>6920</v>
      </c>
      <c r="H1920" t="s">
        <v>6921</v>
      </c>
      <c r="I1920" t="s">
        <v>1064</v>
      </c>
    </row>
    <row r="1921" spans="1:9">
      <c r="A1921" t="s">
        <v>7139</v>
      </c>
      <c r="B1921" t="s">
        <v>7140</v>
      </c>
      <c r="C1921" t="s">
        <v>4211</v>
      </c>
      <c r="D1921">
        <v>-22.093964</v>
      </c>
      <c r="E1921">
        <v>-65.598141999999996</v>
      </c>
      <c r="F1921" t="s">
        <v>310</v>
      </c>
      <c r="G1921" t="s">
        <v>6920</v>
      </c>
      <c r="H1921" t="s">
        <v>6921</v>
      </c>
      <c r="I1921" t="s">
        <v>1064</v>
      </c>
    </row>
    <row r="1922" spans="1:9">
      <c r="A1922" t="s">
        <v>7141</v>
      </c>
      <c r="B1922" t="s">
        <v>7142</v>
      </c>
      <c r="C1922" t="s">
        <v>4211</v>
      </c>
      <c r="D1922">
        <v>-21.263000000000002</v>
      </c>
      <c r="E1922">
        <v>-63.471184999999998</v>
      </c>
      <c r="F1922" t="s">
        <v>310</v>
      </c>
      <c r="G1922" t="s">
        <v>311</v>
      </c>
      <c r="H1922" t="s">
        <v>4513</v>
      </c>
      <c r="I1922" t="s">
        <v>215</v>
      </c>
    </row>
    <row r="1923" spans="1:9">
      <c r="A1923" t="s">
        <v>997</v>
      </c>
      <c r="B1923" t="s">
        <v>7143</v>
      </c>
      <c r="C1923" t="s">
        <v>4211</v>
      </c>
      <c r="D1923">
        <v>-17.7546</v>
      </c>
      <c r="E1923">
        <v>-63.199815999999998</v>
      </c>
      <c r="F1923" t="s">
        <v>338</v>
      </c>
      <c r="G1923" t="s">
        <v>4212</v>
      </c>
      <c r="H1923" t="s">
        <v>176</v>
      </c>
      <c r="I1923" t="s">
        <v>177</v>
      </c>
    </row>
    <row r="1924" spans="1:9">
      <c r="A1924" t="s">
        <v>7144</v>
      </c>
      <c r="B1924" t="s">
        <v>7145</v>
      </c>
      <c r="C1924" t="s">
        <v>4215</v>
      </c>
      <c r="D1924">
        <v>-16.536916000000002</v>
      </c>
      <c r="E1924">
        <v>-68.040040000000005</v>
      </c>
      <c r="F1924" t="s">
        <v>338</v>
      </c>
      <c r="G1924" t="s">
        <v>4216</v>
      </c>
      <c r="H1924" t="s">
        <v>4200</v>
      </c>
      <c r="I1924" t="s">
        <v>4200</v>
      </c>
    </row>
    <row r="1925" spans="1:9">
      <c r="A1925" t="s">
        <v>7146</v>
      </c>
      <c r="B1925" t="s">
        <v>7147</v>
      </c>
      <c r="C1925" t="s">
        <v>4215</v>
      </c>
      <c r="D1925">
        <v>-16.582550569999999</v>
      </c>
      <c r="E1925">
        <v>-68.234492715800002</v>
      </c>
      <c r="F1925" t="s">
        <v>310</v>
      </c>
      <c r="G1925" t="s">
        <v>5108</v>
      </c>
      <c r="H1925" t="s">
        <v>5109</v>
      </c>
      <c r="I1925" t="s">
        <v>4200</v>
      </c>
    </row>
    <row r="1926" spans="1:9">
      <c r="A1926" t="s">
        <v>7148</v>
      </c>
      <c r="B1926" t="s">
        <v>7149</v>
      </c>
      <c r="C1926" t="s">
        <v>4211</v>
      </c>
      <c r="D1926">
        <v>-10.789783</v>
      </c>
      <c r="E1926">
        <v>-65.964397000000005</v>
      </c>
      <c r="F1926" t="s">
        <v>310</v>
      </c>
      <c r="G1926" t="s">
        <v>5956</v>
      </c>
      <c r="H1926" t="s">
        <v>6582</v>
      </c>
      <c r="I1926" t="s">
        <v>2485</v>
      </c>
    </row>
    <row r="1927" spans="1:9">
      <c r="A1927" t="s">
        <v>7150</v>
      </c>
      <c r="B1927" t="s">
        <v>7151</v>
      </c>
      <c r="C1927" t="s">
        <v>4211</v>
      </c>
      <c r="D1927">
        <v>-17.864000000000001</v>
      </c>
      <c r="E1927">
        <v>-63.080114000000002</v>
      </c>
      <c r="F1927" t="s">
        <v>338</v>
      </c>
      <c r="G1927" t="s">
        <v>4212</v>
      </c>
      <c r="H1927" t="s">
        <v>176</v>
      </c>
      <c r="I1927" t="s">
        <v>177</v>
      </c>
    </row>
    <row r="1928" spans="1:9">
      <c r="A1928" t="s">
        <v>7152</v>
      </c>
      <c r="B1928" t="s">
        <v>7153</v>
      </c>
      <c r="C1928" t="s">
        <v>4215</v>
      </c>
      <c r="D1928">
        <v>-16.487580999999999</v>
      </c>
      <c r="E1928">
        <v>-68.122551999999999</v>
      </c>
      <c r="F1928" t="s">
        <v>338</v>
      </c>
      <c r="G1928" t="s">
        <v>4216</v>
      </c>
      <c r="H1928" t="s">
        <v>4200</v>
      </c>
      <c r="I1928" t="s">
        <v>4200</v>
      </c>
    </row>
    <row r="1929" spans="1:9">
      <c r="A1929" t="s">
        <v>7154</v>
      </c>
      <c r="B1929" t="s">
        <v>7155</v>
      </c>
      <c r="C1929" t="s">
        <v>4211</v>
      </c>
      <c r="D1929">
        <v>-19.075071999999999</v>
      </c>
      <c r="E1929">
        <v>-66.206266999999997</v>
      </c>
      <c r="F1929" t="s">
        <v>310</v>
      </c>
      <c r="G1929" t="s">
        <v>4826</v>
      </c>
      <c r="H1929" t="s">
        <v>4825</v>
      </c>
      <c r="I1929" t="s">
        <v>1051</v>
      </c>
    </row>
    <row r="1930" spans="1:9">
      <c r="A1930" t="s">
        <v>7156</v>
      </c>
      <c r="B1930" t="s">
        <v>7157</v>
      </c>
      <c r="C1930" t="s">
        <v>4215</v>
      </c>
      <c r="D1930">
        <v>-16.613564</v>
      </c>
      <c r="E1930">
        <v>-68.159186000000005</v>
      </c>
      <c r="F1930" t="s">
        <v>310</v>
      </c>
      <c r="G1930" t="s">
        <v>4216</v>
      </c>
      <c r="H1930" t="s">
        <v>4257</v>
      </c>
      <c r="I1930" t="s">
        <v>4200</v>
      </c>
    </row>
    <row r="1931" spans="1:9">
      <c r="A1931" t="s">
        <v>7158</v>
      </c>
      <c r="B1931" t="s">
        <v>6582</v>
      </c>
      <c r="C1931" t="s">
        <v>4211</v>
      </c>
      <c r="D1931">
        <v>-20.058361000000001</v>
      </c>
      <c r="E1931">
        <v>-65.339611000000005</v>
      </c>
      <c r="F1931" t="s">
        <v>310</v>
      </c>
      <c r="G1931" t="s">
        <v>4538</v>
      </c>
      <c r="H1931" t="s">
        <v>6164</v>
      </c>
      <c r="I1931" t="s">
        <v>1064</v>
      </c>
    </row>
    <row r="1932" spans="1:9">
      <c r="A1932" t="s">
        <v>1920</v>
      </c>
      <c r="B1932" t="s">
        <v>2070</v>
      </c>
      <c r="C1932" t="s">
        <v>4211</v>
      </c>
      <c r="D1932">
        <v>-17.833600000000001</v>
      </c>
      <c r="E1932">
        <v>-63.186098999999999</v>
      </c>
      <c r="F1932" t="s">
        <v>338</v>
      </c>
      <c r="G1932" t="s">
        <v>4212</v>
      </c>
      <c r="H1932" t="s">
        <v>176</v>
      </c>
      <c r="I1932" t="s">
        <v>177</v>
      </c>
    </row>
    <row r="1933" spans="1:9">
      <c r="A1933" t="s">
        <v>606</v>
      </c>
      <c r="B1933" t="s">
        <v>2458</v>
      </c>
      <c r="C1933" t="s">
        <v>4211</v>
      </c>
      <c r="D1933">
        <v>-17.825399999999998</v>
      </c>
      <c r="E1933">
        <v>-63.184386000000003</v>
      </c>
      <c r="F1933" t="s">
        <v>338</v>
      </c>
      <c r="G1933" t="s">
        <v>4212</v>
      </c>
      <c r="H1933" t="s">
        <v>176</v>
      </c>
      <c r="I1933" t="s">
        <v>177</v>
      </c>
    </row>
    <row r="1934" spans="1:9">
      <c r="A1934" t="s">
        <v>7159</v>
      </c>
      <c r="B1934" t="s">
        <v>7160</v>
      </c>
      <c r="C1934" t="s">
        <v>4215</v>
      </c>
      <c r="D1934">
        <v>-16.494342</v>
      </c>
      <c r="E1934">
        <v>-68.127669999999995</v>
      </c>
      <c r="F1934" t="s">
        <v>338</v>
      </c>
      <c r="G1934" t="s">
        <v>4216</v>
      </c>
      <c r="H1934" t="s">
        <v>4200</v>
      </c>
      <c r="I1934" t="s">
        <v>4200</v>
      </c>
    </row>
    <row r="1935" spans="1:9">
      <c r="A1935" t="s">
        <v>7161</v>
      </c>
      <c r="B1935" t="s">
        <v>7162</v>
      </c>
      <c r="C1935" t="s">
        <v>4211</v>
      </c>
      <c r="D1935">
        <v>-17.442481000000001</v>
      </c>
      <c r="E1935">
        <v>-66.115167</v>
      </c>
      <c r="F1935" t="s">
        <v>338</v>
      </c>
      <c r="G1935" t="s">
        <v>1024</v>
      </c>
      <c r="H1935" t="s">
        <v>201</v>
      </c>
      <c r="I1935" t="s">
        <v>201</v>
      </c>
    </row>
    <row r="1936" spans="1:9">
      <c r="A1936" t="s">
        <v>1921</v>
      </c>
      <c r="B1936" t="s">
        <v>2053</v>
      </c>
      <c r="C1936" t="s">
        <v>4211</v>
      </c>
      <c r="D1936">
        <v>-17.757000000000001</v>
      </c>
      <c r="E1936">
        <v>-63.155901999999998</v>
      </c>
      <c r="F1936" t="s">
        <v>338</v>
      </c>
      <c r="G1936" t="s">
        <v>4212</v>
      </c>
      <c r="H1936" t="s">
        <v>176</v>
      </c>
      <c r="I1936" t="s">
        <v>177</v>
      </c>
    </row>
    <row r="1937" spans="1:9">
      <c r="A1937" t="s">
        <v>1005</v>
      </c>
      <c r="B1937" t="s">
        <v>1006</v>
      </c>
      <c r="C1937" t="s">
        <v>4211</v>
      </c>
      <c r="D1937">
        <v>-17.432600000000001</v>
      </c>
      <c r="E1937">
        <v>-66.112629999999996</v>
      </c>
      <c r="F1937" t="s">
        <v>338</v>
      </c>
      <c r="G1937" t="s">
        <v>1024</v>
      </c>
      <c r="H1937" t="s">
        <v>201</v>
      </c>
      <c r="I1937" t="s">
        <v>201</v>
      </c>
    </row>
    <row r="1938" spans="1:9">
      <c r="A1938" t="s">
        <v>7163</v>
      </c>
      <c r="B1938" t="s">
        <v>7164</v>
      </c>
      <c r="C1938" t="s">
        <v>4215</v>
      </c>
      <c r="D1938">
        <v>-16.503339</v>
      </c>
      <c r="E1938">
        <v>-68.144084000000007</v>
      </c>
      <c r="F1938" t="s">
        <v>338</v>
      </c>
      <c r="G1938" t="s">
        <v>4216</v>
      </c>
      <c r="H1938" t="s">
        <v>4200</v>
      </c>
      <c r="I1938" t="s">
        <v>4200</v>
      </c>
    </row>
    <row r="1939" spans="1:9">
      <c r="A1939" t="s">
        <v>1008</v>
      </c>
      <c r="B1939" t="s">
        <v>1009</v>
      </c>
      <c r="C1939" t="s">
        <v>4211</v>
      </c>
      <c r="D1939">
        <v>-17.611089</v>
      </c>
      <c r="E1939">
        <v>-65.793570000000003</v>
      </c>
      <c r="F1939" t="s">
        <v>310</v>
      </c>
      <c r="G1939" t="s">
        <v>953</v>
      </c>
      <c r="H1939" t="s">
        <v>1009</v>
      </c>
      <c r="I1939" t="s">
        <v>201</v>
      </c>
    </row>
    <row r="1940" spans="1:9">
      <c r="A1940" t="s">
        <v>7165</v>
      </c>
      <c r="B1940" t="s">
        <v>7166</v>
      </c>
      <c r="C1940" t="s">
        <v>4215</v>
      </c>
      <c r="D1940">
        <v>-16.5607582154</v>
      </c>
      <c r="E1940">
        <v>-68.212648102700001</v>
      </c>
      <c r="F1940" t="s">
        <v>338</v>
      </c>
      <c r="G1940" t="s">
        <v>4216</v>
      </c>
      <c r="H1940" t="s">
        <v>4217</v>
      </c>
      <c r="I1940" t="s">
        <v>4200</v>
      </c>
    </row>
    <row r="1941" spans="1:9">
      <c r="A1941" t="s">
        <v>7167</v>
      </c>
      <c r="B1941" t="s">
        <v>7168</v>
      </c>
      <c r="C1941" t="s">
        <v>4215</v>
      </c>
      <c r="D1941">
        <v>-16.536505999999999</v>
      </c>
      <c r="E1941">
        <v>-68.181248999999994</v>
      </c>
      <c r="F1941" t="s">
        <v>338</v>
      </c>
      <c r="G1941" t="s">
        <v>4216</v>
      </c>
      <c r="H1941" t="s">
        <v>4217</v>
      </c>
      <c r="I1941" t="s">
        <v>4200</v>
      </c>
    </row>
    <row r="1942" spans="1:9">
      <c r="A1942" t="s">
        <v>7169</v>
      </c>
      <c r="B1942" t="s">
        <v>7170</v>
      </c>
      <c r="C1942" t="s">
        <v>4215</v>
      </c>
      <c r="D1942">
        <v>-16.499428999999999</v>
      </c>
      <c r="E1942">
        <v>-68.113283999999993</v>
      </c>
      <c r="F1942" t="s">
        <v>338</v>
      </c>
      <c r="G1942" t="s">
        <v>4216</v>
      </c>
      <c r="H1942" t="s">
        <v>4200</v>
      </c>
      <c r="I1942" t="s">
        <v>4200</v>
      </c>
    </row>
    <row r="1943" spans="1:9">
      <c r="A1943" t="s">
        <v>7171</v>
      </c>
      <c r="B1943" t="s">
        <v>7172</v>
      </c>
      <c r="C1943" t="s">
        <v>4215</v>
      </c>
      <c r="D1943">
        <v>-16.488596999999999</v>
      </c>
      <c r="E1943">
        <v>-68.098674000000003</v>
      </c>
      <c r="F1943" t="s">
        <v>338</v>
      </c>
      <c r="G1943" t="s">
        <v>4216</v>
      </c>
      <c r="H1943" t="s">
        <v>4200</v>
      </c>
      <c r="I1943" t="s">
        <v>4200</v>
      </c>
    </row>
    <row r="1944" spans="1:9">
      <c r="A1944" t="s">
        <v>1077</v>
      </c>
      <c r="B1944" t="s">
        <v>7173</v>
      </c>
      <c r="C1944" t="s">
        <v>4211</v>
      </c>
      <c r="D1944">
        <v>-19.595559999999999</v>
      </c>
      <c r="E1944">
        <v>-65.72833</v>
      </c>
      <c r="F1944" t="s">
        <v>310</v>
      </c>
      <c r="G1944" t="s">
        <v>4235</v>
      </c>
      <c r="H1944" t="s">
        <v>1064</v>
      </c>
      <c r="I1944" t="s">
        <v>1064</v>
      </c>
    </row>
    <row r="1945" spans="1:9">
      <c r="A1945" t="s">
        <v>7174</v>
      </c>
      <c r="B1945" t="s">
        <v>7175</v>
      </c>
      <c r="C1945" t="s">
        <v>4211</v>
      </c>
      <c r="D1945">
        <v>-19.12</v>
      </c>
      <c r="E1945">
        <v>-64.329303999999993</v>
      </c>
      <c r="F1945" t="s">
        <v>310</v>
      </c>
      <c r="G1945" t="s">
        <v>7176</v>
      </c>
      <c r="H1945" t="s">
        <v>7175</v>
      </c>
      <c r="I1945" t="s">
        <v>323</v>
      </c>
    </row>
    <row r="1946" spans="1:9">
      <c r="A1946" t="s">
        <v>7177</v>
      </c>
      <c r="B1946" t="s">
        <v>7178</v>
      </c>
      <c r="C1946" t="s">
        <v>4215</v>
      </c>
      <c r="D1946">
        <v>-16.531175388000001</v>
      </c>
      <c r="E1946">
        <v>-68.175581377200004</v>
      </c>
      <c r="F1946" t="s">
        <v>338</v>
      </c>
      <c r="G1946" t="s">
        <v>4216</v>
      </c>
      <c r="H1946" t="s">
        <v>4217</v>
      </c>
      <c r="I1946" t="s">
        <v>4200</v>
      </c>
    </row>
    <row r="1947" spans="1:9">
      <c r="A1947" t="s">
        <v>1922</v>
      </c>
      <c r="B1947" t="s">
        <v>2558</v>
      </c>
      <c r="C1947" t="s">
        <v>4211</v>
      </c>
      <c r="D1947">
        <v>-17.654199999999999</v>
      </c>
      <c r="E1947">
        <v>-63.180470999999997</v>
      </c>
      <c r="F1947" t="s">
        <v>338</v>
      </c>
      <c r="G1947" t="s">
        <v>256</v>
      </c>
      <c r="H1947" t="s">
        <v>256</v>
      </c>
      <c r="I1947" t="s">
        <v>177</v>
      </c>
    </row>
    <row r="1948" spans="1:9">
      <c r="A1948" t="s">
        <v>7179</v>
      </c>
      <c r="B1948" t="s">
        <v>7180</v>
      </c>
      <c r="C1948" t="s">
        <v>4211</v>
      </c>
      <c r="D1948">
        <v>-16.976638999999999</v>
      </c>
      <c r="E1948">
        <v>-65.424644000000001</v>
      </c>
      <c r="F1948" t="s">
        <v>310</v>
      </c>
      <c r="G1948" t="s">
        <v>898</v>
      </c>
      <c r="H1948" t="s">
        <v>4220</v>
      </c>
      <c r="I1948" t="s">
        <v>201</v>
      </c>
    </row>
    <row r="1949" spans="1:9">
      <c r="A1949" t="s">
        <v>7181</v>
      </c>
      <c r="B1949" t="s">
        <v>7182</v>
      </c>
      <c r="C1949" t="s">
        <v>4215</v>
      </c>
      <c r="D1949">
        <v>-16.514934</v>
      </c>
      <c r="E1949">
        <v>-68.138041000000001</v>
      </c>
      <c r="F1949" t="s">
        <v>338</v>
      </c>
      <c r="G1949" t="s">
        <v>4216</v>
      </c>
      <c r="H1949" t="s">
        <v>4200</v>
      </c>
      <c r="I1949" t="s">
        <v>4200</v>
      </c>
    </row>
    <row r="1950" spans="1:9">
      <c r="A1950" t="s">
        <v>7183</v>
      </c>
      <c r="B1950" t="s">
        <v>7184</v>
      </c>
      <c r="C1950" t="s">
        <v>4211</v>
      </c>
      <c r="D1950">
        <v>-20.192119999999999</v>
      </c>
      <c r="E1950">
        <v>-65.475179999999995</v>
      </c>
      <c r="F1950" t="s">
        <v>310</v>
      </c>
      <c r="G1950" t="s">
        <v>5082</v>
      </c>
      <c r="H1950" t="s">
        <v>7184</v>
      </c>
      <c r="I1950" t="s">
        <v>1064</v>
      </c>
    </row>
    <row r="1951" spans="1:9">
      <c r="A1951" t="s">
        <v>7185</v>
      </c>
      <c r="B1951" t="s">
        <v>7186</v>
      </c>
      <c r="C1951" t="s">
        <v>4211</v>
      </c>
      <c r="D1951">
        <v>-17.165659999999999</v>
      </c>
      <c r="E1951">
        <v>-64.968339999999998</v>
      </c>
      <c r="F1951" t="s">
        <v>310</v>
      </c>
      <c r="G1951" t="s">
        <v>815</v>
      </c>
      <c r="H1951" t="s">
        <v>849</v>
      </c>
      <c r="I1951" t="s">
        <v>201</v>
      </c>
    </row>
    <row r="1952" spans="1:9">
      <c r="A1952" t="s">
        <v>7187</v>
      </c>
      <c r="B1952" t="s">
        <v>7188</v>
      </c>
      <c r="C1952" t="s">
        <v>4215</v>
      </c>
      <c r="D1952">
        <v>-16.619883241899998</v>
      </c>
      <c r="E1952">
        <v>-68.183127151099995</v>
      </c>
      <c r="F1952" t="s">
        <v>338</v>
      </c>
      <c r="G1952" t="s">
        <v>4216</v>
      </c>
      <c r="H1952" t="s">
        <v>4217</v>
      </c>
      <c r="I1952" t="s">
        <v>4200</v>
      </c>
    </row>
    <row r="1953" spans="1:9">
      <c r="A1953" t="s">
        <v>7189</v>
      </c>
      <c r="B1953" t="s">
        <v>7190</v>
      </c>
      <c r="C1953" t="s">
        <v>4215</v>
      </c>
      <c r="D1953">
        <v>-16.612670000000001</v>
      </c>
      <c r="E1953">
        <v>-68.173220000000001</v>
      </c>
      <c r="F1953" t="s">
        <v>338</v>
      </c>
      <c r="G1953" t="s">
        <v>4216</v>
      </c>
      <c r="H1953" t="s">
        <v>4217</v>
      </c>
      <c r="I1953" t="s">
        <v>4200</v>
      </c>
    </row>
    <row r="1954" spans="1:9">
      <c r="A1954" t="s">
        <v>7191</v>
      </c>
      <c r="B1954" t="s">
        <v>7192</v>
      </c>
      <c r="C1954" t="s">
        <v>4215</v>
      </c>
      <c r="D1954">
        <v>-16.481446999999999</v>
      </c>
      <c r="E1954">
        <v>-68.142307000000002</v>
      </c>
      <c r="F1954" t="s">
        <v>338</v>
      </c>
      <c r="G1954" t="s">
        <v>4216</v>
      </c>
      <c r="H1954" t="s">
        <v>4200</v>
      </c>
      <c r="I1954" t="s">
        <v>4200</v>
      </c>
    </row>
    <row r="1955" spans="1:9">
      <c r="A1955" t="s">
        <v>7193</v>
      </c>
      <c r="B1955" t="s">
        <v>7194</v>
      </c>
      <c r="C1955" t="s">
        <v>4215</v>
      </c>
      <c r="D1955">
        <v>-16.526741000000001</v>
      </c>
      <c r="E1955">
        <v>-68.159257999999994</v>
      </c>
      <c r="F1955" t="s">
        <v>338</v>
      </c>
      <c r="G1955" t="s">
        <v>4216</v>
      </c>
      <c r="H1955" t="s">
        <v>4217</v>
      </c>
      <c r="I1955" t="s">
        <v>4200</v>
      </c>
    </row>
    <row r="1956" spans="1:9">
      <c r="A1956" t="s">
        <v>7195</v>
      </c>
      <c r="B1956" t="s">
        <v>7196</v>
      </c>
      <c r="C1956" t="s">
        <v>4215</v>
      </c>
      <c r="D1956">
        <v>-16.505101</v>
      </c>
      <c r="E1956">
        <v>-68.152461000000002</v>
      </c>
      <c r="F1956" t="s">
        <v>338</v>
      </c>
      <c r="G1956" t="s">
        <v>4216</v>
      </c>
      <c r="H1956" t="s">
        <v>4200</v>
      </c>
      <c r="I1956" t="s">
        <v>4200</v>
      </c>
    </row>
    <row r="1957" spans="1:9">
      <c r="A1957" t="s">
        <v>7197</v>
      </c>
      <c r="B1957" t="s">
        <v>7198</v>
      </c>
      <c r="C1957" t="s">
        <v>4211</v>
      </c>
      <c r="D1957">
        <v>-17.964203999999999</v>
      </c>
      <c r="E1957">
        <v>-65.635330999999994</v>
      </c>
      <c r="F1957" t="s">
        <v>310</v>
      </c>
      <c r="G1957" t="s">
        <v>4366</v>
      </c>
      <c r="H1957" t="s">
        <v>7199</v>
      </c>
      <c r="I1957" t="s">
        <v>201</v>
      </c>
    </row>
    <row r="1958" spans="1:9">
      <c r="A1958" t="s">
        <v>7200</v>
      </c>
      <c r="B1958" t="s">
        <v>7201</v>
      </c>
      <c r="C1958" t="s">
        <v>4215</v>
      </c>
      <c r="D1958">
        <v>-16.501014999999999</v>
      </c>
      <c r="E1958">
        <v>-68.235140999999999</v>
      </c>
      <c r="F1958" t="s">
        <v>338</v>
      </c>
      <c r="G1958" t="s">
        <v>4216</v>
      </c>
      <c r="H1958" t="s">
        <v>4217</v>
      </c>
      <c r="I1958" t="s">
        <v>4200</v>
      </c>
    </row>
    <row r="1959" spans="1:9">
      <c r="A1959" t="s">
        <v>7202</v>
      </c>
      <c r="B1959" t="s">
        <v>7203</v>
      </c>
      <c r="C1959" t="s">
        <v>4215</v>
      </c>
      <c r="D1959">
        <v>-17.087702</v>
      </c>
      <c r="E1959">
        <v>-68.189777000000007</v>
      </c>
      <c r="F1959" t="s">
        <v>310</v>
      </c>
      <c r="G1959" t="s">
        <v>4688</v>
      </c>
      <c r="H1959" t="s">
        <v>7203</v>
      </c>
      <c r="I1959" t="s">
        <v>4200</v>
      </c>
    </row>
    <row r="1960" spans="1:9">
      <c r="A1960" t="s">
        <v>1018</v>
      </c>
      <c r="B1960" t="s">
        <v>256</v>
      </c>
      <c r="C1960" t="s">
        <v>4211</v>
      </c>
      <c r="D1960">
        <v>-17.520099999999999</v>
      </c>
      <c r="E1960">
        <v>-63.170282999999998</v>
      </c>
      <c r="F1960" t="s">
        <v>338</v>
      </c>
      <c r="G1960" t="s">
        <v>256</v>
      </c>
      <c r="H1960" t="s">
        <v>256</v>
      </c>
      <c r="I1960" t="s">
        <v>177</v>
      </c>
    </row>
    <row r="1961" spans="1:9">
      <c r="A1961" t="s">
        <v>1923</v>
      </c>
      <c r="B1961" t="s">
        <v>2508</v>
      </c>
      <c r="C1961" t="s">
        <v>4211</v>
      </c>
      <c r="D1961">
        <v>-17.511299999999999</v>
      </c>
      <c r="E1961">
        <v>-63.168895999999997</v>
      </c>
      <c r="F1961" t="s">
        <v>338</v>
      </c>
      <c r="G1961" t="s">
        <v>256</v>
      </c>
      <c r="H1961" t="s">
        <v>256</v>
      </c>
      <c r="I1961" t="s">
        <v>177</v>
      </c>
    </row>
    <row r="1962" spans="1:9">
      <c r="A1962" t="s">
        <v>1924</v>
      </c>
      <c r="B1962" t="s">
        <v>2288</v>
      </c>
      <c r="C1962" t="s">
        <v>4211</v>
      </c>
      <c r="D1962">
        <v>-17.505400000000002</v>
      </c>
      <c r="E1962">
        <v>-63.188364</v>
      </c>
      <c r="F1962" t="s">
        <v>338</v>
      </c>
      <c r="G1962" t="s">
        <v>256</v>
      </c>
      <c r="H1962" t="s">
        <v>256</v>
      </c>
      <c r="I1962" t="s">
        <v>177</v>
      </c>
    </row>
    <row r="1963" spans="1:9">
      <c r="A1963" t="s">
        <v>7204</v>
      </c>
      <c r="B1963" t="s">
        <v>7205</v>
      </c>
      <c r="C1963" t="s">
        <v>4211</v>
      </c>
      <c r="D1963">
        <v>-17.507400000000001</v>
      </c>
      <c r="E1963">
        <v>-63.151319000000001</v>
      </c>
      <c r="F1963" t="s">
        <v>338</v>
      </c>
      <c r="G1963" t="s">
        <v>256</v>
      </c>
      <c r="H1963" t="s">
        <v>256</v>
      </c>
      <c r="I1963" t="s">
        <v>177</v>
      </c>
    </row>
    <row r="1964" spans="1:9">
      <c r="A1964" t="s">
        <v>7206</v>
      </c>
      <c r="B1964" t="s">
        <v>7207</v>
      </c>
      <c r="C1964" t="s">
        <v>4211</v>
      </c>
      <c r="D1964">
        <v>-17.4072</v>
      </c>
      <c r="E1964">
        <v>-66.169638899999995</v>
      </c>
      <c r="F1964" t="s">
        <v>338</v>
      </c>
      <c r="G1964" t="s">
        <v>1024</v>
      </c>
      <c r="H1964" t="s">
        <v>201</v>
      </c>
      <c r="I1964" t="s">
        <v>201</v>
      </c>
    </row>
    <row r="1965" spans="1:9">
      <c r="A1965" t="s">
        <v>7208</v>
      </c>
      <c r="B1965" t="s">
        <v>7209</v>
      </c>
      <c r="C1965" t="s">
        <v>4211</v>
      </c>
      <c r="D1965">
        <v>-10.928794</v>
      </c>
      <c r="E1965">
        <v>-65.968203000000003</v>
      </c>
      <c r="F1965" t="s">
        <v>310</v>
      </c>
      <c r="G1965" t="s">
        <v>831</v>
      </c>
      <c r="H1965" t="s">
        <v>945</v>
      </c>
      <c r="I1965" t="s">
        <v>832</v>
      </c>
    </row>
    <row r="1966" spans="1:9">
      <c r="A1966" t="s">
        <v>7210</v>
      </c>
      <c r="B1966" t="s">
        <v>7211</v>
      </c>
      <c r="C1966" t="s">
        <v>4215</v>
      </c>
      <c r="D1966">
        <v>-15.970782</v>
      </c>
      <c r="E1966">
        <v>-68.657633000000004</v>
      </c>
      <c r="F1966" t="s">
        <v>310</v>
      </c>
      <c r="G1966" t="s">
        <v>4255</v>
      </c>
      <c r="H1966" t="s">
        <v>4254</v>
      </c>
      <c r="I1966" t="s">
        <v>4200</v>
      </c>
    </row>
    <row r="1967" spans="1:9">
      <c r="A1967" t="s">
        <v>7212</v>
      </c>
      <c r="B1967" t="s">
        <v>7213</v>
      </c>
      <c r="C1967" t="s">
        <v>4211</v>
      </c>
      <c r="D1967">
        <v>-17.379515999999999</v>
      </c>
      <c r="E1967">
        <v>-66.239127999999994</v>
      </c>
      <c r="F1967" t="s">
        <v>338</v>
      </c>
      <c r="G1967" t="s">
        <v>220</v>
      </c>
      <c r="H1967" t="s">
        <v>2549</v>
      </c>
      <c r="I1967" t="s">
        <v>201</v>
      </c>
    </row>
    <row r="1968" spans="1:9">
      <c r="A1968" t="s">
        <v>7214</v>
      </c>
      <c r="B1968" t="s">
        <v>233</v>
      </c>
      <c r="C1968" t="s">
        <v>4211</v>
      </c>
      <c r="D1968">
        <v>-22.009599999999999</v>
      </c>
      <c r="E1968">
        <v>-63.685633000000003</v>
      </c>
      <c r="F1968" t="s">
        <v>338</v>
      </c>
      <c r="G1968" t="s">
        <v>311</v>
      </c>
      <c r="H1968" t="s">
        <v>233</v>
      </c>
      <c r="I1968" t="s">
        <v>215</v>
      </c>
    </row>
    <row r="1969" spans="1:9">
      <c r="A1969" t="s">
        <v>1925</v>
      </c>
      <c r="B1969" t="s">
        <v>2125</v>
      </c>
      <c r="C1969" t="s">
        <v>4211</v>
      </c>
      <c r="D1969">
        <v>-22.0059</v>
      </c>
      <c r="E1969">
        <v>-63.675899999999999</v>
      </c>
      <c r="F1969" t="s">
        <v>338</v>
      </c>
      <c r="G1969" t="s">
        <v>311</v>
      </c>
      <c r="H1969" t="s">
        <v>233</v>
      </c>
      <c r="I1969" t="s">
        <v>215</v>
      </c>
    </row>
    <row r="1970" spans="1:9">
      <c r="A1970" t="s">
        <v>1926</v>
      </c>
      <c r="B1970" t="s">
        <v>2493</v>
      </c>
      <c r="C1970" t="s">
        <v>4211</v>
      </c>
      <c r="D1970">
        <v>-17.401199999999999</v>
      </c>
      <c r="E1970">
        <v>-63.879117999999998</v>
      </c>
      <c r="F1970" t="s">
        <v>310</v>
      </c>
      <c r="G1970" t="s">
        <v>2314</v>
      </c>
      <c r="H1970" t="s">
        <v>2493</v>
      </c>
      <c r="I1970" t="s">
        <v>177</v>
      </c>
    </row>
    <row r="1971" spans="1:9">
      <c r="A1971" t="s">
        <v>7215</v>
      </c>
      <c r="B1971" t="s">
        <v>7216</v>
      </c>
      <c r="C1971" t="s">
        <v>4211</v>
      </c>
      <c r="D1971">
        <v>-17.4023</v>
      </c>
      <c r="E1971">
        <v>-63.887956000000003</v>
      </c>
      <c r="F1971" t="s">
        <v>310</v>
      </c>
      <c r="G1971" t="s">
        <v>2314</v>
      </c>
      <c r="H1971" t="s">
        <v>2493</v>
      </c>
      <c r="I1971" t="s">
        <v>177</v>
      </c>
    </row>
    <row r="1972" spans="1:9">
      <c r="A1972" t="s">
        <v>7217</v>
      </c>
      <c r="B1972" t="s">
        <v>7218</v>
      </c>
      <c r="C1972" t="s">
        <v>4211</v>
      </c>
      <c r="D1972">
        <v>-17.3964</v>
      </c>
      <c r="E1972">
        <v>-63.927810000000001</v>
      </c>
      <c r="F1972" t="s">
        <v>310</v>
      </c>
      <c r="G1972" t="s">
        <v>2314</v>
      </c>
      <c r="H1972" t="s">
        <v>2493</v>
      </c>
      <c r="I1972" t="s">
        <v>177</v>
      </c>
    </row>
    <row r="1973" spans="1:9">
      <c r="A1973" t="s">
        <v>7219</v>
      </c>
      <c r="B1973" t="s">
        <v>7220</v>
      </c>
      <c r="C1973" t="s">
        <v>4211</v>
      </c>
      <c r="D1973">
        <v>-17.4133</v>
      </c>
      <c r="E1973">
        <v>-63.876100000000001</v>
      </c>
      <c r="F1973" t="s">
        <v>310</v>
      </c>
      <c r="G1973" t="s">
        <v>2314</v>
      </c>
      <c r="H1973" t="s">
        <v>2493</v>
      </c>
      <c r="I1973" t="s">
        <v>177</v>
      </c>
    </row>
    <row r="1974" spans="1:9">
      <c r="A1974" t="s">
        <v>7221</v>
      </c>
      <c r="B1974" t="s">
        <v>7222</v>
      </c>
      <c r="C1974" t="s">
        <v>4211</v>
      </c>
      <c r="D1974">
        <v>-17.4057</v>
      </c>
      <c r="E1974">
        <v>-63.854999999999997</v>
      </c>
      <c r="F1974" t="s">
        <v>310</v>
      </c>
      <c r="G1974" t="s">
        <v>2314</v>
      </c>
      <c r="H1974" t="s">
        <v>2493</v>
      </c>
      <c r="I1974" t="s">
        <v>177</v>
      </c>
    </row>
    <row r="1975" spans="1:9">
      <c r="A1975" t="s">
        <v>7223</v>
      </c>
      <c r="B1975" t="s">
        <v>7224</v>
      </c>
      <c r="C1975" t="s">
        <v>4211</v>
      </c>
      <c r="D1975">
        <v>-17.8291</v>
      </c>
      <c r="E1975">
        <v>-63.24062</v>
      </c>
      <c r="F1975" t="s">
        <v>338</v>
      </c>
      <c r="G1975" t="s">
        <v>4212</v>
      </c>
      <c r="H1975" t="s">
        <v>176</v>
      </c>
      <c r="I1975" t="s">
        <v>177</v>
      </c>
    </row>
    <row r="1976" spans="1:9">
      <c r="A1976" t="s">
        <v>7225</v>
      </c>
      <c r="B1976" t="s">
        <v>7226</v>
      </c>
      <c r="C1976" t="s">
        <v>4215</v>
      </c>
      <c r="D1976">
        <v>-16.490701999999999</v>
      </c>
      <c r="E1976">
        <v>-68.132840000000002</v>
      </c>
      <c r="F1976" t="s">
        <v>338</v>
      </c>
      <c r="G1976" t="s">
        <v>4216</v>
      </c>
      <c r="H1976" t="s">
        <v>4200</v>
      </c>
      <c r="I1976" t="s">
        <v>4200</v>
      </c>
    </row>
    <row r="1977" spans="1:9">
      <c r="A1977" t="s">
        <v>7227</v>
      </c>
      <c r="B1977" t="s">
        <v>6864</v>
      </c>
      <c r="C1977" t="s">
        <v>4211</v>
      </c>
      <c r="D1977">
        <v>-19.384111999999998</v>
      </c>
      <c r="E1977">
        <v>-65.922300000000007</v>
      </c>
      <c r="F1977" t="s">
        <v>310</v>
      </c>
      <c r="G1977" t="s">
        <v>4235</v>
      </c>
      <c r="H1977" t="s">
        <v>6864</v>
      </c>
      <c r="I1977" t="s">
        <v>1064</v>
      </c>
    </row>
    <row r="1978" spans="1:9">
      <c r="A1978" t="s">
        <v>7228</v>
      </c>
      <c r="B1978" t="s">
        <v>7229</v>
      </c>
      <c r="C1978" t="s">
        <v>4215</v>
      </c>
      <c r="D1978">
        <v>-16.501573</v>
      </c>
      <c r="E1978">
        <v>-68.163315999999995</v>
      </c>
      <c r="F1978" t="s">
        <v>338</v>
      </c>
      <c r="G1978" t="s">
        <v>4216</v>
      </c>
      <c r="H1978" t="s">
        <v>4217</v>
      </c>
      <c r="I1978" t="s">
        <v>4200</v>
      </c>
    </row>
    <row r="1979" spans="1:9">
      <c r="A1979" t="s">
        <v>7230</v>
      </c>
      <c r="B1979" t="s">
        <v>6726</v>
      </c>
      <c r="C1979" t="s">
        <v>4215</v>
      </c>
      <c r="D1979">
        <v>-17.158676</v>
      </c>
      <c r="E1979">
        <v>-67.404206000000002</v>
      </c>
      <c r="F1979" t="s">
        <v>310</v>
      </c>
      <c r="G1979" t="s">
        <v>4674</v>
      </c>
      <c r="H1979" t="s">
        <v>6726</v>
      </c>
      <c r="I1979" t="s">
        <v>4200</v>
      </c>
    </row>
    <row r="1980" spans="1:9">
      <c r="A1980" t="s">
        <v>7231</v>
      </c>
      <c r="B1980" t="s">
        <v>7232</v>
      </c>
      <c r="C1980" t="s">
        <v>4211</v>
      </c>
      <c r="D1980">
        <v>-21.806699999999999</v>
      </c>
      <c r="E1980">
        <v>-65.170670000000001</v>
      </c>
      <c r="F1980" t="s">
        <v>310</v>
      </c>
      <c r="G1980" t="s">
        <v>4786</v>
      </c>
      <c r="H1980" t="s">
        <v>7232</v>
      </c>
      <c r="I1980" t="s">
        <v>215</v>
      </c>
    </row>
    <row r="1981" spans="1:9">
      <c r="A1981" t="s">
        <v>1927</v>
      </c>
      <c r="B1981" t="s">
        <v>2218</v>
      </c>
      <c r="C1981" t="s">
        <v>4211</v>
      </c>
      <c r="D1981">
        <v>-19.008400000000002</v>
      </c>
      <c r="E1981">
        <v>-58.223267</v>
      </c>
      <c r="F1981" t="s">
        <v>310</v>
      </c>
      <c r="G1981" t="s">
        <v>2220</v>
      </c>
      <c r="H1981" t="s">
        <v>2219</v>
      </c>
      <c r="I1981" t="s">
        <v>177</v>
      </c>
    </row>
    <row r="1982" spans="1:9">
      <c r="A1982" t="s">
        <v>7233</v>
      </c>
      <c r="B1982" t="s">
        <v>7234</v>
      </c>
      <c r="C1982" t="s">
        <v>4211</v>
      </c>
      <c r="D1982">
        <v>-18.853186000000001</v>
      </c>
      <c r="E1982">
        <v>-68.318093000000005</v>
      </c>
      <c r="F1982" t="s">
        <v>310</v>
      </c>
      <c r="G1982" t="s">
        <v>5122</v>
      </c>
      <c r="H1982" t="s">
        <v>7234</v>
      </c>
      <c r="I1982" t="s">
        <v>1051</v>
      </c>
    </row>
    <row r="1983" spans="1:9">
      <c r="A1983" t="s">
        <v>1928</v>
      </c>
      <c r="B1983" t="s">
        <v>2195</v>
      </c>
      <c r="C1983" t="s">
        <v>4211</v>
      </c>
      <c r="D1983">
        <v>-15.601900000000001</v>
      </c>
      <c r="E1983">
        <v>-63.226787999999999</v>
      </c>
      <c r="F1983" t="s">
        <v>310</v>
      </c>
      <c r="G1983" t="s">
        <v>2174</v>
      </c>
      <c r="H1983" t="s">
        <v>2196</v>
      </c>
      <c r="I1983" t="s">
        <v>177</v>
      </c>
    </row>
    <row r="1984" spans="1:9">
      <c r="A1984" t="s">
        <v>7235</v>
      </c>
      <c r="B1984" t="s">
        <v>7236</v>
      </c>
      <c r="C1984" t="s">
        <v>4215</v>
      </c>
      <c r="D1984">
        <v>-16.497164999999999</v>
      </c>
      <c r="E1984">
        <v>-68.128654999999995</v>
      </c>
      <c r="F1984" t="s">
        <v>338</v>
      </c>
      <c r="G1984" t="s">
        <v>4216</v>
      </c>
      <c r="H1984" t="s">
        <v>4200</v>
      </c>
      <c r="I1984" t="s">
        <v>4200</v>
      </c>
    </row>
    <row r="1985" spans="1:9">
      <c r="A1985" t="s">
        <v>7237</v>
      </c>
      <c r="B1985" t="s">
        <v>7062</v>
      </c>
      <c r="C1985" t="s">
        <v>4215</v>
      </c>
      <c r="D1985">
        <v>-16.391517</v>
      </c>
      <c r="E1985">
        <v>-67.780698000000001</v>
      </c>
      <c r="F1985" t="s">
        <v>310</v>
      </c>
      <c r="G1985" t="s">
        <v>4339</v>
      </c>
      <c r="H1985" t="s">
        <v>7062</v>
      </c>
      <c r="I1985" t="s">
        <v>4200</v>
      </c>
    </row>
    <row r="1986" spans="1:9">
      <c r="A1986" t="s">
        <v>7238</v>
      </c>
      <c r="B1986" t="s">
        <v>7239</v>
      </c>
      <c r="C1986" t="s">
        <v>4215</v>
      </c>
      <c r="D1986">
        <v>-16.166423000000002</v>
      </c>
      <c r="E1986">
        <v>-67.734126000000003</v>
      </c>
      <c r="F1986" t="s">
        <v>310</v>
      </c>
      <c r="G1986" t="s">
        <v>4776</v>
      </c>
      <c r="H1986" t="s">
        <v>4777</v>
      </c>
      <c r="I1986" t="s">
        <v>4200</v>
      </c>
    </row>
    <row r="1987" spans="1:9">
      <c r="A1987" t="s">
        <v>1929</v>
      </c>
      <c r="B1987" t="s">
        <v>2473</v>
      </c>
      <c r="C1987" t="s">
        <v>4211</v>
      </c>
      <c r="D1987">
        <v>-19.162199999999999</v>
      </c>
      <c r="E1987">
        <v>-65.259609999999995</v>
      </c>
      <c r="F1987" t="s">
        <v>310</v>
      </c>
      <c r="G1987" t="s">
        <v>770</v>
      </c>
      <c r="H1987" t="s">
        <v>2473</v>
      </c>
      <c r="I1987" t="s">
        <v>323</v>
      </c>
    </row>
    <row r="1988" spans="1:9">
      <c r="A1988" t="s">
        <v>1930</v>
      </c>
      <c r="B1988" t="s">
        <v>2466</v>
      </c>
      <c r="C1988" t="s">
        <v>4211</v>
      </c>
      <c r="D1988">
        <v>-16.177600000000002</v>
      </c>
      <c r="E1988">
        <v>-63.023142999999997</v>
      </c>
      <c r="F1988" t="s">
        <v>310</v>
      </c>
      <c r="G1988" t="s">
        <v>2174</v>
      </c>
      <c r="H1988" t="s">
        <v>2467</v>
      </c>
      <c r="I1988" t="s">
        <v>177</v>
      </c>
    </row>
    <row r="1989" spans="1:9">
      <c r="A1989" t="s">
        <v>7240</v>
      </c>
      <c r="B1989" t="s">
        <v>7241</v>
      </c>
      <c r="C1989" t="s">
        <v>4211</v>
      </c>
      <c r="D1989">
        <v>-17.457443999999999</v>
      </c>
      <c r="E1989">
        <v>-66.114971999999995</v>
      </c>
      <c r="F1989" t="s">
        <v>338</v>
      </c>
      <c r="G1989" t="s">
        <v>1024</v>
      </c>
      <c r="H1989" t="s">
        <v>201</v>
      </c>
      <c r="I1989" t="s">
        <v>201</v>
      </c>
    </row>
    <row r="1990" spans="1:9">
      <c r="A1990" t="s">
        <v>7242</v>
      </c>
      <c r="B1990" t="s">
        <v>6733</v>
      </c>
      <c r="C1990" t="s">
        <v>4211</v>
      </c>
      <c r="D1990">
        <v>-19.184200000000001</v>
      </c>
      <c r="E1990">
        <v>-65.120778000000001</v>
      </c>
      <c r="F1990" t="s">
        <v>310</v>
      </c>
      <c r="G1990" t="s">
        <v>6733</v>
      </c>
      <c r="H1990" t="s">
        <v>6733</v>
      </c>
      <c r="I1990" t="s">
        <v>323</v>
      </c>
    </row>
    <row r="1991" spans="1:9">
      <c r="A1991" t="s">
        <v>7243</v>
      </c>
      <c r="B1991" t="s">
        <v>7244</v>
      </c>
      <c r="C1991" t="s">
        <v>4211</v>
      </c>
      <c r="D1991">
        <v>-15.155417</v>
      </c>
      <c r="E1991">
        <v>-67.032527999999999</v>
      </c>
      <c r="F1991" t="s">
        <v>310</v>
      </c>
      <c r="G1991" t="s">
        <v>4462</v>
      </c>
      <c r="H1991" t="s">
        <v>6428</v>
      </c>
      <c r="I1991" t="s">
        <v>832</v>
      </c>
    </row>
    <row r="1992" spans="1:9">
      <c r="A1992" t="s">
        <v>7245</v>
      </c>
      <c r="B1992" t="s">
        <v>7246</v>
      </c>
      <c r="C1992" t="s">
        <v>4215</v>
      </c>
      <c r="D1992">
        <v>-16.499524000000001</v>
      </c>
      <c r="E1992">
        <v>-68.129007000000001</v>
      </c>
      <c r="F1992" t="s">
        <v>338</v>
      </c>
      <c r="G1992" t="s">
        <v>4216</v>
      </c>
      <c r="H1992" t="s">
        <v>4200</v>
      </c>
      <c r="I1992" t="s">
        <v>4200</v>
      </c>
    </row>
    <row r="1993" spans="1:9">
      <c r="A1993" t="s">
        <v>7247</v>
      </c>
      <c r="B1993" t="s">
        <v>7248</v>
      </c>
      <c r="C1993" t="s">
        <v>4211</v>
      </c>
      <c r="D1993">
        <v>-21.490991000000001</v>
      </c>
      <c r="E1993">
        <v>-65.689110999999997</v>
      </c>
      <c r="F1993" t="s">
        <v>310</v>
      </c>
      <c r="G1993" t="s">
        <v>4452</v>
      </c>
      <c r="H1993" t="s">
        <v>6841</v>
      </c>
      <c r="I1993" t="s">
        <v>1064</v>
      </c>
    </row>
    <row r="1994" spans="1:9">
      <c r="A1994" t="s">
        <v>7249</v>
      </c>
      <c r="B1994" t="s">
        <v>7250</v>
      </c>
      <c r="C1994" t="s">
        <v>4215</v>
      </c>
      <c r="D1994">
        <v>-16.559588999999999</v>
      </c>
      <c r="E1994">
        <v>-68.252311000000006</v>
      </c>
      <c r="F1994" t="s">
        <v>338</v>
      </c>
      <c r="G1994" t="s">
        <v>4216</v>
      </c>
      <c r="H1994" t="s">
        <v>4217</v>
      </c>
      <c r="I1994" t="s">
        <v>4200</v>
      </c>
    </row>
    <row r="1995" spans="1:9">
      <c r="A1995" t="s">
        <v>7251</v>
      </c>
      <c r="B1995" t="s">
        <v>7252</v>
      </c>
      <c r="C1995" t="s">
        <v>4215</v>
      </c>
      <c r="D1995">
        <v>-16.465302000000001</v>
      </c>
      <c r="E1995">
        <v>-68.115369999999999</v>
      </c>
      <c r="F1995" t="s">
        <v>338</v>
      </c>
      <c r="G1995" t="s">
        <v>4216</v>
      </c>
      <c r="H1995" t="s">
        <v>4200</v>
      </c>
      <c r="I1995" t="s">
        <v>4200</v>
      </c>
    </row>
    <row r="1996" spans="1:9">
      <c r="A1996" t="s">
        <v>7253</v>
      </c>
      <c r="B1996" t="s">
        <v>7254</v>
      </c>
      <c r="C1996" t="s">
        <v>4211</v>
      </c>
      <c r="D1996">
        <v>-21.527899999999999</v>
      </c>
      <c r="E1996">
        <v>-64.735039999999998</v>
      </c>
      <c r="F1996" t="s">
        <v>338</v>
      </c>
      <c r="G1996" t="s">
        <v>1024</v>
      </c>
      <c r="H1996" t="s">
        <v>215</v>
      </c>
      <c r="I1996" t="s">
        <v>215</v>
      </c>
    </row>
    <row r="1997" spans="1:9">
      <c r="A1997" t="s">
        <v>7255</v>
      </c>
      <c r="B1997" t="s">
        <v>7256</v>
      </c>
      <c r="C1997" t="s">
        <v>4215</v>
      </c>
      <c r="D1997">
        <v>-16.814278000000002</v>
      </c>
      <c r="E1997">
        <v>-65.571583000000004</v>
      </c>
      <c r="F1997" t="s">
        <v>310</v>
      </c>
      <c r="G1997" t="s">
        <v>898</v>
      </c>
      <c r="H1997" t="s">
        <v>4220</v>
      </c>
      <c r="I1997" t="s">
        <v>201</v>
      </c>
    </row>
    <row r="1998" spans="1:9">
      <c r="A1998" t="s">
        <v>7257</v>
      </c>
      <c r="B1998" t="s">
        <v>7258</v>
      </c>
      <c r="C1998" t="s">
        <v>4215</v>
      </c>
      <c r="D1998">
        <v>-16.493169999999999</v>
      </c>
      <c r="E1998">
        <v>-68.125592999999995</v>
      </c>
      <c r="F1998" t="s">
        <v>338</v>
      </c>
      <c r="G1998" t="s">
        <v>4216</v>
      </c>
      <c r="H1998" t="s">
        <v>4200</v>
      </c>
      <c r="I1998" t="s">
        <v>4200</v>
      </c>
    </row>
    <row r="1999" spans="1:9">
      <c r="A1999" t="s">
        <v>7259</v>
      </c>
      <c r="B1999" t="s">
        <v>7260</v>
      </c>
      <c r="C1999" t="s">
        <v>4215</v>
      </c>
      <c r="D1999">
        <v>-16.478760999999999</v>
      </c>
      <c r="E1999">
        <v>-68.148579999999995</v>
      </c>
      <c r="F1999" t="s">
        <v>338</v>
      </c>
      <c r="G1999" t="s">
        <v>4216</v>
      </c>
      <c r="H1999" t="s">
        <v>4200</v>
      </c>
      <c r="I1999" t="s">
        <v>4200</v>
      </c>
    </row>
    <row r="2000" spans="1:9">
      <c r="A2000" t="s">
        <v>7261</v>
      </c>
      <c r="B2000" t="s">
        <v>7262</v>
      </c>
      <c r="C2000" t="s">
        <v>4211</v>
      </c>
      <c r="D2000">
        <v>-19.116299999999999</v>
      </c>
      <c r="E2000">
        <v>-64.702866</v>
      </c>
      <c r="F2000" t="s">
        <v>310</v>
      </c>
      <c r="G2000" t="s">
        <v>5503</v>
      </c>
      <c r="H2000" t="s">
        <v>7262</v>
      </c>
      <c r="I2000" t="s">
        <v>323</v>
      </c>
    </row>
    <row r="2001" spans="1:9">
      <c r="A2001" t="s">
        <v>7263</v>
      </c>
      <c r="B2001" t="s">
        <v>7264</v>
      </c>
      <c r="C2001" t="s">
        <v>4211</v>
      </c>
      <c r="D2001">
        <v>-17.455611000000001</v>
      </c>
      <c r="E2001">
        <v>-66.211027999999999</v>
      </c>
      <c r="F2001" t="s">
        <v>338</v>
      </c>
      <c r="G2001" t="s">
        <v>1024</v>
      </c>
      <c r="H2001" t="s">
        <v>201</v>
      </c>
      <c r="I2001" t="s">
        <v>201</v>
      </c>
    </row>
    <row r="2002" spans="1:9">
      <c r="A2002" t="s">
        <v>7265</v>
      </c>
      <c r="B2002" t="s">
        <v>7266</v>
      </c>
      <c r="C2002" t="s">
        <v>4215</v>
      </c>
      <c r="D2002">
        <v>-16.543399999999998</v>
      </c>
      <c r="E2002">
        <v>-68.235050000000001</v>
      </c>
      <c r="F2002" t="s">
        <v>338</v>
      </c>
      <c r="G2002" t="s">
        <v>4216</v>
      </c>
      <c r="H2002" t="s">
        <v>4217</v>
      </c>
      <c r="I2002" t="s">
        <v>4200</v>
      </c>
    </row>
    <row r="2003" spans="1:9">
      <c r="A2003" t="s">
        <v>1931</v>
      </c>
      <c r="B2003" t="s">
        <v>2468</v>
      </c>
      <c r="C2003" t="s">
        <v>4211</v>
      </c>
      <c r="D2003">
        <v>-18.2776</v>
      </c>
      <c r="E2003">
        <v>-63.189065999999997</v>
      </c>
      <c r="F2003" t="s">
        <v>310</v>
      </c>
      <c r="G2003" t="s">
        <v>2463</v>
      </c>
      <c r="H2003" t="s">
        <v>2462</v>
      </c>
      <c r="I2003" t="s">
        <v>177</v>
      </c>
    </row>
    <row r="2004" spans="1:9">
      <c r="A2004" t="s">
        <v>7267</v>
      </c>
      <c r="B2004" t="s">
        <v>7268</v>
      </c>
      <c r="C2004" t="s">
        <v>4211</v>
      </c>
      <c r="D2004">
        <v>-17.966847999999999</v>
      </c>
      <c r="E2004">
        <v>-67.093040000000002</v>
      </c>
      <c r="F2004" t="s">
        <v>338</v>
      </c>
      <c r="G2004" t="s">
        <v>1024</v>
      </c>
      <c r="H2004" t="s">
        <v>1051</v>
      </c>
      <c r="I2004" t="s">
        <v>1051</v>
      </c>
    </row>
    <row r="2005" spans="1:9">
      <c r="A2005" t="s">
        <v>7269</v>
      </c>
      <c r="B2005" t="s">
        <v>7270</v>
      </c>
      <c r="C2005" t="s">
        <v>4211</v>
      </c>
      <c r="D2005">
        <v>-19.052900000000001</v>
      </c>
      <c r="E2005">
        <v>-65.281801999999999</v>
      </c>
      <c r="F2005" t="s">
        <v>338</v>
      </c>
      <c r="G2005" t="s">
        <v>770</v>
      </c>
      <c r="H2005" t="s">
        <v>769</v>
      </c>
      <c r="I2005" t="s">
        <v>323</v>
      </c>
    </row>
    <row r="2006" spans="1:9">
      <c r="A2006" t="s">
        <v>7271</v>
      </c>
      <c r="B2006" t="s">
        <v>7272</v>
      </c>
      <c r="C2006" t="s">
        <v>4211</v>
      </c>
      <c r="D2006">
        <v>-19.060300000000002</v>
      </c>
      <c r="E2006">
        <v>-65.288908000000006</v>
      </c>
      <c r="F2006" t="s">
        <v>338</v>
      </c>
      <c r="G2006" t="s">
        <v>770</v>
      </c>
      <c r="H2006" t="s">
        <v>769</v>
      </c>
      <c r="I2006" t="s">
        <v>323</v>
      </c>
    </row>
    <row r="2007" spans="1:9">
      <c r="A2007" t="s">
        <v>614</v>
      </c>
      <c r="B2007" t="s">
        <v>2093</v>
      </c>
      <c r="C2007" t="s">
        <v>4211</v>
      </c>
      <c r="D2007">
        <v>-17.762799999999999</v>
      </c>
      <c r="E2007">
        <v>-63.190750000000001</v>
      </c>
      <c r="F2007" t="s">
        <v>338</v>
      </c>
      <c r="G2007" t="s">
        <v>4212</v>
      </c>
      <c r="H2007" t="s">
        <v>176</v>
      </c>
      <c r="I2007" t="s">
        <v>177</v>
      </c>
    </row>
    <row r="2008" spans="1:9">
      <c r="A2008" t="s">
        <v>7273</v>
      </c>
      <c r="B2008" t="s">
        <v>7274</v>
      </c>
      <c r="C2008" t="s">
        <v>4211</v>
      </c>
      <c r="D2008">
        <v>-17.977018999999999</v>
      </c>
      <c r="E2008">
        <v>-67.120583999999994</v>
      </c>
      <c r="F2008" t="s">
        <v>338</v>
      </c>
      <c r="G2008" t="s">
        <v>1024</v>
      </c>
      <c r="H2008" t="s">
        <v>1051</v>
      </c>
      <c r="I2008" t="s">
        <v>1051</v>
      </c>
    </row>
    <row r="2009" spans="1:9">
      <c r="A2009" t="s">
        <v>7275</v>
      </c>
      <c r="B2009" t="s">
        <v>7276</v>
      </c>
      <c r="C2009" t="s">
        <v>4215</v>
      </c>
      <c r="D2009">
        <v>-16.489048</v>
      </c>
      <c r="E2009">
        <v>-68.174786999999995</v>
      </c>
      <c r="F2009" t="s">
        <v>338</v>
      </c>
      <c r="G2009" t="s">
        <v>4216</v>
      </c>
      <c r="H2009" t="s">
        <v>4217</v>
      </c>
      <c r="I2009" t="s">
        <v>4200</v>
      </c>
    </row>
    <row r="2010" spans="1:9">
      <c r="A2010" t="s">
        <v>7277</v>
      </c>
      <c r="B2010" t="s">
        <v>7278</v>
      </c>
      <c r="C2010" t="s">
        <v>4215</v>
      </c>
      <c r="D2010">
        <v>-16.477577</v>
      </c>
      <c r="E2010">
        <v>-68.126266000000001</v>
      </c>
      <c r="F2010" t="s">
        <v>338</v>
      </c>
      <c r="G2010" t="s">
        <v>4216</v>
      </c>
      <c r="H2010" t="s">
        <v>4200</v>
      </c>
      <c r="I2010" t="s">
        <v>4200</v>
      </c>
    </row>
    <row r="2011" spans="1:9">
      <c r="A2011" t="s">
        <v>7279</v>
      </c>
      <c r="B2011" t="s">
        <v>7280</v>
      </c>
      <c r="C2011" t="s">
        <v>4211</v>
      </c>
      <c r="D2011">
        <v>-17.374419</v>
      </c>
      <c r="E2011">
        <v>-66.099818999999997</v>
      </c>
      <c r="F2011" t="s">
        <v>338</v>
      </c>
      <c r="G2011" t="s">
        <v>898</v>
      </c>
      <c r="H2011" t="s">
        <v>897</v>
      </c>
      <c r="I2011" t="s">
        <v>201</v>
      </c>
    </row>
    <row r="2012" spans="1:9">
      <c r="A2012" t="s">
        <v>1932</v>
      </c>
      <c r="B2012" t="s">
        <v>2492</v>
      </c>
      <c r="C2012" t="s">
        <v>4211</v>
      </c>
      <c r="D2012">
        <v>-17.490967000000001</v>
      </c>
      <c r="E2012">
        <v>-66.120166999999995</v>
      </c>
      <c r="F2012" t="s">
        <v>338</v>
      </c>
      <c r="G2012" t="s">
        <v>1024</v>
      </c>
      <c r="H2012" t="s">
        <v>201</v>
      </c>
      <c r="I2012" t="s">
        <v>201</v>
      </c>
    </row>
    <row r="2013" spans="1:9">
      <c r="A2013" t="s">
        <v>1933</v>
      </c>
      <c r="B2013" t="s">
        <v>2229</v>
      </c>
      <c r="C2013" t="s">
        <v>4211</v>
      </c>
      <c r="D2013">
        <v>-19.060300000000002</v>
      </c>
      <c r="E2013">
        <v>-65.268900000000002</v>
      </c>
      <c r="F2013" t="s">
        <v>338</v>
      </c>
      <c r="G2013" t="s">
        <v>770</v>
      </c>
      <c r="H2013" t="s">
        <v>769</v>
      </c>
      <c r="I2013" t="s">
        <v>323</v>
      </c>
    </row>
    <row r="2014" spans="1:9">
      <c r="A2014" t="s">
        <v>7281</v>
      </c>
      <c r="B2014" t="s">
        <v>7282</v>
      </c>
      <c r="C2014" t="s">
        <v>4211</v>
      </c>
      <c r="D2014">
        <v>-17.786799999999999</v>
      </c>
      <c r="E2014">
        <v>-63.181072</v>
      </c>
      <c r="F2014" t="s">
        <v>338</v>
      </c>
      <c r="G2014" t="s">
        <v>4212</v>
      </c>
      <c r="H2014" t="s">
        <v>176</v>
      </c>
      <c r="I2014" t="s">
        <v>177</v>
      </c>
    </row>
    <row r="2015" spans="1:9">
      <c r="A2015" t="s">
        <v>7283</v>
      </c>
      <c r="B2015" t="s">
        <v>7284</v>
      </c>
      <c r="C2015" t="s">
        <v>4211</v>
      </c>
      <c r="D2015">
        <v>-17.786799999999999</v>
      </c>
      <c r="E2015">
        <v>-63.181114000000001</v>
      </c>
      <c r="F2015" t="s">
        <v>338</v>
      </c>
      <c r="G2015" t="s">
        <v>4212</v>
      </c>
      <c r="H2015" t="s">
        <v>176</v>
      </c>
      <c r="I2015" t="s">
        <v>177</v>
      </c>
    </row>
    <row r="2016" spans="1:9">
      <c r="A2016" t="s">
        <v>7285</v>
      </c>
      <c r="B2016" t="s">
        <v>7286</v>
      </c>
      <c r="C2016" t="s">
        <v>4215</v>
      </c>
      <c r="D2016">
        <v>-16.493335999999999</v>
      </c>
      <c r="E2016">
        <v>-68.146017999999998</v>
      </c>
      <c r="F2016" t="s">
        <v>338</v>
      </c>
      <c r="G2016" t="s">
        <v>4216</v>
      </c>
      <c r="H2016" t="s">
        <v>4200</v>
      </c>
      <c r="I2016" t="s">
        <v>4200</v>
      </c>
    </row>
    <row r="2017" spans="1:9">
      <c r="A2017" t="s">
        <v>7287</v>
      </c>
      <c r="B2017" t="s">
        <v>7288</v>
      </c>
      <c r="C2017" t="s">
        <v>4215</v>
      </c>
      <c r="D2017">
        <v>-16.488454000000001</v>
      </c>
      <c r="E2017">
        <v>-68.154876999999999</v>
      </c>
      <c r="F2017" t="s">
        <v>338</v>
      </c>
      <c r="G2017" t="s">
        <v>4216</v>
      </c>
      <c r="H2017" t="s">
        <v>4200</v>
      </c>
      <c r="I2017" t="s">
        <v>4200</v>
      </c>
    </row>
    <row r="2018" spans="1:9">
      <c r="A2018" t="s">
        <v>7289</v>
      </c>
      <c r="B2018" t="s">
        <v>7290</v>
      </c>
      <c r="C2018" t="s">
        <v>4211</v>
      </c>
      <c r="D2018">
        <v>-18.81861</v>
      </c>
      <c r="E2018">
        <v>-65.113330000000005</v>
      </c>
      <c r="F2018" t="s">
        <v>310</v>
      </c>
      <c r="G2018" t="s">
        <v>770</v>
      </c>
      <c r="H2018" t="s">
        <v>4298</v>
      </c>
      <c r="I2018" t="s">
        <v>323</v>
      </c>
    </row>
    <row r="2019" spans="1:9">
      <c r="A2019" t="s">
        <v>7291</v>
      </c>
      <c r="B2019" t="s">
        <v>7292</v>
      </c>
      <c r="C2019" t="s">
        <v>4215</v>
      </c>
      <c r="D2019">
        <v>-16.466553999999999</v>
      </c>
      <c r="E2019">
        <v>-68.233654000000001</v>
      </c>
      <c r="F2019" t="s">
        <v>338</v>
      </c>
      <c r="G2019" t="s">
        <v>4216</v>
      </c>
      <c r="H2019" t="s">
        <v>4217</v>
      </c>
      <c r="I2019" t="s">
        <v>4200</v>
      </c>
    </row>
    <row r="2020" spans="1:9">
      <c r="A2020" t="s">
        <v>7293</v>
      </c>
      <c r="B2020" t="s">
        <v>7294</v>
      </c>
      <c r="C2020" t="s">
        <v>4211</v>
      </c>
      <c r="D2020">
        <v>-16.405329999999999</v>
      </c>
      <c r="E2020">
        <v>-60.946910000000003</v>
      </c>
      <c r="F2020" t="s">
        <v>310</v>
      </c>
      <c r="G2020" t="s">
        <v>2206</v>
      </c>
      <c r="H2020" t="s">
        <v>2205</v>
      </c>
      <c r="I2020" t="s">
        <v>177</v>
      </c>
    </row>
    <row r="2021" spans="1:9">
      <c r="A2021" t="s">
        <v>7295</v>
      </c>
      <c r="B2021" t="s">
        <v>7296</v>
      </c>
      <c r="C2021" t="s">
        <v>4215</v>
      </c>
      <c r="D2021">
        <v>-16.495671999999999</v>
      </c>
      <c r="E2021">
        <v>-68.135912000000005</v>
      </c>
      <c r="F2021" t="s">
        <v>338</v>
      </c>
      <c r="G2021" t="s">
        <v>4216</v>
      </c>
      <c r="H2021" t="s">
        <v>4200</v>
      </c>
      <c r="I2021" t="s">
        <v>4200</v>
      </c>
    </row>
    <row r="2022" spans="1:9">
      <c r="A2022" t="s">
        <v>7297</v>
      </c>
      <c r="B2022" t="s">
        <v>7298</v>
      </c>
      <c r="C2022" t="s">
        <v>4215</v>
      </c>
      <c r="D2022">
        <v>-16.523063</v>
      </c>
      <c r="E2022">
        <v>-68.173745999999994</v>
      </c>
      <c r="F2022" t="s">
        <v>338</v>
      </c>
      <c r="G2022" t="s">
        <v>4216</v>
      </c>
      <c r="H2022" t="s">
        <v>4217</v>
      </c>
      <c r="I2022" t="s">
        <v>7299</v>
      </c>
    </row>
    <row r="2023" spans="1:9">
      <c r="A2023" t="s">
        <v>7300</v>
      </c>
      <c r="B2023" t="s">
        <v>7301</v>
      </c>
      <c r="C2023" t="s">
        <v>4211</v>
      </c>
      <c r="D2023">
        <v>-17.344631</v>
      </c>
      <c r="E2023">
        <v>-66.205258999999998</v>
      </c>
      <c r="F2023" t="s">
        <v>338</v>
      </c>
      <c r="G2023" t="s">
        <v>220</v>
      </c>
      <c r="H2023" t="s">
        <v>2549</v>
      </c>
      <c r="I2023" t="s">
        <v>7302</v>
      </c>
    </row>
    <row r="2024" spans="1:9">
      <c r="A2024" t="s">
        <v>7303</v>
      </c>
      <c r="B2024" t="s">
        <v>7304</v>
      </c>
      <c r="C2024" t="s">
        <v>4211</v>
      </c>
      <c r="D2024">
        <v>-18.976659999999999</v>
      </c>
      <c r="E2024">
        <v>-65.316509999999994</v>
      </c>
      <c r="F2024" t="s">
        <v>338</v>
      </c>
      <c r="G2024" t="s">
        <v>770</v>
      </c>
      <c r="H2024" t="s">
        <v>4298</v>
      </c>
      <c r="I2024" t="s">
        <v>323</v>
      </c>
    </row>
    <row r="2025" spans="1:9">
      <c r="A2025" t="s">
        <v>7305</v>
      </c>
      <c r="B2025" t="s">
        <v>7306</v>
      </c>
      <c r="C2025" t="s">
        <v>4211</v>
      </c>
      <c r="D2025">
        <v>-17.731200000000001</v>
      </c>
      <c r="E2025">
        <v>-63.193300000000001</v>
      </c>
      <c r="F2025" t="s">
        <v>338</v>
      </c>
      <c r="G2025" t="s">
        <v>4212</v>
      </c>
      <c r="H2025" t="s">
        <v>176</v>
      </c>
      <c r="I2025" t="s">
        <v>177</v>
      </c>
    </row>
    <row r="2026" spans="1:9">
      <c r="A2026" t="s">
        <v>7307</v>
      </c>
      <c r="B2026" t="s">
        <v>7308</v>
      </c>
      <c r="C2026" t="s">
        <v>4211</v>
      </c>
      <c r="D2026">
        <v>-17.916599999999999</v>
      </c>
      <c r="E2026">
        <v>-63.250599999999999</v>
      </c>
      <c r="F2026" t="s">
        <v>310</v>
      </c>
      <c r="G2026" t="s">
        <v>4212</v>
      </c>
      <c r="H2026" t="s">
        <v>852</v>
      </c>
      <c r="I2026" t="s">
        <v>7309</v>
      </c>
    </row>
    <row r="2027" spans="1:9">
      <c r="A2027" t="s">
        <v>7310</v>
      </c>
      <c r="B2027" t="s">
        <v>7311</v>
      </c>
      <c r="C2027" t="s">
        <v>4211</v>
      </c>
      <c r="D2027">
        <v>-21.416550000000001</v>
      </c>
      <c r="E2027">
        <v>-65.724999999999994</v>
      </c>
      <c r="F2027" t="s">
        <v>310</v>
      </c>
      <c r="G2027" t="s">
        <v>4452</v>
      </c>
      <c r="H2027" t="s">
        <v>6841</v>
      </c>
      <c r="I2027" t="s">
        <v>1064</v>
      </c>
    </row>
    <row r="2028" spans="1:9">
      <c r="A2028" t="s">
        <v>7312</v>
      </c>
      <c r="B2028" t="s">
        <v>7313</v>
      </c>
      <c r="C2028" t="s">
        <v>4211</v>
      </c>
      <c r="D2028">
        <v>-17.466180000000001</v>
      </c>
      <c r="E2028">
        <v>-66.090789999999998</v>
      </c>
      <c r="F2028" t="s">
        <v>338</v>
      </c>
      <c r="G2028" t="s">
        <v>312</v>
      </c>
      <c r="H2028" t="s">
        <v>201</v>
      </c>
      <c r="I2028" t="s">
        <v>201</v>
      </c>
    </row>
    <row r="2029" spans="1:9">
      <c r="A2029" t="s">
        <v>7314</v>
      </c>
      <c r="B2029" t="s">
        <v>7315</v>
      </c>
      <c r="C2029" t="s">
        <v>4215</v>
      </c>
      <c r="D2029">
        <v>-16.531110000000002</v>
      </c>
      <c r="E2029">
        <v>-68.080910000000003</v>
      </c>
      <c r="F2029" t="s">
        <v>338</v>
      </c>
      <c r="G2029" t="s">
        <v>4216</v>
      </c>
      <c r="H2029" t="s">
        <v>4733</v>
      </c>
      <c r="I2029" t="s">
        <v>4200</v>
      </c>
    </row>
    <row r="2030" spans="1:9">
      <c r="A2030" t="s">
        <v>7316</v>
      </c>
      <c r="B2030" t="s">
        <v>7317</v>
      </c>
      <c r="C2030" t="s">
        <v>4211</v>
      </c>
      <c r="D2030">
        <v>-21.505500000000001</v>
      </c>
      <c r="E2030">
        <v>-64.783187999999996</v>
      </c>
      <c r="F2030" t="s">
        <v>310</v>
      </c>
      <c r="G2030" t="s">
        <v>4915</v>
      </c>
      <c r="H2030" t="s">
        <v>4558</v>
      </c>
      <c r="I2030" t="s">
        <v>215</v>
      </c>
    </row>
    <row r="2031" spans="1:9">
      <c r="A2031" t="s">
        <v>7318</v>
      </c>
      <c r="B2031" t="s">
        <v>7319</v>
      </c>
      <c r="C2031" t="s">
        <v>4211</v>
      </c>
      <c r="D2031">
        <v>-17.895379999999999</v>
      </c>
      <c r="E2031">
        <v>-63.169980000000002</v>
      </c>
      <c r="F2031" t="s">
        <v>338</v>
      </c>
      <c r="G2031" t="s">
        <v>304</v>
      </c>
      <c r="H2031" t="s">
        <v>176</v>
      </c>
      <c r="I2031" t="s">
        <v>177</v>
      </c>
    </row>
    <row r="2032" spans="1:9">
      <c r="A2032" t="s">
        <v>7320</v>
      </c>
      <c r="B2032" t="s">
        <v>7321</v>
      </c>
      <c r="C2032" t="s">
        <v>4211</v>
      </c>
      <c r="D2032">
        <v>-17.889939999999999</v>
      </c>
      <c r="E2032">
        <v>-62.98563</v>
      </c>
      <c r="F2032" t="s">
        <v>338</v>
      </c>
      <c r="G2032" t="s">
        <v>304</v>
      </c>
      <c r="H2032" t="s">
        <v>176</v>
      </c>
      <c r="I2032" t="s">
        <v>177</v>
      </c>
    </row>
    <row r="2033" spans="1:9">
      <c r="A2033" t="s">
        <v>7322</v>
      </c>
      <c r="B2033" t="s">
        <v>7323</v>
      </c>
      <c r="C2033" t="s">
        <v>4215</v>
      </c>
      <c r="D2033">
        <v>-16.529692000000001</v>
      </c>
      <c r="E2033">
        <v>-68.127375999999998</v>
      </c>
      <c r="F2033" t="s">
        <v>338</v>
      </c>
      <c r="G2033" t="s">
        <v>4216</v>
      </c>
      <c r="H2033" t="s">
        <v>4733</v>
      </c>
      <c r="I2033" t="s">
        <v>4200</v>
      </c>
    </row>
    <row r="2034" spans="1:9">
      <c r="A2034" t="s">
        <v>7324</v>
      </c>
      <c r="B2034" t="s">
        <v>7325</v>
      </c>
      <c r="C2034" t="s">
        <v>4211</v>
      </c>
      <c r="D2034">
        <v>-17.422825</v>
      </c>
      <c r="E2034">
        <v>-66.135210000000001</v>
      </c>
      <c r="F2034" t="s">
        <v>338</v>
      </c>
      <c r="G2034" t="s">
        <v>312</v>
      </c>
      <c r="H2034" t="s">
        <v>201</v>
      </c>
      <c r="I2034" t="s">
        <v>201</v>
      </c>
    </row>
    <row r="2035" spans="1:9">
      <c r="A2035" t="s">
        <v>7326</v>
      </c>
      <c r="B2035" t="s">
        <v>7327</v>
      </c>
      <c r="C2035" t="s">
        <v>4211</v>
      </c>
      <c r="D2035">
        <v>-17.342659999999999</v>
      </c>
      <c r="E2035">
        <v>-63.248069999999998</v>
      </c>
      <c r="F2035" t="s">
        <v>338</v>
      </c>
      <c r="G2035" t="s">
        <v>305</v>
      </c>
      <c r="H2035" t="s">
        <v>705</v>
      </c>
      <c r="I2035" t="s">
        <v>177</v>
      </c>
    </row>
    <row r="2036" spans="1:9">
      <c r="A2036" t="s">
        <v>7328</v>
      </c>
      <c r="B2036" t="s">
        <v>7329</v>
      </c>
      <c r="C2036" t="s">
        <v>4211</v>
      </c>
      <c r="D2036">
        <v>-17.810700000000001</v>
      </c>
      <c r="E2036">
        <v>-63.047400000000003</v>
      </c>
      <c r="F2036" t="s">
        <v>338</v>
      </c>
      <c r="G2036" t="s">
        <v>304</v>
      </c>
      <c r="H2036" t="s">
        <v>243</v>
      </c>
      <c r="I2036" t="s">
        <v>177</v>
      </c>
    </row>
    <row r="2037" spans="1:9">
      <c r="A2037" t="s">
        <v>7330</v>
      </c>
      <c r="B2037" t="s">
        <v>7331</v>
      </c>
      <c r="C2037" t="s">
        <v>4215</v>
      </c>
      <c r="D2037">
        <v>-16.500654999999998</v>
      </c>
      <c r="E2037">
        <v>-68.134371999999999</v>
      </c>
      <c r="F2037" t="s">
        <v>338</v>
      </c>
      <c r="G2037" t="s">
        <v>4216</v>
      </c>
      <c r="H2037" t="s">
        <v>4733</v>
      </c>
      <c r="I2037" t="s">
        <v>4200</v>
      </c>
    </row>
    <row r="2038" spans="1:9">
      <c r="A2038" t="s">
        <v>7332</v>
      </c>
      <c r="B2038" t="s">
        <v>7333</v>
      </c>
      <c r="C2038" t="s">
        <v>4211</v>
      </c>
      <c r="D2038">
        <v>-17.400600000000001</v>
      </c>
      <c r="E2038">
        <v>-66.222859999999997</v>
      </c>
      <c r="F2038" t="s">
        <v>338</v>
      </c>
      <c r="G2038" t="s">
        <v>220</v>
      </c>
      <c r="H2038" t="s">
        <v>748</v>
      </c>
      <c r="I2038" t="s">
        <v>201</v>
      </c>
    </row>
    <row r="2039" spans="1:9">
      <c r="A2039" t="s">
        <v>7334</v>
      </c>
      <c r="B2039" t="s">
        <v>7335</v>
      </c>
      <c r="C2039" t="s">
        <v>4215</v>
      </c>
      <c r="D2039">
        <v>-16.500499999999999</v>
      </c>
      <c r="E2039">
        <v>-68.215599999999995</v>
      </c>
      <c r="F2039" t="s">
        <v>338</v>
      </c>
      <c r="G2039" t="s">
        <v>4216</v>
      </c>
      <c r="H2039" t="s">
        <v>4217</v>
      </c>
      <c r="I2039" t="s">
        <v>4200</v>
      </c>
    </row>
    <row r="2040" spans="1:9">
      <c r="A2040" t="s">
        <v>7336</v>
      </c>
      <c r="B2040" t="s">
        <v>7337</v>
      </c>
      <c r="C2040" t="s">
        <v>4211</v>
      </c>
      <c r="D2040">
        <v>-17.338000000000001</v>
      </c>
      <c r="E2040">
        <v>-63.266401000000002</v>
      </c>
      <c r="F2040" t="s">
        <v>338</v>
      </c>
      <c r="G2040" t="s">
        <v>305</v>
      </c>
      <c r="H2040" t="s">
        <v>705</v>
      </c>
      <c r="I2040" t="s">
        <v>177</v>
      </c>
    </row>
    <row r="2041" spans="1:9">
      <c r="A2041" t="s">
        <v>7338</v>
      </c>
      <c r="B2041" t="s">
        <v>7339</v>
      </c>
      <c r="C2041" t="s">
        <v>4211</v>
      </c>
      <c r="D2041">
        <v>-17.439212999999999</v>
      </c>
      <c r="E2041">
        <v>-66.334997999999999</v>
      </c>
      <c r="F2041" t="s">
        <v>310</v>
      </c>
      <c r="G2041" t="s">
        <v>220</v>
      </c>
      <c r="H2041" t="s">
        <v>963</v>
      </c>
      <c r="I2041" t="s">
        <v>201</v>
      </c>
    </row>
    <row r="2042" spans="1:9">
      <c r="A2042" t="s">
        <v>7340</v>
      </c>
      <c r="B2042" t="s">
        <v>7341</v>
      </c>
      <c r="C2042" t="s">
        <v>4211</v>
      </c>
      <c r="D2042">
        <v>-17.44239</v>
      </c>
      <c r="E2042">
        <v>-66.194699999999997</v>
      </c>
      <c r="F2042" t="s">
        <v>338</v>
      </c>
      <c r="G2042" t="s">
        <v>312</v>
      </c>
      <c r="H2042" t="s">
        <v>201</v>
      </c>
      <c r="I2042" t="s">
        <v>201</v>
      </c>
    </row>
    <row r="2043" spans="1:9">
      <c r="A2043" t="s">
        <v>7342</v>
      </c>
      <c r="B2043" t="s">
        <v>7343</v>
      </c>
      <c r="C2043" t="s">
        <v>4215</v>
      </c>
      <c r="D2043">
        <v>-16.506222000000001</v>
      </c>
      <c r="E2043">
        <v>-68.214839999999995</v>
      </c>
      <c r="G2043" t="s">
        <v>4216</v>
      </c>
      <c r="H2043" t="s">
        <v>4217</v>
      </c>
      <c r="I2043" t="s">
        <v>4200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A9FAF-56FD-4662-867B-AEB3556EAAC8}">
  <sheetPr>
    <tabColor rgb="FF00B0F0"/>
  </sheetPr>
  <dimension ref="A1:KI543"/>
  <sheetViews>
    <sheetView showGridLines="0" zoomScale="85" zoomScaleNormal="85" workbookViewId="0">
      <pane xSplit="6" ySplit="6" topLeftCell="G7" activePane="bottomRight" state="frozen"/>
      <selection activeCell="C17" sqref="C17"/>
      <selection pane="topRight" activeCell="C17" sqref="C17"/>
      <selection pane="bottomLeft" activeCell="C17" sqref="C17"/>
      <selection pane="bottomRight" activeCell="E26" sqref="E26"/>
    </sheetView>
  </sheetViews>
  <sheetFormatPr baseColWidth="10" defaultColWidth="9.33203125" defaultRowHeight="14.4" outlineLevelCol="1"/>
  <cols>
    <col min="1" max="1" width="7.33203125" style="19" customWidth="1"/>
    <col min="2" max="2" width="4.6640625" customWidth="1"/>
    <col min="3" max="3" width="5.33203125" customWidth="1"/>
    <col min="4" max="4" width="26.6640625" style="18" customWidth="1"/>
    <col min="5" max="5" width="12.5546875" style="19" customWidth="1"/>
    <col min="6" max="6" width="22.33203125" customWidth="1"/>
    <col min="7" max="7" width="17" customWidth="1"/>
    <col min="8" max="9" width="13.44140625" customWidth="1" outlineLevel="1"/>
    <col min="10" max="10" width="19.6640625" customWidth="1" outlineLevel="1"/>
    <col min="11" max="11" width="19" customWidth="1" outlineLevel="1"/>
    <col min="12" max="12" width="16.5546875" customWidth="1" outlineLevel="1"/>
    <col min="13" max="13" width="14" style="19" customWidth="1"/>
    <col min="14" max="14" width="9" customWidth="1"/>
    <col min="15" max="15" width="13.44140625" customWidth="1"/>
    <col min="16" max="16" width="12.44140625" customWidth="1"/>
    <col min="17" max="17" width="12.33203125" customWidth="1"/>
    <col min="18" max="20" width="3.5546875" customWidth="1"/>
    <col min="21" max="21" width="3.44140625" customWidth="1"/>
    <col min="22" max="22" width="3" customWidth="1"/>
    <col min="23" max="25" width="3.44140625" customWidth="1"/>
    <col min="26" max="27" width="4.6640625" customWidth="1"/>
    <col min="28" max="28" width="39.33203125" customWidth="1"/>
    <col min="29" max="29" width="15.44140625" customWidth="1" outlineLevel="1"/>
    <col min="30" max="30" width="4.6640625" style="19" customWidth="1" outlineLevel="1"/>
    <col min="31" max="31" width="20.5546875" customWidth="1" outlineLevel="1"/>
    <col min="32" max="32" width="6.44140625" customWidth="1" outlineLevel="1"/>
    <col min="33" max="34" width="15.44140625" customWidth="1" outlineLevel="1"/>
    <col min="35" max="35" width="6.44140625" style="19" customWidth="1" outlineLevel="1"/>
    <col min="36" max="36" width="20" customWidth="1" outlineLevel="1"/>
    <col min="37" max="37" width="5.44140625" customWidth="1" outlineLevel="1"/>
    <col min="38" max="38" width="15.33203125" customWidth="1" outlineLevel="1"/>
    <col min="39" max="39" width="13.44140625" customWidth="1" outlineLevel="1"/>
    <col min="40" max="40" width="5.44140625" style="19" customWidth="1" outlineLevel="1"/>
    <col min="41" max="41" width="19" customWidth="1" outlineLevel="1"/>
    <col min="42" max="42" width="5.5546875" customWidth="1" outlineLevel="1"/>
    <col min="43" max="43" width="15.33203125" customWidth="1" outlineLevel="1"/>
    <col min="44" max="44" width="13.5546875" customWidth="1" outlineLevel="1"/>
    <col min="45" max="45" width="6.44140625" style="19" customWidth="1" outlineLevel="1"/>
    <col min="46" max="46" width="20" customWidth="1" outlineLevel="1"/>
    <col min="47" max="47" width="4.6640625" customWidth="1" outlineLevel="1"/>
    <col min="48" max="48" width="16.5546875" customWidth="1" outlineLevel="1"/>
    <col min="49" max="49" width="26.44140625" customWidth="1" outlineLevel="1"/>
    <col min="50" max="50" width="7.44140625" style="19" customWidth="1" outlineLevel="1"/>
    <col min="51" max="51" width="19.5546875" customWidth="1" outlineLevel="1"/>
    <col min="52" max="52" width="5" customWidth="1" outlineLevel="1"/>
    <col min="53" max="53" width="16" customWidth="1" outlineLevel="1"/>
    <col min="54" max="54" width="10.33203125" customWidth="1" outlineLevel="1"/>
    <col min="55" max="55" width="4.5546875" style="19" customWidth="1" outlineLevel="1"/>
    <col min="56" max="56" width="12.44140625" customWidth="1" outlineLevel="1"/>
    <col min="57" max="57" width="5" customWidth="1" outlineLevel="1"/>
    <col min="58" max="58" width="16" customWidth="1" outlineLevel="1"/>
    <col min="59" max="59" width="10.33203125" customWidth="1" outlineLevel="1"/>
    <col min="60" max="60" width="4.5546875" style="19" customWidth="1" outlineLevel="1"/>
    <col min="61" max="61" width="12.44140625" customWidth="1" outlineLevel="1"/>
    <col min="62" max="62" width="5" customWidth="1" outlineLevel="1"/>
    <col min="63" max="63" width="16" customWidth="1" outlineLevel="1"/>
    <col min="64" max="64" width="7.6640625" customWidth="1"/>
    <col min="65" max="65" width="8.33203125" bestFit="1" customWidth="1"/>
    <col min="66" max="67" width="8.33203125" customWidth="1"/>
    <col min="68" max="68" width="7.6640625" style="19" customWidth="1"/>
    <col min="69" max="69" width="7.6640625" customWidth="1"/>
    <col min="70" max="70" width="10.33203125" customWidth="1"/>
    <col min="71" max="71" width="8.44140625" customWidth="1"/>
    <col min="72" max="72" width="9.44140625" style="18" customWidth="1"/>
    <col min="73" max="75" width="6" customWidth="1" outlineLevel="1"/>
    <col min="76" max="77" width="4.5546875" customWidth="1" outlineLevel="1"/>
    <col min="78" max="78" width="6.5546875" customWidth="1" outlineLevel="1"/>
    <col min="79" max="80" width="4.6640625" customWidth="1" outlineLevel="1"/>
    <col min="81" max="81" width="5.44140625" customWidth="1" outlineLevel="1"/>
    <col min="82" max="83" width="4.33203125" customWidth="1" outlineLevel="1"/>
    <col min="84" max="84" width="4" customWidth="1" outlineLevel="1"/>
    <col min="85" max="85" width="4.5546875" customWidth="1" outlineLevel="1"/>
    <col min="86" max="87" width="3.5546875" customWidth="1" outlineLevel="1"/>
    <col min="88" max="88" width="3.6640625" customWidth="1" outlineLevel="1"/>
    <col min="89" max="89" width="3.5546875" customWidth="1" outlineLevel="1"/>
    <col min="90" max="90" width="5.44140625" customWidth="1" outlineLevel="1"/>
    <col min="91" max="91" width="53" customWidth="1" outlineLevel="1"/>
    <col min="92" max="94" width="10" customWidth="1" outlineLevel="1"/>
    <col min="95" max="96" width="8.33203125" customWidth="1" outlineLevel="1"/>
    <col min="97" max="97" width="14.6640625" style="19" customWidth="1" outlineLevel="1"/>
    <col min="98" max="98" width="14.44140625" customWidth="1" outlineLevel="1"/>
    <col min="99" max="99" width="7.6640625" customWidth="1" outlineLevel="1"/>
    <col min="100" max="100" width="16.33203125" customWidth="1" outlineLevel="1"/>
    <col min="101" max="101" width="10.5546875" customWidth="1" outlineLevel="1"/>
    <col min="102" max="104" width="7.6640625" customWidth="1" outlineLevel="1"/>
    <col min="105" max="105" width="6.5546875" customWidth="1" outlineLevel="1"/>
    <col min="106" max="106" width="14.5546875" customWidth="1" outlineLevel="1"/>
    <col min="107" max="107" width="7.6640625" customWidth="1" outlineLevel="1"/>
    <col min="108" max="108" width="33.44140625" customWidth="1"/>
    <col min="109" max="109" width="8.44140625" customWidth="1"/>
    <col min="110" max="110" width="28.44140625" style="19" customWidth="1" outlineLevel="1"/>
    <col min="111" max="111" width="21.5546875" customWidth="1" outlineLevel="1"/>
    <col min="112" max="112" width="31.5546875" bestFit="1" customWidth="1" outlineLevel="1"/>
    <col min="113" max="113" width="27.44140625" style="19" customWidth="1" outlineLevel="1"/>
    <col min="114" max="114" width="7.6640625" style="19" customWidth="1" outlineLevel="1"/>
    <col min="115" max="115" width="76.6640625" customWidth="1" outlineLevel="1"/>
    <col min="116" max="116" width="47.33203125" customWidth="1" outlineLevel="1"/>
    <col min="117" max="117" width="33.5546875" customWidth="1" outlineLevel="1"/>
    <col min="118" max="118" width="59.44140625" style="18" customWidth="1" outlineLevel="1"/>
    <col min="119" max="121" width="7.6640625" customWidth="1" outlineLevel="1"/>
    <col min="122" max="122" width="4.44140625" customWidth="1"/>
    <col min="123" max="123" width="6.33203125" customWidth="1"/>
    <col min="124" max="126" width="4.44140625" customWidth="1"/>
    <col min="127" max="127" width="63.44140625" bestFit="1" customWidth="1"/>
    <col min="128" max="128" width="30.33203125" bestFit="1" customWidth="1"/>
    <col min="129" max="156" width="4.6640625" customWidth="1" outlineLevel="1"/>
    <col min="157" max="157" width="10.33203125" customWidth="1" outlineLevel="1"/>
    <col min="158" max="158" width="7.6640625" style="124" customWidth="1" outlineLevel="1"/>
    <col min="159" max="161" width="7.6640625" customWidth="1" outlineLevel="1"/>
    <col min="162" max="162" width="15.33203125" customWidth="1" outlineLevel="1"/>
    <col min="163" max="163" width="8.5546875" customWidth="1" outlineLevel="1"/>
    <col min="164" max="167" width="7.6640625" customWidth="1" outlineLevel="1"/>
    <col min="168" max="168" width="12.44140625" customWidth="1" outlineLevel="1"/>
    <col min="169" max="169" width="12.5546875" customWidth="1" outlineLevel="1"/>
    <col min="170" max="170" width="9.5546875" customWidth="1" outlineLevel="1"/>
    <col min="171" max="171" width="12.6640625" customWidth="1" outlineLevel="1"/>
    <col min="172" max="172" width="12.44140625" customWidth="1" outlineLevel="1"/>
    <col min="173" max="173" width="5" customWidth="1"/>
    <col min="174" max="174" width="5.44140625" customWidth="1"/>
    <col min="175" max="175" width="7.33203125" customWidth="1"/>
    <col min="176" max="178" width="6.44140625" customWidth="1"/>
    <col min="179" max="180" width="2.6640625" customWidth="1"/>
    <col min="181" max="181" width="3.44140625" customWidth="1"/>
    <col min="182" max="182" width="3.6640625" customWidth="1"/>
    <col min="183" max="183" width="5.44140625" customWidth="1"/>
    <col min="184" max="187" width="3.5546875" customWidth="1"/>
    <col min="188" max="188" width="4" customWidth="1"/>
    <col min="189" max="189" width="4.44140625" customWidth="1"/>
    <col min="190" max="190" width="4.6640625" customWidth="1"/>
    <col min="191" max="191" width="4.44140625" customWidth="1"/>
    <col min="192" max="192" width="4.33203125" customWidth="1"/>
    <col min="193" max="197" width="3.6640625" customWidth="1"/>
    <col min="198" max="198" width="3.5546875" bestFit="1" customWidth="1"/>
    <col min="199" max="199" width="2.6640625" customWidth="1"/>
    <col min="200" max="200" width="10.44140625" style="19" customWidth="1"/>
    <col min="201" max="201" width="6.5546875" customWidth="1"/>
    <col min="202" max="202" width="7.44140625" customWidth="1"/>
    <col min="203" max="203" width="9.5546875" customWidth="1"/>
    <col min="204" max="204" width="6.6640625" customWidth="1"/>
    <col min="205" max="206" width="4.44140625" bestFit="1" customWidth="1"/>
    <col min="207" max="207" width="12.33203125" style="19" customWidth="1"/>
    <col min="208" max="209" width="11.44140625" customWidth="1"/>
    <col min="210" max="210" width="8.5546875" customWidth="1"/>
    <col min="211" max="211" width="3.6640625" customWidth="1"/>
    <col min="212" max="212" width="4.44140625" customWidth="1"/>
    <col min="213" max="213" width="10" style="19" customWidth="1"/>
    <col min="214" max="214" width="7.6640625" customWidth="1"/>
    <col min="215" max="216" width="11.33203125" customWidth="1"/>
    <col min="217" max="219" width="4.44140625" customWidth="1"/>
    <col min="220" max="222" width="18.44140625" style="19" customWidth="1"/>
    <col min="223" max="223" width="17.5546875" customWidth="1"/>
    <col min="224" max="225" width="5.44140625" customWidth="1"/>
    <col min="226" max="226" width="4.44140625" bestFit="1" customWidth="1"/>
    <col min="227" max="228" width="10.5546875" customWidth="1"/>
    <col min="229" max="229" width="10" customWidth="1"/>
    <col min="230" max="230" width="7.6640625" customWidth="1"/>
    <col min="231" max="231" width="8.33203125" customWidth="1"/>
    <col min="239" max="239" width="76.6640625" bestFit="1" customWidth="1"/>
    <col min="244" max="244" width="120.5546875" customWidth="1"/>
    <col min="245" max="245" width="54.44140625" customWidth="1"/>
    <col min="246" max="246" width="43.44140625" customWidth="1"/>
    <col min="247" max="247" width="12.5546875" customWidth="1"/>
    <col min="248" max="248" width="13.44140625" customWidth="1"/>
    <col min="250" max="250" width="12.44140625" bestFit="1" customWidth="1"/>
    <col min="252" max="252" width="9.44140625" customWidth="1"/>
    <col min="253" max="253" width="12.44140625" customWidth="1"/>
    <col min="254" max="254" width="13.44140625" bestFit="1" customWidth="1"/>
    <col min="255" max="255" width="11.44140625" bestFit="1" customWidth="1"/>
    <col min="256" max="256" width="8.5546875" bestFit="1" customWidth="1"/>
    <col min="257" max="257" width="12.44140625" customWidth="1"/>
  </cols>
  <sheetData>
    <row r="1" spans="1:260" ht="15" customHeight="1" thickBot="1">
      <c r="A1" s="305" t="s">
        <v>0</v>
      </c>
      <c r="B1" s="306"/>
      <c r="C1" s="306"/>
      <c r="D1" s="307"/>
      <c r="E1" s="307"/>
      <c r="F1" s="307"/>
      <c r="G1" s="75"/>
      <c r="H1" s="1"/>
      <c r="I1" s="1"/>
      <c r="J1" s="75"/>
      <c r="K1" s="75"/>
      <c r="L1" s="75"/>
      <c r="M1" s="76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2"/>
      <c r="BL1" s="3"/>
      <c r="BM1" s="3"/>
      <c r="BN1" s="3"/>
      <c r="BO1" s="3"/>
      <c r="BP1" s="3"/>
      <c r="BQ1" s="3"/>
      <c r="BR1" s="3"/>
      <c r="BS1" s="3"/>
      <c r="BT1" s="4"/>
      <c r="BU1" s="3">
        <v>733</v>
      </c>
      <c r="BV1" s="3">
        <v>371</v>
      </c>
      <c r="BW1" s="3">
        <v>220</v>
      </c>
      <c r="BX1" s="3">
        <v>234</v>
      </c>
      <c r="BY1" s="3">
        <v>98</v>
      </c>
      <c r="BZ1" s="3">
        <v>376</v>
      </c>
      <c r="CA1" s="3"/>
      <c r="CB1" s="105">
        <v>2032</v>
      </c>
      <c r="CC1" s="3"/>
      <c r="CD1" s="3"/>
      <c r="CE1" s="3">
        <v>44</v>
      </c>
      <c r="CF1" s="3">
        <v>11</v>
      </c>
      <c r="CG1" s="247">
        <v>447</v>
      </c>
      <c r="CH1" s="248">
        <v>53</v>
      </c>
      <c r="CI1" s="3">
        <v>15</v>
      </c>
      <c r="CJ1" s="3">
        <v>324</v>
      </c>
      <c r="CK1" s="3">
        <v>99</v>
      </c>
      <c r="CL1" s="3">
        <v>993</v>
      </c>
      <c r="CM1" s="3"/>
      <c r="CN1" s="3"/>
      <c r="CO1" s="3"/>
      <c r="CP1" s="3"/>
      <c r="CQ1" s="3">
        <v>284</v>
      </c>
      <c r="CR1" s="3">
        <v>350</v>
      </c>
      <c r="CS1" s="3"/>
      <c r="CT1" s="3"/>
      <c r="CU1" s="3"/>
      <c r="CV1" s="3"/>
      <c r="CW1" s="3"/>
      <c r="CX1" s="3"/>
      <c r="CY1" s="3">
        <v>0</v>
      </c>
      <c r="CZ1" s="3">
        <v>0</v>
      </c>
      <c r="DA1" s="3">
        <v>0</v>
      </c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4"/>
      <c r="DO1" s="3"/>
      <c r="DP1" s="3"/>
      <c r="DQ1" s="3"/>
      <c r="DR1" s="3"/>
      <c r="DS1" s="3"/>
      <c r="DT1" s="3"/>
      <c r="DU1" s="3"/>
      <c r="DV1" s="3"/>
      <c r="DW1" s="3"/>
      <c r="DX1" s="3"/>
      <c r="DY1" s="98">
        <v>74</v>
      </c>
      <c r="DZ1" s="98">
        <v>6</v>
      </c>
      <c r="EA1" s="98">
        <v>82</v>
      </c>
      <c r="EB1" s="98">
        <v>2</v>
      </c>
      <c r="EC1" s="98">
        <v>0</v>
      </c>
      <c r="ED1" s="98"/>
      <c r="EE1" s="98"/>
      <c r="EF1" s="98">
        <v>0</v>
      </c>
      <c r="EG1" s="98">
        <v>0</v>
      </c>
      <c r="EH1" s="98">
        <v>0</v>
      </c>
      <c r="EI1" s="98">
        <v>288</v>
      </c>
      <c r="EJ1" s="98">
        <v>48</v>
      </c>
      <c r="EK1" s="98">
        <v>0</v>
      </c>
      <c r="EL1" s="98"/>
      <c r="EM1" s="98"/>
      <c r="EN1" s="98">
        <v>0</v>
      </c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3"/>
      <c r="FB1" s="17">
        <v>1989</v>
      </c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</row>
    <row r="2" spans="1:260" ht="22.95" customHeight="1" thickBot="1">
      <c r="A2" s="305"/>
      <c r="B2" s="306"/>
      <c r="C2" s="306"/>
      <c r="D2" s="307"/>
      <c r="E2" s="307"/>
      <c r="F2" s="307"/>
      <c r="G2" s="5">
        <v>34</v>
      </c>
      <c r="H2" s="1"/>
      <c r="I2" s="1"/>
      <c r="J2" s="6"/>
      <c r="K2" s="6"/>
      <c r="L2" s="6"/>
      <c r="M2" s="7"/>
      <c r="N2" s="6"/>
      <c r="O2" s="6"/>
      <c r="P2" s="6"/>
      <c r="Q2" s="6"/>
      <c r="R2" s="308" t="s">
        <v>127</v>
      </c>
      <c r="S2" s="309"/>
      <c r="T2" s="309"/>
      <c r="U2" s="309"/>
      <c r="V2" s="309"/>
      <c r="W2" s="309"/>
      <c r="X2" s="309"/>
      <c r="Y2" s="309"/>
      <c r="Z2" s="309"/>
      <c r="AA2" s="309"/>
      <c r="AB2" s="310"/>
      <c r="AC2" s="311" t="s">
        <v>1</v>
      </c>
      <c r="AD2" s="312"/>
      <c r="AE2" s="312"/>
      <c r="AF2" s="312"/>
      <c r="AG2" s="312"/>
      <c r="AH2" s="312"/>
      <c r="AI2" s="312"/>
      <c r="AJ2" s="312"/>
      <c r="AK2" s="312"/>
      <c r="AL2" s="312"/>
      <c r="AM2" s="312"/>
      <c r="AN2" s="312"/>
      <c r="AO2" s="312"/>
      <c r="AP2" s="312"/>
      <c r="AQ2" s="312"/>
      <c r="AR2" s="312"/>
      <c r="AS2" s="312"/>
      <c r="AT2" s="312"/>
      <c r="AU2" s="312"/>
      <c r="AV2" s="312"/>
      <c r="AW2" s="312"/>
      <c r="AX2" s="312"/>
      <c r="AY2" s="312"/>
      <c r="AZ2" s="312"/>
      <c r="BA2" s="312"/>
      <c r="BB2" s="312"/>
      <c r="BC2" s="312"/>
      <c r="BD2" s="312"/>
      <c r="BE2" s="312"/>
      <c r="BF2" s="312"/>
      <c r="BG2" s="312"/>
      <c r="BH2" s="312"/>
      <c r="BI2" s="312"/>
      <c r="BJ2" s="312"/>
      <c r="BK2" s="313"/>
      <c r="BL2" s="8"/>
      <c r="BM2" s="8"/>
      <c r="BN2" s="8"/>
      <c r="BO2" s="8"/>
      <c r="BP2" s="77"/>
      <c r="BQ2" s="8"/>
      <c r="BR2" s="8"/>
      <c r="BS2" s="77"/>
      <c r="BT2" s="218"/>
      <c r="BU2" s="311" t="s">
        <v>92</v>
      </c>
      <c r="BV2" s="312"/>
      <c r="BW2" s="312"/>
      <c r="BX2" s="312"/>
      <c r="BY2" s="312"/>
      <c r="BZ2" s="312"/>
      <c r="CA2" s="312"/>
      <c r="CB2" s="312"/>
      <c r="CC2" s="313"/>
      <c r="CD2" s="77"/>
      <c r="CE2" s="311" t="s">
        <v>623</v>
      </c>
      <c r="CF2" s="312"/>
      <c r="CG2" s="312"/>
      <c r="CH2" s="312"/>
      <c r="CI2" s="312"/>
      <c r="CJ2" s="312"/>
      <c r="CK2" s="312"/>
      <c r="CL2" s="313"/>
      <c r="CM2" s="77"/>
      <c r="CN2" s="77"/>
      <c r="CO2" s="77"/>
      <c r="CP2" s="77"/>
      <c r="CQ2" s="314" t="s">
        <v>93</v>
      </c>
      <c r="CR2" s="315"/>
      <c r="CS2" s="315"/>
      <c r="CT2" s="315"/>
      <c r="CU2" s="315"/>
      <c r="CV2" s="315"/>
      <c r="CW2" s="315"/>
      <c r="CX2" s="315"/>
      <c r="CY2" s="316"/>
      <c r="CZ2" s="314" t="s">
        <v>2</v>
      </c>
      <c r="DA2" s="315"/>
      <c r="DB2" s="315"/>
      <c r="DC2" s="316"/>
      <c r="DD2" s="77"/>
      <c r="DE2" s="77"/>
      <c r="DF2" s="314" t="s">
        <v>3</v>
      </c>
      <c r="DG2" s="315"/>
      <c r="DH2" s="315"/>
      <c r="DI2" s="315"/>
      <c r="DJ2" s="315"/>
      <c r="DK2" s="315"/>
      <c r="DL2" s="315"/>
      <c r="DM2" s="315"/>
      <c r="DN2" s="344"/>
      <c r="DO2" s="315"/>
      <c r="DP2" s="315"/>
      <c r="DQ2" s="316"/>
      <c r="DR2" s="311" t="s">
        <v>1956</v>
      </c>
      <c r="DS2" s="312"/>
      <c r="DT2" s="312"/>
      <c r="DU2" s="312"/>
      <c r="DV2" s="312"/>
      <c r="DW2" s="312"/>
      <c r="DX2" s="313"/>
      <c r="DY2" s="345" t="s">
        <v>1957</v>
      </c>
      <c r="DZ2" s="346"/>
      <c r="EA2" s="346"/>
      <c r="EB2" s="346"/>
      <c r="EC2" s="346"/>
      <c r="ED2" s="346"/>
      <c r="EE2" s="346"/>
      <c r="EF2" s="347"/>
      <c r="EG2" s="348" t="s">
        <v>1958</v>
      </c>
      <c r="EH2" s="349"/>
      <c r="EI2" s="349"/>
      <c r="EJ2" s="349"/>
      <c r="EK2" s="349"/>
      <c r="EL2" s="349"/>
      <c r="EM2" s="349"/>
      <c r="EN2" s="349"/>
      <c r="EO2" s="350" t="s">
        <v>3702</v>
      </c>
      <c r="EP2" s="351"/>
      <c r="EQ2" s="351"/>
      <c r="ER2" s="351"/>
      <c r="ES2" s="351"/>
      <c r="ET2" s="352"/>
      <c r="EU2" s="350" t="s">
        <v>3703</v>
      </c>
      <c r="EV2" s="351"/>
      <c r="EW2" s="351"/>
      <c r="EX2" s="351"/>
      <c r="EY2" s="351"/>
      <c r="EZ2" s="352"/>
      <c r="FA2" s="365"/>
      <c r="FB2" s="366"/>
      <c r="FC2" s="334" t="s">
        <v>4</v>
      </c>
      <c r="FD2" s="335"/>
      <c r="FE2" s="336"/>
      <c r="FF2" s="71" t="s">
        <v>5</v>
      </c>
      <c r="FG2" s="337" t="s">
        <v>141</v>
      </c>
      <c r="FH2" s="338"/>
      <c r="FI2" s="339" t="s">
        <v>6</v>
      </c>
      <c r="FJ2" s="339"/>
      <c r="FK2" s="339"/>
      <c r="FL2" s="339"/>
      <c r="FM2" s="339"/>
      <c r="FN2" s="339"/>
      <c r="FO2" s="339"/>
      <c r="FP2" s="340"/>
      <c r="FQ2" s="9"/>
      <c r="FR2" s="341" t="s">
        <v>1959</v>
      </c>
      <c r="FS2" s="342"/>
      <c r="FT2" s="342"/>
      <c r="FU2" s="342"/>
      <c r="FV2" s="342"/>
      <c r="FW2" s="342"/>
      <c r="FX2" s="342"/>
      <c r="FY2" s="343"/>
      <c r="FZ2" s="219"/>
      <c r="GA2" s="341" t="s">
        <v>1960</v>
      </c>
      <c r="GB2" s="342"/>
      <c r="GC2" s="342"/>
      <c r="GD2" s="342"/>
      <c r="GE2" s="342"/>
      <c r="GF2" s="342"/>
      <c r="GG2" s="342"/>
      <c r="GH2" s="342"/>
      <c r="GI2" s="342"/>
      <c r="GJ2" s="342"/>
      <c r="GK2" s="342"/>
      <c r="GL2" s="342"/>
      <c r="GM2" s="342"/>
      <c r="GN2" s="342"/>
      <c r="GO2" s="342"/>
      <c r="GP2" s="343"/>
      <c r="GQ2" s="9"/>
      <c r="GR2" s="341" t="s">
        <v>81</v>
      </c>
      <c r="GS2" s="342"/>
      <c r="GT2" s="342"/>
      <c r="GU2" s="342"/>
      <c r="GV2" s="342"/>
      <c r="GW2" s="342"/>
      <c r="GX2" s="343"/>
      <c r="GY2" s="334" t="s">
        <v>134</v>
      </c>
      <c r="GZ2" s="335"/>
      <c r="HA2" s="335"/>
      <c r="HB2" s="335"/>
      <c r="HC2" s="335"/>
      <c r="HD2" s="336"/>
      <c r="HE2" s="334" t="s">
        <v>145</v>
      </c>
      <c r="HF2" s="335"/>
      <c r="HG2" s="335"/>
      <c r="HH2" s="335"/>
      <c r="HI2" s="335"/>
      <c r="HJ2" s="335"/>
      <c r="HK2" s="336"/>
      <c r="HL2" s="334" t="s">
        <v>82</v>
      </c>
      <c r="HM2" s="335"/>
      <c r="HN2" s="335"/>
      <c r="HO2" s="336"/>
      <c r="HP2" s="334" t="s">
        <v>152</v>
      </c>
      <c r="HQ2" s="336"/>
      <c r="HR2" s="9"/>
      <c r="HS2" s="341" t="s">
        <v>165</v>
      </c>
      <c r="HT2" s="342"/>
      <c r="HU2" s="342"/>
      <c r="HV2" s="342"/>
      <c r="HW2" s="342"/>
      <c r="HX2" s="342"/>
      <c r="HY2" s="342"/>
      <c r="HZ2" s="342"/>
      <c r="IA2" s="342"/>
      <c r="IB2" s="342"/>
      <c r="IC2" s="342"/>
      <c r="ID2" s="343"/>
      <c r="IE2" s="62"/>
      <c r="IF2" s="62"/>
      <c r="IG2" s="62"/>
      <c r="IH2" s="62"/>
      <c r="II2" s="63"/>
    </row>
    <row r="3" spans="1:260" ht="35.700000000000003" customHeight="1">
      <c r="A3" s="305"/>
      <c r="B3" s="306"/>
      <c r="C3" s="306"/>
      <c r="D3" s="307"/>
      <c r="E3" s="307"/>
      <c r="F3" s="307"/>
      <c r="G3" s="75"/>
      <c r="H3" s="353" t="s">
        <v>7</v>
      </c>
      <c r="I3" s="354"/>
      <c r="J3" s="355"/>
      <c r="K3" s="355"/>
      <c r="L3" s="355"/>
      <c r="M3" s="356"/>
      <c r="N3" s="361" t="s">
        <v>8</v>
      </c>
      <c r="O3" s="355"/>
      <c r="P3" s="355"/>
      <c r="Q3" s="356"/>
      <c r="R3" s="363" t="s">
        <v>9</v>
      </c>
      <c r="S3" s="317" t="s">
        <v>10</v>
      </c>
      <c r="T3" s="317" t="s">
        <v>11</v>
      </c>
      <c r="U3" s="317" t="s">
        <v>12</v>
      </c>
      <c r="V3" s="317" t="s">
        <v>13</v>
      </c>
      <c r="W3" s="317" t="s">
        <v>14</v>
      </c>
      <c r="X3" s="317" t="s">
        <v>15</v>
      </c>
      <c r="Y3" s="317" t="s">
        <v>624</v>
      </c>
      <c r="Z3" s="319" t="s">
        <v>16</v>
      </c>
      <c r="AA3" s="106"/>
      <c r="AB3" s="321" t="s">
        <v>167</v>
      </c>
      <c r="AC3" s="323" t="s">
        <v>17</v>
      </c>
      <c r="AD3" s="323"/>
      <c r="AE3" s="323"/>
      <c r="AF3" s="323"/>
      <c r="AG3" s="324"/>
      <c r="AH3" s="325" t="s">
        <v>18</v>
      </c>
      <c r="AI3" s="323"/>
      <c r="AJ3" s="323"/>
      <c r="AK3" s="323"/>
      <c r="AL3" s="324"/>
      <c r="AM3" s="323" t="s">
        <v>19</v>
      </c>
      <c r="AN3" s="323"/>
      <c r="AO3" s="323"/>
      <c r="AP3" s="323"/>
      <c r="AQ3" s="323"/>
      <c r="AR3" s="325" t="s">
        <v>20</v>
      </c>
      <c r="AS3" s="323"/>
      <c r="AT3" s="323"/>
      <c r="AU3" s="323"/>
      <c r="AV3" s="324"/>
      <c r="AW3" s="323" t="s">
        <v>21</v>
      </c>
      <c r="AX3" s="323"/>
      <c r="AY3" s="323"/>
      <c r="AZ3" s="323"/>
      <c r="BA3" s="324"/>
      <c r="BB3" s="323" t="s">
        <v>22</v>
      </c>
      <c r="BC3" s="323"/>
      <c r="BD3" s="323"/>
      <c r="BE3" s="323"/>
      <c r="BF3" s="324"/>
      <c r="BG3" s="323" t="s">
        <v>625</v>
      </c>
      <c r="BH3" s="323"/>
      <c r="BI3" s="323"/>
      <c r="BJ3" s="323"/>
      <c r="BK3" s="324"/>
      <c r="BL3" s="8"/>
      <c r="BM3" s="326" t="s">
        <v>1961</v>
      </c>
      <c r="BN3" s="326" t="s">
        <v>1962</v>
      </c>
      <c r="BO3" s="216"/>
      <c r="BP3" s="328" t="s">
        <v>3704</v>
      </c>
      <c r="BQ3" s="330" t="s">
        <v>24</v>
      </c>
      <c r="BR3" s="328" t="s">
        <v>3705</v>
      </c>
      <c r="BS3" s="328" t="s">
        <v>3706</v>
      </c>
      <c r="BT3" s="367" t="s">
        <v>25</v>
      </c>
      <c r="BU3" s="369" t="s">
        <v>90</v>
      </c>
      <c r="BV3" s="332" t="s">
        <v>86</v>
      </c>
      <c r="BW3" s="332" t="s">
        <v>88</v>
      </c>
      <c r="BX3" s="332" t="s">
        <v>87</v>
      </c>
      <c r="BY3" s="332" t="s">
        <v>89</v>
      </c>
      <c r="BZ3" s="332" t="s">
        <v>626</v>
      </c>
      <c r="CA3" s="332"/>
      <c r="CB3" s="376" t="s">
        <v>26</v>
      </c>
      <c r="CC3" s="378" t="s">
        <v>168</v>
      </c>
      <c r="CD3" s="74"/>
      <c r="CE3" s="369" t="s">
        <v>627</v>
      </c>
      <c r="CF3" s="332" t="s">
        <v>628</v>
      </c>
      <c r="CG3" s="332" t="s">
        <v>629</v>
      </c>
      <c r="CH3" s="332" t="s">
        <v>630</v>
      </c>
      <c r="CI3" s="332" t="s">
        <v>631</v>
      </c>
      <c r="CJ3" s="332" t="s">
        <v>632</v>
      </c>
      <c r="CK3" s="372" t="s">
        <v>1963</v>
      </c>
      <c r="CL3" s="374" t="s">
        <v>633</v>
      </c>
      <c r="CM3" s="385" t="s">
        <v>634</v>
      </c>
      <c r="CN3" s="385" t="s">
        <v>167</v>
      </c>
      <c r="CO3" s="385" t="s">
        <v>635</v>
      </c>
      <c r="CP3" s="385"/>
      <c r="CQ3" s="387" t="s">
        <v>27</v>
      </c>
      <c r="CR3" s="381" t="s">
        <v>28</v>
      </c>
      <c r="CS3" s="381" t="s">
        <v>29</v>
      </c>
      <c r="CT3" s="381" t="s">
        <v>30</v>
      </c>
      <c r="CU3" s="381" t="s">
        <v>31</v>
      </c>
      <c r="CV3" s="383" t="s">
        <v>32</v>
      </c>
      <c r="CW3" s="381" t="s">
        <v>83</v>
      </c>
      <c r="CX3" s="381" t="s">
        <v>84</v>
      </c>
      <c r="CY3" s="394" t="s">
        <v>33</v>
      </c>
      <c r="CZ3" s="381" t="s">
        <v>85</v>
      </c>
      <c r="DA3" s="381" t="s">
        <v>34</v>
      </c>
      <c r="DB3" s="381" t="s">
        <v>35</v>
      </c>
      <c r="DC3" s="394" t="s">
        <v>36</v>
      </c>
      <c r="DD3" s="330" t="s">
        <v>37</v>
      </c>
      <c r="DE3" s="381" t="s">
        <v>38</v>
      </c>
      <c r="DF3" s="389" t="s">
        <v>39</v>
      </c>
      <c r="DG3" s="372" t="s">
        <v>636</v>
      </c>
      <c r="DH3" s="372" t="s">
        <v>40</v>
      </c>
      <c r="DI3" s="326" t="s">
        <v>41</v>
      </c>
      <c r="DJ3" s="54"/>
      <c r="DK3" s="392" t="s">
        <v>42</v>
      </c>
      <c r="DL3" s="378" t="s">
        <v>43</v>
      </c>
      <c r="DM3" s="376" t="s">
        <v>44</v>
      </c>
      <c r="DN3" s="376" t="s">
        <v>45</v>
      </c>
      <c r="DO3" s="376" t="s">
        <v>46</v>
      </c>
      <c r="DP3" s="378" t="s">
        <v>47</v>
      </c>
      <c r="DQ3" s="378" t="s">
        <v>48</v>
      </c>
      <c r="DR3" s="378" t="s">
        <v>1964</v>
      </c>
      <c r="DS3" s="378" t="s">
        <v>1965</v>
      </c>
      <c r="DT3" s="378" t="s">
        <v>1966</v>
      </c>
      <c r="DU3" s="378" t="s">
        <v>1967</v>
      </c>
      <c r="DV3" s="378" t="s">
        <v>1967</v>
      </c>
      <c r="DW3" s="378" t="s">
        <v>1968</v>
      </c>
      <c r="DX3" s="378" t="s">
        <v>1969</v>
      </c>
      <c r="DY3" s="330" t="s">
        <v>128</v>
      </c>
      <c r="DZ3" s="330" t="s">
        <v>129</v>
      </c>
      <c r="EA3" s="330" t="s">
        <v>133</v>
      </c>
      <c r="EB3" s="330" t="s">
        <v>131</v>
      </c>
      <c r="EC3" s="330" t="s">
        <v>132</v>
      </c>
      <c r="ED3" s="330" t="s">
        <v>637</v>
      </c>
      <c r="EE3" s="330" t="s">
        <v>3707</v>
      </c>
      <c r="EF3" s="330" t="s">
        <v>3708</v>
      </c>
      <c r="EG3" s="330" t="s">
        <v>128</v>
      </c>
      <c r="EH3" s="330" t="s">
        <v>129</v>
      </c>
      <c r="EI3" s="330" t="s">
        <v>133</v>
      </c>
      <c r="EJ3" s="330" t="s">
        <v>131</v>
      </c>
      <c r="EK3" s="330" t="s">
        <v>132</v>
      </c>
      <c r="EL3" s="387" t="s">
        <v>637</v>
      </c>
      <c r="EM3" s="330" t="s">
        <v>3707</v>
      </c>
      <c r="EN3" s="330" t="s">
        <v>3708</v>
      </c>
      <c r="EO3" s="399" t="s">
        <v>128</v>
      </c>
      <c r="EP3" s="399" t="s">
        <v>129</v>
      </c>
      <c r="EQ3" s="399" t="s">
        <v>133</v>
      </c>
      <c r="ER3" s="399" t="s">
        <v>131</v>
      </c>
      <c r="ES3" s="399"/>
      <c r="ET3" s="399"/>
      <c r="EU3" s="399" t="s">
        <v>128</v>
      </c>
      <c r="EV3" s="399" t="s">
        <v>129</v>
      </c>
      <c r="EW3" s="399" t="s">
        <v>133</v>
      </c>
      <c r="EX3" s="399" t="s">
        <v>131</v>
      </c>
      <c r="EY3" s="399"/>
      <c r="EZ3" s="399"/>
      <c r="FA3" s="408" t="s">
        <v>638</v>
      </c>
      <c r="FB3" s="330" t="s">
        <v>639</v>
      </c>
      <c r="FC3" s="402" t="s">
        <v>49</v>
      </c>
      <c r="FD3" s="404" t="s">
        <v>50</v>
      </c>
      <c r="FE3" s="402" t="s">
        <v>51</v>
      </c>
      <c r="FF3" s="406" t="s">
        <v>52</v>
      </c>
      <c r="FG3" s="402" t="s">
        <v>640</v>
      </c>
      <c r="FH3" s="402" t="s">
        <v>641</v>
      </c>
      <c r="FI3" s="414" t="s">
        <v>642</v>
      </c>
      <c r="FJ3" s="416" t="s">
        <v>646</v>
      </c>
      <c r="FK3" s="416" t="s">
        <v>647</v>
      </c>
      <c r="FL3" s="402" t="s">
        <v>53</v>
      </c>
      <c r="FM3" s="402" t="s">
        <v>54</v>
      </c>
      <c r="FN3" s="410" t="s">
        <v>643</v>
      </c>
      <c r="FO3" s="410" t="s">
        <v>644</v>
      </c>
      <c r="FP3" s="402" t="s">
        <v>645</v>
      </c>
      <c r="FQ3" s="405"/>
      <c r="FR3" s="412" t="s">
        <v>1970</v>
      </c>
      <c r="FS3" s="412" t="s">
        <v>1971</v>
      </c>
      <c r="FT3" s="416" t="s">
        <v>1972</v>
      </c>
      <c r="FU3" s="416" t="s">
        <v>1973</v>
      </c>
      <c r="FV3" s="416" t="s">
        <v>1974</v>
      </c>
      <c r="FW3" s="212"/>
      <c r="FX3" s="212"/>
      <c r="FY3" s="416"/>
      <c r="FZ3" s="220"/>
      <c r="GA3" s="418" t="s">
        <v>1975</v>
      </c>
      <c r="GB3" s="418" t="s">
        <v>1976</v>
      </c>
      <c r="GC3" s="418" t="s">
        <v>1977</v>
      </c>
      <c r="GD3" s="418" t="s">
        <v>1978</v>
      </c>
      <c r="GE3" s="418" t="s">
        <v>1979</v>
      </c>
      <c r="GF3" s="410" t="s">
        <v>1980</v>
      </c>
      <c r="GG3" s="410" t="s">
        <v>1981</v>
      </c>
      <c r="GH3" s="410" t="s">
        <v>1982</v>
      </c>
      <c r="GI3" s="410" t="s">
        <v>3709</v>
      </c>
      <c r="GJ3" s="410" t="s">
        <v>1984</v>
      </c>
      <c r="GK3" s="420" t="s">
        <v>1985</v>
      </c>
      <c r="GL3" s="420" t="s">
        <v>1986</v>
      </c>
      <c r="GM3" s="420" t="s">
        <v>1987</v>
      </c>
      <c r="GN3" s="420" t="s">
        <v>1988</v>
      </c>
      <c r="GO3" s="412" t="s">
        <v>1989</v>
      </c>
      <c r="GP3" s="416" t="s">
        <v>3710</v>
      </c>
      <c r="GQ3" s="73"/>
      <c r="GR3" s="402" t="s">
        <v>138</v>
      </c>
      <c r="GS3" s="402" t="s">
        <v>55</v>
      </c>
      <c r="GT3" s="402" t="s">
        <v>139</v>
      </c>
      <c r="GU3" s="402" t="s">
        <v>140</v>
      </c>
      <c r="GV3" s="402" t="s">
        <v>56</v>
      </c>
      <c r="GW3" s="402"/>
      <c r="GX3" s="402"/>
      <c r="GY3" s="402" t="s">
        <v>135</v>
      </c>
      <c r="GZ3" s="402" t="s">
        <v>136</v>
      </c>
      <c r="HA3" s="402" t="s">
        <v>137</v>
      </c>
      <c r="HB3" s="402" t="s">
        <v>56</v>
      </c>
      <c r="HC3" s="402"/>
      <c r="HD3" s="402"/>
      <c r="HE3" s="402" t="s">
        <v>142</v>
      </c>
      <c r="HF3" s="402" t="s">
        <v>143</v>
      </c>
      <c r="HG3" s="402" t="s">
        <v>144</v>
      </c>
      <c r="HH3" s="402" t="s">
        <v>146</v>
      </c>
      <c r="HI3" s="402" t="s">
        <v>56</v>
      </c>
      <c r="HJ3" s="402"/>
      <c r="HK3" s="402"/>
      <c r="HL3" s="402" t="s">
        <v>147</v>
      </c>
      <c r="HM3" s="402" t="s">
        <v>148</v>
      </c>
      <c r="HN3" s="402" t="s">
        <v>149</v>
      </c>
      <c r="HO3" s="402" t="s">
        <v>56</v>
      </c>
      <c r="HP3" s="402" t="s">
        <v>150</v>
      </c>
      <c r="HQ3" s="402" t="s">
        <v>151</v>
      </c>
      <c r="HR3" s="73"/>
      <c r="HS3" s="402" t="s">
        <v>153</v>
      </c>
      <c r="HT3" s="402" t="s">
        <v>154</v>
      </c>
      <c r="HU3" s="402" t="s">
        <v>155</v>
      </c>
      <c r="HV3" s="402" t="s">
        <v>156</v>
      </c>
      <c r="HW3" s="402" t="s">
        <v>162</v>
      </c>
      <c r="HX3" s="402" t="s">
        <v>157</v>
      </c>
      <c r="HY3" s="402" t="s">
        <v>160</v>
      </c>
      <c r="HZ3" s="402" t="s">
        <v>163</v>
      </c>
      <c r="IA3" s="402" t="s">
        <v>161</v>
      </c>
      <c r="IB3" s="402" t="s">
        <v>159</v>
      </c>
      <c r="IC3" s="402" t="s">
        <v>164</v>
      </c>
      <c r="ID3" s="402" t="s">
        <v>158</v>
      </c>
      <c r="IE3" s="402"/>
      <c r="IF3" s="402"/>
      <c r="IG3" s="402"/>
      <c r="IH3" s="402"/>
      <c r="II3" s="402"/>
    </row>
    <row r="4" spans="1:260" ht="64.95" customHeight="1" thickBot="1">
      <c r="A4" s="305"/>
      <c r="B4" s="306"/>
      <c r="C4" s="306"/>
      <c r="D4" s="307"/>
      <c r="E4" s="307"/>
      <c r="F4" s="307"/>
      <c r="G4" s="75"/>
      <c r="H4" s="357"/>
      <c r="I4" s="358"/>
      <c r="J4" s="359"/>
      <c r="K4" s="359"/>
      <c r="L4" s="359"/>
      <c r="M4" s="360"/>
      <c r="N4" s="362"/>
      <c r="O4" s="359"/>
      <c r="P4" s="359"/>
      <c r="Q4" s="360"/>
      <c r="R4" s="364"/>
      <c r="S4" s="318"/>
      <c r="T4" s="318"/>
      <c r="U4" s="318"/>
      <c r="V4" s="318"/>
      <c r="W4" s="318"/>
      <c r="X4" s="318"/>
      <c r="Y4" s="318"/>
      <c r="Z4" s="320"/>
      <c r="AA4" s="107"/>
      <c r="AB4" s="322"/>
      <c r="AC4" s="323"/>
      <c r="AD4" s="323"/>
      <c r="AE4" s="323"/>
      <c r="AF4" s="323"/>
      <c r="AG4" s="324"/>
      <c r="AH4" s="325"/>
      <c r="AI4" s="323"/>
      <c r="AJ4" s="323"/>
      <c r="AK4" s="323"/>
      <c r="AL4" s="324"/>
      <c r="AM4" s="323"/>
      <c r="AN4" s="323"/>
      <c r="AO4" s="323"/>
      <c r="AP4" s="323"/>
      <c r="AQ4" s="323"/>
      <c r="AR4" s="325"/>
      <c r="AS4" s="323"/>
      <c r="AT4" s="323"/>
      <c r="AU4" s="323"/>
      <c r="AV4" s="324"/>
      <c r="AW4" s="323"/>
      <c r="AX4" s="323"/>
      <c r="AY4" s="323"/>
      <c r="AZ4" s="323"/>
      <c r="BA4" s="324"/>
      <c r="BB4" s="323"/>
      <c r="BC4" s="323"/>
      <c r="BD4" s="323"/>
      <c r="BE4" s="323"/>
      <c r="BF4" s="324"/>
      <c r="BG4" s="323"/>
      <c r="BH4" s="323"/>
      <c r="BI4" s="323"/>
      <c r="BJ4" s="323"/>
      <c r="BK4" s="324"/>
      <c r="BL4" s="8"/>
      <c r="BM4" s="327"/>
      <c r="BN4" s="327"/>
      <c r="BO4" s="217"/>
      <c r="BP4" s="329"/>
      <c r="BQ4" s="331"/>
      <c r="BR4" s="329"/>
      <c r="BS4" s="329"/>
      <c r="BT4" s="368"/>
      <c r="BU4" s="370"/>
      <c r="BV4" s="371"/>
      <c r="BW4" s="371"/>
      <c r="BX4" s="371"/>
      <c r="BY4" s="371"/>
      <c r="BZ4" s="371"/>
      <c r="CA4" s="371"/>
      <c r="CB4" s="377"/>
      <c r="CC4" s="379"/>
      <c r="CD4" s="78"/>
      <c r="CE4" s="380"/>
      <c r="CF4" s="333"/>
      <c r="CG4" s="333"/>
      <c r="CH4" s="333"/>
      <c r="CI4" s="333"/>
      <c r="CJ4" s="333"/>
      <c r="CK4" s="373"/>
      <c r="CL4" s="375"/>
      <c r="CM4" s="386"/>
      <c r="CN4" s="386"/>
      <c r="CO4" s="386"/>
      <c r="CP4" s="386"/>
      <c r="CQ4" s="388"/>
      <c r="CR4" s="382"/>
      <c r="CS4" s="382"/>
      <c r="CT4" s="382"/>
      <c r="CU4" s="382"/>
      <c r="CV4" s="384"/>
      <c r="CW4" s="382"/>
      <c r="CX4" s="382"/>
      <c r="CY4" s="395"/>
      <c r="CZ4" s="382"/>
      <c r="DA4" s="382"/>
      <c r="DB4" s="382"/>
      <c r="DC4" s="395"/>
      <c r="DD4" s="331"/>
      <c r="DE4" s="382"/>
      <c r="DF4" s="390"/>
      <c r="DG4" s="373"/>
      <c r="DH4" s="373"/>
      <c r="DI4" s="391"/>
      <c r="DJ4" s="55"/>
      <c r="DK4" s="393"/>
      <c r="DL4" s="396"/>
      <c r="DM4" s="397"/>
      <c r="DN4" s="397"/>
      <c r="DO4" s="397"/>
      <c r="DP4" s="396"/>
      <c r="DQ4" s="396"/>
      <c r="DR4" s="396"/>
      <c r="DS4" s="396"/>
      <c r="DT4" s="396"/>
      <c r="DU4" s="396"/>
      <c r="DV4" s="396"/>
      <c r="DW4" s="396"/>
      <c r="DX4" s="396"/>
      <c r="DY4" s="398"/>
      <c r="DZ4" s="398"/>
      <c r="EA4" s="398"/>
      <c r="EB4" s="398"/>
      <c r="EC4" s="398"/>
      <c r="ED4" s="398"/>
      <c r="EE4" s="398"/>
      <c r="EF4" s="398"/>
      <c r="EG4" s="331"/>
      <c r="EH4" s="331"/>
      <c r="EI4" s="331"/>
      <c r="EJ4" s="331"/>
      <c r="EK4" s="331"/>
      <c r="EL4" s="401"/>
      <c r="EM4" s="398"/>
      <c r="EN4" s="398"/>
      <c r="EO4" s="400"/>
      <c r="EP4" s="400"/>
      <c r="EQ4" s="400"/>
      <c r="ER4" s="400"/>
      <c r="ES4" s="400"/>
      <c r="ET4" s="400"/>
      <c r="EU4" s="400"/>
      <c r="EV4" s="400"/>
      <c r="EW4" s="400"/>
      <c r="EX4" s="400"/>
      <c r="EY4" s="400"/>
      <c r="EZ4" s="400"/>
      <c r="FA4" s="409"/>
      <c r="FB4" s="331"/>
      <c r="FC4" s="403"/>
      <c r="FD4" s="405"/>
      <c r="FE4" s="403"/>
      <c r="FF4" s="407"/>
      <c r="FG4" s="403"/>
      <c r="FH4" s="403"/>
      <c r="FI4" s="415"/>
      <c r="FJ4" s="417"/>
      <c r="FK4" s="417"/>
      <c r="FL4" s="403"/>
      <c r="FM4" s="403"/>
      <c r="FN4" s="411"/>
      <c r="FO4" s="411"/>
      <c r="FP4" s="403"/>
      <c r="FQ4" s="405"/>
      <c r="FR4" s="413"/>
      <c r="FS4" s="413"/>
      <c r="FT4" s="417"/>
      <c r="FU4" s="417"/>
      <c r="FV4" s="417"/>
      <c r="FW4" s="213"/>
      <c r="FX4" s="213"/>
      <c r="FY4" s="417"/>
      <c r="FZ4" s="220"/>
      <c r="GA4" s="419"/>
      <c r="GB4" s="419"/>
      <c r="GC4" s="419"/>
      <c r="GD4" s="419"/>
      <c r="GE4" s="419"/>
      <c r="GF4" s="411"/>
      <c r="GG4" s="411"/>
      <c r="GH4" s="411"/>
      <c r="GI4" s="411"/>
      <c r="GJ4" s="411"/>
      <c r="GK4" s="421"/>
      <c r="GL4" s="421"/>
      <c r="GM4" s="421"/>
      <c r="GN4" s="421"/>
      <c r="GO4" s="413"/>
      <c r="GP4" s="417"/>
      <c r="GQ4" s="73"/>
      <c r="GR4" s="403"/>
      <c r="GS4" s="403"/>
      <c r="GT4" s="403"/>
      <c r="GU4" s="403"/>
      <c r="GV4" s="403"/>
      <c r="GW4" s="403"/>
      <c r="GX4" s="403"/>
      <c r="GY4" s="403"/>
      <c r="GZ4" s="403"/>
      <c r="HA4" s="403"/>
      <c r="HB4" s="403"/>
      <c r="HC4" s="403"/>
      <c r="HD4" s="403"/>
      <c r="HE4" s="403"/>
      <c r="HF4" s="403"/>
      <c r="HG4" s="403"/>
      <c r="HH4" s="403"/>
      <c r="HI4" s="403"/>
      <c r="HJ4" s="403"/>
      <c r="HK4" s="403"/>
      <c r="HL4" s="403"/>
      <c r="HM4" s="403"/>
      <c r="HN4" s="403"/>
      <c r="HO4" s="403"/>
      <c r="HP4" s="403"/>
      <c r="HQ4" s="403"/>
      <c r="HR4" s="73"/>
      <c r="HS4" s="403"/>
      <c r="HT4" s="403"/>
      <c r="HU4" s="403"/>
      <c r="HV4" s="403"/>
      <c r="HW4" s="403"/>
      <c r="HX4" s="403"/>
      <c r="HY4" s="403"/>
      <c r="HZ4" s="403"/>
      <c r="IA4" s="403"/>
      <c r="IB4" s="403"/>
      <c r="IC4" s="403"/>
      <c r="ID4" s="403"/>
      <c r="IE4" s="403"/>
      <c r="IF4" s="403"/>
      <c r="IG4" s="403"/>
      <c r="IH4" s="403"/>
      <c r="II4" s="403"/>
    </row>
    <row r="5" spans="1:260" ht="15" thickBot="1">
      <c r="A5" s="10">
        <v>527</v>
      </c>
      <c r="B5" s="10">
        <v>367</v>
      </c>
      <c r="C5" s="10">
        <v>487</v>
      </c>
      <c r="D5" s="10">
        <v>527</v>
      </c>
      <c r="E5" s="10">
        <v>527</v>
      </c>
      <c r="F5" s="10">
        <v>527</v>
      </c>
      <c r="G5" s="10">
        <v>527</v>
      </c>
      <c r="H5" s="10">
        <v>527</v>
      </c>
      <c r="I5" s="10">
        <v>527</v>
      </c>
      <c r="J5" s="10">
        <v>527</v>
      </c>
      <c r="K5" s="10">
        <v>527</v>
      </c>
      <c r="L5" s="10">
        <v>527</v>
      </c>
      <c r="M5" s="10">
        <v>527</v>
      </c>
      <c r="N5" s="10">
        <v>527</v>
      </c>
      <c r="O5" s="10">
        <v>527</v>
      </c>
      <c r="P5" s="10">
        <v>527</v>
      </c>
      <c r="Q5" s="10">
        <v>517</v>
      </c>
      <c r="R5" s="10">
        <v>527</v>
      </c>
      <c r="S5" s="10">
        <v>527</v>
      </c>
      <c r="T5" s="10">
        <v>527</v>
      </c>
      <c r="U5" s="10">
        <v>527</v>
      </c>
      <c r="V5" s="10">
        <v>527</v>
      </c>
      <c r="W5" s="10">
        <v>527</v>
      </c>
      <c r="X5" s="10">
        <v>527</v>
      </c>
      <c r="Y5" s="10">
        <v>527</v>
      </c>
      <c r="Z5" s="10">
        <v>527</v>
      </c>
      <c r="AA5" s="10">
        <v>0</v>
      </c>
      <c r="AB5" s="10">
        <v>527</v>
      </c>
      <c r="AC5" s="10">
        <v>527</v>
      </c>
      <c r="AD5" s="10">
        <v>527</v>
      </c>
      <c r="AE5" s="10">
        <v>527</v>
      </c>
      <c r="AF5" s="10">
        <v>527</v>
      </c>
      <c r="AG5" s="10">
        <v>527</v>
      </c>
      <c r="AH5" s="10">
        <v>527</v>
      </c>
      <c r="AI5" s="10">
        <v>527</v>
      </c>
      <c r="AJ5" s="10">
        <v>527</v>
      </c>
      <c r="AK5" s="10">
        <v>527</v>
      </c>
      <c r="AL5" s="10">
        <v>527</v>
      </c>
      <c r="AM5" s="10">
        <v>527</v>
      </c>
      <c r="AN5" s="10">
        <v>519</v>
      </c>
      <c r="AO5" s="10">
        <v>527</v>
      </c>
      <c r="AP5" s="10">
        <v>519</v>
      </c>
      <c r="AQ5" s="10">
        <v>527</v>
      </c>
      <c r="AR5" s="10">
        <v>527</v>
      </c>
      <c r="AS5" s="10">
        <v>527</v>
      </c>
      <c r="AT5" s="10">
        <v>527</v>
      </c>
      <c r="AU5" s="10">
        <v>527</v>
      </c>
      <c r="AV5" s="10">
        <v>527</v>
      </c>
      <c r="AW5" s="10">
        <v>527</v>
      </c>
      <c r="AX5" s="10">
        <v>527</v>
      </c>
      <c r="AY5" s="10">
        <v>527</v>
      </c>
      <c r="AZ5" s="10">
        <v>527</v>
      </c>
      <c r="BA5" s="10">
        <v>527</v>
      </c>
      <c r="BB5" s="10">
        <v>527</v>
      </c>
      <c r="BC5" s="10">
        <v>527</v>
      </c>
      <c r="BD5" s="10">
        <v>527</v>
      </c>
      <c r="BE5" s="10">
        <v>527</v>
      </c>
      <c r="BF5" s="10">
        <v>527</v>
      </c>
      <c r="BG5" s="10">
        <v>396</v>
      </c>
      <c r="BH5" s="10">
        <v>396</v>
      </c>
      <c r="BI5" s="10">
        <v>396</v>
      </c>
      <c r="BJ5" s="10">
        <v>396</v>
      </c>
      <c r="BK5" s="10">
        <v>396</v>
      </c>
      <c r="BL5" s="10">
        <v>527</v>
      </c>
      <c r="BM5" s="10">
        <v>44</v>
      </c>
      <c r="BN5" s="10">
        <v>41</v>
      </c>
      <c r="BO5" s="10">
        <v>0</v>
      </c>
      <c r="BP5" s="10">
        <v>527</v>
      </c>
      <c r="BQ5" s="10">
        <v>527</v>
      </c>
      <c r="BR5" s="10">
        <v>527</v>
      </c>
      <c r="BS5" s="10">
        <v>527</v>
      </c>
      <c r="BT5" s="10">
        <v>527</v>
      </c>
      <c r="BU5" s="10">
        <v>527</v>
      </c>
      <c r="BV5" s="10">
        <v>527</v>
      </c>
      <c r="BW5" s="10">
        <v>527</v>
      </c>
      <c r="BX5" s="10">
        <v>527</v>
      </c>
      <c r="BY5" s="10">
        <v>527</v>
      </c>
      <c r="BZ5" s="10">
        <v>527</v>
      </c>
      <c r="CA5" s="10">
        <v>0</v>
      </c>
      <c r="CB5" s="10">
        <v>527</v>
      </c>
      <c r="CC5" s="10">
        <v>527</v>
      </c>
      <c r="CD5" s="10">
        <v>23</v>
      </c>
      <c r="CE5" s="10">
        <v>527</v>
      </c>
      <c r="CF5" s="10">
        <v>527</v>
      </c>
      <c r="CG5" s="10">
        <v>527</v>
      </c>
      <c r="CH5" s="10">
        <v>527</v>
      </c>
      <c r="CI5" s="10">
        <v>527</v>
      </c>
      <c r="CJ5" s="10">
        <v>527</v>
      </c>
      <c r="CK5" s="10">
        <v>527</v>
      </c>
      <c r="CL5" s="10">
        <v>527</v>
      </c>
      <c r="CM5" s="10">
        <v>527</v>
      </c>
      <c r="CN5" s="10">
        <v>527</v>
      </c>
      <c r="CO5" s="10">
        <v>527</v>
      </c>
      <c r="CP5" s="10">
        <v>527</v>
      </c>
      <c r="CQ5" s="10">
        <v>527</v>
      </c>
      <c r="CR5" s="10">
        <v>527</v>
      </c>
      <c r="CS5" s="10">
        <v>340</v>
      </c>
      <c r="CT5" s="10">
        <v>356</v>
      </c>
      <c r="CU5" s="10">
        <v>0</v>
      </c>
      <c r="CV5" s="10">
        <v>160</v>
      </c>
      <c r="CW5" s="10">
        <v>160</v>
      </c>
      <c r="CX5" s="10">
        <v>160</v>
      </c>
      <c r="CY5" s="10">
        <v>0</v>
      </c>
      <c r="CZ5" s="10">
        <v>160</v>
      </c>
      <c r="DA5" s="10">
        <v>0</v>
      </c>
      <c r="DB5" s="10">
        <v>0</v>
      </c>
      <c r="DC5" s="10">
        <v>0</v>
      </c>
      <c r="DD5" s="10">
        <v>0</v>
      </c>
      <c r="DE5" s="10">
        <v>0</v>
      </c>
      <c r="DF5" s="10">
        <v>0</v>
      </c>
      <c r="DG5" s="10">
        <v>527</v>
      </c>
      <c r="DH5" s="10">
        <v>0</v>
      </c>
      <c r="DI5" s="10">
        <v>527</v>
      </c>
      <c r="DJ5" s="10">
        <v>527</v>
      </c>
      <c r="DK5" s="10">
        <v>527</v>
      </c>
      <c r="DL5" s="10">
        <v>0</v>
      </c>
      <c r="DM5" s="10">
        <v>527</v>
      </c>
      <c r="DN5" s="10">
        <v>5</v>
      </c>
      <c r="DO5" s="10">
        <v>0</v>
      </c>
      <c r="DP5" s="10">
        <v>55</v>
      </c>
      <c r="DQ5" s="10">
        <v>0</v>
      </c>
      <c r="DR5" s="10">
        <v>5</v>
      </c>
      <c r="DS5" s="10"/>
      <c r="DT5" s="10"/>
      <c r="DU5" s="10"/>
      <c r="DV5" s="10"/>
      <c r="DW5" s="10"/>
      <c r="DX5" s="10"/>
      <c r="DY5" s="10">
        <v>23</v>
      </c>
      <c r="DZ5" s="10">
        <v>2</v>
      </c>
      <c r="EA5" s="10">
        <v>20</v>
      </c>
      <c r="EB5" s="10">
        <v>1</v>
      </c>
      <c r="EC5" s="10">
        <v>0</v>
      </c>
      <c r="ED5" s="10"/>
      <c r="EE5" s="10"/>
      <c r="EF5" s="10">
        <v>0</v>
      </c>
      <c r="EG5" s="10">
        <v>0</v>
      </c>
      <c r="EH5" s="10">
        <v>0</v>
      </c>
      <c r="EI5" s="10">
        <v>35</v>
      </c>
      <c r="EJ5" s="10">
        <v>5</v>
      </c>
      <c r="EK5" s="10">
        <v>0</v>
      </c>
      <c r="EL5" s="10"/>
      <c r="EM5" s="10"/>
      <c r="EN5" s="10">
        <v>0</v>
      </c>
      <c r="EO5" s="10"/>
      <c r="EP5" s="10"/>
      <c r="EQ5" s="10"/>
      <c r="ER5" s="10"/>
      <c r="ES5" s="10"/>
      <c r="ET5" s="249"/>
      <c r="EU5" s="10"/>
      <c r="EV5" s="10"/>
      <c r="EW5" s="10"/>
      <c r="EX5" s="10"/>
      <c r="EY5" s="10"/>
      <c r="EZ5" s="249"/>
      <c r="FA5" s="250">
        <v>40</v>
      </c>
      <c r="FB5" s="10">
        <v>18</v>
      </c>
      <c r="FC5" s="10">
        <v>527</v>
      </c>
      <c r="FD5" s="10">
        <v>527</v>
      </c>
      <c r="FE5" s="10">
        <v>0</v>
      </c>
      <c r="FF5" s="10">
        <v>527</v>
      </c>
      <c r="FG5" s="10">
        <v>0</v>
      </c>
      <c r="FH5" s="10">
        <v>0</v>
      </c>
      <c r="FI5" s="10">
        <v>0</v>
      </c>
      <c r="FJ5" s="10">
        <v>527</v>
      </c>
      <c r="FK5" s="10">
        <v>526</v>
      </c>
      <c r="FL5" s="10">
        <v>18</v>
      </c>
      <c r="FM5" s="10">
        <v>18</v>
      </c>
      <c r="FN5" s="10">
        <v>0</v>
      </c>
      <c r="FO5" s="10">
        <v>1</v>
      </c>
      <c r="FP5" s="10">
        <v>18</v>
      </c>
      <c r="FQ5" s="10">
        <v>0</v>
      </c>
      <c r="FR5" s="10">
        <v>55</v>
      </c>
      <c r="FS5" s="10">
        <v>55</v>
      </c>
      <c r="FT5" s="10">
        <v>160</v>
      </c>
      <c r="FU5" s="10">
        <v>160</v>
      </c>
      <c r="FV5" s="10">
        <v>0</v>
      </c>
      <c r="FW5" s="10">
        <v>0</v>
      </c>
      <c r="FX5" s="10">
        <v>0</v>
      </c>
      <c r="FY5" s="10">
        <v>0</v>
      </c>
      <c r="FZ5" s="10">
        <v>0</v>
      </c>
      <c r="GA5" s="10">
        <v>17</v>
      </c>
      <c r="GB5" s="10">
        <v>3</v>
      </c>
      <c r="GC5" s="10">
        <v>10</v>
      </c>
      <c r="GD5" s="10">
        <v>7</v>
      </c>
      <c r="GE5" s="10">
        <v>16</v>
      </c>
      <c r="GF5" s="10">
        <v>12</v>
      </c>
      <c r="GG5" s="10">
        <v>2</v>
      </c>
      <c r="GH5" s="10">
        <v>13</v>
      </c>
      <c r="GI5" s="10">
        <v>9</v>
      </c>
      <c r="GJ5" s="10">
        <v>7</v>
      </c>
      <c r="GK5" s="10">
        <v>1</v>
      </c>
      <c r="GL5" s="10">
        <v>0</v>
      </c>
      <c r="GM5" s="10">
        <v>1</v>
      </c>
      <c r="GN5" s="10">
        <v>6</v>
      </c>
      <c r="GO5" s="10">
        <v>36</v>
      </c>
      <c r="GP5" s="10">
        <v>5</v>
      </c>
      <c r="GQ5" s="10">
        <v>0</v>
      </c>
      <c r="GR5" s="10">
        <v>14</v>
      </c>
      <c r="GS5" s="10">
        <v>13</v>
      </c>
      <c r="GT5" s="10">
        <v>13</v>
      </c>
      <c r="GU5" s="10">
        <v>5</v>
      </c>
      <c r="GV5" s="10">
        <v>10</v>
      </c>
      <c r="GW5" s="10">
        <v>2</v>
      </c>
      <c r="GX5" s="10">
        <v>0</v>
      </c>
      <c r="GY5" s="10">
        <v>0</v>
      </c>
      <c r="GZ5" s="10">
        <v>0</v>
      </c>
      <c r="HA5" s="10">
        <v>0</v>
      </c>
      <c r="HB5" s="10">
        <v>0</v>
      </c>
      <c r="HC5" s="10">
        <v>0</v>
      </c>
      <c r="HD5" s="10">
        <v>0</v>
      </c>
      <c r="HE5" s="10">
        <v>0</v>
      </c>
      <c r="HF5" s="10">
        <v>0</v>
      </c>
      <c r="HG5" s="10">
        <v>0</v>
      </c>
      <c r="HH5" s="10">
        <v>0</v>
      </c>
      <c r="HI5" s="10">
        <v>0</v>
      </c>
      <c r="HJ5" s="10">
        <v>0</v>
      </c>
      <c r="HK5" s="10">
        <v>0</v>
      </c>
      <c r="HL5" s="10">
        <v>0</v>
      </c>
      <c r="HM5" s="10">
        <v>0</v>
      </c>
      <c r="HN5" s="10">
        <v>0</v>
      </c>
      <c r="HO5" s="10">
        <v>0</v>
      </c>
      <c r="HP5" s="10">
        <v>0</v>
      </c>
      <c r="HQ5" s="10">
        <v>0</v>
      </c>
      <c r="HR5" s="10">
        <v>0</v>
      </c>
      <c r="HS5" s="10">
        <v>0</v>
      </c>
      <c r="HT5" s="10">
        <v>0</v>
      </c>
      <c r="HU5" s="10">
        <v>4</v>
      </c>
      <c r="HV5" s="10">
        <v>20</v>
      </c>
      <c r="HW5" s="10">
        <v>19</v>
      </c>
      <c r="HX5" s="10">
        <v>19</v>
      </c>
      <c r="HY5" s="10">
        <v>13</v>
      </c>
      <c r="HZ5" s="10">
        <v>13</v>
      </c>
      <c r="IA5" s="10">
        <v>13</v>
      </c>
      <c r="IB5" s="10">
        <v>5</v>
      </c>
      <c r="IC5" s="10">
        <v>5</v>
      </c>
      <c r="ID5" s="10">
        <v>5</v>
      </c>
      <c r="IE5" s="10">
        <v>9</v>
      </c>
      <c r="IF5" s="10">
        <v>0</v>
      </c>
      <c r="IG5" s="10">
        <v>0</v>
      </c>
      <c r="IH5" s="10">
        <v>0</v>
      </c>
      <c r="II5" s="10">
        <v>0</v>
      </c>
      <c r="IJ5" s="10">
        <v>527</v>
      </c>
      <c r="IK5" s="10">
        <v>160</v>
      </c>
      <c r="IL5" s="10">
        <v>93</v>
      </c>
      <c r="IM5" s="10">
        <v>50</v>
      </c>
      <c r="IN5" s="10">
        <v>50</v>
      </c>
      <c r="IO5" s="10">
        <v>0</v>
      </c>
      <c r="IP5" s="10">
        <v>0</v>
      </c>
      <c r="IQ5" s="10">
        <v>0</v>
      </c>
      <c r="IR5" s="10">
        <v>0</v>
      </c>
      <c r="IS5" s="10">
        <v>0</v>
      </c>
      <c r="IT5" s="10">
        <v>0</v>
      </c>
      <c r="IU5" s="10">
        <v>53</v>
      </c>
      <c r="IV5" s="10">
        <v>1</v>
      </c>
      <c r="IW5" s="10">
        <v>1</v>
      </c>
      <c r="IX5" s="10">
        <v>6</v>
      </c>
      <c r="IY5" s="10">
        <v>0</v>
      </c>
      <c r="IZ5" s="10">
        <v>14</v>
      </c>
    </row>
    <row r="6" spans="1:260" ht="22.95" customHeight="1" thickBot="1">
      <c r="A6" s="20" t="s">
        <v>57</v>
      </c>
      <c r="B6" s="11" t="s">
        <v>58</v>
      </c>
      <c r="C6" s="11" t="s">
        <v>59</v>
      </c>
      <c r="D6" s="11" t="s">
        <v>91</v>
      </c>
      <c r="E6" s="11" t="s">
        <v>60</v>
      </c>
      <c r="F6" s="11" t="s">
        <v>61</v>
      </c>
      <c r="G6" s="108" t="s">
        <v>80</v>
      </c>
      <c r="H6" s="66" t="s">
        <v>62</v>
      </c>
      <c r="I6" s="67" t="s">
        <v>63</v>
      </c>
      <c r="J6" s="68" t="s">
        <v>648</v>
      </c>
      <c r="K6" s="72" t="s">
        <v>649</v>
      </c>
      <c r="L6" s="72" t="s">
        <v>64</v>
      </c>
      <c r="M6" s="12" t="s">
        <v>65</v>
      </c>
      <c r="N6" s="69" t="s">
        <v>66</v>
      </c>
      <c r="O6" s="68" t="s">
        <v>67</v>
      </c>
      <c r="P6" s="68" t="s">
        <v>68</v>
      </c>
      <c r="Q6" s="70" t="s">
        <v>69</v>
      </c>
      <c r="R6" s="13"/>
      <c r="S6" s="72"/>
      <c r="T6" s="72"/>
      <c r="U6" s="72"/>
      <c r="V6" s="72"/>
      <c r="W6" s="72"/>
      <c r="X6" s="72"/>
      <c r="Y6" s="72"/>
      <c r="Z6" s="72"/>
      <c r="AA6" s="15"/>
      <c r="AB6" s="14"/>
      <c r="AC6" s="64" t="s">
        <v>70</v>
      </c>
      <c r="AD6" s="68" t="s">
        <v>166</v>
      </c>
      <c r="AE6" s="422" t="s">
        <v>71</v>
      </c>
      <c r="AF6" s="422"/>
      <c r="AG6" s="72" t="s">
        <v>72</v>
      </c>
      <c r="AH6" s="64" t="s">
        <v>169</v>
      </c>
      <c r="AI6" s="68" t="s">
        <v>166</v>
      </c>
      <c r="AJ6" s="422" t="s">
        <v>71</v>
      </c>
      <c r="AK6" s="422"/>
      <c r="AL6" s="72" t="s">
        <v>72</v>
      </c>
      <c r="AM6" s="64" t="s">
        <v>73</v>
      </c>
      <c r="AN6" s="68" t="s">
        <v>166</v>
      </c>
      <c r="AO6" s="422" t="s">
        <v>71</v>
      </c>
      <c r="AP6" s="422"/>
      <c r="AQ6" s="72" t="s">
        <v>72</v>
      </c>
      <c r="AR6" s="64" t="s">
        <v>74</v>
      </c>
      <c r="AS6" s="68" t="s">
        <v>166</v>
      </c>
      <c r="AT6" s="422" t="s">
        <v>71</v>
      </c>
      <c r="AU6" s="422"/>
      <c r="AV6" s="72" t="s">
        <v>72</v>
      </c>
      <c r="AW6" s="64" t="s">
        <v>75</v>
      </c>
      <c r="AX6" s="68" t="s">
        <v>166</v>
      </c>
      <c r="AY6" s="422" t="s">
        <v>71</v>
      </c>
      <c r="AZ6" s="422"/>
      <c r="BA6" s="72" t="s">
        <v>72</v>
      </c>
      <c r="BB6" s="64" t="s">
        <v>15</v>
      </c>
      <c r="BC6" s="68" t="s">
        <v>166</v>
      </c>
      <c r="BD6" s="422" t="s">
        <v>71</v>
      </c>
      <c r="BE6" s="422"/>
      <c r="BF6" s="72" t="s">
        <v>72</v>
      </c>
      <c r="BG6" s="64" t="s">
        <v>15</v>
      </c>
      <c r="BH6" s="68" t="s">
        <v>166</v>
      </c>
      <c r="BI6" s="422" t="s">
        <v>71</v>
      </c>
      <c r="BJ6" s="422"/>
      <c r="BK6" s="72" t="s">
        <v>72</v>
      </c>
      <c r="BL6" s="72" t="s">
        <v>76</v>
      </c>
      <c r="BM6" s="15"/>
      <c r="BN6" s="15"/>
      <c r="BO6" s="15"/>
      <c r="BP6" s="15"/>
      <c r="BQ6" s="15"/>
      <c r="BR6" s="72"/>
      <c r="BS6" s="72"/>
      <c r="BT6" s="14"/>
      <c r="BU6" s="109"/>
      <c r="BV6" s="110"/>
      <c r="BW6" s="110"/>
      <c r="BX6" s="110"/>
      <c r="BY6" s="110"/>
      <c r="BZ6" s="110"/>
      <c r="CA6" s="110"/>
      <c r="CB6" s="110"/>
      <c r="CC6" s="111"/>
      <c r="CD6" s="72"/>
      <c r="CE6" s="112"/>
      <c r="CF6" s="61"/>
      <c r="CG6" s="61"/>
      <c r="CH6" s="61"/>
      <c r="CI6" s="61"/>
      <c r="CJ6" s="61"/>
      <c r="CK6" s="61"/>
      <c r="CL6" s="113"/>
      <c r="CM6" s="72"/>
      <c r="CN6" s="72"/>
      <c r="CO6" s="72"/>
      <c r="CP6" s="72"/>
      <c r="CQ6" s="13"/>
      <c r="CR6" s="72"/>
      <c r="CS6" s="72"/>
      <c r="CT6" s="72"/>
      <c r="CU6" s="72"/>
      <c r="CV6" s="72"/>
      <c r="CW6" s="72"/>
      <c r="CX6" s="72"/>
      <c r="CY6" s="12"/>
      <c r="CZ6" s="13"/>
      <c r="DA6" s="72"/>
      <c r="DB6" s="72"/>
      <c r="DC6" s="12"/>
      <c r="DD6" s="15"/>
      <c r="DE6" s="65"/>
      <c r="DF6" s="13"/>
      <c r="DG6" s="72"/>
      <c r="DH6" s="72"/>
      <c r="DI6" s="72"/>
      <c r="DJ6" s="72"/>
      <c r="DK6" s="13"/>
      <c r="DL6" s="12"/>
      <c r="DM6" s="72"/>
      <c r="DN6" s="16"/>
      <c r="DO6" s="72"/>
      <c r="DP6" s="72"/>
      <c r="DQ6" s="12"/>
      <c r="DR6" s="72"/>
      <c r="DS6" s="72"/>
      <c r="DT6" s="72"/>
      <c r="DU6" s="72"/>
      <c r="DV6" s="72"/>
      <c r="DW6" s="72"/>
      <c r="DX6" s="72"/>
      <c r="DY6" s="69"/>
      <c r="DZ6" s="68"/>
      <c r="EA6" s="68"/>
      <c r="EB6" s="68"/>
      <c r="EC6" s="68"/>
      <c r="ED6" s="68"/>
      <c r="EE6" s="68"/>
      <c r="EF6" s="70"/>
      <c r="EG6" s="68"/>
      <c r="EH6" s="68"/>
      <c r="EI6" s="68"/>
      <c r="EJ6" s="68"/>
      <c r="EK6" s="68"/>
      <c r="EL6" s="68"/>
      <c r="EM6" s="68"/>
      <c r="EN6" s="68"/>
      <c r="EO6" s="69"/>
      <c r="EP6" s="68"/>
      <c r="EQ6" s="68"/>
      <c r="ER6" s="68"/>
      <c r="ES6" s="68"/>
      <c r="ET6" s="70"/>
      <c r="EU6" s="69"/>
      <c r="EV6" s="68"/>
      <c r="EW6" s="68"/>
      <c r="EX6" s="68"/>
      <c r="EY6" s="68"/>
      <c r="EZ6" s="70"/>
      <c r="FA6" s="72"/>
      <c r="FB6" s="114"/>
      <c r="FC6" s="69"/>
      <c r="FD6" s="68"/>
      <c r="FE6" s="70"/>
      <c r="FF6" s="68"/>
      <c r="FG6" s="72"/>
      <c r="FH6" s="12"/>
      <c r="FI6" s="72"/>
      <c r="FJ6" s="72"/>
      <c r="FK6" s="72"/>
      <c r="FL6" s="72"/>
      <c r="FM6" s="72"/>
      <c r="FN6" s="72"/>
      <c r="FO6" s="72"/>
      <c r="FP6" s="12"/>
      <c r="FQ6" s="72"/>
      <c r="FR6" s="13"/>
      <c r="FS6" s="72"/>
      <c r="FT6" s="72"/>
      <c r="FU6" s="72"/>
      <c r="FV6" s="72"/>
      <c r="FW6" s="72"/>
      <c r="FX6" s="72"/>
      <c r="FY6" s="12"/>
      <c r="FZ6" s="72"/>
      <c r="GA6" s="13"/>
      <c r="GB6" s="72"/>
      <c r="GC6" s="72"/>
      <c r="GD6" s="72"/>
      <c r="GE6" s="72"/>
      <c r="GF6" s="72"/>
      <c r="GG6" s="72"/>
      <c r="GH6" s="72"/>
      <c r="GI6" s="72"/>
      <c r="GJ6" s="72"/>
      <c r="GK6" s="72"/>
      <c r="GL6" s="72"/>
      <c r="GM6" s="72"/>
      <c r="GN6" s="72"/>
      <c r="GO6" s="72"/>
      <c r="GP6" s="12"/>
      <c r="GQ6" s="72"/>
      <c r="GR6" s="13"/>
      <c r="GS6" s="72"/>
      <c r="GT6" s="72"/>
      <c r="GU6" s="61"/>
      <c r="GV6" s="72"/>
      <c r="GW6" s="72"/>
      <c r="GX6" s="12"/>
      <c r="GY6" s="13"/>
      <c r="GZ6" s="72"/>
      <c r="HA6" s="72"/>
      <c r="HB6" s="72"/>
      <c r="HC6" s="72"/>
      <c r="HD6" s="12"/>
      <c r="HE6" s="13"/>
      <c r="HF6" s="72"/>
      <c r="HG6" s="72"/>
      <c r="HH6" s="72"/>
      <c r="HI6" s="72"/>
      <c r="HJ6" s="72"/>
      <c r="HK6" s="12"/>
      <c r="HL6" s="13"/>
      <c r="HM6" s="72"/>
      <c r="HN6" s="72"/>
      <c r="HO6" s="12"/>
      <c r="HP6" s="13"/>
      <c r="HQ6" s="12"/>
      <c r="HR6" s="72"/>
      <c r="HS6" s="13"/>
      <c r="HT6" s="72"/>
      <c r="HU6" s="72"/>
      <c r="HV6" s="72"/>
      <c r="HW6" s="72"/>
      <c r="HX6" s="72"/>
      <c r="HY6" s="72"/>
      <c r="HZ6" s="72"/>
      <c r="IA6" s="72"/>
      <c r="IB6" s="72"/>
      <c r="IC6" s="72"/>
      <c r="ID6" s="72"/>
      <c r="IE6" s="72"/>
      <c r="IF6" s="72"/>
      <c r="IG6" s="72"/>
      <c r="IH6" s="72"/>
      <c r="II6" s="12"/>
      <c r="IJ6" s="72" t="s">
        <v>170</v>
      </c>
      <c r="IK6" t="s">
        <v>650</v>
      </c>
      <c r="IL6" t="s">
        <v>650</v>
      </c>
      <c r="IM6" s="72" t="s">
        <v>651</v>
      </c>
      <c r="IN6" s="115" t="s">
        <v>652</v>
      </c>
      <c r="IO6" s="68" t="s">
        <v>648</v>
      </c>
      <c r="IP6" s="72" t="s">
        <v>653</v>
      </c>
      <c r="IQ6" s="72" t="s">
        <v>654</v>
      </c>
      <c r="IR6" s="72" t="s">
        <v>655</v>
      </c>
      <c r="IS6" s="72" t="s">
        <v>656</v>
      </c>
      <c r="IT6" s="72" t="s">
        <v>657</v>
      </c>
      <c r="IU6" s="116" t="s">
        <v>658</v>
      </c>
      <c r="IV6" s="116" t="s">
        <v>659</v>
      </c>
      <c r="IW6" s="116" t="s">
        <v>660</v>
      </c>
      <c r="IZ6" s="117" t="s">
        <v>661</v>
      </c>
    </row>
    <row r="7" spans="1:260" s="17" customFormat="1" ht="12.45" customHeight="1">
      <c r="A7" s="118">
        <v>38</v>
      </c>
      <c r="C7" s="17" t="s">
        <v>306</v>
      </c>
      <c r="D7" s="17" t="s">
        <v>663</v>
      </c>
      <c r="E7" s="17" t="s">
        <v>777</v>
      </c>
      <c r="F7" s="17" t="s">
        <v>778</v>
      </c>
      <c r="G7" s="17" t="s">
        <v>79</v>
      </c>
      <c r="H7" s="118">
        <v>-17.768069000000001</v>
      </c>
      <c r="I7" s="17">
        <v>-63.190201999999999</v>
      </c>
      <c r="J7" s="17" t="s">
        <v>303</v>
      </c>
      <c r="K7" s="17" t="s">
        <v>176</v>
      </c>
      <c r="L7" s="17" t="s">
        <v>304</v>
      </c>
      <c r="M7" s="121" t="s">
        <v>177</v>
      </c>
      <c r="N7" s="118">
        <v>19</v>
      </c>
      <c r="O7" s="17" t="s">
        <v>78</v>
      </c>
      <c r="P7" s="17" t="s">
        <v>178</v>
      </c>
      <c r="Q7" s="121" t="s">
        <v>779</v>
      </c>
      <c r="R7" s="124">
        <v>3</v>
      </c>
      <c r="S7" s="124">
        <v>3</v>
      </c>
      <c r="T7" s="124">
        <v>0</v>
      </c>
      <c r="U7" s="124">
        <v>2</v>
      </c>
      <c r="V7" s="124">
        <v>0</v>
      </c>
      <c r="W7" s="124">
        <v>3</v>
      </c>
      <c r="X7" s="124">
        <v>0</v>
      </c>
      <c r="Y7" s="125">
        <v>0</v>
      </c>
      <c r="Z7" s="17">
        <v>11</v>
      </c>
      <c r="AA7" s="126"/>
      <c r="AB7" s="127" t="s">
        <v>781</v>
      </c>
      <c r="AC7" s="17" t="s">
        <v>780</v>
      </c>
      <c r="AD7" s="17">
        <v>3</v>
      </c>
      <c r="AE7" s="17" t="s">
        <v>781</v>
      </c>
      <c r="AF7" s="17">
        <v>1</v>
      </c>
      <c r="AG7" s="17" t="s">
        <v>189</v>
      </c>
      <c r="AH7" s="17" t="s">
        <v>183</v>
      </c>
      <c r="AI7" s="17">
        <v>3</v>
      </c>
      <c r="AJ7" s="17" t="s">
        <v>782</v>
      </c>
      <c r="AK7" s="17">
        <v>0</v>
      </c>
      <c r="AL7" s="17" t="s">
        <v>189</v>
      </c>
      <c r="AM7" s="17" t="s">
        <v>721</v>
      </c>
      <c r="AN7" s="17">
        <v>2</v>
      </c>
      <c r="AO7" s="17" t="s">
        <v>782</v>
      </c>
      <c r="AP7" s="17">
        <v>0</v>
      </c>
      <c r="AQ7" s="17" t="s">
        <v>189</v>
      </c>
      <c r="AR7" s="17" t="s">
        <v>77</v>
      </c>
      <c r="AS7" s="17">
        <v>0</v>
      </c>
      <c r="AT7" s="17" t="s">
        <v>77</v>
      </c>
      <c r="AU7" s="17">
        <v>0</v>
      </c>
      <c r="AV7" s="17" t="s">
        <v>77</v>
      </c>
      <c r="AW7" s="17" t="s">
        <v>783</v>
      </c>
      <c r="AX7" s="17">
        <v>3</v>
      </c>
      <c r="AY7" s="17" t="s">
        <v>782</v>
      </c>
      <c r="AZ7" s="17">
        <v>0</v>
      </c>
      <c r="BA7" s="17" t="s">
        <v>189</v>
      </c>
      <c r="BB7" s="17" t="s">
        <v>77</v>
      </c>
      <c r="BC7" s="17">
        <v>0</v>
      </c>
      <c r="BD7" s="17" t="s">
        <v>77</v>
      </c>
      <c r="BE7" s="17">
        <v>0</v>
      </c>
      <c r="BF7" s="17" t="s">
        <v>77</v>
      </c>
      <c r="BL7" s="17">
        <v>11</v>
      </c>
      <c r="BM7" s="126">
        <v>0</v>
      </c>
      <c r="BN7" s="126" t="s">
        <v>1993</v>
      </c>
      <c r="BO7" s="126" t="e">
        <v>#N/A</v>
      </c>
      <c r="BP7" s="126">
        <v>2023</v>
      </c>
      <c r="BQ7" s="126" t="s">
        <v>171</v>
      </c>
      <c r="BR7" s="128">
        <v>45166</v>
      </c>
      <c r="BS7" s="17">
        <v>35</v>
      </c>
      <c r="BT7" s="221" t="s">
        <v>1195</v>
      </c>
      <c r="BU7" s="118">
        <v>3</v>
      </c>
      <c r="BV7" s="17">
        <v>3</v>
      </c>
      <c r="BW7" s="17">
        <v>0</v>
      </c>
      <c r="BX7" s="17">
        <v>0</v>
      </c>
      <c r="BY7" s="17">
        <v>0</v>
      </c>
      <c r="BZ7" s="17">
        <v>0</v>
      </c>
      <c r="CB7" s="17">
        <v>6</v>
      </c>
      <c r="CC7" s="121">
        <v>11</v>
      </c>
      <c r="CE7" s="118">
        <v>0</v>
      </c>
      <c r="CF7" s="17">
        <v>0</v>
      </c>
      <c r="CG7" s="251">
        <v>0</v>
      </c>
      <c r="CH7" s="17">
        <v>0</v>
      </c>
      <c r="CI7" s="17">
        <v>0</v>
      </c>
      <c r="CJ7" s="17">
        <v>0</v>
      </c>
      <c r="CK7" s="17">
        <v>3</v>
      </c>
      <c r="CL7" s="121">
        <v>3</v>
      </c>
      <c r="CM7" s="17" t="s">
        <v>1190</v>
      </c>
      <c r="CN7" s="17" t="s">
        <v>251</v>
      </c>
      <c r="CO7" s="17" t="s">
        <v>1191</v>
      </c>
      <c r="CP7" s="17">
        <v>10</v>
      </c>
      <c r="CQ7" s="118">
        <v>0</v>
      </c>
      <c r="CR7" s="17">
        <v>0</v>
      </c>
      <c r="CS7" s="17" t="s">
        <v>544</v>
      </c>
      <c r="CT7" s="17" t="s">
        <v>77</v>
      </c>
      <c r="CV7" s="17" t="s">
        <v>1175</v>
      </c>
      <c r="CW7" s="17" t="s">
        <v>678</v>
      </c>
      <c r="CX7" s="17" t="s">
        <v>179</v>
      </c>
      <c r="CY7" s="121"/>
      <c r="CZ7" s="118">
        <v>0</v>
      </c>
      <c r="DC7" s="121"/>
      <c r="DD7" s="126"/>
      <c r="DF7" s="118"/>
      <c r="DG7" s="17" t="s">
        <v>1118</v>
      </c>
      <c r="DI7" s="126" t="s">
        <v>2649</v>
      </c>
      <c r="DJ7" s="118">
        <v>5</v>
      </c>
      <c r="DK7" s="118" t="s">
        <v>1192</v>
      </c>
      <c r="DL7" s="121"/>
      <c r="DM7" s="17" t="s">
        <v>3728</v>
      </c>
      <c r="DP7" s="17">
        <v>3</v>
      </c>
      <c r="DQ7" s="121"/>
      <c r="DY7" s="118"/>
      <c r="EF7" s="121"/>
      <c r="EO7" s="118"/>
      <c r="EQ7" s="17">
        <v>6</v>
      </c>
      <c r="ET7" s="121"/>
      <c r="EU7" s="118"/>
      <c r="EW7" s="17">
        <v>12</v>
      </c>
      <c r="EZ7" s="121"/>
      <c r="FB7" s="252">
        <v>102</v>
      </c>
      <c r="FC7" s="118">
        <v>50</v>
      </c>
      <c r="FD7" s="17">
        <v>6</v>
      </c>
      <c r="FE7" s="121"/>
      <c r="FF7" s="17">
        <v>35</v>
      </c>
      <c r="FG7" s="118"/>
      <c r="FH7" s="121"/>
      <c r="FJ7" s="17" t="e">
        <v>#N/A</v>
      </c>
      <c r="FK7" s="227" t="s">
        <v>3711</v>
      </c>
      <c r="FL7" s="128">
        <v>45161</v>
      </c>
      <c r="FM7" s="128">
        <v>45162</v>
      </c>
      <c r="FP7" s="121" t="s">
        <v>3712</v>
      </c>
      <c r="FR7" s="118">
        <v>19</v>
      </c>
      <c r="FS7" s="17">
        <v>1.5</v>
      </c>
      <c r="FT7" s="17">
        <v>20.5</v>
      </c>
      <c r="FU7" s="222">
        <v>37</v>
      </c>
      <c r="FV7" s="222"/>
      <c r="FW7" s="223"/>
      <c r="FX7" s="223"/>
      <c r="FY7" s="224"/>
      <c r="FZ7" s="223"/>
      <c r="GA7" s="118"/>
      <c r="GP7" s="129"/>
      <c r="GR7" s="118"/>
      <c r="GX7" s="121"/>
      <c r="GY7" s="118"/>
      <c r="HD7" s="121"/>
      <c r="HE7" s="118"/>
      <c r="HK7" s="121"/>
      <c r="HL7" s="118"/>
      <c r="HO7" s="121"/>
      <c r="HP7" s="118"/>
      <c r="HQ7" s="121"/>
      <c r="HS7" s="118"/>
      <c r="II7" s="121"/>
      <c r="IJ7" s="17" t="s">
        <v>3730</v>
      </c>
      <c r="IK7" s="17" t="s">
        <v>2628</v>
      </c>
      <c r="IL7" s="17" t="s">
        <v>3730</v>
      </c>
      <c r="IU7" s="17" t="e">
        <v>#N/A</v>
      </c>
    </row>
    <row r="8" spans="1:260" s="17" customFormat="1" ht="12.45" customHeight="1">
      <c r="A8" s="118">
        <v>140</v>
      </c>
      <c r="C8" s="17" t="s">
        <v>1028</v>
      </c>
      <c r="D8" s="17" t="s">
        <v>663</v>
      </c>
      <c r="E8" s="17" t="s">
        <v>1029</v>
      </c>
      <c r="F8" s="17" t="s">
        <v>1030</v>
      </c>
      <c r="G8" s="17" t="s">
        <v>79</v>
      </c>
      <c r="H8" s="118">
        <v>-17.907503999999999</v>
      </c>
      <c r="I8" s="17">
        <v>-63.287464999999997</v>
      </c>
      <c r="J8" s="17" t="s">
        <v>310</v>
      </c>
      <c r="K8" s="17" t="s">
        <v>179</v>
      </c>
      <c r="L8" s="17" t="s">
        <v>179</v>
      </c>
      <c r="M8" s="121" t="s">
        <v>177</v>
      </c>
      <c r="N8" s="118">
        <v>42</v>
      </c>
      <c r="O8" s="17" t="s">
        <v>78</v>
      </c>
      <c r="P8" s="17" t="s">
        <v>202</v>
      </c>
      <c r="Q8" s="121"/>
      <c r="R8" s="124">
        <v>0</v>
      </c>
      <c r="S8" s="124">
        <v>3</v>
      </c>
      <c r="T8" s="124">
        <v>0</v>
      </c>
      <c r="U8" s="124">
        <v>0</v>
      </c>
      <c r="V8" s="124">
        <v>2</v>
      </c>
      <c r="W8" s="124">
        <v>0</v>
      </c>
      <c r="X8" s="124">
        <v>0</v>
      </c>
      <c r="Y8" s="125">
        <v>0</v>
      </c>
      <c r="Z8" s="17">
        <v>5</v>
      </c>
      <c r="AA8" s="126"/>
      <c r="AB8" s="127" t="s">
        <v>248</v>
      </c>
      <c r="AC8" s="17" t="s">
        <v>77</v>
      </c>
      <c r="AD8" s="17">
        <v>0</v>
      </c>
      <c r="AE8" s="17" t="s">
        <v>77</v>
      </c>
      <c r="AF8" s="17">
        <v>0</v>
      </c>
      <c r="AG8" s="17" t="s">
        <v>77</v>
      </c>
      <c r="AH8" s="17" t="s">
        <v>257</v>
      </c>
      <c r="AI8" s="17">
        <v>3</v>
      </c>
      <c r="AJ8" s="17" t="s">
        <v>248</v>
      </c>
      <c r="AK8" s="17">
        <v>1</v>
      </c>
      <c r="AL8" s="17" t="s">
        <v>189</v>
      </c>
      <c r="AM8" s="17" t="s">
        <v>77</v>
      </c>
      <c r="AO8" s="17" t="s">
        <v>77</v>
      </c>
      <c r="AQ8" s="17" t="s">
        <v>77</v>
      </c>
      <c r="AR8" s="17" t="s">
        <v>537</v>
      </c>
      <c r="AS8" s="17">
        <v>2</v>
      </c>
      <c r="AT8" s="17" t="s">
        <v>249</v>
      </c>
      <c r="AU8" s="17">
        <v>0</v>
      </c>
      <c r="AV8" s="17" t="s">
        <v>189</v>
      </c>
      <c r="AW8" s="17" t="s">
        <v>77</v>
      </c>
      <c r="AX8" s="17">
        <v>0</v>
      </c>
      <c r="AY8" s="17" t="s">
        <v>77</v>
      </c>
      <c r="AZ8" s="17">
        <v>0</v>
      </c>
      <c r="BA8" s="17" t="s">
        <v>77</v>
      </c>
      <c r="BB8" s="17" t="s">
        <v>77</v>
      </c>
      <c r="BC8" s="17">
        <v>0</v>
      </c>
      <c r="BD8" s="17" t="s">
        <v>77</v>
      </c>
      <c r="BE8" s="17">
        <v>0</v>
      </c>
      <c r="BF8" s="17" t="s">
        <v>77</v>
      </c>
      <c r="BG8" s="17" t="s">
        <v>77</v>
      </c>
      <c r="BH8" s="17">
        <v>0</v>
      </c>
      <c r="BI8" s="17" t="s">
        <v>77</v>
      </c>
      <c r="BJ8" s="17">
        <v>0</v>
      </c>
      <c r="BK8" s="17" t="s">
        <v>77</v>
      </c>
      <c r="BL8" s="17">
        <v>5</v>
      </c>
      <c r="BM8" s="126">
        <v>0</v>
      </c>
      <c r="BN8" s="126"/>
      <c r="BO8" s="126" t="e">
        <v>#N/A</v>
      </c>
      <c r="BP8" s="126">
        <v>2023</v>
      </c>
      <c r="BQ8" s="126" t="s">
        <v>172</v>
      </c>
      <c r="BR8" s="128">
        <v>45166</v>
      </c>
      <c r="BS8" s="17">
        <v>35</v>
      </c>
      <c r="BT8" s="221" t="s">
        <v>1585</v>
      </c>
      <c r="BU8" s="118">
        <v>0</v>
      </c>
      <c r="BV8" s="17">
        <v>0</v>
      </c>
      <c r="BW8" s="17">
        <v>0</v>
      </c>
      <c r="BX8" s="17">
        <v>2</v>
      </c>
      <c r="BY8" s="17">
        <v>0</v>
      </c>
      <c r="BZ8" s="17">
        <v>0</v>
      </c>
      <c r="CB8" s="17">
        <v>2</v>
      </c>
      <c r="CC8" s="121">
        <v>5</v>
      </c>
      <c r="CD8" s="17">
        <v>2</v>
      </c>
      <c r="CE8" s="118">
        <v>0</v>
      </c>
      <c r="CF8" s="17">
        <v>0</v>
      </c>
      <c r="CG8" s="251">
        <v>0</v>
      </c>
      <c r="CH8" s="17">
        <v>0</v>
      </c>
      <c r="CI8" s="17">
        <v>0</v>
      </c>
      <c r="CJ8" s="17">
        <v>0</v>
      </c>
      <c r="CK8" s="17">
        <v>0</v>
      </c>
      <c r="CL8" s="121">
        <v>0</v>
      </c>
      <c r="CM8" s="17" t="s">
        <v>1586</v>
      </c>
      <c r="CN8" s="17" t="s">
        <v>1587</v>
      </c>
      <c r="CO8" s="17" t="s">
        <v>1588</v>
      </c>
      <c r="CP8" s="17">
        <v>4</v>
      </c>
      <c r="CQ8" s="118">
        <v>0</v>
      </c>
      <c r="CR8" s="17">
        <v>0</v>
      </c>
      <c r="CS8" s="17" t="s">
        <v>544</v>
      </c>
      <c r="CT8" s="17" t="s">
        <v>77</v>
      </c>
      <c r="CV8" s="17" t="s">
        <v>1091</v>
      </c>
      <c r="CW8" s="17" t="s">
        <v>538</v>
      </c>
      <c r="CX8" s="17" t="s">
        <v>179</v>
      </c>
      <c r="CY8" s="121"/>
      <c r="CZ8" s="118">
        <v>0</v>
      </c>
      <c r="DC8" s="121"/>
      <c r="DD8" s="126"/>
      <c r="DF8" s="118"/>
      <c r="DG8" s="17" t="s">
        <v>1509</v>
      </c>
      <c r="DI8" s="126" t="s">
        <v>4135</v>
      </c>
      <c r="DJ8" s="118">
        <v>10</v>
      </c>
      <c r="DK8" s="118" t="s">
        <v>556</v>
      </c>
      <c r="DL8" s="121"/>
      <c r="DM8" s="17" t="s">
        <v>130</v>
      </c>
      <c r="DQ8" s="121"/>
      <c r="DY8" s="118"/>
      <c r="EF8" s="121"/>
      <c r="EO8" s="118"/>
      <c r="ET8" s="121"/>
      <c r="EU8" s="118"/>
      <c r="EW8" s="17">
        <v>8</v>
      </c>
      <c r="EZ8" s="121"/>
      <c r="FB8" s="253">
        <v>103</v>
      </c>
      <c r="FC8" s="118">
        <v>70</v>
      </c>
      <c r="FD8" s="17">
        <v>2</v>
      </c>
      <c r="FE8" s="121"/>
      <c r="FF8" s="17">
        <v>61</v>
      </c>
      <c r="FG8" s="118"/>
      <c r="FH8" s="121"/>
      <c r="FJ8" s="17" t="e">
        <v>#N/A</v>
      </c>
      <c r="FK8" s="227" t="s">
        <v>3711</v>
      </c>
      <c r="FL8" s="128">
        <v>45161</v>
      </c>
      <c r="FM8" s="128">
        <v>45162</v>
      </c>
      <c r="FP8" s="121" t="s">
        <v>3713</v>
      </c>
      <c r="FR8" s="118">
        <v>40</v>
      </c>
      <c r="FS8" s="17">
        <v>6</v>
      </c>
      <c r="FT8" s="17">
        <v>46</v>
      </c>
      <c r="FU8" s="222">
        <v>65</v>
      </c>
      <c r="FV8" s="222"/>
      <c r="FW8" s="223"/>
      <c r="FX8" s="223"/>
      <c r="FY8" s="224"/>
      <c r="FZ8" s="223"/>
      <c r="GA8" s="118"/>
      <c r="GP8" s="129"/>
      <c r="GR8" s="118"/>
      <c r="GX8" s="121"/>
      <c r="GY8" s="118"/>
      <c r="HD8" s="121"/>
      <c r="HE8" s="118"/>
      <c r="HK8" s="121"/>
      <c r="HL8" s="118"/>
      <c r="HO8" s="121"/>
      <c r="HP8" s="118"/>
      <c r="HQ8" s="121"/>
      <c r="HS8" s="118"/>
      <c r="II8" s="121"/>
      <c r="IJ8" s="17" t="s">
        <v>556</v>
      </c>
      <c r="IK8" s="17" t="s">
        <v>2785</v>
      </c>
    </row>
    <row r="9" spans="1:260" s="17" customFormat="1" ht="12.45" customHeight="1">
      <c r="A9" s="118">
        <v>142</v>
      </c>
      <c r="C9" s="17" t="s">
        <v>1028</v>
      </c>
      <c r="D9" s="17" t="s">
        <v>663</v>
      </c>
      <c r="E9" s="17" t="s">
        <v>1034</v>
      </c>
      <c r="F9" s="17" t="s">
        <v>1035</v>
      </c>
      <c r="G9" s="17" t="s">
        <v>79</v>
      </c>
      <c r="H9" s="119">
        <v>-17.361383</v>
      </c>
      <c r="I9" s="120">
        <v>-63.275849999999998</v>
      </c>
      <c r="J9" s="17" t="s">
        <v>310</v>
      </c>
      <c r="K9" s="17" t="s">
        <v>179</v>
      </c>
      <c r="L9" s="17" t="s">
        <v>179</v>
      </c>
      <c r="M9" s="121" t="s">
        <v>177</v>
      </c>
      <c r="N9" s="122">
        <v>40</v>
      </c>
      <c r="O9" s="123" t="s">
        <v>78</v>
      </c>
      <c r="P9" s="17" t="s">
        <v>202</v>
      </c>
      <c r="Q9" s="121"/>
      <c r="R9" s="124">
        <v>0</v>
      </c>
      <c r="S9" s="124">
        <v>3</v>
      </c>
      <c r="T9" s="124">
        <v>0</v>
      </c>
      <c r="U9" s="124">
        <v>0</v>
      </c>
      <c r="V9" s="124">
        <v>2</v>
      </c>
      <c r="W9" s="124">
        <v>0</v>
      </c>
      <c r="X9" s="124">
        <v>0</v>
      </c>
      <c r="Y9" s="125">
        <v>0</v>
      </c>
      <c r="Z9" s="17">
        <v>5</v>
      </c>
      <c r="AA9" s="126"/>
      <c r="AB9" s="127" t="s">
        <v>248</v>
      </c>
      <c r="AC9" s="17" t="s">
        <v>77</v>
      </c>
      <c r="AD9" s="17">
        <v>0</v>
      </c>
      <c r="AE9" s="17" t="s">
        <v>77</v>
      </c>
      <c r="AF9" s="17">
        <v>0</v>
      </c>
      <c r="AG9" s="17" t="s">
        <v>77</v>
      </c>
      <c r="AH9" s="17" t="s">
        <v>257</v>
      </c>
      <c r="AI9" s="17">
        <v>3</v>
      </c>
      <c r="AJ9" s="17" t="s">
        <v>248</v>
      </c>
      <c r="AK9" s="17">
        <v>1</v>
      </c>
      <c r="AL9" s="17" t="s">
        <v>189</v>
      </c>
      <c r="AM9" s="17" t="s">
        <v>77</v>
      </c>
      <c r="AO9" s="17" t="s">
        <v>77</v>
      </c>
      <c r="AQ9" s="17" t="s">
        <v>77</v>
      </c>
      <c r="AR9" s="17" t="s">
        <v>537</v>
      </c>
      <c r="AS9" s="17">
        <v>2</v>
      </c>
      <c r="AT9" s="17" t="s">
        <v>249</v>
      </c>
      <c r="AU9" s="17">
        <v>0</v>
      </c>
      <c r="AV9" s="17" t="s">
        <v>189</v>
      </c>
      <c r="AW9" s="17" t="s">
        <v>77</v>
      </c>
      <c r="AX9" s="17">
        <v>0</v>
      </c>
      <c r="AY9" s="17" t="s">
        <v>77</v>
      </c>
      <c r="AZ9" s="17">
        <v>0</v>
      </c>
      <c r="BA9" s="17" t="s">
        <v>77</v>
      </c>
      <c r="BB9" s="17" t="s">
        <v>77</v>
      </c>
      <c r="BC9" s="17">
        <v>0</v>
      </c>
      <c r="BD9" s="17" t="s">
        <v>77</v>
      </c>
      <c r="BE9" s="17">
        <v>0</v>
      </c>
      <c r="BF9" s="17" t="s">
        <v>77</v>
      </c>
      <c r="BG9" s="17" t="s">
        <v>77</v>
      </c>
      <c r="BH9" s="17">
        <v>0</v>
      </c>
      <c r="BI9" s="17" t="s">
        <v>77</v>
      </c>
      <c r="BJ9" s="17">
        <v>0</v>
      </c>
      <c r="BK9" s="17" t="s">
        <v>77</v>
      </c>
      <c r="BL9" s="17">
        <v>5</v>
      </c>
      <c r="BM9" s="126">
        <v>0</v>
      </c>
      <c r="BN9" s="126"/>
      <c r="BO9" s="126" t="e">
        <v>#N/A</v>
      </c>
      <c r="BP9" s="126">
        <v>2023</v>
      </c>
      <c r="BQ9" s="126" t="s">
        <v>172</v>
      </c>
      <c r="BR9" s="128">
        <v>45166</v>
      </c>
      <c r="BS9" s="17">
        <v>35</v>
      </c>
      <c r="BT9" s="221" t="s">
        <v>3786</v>
      </c>
      <c r="BU9" s="118">
        <v>0</v>
      </c>
      <c r="BV9" s="17">
        <v>0</v>
      </c>
      <c r="BW9" s="17">
        <v>0</v>
      </c>
      <c r="BX9" s="17">
        <v>3</v>
      </c>
      <c r="BY9" s="17">
        <v>0</v>
      </c>
      <c r="BZ9" s="17">
        <v>0</v>
      </c>
      <c r="CB9" s="17">
        <v>3</v>
      </c>
      <c r="CC9" s="121">
        <v>5</v>
      </c>
      <c r="CD9" s="17">
        <v>3</v>
      </c>
      <c r="CE9" s="118">
        <v>0</v>
      </c>
      <c r="CF9" s="17">
        <v>0</v>
      </c>
      <c r="CG9" s="251">
        <v>0</v>
      </c>
      <c r="CH9" s="17">
        <v>0</v>
      </c>
      <c r="CI9" s="17">
        <v>0</v>
      </c>
      <c r="CJ9" s="17">
        <v>0</v>
      </c>
      <c r="CK9" s="17">
        <v>0</v>
      </c>
      <c r="CL9" s="121">
        <v>0</v>
      </c>
      <c r="CM9" s="17" t="s">
        <v>3785</v>
      </c>
      <c r="CN9" s="17" t="s">
        <v>1587</v>
      </c>
      <c r="CO9" s="17" t="s">
        <v>1107</v>
      </c>
      <c r="CP9" s="17">
        <v>4</v>
      </c>
      <c r="CQ9" s="118">
        <v>0</v>
      </c>
      <c r="CR9" s="17">
        <v>0</v>
      </c>
      <c r="CS9" s="17" t="s">
        <v>544</v>
      </c>
      <c r="CT9" s="17" t="s">
        <v>77</v>
      </c>
      <c r="CV9" s="17" t="s">
        <v>1091</v>
      </c>
      <c r="CW9" s="17" t="s">
        <v>538</v>
      </c>
      <c r="CX9" s="17" t="s">
        <v>179</v>
      </c>
      <c r="CY9" s="121"/>
      <c r="CZ9" s="118">
        <v>0</v>
      </c>
      <c r="DC9" s="121"/>
      <c r="DD9" s="126"/>
      <c r="DF9" s="118"/>
      <c r="DG9" s="17" t="s">
        <v>1509</v>
      </c>
      <c r="DI9" s="126" t="s">
        <v>4136</v>
      </c>
      <c r="DJ9" s="118">
        <v>6</v>
      </c>
      <c r="DK9" s="118" t="s">
        <v>586</v>
      </c>
      <c r="DL9" s="121"/>
      <c r="DM9" s="17" t="s">
        <v>130</v>
      </c>
      <c r="DQ9" s="121"/>
      <c r="DY9" s="118"/>
      <c r="EF9" s="121"/>
      <c r="EO9" s="118"/>
      <c r="ET9" s="121"/>
      <c r="EU9" s="118"/>
      <c r="EW9" s="17">
        <v>12</v>
      </c>
      <c r="EZ9" s="121"/>
      <c r="FB9" s="253">
        <v>104</v>
      </c>
      <c r="FC9" s="118">
        <v>70</v>
      </c>
      <c r="FD9" s="17">
        <v>3</v>
      </c>
      <c r="FE9" s="121"/>
      <c r="FF9" s="17">
        <v>59</v>
      </c>
      <c r="FG9" s="118"/>
      <c r="FH9" s="121"/>
      <c r="FJ9" s="17" t="e">
        <v>#N/A</v>
      </c>
      <c r="FK9" s="227" t="s">
        <v>3714</v>
      </c>
      <c r="FL9" s="128">
        <v>45161</v>
      </c>
      <c r="FM9" s="128">
        <v>45162</v>
      </c>
      <c r="FP9" s="121" t="s">
        <v>3713</v>
      </c>
      <c r="FR9" s="118">
        <v>39</v>
      </c>
      <c r="FS9" s="17">
        <v>4</v>
      </c>
      <c r="FT9" s="17">
        <v>43</v>
      </c>
      <c r="FU9" s="222">
        <v>62</v>
      </c>
      <c r="FV9" s="222"/>
      <c r="FW9" s="223"/>
      <c r="FX9" s="223"/>
      <c r="FY9" s="224"/>
      <c r="FZ9" s="223"/>
      <c r="GA9" s="118"/>
      <c r="GP9" s="129"/>
      <c r="GR9" s="118"/>
      <c r="GX9" s="121"/>
      <c r="GY9" s="118"/>
      <c r="HD9" s="121"/>
      <c r="HE9" s="118"/>
      <c r="HK9" s="121"/>
      <c r="HL9" s="118"/>
      <c r="HO9" s="121"/>
      <c r="HP9" s="118"/>
      <c r="HQ9" s="121"/>
      <c r="HS9" s="118"/>
      <c r="II9" s="121"/>
      <c r="IJ9" s="17" t="s">
        <v>586</v>
      </c>
      <c r="IK9" s="17" t="s">
        <v>3787</v>
      </c>
    </row>
    <row r="10" spans="1:260" s="17" customFormat="1" ht="12.45" customHeight="1">
      <c r="A10" s="118">
        <v>143</v>
      </c>
      <c r="C10" s="17" t="s">
        <v>1028</v>
      </c>
      <c r="D10" s="17" t="s">
        <v>663</v>
      </c>
      <c r="E10" s="17" t="s">
        <v>1036</v>
      </c>
      <c r="F10" s="17" t="s">
        <v>1037</v>
      </c>
      <c r="G10" s="17" t="s">
        <v>79</v>
      </c>
      <c r="H10" s="118">
        <v>-17.584835999999999</v>
      </c>
      <c r="I10" s="17">
        <v>-63.096749000000003</v>
      </c>
      <c r="J10" s="17" t="s">
        <v>338</v>
      </c>
      <c r="K10" s="17" t="s">
        <v>1038</v>
      </c>
      <c r="L10" s="17" t="s">
        <v>1038</v>
      </c>
      <c r="M10" s="121" t="s">
        <v>177</v>
      </c>
      <c r="N10" s="118">
        <v>45</v>
      </c>
      <c r="O10" s="17" t="s">
        <v>78</v>
      </c>
      <c r="P10" s="17" t="s">
        <v>202</v>
      </c>
      <c r="Q10" s="121" t="s">
        <v>179</v>
      </c>
      <c r="R10" s="124">
        <v>0</v>
      </c>
      <c r="S10" s="124">
        <v>3</v>
      </c>
      <c r="T10" s="124">
        <v>0</v>
      </c>
      <c r="U10" s="124">
        <v>0</v>
      </c>
      <c r="V10" s="124">
        <v>2</v>
      </c>
      <c r="W10" s="124">
        <v>0</v>
      </c>
      <c r="X10" s="124">
        <v>0</v>
      </c>
      <c r="Y10" s="125">
        <v>0</v>
      </c>
      <c r="Z10" s="17">
        <v>5</v>
      </c>
      <c r="AA10" s="126"/>
      <c r="AB10" s="127" t="s">
        <v>248</v>
      </c>
      <c r="AC10" s="17" t="s">
        <v>77</v>
      </c>
      <c r="AD10" s="17">
        <v>0</v>
      </c>
      <c r="AE10" s="17" t="s">
        <v>77</v>
      </c>
      <c r="AF10" s="17">
        <v>0</v>
      </c>
      <c r="AG10" s="17" t="s">
        <v>77</v>
      </c>
      <c r="AH10" s="17" t="s">
        <v>257</v>
      </c>
      <c r="AI10" s="17">
        <v>3</v>
      </c>
      <c r="AJ10" s="17" t="s">
        <v>248</v>
      </c>
      <c r="AK10" s="17">
        <v>1</v>
      </c>
      <c r="AL10" s="17" t="s">
        <v>189</v>
      </c>
      <c r="AM10" s="17" t="s">
        <v>77</v>
      </c>
      <c r="AO10" s="17" t="s">
        <v>77</v>
      </c>
      <c r="AQ10" s="17" t="s">
        <v>77</v>
      </c>
      <c r="AR10" s="17" t="s">
        <v>537</v>
      </c>
      <c r="AS10" s="17">
        <v>2</v>
      </c>
      <c r="AT10" s="17" t="s">
        <v>249</v>
      </c>
      <c r="AU10" s="17">
        <v>0</v>
      </c>
      <c r="AV10" s="17" t="s">
        <v>189</v>
      </c>
      <c r="AW10" s="17" t="s">
        <v>77</v>
      </c>
      <c r="AX10" s="17">
        <v>0</v>
      </c>
      <c r="AY10" s="17" t="s">
        <v>77</v>
      </c>
      <c r="AZ10" s="17">
        <v>0</v>
      </c>
      <c r="BA10" s="17" t="s">
        <v>77</v>
      </c>
      <c r="BB10" s="17" t="s">
        <v>77</v>
      </c>
      <c r="BC10" s="17">
        <v>0</v>
      </c>
      <c r="BD10" s="17" t="s">
        <v>77</v>
      </c>
      <c r="BE10" s="17">
        <v>0</v>
      </c>
      <c r="BF10" s="17" t="s">
        <v>77</v>
      </c>
      <c r="BG10" s="17" t="s">
        <v>77</v>
      </c>
      <c r="BH10" s="17">
        <v>0</v>
      </c>
      <c r="BI10" s="17" t="s">
        <v>77</v>
      </c>
      <c r="BJ10" s="17">
        <v>0</v>
      </c>
      <c r="BK10" s="17" t="s">
        <v>77</v>
      </c>
      <c r="BL10" s="17">
        <v>5</v>
      </c>
      <c r="BM10" s="126">
        <v>0</v>
      </c>
      <c r="BN10" s="126" t="s">
        <v>1993</v>
      </c>
      <c r="BO10" s="126" t="e">
        <v>#N/A</v>
      </c>
      <c r="BP10" s="126">
        <v>2023</v>
      </c>
      <c r="BQ10" s="126" t="s">
        <v>172</v>
      </c>
      <c r="BR10" s="128">
        <v>45166</v>
      </c>
      <c r="BS10" s="17">
        <v>35</v>
      </c>
      <c r="BT10" s="221" t="s">
        <v>1585</v>
      </c>
      <c r="BU10" s="118">
        <v>0</v>
      </c>
      <c r="BV10" s="17">
        <v>0</v>
      </c>
      <c r="BW10" s="17">
        <v>0</v>
      </c>
      <c r="BX10" s="17">
        <v>2</v>
      </c>
      <c r="BY10" s="17">
        <v>0</v>
      </c>
      <c r="BZ10" s="17">
        <v>0</v>
      </c>
      <c r="CB10" s="17">
        <v>2</v>
      </c>
      <c r="CC10" s="121">
        <v>5</v>
      </c>
      <c r="CD10" s="17">
        <v>2</v>
      </c>
      <c r="CE10" s="118">
        <v>0</v>
      </c>
      <c r="CF10" s="17">
        <v>0</v>
      </c>
      <c r="CG10" s="251">
        <v>0</v>
      </c>
      <c r="CH10" s="17">
        <v>0</v>
      </c>
      <c r="CI10" s="17">
        <v>0</v>
      </c>
      <c r="CJ10" s="17">
        <v>0</v>
      </c>
      <c r="CK10" s="17">
        <v>0</v>
      </c>
      <c r="CL10" s="121">
        <v>0</v>
      </c>
      <c r="CM10" s="17" t="s">
        <v>1586</v>
      </c>
      <c r="CN10" s="17" t="s">
        <v>1587</v>
      </c>
      <c r="CO10" s="17" t="s">
        <v>1588</v>
      </c>
      <c r="CP10" s="17">
        <v>4</v>
      </c>
      <c r="CQ10" s="118">
        <v>0</v>
      </c>
      <c r="CR10" s="17">
        <v>0</v>
      </c>
      <c r="CS10" s="17" t="s">
        <v>544</v>
      </c>
      <c r="CT10" s="17" t="s">
        <v>77</v>
      </c>
      <c r="CV10" s="17" t="s">
        <v>1091</v>
      </c>
      <c r="CW10" s="17" t="s">
        <v>538</v>
      </c>
      <c r="CX10" s="17" t="s">
        <v>179</v>
      </c>
      <c r="CY10" s="121"/>
      <c r="CZ10" s="118">
        <v>0</v>
      </c>
      <c r="DC10" s="121"/>
      <c r="DD10" s="126"/>
      <c r="DF10" s="118"/>
      <c r="DG10" s="17" t="s">
        <v>1509</v>
      </c>
      <c r="DI10" s="126" t="s">
        <v>4135</v>
      </c>
      <c r="DJ10" s="118">
        <v>10</v>
      </c>
      <c r="DK10" s="118" t="s">
        <v>556</v>
      </c>
      <c r="DL10" s="121"/>
      <c r="DM10" s="17" t="s">
        <v>130</v>
      </c>
      <c r="DQ10" s="121"/>
      <c r="DY10" s="118"/>
      <c r="EF10" s="121"/>
      <c r="EO10" s="118"/>
      <c r="ET10" s="121"/>
      <c r="EU10" s="118"/>
      <c r="EW10" s="17">
        <v>8</v>
      </c>
      <c r="EZ10" s="121"/>
      <c r="FB10" s="252">
        <v>105</v>
      </c>
      <c r="FC10" s="118">
        <v>70</v>
      </c>
      <c r="FD10" s="17">
        <v>2</v>
      </c>
      <c r="FE10" s="121"/>
      <c r="FF10" s="17">
        <v>64</v>
      </c>
      <c r="FG10" s="118"/>
      <c r="FH10" s="121"/>
      <c r="FJ10" s="17" t="e">
        <v>#N/A</v>
      </c>
      <c r="FK10" s="227" t="s">
        <v>3711</v>
      </c>
      <c r="FL10" s="128">
        <v>45161</v>
      </c>
      <c r="FM10" s="128">
        <v>45162</v>
      </c>
      <c r="FP10" s="121" t="s">
        <v>3713</v>
      </c>
      <c r="FR10" s="118">
        <v>39</v>
      </c>
      <c r="FS10" s="17">
        <v>4</v>
      </c>
      <c r="FT10" s="17">
        <v>43</v>
      </c>
      <c r="FU10" s="222">
        <v>62</v>
      </c>
      <c r="FV10" s="222"/>
      <c r="FW10" s="223"/>
      <c r="FX10" s="223"/>
      <c r="FY10" s="224"/>
      <c r="FZ10" s="223"/>
      <c r="GA10" s="118"/>
      <c r="GP10" s="129"/>
      <c r="GR10" s="118"/>
      <c r="GX10" s="121"/>
      <c r="GY10" s="118"/>
      <c r="HD10" s="121"/>
      <c r="HE10" s="118"/>
      <c r="HK10" s="121"/>
      <c r="HL10" s="118"/>
      <c r="HO10" s="121"/>
      <c r="HP10" s="118"/>
      <c r="HQ10" s="121"/>
      <c r="HS10" s="118"/>
      <c r="II10" s="121"/>
      <c r="IJ10" s="17" t="s">
        <v>556</v>
      </c>
      <c r="IK10" s="17" t="s">
        <v>2785</v>
      </c>
    </row>
    <row r="11" spans="1:260" s="17" customFormat="1" ht="12.45" customHeight="1">
      <c r="A11" s="118">
        <v>145</v>
      </c>
      <c r="C11" s="17" t="s">
        <v>1028</v>
      </c>
      <c r="D11" s="17" t="s">
        <v>663</v>
      </c>
      <c r="E11" s="17" t="s">
        <v>1041</v>
      </c>
      <c r="F11" s="17" t="s">
        <v>1042</v>
      </c>
      <c r="G11" s="17" t="s">
        <v>79</v>
      </c>
      <c r="H11" s="118">
        <v>-17.892015000000001</v>
      </c>
      <c r="I11" s="17">
        <v>-63.080886</v>
      </c>
      <c r="J11" s="17" t="s">
        <v>338</v>
      </c>
      <c r="K11" s="17" t="s">
        <v>179</v>
      </c>
      <c r="L11" s="17" t="s">
        <v>179</v>
      </c>
      <c r="M11" s="121" t="s">
        <v>177</v>
      </c>
      <c r="N11" s="118">
        <v>45</v>
      </c>
      <c r="O11" s="17" t="s">
        <v>78</v>
      </c>
      <c r="P11" s="17" t="s">
        <v>202</v>
      </c>
      <c r="Q11" s="121" t="s">
        <v>179</v>
      </c>
      <c r="R11" s="124">
        <v>0</v>
      </c>
      <c r="S11" s="124">
        <v>3</v>
      </c>
      <c r="T11" s="124">
        <v>0</v>
      </c>
      <c r="U11" s="124">
        <v>0</v>
      </c>
      <c r="V11" s="124">
        <v>2</v>
      </c>
      <c r="W11" s="124">
        <v>0</v>
      </c>
      <c r="X11" s="124">
        <v>0</v>
      </c>
      <c r="Y11" s="125">
        <v>0</v>
      </c>
      <c r="Z11" s="17">
        <v>5</v>
      </c>
      <c r="AA11" s="126"/>
      <c r="AB11" s="127" t="s">
        <v>248</v>
      </c>
      <c r="AC11" s="17" t="s">
        <v>77</v>
      </c>
      <c r="AD11" s="17">
        <v>0</v>
      </c>
      <c r="AE11" s="17" t="s">
        <v>77</v>
      </c>
      <c r="AF11" s="17">
        <v>0</v>
      </c>
      <c r="AG11" s="17" t="s">
        <v>77</v>
      </c>
      <c r="AH11" s="17" t="s">
        <v>257</v>
      </c>
      <c r="AI11" s="17">
        <v>3</v>
      </c>
      <c r="AJ11" s="17" t="s">
        <v>248</v>
      </c>
      <c r="AK11" s="17">
        <v>1</v>
      </c>
      <c r="AL11" s="17" t="s">
        <v>189</v>
      </c>
      <c r="AM11" s="17" t="s">
        <v>77</v>
      </c>
      <c r="AN11" s="17">
        <v>0</v>
      </c>
      <c r="AO11" s="17" t="s">
        <v>77</v>
      </c>
      <c r="AP11" s="17">
        <v>0</v>
      </c>
      <c r="AQ11" s="17" t="s">
        <v>77</v>
      </c>
      <c r="AR11" s="17" t="s">
        <v>537</v>
      </c>
      <c r="AS11" s="17">
        <v>2</v>
      </c>
      <c r="AT11" s="17" t="s">
        <v>249</v>
      </c>
      <c r="AU11" s="17">
        <v>0</v>
      </c>
      <c r="AV11" s="17" t="s">
        <v>189</v>
      </c>
      <c r="AW11" s="17" t="s">
        <v>77</v>
      </c>
      <c r="AX11" s="17">
        <v>0</v>
      </c>
      <c r="AY11" s="17" t="s">
        <v>77</v>
      </c>
      <c r="AZ11" s="17">
        <v>0</v>
      </c>
      <c r="BA11" s="17" t="s">
        <v>77</v>
      </c>
      <c r="BB11" s="17" t="s">
        <v>77</v>
      </c>
      <c r="BC11" s="17">
        <v>0</v>
      </c>
      <c r="BD11" s="17" t="s">
        <v>77</v>
      </c>
      <c r="BE11" s="17">
        <v>0</v>
      </c>
      <c r="BF11" s="17" t="s">
        <v>77</v>
      </c>
      <c r="BG11" s="17" t="s">
        <v>77</v>
      </c>
      <c r="BH11" s="17">
        <v>0</v>
      </c>
      <c r="BI11" s="17" t="s">
        <v>77</v>
      </c>
      <c r="BJ11" s="17">
        <v>0</v>
      </c>
      <c r="BK11" s="17" t="s">
        <v>77</v>
      </c>
      <c r="BL11" s="17">
        <v>5</v>
      </c>
      <c r="BM11" s="126">
        <v>0</v>
      </c>
      <c r="BN11" s="126"/>
      <c r="BO11" s="126" t="e">
        <v>#N/A</v>
      </c>
      <c r="BP11" s="126">
        <v>2023</v>
      </c>
      <c r="BQ11" s="126" t="s">
        <v>172</v>
      </c>
      <c r="BR11" s="128">
        <v>45166</v>
      </c>
      <c r="BS11" s="17">
        <v>35</v>
      </c>
      <c r="BT11" s="221" t="s">
        <v>3786</v>
      </c>
      <c r="BU11" s="118">
        <v>0</v>
      </c>
      <c r="BV11" s="17">
        <v>0</v>
      </c>
      <c r="BW11" s="17">
        <v>0</v>
      </c>
      <c r="BX11" s="17">
        <v>3</v>
      </c>
      <c r="BY11" s="17">
        <v>0</v>
      </c>
      <c r="BZ11" s="17">
        <v>0</v>
      </c>
      <c r="CB11" s="17">
        <v>3</v>
      </c>
      <c r="CC11" s="121">
        <v>5</v>
      </c>
      <c r="CD11" s="17">
        <v>3</v>
      </c>
      <c r="CE11" s="118">
        <v>0</v>
      </c>
      <c r="CF11" s="17">
        <v>0</v>
      </c>
      <c r="CG11" s="251">
        <v>0</v>
      </c>
      <c r="CH11" s="17">
        <v>0</v>
      </c>
      <c r="CI11" s="17">
        <v>0</v>
      </c>
      <c r="CJ11" s="17">
        <v>0</v>
      </c>
      <c r="CK11" s="17">
        <v>0</v>
      </c>
      <c r="CL11" s="121">
        <v>0</v>
      </c>
      <c r="CM11" s="17" t="s">
        <v>3785</v>
      </c>
      <c r="CN11" s="17" t="s">
        <v>1587</v>
      </c>
      <c r="CO11" s="17" t="s">
        <v>1107</v>
      </c>
      <c r="CP11" s="17">
        <v>4</v>
      </c>
      <c r="CQ11" s="118">
        <v>0</v>
      </c>
      <c r="CR11" s="17">
        <v>0</v>
      </c>
      <c r="CS11" s="17" t="s">
        <v>544</v>
      </c>
      <c r="CT11" s="17" t="s">
        <v>77</v>
      </c>
      <c r="CV11" s="17" t="s">
        <v>1091</v>
      </c>
      <c r="CW11" s="17" t="s">
        <v>538</v>
      </c>
      <c r="CX11" s="17" t="s">
        <v>179</v>
      </c>
      <c r="CY11" s="121"/>
      <c r="CZ11" s="118">
        <v>0</v>
      </c>
      <c r="DC11" s="121"/>
      <c r="DD11" s="126"/>
      <c r="DF11" s="118"/>
      <c r="DG11" s="17" t="s">
        <v>1509</v>
      </c>
      <c r="DI11" s="126" t="s">
        <v>4136</v>
      </c>
      <c r="DJ11" s="118">
        <v>6</v>
      </c>
      <c r="DK11" s="118" t="s">
        <v>586</v>
      </c>
      <c r="DL11" s="121"/>
      <c r="DM11" s="17" t="s">
        <v>130</v>
      </c>
      <c r="DQ11" s="121"/>
      <c r="DY11" s="118"/>
      <c r="EF11" s="121"/>
      <c r="EO11" s="118"/>
      <c r="ET11" s="121"/>
      <c r="EU11" s="118"/>
      <c r="EW11" s="17">
        <v>12</v>
      </c>
      <c r="EZ11" s="121"/>
      <c r="FB11" s="252">
        <v>106</v>
      </c>
      <c r="FC11" s="118">
        <v>70</v>
      </c>
      <c r="FD11" s="17">
        <v>3</v>
      </c>
      <c r="FE11" s="121"/>
      <c r="FF11" s="17">
        <v>64</v>
      </c>
      <c r="FG11" s="118"/>
      <c r="FH11" s="121"/>
      <c r="FJ11" s="17" t="e">
        <v>#N/A</v>
      </c>
      <c r="FK11" s="227" t="s">
        <v>3714</v>
      </c>
      <c r="FL11" s="128">
        <v>45161</v>
      </c>
      <c r="FM11" s="128">
        <v>45162</v>
      </c>
      <c r="FP11" s="121" t="s">
        <v>3713</v>
      </c>
      <c r="FR11" s="118">
        <v>40</v>
      </c>
      <c r="FS11" s="17">
        <v>6</v>
      </c>
      <c r="FT11" s="17">
        <v>46</v>
      </c>
      <c r="FU11" s="222">
        <v>65</v>
      </c>
      <c r="FV11" s="222"/>
      <c r="FW11" s="223"/>
      <c r="FX11" s="223"/>
      <c r="FY11" s="224"/>
      <c r="FZ11" s="223"/>
      <c r="GA11" s="118"/>
      <c r="GP11" s="129"/>
      <c r="GR11" s="118"/>
      <c r="GX11" s="121"/>
      <c r="GY11" s="118"/>
      <c r="HD11" s="121"/>
      <c r="HE11" s="118"/>
      <c r="HK11" s="121"/>
      <c r="HL11" s="118"/>
      <c r="HO11" s="121"/>
      <c r="HP11" s="118"/>
      <c r="HQ11" s="121"/>
      <c r="HS11" s="118"/>
      <c r="II11" s="121"/>
      <c r="IJ11" s="17" t="s">
        <v>586</v>
      </c>
      <c r="IK11" s="17" t="s">
        <v>3787</v>
      </c>
    </row>
    <row r="12" spans="1:260" s="17" customFormat="1" ht="12.45" customHeight="1">
      <c r="A12" s="118">
        <v>146</v>
      </c>
      <c r="C12" s="17" t="s">
        <v>1028</v>
      </c>
      <c r="D12" s="17" t="s">
        <v>663</v>
      </c>
      <c r="E12" s="17" t="s">
        <v>1043</v>
      </c>
      <c r="F12" s="17" t="s">
        <v>1044</v>
      </c>
      <c r="G12" s="17" t="s">
        <v>79</v>
      </c>
      <c r="H12" s="119">
        <v>-17.768772999999999</v>
      </c>
      <c r="I12" s="120">
        <v>-62.975543000000002</v>
      </c>
      <c r="J12" s="17" t="s">
        <v>338</v>
      </c>
      <c r="K12" s="17" t="s">
        <v>179</v>
      </c>
      <c r="L12" s="17" t="s">
        <v>179</v>
      </c>
      <c r="M12" s="121" t="s">
        <v>177</v>
      </c>
      <c r="N12" s="122">
        <v>40</v>
      </c>
      <c r="O12" s="123" t="s">
        <v>78</v>
      </c>
      <c r="P12" s="17" t="s">
        <v>202</v>
      </c>
      <c r="Q12" s="121" t="s">
        <v>179</v>
      </c>
      <c r="R12" s="124">
        <v>0</v>
      </c>
      <c r="S12" s="124">
        <v>3</v>
      </c>
      <c r="T12" s="124">
        <v>0</v>
      </c>
      <c r="U12" s="124">
        <v>0</v>
      </c>
      <c r="V12" s="124">
        <v>2</v>
      </c>
      <c r="W12" s="124">
        <v>0</v>
      </c>
      <c r="X12" s="124">
        <v>0</v>
      </c>
      <c r="Y12" s="125">
        <v>0</v>
      </c>
      <c r="Z12" s="17">
        <v>5</v>
      </c>
      <c r="AA12" s="126"/>
      <c r="AB12" s="127" t="s">
        <v>248</v>
      </c>
      <c r="AC12" s="17" t="s">
        <v>77</v>
      </c>
      <c r="AD12" s="17">
        <v>0</v>
      </c>
      <c r="AE12" s="17" t="s">
        <v>77</v>
      </c>
      <c r="AF12" s="17">
        <v>0</v>
      </c>
      <c r="AG12" s="17" t="s">
        <v>77</v>
      </c>
      <c r="AH12" s="17" t="s">
        <v>257</v>
      </c>
      <c r="AI12" s="17">
        <v>3</v>
      </c>
      <c r="AJ12" s="17" t="s">
        <v>248</v>
      </c>
      <c r="AK12" s="17">
        <v>1</v>
      </c>
      <c r="AL12" s="17" t="s">
        <v>189</v>
      </c>
      <c r="AM12" s="17" t="s">
        <v>77</v>
      </c>
      <c r="AN12" s="17">
        <v>0</v>
      </c>
      <c r="AO12" s="17" t="s">
        <v>77</v>
      </c>
      <c r="AP12" s="17">
        <v>0</v>
      </c>
      <c r="AQ12" s="17" t="s">
        <v>77</v>
      </c>
      <c r="AR12" s="17" t="s">
        <v>537</v>
      </c>
      <c r="AS12" s="17">
        <v>2</v>
      </c>
      <c r="AT12" s="17" t="s">
        <v>249</v>
      </c>
      <c r="AU12" s="17">
        <v>0</v>
      </c>
      <c r="AV12" s="17" t="s">
        <v>189</v>
      </c>
      <c r="AW12" s="17" t="s">
        <v>77</v>
      </c>
      <c r="AX12" s="17">
        <v>0</v>
      </c>
      <c r="AY12" s="17" t="s">
        <v>77</v>
      </c>
      <c r="AZ12" s="17">
        <v>0</v>
      </c>
      <c r="BA12" s="17" t="s">
        <v>77</v>
      </c>
      <c r="BB12" s="17" t="s">
        <v>77</v>
      </c>
      <c r="BC12" s="17">
        <v>0</v>
      </c>
      <c r="BD12" s="17" t="s">
        <v>77</v>
      </c>
      <c r="BE12" s="17">
        <v>0</v>
      </c>
      <c r="BF12" s="17" t="s">
        <v>77</v>
      </c>
      <c r="BG12" s="17" t="s">
        <v>77</v>
      </c>
      <c r="BH12" s="17">
        <v>0</v>
      </c>
      <c r="BI12" s="17" t="s">
        <v>77</v>
      </c>
      <c r="BJ12" s="17">
        <v>0</v>
      </c>
      <c r="BK12" s="17" t="s">
        <v>77</v>
      </c>
      <c r="BL12" s="17">
        <v>5</v>
      </c>
      <c r="BM12" s="126">
        <v>0</v>
      </c>
      <c r="BN12" s="126"/>
      <c r="BO12" s="126" t="e">
        <v>#N/A</v>
      </c>
      <c r="BP12" s="126">
        <v>2023</v>
      </c>
      <c r="BQ12" s="126" t="s">
        <v>172</v>
      </c>
      <c r="BR12" s="128">
        <v>45166</v>
      </c>
      <c r="BS12" s="17">
        <v>35</v>
      </c>
      <c r="BT12" s="221" t="s">
        <v>3786</v>
      </c>
      <c r="BU12" s="118">
        <v>0</v>
      </c>
      <c r="BV12" s="17">
        <v>0</v>
      </c>
      <c r="BW12" s="17">
        <v>0</v>
      </c>
      <c r="BX12" s="17">
        <v>3</v>
      </c>
      <c r="BY12" s="17">
        <v>0</v>
      </c>
      <c r="BZ12" s="17">
        <v>0</v>
      </c>
      <c r="CB12" s="17">
        <v>3</v>
      </c>
      <c r="CC12" s="121">
        <v>5</v>
      </c>
      <c r="CD12" s="17">
        <v>3</v>
      </c>
      <c r="CE12" s="118">
        <v>0</v>
      </c>
      <c r="CF12" s="17">
        <v>0</v>
      </c>
      <c r="CG12" s="251">
        <v>0</v>
      </c>
      <c r="CH12" s="17">
        <v>0</v>
      </c>
      <c r="CI12" s="17">
        <v>0</v>
      </c>
      <c r="CJ12" s="17">
        <v>0</v>
      </c>
      <c r="CK12" s="17">
        <v>0</v>
      </c>
      <c r="CL12" s="121">
        <v>0</v>
      </c>
      <c r="CM12" s="17" t="s">
        <v>3785</v>
      </c>
      <c r="CN12" s="17" t="s">
        <v>1587</v>
      </c>
      <c r="CO12" s="17" t="s">
        <v>1107</v>
      </c>
      <c r="CP12" s="17">
        <v>4</v>
      </c>
      <c r="CQ12" s="118">
        <v>0</v>
      </c>
      <c r="CR12" s="17">
        <v>0</v>
      </c>
      <c r="CS12" s="17" t="s">
        <v>544</v>
      </c>
      <c r="CT12" s="17" t="s">
        <v>77</v>
      </c>
      <c r="CV12" s="17" t="s">
        <v>1091</v>
      </c>
      <c r="CW12" s="17" t="s">
        <v>538</v>
      </c>
      <c r="CX12" s="17" t="s">
        <v>179</v>
      </c>
      <c r="CY12" s="121"/>
      <c r="CZ12" s="118">
        <v>0</v>
      </c>
      <c r="DC12" s="121"/>
      <c r="DD12" s="126"/>
      <c r="DF12" s="118"/>
      <c r="DG12" s="17" t="s">
        <v>1509</v>
      </c>
      <c r="DI12" s="126" t="s">
        <v>4136</v>
      </c>
      <c r="DJ12" s="118">
        <v>6</v>
      </c>
      <c r="DK12" s="118" t="s">
        <v>586</v>
      </c>
      <c r="DL12" s="121"/>
      <c r="DM12" s="17" t="s">
        <v>130</v>
      </c>
      <c r="DQ12" s="121"/>
      <c r="DY12" s="118"/>
      <c r="EF12" s="121"/>
      <c r="EO12" s="118"/>
      <c r="ET12" s="121"/>
      <c r="EU12" s="118"/>
      <c r="EW12" s="17">
        <v>12</v>
      </c>
      <c r="EZ12" s="121"/>
      <c r="FB12" s="253">
        <v>107</v>
      </c>
      <c r="FC12" s="118">
        <v>70</v>
      </c>
      <c r="FD12" s="17">
        <v>3</v>
      </c>
      <c r="FE12" s="121"/>
      <c r="FF12" s="17">
        <v>59</v>
      </c>
      <c r="FG12" s="118"/>
      <c r="FH12" s="121"/>
      <c r="FJ12" s="17" t="e">
        <v>#N/A</v>
      </c>
      <c r="FK12" s="227" t="s">
        <v>3714</v>
      </c>
      <c r="FL12" s="128">
        <v>45161</v>
      </c>
      <c r="FM12" s="128">
        <v>45162</v>
      </c>
      <c r="FP12" s="121" t="s">
        <v>3713</v>
      </c>
      <c r="FR12" s="118">
        <v>40</v>
      </c>
      <c r="FS12" s="17">
        <v>3</v>
      </c>
      <c r="FT12" s="17">
        <v>43</v>
      </c>
      <c r="FU12" s="222">
        <v>62</v>
      </c>
      <c r="FV12" s="222"/>
      <c r="FW12" s="223"/>
      <c r="FX12" s="223"/>
      <c r="FY12" s="224"/>
      <c r="FZ12" s="223"/>
      <c r="GA12" s="118"/>
      <c r="GP12" s="129"/>
      <c r="GR12" s="118"/>
      <c r="GX12" s="121"/>
      <c r="GY12" s="118"/>
      <c r="HD12" s="121"/>
      <c r="HE12" s="118"/>
      <c r="HK12" s="121"/>
      <c r="HL12" s="118"/>
      <c r="HO12" s="121"/>
      <c r="HP12" s="118"/>
      <c r="HQ12" s="121"/>
      <c r="HS12" s="118"/>
      <c r="II12" s="121"/>
      <c r="IJ12" s="17" t="s">
        <v>586</v>
      </c>
      <c r="IK12" s="17" t="s">
        <v>3787</v>
      </c>
    </row>
    <row r="13" spans="1:260" s="17" customFormat="1" ht="12.45" customHeight="1">
      <c r="A13" s="118">
        <v>147</v>
      </c>
      <c r="C13" s="17" t="s">
        <v>1028</v>
      </c>
      <c r="D13" s="17" t="s">
        <v>663</v>
      </c>
      <c r="E13" s="17" t="s">
        <v>1045</v>
      </c>
      <c r="F13" s="17" t="s">
        <v>1046</v>
      </c>
      <c r="G13" s="17" t="s">
        <v>79</v>
      </c>
      <c r="H13" s="119">
        <v>-17.876024000000001</v>
      </c>
      <c r="I13" s="120">
        <v>-63.185581999999997</v>
      </c>
      <c r="J13" s="17" t="s">
        <v>338</v>
      </c>
      <c r="K13" s="17" t="s">
        <v>179</v>
      </c>
      <c r="L13" s="17" t="s">
        <v>179</v>
      </c>
      <c r="M13" s="121" t="s">
        <v>177</v>
      </c>
      <c r="N13" s="122">
        <v>25</v>
      </c>
      <c r="O13" s="123" t="s">
        <v>78</v>
      </c>
      <c r="P13" s="17" t="s">
        <v>202</v>
      </c>
      <c r="Q13" s="121" t="s">
        <v>179</v>
      </c>
      <c r="R13" s="124">
        <v>0</v>
      </c>
      <c r="S13" s="124">
        <v>3</v>
      </c>
      <c r="T13" s="124">
        <v>0</v>
      </c>
      <c r="U13" s="124">
        <v>0</v>
      </c>
      <c r="V13" s="124">
        <v>2</v>
      </c>
      <c r="W13" s="124">
        <v>0</v>
      </c>
      <c r="X13" s="124">
        <v>0</v>
      </c>
      <c r="Y13" s="125">
        <v>0</v>
      </c>
      <c r="Z13" s="17">
        <v>5</v>
      </c>
      <c r="AA13" s="126"/>
      <c r="AB13" s="127" t="s">
        <v>248</v>
      </c>
      <c r="AC13" s="17" t="s">
        <v>77</v>
      </c>
      <c r="AD13" s="17">
        <v>0</v>
      </c>
      <c r="AE13" s="17" t="s">
        <v>77</v>
      </c>
      <c r="AF13" s="17">
        <v>0</v>
      </c>
      <c r="AG13" s="17" t="s">
        <v>77</v>
      </c>
      <c r="AH13" s="17" t="s">
        <v>257</v>
      </c>
      <c r="AI13" s="17">
        <v>3</v>
      </c>
      <c r="AJ13" s="17" t="s">
        <v>248</v>
      </c>
      <c r="AK13" s="17">
        <v>1</v>
      </c>
      <c r="AL13" s="17" t="s">
        <v>189</v>
      </c>
      <c r="AM13" s="17" t="s">
        <v>77</v>
      </c>
      <c r="AN13" s="17">
        <v>0</v>
      </c>
      <c r="AO13" s="17" t="s">
        <v>77</v>
      </c>
      <c r="AP13" s="17">
        <v>0</v>
      </c>
      <c r="AQ13" s="17" t="s">
        <v>77</v>
      </c>
      <c r="AR13" s="17" t="s">
        <v>537</v>
      </c>
      <c r="AS13" s="17">
        <v>2</v>
      </c>
      <c r="AT13" s="17" t="s">
        <v>249</v>
      </c>
      <c r="AU13" s="17">
        <v>0</v>
      </c>
      <c r="AV13" s="17" t="s">
        <v>189</v>
      </c>
      <c r="AW13" s="17" t="s">
        <v>77</v>
      </c>
      <c r="AX13" s="17">
        <v>0</v>
      </c>
      <c r="AY13" s="17" t="s">
        <v>77</v>
      </c>
      <c r="AZ13" s="17">
        <v>0</v>
      </c>
      <c r="BA13" s="17" t="s">
        <v>77</v>
      </c>
      <c r="BB13" s="17" t="s">
        <v>77</v>
      </c>
      <c r="BC13" s="17">
        <v>0</v>
      </c>
      <c r="BD13" s="17" t="s">
        <v>77</v>
      </c>
      <c r="BE13" s="17">
        <v>0</v>
      </c>
      <c r="BF13" s="17" t="s">
        <v>77</v>
      </c>
      <c r="BG13" s="17" t="s">
        <v>77</v>
      </c>
      <c r="BH13" s="17">
        <v>0</v>
      </c>
      <c r="BI13" s="17" t="s">
        <v>77</v>
      </c>
      <c r="BJ13" s="17">
        <v>0</v>
      </c>
      <c r="BK13" s="17" t="s">
        <v>77</v>
      </c>
      <c r="BL13" s="17">
        <v>5</v>
      </c>
      <c r="BM13" s="126">
        <v>0</v>
      </c>
      <c r="BN13" s="126"/>
      <c r="BO13" s="126" t="e">
        <v>#N/A</v>
      </c>
      <c r="BP13" s="126">
        <v>2023</v>
      </c>
      <c r="BQ13" s="126" t="s">
        <v>172</v>
      </c>
      <c r="BR13" s="128">
        <v>45166</v>
      </c>
      <c r="BS13" s="17">
        <v>35</v>
      </c>
      <c r="BT13" s="221" t="s">
        <v>3786</v>
      </c>
      <c r="BU13" s="118">
        <v>0</v>
      </c>
      <c r="BV13" s="17">
        <v>0</v>
      </c>
      <c r="BW13" s="17">
        <v>0</v>
      </c>
      <c r="BX13" s="17">
        <v>3</v>
      </c>
      <c r="BY13" s="17">
        <v>0</v>
      </c>
      <c r="BZ13" s="17">
        <v>0</v>
      </c>
      <c r="CB13" s="17">
        <v>3</v>
      </c>
      <c r="CC13" s="121">
        <v>5</v>
      </c>
      <c r="CD13" s="17">
        <v>3</v>
      </c>
      <c r="CE13" s="118">
        <v>0</v>
      </c>
      <c r="CF13" s="17">
        <v>0</v>
      </c>
      <c r="CG13" s="251">
        <v>0</v>
      </c>
      <c r="CH13" s="17">
        <v>0</v>
      </c>
      <c r="CI13" s="17">
        <v>0</v>
      </c>
      <c r="CJ13" s="17">
        <v>0</v>
      </c>
      <c r="CK13" s="17">
        <v>0</v>
      </c>
      <c r="CL13" s="121">
        <v>0</v>
      </c>
      <c r="CM13" s="17" t="s">
        <v>3785</v>
      </c>
      <c r="CN13" s="17" t="s">
        <v>1587</v>
      </c>
      <c r="CO13" s="17" t="s">
        <v>1107</v>
      </c>
      <c r="CP13" s="17">
        <v>4</v>
      </c>
      <c r="CQ13" s="118">
        <v>0</v>
      </c>
      <c r="CR13" s="17">
        <v>0</v>
      </c>
      <c r="CS13" s="17" t="s">
        <v>544</v>
      </c>
      <c r="CT13" s="17" t="s">
        <v>77</v>
      </c>
      <c r="CV13" s="17" t="s">
        <v>1091</v>
      </c>
      <c r="CW13" s="17" t="s">
        <v>538</v>
      </c>
      <c r="CX13" s="17" t="s">
        <v>179</v>
      </c>
      <c r="CY13" s="121"/>
      <c r="CZ13" s="118">
        <v>0</v>
      </c>
      <c r="DC13" s="121"/>
      <c r="DD13" s="126"/>
      <c r="DF13" s="118"/>
      <c r="DG13" s="17" t="s">
        <v>1509</v>
      </c>
      <c r="DI13" s="126" t="s">
        <v>4136</v>
      </c>
      <c r="DJ13" s="118">
        <v>6</v>
      </c>
      <c r="DK13" s="118" t="s">
        <v>586</v>
      </c>
      <c r="DL13" s="121"/>
      <c r="DM13" s="17" t="s">
        <v>130</v>
      </c>
      <c r="DQ13" s="121"/>
      <c r="DY13" s="118"/>
      <c r="EF13" s="121"/>
      <c r="EO13" s="118"/>
      <c r="ET13" s="121"/>
      <c r="EU13" s="118"/>
      <c r="EW13" s="17">
        <v>12</v>
      </c>
      <c r="EZ13" s="121"/>
      <c r="FB13" s="253">
        <v>108</v>
      </c>
      <c r="FC13" s="118">
        <v>50</v>
      </c>
      <c r="FD13" s="17">
        <v>3</v>
      </c>
      <c r="FE13" s="121"/>
      <c r="FF13" s="17">
        <v>42</v>
      </c>
      <c r="FG13" s="118"/>
      <c r="FH13" s="121"/>
      <c r="FJ13" s="17" t="e">
        <v>#N/A</v>
      </c>
      <c r="FK13" s="227" t="s">
        <v>3711</v>
      </c>
      <c r="FL13" s="128">
        <v>45161</v>
      </c>
      <c r="FM13" s="128">
        <v>45162</v>
      </c>
      <c r="FP13" s="121" t="s">
        <v>3713</v>
      </c>
      <c r="FR13" s="118">
        <v>24</v>
      </c>
      <c r="FS13" s="17">
        <v>6</v>
      </c>
      <c r="FT13" s="17">
        <v>30</v>
      </c>
      <c r="FU13" s="222">
        <v>48</v>
      </c>
      <c r="FV13" s="222"/>
      <c r="FW13" s="223"/>
      <c r="FX13" s="223"/>
      <c r="FY13" s="224"/>
      <c r="FZ13" s="223"/>
      <c r="GA13" s="118"/>
      <c r="GP13" s="129"/>
      <c r="GR13" s="118"/>
      <c r="GX13" s="121"/>
      <c r="GY13" s="118"/>
      <c r="HD13" s="121"/>
      <c r="HE13" s="118"/>
      <c r="HK13" s="121"/>
      <c r="HL13" s="118"/>
      <c r="HO13" s="121"/>
      <c r="HP13" s="118"/>
      <c r="HQ13" s="121"/>
      <c r="HS13" s="118"/>
      <c r="II13" s="121"/>
      <c r="IJ13" s="17" t="s">
        <v>586</v>
      </c>
      <c r="IK13" s="17" t="s">
        <v>3787</v>
      </c>
    </row>
    <row r="14" spans="1:260" s="17" customFormat="1" ht="12.45" customHeight="1">
      <c r="A14" s="118">
        <v>150</v>
      </c>
      <c r="C14" s="17" t="s">
        <v>1028</v>
      </c>
      <c r="D14" s="17" t="s">
        <v>663</v>
      </c>
      <c r="E14" s="17" t="s">
        <v>1052</v>
      </c>
      <c r="F14" s="17" t="s">
        <v>1053</v>
      </c>
      <c r="G14" s="17" t="s">
        <v>79</v>
      </c>
      <c r="H14" s="118">
        <v>-17.933271000000001</v>
      </c>
      <c r="I14" s="17">
        <v>-63.104925999999999</v>
      </c>
      <c r="J14" s="17" t="s">
        <v>310</v>
      </c>
      <c r="K14" s="17" t="s">
        <v>179</v>
      </c>
      <c r="L14" s="17" t="s">
        <v>179</v>
      </c>
      <c r="M14" s="121" t="s">
        <v>177</v>
      </c>
      <c r="N14" s="118">
        <v>40</v>
      </c>
      <c r="O14" s="17" t="s">
        <v>78</v>
      </c>
      <c r="P14" s="17" t="s">
        <v>202</v>
      </c>
      <c r="Q14" s="121" t="s">
        <v>179</v>
      </c>
      <c r="R14" s="124">
        <v>0</v>
      </c>
      <c r="S14" s="124">
        <v>3</v>
      </c>
      <c r="T14" s="124">
        <v>0</v>
      </c>
      <c r="U14" s="124">
        <v>0</v>
      </c>
      <c r="V14" s="124">
        <v>2</v>
      </c>
      <c r="W14" s="124">
        <v>0</v>
      </c>
      <c r="X14" s="124">
        <v>0</v>
      </c>
      <c r="Y14" s="125">
        <v>0</v>
      </c>
      <c r="Z14" s="17">
        <v>5</v>
      </c>
      <c r="AA14" s="126"/>
      <c r="AB14" s="127" t="s">
        <v>248</v>
      </c>
      <c r="AC14" s="17" t="s">
        <v>77</v>
      </c>
      <c r="AD14" s="17">
        <v>0</v>
      </c>
      <c r="AE14" s="17" t="s">
        <v>77</v>
      </c>
      <c r="AF14" s="17">
        <v>0</v>
      </c>
      <c r="AG14" s="17" t="s">
        <v>77</v>
      </c>
      <c r="AH14" s="17" t="s">
        <v>257</v>
      </c>
      <c r="AI14" s="17">
        <v>3</v>
      </c>
      <c r="AJ14" s="17" t="s">
        <v>248</v>
      </c>
      <c r="AK14" s="17">
        <v>1</v>
      </c>
      <c r="AL14" s="17" t="s">
        <v>189</v>
      </c>
      <c r="AM14" s="17" t="s">
        <v>77</v>
      </c>
      <c r="AO14" s="17" t="s">
        <v>77</v>
      </c>
      <c r="AQ14" s="17" t="s">
        <v>77</v>
      </c>
      <c r="AR14" s="17" t="s">
        <v>537</v>
      </c>
      <c r="AS14" s="17">
        <v>2</v>
      </c>
      <c r="AT14" s="17" t="s">
        <v>249</v>
      </c>
      <c r="AU14" s="17">
        <v>0</v>
      </c>
      <c r="AV14" s="17" t="s">
        <v>189</v>
      </c>
      <c r="AW14" s="17" t="s">
        <v>77</v>
      </c>
      <c r="AX14" s="17">
        <v>0</v>
      </c>
      <c r="AY14" s="17" t="s">
        <v>77</v>
      </c>
      <c r="AZ14" s="17">
        <v>0</v>
      </c>
      <c r="BA14" s="17" t="s">
        <v>77</v>
      </c>
      <c r="BB14" s="17" t="s">
        <v>77</v>
      </c>
      <c r="BC14" s="17">
        <v>0</v>
      </c>
      <c r="BD14" s="17" t="s">
        <v>77</v>
      </c>
      <c r="BE14" s="17">
        <v>0</v>
      </c>
      <c r="BF14" s="17" t="s">
        <v>77</v>
      </c>
      <c r="BG14" s="17" t="s">
        <v>77</v>
      </c>
      <c r="BH14" s="17">
        <v>0</v>
      </c>
      <c r="BI14" s="17" t="s">
        <v>77</v>
      </c>
      <c r="BJ14" s="17">
        <v>0</v>
      </c>
      <c r="BK14" s="17" t="s">
        <v>77</v>
      </c>
      <c r="BL14" s="17">
        <v>5</v>
      </c>
      <c r="BM14" s="126">
        <v>0</v>
      </c>
      <c r="BN14" s="126"/>
      <c r="BO14" s="126" t="e">
        <v>#N/A</v>
      </c>
      <c r="BP14" s="126">
        <v>2023</v>
      </c>
      <c r="BQ14" s="126" t="s">
        <v>172</v>
      </c>
      <c r="BR14" s="128">
        <v>45166</v>
      </c>
      <c r="BS14" s="17">
        <v>35</v>
      </c>
      <c r="BT14" s="221" t="s">
        <v>1585</v>
      </c>
      <c r="BU14" s="118">
        <v>0</v>
      </c>
      <c r="BV14" s="17">
        <v>0</v>
      </c>
      <c r="BW14" s="17">
        <v>0</v>
      </c>
      <c r="BX14" s="17">
        <v>2</v>
      </c>
      <c r="BY14" s="17">
        <v>0</v>
      </c>
      <c r="BZ14" s="17">
        <v>0</v>
      </c>
      <c r="CB14" s="17">
        <v>2</v>
      </c>
      <c r="CC14" s="121">
        <v>5</v>
      </c>
      <c r="CD14" s="17">
        <v>2</v>
      </c>
      <c r="CE14" s="118">
        <v>0</v>
      </c>
      <c r="CF14" s="17">
        <v>0</v>
      </c>
      <c r="CG14" s="251">
        <v>0</v>
      </c>
      <c r="CH14" s="17">
        <v>0</v>
      </c>
      <c r="CI14" s="17">
        <v>0</v>
      </c>
      <c r="CJ14" s="17">
        <v>0</v>
      </c>
      <c r="CK14" s="17">
        <v>0</v>
      </c>
      <c r="CL14" s="121">
        <v>0</v>
      </c>
      <c r="CM14" s="17" t="s">
        <v>1586</v>
      </c>
      <c r="CN14" s="17" t="s">
        <v>1587</v>
      </c>
      <c r="CO14" s="17" t="s">
        <v>1588</v>
      </c>
      <c r="CP14" s="17">
        <v>4</v>
      </c>
      <c r="CQ14" s="118">
        <v>0</v>
      </c>
      <c r="CR14" s="17">
        <v>0</v>
      </c>
      <c r="CS14" s="17" t="s">
        <v>544</v>
      </c>
      <c r="CT14" s="17" t="s">
        <v>77</v>
      </c>
      <c r="CV14" s="17" t="s">
        <v>1091</v>
      </c>
      <c r="CW14" s="17" t="s">
        <v>538</v>
      </c>
      <c r="CX14" s="17" t="s">
        <v>179</v>
      </c>
      <c r="CY14" s="121"/>
      <c r="CZ14" s="118">
        <v>0</v>
      </c>
      <c r="DC14" s="121"/>
      <c r="DD14" s="126"/>
      <c r="DF14" s="118"/>
      <c r="DG14" s="17" t="s">
        <v>1509</v>
      </c>
      <c r="DI14" s="126" t="s">
        <v>4135</v>
      </c>
      <c r="DJ14" s="118">
        <v>10</v>
      </c>
      <c r="DK14" s="118" t="s">
        <v>556</v>
      </c>
      <c r="DL14" s="121"/>
      <c r="DM14" s="17" t="s">
        <v>130</v>
      </c>
      <c r="DQ14" s="121"/>
      <c r="DY14" s="118"/>
      <c r="EF14" s="121"/>
      <c r="EO14" s="118"/>
      <c r="ET14" s="121"/>
      <c r="EU14" s="118"/>
      <c r="EW14" s="17">
        <v>8</v>
      </c>
      <c r="EZ14" s="121"/>
      <c r="FB14" s="253">
        <v>109</v>
      </c>
      <c r="FC14" s="118">
        <v>70</v>
      </c>
      <c r="FD14" s="17">
        <v>2</v>
      </c>
      <c r="FE14" s="121"/>
      <c r="FF14" s="17">
        <v>59</v>
      </c>
      <c r="FG14" s="118"/>
      <c r="FH14" s="121"/>
      <c r="FJ14" s="17" t="e">
        <v>#N/A</v>
      </c>
      <c r="FK14" s="227" t="s">
        <v>3711</v>
      </c>
      <c r="FL14" s="128">
        <v>45161</v>
      </c>
      <c r="FM14" s="128">
        <v>45162</v>
      </c>
      <c r="FP14" s="121" t="s">
        <v>3713</v>
      </c>
      <c r="FR14" s="118">
        <v>41</v>
      </c>
      <c r="FS14" s="17">
        <v>5</v>
      </c>
      <c r="FT14" s="17">
        <v>46</v>
      </c>
      <c r="FU14" s="222">
        <v>65</v>
      </c>
      <c r="FV14" s="222"/>
      <c r="FW14" s="223"/>
      <c r="FX14" s="223"/>
      <c r="FY14" s="224"/>
      <c r="FZ14" s="223"/>
      <c r="GA14" s="118"/>
      <c r="GP14" s="129"/>
      <c r="GR14" s="118"/>
      <c r="GX14" s="121"/>
      <c r="GY14" s="118"/>
      <c r="HD14" s="121"/>
      <c r="HE14" s="118"/>
      <c r="HK14" s="121"/>
      <c r="HL14" s="118"/>
      <c r="HO14" s="121"/>
      <c r="HP14" s="118"/>
      <c r="HQ14" s="121"/>
      <c r="HS14" s="118"/>
      <c r="II14" s="121"/>
      <c r="IJ14" s="17" t="s">
        <v>556</v>
      </c>
      <c r="IK14" s="17" t="s">
        <v>2785</v>
      </c>
    </row>
    <row r="15" spans="1:260" s="17" customFormat="1" ht="12.45" customHeight="1">
      <c r="A15" s="118">
        <v>6</v>
      </c>
      <c r="C15" s="17" t="s">
        <v>679</v>
      </c>
      <c r="D15" s="17" t="s">
        <v>663</v>
      </c>
      <c r="E15" s="17" t="s">
        <v>687</v>
      </c>
      <c r="F15" s="17" t="s">
        <v>688</v>
      </c>
      <c r="G15" s="17" t="s">
        <v>79</v>
      </c>
      <c r="H15" s="119">
        <v>-17.569833299999999</v>
      </c>
      <c r="I15" s="120">
        <v>-65.7723333</v>
      </c>
      <c r="J15" s="17" t="s">
        <v>310</v>
      </c>
      <c r="K15" s="17" t="s">
        <v>688</v>
      </c>
      <c r="L15" s="17" t="s">
        <v>688</v>
      </c>
      <c r="M15" s="121" t="s">
        <v>201</v>
      </c>
      <c r="N15" s="122">
        <v>60</v>
      </c>
      <c r="O15" s="123" t="s">
        <v>78</v>
      </c>
      <c r="P15" s="17" t="s">
        <v>196</v>
      </c>
      <c r="Q15" s="121" t="s">
        <v>179</v>
      </c>
      <c r="R15" s="124">
        <v>0</v>
      </c>
      <c r="S15" s="124">
        <v>0</v>
      </c>
      <c r="T15" s="124">
        <v>3</v>
      </c>
      <c r="U15" s="124">
        <v>0</v>
      </c>
      <c r="V15" s="124">
        <v>3</v>
      </c>
      <c r="W15" s="124">
        <v>3</v>
      </c>
      <c r="X15" s="124">
        <v>0</v>
      </c>
      <c r="Y15" s="125">
        <v>0</v>
      </c>
      <c r="Z15" s="17">
        <v>9</v>
      </c>
      <c r="AA15" s="126"/>
      <c r="AB15" s="127" t="s">
        <v>203</v>
      </c>
      <c r="AC15" s="17" t="s">
        <v>204</v>
      </c>
      <c r="AD15" s="17">
        <v>3</v>
      </c>
      <c r="AE15" s="17" t="s">
        <v>205</v>
      </c>
      <c r="AF15" s="17">
        <v>1</v>
      </c>
      <c r="AG15" s="17" t="s">
        <v>206</v>
      </c>
      <c r="AH15" s="17" t="s">
        <v>207</v>
      </c>
      <c r="AI15" s="17">
        <v>0</v>
      </c>
      <c r="AJ15" s="17" t="s">
        <v>208</v>
      </c>
      <c r="AK15" s="17">
        <v>0</v>
      </c>
      <c r="AL15" s="17" t="s">
        <v>206</v>
      </c>
      <c r="AM15" s="17" t="s">
        <v>77</v>
      </c>
      <c r="AN15" s="17">
        <v>0</v>
      </c>
      <c r="AO15" s="17" t="s">
        <v>77</v>
      </c>
      <c r="AP15" s="17">
        <v>0</v>
      </c>
      <c r="AQ15" s="17" t="s">
        <v>77</v>
      </c>
      <c r="AR15" s="17" t="s">
        <v>198</v>
      </c>
      <c r="AS15" s="17">
        <v>3</v>
      </c>
      <c r="AT15" s="17" t="s">
        <v>210</v>
      </c>
      <c r="AU15" s="17">
        <v>1</v>
      </c>
      <c r="AV15" s="17" t="s">
        <v>206</v>
      </c>
      <c r="AW15" s="17" t="s">
        <v>186</v>
      </c>
      <c r="AX15" s="17">
        <v>3</v>
      </c>
      <c r="AY15" s="17" t="s">
        <v>230</v>
      </c>
      <c r="AZ15" s="17">
        <v>0</v>
      </c>
      <c r="BA15" s="17" t="s">
        <v>206</v>
      </c>
      <c r="BB15" s="17" t="s">
        <v>77</v>
      </c>
      <c r="BC15" s="17">
        <v>0</v>
      </c>
      <c r="BD15" s="17" t="s">
        <v>77</v>
      </c>
      <c r="BE15" s="17">
        <v>0</v>
      </c>
      <c r="BF15" s="17" t="s">
        <v>77</v>
      </c>
      <c r="BL15" s="17">
        <v>9</v>
      </c>
      <c r="BM15" s="126">
        <v>0</v>
      </c>
      <c r="BN15" s="126"/>
      <c r="BO15" s="126" t="e">
        <v>#N/A</v>
      </c>
      <c r="BP15" s="126">
        <v>2023</v>
      </c>
      <c r="BQ15" s="126" t="s">
        <v>171</v>
      </c>
      <c r="BR15" s="128">
        <v>45169</v>
      </c>
      <c r="BS15" s="17">
        <v>35</v>
      </c>
      <c r="BT15" s="221" t="s">
        <v>1129</v>
      </c>
      <c r="BU15" s="118">
        <v>0</v>
      </c>
      <c r="BV15" s="17">
        <v>0</v>
      </c>
      <c r="BW15" s="17">
        <v>0</v>
      </c>
      <c r="BX15" s="17">
        <v>1</v>
      </c>
      <c r="BY15" s="17">
        <v>0</v>
      </c>
      <c r="BZ15" s="17">
        <v>0</v>
      </c>
      <c r="CB15" s="17">
        <v>1</v>
      </c>
      <c r="CC15" s="121">
        <v>9</v>
      </c>
      <c r="CD15" s="17">
        <v>1</v>
      </c>
      <c r="CE15" s="118">
        <v>0</v>
      </c>
      <c r="CF15" s="17">
        <v>0</v>
      </c>
      <c r="CG15" s="251">
        <v>0</v>
      </c>
      <c r="CH15" s="17">
        <v>0</v>
      </c>
      <c r="CI15" s="17">
        <v>0</v>
      </c>
      <c r="CJ15" s="17">
        <v>0</v>
      </c>
      <c r="CK15" s="17">
        <v>0</v>
      </c>
      <c r="CL15" s="121">
        <v>0</v>
      </c>
      <c r="CM15" s="17" t="s">
        <v>1130</v>
      </c>
      <c r="CN15" s="17" t="s">
        <v>1089</v>
      </c>
      <c r="CO15" s="17" t="s">
        <v>1131</v>
      </c>
      <c r="CP15" s="17">
        <v>1</v>
      </c>
      <c r="CQ15" s="118">
        <v>1</v>
      </c>
      <c r="CR15" s="17">
        <v>0</v>
      </c>
      <c r="CS15" s="17" t="s">
        <v>676</v>
      </c>
      <c r="CT15" s="17" t="s">
        <v>77</v>
      </c>
      <c r="CV15" s="17" t="s">
        <v>1117</v>
      </c>
      <c r="CW15" s="17" t="s">
        <v>678</v>
      </c>
      <c r="CX15" s="17" t="s">
        <v>179</v>
      </c>
      <c r="CY15" s="121"/>
      <c r="CZ15" s="118">
        <v>0</v>
      </c>
      <c r="DC15" s="121"/>
      <c r="DD15" s="126"/>
      <c r="DF15" s="118"/>
      <c r="DG15" s="17" t="s">
        <v>1118</v>
      </c>
      <c r="DI15" s="126" t="s">
        <v>2771</v>
      </c>
      <c r="DJ15" s="118">
        <v>11</v>
      </c>
      <c r="DK15" s="118" t="s">
        <v>1132</v>
      </c>
      <c r="DL15" s="121"/>
      <c r="DM15" s="17" t="s">
        <v>130</v>
      </c>
      <c r="DQ15" s="121"/>
      <c r="DY15" s="118"/>
      <c r="EF15" s="121"/>
      <c r="EO15" s="118"/>
      <c r="ET15" s="121"/>
      <c r="EU15" s="118">
        <v>4</v>
      </c>
      <c r="EZ15" s="121"/>
      <c r="FB15" s="253">
        <v>110</v>
      </c>
      <c r="FC15" s="118">
        <v>100</v>
      </c>
      <c r="FD15" s="17">
        <v>1</v>
      </c>
      <c r="FE15" s="121"/>
      <c r="FF15" s="17">
        <v>81</v>
      </c>
      <c r="FG15" s="118"/>
      <c r="FH15" s="121"/>
      <c r="FJ15" s="17" t="e">
        <v>#N/A</v>
      </c>
      <c r="FK15" s="227" t="s">
        <v>3714</v>
      </c>
      <c r="FL15" s="128">
        <v>45161</v>
      </c>
      <c r="FM15" s="128">
        <v>45162</v>
      </c>
      <c r="FO15" s="131"/>
      <c r="FP15" s="121" t="s">
        <v>3715</v>
      </c>
      <c r="FR15" s="118">
        <v>60</v>
      </c>
      <c r="FS15" s="17">
        <v>5</v>
      </c>
      <c r="FT15" s="17">
        <v>65</v>
      </c>
      <c r="FU15" s="222">
        <v>87</v>
      </c>
      <c r="FV15" s="222"/>
      <c r="FW15" s="223"/>
      <c r="FX15" s="223"/>
      <c r="FY15" s="224"/>
      <c r="FZ15" s="223"/>
      <c r="GA15" s="118"/>
      <c r="GH15" s="17">
        <v>1</v>
      </c>
      <c r="GI15" s="17">
        <v>1</v>
      </c>
      <c r="GP15" s="129" t="s">
        <v>3716</v>
      </c>
      <c r="GR15" s="118"/>
      <c r="GX15" s="121"/>
      <c r="GY15" s="118"/>
      <c r="HD15" s="121"/>
      <c r="HE15" s="118"/>
      <c r="HK15" s="121"/>
      <c r="HL15" s="118"/>
      <c r="HO15" s="121"/>
      <c r="HP15" s="118"/>
      <c r="HQ15" s="121"/>
      <c r="HS15" s="118"/>
      <c r="HV15" s="17">
        <v>1</v>
      </c>
      <c r="HW15" s="17">
        <v>59</v>
      </c>
      <c r="HX15" s="17" t="s">
        <v>1994</v>
      </c>
      <c r="II15" s="121"/>
      <c r="IJ15" s="17" t="s">
        <v>1132</v>
      </c>
      <c r="IK15" s="17" t="s">
        <v>2597</v>
      </c>
      <c r="IL15" s="17" t="s">
        <v>1132</v>
      </c>
      <c r="IM15" s="17">
        <v>0</v>
      </c>
      <c r="IN15" s="17">
        <v>12</v>
      </c>
      <c r="IQ15" s="128"/>
      <c r="IR15" s="128"/>
      <c r="IS15" s="128"/>
      <c r="IT15" s="128"/>
      <c r="IU15" s="17" t="s">
        <v>599</v>
      </c>
      <c r="IV15" s="17" t="s">
        <v>600</v>
      </c>
      <c r="IW15" s="17">
        <v>2</v>
      </c>
    </row>
    <row r="16" spans="1:260" s="17" customFormat="1" ht="12">
      <c r="A16" s="118">
        <v>10</v>
      </c>
      <c r="C16" s="17" t="s">
        <v>320</v>
      </c>
      <c r="D16" s="17" t="s">
        <v>663</v>
      </c>
      <c r="E16" s="17" t="s">
        <v>697</v>
      </c>
      <c r="F16" s="17" t="s">
        <v>698</v>
      </c>
      <c r="G16" s="17" t="s">
        <v>79</v>
      </c>
      <c r="H16" s="119">
        <v>-17.411631</v>
      </c>
      <c r="I16" s="120">
        <v>-66.164130999999998</v>
      </c>
      <c r="J16" s="17" t="s">
        <v>303</v>
      </c>
      <c r="K16" s="17" t="s">
        <v>201</v>
      </c>
      <c r="L16" s="17" t="s">
        <v>312</v>
      </c>
      <c r="M16" s="121" t="s">
        <v>201</v>
      </c>
      <c r="N16" s="122">
        <v>25</v>
      </c>
      <c r="O16" s="123" t="s">
        <v>78</v>
      </c>
      <c r="P16" s="17" t="s">
        <v>202</v>
      </c>
      <c r="Q16" s="121" t="s">
        <v>179</v>
      </c>
      <c r="R16" s="124">
        <v>0</v>
      </c>
      <c r="S16" s="124">
        <v>0</v>
      </c>
      <c r="T16" s="124">
        <v>3</v>
      </c>
      <c r="U16" s="124">
        <v>0</v>
      </c>
      <c r="V16" s="124">
        <v>0</v>
      </c>
      <c r="W16" s="124">
        <v>3</v>
      </c>
      <c r="X16" s="124">
        <v>0</v>
      </c>
      <c r="Y16" s="125">
        <v>0</v>
      </c>
      <c r="Z16" s="17">
        <v>6</v>
      </c>
      <c r="AA16" s="126"/>
      <c r="AB16" s="127" t="s">
        <v>203</v>
      </c>
      <c r="AC16" s="17" t="s">
        <v>204</v>
      </c>
      <c r="AD16" s="17">
        <v>3</v>
      </c>
      <c r="AE16" s="17" t="s">
        <v>205</v>
      </c>
      <c r="AF16" s="17">
        <v>1</v>
      </c>
      <c r="AG16" s="17" t="s">
        <v>193</v>
      </c>
      <c r="AH16" s="17" t="s">
        <v>207</v>
      </c>
      <c r="AI16" s="17">
        <v>0</v>
      </c>
      <c r="AJ16" s="17" t="s">
        <v>208</v>
      </c>
      <c r="AK16" s="17">
        <v>0</v>
      </c>
      <c r="AL16" s="17" t="s">
        <v>195</v>
      </c>
      <c r="AM16" s="17" t="s">
        <v>77</v>
      </c>
      <c r="AN16" s="17">
        <v>0</v>
      </c>
      <c r="AO16" s="17" t="s">
        <v>209</v>
      </c>
      <c r="AP16" s="17">
        <v>0</v>
      </c>
      <c r="AQ16" s="17" t="s">
        <v>77</v>
      </c>
      <c r="AR16" s="17" t="s">
        <v>77</v>
      </c>
      <c r="AS16" s="17">
        <v>0</v>
      </c>
      <c r="AT16" s="17" t="s">
        <v>77</v>
      </c>
      <c r="AU16" s="17">
        <v>0</v>
      </c>
      <c r="AV16" s="17" t="s">
        <v>77</v>
      </c>
      <c r="AW16" s="17" t="s">
        <v>186</v>
      </c>
      <c r="AX16" s="17">
        <v>3</v>
      </c>
      <c r="AY16" s="17" t="s">
        <v>210</v>
      </c>
      <c r="AZ16" s="17">
        <v>1</v>
      </c>
      <c r="BA16" s="17" t="s">
        <v>699</v>
      </c>
      <c r="BB16" s="17" t="s">
        <v>77</v>
      </c>
      <c r="BC16" s="17">
        <v>0</v>
      </c>
      <c r="BD16" s="17" t="s">
        <v>77</v>
      </c>
      <c r="BE16" s="17">
        <v>0</v>
      </c>
      <c r="BF16" s="17" t="s">
        <v>77</v>
      </c>
      <c r="BL16" s="17">
        <v>6</v>
      </c>
      <c r="BM16" s="126">
        <v>0</v>
      </c>
      <c r="BN16" s="126" t="s">
        <v>1993</v>
      </c>
      <c r="BO16" s="126" t="e">
        <v>#N/A</v>
      </c>
      <c r="BP16" s="126">
        <v>2023</v>
      </c>
      <c r="BQ16" s="126" t="s">
        <v>171</v>
      </c>
      <c r="BR16" s="128">
        <v>45169</v>
      </c>
      <c r="BS16" s="17">
        <v>35</v>
      </c>
      <c r="BT16" s="221" t="s">
        <v>1151</v>
      </c>
      <c r="BU16" s="118">
        <v>0</v>
      </c>
      <c r="BV16" s="17">
        <v>0</v>
      </c>
      <c r="BW16" s="17">
        <v>0</v>
      </c>
      <c r="BX16" s="17">
        <v>2</v>
      </c>
      <c r="BY16" s="17">
        <v>0</v>
      </c>
      <c r="BZ16" s="17">
        <v>0</v>
      </c>
      <c r="CB16" s="17">
        <v>2</v>
      </c>
      <c r="CC16" s="121">
        <v>6</v>
      </c>
      <c r="CE16" s="118">
        <v>0</v>
      </c>
      <c r="CF16" s="17">
        <v>0</v>
      </c>
      <c r="CG16" s="251">
        <v>0</v>
      </c>
      <c r="CH16" s="17">
        <v>0</v>
      </c>
      <c r="CI16" s="17">
        <v>0</v>
      </c>
      <c r="CJ16" s="17">
        <v>0</v>
      </c>
      <c r="CK16" s="17">
        <v>2</v>
      </c>
      <c r="CL16" s="121">
        <v>2</v>
      </c>
      <c r="CM16" s="17" t="s">
        <v>1152</v>
      </c>
      <c r="CN16" s="17" t="s">
        <v>251</v>
      </c>
      <c r="CO16" s="17" t="s">
        <v>226</v>
      </c>
      <c r="CP16" s="17">
        <v>1</v>
      </c>
      <c r="CQ16" s="118">
        <v>1</v>
      </c>
      <c r="CR16" s="17">
        <v>0</v>
      </c>
      <c r="CS16" s="17" t="s">
        <v>676</v>
      </c>
      <c r="CT16" s="17" t="s">
        <v>77</v>
      </c>
      <c r="CV16" s="17" t="s">
        <v>1117</v>
      </c>
      <c r="CW16" s="17" t="s">
        <v>678</v>
      </c>
      <c r="CX16" s="17" t="s">
        <v>179</v>
      </c>
      <c r="CY16" s="121"/>
      <c r="CZ16" s="118">
        <v>0</v>
      </c>
      <c r="DC16" s="121"/>
      <c r="DD16" s="126"/>
      <c r="DF16" s="118"/>
      <c r="DG16" s="17" t="s">
        <v>1148</v>
      </c>
      <c r="DI16" s="126" t="s">
        <v>2651</v>
      </c>
      <c r="DJ16" s="118">
        <v>33</v>
      </c>
      <c r="DK16" s="118" t="s">
        <v>1149</v>
      </c>
      <c r="DL16" s="121"/>
      <c r="DM16" s="17" t="s">
        <v>3732</v>
      </c>
      <c r="DP16" s="17">
        <v>2</v>
      </c>
      <c r="DQ16" s="121"/>
      <c r="DY16" s="241"/>
      <c r="EF16" s="121"/>
      <c r="EO16" s="118"/>
      <c r="EQ16" s="17">
        <v>4</v>
      </c>
      <c r="ET16" s="121"/>
      <c r="EU16" s="118"/>
      <c r="EW16" s="17">
        <v>8</v>
      </c>
      <c r="EZ16" s="121"/>
      <c r="FB16" s="252">
        <v>111</v>
      </c>
      <c r="FC16" s="118">
        <v>50</v>
      </c>
      <c r="FD16" s="17">
        <v>2</v>
      </c>
      <c r="FE16" s="121"/>
      <c r="FF16" s="17">
        <v>42</v>
      </c>
      <c r="FG16" s="118"/>
      <c r="FH16" s="121"/>
      <c r="FJ16" s="17" t="e">
        <v>#N/A</v>
      </c>
      <c r="FK16" s="227" t="s">
        <v>3711</v>
      </c>
      <c r="FL16" s="128">
        <v>45161</v>
      </c>
      <c r="FM16" s="128">
        <v>45162</v>
      </c>
      <c r="FP16" s="121" t="s">
        <v>3713</v>
      </c>
      <c r="FR16" s="118">
        <v>25</v>
      </c>
      <c r="FS16" s="17">
        <v>3</v>
      </c>
      <c r="FT16" s="17">
        <v>28</v>
      </c>
      <c r="FU16" s="222">
        <v>45</v>
      </c>
      <c r="FV16" s="222"/>
      <c r="FW16" s="223"/>
      <c r="FX16" s="223"/>
      <c r="FY16" s="224"/>
      <c r="FZ16" s="223"/>
      <c r="GA16" s="118">
        <v>1</v>
      </c>
      <c r="GB16" s="17">
        <v>0</v>
      </c>
      <c r="GD16" s="17">
        <v>2</v>
      </c>
      <c r="GP16" s="129"/>
      <c r="GR16" s="118"/>
      <c r="GX16" s="121"/>
      <c r="GY16" s="118"/>
      <c r="HD16" s="121"/>
      <c r="HE16" s="118"/>
      <c r="HK16" s="121"/>
      <c r="HL16" s="118"/>
      <c r="HO16" s="121"/>
      <c r="HP16" s="118"/>
      <c r="HQ16" s="121"/>
      <c r="HS16" s="118"/>
      <c r="II16" s="121"/>
      <c r="IJ16" s="17" t="s">
        <v>3733</v>
      </c>
      <c r="IK16" s="17" t="s">
        <v>2609</v>
      </c>
      <c r="IL16" s="17" t="s">
        <v>3733</v>
      </c>
      <c r="IM16" s="17">
        <v>0</v>
      </c>
      <c r="IN16" s="17">
        <v>12</v>
      </c>
    </row>
    <row r="17" spans="1:260" s="17" customFormat="1" ht="12.45" customHeight="1">
      <c r="A17" s="118">
        <v>44</v>
      </c>
      <c r="C17" s="17" t="s">
        <v>314</v>
      </c>
      <c r="D17" s="17" t="s">
        <v>663</v>
      </c>
      <c r="E17" s="17" t="s">
        <v>794</v>
      </c>
      <c r="F17" s="17" t="s">
        <v>795</v>
      </c>
      <c r="G17" s="17" t="s">
        <v>79</v>
      </c>
      <c r="H17" s="119">
        <v>-17.809895999999998</v>
      </c>
      <c r="I17" s="120">
        <v>-63.200848000000001</v>
      </c>
      <c r="J17" s="17" t="s">
        <v>303</v>
      </c>
      <c r="K17" s="17" t="s">
        <v>176</v>
      </c>
      <c r="L17" s="17" t="s">
        <v>304</v>
      </c>
      <c r="M17" s="121" t="s">
        <v>177</v>
      </c>
      <c r="N17" s="122">
        <v>25</v>
      </c>
      <c r="O17" s="123" t="s">
        <v>78</v>
      </c>
      <c r="P17" s="17" t="s">
        <v>178</v>
      </c>
      <c r="Q17" s="121" t="s">
        <v>179</v>
      </c>
      <c r="R17" s="124">
        <v>0</v>
      </c>
      <c r="S17" s="124">
        <v>3</v>
      </c>
      <c r="T17" s="124">
        <v>0</v>
      </c>
      <c r="U17" s="124">
        <v>3</v>
      </c>
      <c r="V17" s="124">
        <v>0</v>
      </c>
      <c r="W17" s="124">
        <v>3</v>
      </c>
      <c r="X17" s="124">
        <v>0</v>
      </c>
      <c r="Y17" s="125">
        <v>0</v>
      </c>
      <c r="Z17" s="17">
        <v>9</v>
      </c>
      <c r="AA17" s="126"/>
      <c r="AB17" s="127" t="s">
        <v>558</v>
      </c>
      <c r="AC17" s="17" t="s">
        <v>77</v>
      </c>
      <c r="AD17" s="17">
        <v>0</v>
      </c>
      <c r="AE17" s="17" t="s">
        <v>77</v>
      </c>
      <c r="AF17" s="17">
        <v>0</v>
      </c>
      <c r="AG17" s="17" t="s">
        <v>77</v>
      </c>
      <c r="AH17" s="17" t="s">
        <v>222</v>
      </c>
      <c r="AI17" s="17">
        <v>3</v>
      </c>
      <c r="AJ17" s="17" t="s">
        <v>184</v>
      </c>
      <c r="AK17" s="17">
        <v>1</v>
      </c>
      <c r="AL17" s="17" t="s">
        <v>236</v>
      </c>
      <c r="AM17" s="17" t="s">
        <v>185</v>
      </c>
      <c r="AN17" s="17">
        <v>3</v>
      </c>
      <c r="AO17" s="17" t="s">
        <v>184</v>
      </c>
      <c r="AP17" s="17">
        <v>1</v>
      </c>
      <c r="AQ17" s="17" t="s">
        <v>236</v>
      </c>
      <c r="AR17" s="17" t="s">
        <v>77</v>
      </c>
      <c r="AS17" s="17">
        <v>0</v>
      </c>
      <c r="AT17" s="17" t="s">
        <v>77</v>
      </c>
      <c r="AU17" s="17">
        <v>0</v>
      </c>
      <c r="AV17" s="17" t="s">
        <v>77</v>
      </c>
      <c r="AW17" s="17" t="s">
        <v>317</v>
      </c>
      <c r="AX17" s="17">
        <v>3</v>
      </c>
      <c r="AY17" s="17" t="s">
        <v>210</v>
      </c>
      <c r="AZ17" s="17">
        <v>1</v>
      </c>
      <c r="BA17" s="17" t="s">
        <v>195</v>
      </c>
      <c r="BB17" s="17" t="s">
        <v>77</v>
      </c>
      <c r="BC17" s="17">
        <v>0</v>
      </c>
      <c r="BD17" s="17" t="s">
        <v>77</v>
      </c>
      <c r="BE17" s="17">
        <v>0</v>
      </c>
      <c r="BF17" s="17" t="s">
        <v>77</v>
      </c>
      <c r="BL17" s="17">
        <v>9</v>
      </c>
      <c r="BM17" s="126">
        <v>0</v>
      </c>
      <c r="BN17" s="126" t="s">
        <v>1993</v>
      </c>
      <c r="BO17" s="126" t="e">
        <v>#N/A</v>
      </c>
      <c r="BP17" s="126">
        <v>2023</v>
      </c>
      <c r="BQ17" s="126" t="s">
        <v>172</v>
      </c>
      <c r="BR17" s="128">
        <v>45169</v>
      </c>
      <c r="BS17" s="17">
        <v>35</v>
      </c>
      <c r="BT17" s="221" t="s">
        <v>1189</v>
      </c>
      <c r="BU17" s="118">
        <v>3</v>
      </c>
      <c r="BV17" s="17">
        <v>3</v>
      </c>
      <c r="BW17" s="17">
        <v>0</v>
      </c>
      <c r="BX17" s="17">
        <v>0</v>
      </c>
      <c r="BY17" s="17">
        <v>0</v>
      </c>
      <c r="BZ17" s="17">
        <v>0</v>
      </c>
      <c r="CB17" s="17">
        <v>6</v>
      </c>
      <c r="CC17" s="121">
        <v>9</v>
      </c>
      <c r="CE17" s="118">
        <v>0</v>
      </c>
      <c r="CF17" s="17">
        <v>0</v>
      </c>
      <c r="CG17" s="251">
        <v>0</v>
      </c>
      <c r="CH17" s="17">
        <v>0</v>
      </c>
      <c r="CI17" s="17">
        <v>0</v>
      </c>
      <c r="CJ17" s="17">
        <v>0</v>
      </c>
      <c r="CK17" s="17">
        <v>3</v>
      </c>
      <c r="CL17" s="121">
        <v>3</v>
      </c>
      <c r="CM17" s="17" t="s">
        <v>1190</v>
      </c>
      <c r="CN17" s="17" t="s">
        <v>251</v>
      </c>
      <c r="CO17" s="17" t="s">
        <v>1191</v>
      </c>
      <c r="CP17" s="17">
        <v>10</v>
      </c>
      <c r="CQ17" s="118">
        <v>1</v>
      </c>
      <c r="CR17" s="17">
        <v>0</v>
      </c>
      <c r="CS17" s="17" t="s">
        <v>676</v>
      </c>
      <c r="CT17" s="17" t="s">
        <v>77</v>
      </c>
      <c r="CV17" s="17" t="s">
        <v>1262</v>
      </c>
      <c r="CW17" s="17" t="s">
        <v>538</v>
      </c>
      <c r="CX17" s="17" t="s">
        <v>179</v>
      </c>
      <c r="CY17" s="121"/>
      <c r="CZ17" s="118">
        <v>0</v>
      </c>
      <c r="DC17" s="121"/>
      <c r="DD17" s="126"/>
      <c r="DF17" s="118"/>
      <c r="DG17" s="17" t="s">
        <v>1118</v>
      </c>
      <c r="DI17" s="126" t="s">
        <v>2627</v>
      </c>
      <c r="DJ17" s="118">
        <v>21</v>
      </c>
      <c r="DK17" s="118" t="s">
        <v>1196</v>
      </c>
      <c r="DL17" s="121"/>
      <c r="DM17" s="17" t="s">
        <v>3728</v>
      </c>
      <c r="DP17" s="17">
        <v>3</v>
      </c>
      <c r="DQ17" s="121"/>
      <c r="DY17" s="118"/>
      <c r="EF17" s="121"/>
      <c r="EO17" s="118"/>
      <c r="ET17" s="121"/>
      <c r="EU17" s="118"/>
      <c r="EW17" s="17">
        <v>18</v>
      </c>
      <c r="EZ17" s="121"/>
      <c r="FB17" s="253">
        <v>112</v>
      </c>
      <c r="FC17" s="118">
        <v>50</v>
      </c>
      <c r="FD17" s="17">
        <v>6</v>
      </c>
      <c r="FE17" s="121"/>
      <c r="FF17" s="17">
        <v>42</v>
      </c>
      <c r="FG17" s="118"/>
      <c r="FH17" s="121"/>
      <c r="FJ17" s="17" t="e">
        <v>#N/A</v>
      </c>
      <c r="FK17" s="227" t="s">
        <v>3711</v>
      </c>
      <c r="FL17" s="128">
        <v>45161</v>
      </c>
      <c r="FM17" s="128">
        <v>45162</v>
      </c>
      <c r="FP17" s="121" t="s">
        <v>3712</v>
      </c>
      <c r="FR17" s="118">
        <v>22</v>
      </c>
      <c r="FS17" s="17">
        <v>5</v>
      </c>
      <c r="FT17" s="17">
        <v>27</v>
      </c>
      <c r="FU17" s="222">
        <v>44</v>
      </c>
      <c r="FV17" s="222"/>
      <c r="FW17" s="223"/>
      <c r="FX17" s="223"/>
      <c r="FY17" s="224"/>
      <c r="FZ17" s="223"/>
      <c r="GA17" s="118"/>
      <c r="GM17" s="17">
        <v>4</v>
      </c>
      <c r="GP17" s="129"/>
      <c r="GR17" s="118"/>
      <c r="GX17" s="121"/>
      <c r="GY17" s="118"/>
      <c r="HD17" s="121"/>
      <c r="HE17" s="118"/>
      <c r="HK17" s="121"/>
      <c r="HL17" s="118"/>
      <c r="HO17" s="121"/>
      <c r="HP17" s="118"/>
      <c r="HQ17" s="121"/>
      <c r="HS17" s="118"/>
      <c r="II17" s="121"/>
      <c r="IJ17" s="17" t="s">
        <v>3734</v>
      </c>
      <c r="IK17" s="17" t="s">
        <v>2626</v>
      </c>
      <c r="IL17" s="17" t="s">
        <v>3734</v>
      </c>
      <c r="IM17" s="17">
        <v>3</v>
      </c>
      <c r="IN17" s="17" t="s">
        <v>179</v>
      </c>
      <c r="IU17" s="17" t="e">
        <v>#N/A</v>
      </c>
      <c r="IX17" s="17" t="s">
        <v>550</v>
      </c>
    </row>
    <row r="18" spans="1:260" s="17" customFormat="1" ht="12.45" customHeight="1">
      <c r="A18" s="118">
        <v>99</v>
      </c>
      <c r="D18" s="17" t="s">
        <v>663</v>
      </c>
      <c r="E18" s="17" t="s">
        <v>938</v>
      </c>
      <c r="F18" s="17" t="s">
        <v>939</v>
      </c>
      <c r="G18" s="17" t="s">
        <v>79</v>
      </c>
      <c r="H18" s="119">
        <v>-17.806846</v>
      </c>
      <c r="I18" s="120">
        <v>-63.180669000000002</v>
      </c>
      <c r="J18" s="17" t="s">
        <v>303</v>
      </c>
      <c r="K18" s="17" t="s">
        <v>176</v>
      </c>
      <c r="L18" s="17" t="s">
        <v>304</v>
      </c>
      <c r="M18" s="121" t="s">
        <v>177</v>
      </c>
      <c r="N18" s="122">
        <v>25</v>
      </c>
      <c r="O18" s="123" t="s">
        <v>78</v>
      </c>
      <c r="P18" s="17" t="s">
        <v>196</v>
      </c>
      <c r="Q18" s="121" t="s">
        <v>179</v>
      </c>
      <c r="R18" s="124">
        <v>3</v>
      </c>
      <c r="S18" s="124">
        <v>3</v>
      </c>
      <c r="T18" s="124">
        <v>0</v>
      </c>
      <c r="U18" s="124">
        <v>3</v>
      </c>
      <c r="V18" s="124">
        <v>0</v>
      </c>
      <c r="W18" s="124">
        <v>3</v>
      </c>
      <c r="X18" s="124">
        <v>0</v>
      </c>
      <c r="Y18" s="125">
        <v>0</v>
      </c>
      <c r="Z18" s="17">
        <v>12</v>
      </c>
      <c r="AA18" s="126"/>
      <c r="AB18" s="127" t="s">
        <v>180</v>
      </c>
      <c r="AC18" s="17" t="s">
        <v>192</v>
      </c>
      <c r="AD18" s="17">
        <v>3</v>
      </c>
      <c r="AE18" s="17" t="s">
        <v>181</v>
      </c>
      <c r="AF18" s="17">
        <v>1</v>
      </c>
      <c r="AG18" s="17" t="s">
        <v>206</v>
      </c>
      <c r="AH18" s="17" t="s">
        <v>194</v>
      </c>
      <c r="AI18" s="17">
        <v>3</v>
      </c>
      <c r="AJ18" s="17" t="s">
        <v>184</v>
      </c>
      <c r="AK18" s="17">
        <v>1</v>
      </c>
      <c r="AL18" s="17" t="s">
        <v>206</v>
      </c>
      <c r="AM18" s="17" t="s">
        <v>185</v>
      </c>
      <c r="AN18" s="17">
        <v>3</v>
      </c>
      <c r="AO18" s="17" t="s">
        <v>184</v>
      </c>
      <c r="AP18" s="17">
        <v>1</v>
      </c>
      <c r="AQ18" s="17" t="s">
        <v>206</v>
      </c>
      <c r="AR18" s="17" t="s">
        <v>77</v>
      </c>
      <c r="AS18" s="17">
        <v>0</v>
      </c>
      <c r="AT18" s="17" t="s">
        <v>77</v>
      </c>
      <c r="AU18" s="17">
        <v>0</v>
      </c>
      <c r="AV18" s="17" t="s">
        <v>77</v>
      </c>
      <c r="AW18" s="17" t="s">
        <v>234</v>
      </c>
      <c r="AX18" s="17">
        <v>3</v>
      </c>
      <c r="AY18" s="17" t="s">
        <v>187</v>
      </c>
      <c r="AZ18" s="17">
        <v>1</v>
      </c>
      <c r="BA18" s="17" t="s">
        <v>206</v>
      </c>
      <c r="BB18" s="17" t="s">
        <v>77</v>
      </c>
      <c r="BC18" s="17">
        <v>0</v>
      </c>
      <c r="BD18" s="17" t="s">
        <v>77</v>
      </c>
      <c r="BE18" s="17">
        <v>0</v>
      </c>
      <c r="BF18" s="17" t="s">
        <v>77</v>
      </c>
      <c r="BL18" s="17">
        <v>12</v>
      </c>
      <c r="BM18" s="126">
        <v>0</v>
      </c>
      <c r="BN18" s="126" t="s">
        <v>1990</v>
      </c>
      <c r="BO18" s="126" t="e">
        <v>#N/A</v>
      </c>
      <c r="BP18" s="126">
        <v>2023</v>
      </c>
      <c r="BQ18" s="126" t="s">
        <v>171</v>
      </c>
      <c r="BR18" s="128">
        <v>45169</v>
      </c>
      <c r="BS18" s="17">
        <v>35</v>
      </c>
      <c r="BT18" s="221" t="s">
        <v>1456</v>
      </c>
      <c r="BU18" s="118">
        <v>2</v>
      </c>
      <c r="BV18" s="17">
        <v>0</v>
      </c>
      <c r="BW18" s="17">
        <v>0</v>
      </c>
      <c r="BX18" s="17">
        <v>3</v>
      </c>
      <c r="BY18" s="17">
        <v>0</v>
      </c>
      <c r="BZ18" s="17">
        <v>0</v>
      </c>
      <c r="CB18" s="17">
        <v>5</v>
      </c>
      <c r="CC18" s="121">
        <v>12</v>
      </c>
      <c r="CE18" s="118">
        <v>0</v>
      </c>
      <c r="CF18" s="17">
        <v>0</v>
      </c>
      <c r="CG18" s="251">
        <v>0</v>
      </c>
      <c r="CH18" s="17">
        <v>0</v>
      </c>
      <c r="CI18" s="17">
        <v>0</v>
      </c>
      <c r="CJ18" s="17">
        <v>0</v>
      </c>
      <c r="CK18" s="17">
        <v>3</v>
      </c>
      <c r="CL18" s="121">
        <v>3</v>
      </c>
      <c r="CM18" s="17" t="s">
        <v>1457</v>
      </c>
      <c r="CN18" s="17" t="s">
        <v>251</v>
      </c>
      <c r="CO18" s="17" t="s">
        <v>1232</v>
      </c>
      <c r="CP18" s="17">
        <v>1</v>
      </c>
      <c r="CQ18" s="118">
        <v>1</v>
      </c>
      <c r="CR18" s="17">
        <v>0</v>
      </c>
      <c r="CS18" s="17" t="s">
        <v>676</v>
      </c>
      <c r="CT18" s="17" t="s">
        <v>77</v>
      </c>
      <c r="CV18" s="17" t="s">
        <v>1117</v>
      </c>
      <c r="CW18" s="17" t="s">
        <v>678</v>
      </c>
      <c r="CX18" s="17" t="s">
        <v>179</v>
      </c>
      <c r="CY18" s="121"/>
      <c r="CZ18" s="118">
        <v>0</v>
      </c>
      <c r="DC18" s="121"/>
      <c r="DD18" s="126"/>
      <c r="DF18" s="118"/>
      <c r="DG18" s="17" t="s">
        <v>1118</v>
      </c>
      <c r="DI18" s="126" t="s">
        <v>2616</v>
      </c>
      <c r="DJ18" s="118">
        <v>15</v>
      </c>
      <c r="DK18" s="118" t="s">
        <v>1458</v>
      </c>
      <c r="DL18" s="121"/>
      <c r="DM18" s="17" t="s">
        <v>3728</v>
      </c>
      <c r="DP18" s="17">
        <v>3</v>
      </c>
      <c r="DQ18" s="121"/>
      <c r="DY18" s="118"/>
      <c r="EF18" s="121"/>
      <c r="EO18" s="118">
        <v>2</v>
      </c>
      <c r="EQ18" s="17">
        <v>4</v>
      </c>
      <c r="ET18" s="121"/>
      <c r="EU18" s="118"/>
      <c r="EW18" s="17">
        <v>12</v>
      </c>
      <c r="EZ18" s="121"/>
      <c r="FB18" s="253">
        <v>113</v>
      </c>
      <c r="FC18" s="118">
        <v>50</v>
      </c>
      <c r="FD18" s="17">
        <v>5</v>
      </c>
      <c r="FE18" s="121"/>
      <c r="FF18" s="17">
        <v>42</v>
      </c>
      <c r="FG18" s="118"/>
      <c r="FH18" s="121"/>
      <c r="FJ18" s="17" t="e">
        <v>#N/A</v>
      </c>
      <c r="FK18" s="227" t="s">
        <v>3711</v>
      </c>
      <c r="FL18" s="128">
        <v>45161</v>
      </c>
      <c r="FM18" s="128">
        <v>45162</v>
      </c>
      <c r="FP18" s="121" t="s">
        <v>3715</v>
      </c>
      <c r="FR18" s="118">
        <v>21</v>
      </c>
      <c r="FS18" s="17">
        <v>8</v>
      </c>
      <c r="FT18" s="17">
        <v>29</v>
      </c>
      <c r="FU18" s="222">
        <v>46</v>
      </c>
      <c r="FV18" s="222"/>
      <c r="FW18" s="223"/>
      <c r="FX18" s="223"/>
      <c r="FY18" s="224"/>
      <c r="FZ18" s="223"/>
      <c r="GA18" s="118"/>
      <c r="GF18" s="17">
        <v>1</v>
      </c>
      <c r="GH18" s="17">
        <v>1</v>
      </c>
      <c r="GI18" s="17">
        <v>1</v>
      </c>
      <c r="GJ18" s="17">
        <v>1</v>
      </c>
      <c r="GP18" s="129" t="s">
        <v>3716</v>
      </c>
      <c r="GR18" s="118"/>
      <c r="GX18" s="121"/>
      <c r="GY18" s="118"/>
      <c r="HD18" s="121"/>
      <c r="HE18" s="118"/>
      <c r="HK18" s="121"/>
      <c r="HL18" s="118"/>
      <c r="HO18" s="121"/>
      <c r="HP18" s="118"/>
      <c r="HQ18" s="121"/>
      <c r="HS18" s="118"/>
      <c r="II18" s="121"/>
      <c r="IJ18" s="17" t="s">
        <v>3735</v>
      </c>
      <c r="IK18" s="17" t="s">
        <v>2696</v>
      </c>
    </row>
    <row r="19" spans="1:260" s="17" customFormat="1" ht="12.45" customHeight="1">
      <c r="A19" s="118">
        <v>102</v>
      </c>
      <c r="D19" s="17" t="s">
        <v>663</v>
      </c>
      <c r="E19" s="17" t="s">
        <v>947</v>
      </c>
      <c r="F19" s="17" t="s">
        <v>948</v>
      </c>
      <c r="G19" s="17" t="s">
        <v>79</v>
      </c>
      <c r="H19" s="119">
        <v>-17.648251999999999</v>
      </c>
      <c r="I19" s="120">
        <v>-63.141154</v>
      </c>
      <c r="J19" s="17" t="s">
        <v>303</v>
      </c>
      <c r="K19" s="17" t="s">
        <v>256</v>
      </c>
      <c r="L19" s="17" t="s">
        <v>256</v>
      </c>
      <c r="M19" s="121" t="s">
        <v>177</v>
      </c>
      <c r="N19" s="122">
        <v>21</v>
      </c>
      <c r="O19" s="123" t="s">
        <v>618</v>
      </c>
      <c r="P19" s="17" t="s">
        <v>178</v>
      </c>
      <c r="Q19" s="121" t="s">
        <v>179</v>
      </c>
      <c r="R19" s="124">
        <v>3</v>
      </c>
      <c r="S19" s="124">
        <v>3</v>
      </c>
      <c r="T19" s="124">
        <v>0</v>
      </c>
      <c r="U19" s="124">
        <v>0</v>
      </c>
      <c r="V19" s="124">
        <v>0</v>
      </c>
      <c r="W19" s="124">
        <v>2</v>
      </c>
      <c r="X19" s="124">
        <v>0</v>
      </c>
      <c r="Y19" s="125">
        <v>0</v>
      </c>
      <c r="Z19" s="17">
        <v>8</v>
      </c>
      <c r="AA19" s="126"/>
      <c r="AB19" s="127" t="s">
        <v>191</v>
      </c>
      <c r="AC19" s="17" t="s">
        <v>223</v>
      </c>
      <c r="AD19" s="17">
        <v>3</v>
      </c>
      <c r="AE19" s="17" t="s">
        <v>181</v>
      </c>
      <c r="AF19" s="17">
        <v>1</v>
      </c>
      <c r="AG19" s="17" t="s">
        <v>211</v>
      </c>
      <c r="AH19" s="17" t="s">
        <v>222</v>
      </c>
      <c r="AI19" s="17">
        <v>3</v>
      </c>
      <c r="AJ19" s="17" t="s">
        <v>184</v>
      </c>
      <c r="AK19" s="17">
        <v>1</v>
      </c>
      <c r="AL19" s="17" t="s">
        <v>195</v>
      </c>
      <c r="AM19" s="17" t="s">
        <v>77</v>
      </c>
      <c r="AN19" s="17">
        <v>0</v>
      </c>
      <c r="AO19" s="17" t="s">
        <v>77</v>
      </c>
      <c r="AP19" s="17">
        <v>0</v>
      </c>
      <c r="AQ19" s="17" t="s">
        <v>77</v>
      </c>
      <c r="AR19" s="17" t="s">
        <v>77</v>
      </c>
      <c r="AS19" s="17">
        <v>0</v>
      </c>
      <c r="AT19" s="17" t="s">
        <v>77</v>
      </c>
      <c r="AU19" s="17">
        <v>0</v>
      </c>
      <c r="AV19" s="17" t="s">
        <v>77</v>
      </c>
      <c r="AW19" s="17" t="s">
        <v>949</v>
      </c>
      <c r="AX19" s="17">
        <v>2</v>
      </c>
      <c r="AY19" s="17" t="s">
        <v>187</v>
      </c>
      <c r="AZ19" s="17">
        <v>0</v>
      </c>
      <c r="BA19" s="17" t="s">
        <v>236</v>
      </c>
      <c r="BB19" s="17" t="s">
        <v>77</v>
      </c>
      <c r="BC19" s="17">
        <v>0</v>
      </c>
      <c r="BD19" s="17" t="s">
        <v>77</v>
      </c>
      <c r="BE19" s="17">
        <v>0</v>
      </c>
      <c r="BF19" s="17" t="s">
        <v>77</v>
      </c>
      <c r="BL19" s="17">
        <v>8</v>
      </c>
      <c r="BM19" s="126">
        <v>0</v>
      </c>
      <c r="BN19" s="126"/>
      <c r="BO19" s="126" t="e">
        <v>#N/A</v>
      </c>
      <c r="BP19" s="126">
        <v>2023</v>
      </c>
      <c r="BQ19" s="126" t="s">
        <v>171</v>
      </c>
      <c r="BR19" s="128">
        <v>45169</v>
      </c>
      <c r="BS19" s="17">
        <v>35</v>
      </c>
      <c r="BT19" s="221" t="s">
        <v>1469</v>
      </c>
      <c r="BU19" s="118">
        <v>0</v>
      </c>
      <c r="BV19" s="17">
        <v>0</v>
      </c>
      <c r="BW19" s="17">
        <v>0</v>
      </c>
      <c r="BX19" s="17">
        <v>2</v>
      </c>
      <c r="BY19" s="17">
        <v>0</v>
      </c>
      <c r="BZ19" s="17">
        <v>0</v>
      </c>
      <c r="CB19" s="17">
        <v>2</v>
      </c>
      <c r="CC19" s="121">
        <v>8</v>
      </c>
      <c r="CD19" s="17">
        <v>2</v>
      </c>
      <c r="CE19" s="118">
        <v>0</v>
      </c>
      <c r="CF19" s="17">
        <v>0</v>
      </c>
      <c r="CG19" s="251">
        <v>0</v>
      </c>
      <c r="CH19" s="17">
        <v>0</v>
      </c>
      <c r="CI19" s="17">
        <v>0</v>
      </c>
      <c r="CJ19" s="17">
        <v>0</v>
      </c>
      <c r="CK19" s="17">
        <v>0</v>
      </c>
      <c r="CL19" s="121">
        <v>0</v>
      </c>
      <c r="CM19" s="17" t="s">
        <v>1470</v>
      </c>
      <c r="CN19" s="17" t="s">
        <v>235</v>
      </c>
      <c r="CO19" s="17" t="s">
        <v>226</v>
      </c>
      <c r="CP19" s="17">
        <v>2</v>
      </c>
      <c r="CQ19" s="118">
        <v>1</v>
      </c>
      <c r="CR19" s="17">
        <v>0</v>
      </c>
      <c r="CS19" s="17" t="s">
        <v>676</v>
      </c>
      <c r="CT19" s="17" t="s">
        <v>77</v>
      </c>
      <c r="CV19" s="17" t="s">
        <v>1117</v>
      </c>
      <c r="CW19" s="17" t="s">
        <v>678</v>
      </c>
      <c r="CX19" s="17" t="s">
        <v>179</v>
      </c>
      <c r="CY19" s="121"/>
      <c r="CZ19" s="118">
        <v>0</v>
      </c>
      <c r="DC19" s="121"/>
      <c r="DD19" s="126"/>
      <c r="DF19" s="118"/>
      <c r="DG19" s="17" t="s">
        <v>1148</v>
      </c>
      <c r="DI19" s="126" t="s">
        <v>3411</v>
      </c>
      <c r="DJ19" s="118">
        <v>6</v>
      </c>
      <c r="DK19" s="118" t="s">
        <v>1149</v>
      </c>
      <c r="DL19" s="121"/>
      <c r="DM19" s="17" t="s">
        <v>130</v>
      </c>
      <c r="DQ19" s="121"/>
      <c r="DY19" s="118"/>
      <c r="EF19" s="121"/>
      <c r="EO19" s="118"/>
      <c r="ET19" s="121"/>
      <c r="EU19" s="118"/>
      <c r="EW19" s="17">
        <v>8</v>
      </c>
      <c r="EZ19" s="121"/>
      <c r="FB19" s="253">
        <v>114</v>
      </c>
      <c r="FC19" s="118">
        <v>50</v>
      </c>
      <c r="FD19" s="17">
        <v>2</v>
      </c>
      <c r="FE19" s="121"/>
      <c r="FF19" s="17">
        <v>37</v>
      </c>
      <c r="FG19" s="118"/>
      <c r="FH19" s="121"/>
      <c r="FJ19" s="17" t="e">
        <v>#N/A</v>
      </c>
      <c r="FK19" s="227" t="s">
        <v>3714</v>
      </c>
      <c r="FL19" s="128">
        <v>45161</v>
      </c>
      <c r="FM19" s="128">
        <v>45162</v>
      </c>
      <c r="FP19" s="121" t="s">
        <v>3712</v>
      </c>
      <c r="FR19" s="118">
        <v>19</v>
      </c>
      <c r="FS19" s="17">
        <v>5</v>
      </c>
      <c r="FT19" s="17">
        <v>24</v>
      </c>
      <c r="FU19" s="222">
        <v>41</v>
      </c>
      <c r="FV19" s="222"/>
      <c r="FW19" s="223"/>
      <c r="FX19" s="223"/>
      <c r="FY19" s="224"/>
      <c r="FZ19" s="223"/>
      <c r="GA19" s="118"/>
      <c r="GN19" s="17">
        <v>2</v>
      </c>
      <c r="GP19" s="129"/>
      <c r="GR19" s="118"/>
      <c r="GX19" s="121"/>
      <c r="GY19" s="118"/>
      <c r="HD19" s="121"/>
      <c r="HE19" s="118"/>
      <c r="HK19" s="121"/>
      <c r="HL19" s="118"/>
      <c r="HO19" s="121"/>
      <c r="HP19" s="118"/>
      <c r="HQ19" s="121"/>
      <c r="HS19" s="118"/>
      <c r="HV19" s="17">
        <v>1</v>
      </c>
      <c r="HW19" s="17">
        <v>17.5</v>
      </c>
      <c r="HX19" s="17" t="s">
        <v>1991</v>
      </c>
      <c r="II19" s="121"/>
      <c r="IJ19" s="17" t="s">
        <v>1149</v>
      </c>
      <c r="IK19" s="17" t="s">
        <v>2737</v>
      </c>
    </row>
    <row r="20" spans="1:260" s="17" customFormat="1" ht="12.45" customHeight="1">
      <c r="A20" s="118">
        <v>105</v>
      </c>
      <c r="C20" s="17" t="s">
        <v>679</v>
      </c>
      <c r="D20" s="17" t="s">
        <v>663</v>
      </c>
      <c r="E20" s="17" t="s">
        <v>951</v>
      </c>
      <c r="F20" s="17" t="s">
        <v>952</v>
      </c>
      <c r="G20" s="17" t="s">
        <v>79</v>
      </c>
      <c r="H20" s="119">
        <v>-17.5229</v>
      </c>
      <c r="I20" s="120">
        <v>-65.891300000000001</v>
      </c>
      <c r="J20" s="17" t="s">
        <v>310</v>
      </c>
      <c r="K20" s="17" t="s">
        <v>952</v>
      </c>
      <c r="L20" s="17" t="s">
        <v>953</v>
      </c>
      <c r="M20" s="121" t="s">
        <v>201</v>
      </c>
      <c r="N20" s="122">
        <v>60</v>
      </c>
      <c r="O20" s="123" t="s">
        <v>78</v>
      </c>
      <c r="P20" s="17" t="s">
        <v>196</v>
      </c>
      <c r="Q20" s="121" t="s">
        <v>179</v>
      </c>
      <c r="R20" s="124">
        <v>0</v>
      </c>
      <c r="S20" s="124">
        <v>0</v>
      </c>
      <c r="T20" s="124">
        <v>3</v>
      </c>
      <c r="U20" s="124">
        <v>3</v>
      </c>
      <c r="V20" s="124">
        <v>3</v>
      </c>
      <c r="W20" s="124">
        <v>3</v>
      </c>
      <c r="X20" s="124">
        <v>0</v>
      </c>
      <c r="Y20" s="125">
        <v>0</v>
      </c>
      <c r="Z20" s="17">
        <v>12</v>
      </c>
      <c r="AA20" s="126"/>
      <c r="AB20" s="127" t="s">
        <v>203</v>
      </c>
      <c r="AC20" s="17" t="s">
        <v>204</v>
      </c>
      <c r="AD20" s="17">
        <v>3</v>
      </c>
      <c r="AE20" s="17" t="s">
        <v>205</v>
      </c>
      <c r="AF20" s="17">
        <v>1</v>
      </c>
      <c r="AG20" s="17" t="s">
        <v>206</v>
      </c>
      <c r="AH20" s="17" t="s">
        <v>207</v>
      </c>
      <c r="AI20" s="17">
        <v>0</v>
      </c>
      <c r="AJ20" s="17" t="s">
        <v>208</v>
      </c>
      <c r="AK20" s="17">
        <v>0</v>
      </c>
      <c r="AL20" s="17" t="s">
        <v>206</v>
      </c>
      <c r="AM20" s="17" t="s">
        <v>816</v>
      </c>
      <c r="AN20" s="17">
        <v>3</v>
      </c>
      <c r="AO20" s="17" t="s">
        <v>208</v>
      </c>
      <c r="AP20" s="17">
        <v>0</v>
      </c>
      <c r="AQ20" s="17" t="s">
        <v>206</v>
      </c>
      <c r="AR20" s="17" t="s">
        <v>198</v>
      </c>
      <c r="AS20" s="17">
        <v>3</v>
      </c>
      <c r="AT20" s="17" t="s">
        <v>210</v>
      </c>
      <c r="AU20" s="17">
        <v>1</v>
      </c>
      <c r="AV20" s="17" t="s">
        <v>206</v>
      </c>
      <c r="AW20" s="17" t="s">
        <v>186</v>
      </c>
      <c r="AX20" s="17">
        <v>3</v>
      </c>
      <c r="AY20" s="17" t="s">
        <v>230</v>
      </c>
      <c r="AZ20" s="17">
        <v>0</v>
      </c>
      <c r="BA20" s="17" t="s">
        <v>206</v>
      </c>
      <c r="BB20" s="17" t="s">
        <v>77</v>
      </c>
      <c r="BC20" s="17">
        <v>0</v>
      </c>
      <c r="BD20" s="17" t="s">
        <v>77</v>
      </c>
      <c r="BE20" s="17">
        <v>0</v>
      </c>
      <c r="BF20" s="17" t="s">
        <v>77</v>
      </c>
      <c r="BL20" s="17">
        <v>12</v>
      </c>
      <c r="BM20" s="126">
        <v>0</v>
      </c>
      <c r="BN20" s="126"/>
      <c r="BO20" s="126" t="e">
        <v>#N/A</v>
      </c>
      <c r="BP20" s="126">
        <v>2023</v>
      </c>
      <c r="BQ20" s="126" t="s">
        <v>171</v>
      </c>
      <c r="BR20" s="128">
        <v>45169</v>
      </c>
      <c r="BS20" s="17">
        <v>35</v>
      </c>
      <c r="BT20" s="221" t="s">
        <v>1480</v>
      </c>
      <c r="BU20" s="118">
        <v>0</v>
      </c>
      <c r="BV20" s="17">
        <v>0</v>
      </c>
      <c r="BW20" s="17">
        <v>0</v>
      </c>
      <c r="BX20" s="17">
        <v>1</v>
      </c>
      <c r="BY20" s="17">
        <v>0</v>
      </c>
      <c r="BZ20" s="17">
        <v>0</v>
      </c>
      <c r="CB20" s="17">
        <v>1</v>
      </c>
      <c r="CC20" s="121">
        <v>12</v>
      </c>
      <c r="CE20" s="118">
        <v>0</v>
      </c>
      <c r="CF20" s="17">
        <v>0</v>
      </c>
      <c r="CG20" s="251">
        <v>0</v>
      </c>
      <c r="CH20" s="17">
        <v>0</v>
      </c>
      <c r="CI20" s="17">
        <v>0</v>
      </c>
      <c r="CJ20" s="17">
        <v>0</v>
      </c>
      <c r="CK20" s="17">
        <v>1</v>
      </c>
      <c r="CL20" s="121">
        <v>1</v>
      </c>
      <c r="CM20" s="17" t="s">
        <v>1481</v>
      </c>
      <c r="CN20" s="17" t="s">
        <v>1089</v>
      </c>
      <c r="CO20" s="17" t="s">
        <v>224</v>
      </c>
      <c r="CP20" s="17">
        <v>2</v>
      </c>
      <c r="CQ20" s="118">
        <v>1</v>
      </c>
      <c r="CR20" s="17">
        <v>0</v>
      </c>
      <c r="CS20" s="17" t="s">
        <v>676</v>
      </c>
      <c r="CT20" s="17" t="s">
        <v>77</v>
      </c>
      <c r="CV20" s="17" t="s">
        <v>1117</v>
      </c>
      <c r="CW20" s="17" t="s">
        <v>678</v>
      </c>
      <c r="CX20" s="17" t="s">
        <v>179</v>
      </c>
      <c r="CY20" s="121"/>
      <c r="CZ20" s="118">
        <v>0</v>
      </c>
      <c r="DC20" s="121"/>
      <c r="DD20" s="126"/>
      <c r="DF20" s="118"/>
      <c r="DG20" s="17" t="s">
        <v>1148</v>
      </c>
      <c r="DI20" s="126" t="s">
        <v>2592</v>
      </c>
      <c r="DJ20" s="118">
        <v>11</v>
      </c>
      <c r="DK20" s="118" t="s">
        <v>1132</v>
      </c>
      <c r="DL20" s="121"/>
      <c r="DM20" s="17" t="s">
        <v>3736</v>
      </c>
      <c r="DP20" s="17">
        <v>1</v>
      </c>
      <c r="DQ20" s="121"/>
      <c r="DY20" s="118"/>
      <c r="EF20" s="121"/>
      <c r="EO20" s="118">
        <v>2</v>
      </c>
      <c r="ET20" s="121"/>
      <c r="EU20" s="118"/>
      <c r="EW20" s="17">
        <v>4</v>
      </c>
      <c r="EZ20" s="121"/>
      <c r="FB20" s="252">
        <v>115</v>
      </c>
      <c r="FC20" s="118">
        <v>100</v>
      </c>
      <c r="FD20" s="17">
        <v>1</v>
      </c>
      <c r="FE20" s="121"/>
      <c r="FF20" s="17">
        <v>81</v>
      </c>
      <c r="FG20" s="118"/>
      <c r="FH20" s="121"/>
      <c r="FJ20" s="17" t="e">
        <v>#N/A</v>
      </c>
      <c r="FK20" s="227" t="s">
        <v>3714</v>
      </c>
      <c r="FL20" s="128">
        <v>45161</v>
      </c>
      <c r="FM20" s="128">
        <v>45162</v>
      </c>
      <c r="FP20" s="121" t="s">
        <v>3715</v>
      </c>
      <c r="FR20" s="118">
        <v>49</v>
      </c>
      <c r="FS20" s="17">
        <v>5</v>
      </c>
      <c r="FT20" s="17">
        <v>54</v>
      </c>
      <c r="FU20" s="222">
        <v>74</v>
      </c>
      <c r="FV20" s="222"/>
      <c r="FW20" s="223"/>
      <c r="FX20" s="223"/>
      <c r="FY20" s="224"/>
      <c r="FZ20" s="223"/>
      <c r="GA20" s="118"/>
      <c r="GF20" s="17">
        <v>1</v>
      </c>
      <c r="GH20" s="17">
        <v>1</v>
      </c>
      <c r="GI20" s="17">
        <v>1</v>
      </c>
      <c r="GP20" s="129" t="s">
        <v>3716</v>
      </c>
      <c r="GR20" s="118"/>
      <c r="GX20" s="121"/>
      <c r="GY20" s="118"/>
      <c r="HD20" s="121"/>
      <c r="HE20" s="118"/>
      <c r="HK20" s="121"/>
      <c r="HL20" s="118"/>
      <c r="HO20" s="121"/>
      <c r="HP20" s="118"/>
      <c r="HQ20" s="121"/>
      <c r="HS20" s="118"/>
      <c r="IB20" s="17">
        <v>1</v>
      </c>
      <c r="IC20" s="17">
        <v>47</v>
      </c>
      <c r="ID20" s="17" t="s">
        <v>1994</v>
      </c>
      <c r="II20" s="121"/>
      <c r="IJ20" s="17" t="s">
        <v>3737</v>
      </c>
      <c r="IK20" s="17" t="s">
        <v>2742</v>
      </c>
    </row>
    <row r="21" spans="1:260" s="17" customFormat="1" ht="12.45" customHeight="1">
      <c r="A21" s="118">
        <v>116</v>
      </c>
      <c r="C21" s="17" t="s">
        <v>894</v>
      </c>
      <c r="D21" s="17" t="s">
        <v>663</v>
      </c>
      <c r="E21" s="17" t="s">
        <v>976</v>
      </c>
      <c r="F21" s="17" t="s">
        <v>977</v>
      </c>
      <c r="G21" s="17" t="s">
        <v>79</v>
      </c>
      <c r="H21" s="119">
        <v>-17.531849999999999</v>
      </c>
      <c r="I21" s="120">
        <v>-65.963003</v>
      </c>
      <c r="J21" s="17" t="s">
        <v>310</v>
      </c>
      <c r="K21" s="17" t="s">
        <v>977</v>
      </c>
      <c r="L21" s="17" t="s">
        <v>972</v>
      </c>
      <c r="M21" s="121" t="s">
        <v>201</v>
      </c>
      <c r="N21" s="122">
        <v>60</v>
      </c>
      <c r="O21" s="123" t="s">
        <v>78</v>
      </c>
      <c r="P21" s="17" t="s">
        <v>202</v>
      </c>
      <c r="Q21" s="121" t="s">
        <v>179</v>
      </c>
      <c r="R21" s="124">
        <v>0</v>
      </c>
      <c r="S21" s="124">
        <v>0</v>
      </c>
      <c r="T21" s="124">
        <v>3</v>
      </c>
      <c r="U21" s="124">
        <v>0</v>
      </c>
      <c r="V21" s="124">
        <v>3</v>
      </c>
      <c r="W21" s="124">
        <v>3</v>
      </c>
      <c r="X21" s="124">
        <v>0</v>
      </c>
      <c r="Y21" s="125">
        <v>0</v>
      </c>
      <c r="Z21" s="17">
        <v>9</v>
      </c>
      <c r="AA21" s="126"/>
      <c r="AB21" s="127" t="s">
        <v>682</v>
      </c>
      <c r="AC21" s="17" t="s">
        <v>204</v>
      </c>
      <c r="AD21" s="17">
        <v>3</v>
      </c>
      <c r="AE21" s="17" t="s">
        <v>682</v>
      </c>
      <c r="AF21" s="17">
        <v>1</v>
      </c>
      <c r="AG21" s="17" t="s">
        <v>206</v>
      </c>
      <c r="AH21" s="17" t="s">
        <v>207</v>
      </c>
      <c r="AI21" s="17">
        <v>0</v>
      </c>
      <c r="AJ21" s="17" t="s">
        <v>683</v>
      </c>
      <c r="AK21" s="17">
        <v>0</v>
      </c>
      <c r="AL21" s="17" t="s">
        <v>206</v>
      </c>
      <c r="AM21" s="17" t="s">
        <v>77</v>
      </c>
      <c r="AN21" s="17">
        <v>0</v>
      </c>
      <c r="AO21" s="17" t="s">
        <v>77</v>
      </c>
      <c r="AP21" s="17">
        <v>0</v>
      </c>
      <c r="AQ21" s="17" t="s">
        <v>77</v>
      </c>
      <c r="AR21" s="17" t="s">
        <v>198</v>
      </c>
      <c r="AS21" s="17">
        <v>3</v>
      </c>
      <c r="AT21" s="17" t="s">
        <v>683</v>
      </c>
      <c r="AU21" s="17">
        <v>0</v>
      </c>
      <c r="AV21" s="17" t="s">
        <v>206</v>
      </c>
      <c r="AW21" s="17" t="s">
        <v>186</v>
      </c>
      <c r="AX21" s="17">
        <v>3</v>
      </c>
      <c r="AY21" s="17" t="s">
        <v>683</v>
      </c>
      <c r="AZ21" s="17">
        <v>0</v>
      </c>
      <c r="BA21" s="17" t="s">
        <v>206</v>
      </c>
      <c r="BB21" s="17" t="s">
        <v>77</v>
      </c>
      <c r="BC21" s="17">
        <v>0</v>
      </c>
      <c r="BD21" s="17" t="s">
        <v>77</v>
      </c>
      <c r="BE21" s="17">
        <v>0</v>
      </c>
      <c r="BF21" s="17" t="s">
        <v>77</v>
      </c>
      <c r="BL21" s="17">
        <v>9</v>
      </c>
      <c r="BM21" s="126">
        <v>0</v>
      </c>
      <c r="BN21" s="126" t="s">
        <v>1990</v>
      </c>
      <c r="BO21" s="126" t="e">
        <v>#N/A</v>
      </c>
      <c r="BP21" s="126">
        <v>2023</v>
      </c>
      <c r="BQ21" s="126" t="s">
        <v>171</v>
      </c>
      <c r="BR21" s="128">
        <v>45169</v>
      </c>
      <c r="BS21" s="17">
        <v>35</v>
      </c>
      <c r="BT21" s="221" t="s">
        <v>1469</v>
      </c>
      <c r="BU21" s="118">
        <v>0</v>
      </c>
      <c r="BV21" s="17">
        <v>0</v>
      </c>
      <c r="BW21" s="17">
        <v>0</v>
      </c>
      <c r="BX21" s="17">
        <v>2</v>
      </c>
      <c r="BY21" s="17">
        <v>0</v>
      </c>
      <c r="BZ21" s="17">
        <v>0</v>
      </c>
      <c r="CB21" s="17">
        <v>2</v>
      </c>
      <c r="CC21" s="121">
        <v>9</v>
      </c>
      <c r="CE21" s="118">
        <v>0</v>
      </c>
      <c r="CF21" s="17">
        <v>0</v>
      </c>
      <c r="CG21" s="251">
        <v>0</v>
      </c>
      <c r="CH21" s="17">
        <v>0</v>
      </c>
      <c r="CI21" s="17">
        <v>0</v>
      </c>
      <c r="CJ21" s="17">
        <v>0</v>
      </c>
      <c r="CK21" s="17">
        <v>2</v>
      </c>
      <c r="CL21" s="121">
        <v>2</v>
      </c>
      <c r="CM21" s="17" t="s">
        <v>1470</v>
      </c>
      <c r="CN21" s="17" t="s">
        <v>1089</v>
      </c>
      <c r="CO21" s="17" t="s">
        <v>226</v>
      </c>
      <c r="CP21" s="17">
        <v>2</v>
      </c>
      <c r="CQ21" s="118">
        <v>1</v>
      </c>
      <c r="CR21" s="17">
        <v>0</v>
      </c>
      <c r="CS21" s="17" t="s">
        <v>676</v>
      </c>
      <c r="CT21" s="17" t="s">
        <v>77</v>
      </c>
      <c r="CV21" s="17" t="s">
        <v>1117</v>
      </c>
      <c r="CW21" s="17" t="s">
        <v>678</v>
      </c>
      <c r="CX21" s="17" t="s">
        <v>179</v>
      </c>
      <c r="CY21" s="121"/>
      <c r="CZ21" s="118">
        <v>0</v>
      </c>
      <c r="DC21" s="121"/>
      <c r="DD21" s="126"/>
      <c r="DF21" s="118"/>
      <c r="DG21" s="17" t="s">
        <v>1148</v>
      </c>
      <c r="DI21" s="126" t="s">
        <v>2651</v>
      </c>
      <c r="DJ21" s="118">
        <v>33</v>
      </c>
      <c r="DK21" s="118" t="s">
        <v>1149</v>
      </c>
      <c r="DL21" s="121"/>
      <c r="DM21" s="17" t="s">
        <v>3732</v>
      </c>
      <c r="DP21" s="17">
        <v>2</v>
      </c>
      <c r="DQ21" s="121"/>
      <c r="DY21" s="118"/>
      <c r="EF21" s="121"/>
      <c r="EO21" s="118">
        <v>4</v>
      </c>
      <c r="ET21" s="121"/>
      <c r="EU21" s="118"/>
      <c r="EW21" s="17">
        <v>8</v>
      </c>
      <c r="EZ21" s="121"/>
      <c r="FB21" s="253">
        <v>116</v>
      </c>
      <c r="FC21" s="118">
        <v>100</v>
      </c>
      <c r="FD21" s="17">
        <v>2</v>
      </c>
      <c r="FE21" s="121"/>
      <c r="FF21" s="17">
        <v>81</v>
      </c>
      <c r="FG21" s="118"/>
      <c r="FH21" s="121"/>
      <c r="FJ21" s="17" t="e">
        <v>#N/A</v>
      </c>
      <c r="FK21" s="227" t="s">
        <v>3711</v>
      </c>
      <c r="FL21" s="128">
        <v>45161</v>
      </c>
      <c r="FM21" s="128">
        <v>45162</v>
      </c>
      <c r="FP21" s="121" t="s">
        <v>3713</v>
      </c>
      <c r="FR21" s="118">
        <v>59</v>
      </c>
      <c r="FS21" s="17">
        <v>9.5</v>
      </c>
      <c r="FT21" s="17">
        <v>68.5</v>
      </c>
      <c r="FU21" s="222">
        <v>91</v>
      </c>
      <c r="FV21" s="222"/>
      <c r="FW21" s="223"/>
      <c r="FX21" s="223"/>
      <c r="FY21" s="224"/>
      <c r="FZ21" s="223"/>
      <c r="GA21" s="118"/>
      <c r="GB21" s="17">
        <v>1</v>
      </c>
      <c r="GD21" s="17">
        <v>2</v>
      </c>
      <c r="GE21" s="17">
        <v>0</v>
      </c>
      <c r="GP21" s="129"/>
      <c r="GR21" s="118"/>
      <c r="GX21" s="121"/>
      <c r="GY21" s="118"/>
      <c r="HD21" s="121"/>
      <c r="HE21" s="118"/>
      <c r="HK21" s="121"/>
      <c r="HL21" s="118"/>
      <c r="HO21" s="121"/>
      <c r="HP21" s="118"/>
      <c r="HQ21" s="121"/>
      <c r="HS21" s="118"/>
      <c r="HV21" s="17">
        <v>1</v>
      </c>
      <c r="HW21" s="17">
        <v>57.5</v>
      </c>
      <c r="HX21" s="17" t="s">
        <v>1997</v>
      </c>
      <c r="II21" s="121"/>
      <c r="IJ21" s="17" t="s">
        <v>3733</v>
      </c>
      <c r="IK21" s="17" t="s">
        <v>2699</v>
      </c>
    </row>
    <row r="22" spans="1:260" s="17" customFormat="1" ht="12.45" customHeight="1">
      <c r="A22" s="118">
        <v>141</v>
      </c>
      <c r="C22" s="17" t="s">
        <v>1028</v>
      </c>
      <c r="D22" s="17" t="s">
        <v>663</v>
      </c>
      <c r="E22" s="17" t="s">
        <v>1032</v>
      </c>
      <c r="F22" s="17" t="s">
        <v>1033</v>
      </c>
      <c r="G22" s="17" t="s">
        <v>79</v>
      </c>
      <c r="H22" s="119">
        <v>-17.402258</v>
      </c>
      <c r="I22" s="120">
        <v>-66.285128999999998</v>
      </c>
      <c r="J22" s="17" t="s">
        <v>310</v>
      </c>
      <c r="K22" s="17" t="s">
        <v>179</v>
      </c>
      <c r="L22" s="17" t="s">
        <v>179</v>
      </c>
      <c r="M22" s="121" t="s">
        <v>201</v>
      </c>
      <c r="N22" s="122">
        <v>6</v>
      </c>
      <c r="O22" s="123" t="s">
        <v>809</v>
      </c>
      <c r="P22" s="17" t="s">
        <v>202</v>
      </c>
      <c r="Q22" s="121"/>
      <c r="R22" s="124">
        <v>0</v>
      </c>
      <c r="S22" s="124">
        <v>3</v>
      </c>
      <c r="T22" s="124">
        <v>0</v>
      </c>
      <c r="U22" s="124">
        <v>0</v>
      </c>
      <c r="V22" s="124">
        <v>2</v>
      </c>
      <c r="W22" s="124">
        <v>0</v>
      </c>
      <c r="X22" s="124">
        <v>0</v>
      </c>
      <c r="Y22" s="125">
        <v>0</v>
      </c>
      <c r="Z22" s="17">
        <v>5</v>
      </c>
      <c r="AA22" s="126"/>
      <c r="AB22" s="127" t="s">
        <v>248</v>
      </c>
      <c r="AC22" s="17" t="s">
        <v>77</v>
      </c>
      <c r="AD22" s="17">
        <v>0</v>
      </c>
      <c r="AE22" s="17" t="s">
        <v>77</v>
      </c>
      <c r="AF22" s="17">
        <v>0</v>
      </c>
      <c r="AG22" s="17" t="s">
        <v>77</v>
      </c>
      <c r="AH22" s="17" t="s">
        <v>257</v>
      </c>
      <c r="AI22" s="17">
        <v>3</v>
      </c>
      <c r="AJ22" s="17" t="s">
        <v>248</v>
      </c>
      <c r="AK22" s="17">
        <v>1</v>
      </c>
      <c r="AL22" s="17" t="s">
        <v>189</v>
      </c>
      <c r="AM22" s="17" t="s">
        <v>77</v>
      </c>
      <c r="AO22" s="17" t="s">
        <v>77</v>
      </c>
      <c r="AQ22" s="17" t="s">
        <v>77</v>
      </c>
      <c r="AR22" s="17" t="s">
        <v>537</v>
      </c>
      <c r="AS22" s="17">
        <v>2</v>
      </c>
      <c r="AT22" s="17" t="s">
        <v>249</v>
      </c>
      <c r="AU22" s="17">
        <v>0</v>
      </c>
      <c r="AV22" s="17" t="s">
        <v>189</v>
      </c>
      <c r="AW22" s="17" t="s">
        <v>77</v>
      </c>
      <c r="AX22" s="17">
        <v>0</v>
      </c>
      <c r="AY22" s="17" t="s">
        <v>77</v>
      </c>
      <c r="AZ22" s="17">
        <v>0</v>
      </c>
      <c r="BA22" s="17" t="s">
        <v>77</v>
      </c>
      <c r="BB22" s="17" t="s">
        <v>77</v>
      </c>
      <c r="BC22" s="17">
        <v>0</v>
      </c>
      <c r="BD22" s="17" t="s">
        <v>77</v>
      </c>
      <c r="BE22" s="17">
        <v>0</v>
      </c>
      <c r="BF22" s="17" t="s">
        <v>77</v>
      </c>
      <c r="BG22" s="17" t="s">
        <v>77</v>
      </c>
      <c r="BH22" s="17">
        <v>0</v>
      </c>
      <c r="BI22" s="17" t="s">
        <v>77</v>
      </c>
      <c r="BJ22" s="17">
        <v>0</v>
      </c>
      <c r="BK22" s="17" t="s">
        <v>77</v>
      </c>
      <c r="BL22" s="17">
        <v>5</v>
      </c>
      <c r="BM22" s="126">
        <v>0</v>
      </c>
      <c r="BN22" s="126"/>
      <c r="BO22" s="126" t="e">
        <v>#N/A</v>
      </c>
      <c r="BP22" s="126">
        <v>2023</v>
      </c>
      <c r="BQ22" s="126" t="s">
        <v>172</v>
      </c>
      <c r="BR22" s="128">
        <v>45169</v>
      </c>
      <c r="BS22" s="17">
        <v>35</v>
      </c>
      <c r="BT22" s="221" t="s">
        <v>4008</v>
      </c>
      <c r="BU22" s="118">
        <v>0</v>
      </c>
      <c r="BV22" s="17">
        <v>0</v>
      </c>
      <c r="BW22" s="17">
        <v>0</v>
      </c>
      <c r="BX22" s="17">
        <v>1</v>
      </c>
      <c r="BY22" s="17">
        <v>0</v>
      </c>
      <c r="BZ22" s="17">
        <v>0</v>
      </c>
      <c r="CB22" s="17">
        <v>1</v>
      </c>
      <c r="CC22" s="121">
        <v>5</v>
      </c>
      <c r="CD22" s="17">
        <v>1</v>
      </c>
      <c r="CE22" s="118">
        <v>0</v>
      </c>
      <c r="CF22" s="17">
        <v>0</v>
      </c>
      <c r="CG22" s="251">
        <v>0</v>
      </c>
      <c r="CH22" s="17">
        <v>0</v>
      </c>
      <c r="CI22" s="17">
        <v>0</v>
      </c>
      <c r="CJ22" s="17">
        <v>0</v>
      </c>
      <c r="CK22" s="17">
        <v>0</v>
      </c>
      <c r="CL22" s="121">
        <v>0</v>
      </c>
      <c r="CM22" s="17" t="s">
        <v>4009</v>
      </c>
      <c r="CN22" s="17" t="s">
        <v>1587</v>
      </c>
      <c r="CO22" s="17" t="s">
        <v>4010</v>
      </c>
      <c r="CP22" s="17">
        <v>1</v>
      </c>
      <c r="CQ22" s="118">
        <v>0</v>
      </c>
      <c r="CR22" s="17">
        <v>0</v>
      </c>
      <c r="CS22" s="17" t="s">
        <v>544</v>
      </c>
      <c r="CT22" s="17" t="s">
        <v>77</v>
      </c>
      <c r="CV22" s="17" t="s">
        <v>1091</v>
      </c>
      <c r="CW22" s="17" t="s">
        <v>538</v>
      </c>
      <c r="CX22" s="17" t="s">
        <v>179</v>
      </c>
      <c r="CY22" s="121"/>
      <c r="CZ22" s="118">
        <v>0</v>
      </c>
      <c r="DC22" s="121"/>
      <c r="DD22" s="126"/>
      <c r="DF22" s="118"/>
      <c r="DG22" s="17" t="s">
        <v>1509</v>
      </c>
      <c r="DI22" s="126" t="s">
        <v>4137</v>
      </c>
      <c r="DJ22" s="118">
        <v>5</v>
      </c>
      <c r="DK22" s="118" t="s">
        <v>562</v>
      </c>
      <c r="DL22" s="121"/>
      <c r="DM22" s="17" t="s">
        <v>130</v>
      </c>
      <c r="DQ22" s="121"/>
      <c r="DY22" s="118"/>
      <c r="EF22" s="121"/>
      <c r="EO22" s="118"/>
      <c r="ET22" s="121"/>
      <c r="EU22" s="118"/>
      <c r="EX22" s="17">
        <v>4</v>
      </c>
      <c r="EZ22" s="121"/>
      <c r="FB22" s="253">
        <v>117</v>
      </c>
      <c r="FC22" s="118">
        <v>30</v>
      </c>
      <c r="FD22" s="17">
        <v>1</v>
      </c>
      <c r="FE22" s="121"/>
      <c r="FF22" s="17">
        <v>21</v>
      </c>
      <c r="FG22" s="118"/>
      <c r="FH22" s="121"/>
      <c r="FJ22" s="17" t="e">
        <v>#N/A</v>
      </c>
      <c r="FK22" s="227" t="s">
        <v>3711</v>
      </c>
      <c r="FL22" s="128">
        <v>45161</v>
      </c>
      <c r="FM22" s="128">
        <v>45162</v>
      </c>
      <c r="FP22" s="121" t="s">
        <v>3713</v>
      </c>
      <c r="FR22" s="118">
        <v>6</v>
      </c>
      <c r="FS22" s="17">
        <v>10</v>
      </c>
      <c r="FT22" s="17">
        <v>16</v>
      </c>
      <c r="FU22" s="222">
        <v>32</v>
      </c>
      <c r="FV22" s="222"/>
      <c r="FW22" s="223"/>
      <c r="FX22" s="223"/>
      <c r="FY22" s="224"/>
      <c r="FZ22" s="223"/>
      <c r="GA22" s="118"/>
      <c r="GP22" s="129"/>
      <c r="GR22" s="118"/>
      <c r="GX22" s="121"/>
      <c r="GY22" s="118"/>
      <c r="HD22" s="121"/>
      <c r="HE22" s="118"/>
      <c r="HK22" s="121"/>
      <c r="HL22" s="118"/>
      <c r="HO22" s="121"/>
      <c r="HP22" s="118"/>
      <c r="HQ22" s="121"/>
      <c r="HS22" s="118"/>
      <c r="HV22" s="17">
        <v>1</v>
      </c>
      <c r="HW22" s="17">
        <v>3.5</v>
      </c>
      <c r="HX22" s="17" t="s">
        <v>106</v>
      </c>
      <c r="II22" s="121"/>
      <c r="IJ22" s="17" t="s">
        <v>562</v>
      </c>
      <c r="IK22" s="17" t="s">
        <v>4011</v>
      </c>
    </row>
    <row r="23" spans="1:260" s="17" customFormat="1" ht="12.45" customHeight="1">
      <c r="A23" s="118">
        <v>144</v>
      </c>
      <c r="C23" s="17" t="s">
        <v>1028</v>
      </c>
      <c r="D23" s="17" t="s">
        <v>663</v>
      </c>
      <c r="E23" s="17" t="s">
        <v>1039</v>
      </c>
      <c r="F23" s="17" t="s">
        <v>1040</v>
      </c>
      <c r="G23" s="17" t="s">
        <v>79</v>
      </c>
      <c r="H23" s="118">
        <v>-17.380528000000002</v>
      </c>
      <c r="I23" s="17">
        <v>-63.245722000000001</v>
      </c>
      <c r="J23" s="17" t="s">
        <v>310</v>
      </c>
      <c r="K23" s="17" t="s">
        <v>705</v>
      </c>
      <c r="L23" s="17" t="s">
        <v>705</v>
      </c>
      <c r="M23" s="121" t="s">
        <v>177</v>
      </c>
      <c r="N23" s="118">
        <v>45</v>
      </c>
      <c r="O23" s="17" t="s">
        <v>78</v>
      </c>
      <c r="P23" s="17" t="s">
        <v>202</v>
      </c>
      <c r="Q23" s="121" t="s">
        <v>179</v>
      </c>
      <c r="R23" s="124">
        <v>0</v>
      </c>
      <c r="S23" s="124">
        <v>3</v>
      </c>
      <c r="T23" s="124">
        <v>0</v>
      </c>
      <c r="U23" s="124">
        <v>0</v>
      </c>
      <c r="V23" s="124">
        <v>2</v>
      </c>
      <c r="W23" s="124">
        <v>0</v>
      </c>
      <c r="X23" s="124">
        <v>0</v>
      </c>
      <c r="Y23" s="125">
        <v>0</v>
      </c>
      <c r="Z23" s="17">
        <v>5</v>
      </c>
      <c r="AA23" s="126"/>
      <c r="AB23" s="127" t="s">
        <v>248</v>
      </c>
      <c r="AC23" s="17" t="s">
        <v>77</v>
      </c>
      <c r="AD23" s="17">
        <v>0</v>
      </c>
      <c r="AE23" s="17" t="s">
        <v>77</v>
      </c>
      <c r="AF23" s="17">
        <v>0</v>
      </c>
      <c r="AG23" s="17" t="s">
        <v>77</v>
      </c>
      <c r="AH23" s="17" t="s">
        <v>257</v>
      </c>
      <c r="AI23" s="17">
        <v>3</v>
      </c>
      <c r="AJ23" s="17" t="s">
        <v>248</v>
      </c>
      <c r="AK23" s="17">
        <v>1</v>
      </c>
      <c r="AL23" s="17" t="s">
        <v>189</v>
      </c>
      <c r="AM23" s="17" t="s">
        <v>77</v>
      </c>
      <c r="AO23" s="17" t="s">
        <v>77</v>
      </c>
      <c r="AQ23" s="17" t="s">
        <v>77</v>
      </c>
      <c r="AR23" s="17" t="s">
        <v>537</v>
      </c>
      <c r="AS23" s="17">
        <v>2</v>
      </c>
      <c r="AT23" s="17" t="s">
        <v>249</v>
      </c>
      <c r="AU23" s="17">
        <v>0</v>
      </c>
      <c r="AV23" s="17" t="s">
        <v>189</v>
      </c>
      <c r="AW23" s="17" t="s">
        <v>77</v>
      </c>
      <c r="AX23" s="17">
        <v>0</v>
      </c>
      <c r="AY23" s="17" t="s">
        <v>77</v>
      </c>
      <c r="AZ23" s="17">
        <v>0</v>
      </c>
      <c r="BA23" s="17" t="s">
        <v>77</v>
      </c>
      <c r="BB23" s="17" t="s">
        <v>77</v>
      </c>
      <c r="BC23" s="17">
        <v>0</v>
      </c>
      <c r="BD23" s="17" t="s">
        <v>77</v>
      </c>
      <c r="BE23" s="17">
        <v>0</v>
      </c>
      <c r="BF23" s="17" t="s">
        <v>77</v>
      </c>
      <c r="BG23" s="17" t="s">
        <v>77</v>
      </c>
      <c r="BH23" s="17">
        <v>0</v>
      </c>
      <c r="BI23" s="17" t="s">
        <v>77</v>
      </c>
      <c r="BJ23" s="17">
        <v>0</v>
      </c>
      <c r="BK23" s="17" t="s">
        <v>77</v>
      </c>
      <c r="BL23" s="17">
        <v>5</v>
      </c>
      <c r="BM23" s="126">
        <v>0</v>
      </c>
      <c r="BN23" s="126" t="s">
        <v>1993</v>
      </c>
      <c r="BO23" s="126" t="e">
        <v>#N/A</v>
      </c>
      <c r="BP23" s="126">
        <v>2023</v>
      </c>
      <c r="BQ23" s="126" t="s">
        <v>172</v>
      </c>
      <c r="BR23" s="128">
        <v>45169</v>
      </c>
      <c r="BS23" s="17">
        <v>35</v>
      </c>
      <c r="BT23" s="221" t="s">
        <v>1585</v>
      </c>
      <c r="BU23" s="118">
        <v>0</v>
      </c>
      <c r="BV23" s="17">
        <v>0</v>
      </c>
      <c r="BW23" s="17">
        <v>0</v>
      </c>
      <c r="BX23" s="17">
        <v>2</v>
      </c>
      <c r="BY23" s="17">
        <v>0</v>
      </c>
      <c r="BZ23" s="17">
        <v>0</v>
      </c>
      <c r="CB23" s="17">
        <v>2</v>
      </c>
      <c r="CC23" s="121">
        <v>5</v>
      </c>
      <c r="CD23" s="17">
        <v>2</v>
      </c>
      <c r="CE23" s="118">
        <v>0</v>
      </c>
      <c r="CF23" s="17">
        <v>0</v>
      </c>
      <c r="CG23" s="251">
        <v>0</v>
      </c>
      <c r="CH23" s="17">
        <v>0</v>
      </c>
      <c r="CI23" s="17">
        <v>0</v>
      </c>
      <c r="CJ23" s="17">
        <v>0</v>
      </c>
      <c r="CK23" s="17">
        <v>0</v>
      </c>
      <c r="CL23" s="121">
        <v>0</v>
      </c>
      <c r="CM23" s="17" t="s">
        <v>1586</v>
      </c>
      <c r="CN23" s="17" t="s">
        <v>1587</v>
      </c>
      <c r="CO23" s="17" t="s">
        <v>1588</v>
      </c>
      <c r="CP23" s="17">
        <v>4</v>
      </c>
      <c r="CQ23" s="118">
        <v>0</v>
      </c>
      <c r="CR23" s="17">
        <v>0</v>
      </c>
      <c r="CS23" s="17" t="s">
        <v>544</v>
      </c>
      <c r="CT23" s="17" t="s">
        <v>77</v>
      </c>
      <c r="CV23" s="17" t="s">
        <v>1091</v>
      </c>
      <c r="CW23" s="17" t="s">
        <v>538</v>
      </c>
      <c r="CX23" s="17" t="s">
        <v>179</v>
      </c>
      <c r="CY23" s="121"/>
      <c r="CZ23" s="118">
        <v>0</v>
      </c>
      <c r="DC23" s="121"/>
      <c r="DD23" s="126"/>
      <c r="DF23" s="118"/>
      <c r="DG23" s="17" t="s">
        <v>1509</v>
      </c>
      <c r="DI23" s="126" t="s">
        <v>4135</v>
      </c>
      <c r="DJ23" s="118">
        <v>10</v>
      </c>
      <c r="DK23" s="118" t="s">
        <v>556</v>
      </c>
      <c r="DL23" s="121"/>
      <c r="DM23" s="17" t="s">
        <v>130</v>
      </c>
      <c r="DQ23" s="121"/>
      <c r="DY23" s="118"/>
      <c r="EF23" s="121"/>
      <c r="EO23" s="118"/>
      <c r="ET23" s="121"/>
      <c r="EU23" s="118"/>
      <c r="EW23" s="17">
        <v>8</v>
      </c>
      <c r="EZ23" s="121"/>
      <c r="FB23" s="253">
        <v>118</v>
      </c>
      <c r="FC23" s="118">
        <v>70</v>
      </c>
      <c r="FD23" s="17">
        <v>2</v>
      </c>
      <c r="FE23" s="121"/>
      <c r="FF23" s="17">
        <v>64</v>
      </c>
      <c r="FG23" s="118"/>
      <c r="FH23" s="121"/>
      <c r="FJ23" s="17" t="e">
        <v>#N/A</v>
      </c>
      <c r="FK23" s="227" t="s">
        <v>3714</v>
      </c>
      <c r="FL23" s="128">
        <v>45161</v>
      </c>
      <c r="FM23" s="128">
        <v>45162</v>
      </c>
      <c r="FP23" s="121" t="s">
        <v>3713</v>
      </c>
      <c r="FR23" s="118">
        <v>41</v>
      </c>
      <c r="FS23" s="17">
        <v>7</v>
      </c>
      <c r="FT23" s="17">
        <v>48</v>
      </c>
      <c r="FU23" s="222">
        <v>68</v>
      </c>
      <c r="FV23" s="222"/>
      <c r="FW23" s="223"/>
      <c r="FX23" s="223"/>
      <c r="FY23" s="224"/>
      <c r="FZ23" s="223"/>
      <c r="GA23" s="118"/>
      <c r="GP23" s="129"/>
      <c r="GR23" s="118"/>
      <c r="GX23" s="121"/>
      <c r="GY23" s="118"/>
      <c r="HD23" s="121"/>
      <c r="HE23" s="118"/>
      <c r="HK23" s="121"/>
      <c r="HL23" s="118"/>
      <c r="HO23" s="121"/>
      <c r="HP23" s="118"/>
      <c r="HQ23" s="121"/>
      <c r="HS23" s="118"/>
      <c r="II23" s="121"/>
      <c r="IJ23" s="17" t="s">
        <v>556</v>
      </c>
      <c r="IK23" s="17" t="s">
        <v>2785</v>
      </c>
    </row>
    <row r="24" spans="1:260" s="17" customFormat="1" ht="12.45" customHeight="1">
      <c r="A24" s="118">
        <v>15</v>
      </c>
      <c r="C24" s="17" t="s">
        <v>711</v>
      </c>
      <c r="D24" s="17" t="s">
        <v>663</v>
      </c>
      <c r="E24" s="17" t="s">
        <v>712</v>
      </c>
      <c r="F24" s="17" t="s">
        <v>713</v>
      </c>
      <c r="G24" s="17" t="s">
        <v>79</v>
      </c>
      <c r="H24" s="119">
        <v>-17.755151999999999</v>
      </c>
      <c r="I24" s="120">
        <v>-63.119453999999998</v>
      </c>
      <c r="J24" s="17" t="s">
        <v>303</v>
      </c>
      <c r="K24" s="17" t="s">
        <v>176</v>
      </c>
      <c r="L24" s="17" t="s">
        <v>304</v>
      </c>
      <c r="M24" s="121" t="s">
        <v>177</v>
      </c>
      <c r="N24" s="122">
        <v>40</v>
      </c>
      <c r="O24" s="123" t="s">
        <v>78</v>
      </c>
      <c r="P24" s="17" t="s">
        <v>178</v>
      </c>
      <c r="Q24" s="121" t="s">
        <v>714</v>
      </c>
      <c r="R24" s="124">
        <v>3</v>
      </c>
      <c r="S24" s="124">
        <v>3</v>
      </c>
      <c r="T24" s="124">
        <v>0</v>
      </c>
      <c r="U24" s="124">
        <v>3</v>
      </c>
      <c r="V24" s="124">
        <v>0</v>
      </c>
      <c r="W24" s="124">
        <v>3</v>
      </c>
      <c r="X24" s="124">
        <v>0</v>
      </c>
      <c r="Y24" s="125">
        <v>0</v>
      </c>
      <c r="Z24" s="17">
        <v>12</v>
      </c>
      <c r="AA24" s="126"/>
      <c r="AB24" s="127" t="s">
        <v>715</v>
      </c>
      <c r="AC24" s="17" t="s">
        <v>673</v>
      </c>
      <c r="AD24" s="17">
        <v>3</v>
      </c>
      <c r="AE24" s="17" t="s">
        <v>715</v>
      </c>
      <c r="AF24" s="17">
        <v>1</v>
      </c>
      <c r="AG24" s="17" t="s">
        <v>189</v>
      </c>
      <c r="AH24" s="17" t="s">
        <v>183</v>
      </c>
      <c r="AI24" s="17">
        <v>3</v>
      </c>
      <c r="AJ24" s="17" t="s">
        <v>716</v>
      </c>
      <c r="AK24" s="17">
        <v>0</v>
      </c>
      <c r="AL24" s="17" t="s">
        <v>189</v>
      </c>
      <c r="AM24" s="17" t="s">
        <v>185</v>
      </c>
      <c r="AN24" s="17">
        <v>3</v>
      </c>
      <c r="AO24" s="17" t="s">
        <v>716</v>
      </c>
      <c r="AP24" s="17">
        <v>0</v>
      </c>
      <c r="AQ24" s="17" t="s">
        <v>189</v>
      </c>
      <c r="AR24" s="17" t="s">
        <v>77</v>
      </c>
      <c r="AS24" s="17">
        <v>0</v>
      </c>
      <c r="AT24" s="17" t="s">
        <v>77</v>
      </c>
      <c r="AU24" s="17">
        <v>0</v>
      </c>
      <c r="AV24" s="17" t="s">
        <v>77</v>
      </c>
      <c r="AW24" s="17" t="s">
        <v>560</v>
      </c>
      <c r="AX24" s="17">
        <v>3</v>
      </c>
      <c r="AY24" s="17" t="s">
        <v>716</v>
      </c>
      <c r="AZ24" s="17">
        <v>0</v>
      </c>
      <c r="BA24" s="17" t="s">
        <v>189</v>
      </c>
      <c r="BB24" s="17" t="s">
        <v>77</v>
      </c>
      <c r="BC24" s="17">
        <v>0</v>
      </c>
      <c r="BD24" s="17" t="s">
        <v>77</v>
      </c>
      <c r="BE24" s="17">
        <v>0</v>
      </c>
      <c r="BF24" s="17" t="s">
        <v>77</v>
      </c>
      <c r="BL24" s="17">
        <v>12</v>
      </c>
      <c r="BM24" s="126">
        <v>0</v>
      </c>
      <c r="BN24" s="126"/>
      <c r="BO24" s="126" t="e">
        <v>#N/A</v>
      </c>
      <c r="BP24" s="126">
        <v>2023</v>
      </c>
      <c r="BQ24" s="126" t="s">
        <v>171</v>
      </c>
      <c r="BR24" s="128">
        <v>45166</v>
      </c>
      <c r="BS24" s="17">
        <v>35</v>
      </c>
      <c r="BT24" s="221" t="s">
        <v>1158</v>
      </c>
      <c r="BU24" s="118">
        <v>1</v>
      </c>
      <c r="BV24" s="17">
        <v>3</v>
      </c>
      <c r="BW24" s="17">
        <v>0</v>
      </c>
      <c r="BX24" s="17">
        <v>0</v>
      </c>
      <c r="BY24" s="17">
        <v>0</v>
      </c>
      <c r="BZ24" s="17">
        <v>0</v>
      </c>
      <c r="CB24" s="17">
        <v>4</v>
      </c>
      <c r="CC24" s="121">
        <v>12</v>
      </c>
      <c r="CE24" s="118">
        <v>0</v>
      </c>
      <c r="CF24" s="17">
        <v>0</v>
      </c>
      <c r="CG24" s="251">
        <v>0</v>
      </c>
      <c r="CH24" s="17">
        <v>0</v>
      </c>
      <c r="CI24" s="17">
        <v>0</v>
      </c>
      <c r="CJ24" s="17">
        <v>0</v>
      </c>
      <c r="CK24" s="17">
        <v>3</v>
      </c>
      <c r="CL24" s="121">
        <v>3</v>
      </c>
      <c r="CM24" s="17" t="s">
        <v>1159</v>
      </c>
      <c r="CN24" s="17" t="s">
        <v>251</v>
      </c>
      <c r="CO24" s="17" t="s">
        <v>1160</v>
      </c>
      <c r="CP24" s="17">
        <v>5</v>
      </c>
      <c r="CQ24" s="118">
        <v>0</v>
      </c>
      <c r="CR24" s="17">
        <v>0</v>
      </c>
      <c r="CS24" s="17" t="s">
        <v>544</v>
      </c>
      <c r="CT24" s="17" t="s">
        <v>77</v>
      </c>
      <c r="CV24" s="17" t="s">
        <v>1175</v>
      </c>
      <c r="CW24" s="17" t="s">
        <v>678</v>
      </c>
      <c r="CX24" s="17" t="s">
        <v>179</v>
      </c>
      <c r="CY24" s="121"/>
      <c r="CZ24" s="118">
        <v>0</v>
      </c>
      <c r="DC24" s="121"/>
      <c r="DD24" s="126"/>
      <c r="DF24" s="118"/>
      <c r="DG24" s="17" t="s">
        <v>1118</v>
      </c>
      <c r="DH24" s="132"/>
      <c r="DI24" s="126" t="s">
        <v>2679</v>
      </c>
      <c r="DJ24" s="118">
        <v>11</v>
      </c>
      <c r="DK24" s="118" t="s">
        <v>1176</v>
      </c>
      <c r="DL24" s="121"/>
      <c r="DM24" s="17" t="s">
        <v>3728</v>
      </c>
      <c r="DP24" s="17">
        <v>3</v>
      </c>
      <c r="DQ24" s="121"/>
      <c r="DY24" s="118"/>
      <c r="EF24" s="121"/>
      <c r="EO24" s="118">
        <v>2</v>
      </c>
      <c r="EQ24" s="17">
        <v>4</v>
      </c>
      <c r="ET24" s="121"/>
      <c r="EU24" s="118"/>
      <c r="EW24" s="17">
        <v>12</v>
      </c>
      <c r="EZ24" s="121"/>
      <c r="FB24" s="129">
        <v>119</v>
      </c>
      <c r="FC24" s="118">
        <v>70</v>
      </c>
      <c r="FD24" s="17">
        <v>4</v>
      </c>
      <c r="FE24" s="121"/>
      <c r="FF24" s="17">
        <v>59</v>
      </c>
      <c r="FG24" s="118"/>
      <c r="FH24" s="121"/>
      <c r="FJ24" s="17" t="e">
        <v>#N/A</v>
      </c>
      <c r="FK24" s="227" t="s">
        <v>3714</v>
      </c>
      <c r="FL24" s="128">
        <v>45161</v>
      </c>
      <c r="FM24" s="128">
        <v>45162</v>
      </c>
      <c r="FO24" s="131"/>
      <c r="FP24" s="121" t="s">
        <v>3712</v>
      </c>
      <c r="FR24" s="118">
        <v>40</v>
      </c>
      <c r="FS24" s="17">
        <v>6</v>
      </c>
      <c r="FT24" s="17">
        <v>46</v>
      </c>
      <c r="FU24" s="222">
        <v>65</v>
      </c>
      <c r="FV24" s="222"/>
      <c r="FW24" s="223"/>
      <c r="FX24" s="223"/>
      <c r="FY24" s="224"/>
      <c r="FZ24" s="223"/>
      <c r="GA24" s="118"/>
      <c r="GP24" s="129"/>
      <c r="GR24" s="118"/>
      <c r="GX24" s="121"/>
      <c r="GY24" s="118"/>
      <c r="HD24" s="121"/>
      <c r="HE24" s="118"/>
      <c r="HK24" s="121"/>
      <c r="HL24" s="118"/>
      <c r="HO24" s="121"/>
      <c r="HP24" s="118"/>
      <c r="HQ24" s="121"/>
      <c r="HS24" s="118"/>
      <c r="HV24" s="17">
        <v>1</v>
      </c>
      <c r="HW24" s="17">
        <v>38.5</v>
      </c>
      <c r="HX24" s="17" t="s">
        <v>1991</v>
      </c>
      <c r="II24" s="121"/>
      <c r="IJ24" s="17" t="s">
        <v>3738</v>
      </c>
      <c r="IK24" s="17" t="s">
        <v>2615</v>
      </c>
      <c r="IL24" s="17" t="s">
        <v>3738</v>
      </c>
      <c r="IM24" s="17">
        <v>3</v>
      </c>
      <c r="IN24" s="17" t="s">
        <v>179</v>
      </c>
    </row>
    <row r="25" spans="1:260" s="17" customFormat="1" ht="12.45" customHeight="1">
      <c r="A25" s="118">
        <v>40</v>
      </c>
      <c r="D25" s="17" t="s">
        <v>663</v>
      </c>
      <c r="E25" s="17" t="s">
        <v>785</v>
      </c>
      <c r="F25" s="17" t="s">
        <v>786</v>
      </c>
      <c r="G25" s="17" t="s">
        <v>79</v>
      </c>
      <c r="H25" s="119">
        <v>-17.404240000000001</v>
      </c>
      <c r="I25" s="120">
        <v>-66.148358999999999</v>
      </c>
      <c r="J25" s="17" t="s">
        <v>303</v>
      </c>
      <c r="K25" s="17" t="s">
        <v>201</v>
      </c>
      <c r="L25" s="17" t="s">
        <v>312</v>
      </c>
      <c r="M25" s="121" t="s">
        <v>201</v>
      </c>
      <c r="N25" s="122">
        <v>6</v>
      </c>
      <c r="O25" s="123" t="s">
        <v>610</v>
      </c>
      <c r="P25" s="17" t="s">
        <v>202</v>
      </c>
      <c r="Q25" s="121" t="s">
        <v>179</v>
      </c>
      <c r="R25" s="124">
        <v>0</v>
      </c>
      <c r="S25" s="124">
        <v>0</v>
      </c>
      <c r="T25" s="124">
        <v>3</v>
      </c>
      <c r="U25" s="124">
        <v>0</v>
      </c>
      <c r="V25" s="124">
        <v>0</v>
      </c>
      <c r="W25" s="124">
        <v>1</v>
      </c>
      <c r="X25" s="124">
        <v>0</v>
      </c>
      <c r="Y25" s="125">
        <v>0</v>
      </c>
      <c r="Z25" s="17">
        <v>4</v>
      </c>
      <c r="AA25" s="126"/>
      <c r="AB25" s="127" t="s">
        <v>682</v>
      </c>
      <c r="AC25" s="17" t="s">
        <v>204</v>
      </c>
      <c r="AD25" s="17">
        <v>3</v>
      </c>
      <c r="AE25" s="17" t="s">
        <v>682</v>
      </c>
      <c r="AF25" s="17">
        <v>1</v>
      </c>
      <c r="AG25" s="17" t="s">
        <v>206</v>
      </c>
      <c r="AH25" s="17" t="s">
        <v>207</v>
      </c>
      <c r="AI25" s="17">
        <v>0</v>
      </c>
      <c r="AJ25" s="17" t="s">
        <v>683</v>
      </c>
      <c r="AK25" s="17">
        <v>0</v>
      </c>
      <c r="AL25" s="17" t="s">
        <v>195</v>
      </c>
      <c r="AM25" s="17" t="s">
        <v>77</v>
      </c>
      <c r="AN25" s="17">
        <v>0</v>
      </c>
      <c r="AO25" s="17" t="s">
        <v>77</v>
      </c>
      <c r="AP25" s="17">
        <v>0</v>
      </c>
      <c r="AQ25" s="17" t="s">
        <v>77</v>
      </c>
      <c r="AR25" s="17" t="s">
        <v>77</v>
      </c>
      <c r="AS25" s="17">
        <v>0</v>
      </c>
      <c r="AT25" s="17" t="s">
        <v>77</v>
      </c>
      <c r="AU25" s="17" t="s">
        <v>77</v>
      </c>
      <c r="AV25" s="17" t="s">
        <v>77</v>
      </c>
      <c r="AW25" s="17" t="s">
        <v>602</v>
      </c>
      <c r="AX25" s="17">
        <v>1</v>
      </c>
      <c r="AY25" s="17" t="s">
        <v>683</v>
      </c>
      <c r="AZ25" s="17">
        <v>0</v>
      </c>
      <c r="BA25" s="17" t="s">
        <v>206</v>
      </c>
      <c r="BB25" s="17" t="s">
        <v>77</v>
      </c>
      <c r="BC25" s="17">
        <v>0</v>
      </c>
      <c r="BD25" s="17" t="s">
        <v>77</v>
      </c>
      <c r="BE25" s="17">
        <v>0</v>
      </c>
      <c r="BF25" s="17" t="s">
        <v>77</v>
      </c>
      <c r="BL25" s="17">
        <v>4</v>
      </c>
      <c r="BM25" s="126">
        <v>0</v>
      </c>
      <c r="BN25" s="126" t="s">
        <v>1993</v>
      </c>
      <c r="BO25" s="126" t="e">
        <v>#N/A</v>
      </c>
      <c r="BP25" s="126">
        <v>2023</v>
      </c>
      <c r="BQ25" s="126" t="s">
        <v>171</v>
      </c>
      <c r="BR25" s="128">
        <v>45175</v>
      </c>
      <c r="BS25" s="17">
        <v>36</v>
      </c>
      <c r="BT25" s="221" t="s">
        <v>1280</v>
      </c>
      <c r="BU25" s="118">
        <v>0</v>
      </c>
      <c r="BV25" s="17">
        <v>1</v>
      </c>
      <c r="BW25" s="17">
        <v>0</v>
      </c>
      <c r="BX25" s="17">
        <v>0</v>
      </c>
      <c r="BY25" s="17">
        <v>0</v>
      </c>
      <c r="BZ25" s="17">
        <v>0</v>
      </c>
      <c r="CB25" s="17">
        <v>1</v>
      </c>
      <c r="CC25" s="121">
        <v>4</v>
      </c>
      <c r="CE25" s="118">
        <v>0</v>
      </c>
      <c r="CF25" s="17">
        <v>0</v>
      </c>
      <c r="CG25" s="225">
        <v>0</v>
      </c>
      <c r="CH25" s="17">
        <v>0</v>
      </c>
      <c r="CI25" s="17">
        <v>0</v>
      </c>
      <c r="CJ25" s="17">
        <v>0</v>
      </c>
      <c r="CK25" s="17">
        <v>0</v>
      </c>
      <c r="CL25" s="121">
        <v>0</v>
      </c>
      <c r="CM25" s="17" t="s">
        <v>1281</v>
      </c>
      <c r="CN25" s="17" t="s">
        <v>247</v>
      </c>
      <c r="CO25" s="17" t="s">
        <v>1131</v>
      </c>
      <c r="CP25" s="17">
        <v>3</v>
      </c>
      <c r="CQ25" s="118">
        <v>1</v>
      </c>
      <c r="CR25" s="17">
        <v>0</v>
      </c>
      <c r="CS25" s="17" t="s">
        <v>676</v>
      </c>
      <c r="CT25" s="17" t="s">
        <v>77</v>
      </c>
      <c r="CV25" s="17" t="s">
        <v>1117</v>
      </c>
      <c r="CW25" s="17" t="s">
        <v>678</v>
      </c>
      <c r="CX25" s="17" t="s">
        <v>179</v>
      </c>
      <c r="CY25" s="121"/>
      <c r="CZ25" s="118">
        <v>0</v>
      </c>
      <c r="DC25" s="121"/>
      <c r="DD25" s="126"/>
      <c r="DF25" s="118"/>
      <c r="DG25" s="17" t="s">
        <v>1118</v>
      </c>
      <c r="DI25" s="126" t="s">
        <v>2771</v>
      </c>
      <c r="DJ25" s="118">
        <v>11</v>
      </c>
      <c r="DK25" s="118" t="s">
        <v>1119</v>
      </c>
      <c r="DL25" s="121"/>
      <c r="DM25" s="17" t="s">
        <v>130</v>
      </c>
      <c r="DQ25" s="121"/>
      <c r="DY25" s="118"/>
      <c r="EF25" s="121"/>
      <c r="EO25" s="118">
        <v>4</v>
      </c>
      <c r="EQ25" s="17">
        <v>2</v>
      </c>
      <c r="ET25" s="121"/>
      <c r="EU25" s="118"/>
      <c r="EX25" s="17">
        <v>4</v>
      </c>
      <c r="EZ25" s="121"/>
      <c r="FB25" s="129">
        <v>124</v>
      </c>
      <c r="FC25" s="118">
        <v>30</v>
      </c>
      <c r="FD25" s="17">
        <v>1</v>
      </c>
      <c r="FE25" s="121"/>
      <c r="FF25" s="17">
        <v>21</v>
      </c>
      <c r="FG25" s="118"/>
      <c r="FH25" s="121"/>
      <c r="FJ25" s="17" t="e">
        <v>#N/A</v>
      </c>
      <c r="FK25" s="227" t="s">
        <v>3711</v>
      </c>
      <c r="FL25" s="128">
        <v>45168</v>
      </c>
      <c r="FM25" s="128">
        <v>45169</v>
      </c>
      <c r="FP25" s="121" t="s">
        <v>3713</v>
      </c>
      <c r="FR25" s="118">
        <v>6</v>
      </c>
      <c r="FS25" s="17">
        <v>8</v>
      </c>
      <c r="FT25" s="17">
        <v>14</v>
      </c>
      <c r="FU25" s="222">
        <v>30</v>
      </c>
      <c r="FV25" s="222"/>
      <c r="FW25" s="223"/>
      <c r="FX25" s="223"/>
      <c r="FY25" s="224"/>
      <c r="FZ25" s="223"/>
      <c r="GA25" s="118">
        <v>1</v>
      </c>
      <c r="GB25" s="17">
        <v>1</v>
      </c>
      <c r="GC25" s="17">
        <v>1</v>
      </c>
      <c r="GO25" s="17">
        <v>0</v>
      </c>
      <c r="GP25" s="129"/>
      <c r="GR25" s="118"/>
      <c r="GX25" s="121"/>
      <c r="GY25" s="118"/>
      <c r="HD25" s="121"/>
      <c r="HE25" s="118"/>
      <c r="HK25" s="121"/>
      <c r="HL25" s="118"/>
      <c r="HO25" s="121"/>
      <c r="HP25" s="118"/>
      <c r="HQ25" s="121"/>
      <c r="HS25" s="118"/>
      <c r="II25" s="121"/>
      <c r="IJ25" s="17" t="s">
        <v>1119</v>
      </c>
      <c r="IK25" s="17" t="s">
        <v>2662</v>
      </c>
      <c r="IL25" s="17" t="s">
        <v>1119</v>
      </c>
      <c r="IU25" s="17" t="e">
        <v>#N/A</v>
      </c>
    </row>
    <row r="26" spans="1:260" s="17" customFormat="1" ht="12.45" customHeight="1">
      <c r="A26" s="118">
        <v>4</v>
      </c>
      <c r="C26" s="17" t="s">
        <v>679</v>
      </c>
      <c r="D26" s="17" t="s">
        <v>663</v>
      </c>
      <c r="E26" s="17" t="s">
        <v>680</v>
      </c>
      <c r="F26" s="17" t="s">
        <v>681</v>
      </c>
      <c r="G26" s="17" t="s">
        <v>79</v>
      </c>
      <c r="H26" s="118">
        <v>-17.413450000000001</v>
      </c>
      <c r="I26" s="17">
        <v>-66.177199000000002</v>
      </c>
      <c r="J26" s="17" t="s">
        <v>303</v>
      </c>
      <c r="K26" s="17" t="s">
        <v>201</v>
      </c>
      <c r="L26" s="17" t="s">
        <v>312</v>
      </c>
      <c r="M26" s="121" t="s">
        <v>201</v>
      </c>
      <c r="N26" s="118">
        <v>25</v>
      </c>
      <c r="O26" s="17" t="s">
        <v>78</v>
      </c>
      <c r="P26" s="17" t="s">
        <v>202</v>
      </c>
      <c r="Q26" s="121" t="s">
        <v>179</v>
      </c>
      <c r="R26" s="124">
        <v>0</v>
      </c>
      <c r="S26" s="124">
        <v>0</v>
      </c>
      <c r="T26" s="124">
        <v>3</v>
      </c>
      <c r="U26" s="124">
        <v>0</v>
      </c>
      <c r="V26" s="124">
        <v>3</v>
      </c>
      <c r="W26" s="124">
        <v>3</v>
      </c>
      <c r="X26" s="124">
        <v>0</v>
      </c>
      <c r="Y26" s="125">
        <v>0</v>
      </c>
      <c r="Z26" s="17">
        <v>9</v>
      </c>
      <c r="AA26" s="126"/>
      <c r="AB26" s="127" t="s">
        <v>682</v>
      </c>
      <c r="AC26" s="17" t="s">
        <v>204</v>
      </c>
      <c r="AD26" s="17">
        <v>3</v>
      </c>
      <c r="AE26" s="17" t="s">
        <v>682</v>
      </c>
      <c r="AF26" s="17">
        <v>1</v>
      </c>
      <c r="AG26" s="17" t="s">
        <v>206</v>
      </c>
      <c r="AH26" s="17" t="s">
        <v>207</v>
      </c>
      <c r="AI26" s="17">
        <v>0</v>
      </c>
      <c r="AJ26" s="17" t="s">
        <v>683</v>
      </c>
      <c r="AK26" s="17">
        <v>0</v>
      </c>
      <c r="AL26" s="17" t="s">
        <v>195</v>
      </c>
      <c r="AM26" s="17" t="s">
        <v>77</v>
      </c>
      <c r="AN26" s="17">
        <v>0</v>
      </c>
      <c r="AO26" s="17" t="s">
        <v>77</v>
      </c>
      <c r="AP26" s="17">
        <v>0</v>
      </c>
      <c r="AQ26" s="17" t="s">
        <v>77</v>
      </c>
      <c r="AR26" s="17" t="s">
        <v>198</v>
      </c>
      <c r="AS26" s="17">
        <v>3</v>
      </c>
      <c r="AT26" s="17" t="s">
        <v>683</v>
      </c>
      <c r="AU26" s="17">
        <v>0</v>
      </c>
      <c r="AV26" s="17" t="s">
        <v>195</v>
      </c>
      <c r="AW26" s="17" t="s">
        <v>186</v>
      </c>
      <c r="AX26" s="17">
        <v>3</v>
      </c>
      <c r="AY26" s="17" t="s">
        <v>683</v>
      </c>
      <c r="AZ26" s="17">
        <v>0</v>
      </c>
      <c r="BA26" s="17" t="s">
        <v>195</v>
      </c>
      <c r="BB26" s="17" t="s">
        <v>77</v>
      </c>
      <c r="BC26" s="17">
        <v>0</v>
      </c>
      <c r="BD26" s="17" t="s">
        <v>77</v>
      </c>
      <c r="BE26" s="17">
        <v>0</v>
      </c>
      <c r="BF26" s="17" t="s">
        <v>77</v>
      </c>
      <c r="BL26" s="17">
        <v>9</v>
      </c>
      <c r="BM26" s="126">
        <v>0</v>
      </c>
      <c r="BN26" s="126" t="s">
        <v>1993</v>
      </c>
      <c r="BO26" s="126" t="e">
        <v>#N/A</v>
      </c>
      <c r="BP26" s="126">
        <v>2023</v>
      </c>
      <c r="BQ26" s="126" t="s">
        <v>171</v>
      </c>
      <c r="BR26" s="128">
        <v>45175</v>
      </c>
      <c r="BS26" s="17">
        <v>36</v>
      </c>
      <c r="BT26" s="221" t="s">
        <v>1114</v>
      </c>
      <c r="BU26" s="118">
        <v>0</v>
      </c>
      <c r="BV26" s="17">
        <v>1</v>
      </c>
      <c r="BW26" s="17">
        <v>0</v>
      </c>
      <c r="BX26" s="17">
        <v>0</v>
      </c>
      <c r="BY26" s="17">
        <v>0</v>
      </c>
      <c r="BZ26" s="17">
        <v>0</v>
      </c>
      <c r="CB26" s="17">
        <v>1</v>
      </c>
      <c r="CC26" s="121">
        <v>9</v>
      </c>
      <c r="CE26" s="118">
        <v>0</v>
      </c>
      <c r="CF26" s="17">
        <v>0</v>
      </c>
      <c r="CG26" s="225">
        <v>0</v>
      </c>
      <c r="CH26" s="17">
        <v>0</v>
      </c>
      <c r="CI26" s="17">
        <v>0</v>
      </c>
      <c r="CJ26" s="17">
        <v>0</v>
      </c>
      <c r="CK26" s="17">
        <v>0</v>
      </c>
      <c r="CL26" s="121">
        <v>0</v>
      </c>
      <c r="CM26" s="17" t="s">
        <v>1115</v>
      </c>
      <c r="CN26" s="17" t="s">
        <v>1089</v>
      </c>
      <c r="CO26" s="17" t="s">
        <v>1116</v>
      </c>
      <c r="CP26" s="17">
        <v>2</v>
      </c>
      <c r="CQ26" s="118">
        <v>1</v>
      </c>
      <c r="CR26" s="17">
        <v>0</v>
      </c>
      <c r="CS26" s="17" t="s">
        <v>676</v>
      </c>
      <c r="CT26" s="17" t="s">
        <v>77</v>
      </c>
      <c r="CV26" s="17" t="s">
        <v>1117</v>
      </c>
      <c r="CW26" s="17" t="s">
        <v>678</v>
      </c>
      <c r="CX26" s="17" t="s">
        <v>179</v>
      </c>
      <c r="CY26" s="121"/>
      <c r="CZ26" s="118">
        <v>0</v>
      </c>
      <c r="DC26" s="121"/>
      <c r="DD26" s="126"/>
      <c r="DF26" s="118"/>
      <c r="DG26" s="17" t="s">
        <v>1118</v>
      </c>
      <c r="DI26" s="126" t="s">
        <v>2771</v>
      </c>
      <c r="DJ26" s="118">
        <v>11</v>
      </c>
      <c r="DK26" s="118" t="s">
        <v>1119</v>
      </c>
      <c r="DL26" s="121"/>
      <c r="DM26" s="17" t="s">
        <v>130</v>
      </c>
      <c r="DQ26" s="121"/>
      <c r="DY26" s="118"/>
      <c r="EF26" s="121"/>
      <c r="EO26" s="118">
        <v>2</v>
      </c>
      <c r="EQ26" s="17">
        <v>2</v>
      </c>
      <c r="ET26" s="121"/>
      <c r="EU26" s="118">
        <v>4</v>
      </c>
      <c r="EW26" s="17">
        <v>4</v>
      </c>
      <c r="EZ26" s="121"/>
      <c r="FB26" s="121">
        <v>125</v>
      </c>
      <c r="FC26" s="118">
        <v>50</v>
      </c>
      <c r="FD26" s="17">
        <v>1</v>
      </c>
      <c r="FE26" s="121"/>
      <c r="FF26" s="17">
        <v>42</v>
      </c>
      <c r="FG26" s="118"/>
      <c r="FH26" s="121"/>
      <c r="FJ26" s="17" t="e">
        <v>#N/A</v>
      </c>
      <c r="FK26" s="227" t="s">
        <v>3711</v>
      </c>
      <c r="FL26" s="128">
        <v>45168</v>
      </c>
      <c r="FM26" s="128">
        <v>45169</v>
      </c>
      <c r="FN26" s="17">
        <v>1</v>
      </c>
      <c r="FP26" s="121" t="s">
        <v>3713</v>
      </c>
      <c r="FR26" s="118">
        <v>22.5</v>
      </c>
      <c r="FS26" s="17">
        <v>6</v>
      </c>
      <c r="FT26" s="17">
        <v>28.5</v>
      </c>
      <c r="FU26" s="222">
        <v>46</v>
      </c>
      <c r="FV26" s="222"/>
      <c r="FW26" s="223"/>
      <c r="FX26" s="223"/>
      <c r="FY26" s="224"/>
      <c r="FZ26" s="223"/>
      <c r="GA26" s="118">
        <v>2</v>
      </c>
      <c r="GB26" s="17">
        <v>1</v>
      </c>
      <c r="GC26" s="17">
        <v>1</v>
      </c>
      <c r="GO26" s="225">
        <v>0</v>
      </c>
      <c r="GP26" s="129"/>
      <c r="GR26" s="118"/>
      <c r="GX26" s="121"/>
      <c r="GY26" s="118"/>
      <c r="HD26" s="121"/>
      <c r="HE26" s="118"/>
      <c r="HK26" s="121"/>
      <c r="HL26" s="118"/>
      <c r="HO26" s="121"/>
      <c r="HP26" s="118"/>
      <c r="HQ26" s="121"/>
      <c r="HS26" s="118"/>
      <c r="HV26" s="17">
        <v>1</v>
      </c>
      <c r="HW26" s="17">
        <v>21</v>
      </c>
      <c r="HX26" s="17" t="s">
        <v>1994</v>
      </c>
      <c r="II26" s="121"/>
      <c r="IJ26" s="17" t="s">
        <v>1119</v>
      </c>
      <c r="IK26" s="17" t="s">
        <v>2593</v>
      </c>
      <c r="IL26" s="17" t="s">
        <v>1119</v>
      </c>
      <c r="IM26" s="17">
        <v>0</v>
      </c>
      <c r="IN26" s="17">
        <v>2</v>
      </c>
    </row>
    <row r="27" spans="1:260" s="17" customFormat="1" ht="12.45" customHeight="1">
      <c r="A27" s="118">
        <v>111</v>
      </c>
      <c r="C27" s="17" t="s">
        <v>320</v>
      </c>
      <c r="D27" s="17" t="s">
        <v>663</v>
      </c>
      <c r="E27" s="17" t="s">
        <v>964</v>
      </c>
      <c r="F27" s="17" t="s">
        <v>965</v>
      </c>
      <c r="G27" s="17" t="s">
        <v>79</v>
      </c>
      <c r="H27" s="119">
        <v>-17.381900000000002</v>
      </c>
      <c r="I27" s="120">
        <v>-66.176811000000001</v>
      </c>
      <c r="J27" s="17" t="s">
        <v>303</v>
      </c>
      <c r="K27" s="17" t="s">
        <v>201</v>
      </c>
      <c r="L27" s="17" t="s">
        <v>312</v>
      </c>
      <c r="M27" s="121" t="s">
        <v>201</v>
      </c>
      <c r="N27" s="122">
        <v>55</v>
      </c>
      <c r="O27" s="123" t="s">
        <v>610</v>
      </c>
      <c r="P27" s="17" t="s">
        <v>202</v>
      </c>
      <c r="Q27" s="121" t="s">
        <v>179</v>
      </c>
      <c r="R27" s="124">
        <v>0</v>
      </c>
      <c r="S27" s="124">
        <v>0</v>
      </c>
      <c r="T27" s="124">
        <v>3</v>
      </c>
      <c r="U27" s="124">
        <v>0</v>
      </c>
      <c r="V27" s="124">
        <v>0</v>
      </c>
      <c r="W27" s="124">
        <v>3</v>
      </c>
      <c r="X27" s="124">
        <v>0</v>
      </c>
      <c r="Y27" s="125">
        <v>0</v>
      </c>
      <c r="Z27" s="17">
        <v>6</v>
      </c>
      <c r="AA27" s="126"/>
      <c r="AB27" s="127" t="s">
        <v>203</v>
      </c>
      <c r="AC27" s="17" t="s">
        <v>204</v>
      </c>
      <c r="AD27" s="17">
        <v>3</v>
      </c>
      <c r="AE27" s="17" t="s">
        <v>205</v>
      </c>
      <c r="AF27" s="17">
        <v>1</v>
      </c>
      <c r="AG27" s="17" t="s">
        <v>211</v>
      </c>
      <c r="AH27" s="17" t="s">
        <v>207</v>
      </c>
      <c r="AI27" s="17">
        <v>0</v>
      </c>
      <c r="AJ27" s="17" t="s">
        <v>208</v>
      </c>
      <c r="AK27" s="17">
        <v>0</v>
      </c>
      <c r="AL27" s="17" t="s">
        <v>211</v>
      </c>
      <c r="AM27" s="17" t="s">
        <v>77</v>
      </c>
      <c r="AN27" s="17">
        <v>0</v>
      </c>
      <c r="AO27" s="17" t="s">
        <v>209</v>
      </c>
      <c r="AP27" s="17">
        <v>0</v>
      </c>
      <c r="AQ27" s="17" t="s">
        <v>77</v>
      </c>
      <c r="AR27" s="17" t="s">
        <v>77</v>
      </c>
      <c r="AS27" s="17">
        <v>0</v>
      </c>
      <c r="AT27" s="17" t="s">
        <v>77</v>
      </c>
      <c r="AU27" s="17">
        <v>0</v>
      </c>
      <c r="AV27" s="17" t="s">
        <v>77</v>
      </c>
      <c r="AW27" s="17" t="s">
        <v>186</v>
      </c>
      <c r="AX27" s="17">
        <v>3</v>
      </c>
      <c r="AY27" s="17" t="s">
        <v>210</v>
      </c>
      <c r="AZ27" s="17">
        <v>1</v>
      </c>
      <c r="BA27" s="17" t="s">
        <v>236</v>
      </c>
      <c r="BB27" s="17" t="s">
        <v>77</v>
      </c>
      <c r="BC27" s="17">
        <v>0</v>
      </c>
      <c r="BD27" s="17" t="s">
        <v>77</v>
      </c>
      <c r="BE27" s="17">
        <v>0</v>
      </c>
      <c r="BF27" s="17" t="s">
        <v>77</v>
      </c>
      <c r="BL27" s="17">
        <v>6</v>
      </c>
      <c r="BM27" s="126">
        <v>0</v>
      </c>
      <c r="BN27" s="126"/>
      <c r="BO27" s="126" t="e">
        <v>#N/A</v>
      </c>
      <c r="BP27" s="126">
        <v>2023</v>
      </c>
      <c r="BQ27" s="126" t="s">
        <v>171</v>
      </c>
      <c r="BR27" s="128">
        <v>45175</v>
      </c>
      <c r="BS27" s="17">
        <v>36</v>
      </c>
      <c r="BT27" s="221" t="s">
        <v>1493</v>
      </c>
      <c r="BU27" s="118">
        <v>0</v>
      </c>
      <c r="BV27" s="17">
        <v>1</v>
      </c>
      <c r="BW27" s="17">
        <v>0</v>
      </c>
      <c r="BX27" s="17">
        <v>1</v>
      </c>
      <c r="BY27" s="17">
        <v>0</v>
      </c>
      <c r="BZ27" s="17">
        <v>0</v>
      </c>
      <c r="CB27" s="17">
        <v>2</v>
      </c>
      <c r="CC27" s="121">
        <v>6</v>
      </c>
      <c r="CE27" s="118">
        <v>0</v>
      </c>
      <c r="CF27" s="17">
        <v>0</v>
      </c>
      <c r="CG27" s="251">
        <v>0</v>
      </c>
      <c r="CH27" s="17">
        <v>0</v>
      </c>
      <c r="CI27" s="17">
        <v>0</v>
      </c>
      <c r="CJ27" s="17">
        <v>0</v>
      </c>
      <c r="CK27" s="17">
        <v>2</v>
      </c>
      <c r="CL27" s="121">
        <v>2</v>
      </c>
      <c r="CM27" s="17" t="s">
        <v>1494</v>
      </c>
      <c r="CN27" s="17" t="s">
        <v>251</v>
      </c>
      <c r="CO27" s="17" t="s">
        <v>226</v>
      </c>
      <c r="CP27" s="17">
        <v>1</v>
      </c>
      <c r="CQ27" s="118">
        <v>1</v>
      </c>
      <c r="CR27" s="17">
        <v>0</v>
      </c>
      <c r="CS27" s="17" t="s">
        <v>676</v>
      </c>
      <c r="CT27" s="17" t="s">
        <v>77</v>
      </c>
      <c r="CV27" s="17" t="s">
        <v>1117</v>
      </c>
      <c r="CW27" s="17" t="s">
        <v>678</v>
      </c>
      <c r="CX27" s="17" t="s">
        <v>179</v>
      </c>
      <c r="CY27" s="121"/>
      <c r="CZ27" s="118">
        <v>0</v>
      </c>
      <c r="DC27" s="121"/>
      <c r="DD27" s="126"/>
      <c r="DF27" s="118"/>
      <c r="DG27" s="17" t="s">
        <v>1148</v>
      </c>
      <c r="DI27" s="126" t="s">
        <v>2651</v>
      </c>
      <c r="DJ27" s="118">
        <v>33</v>
      </c>
      <c r="DK27" s="118" t="s">
        <v>1495</v>
      </c>
      <c r="DL27" s="121"/>
      <c r="DM27" s="17" t="s">
        <v>3732</v>
      </c>
      <c r="DP27" s="17">
        <v>2</v>
      </c>
      <c r="DQ27" s="121"/>
      <c r="DY27" s="118"/>
      <c r="EF27" s="121"/>
      <c r="EO27" s="118"/>
      <c r="EQ27" s="17">
        <v>4</v>
      </c>
      <c r="ET27" s="121"/>
      <c r="EU27" s="118"/>
      <c r="EW27" s="17">
        <v>8</v>
      </c>
      <c r="EZ27" s="121"/>
      <c r="FA27" s="17">
        <v>2</v>
      </c>
      <c r="FB27" s="129">
        <v>126</v>
      </c>
      <c r="FC27" s="118">
        <v>100</v>
      </c>
      <c r="FD27" s="17">
        <v>2</v>
      </c>
      <c r="FE27" s="121"/>
      <c r="FF27" s="17">
        <v>76</v>
      </c>
      <c r="FG27" s="118"/>
      <c r="FH27" s="121"/>
      <c r="FJ27" s="17" t="e">
        <v>#N/A</v>
      </c>
      <c r="FK27" s="227" t="s">
        <v>3711</v>
      </c>
      <c r="FL27" s="128">
        <v>45168</v>
      </c>
      <c r="FM27" s="128">
        <v>45169</v>
      </c>
      <c r="FP27" s="121" t="s">
        <v>3713</v>
      </c>
      <c r="FR27" s="118">
        <v>40</v>
      </c>
      <c r="FS27" s="17">
        <v>37</v>
      </c>
      <c r="FT27" s="17">
        <v>77</v>
      </c>
      <c r="FU27" s="222">
        <v>100</v>
      </c>
      <c r="FV27" s="222"/>
      <c r="FW27" s="223"/>
      <c r="FX27" s="223"/>
      <c r="FY27" s="224"/>
      <c r="FZ27" s="223"/>
      <c r="GA27" s="118">
        <v>1</v>
      </c>
      <c r="GC27" s="17">
        <v>1</v>
      </c>
      <c r="GD27" s="17">
        <v>1</v>
      </c>
      <c r="GO27" s="17">
        <v>0</v>
      </c>
      <c r="GP27" s="129"/>
      <c r="GR27" s="118"/>
      <c r="GX27" s="121"/>
      <c r="GY27" s="118"/>
      <c r="HD27" s="121"/>
      <c r="HE27" s="118"/>
      <c r="HK27" s="121"/>
      <c r="HL27" s="118"/>
      <c r="HO27" s="121"/>
      <c r="HP27" s="118"/>
      <c r="HQ27" s="121"/>
      <c r="HS27" s="118"/>
      <c r="II27" s="121"/>
      <c r="IJ27" s="17" t="s">
        <v>3739</v>
      </c>
      <c r="IK27" s="17" t="s">
        <v>2609</v>
      </c>
    </row>
    <row r="28" spans="1:260" s="17" customFormat="1" ht="12.45" customHeight="1">
      <c r="A28" s="118">
        <v>49</v>
      </c>
      <c r="D28" s="17" t="s">
        <v>663</v>
      </c>
      <c r="E28" s="17" t="s">
        <v>805</v>
      </c>
      <c r="F28" s="17" t="s">
        <v>806</v>
      </c>
      <c r="G28" s="17" t="s">
        <v>79</v>
      </c>
      <c r="H28" s="119">
        <v>-17.768097000000001</v>
      </c>
      <c r="I28" s="120">
        <v>-63.106850999999999</v>
      </c>
      <c r="J28" s="17" t="s">
        <v>303</v>
      </c>
      <c r="K28" s="17" t="s">
        <v>176</v>
      </c>
      <c r="L28" s="17" t="s">
        <v>304</v>
      </c>
      <c r="M28" s="121" t="s">
        <v>177</v>
      </c>
      <c r="N28" s="122">
        <v>40</v>
      </c>
      <c r="O28" s="123" t="s">
        <v>78</v>
      </c>
      <c r="P28" s="17" t="s">
        <v>196</v>
      </c>
      <c r="Q28" s="121" t="s">
        <v>179</v>
      </c>
      <c r="R28" s="124">
        <v>3</v>
      </c>
      <c r="S28" s="124">
        <v>3</v>
      </c>
      <c r="T28" s="124">
        <v>0</v>
      </c>
      <c r="U28" s="124">
        <v>3</v>
      </c>
      <c r="V28" s="124">
        <v>0</v>
      </c>
      <c r="W28" s="124">
        <v>3</v>
      </c>
      <c r="X28" s="124">
        <v>0</v>
      </c>
      <c r="Y28" s="125">
        <v>0</v>
      </c>
      <c r="Z28" s="17">
        <v>12</v>
      </c>
      <c r="AA28" s="126"/>
      <c r="AB28" s="127" t="s">
        <v>240</v>
      </c>
      <c r="AC28" s="17" t="s">
        <v>192</v>
      </c>
      <c r="AD28" s="17">
        <v>3</v>
      </c>
      <c r="AE28" s="17" t="s">
        <v>181</v>
      </c>
      <c r="AF28" s="17">
        <v>1</v>
      </c>
      <c r="AG28" s="17" t="s">
        <v>206</v>
      </c>
      <c r="AH28" s="17" t="s">
        <v>222</v>
      </c>
      <c r="AI28" s="17">
        <v>3</v>
      </c>
      <c r="AJ28" s="17" t="s">
        <v>184</v>
      </c>
      <c r="AK28" s="17">
        <v>1</v>
      </c>
      <c r="AL28" s="17" t="s">
        <v>206</v>
      </c>
      <c r="AM28" s="17" t="s">
        <v>185</v>
      </c>
      <c r="AN28" s="17">
        <v>3</v>
      </c>
      <c r="AO28" s="17" t="s">
        <v>241</v>
      </c>
      <c r="AP28" s="17">
        <v>1</v>
      </c>
      <c r="AQ28" s="17" t="s">
        <v>206</v>
      </c>
      <c r="AR28" s="17" t="s">
        <v>77</v>
      </c>
      <c r="AS28" s="17">
        <v>0</v>
      </c>
      <c r="AT28" s="17" t="s">
        <v>77</v>
      </c>
      <c r="AU28" s="17">
        <v>0</v>
      </c>
      <c r="AV28" s="17" t="s">
        <v>77</v>
      </c>
      <c r="AW28" s="17" t="s">
        <v>186</v>
      </c>
      <c r="AX28" s="17">
        <v>3</v>
      </c>
      <c r="AY28" s="17" t="s">
        <v>187</v>
      </c>
      <c r="AZ28" s="17">
        <v>1</v>
      </c>
      <c r="BA28" s="17" t="s">
        <v>195</v>
      </c>
      <c r="BB28" s="17" t="s">
        <v>77</v>
      </c>
      <c r="BC28" s="17">
        <v>0</v>
      </c>
      <c r="BD28" s="17" t="s">
        <v>77</v>
      </c>
      <c r="BE28" s="17">
        <v>0</v>
      </c>
      <c r="BF28" s="17" t="s">
        <v>77</v>
      </c>
      <c r="BL28" s="17">
        <v>12</v>
      </c>
      <c r="BM28" s="126">
        <v>0</v>
      </c>
      <c r="BN28" s="126"/>
      <c r="BO28" s="126" t="e">
        <v>#N/A</v>
      </c>
      <c r="BP28" s="126">
        <v>2023</v>
      </c>
      <c r="BQ28" s="126" t="s">
        <v>171</v>
      </c>
      <c r="BR28" s="128">
        <v>45175</v>
      </c>
      <c r="BS28" s="17">
        <v>36</v>
      </c>
      <c r="BT28" s="221" t="s">
        <v>1184</v>
      </c>
      <c r="BU28" s="118">
        <v>2</v>
      </c>
      <c r="BV28" s="17">
        <v>3</v>
      </c>
      <c r="BW28" s="17">
        <v>0</v>
      </c>
      <c r="BX28" s="17">
        <v>0</v>
      </c>
      <c r="BY28" s="17">
        <v>0</v>
      </c>
      <c r="BZ28" s="17">
        <v>0</v>
      </c>
      <c r="CB28" s="17">
        <v>5</v>
      </c>
      <c r="CC28" s="121">
        <v>12</v>
      </c>
      <c r="CE28" s="118">
        <v>0</v>
      </c>
      <c r="CF28" s="17">
        <v>0</v>
      </c>
      <c r="CG28" s="251">
        <v>0</v>
      </c>
      <c r="CH28" s="17">
        <v>0</v>
      </c>
      <c r="CI28" s="17">
        <v>0</v>
      </c>
      <c r="CJ28" s="17">
        <v>0</v>
      </c>
      <c r="CK28" s="17">
        <v>3</v>
      </c>
      <c r="CL28" s="121">
        <v>3</v>
      </c>
      <c r="CM28" s="17" t="s">
        <v>1185</v>
      </c>
      <c r="CN28" s="17" t="s">
        <v>251</v>
      </c>
      <c r="CO28" s="17" t="s">
        <v>1186</v>
      </c>
      <c r="CP28" s="17">
        <v>6</v>
      </c>
      <c r="CQ28" s="118">
        <v>1</v>
      </c>
      <c r="CR28" s="17">
        <v>0</v>
      </c>
      <c r="CS28" s="17" t="s">
        <v>676</v>
      </c>
      <c r="CT28" s="17" t="s">
        <v>77</v>
      </c>
      <c r="CV28" s="17" t="s">
        <v>1117</v>
      </c>
      <c r="CW28" s="17" t="s">
        <v>678</v>
      </c>
      <c r="CX28" s="17" t="s">
        <v>179</v>
      </c>
      <c r="CY28" s="121"/>
      <c r="CZ28" s="118">
        <v>0</v>
      </c>
      <c r="DC28" s="121"/>
      <c r="DD28" s="126"/>
      <c r="DF28" s="118"/>
      <c r="DG28" s="17" t="s">
        <v>1118</v>
      </c>
      <c r="DI28" s="126" t="s">
        <v>2616</v>
      </c>
      <c r="DJ28" s="118">
        <v>15</v>
      </c>
      <c r="DK28" s="118" t="s">
        <v>1187</v>
      </c>
      <c r="DL28" s="121"/>
      <c r="DM28" s="17" t="s">
        <v>3728</v>
      </c>
      <c r="DP28" s="17">
        <v>3</v>
      </c>
      <c r="DQ28" s="121"/>
      <c r="DY28" s="118"/>
      <c r="EF28" s="121"/>
      <c r="EO28" s="118">
        <v>2</v>
      </c>
      <c r="ET28" s="121"/>
      <c r="EU28" s="118"/>
      <c r="EW28" s="17">
        <v>16</v>
      </c>
      <c r="EZ28" s="121"/>
      <c r="FA28" s="17">
        <v>3</v>
      </c>
      <c r="FB28" s="129">
        <v>127</v>
      </c>
      <c r="FC28" s="118">
        <v>70</v>
      </c>
      <c r="FD28" s="17">
        <v>5</v>
      </c>
      <c r="FE28" s="121"/>
      <c r="FF28" s="17">
        <v>59</v>
      </c>
      <c r="FG28" s="118"/>
      <c r="FH28" s="121"/>
      <c r="FJ28" s="17" t="e">
        <v>#N/A</v>
      </c>
      <c r="FK28" s="227" t="s">
        <v>3711</v>
      </c>
      <c r="FL28" s="128">
        <v>45168</v>
      </c>
      <c r="FM28" s="128">
        <v>45169</v>
      </c>
      <c r="FO28" s="17">
        <v>1</v>
      </c>
      <c r="FP28" s="121" t="s">
        <v>3715</v>
      </c>
      <c r="FR28" s="118">
        <v>44</v>
      </c>
      <c r="FS28" s="17">
        <v>6</v>
      </c>
      <c r="FT28" s="17">
        <v>50</v>
      </c>
      <c r="FU28" s="222">
        <v>70</v>
      </c>
      <c r="FV28" s="222"/>
      <c r="FW28" s="223"/>
      <c r="FX28" s="223"/>
      <c r="FY28" s="224"/>
      <c r="FZ28" s="223"/>
      <c r="GA28" s="118"/>
      <c r="GF28" s="17">
        <v>1</v>
      </c>
      <c r="GI28" s="17">
        <v>1</v>
      </c>
      <c r="GP28" s="129"/>
      <c r="GR28" s="118"/>
      <c r="GX28" s="121"/>
      <c r="GY28" s="118"/>
      <c r="HD28" s="121"/>
      <c r="HE28" s="118"/>
      <c r="HK28" s="121"/>
      <c r="HL28" s="118"/>
      <c r="HO28" s="121"/>
      <c r="HP28" s="118"/>
      <c r="HQ28" s="121"/>
      <c r="HS28" s="118"/>
      <c r="II28" s="121"/>
      <c r="IJ28" s="17" t="s">
        <v>3740</v>
      </c>
      <c r="IK28" s="17" t="s">
        <v>2623</v>
      </c>
      <c r="IL28" s="17" t="s">
        <v>3740</v>
      </c>
      <c r="IU28" s="17" t="e">
        <v>#N/A</v>
      </c>
    </row>
    <row r="29" spans="1:260" s="17" customFormat="1" ht="12.45" customHeight="1">
      <c r="A29" s="118">
        <v>131</v>
      </c>
      <c r="C29" s="17" t="s">
        <v>679</v>
      </c>
      <c r="D29" s="17" t="s">
        <v>663</v>
      </c>
      <c r="E29" s="17" t="s">
        <v>1008</v>
      </c>
      <c r="F29" s="17" t="s">
        <v>1009</v>
      </c>
      <c r="G29" s="17" t="s">
        <v>79</v>
      </c>
      <c r="H29" s="118">
        <v>-17.611089</v>
      </c>
      <c r="I29" s="17">
        <v>-65.793570000000003</v>
      </c>
      <c r="J29" s="17" t="s">
        <v>310</v>
      </c>
      <c r="K29" s="17" t="s">
        <v>1009</v>
      </c>
      <c r="L29" s="17" t="s">
        <v>953</v>
      </c>
      <c r="M29" s="121" t="s">
        <v>201</v>
      </c>
      <c r="N29" s="118">
        <v>40</v>
      </c>
      <c r="O29" s="17" t="s">
        <v>78</v>
      </c>
      <c r="P29" s="17" t="s">
        <v>202</v>
      </c>
      <c r="Q29" s="121" t="s">
        <v>179</v>
      </c>
      <c r="R29" s="124">
        <v>0</v>
      </c>
      <c r="S29" s="124">
        <v>0</v>
      </c>
      <c r="T29" s="124">
        <v>3</v>
      </c>
      <c r="U29" s="124">
        <v>0</v>
      </c>
      <c r="V29" s="124">
        <v>3</v>
      </c>
      <c r="W29" s="124">
        <v>3</v>
      </c>
      <c r="X29" s="124">
        <v>0</v>
      </c>
      <c r="Y29" s="125">
        <v>0</v>
      </c>
      <c r="Z29" s="17">
        <v>9</v>
      </c>
      <c r="AA29" s="126"/>
      <c r="AB29" s="127" t="s">
        <v>203</v>
      </c>
      <c r="AC29" s="17" t="s">
        <v>204</v>
      </c>
      <c r="AD29" s="17">
        <v>3</v>
      </c>
      <c r="AE29" s="17" t="s">
        <v>205</v>
      </c>
      <c r="AF29" s="17">
        <v>1</v>
      </c>
      <c r="AG29" s="17" t="s">
        <v>206</v>
      </c>
      <c r="AH29" s="17" t="s">
        <v>207</v>
      </c>
      <c r="AI29" s="17">
        <v>0</v>
      </c>
      <c r="AJ29" s="17" t="s">
        <v>208</v>
      </c>
      <c r="AK29" s="17">
        <v>0</v>
      </c>
      <c r="AL29" s="17" t="s">
        <v>206</v>
      </c>
      <c r="AM29" s="17" t="s">
        <v>77</v>
      </c>
      <c r="AN29" s="17">
        <v>0</v>
      </c>
      <c r="AO29" s="17" t="s">
        <v>77</v>
      </c>
      <c r="AP29" s="17">
        <v>0</v>
      </c>
      <c r="AQ29" s="17" t="s">
        <v>77</v>
      </c>
      <c r="AR29" s="17" t="s">
        <v>198</v>
      </c>
      <c r="AS29" s="17">
        <v>3</v>
      </c>
      <c r="AT29" s="17" t="s">
        <v>210</v>
      </c>
      <c r="AU29" s="17">
        <v>1</v>
      </c>
      <c r="AV29" s="17" t="s">
        <v>206</v>
      </c>
      <c r="AW29" s="17" t="s">
        <v>186</v>
      </c>
      <c r="AX29" s="17">
        <v>3</v>
      </c>
      <c r="AY29" s="17" t="s">
        <v>230</v>
      </c>
      <c r="AZ29" s="17">
        <v>0</v>
      </c>
      <c r="BA29" s="17" t="s">
        <v>206</v>
      </c>
      <c r="BB29" s="17" t="s">
        <v>77</v>
      </c>
      <c r="BC29" s="17">
        <v>0</v>
      </c>
      <c r="BD29" s="17" t="s">
        <v>77</v>
      </c>
      <c r="BE29" s="17">
        <v>0</v>
      </c>
      <c r="BF29" s="17" t="s">
        <v>77</v>
      </c>
      <c r="BL29" s="17">
        <v>9</v>
      </c>
      <c r="BM29" s="126">
        <v>0</v>
      </c>
      <c r="BN29" s="126" t="s">
        <v>1993</v>
      </c>
      <c r="BO29" s="126" t="e">
        <v>#N/A</v>
      </c>
      <c r="BP29" s="126">
        <v>2023</v>
      </c>
      <c r="BQ29" s="126" t="s">
        <v>171</v>
      </c>
      <c r="BR29" s="128">
        <v>45175</v>
      </c>
      <c r="BS29" s="17">
        <v>36</v>
      </c>
      <c r="BT29" s="221" t="s">
        <v>1552</v>
      </c>
      <c r="BU29" s="118">
        <v>0</v>
      </c>
      <c r="BV29" s="17">
        <v>2</v>
      </c>
      <c r="BW29" s="17">
        <v>0</v>
      </c>
      <c r="BX29" s="17">
        <v>0</v>
      </c>
      <c r="BY29" s="17">
        <v>0</v>
      </c>
      <c r="BZ29" s="17">
        <v>0</v>
      </c>
      <c r="CB29" s="17">
        <v>2</v>
      </c>
      <c r="CC29" s="121">
        <v>9</v>
      </c>
      <c r="CE29" s="118">
        <v>0</v>
      </c>
      <c r="CF29" s="17">
        <v>0</v>
      </c>
      <c r="CG29" s="251">
        <v>0</v>
      </c>
      <c r="CH29" s="17">
        <v>0</v>
      </c>
      <c r="CI29" s="17">
        <v>0</v>
      </c>
      <c r="CJ29" s="17">
        <v>0</v>
      </c>
      <c r="CK29" s="17">
        <v>2</v>
      </c>
      <c r="CL29" s="121">
        <v>2</v>
      </c>
      <c r="CM29" s="17" t="s">
        <v>1553</v>
      </c>
      <c r="CN29" s="17" t="s">
        <v>1089</v>
      </c>
      <c r="CO29" s="17" t="s">
        <v>1554</v>
      </c>
      <c r="CP29" s="17">
        <v>1</v>
      </c>
      <c r="CQ29" s="118">
        <v>1</v>
      </c>
      <c r="CR29" s="17">
        <v>0</v>
      </c>
      <c r="CS29" s="17" t="s">
        <v>676</v>
      </c>
      <c r="CT29" s="17" t="s">
        <v>77</v>
      </c>
      <c r="CV29" s="17" t="s">
        <v>1117</v>
      </c>
      <c r="CW29" s="17" t="s">
        <v>678</v>
      </c>
      <c r="CX29" s="17" t="s">
        <v>179</v>
      </c>
      <c r="CY29" s="121"/>
      <c r="CZ29" s="118">
        <v>0</v>
      </c>
      <c r="DC29" s="121"/>
      <c r="DD29" s="126"/>
      <c r="DF29" s="118"/>
      <c r="DG29" s="17" t="s">
        <v>1118</v>
      </c>
      <c r="DI29" s="126" t="s">
        <v>2651</v>
      </c>
      <c r="DJ29" s="118">
        <v>33</v>
      </c>
      <c r="DK29" s="118" t="s">
        <v>1255</v>
      </c>
      <c r="DL29" s="121"/>
      <c r="DM29" s="17" t="s">
        <v>3732</v>
      </c>
      <c r="DP29" s="17">
        <v>2</v>
      </c>
      <c r="DQ29" s="121"/>
      <c r="DY29" s="118"/>
      <c r="EF29" s="121"/>
      <c r="EO29" s="118"/>
      <c r="EQ29" s="17">
        <v>4</v>
      </c>
      <c r="ET29" s="121"/>
      <c r="EU29" s="118"/>
      <c r="EW29" s="17">
        <v>8</v>
      </c>
      <c r="EZ29" s="121"/>
      <c r="FB29" s="121">
        <v>128</v>
      </c>
      <c r="FC29" s="118">
        <v>70</v>
      </c>
      <c r="FD29" s="17">
        <v>2</v>
      </c>
      <c r="FE29" s="121"/>
      <c r="FF29" s="17">
        <v>59</v>
      </c>
      <c r="FG29" s="118"/>
      <c r="FH29" s="121"/>
      <c r="FJ29" s="17" t="e">
        <v>#N/A</v>
      </c>
      <c r="FK29" s="227" t="s">
        <v>3711</v>
      </c>
      <c r="FL29" s="128">
        <v>45168</v>
      </c>
      <c r="FM29" s="128">
        <v>45169</v>
      </c>
      <c r="FP29" s="121" t="s">
        <v>3713</v>
      </c>
      <c r="FR29" s="118">
        <v>41</v>
      </c>
      <c r="FS29" s="17">
        <v>5</v>
      </c>
      <c r="FT29" s="17">
        <v>46</v>
      </c>
      <c r="FU29" s="222">
        <v>65</v>
      </c>
      <c r="FV29" s="222"/>
      <c r="FW29" s="223"/>
      <c r="FX29" s="223"/>
      <c r="FY29" s="224"/>
      <c r="FZ29" s="223"/>
      <c r="GA29" s="118">
        <v>1</v>
      </c>
      <c r="GB29" s="17">
        <v>1</v>
      </c>
      <c r="GC29" s="17">
        <v>2</v>
      </c>
      <c r="GO29" s="17">
        <v>0</v>
      </c>
      <c r="GP29" s="129"/>
      <c r="GR29" s="118"/>
      <c r="GX29" s="121"/>
      <c r="GY29" s="118"/>
      <c r="HD29" s="121"/>
      <c r="HE29" s="118"/>
      <c r="HK29" s="121"/>
      <c r="HL29" s="118"/>
      <c r="HO29" s="121"/>
      <c r="HP29" s="118"/>
      <c r="HQ29" s="121"/>
      <c r="HS29" s="118"/>
      <c r="II29" s="121"/>
      <c r="IJ29" s="17" t="s">
        <v>3741</v>
      </c>
      <c r="IK29" s="17" t="s">
        <v>2770</v>
      </c>
    </row>
    <row r="30" spans="1:260" s="17" customFormat="1" ht="12.45" customHeight="1">
      <c r="A30" s="118">
        <v>19</v>
      </c>
      <c r="C30" s="17" t="s">
        <v>314</v>
      </c>
      <c r="D30" s="17" t="s">
        <v>663</v>
      </c>
      <c r="E30" s="17" t="s">
        <v>725</v>
      </c>
      <c r="F30" s="17" t="s">
        <v>726</v>
      </c>
      <c r="G30" s="17" t="s">
        <v>79</v>
      </c>
      <c r="H30" s="119">
        <v>-17.748141</v>
      </c>
      <c r="I30" s="120">
        <v>-63.119703000000001</v>
      </c>
      <c r="J30" s="17" t="s">
        <v>303</v>
      </c>
      <c r="K30" s="17" t="s">
        <v>176</v>
      </c>
      <c r="L30" s="17" t="s">
        <v>304</v>
      </c>
      <c r="M30" s="121" t="s">
        <v>177</v>
      </c>
      <c r="N30" s="122">
        <v>40</v>
      </c>
      <c r="O30" s="123" t="s">
        <v>78</v>
      </c>
      <c r="P30" s="17" t="s">
        <v>178</v>
      </c>
      <c r="Q30" s="121" t="s">
        <v>179</v>
      </c>
      <c r="R30" s="124">
        <v>0</v>
      </c>
      <c r="S30" s="124">
        <v>3</v>
      </c>
      <c r="T30" s="124">
        <v>0</v>
      </c>
      <c r="U30" s="124">
        <v>3</v>
      </c>
      <c r="V30" s="124">
        <v>0</v>
      </c>
      <c r="W30" s="124">
        <v>3</v>
      </c>
      <c r="X30" s="124">
        <v>0</v>
      </c>
      <c r="Y30" s="125">
        <v>0</v>
      </c>
      <c r="Z30" s="17">
        <v>9</v>
      </c>
      <c r="AA30" s="126"/>
      <c r="AB30" s="127" t="s">
        <v>727</v>
      </c>
      <c r="AC30" s="17" t="s">
        <v>77</v>
      </c>
      <c r="AD30" s="17">
        <v>0</v>
      </c>
      <c r="AE30" s="17" t="s">
        <v>77</v>
      </c>
      <c r="AF30" s="17" t="s">
        <v>77</v>
      </c>
      <c r="AG30" s="17" t="s">
        <v>77</v>
      </c>
      <c r="AH30" s="17" t="s">
        <v>188</v>
      </c>
      <c r="AI30" s="17">
        <v>3</v>
      </c>
      <c r="AJ30" s="17" t="s">
        <v>727</v>
      </c>
      <c r="AK30" s="17">
        <v>1</v>
      </c>
      <c r="AL30" s="17" t="s">
        <v>189</v>
      </c>
      <c r="AM30" s="17" t="s">
        <v>185</v>
      </c>
      <c r="AN30" s="17">
        <v>3</v>
      </c>
      <c r="AO30" s="17" t="s">
        <v>667</v>
      </c>
      <c r="AP30" s="17">
        <v>0</v>
      </c>
      <c r="AQ30" s="17" t="s">
        <v>189</v>
      </c>
      <c r="AR30" s="17" t="s">
        <v>77</v>
      </c>
      <c r="AS30" s="17">
        <v>0</v>
      </c>
      <c r="AT30" s="17" t="s">
        <v>77</v>
      </c>
      <c r="AU30" s="17" t="s">
        <v>77</v>
      </c>
      <c r="AV30" s="17" t="s">
        <v>77</v>
      </c>
      <c r="AW30" s="17" t="s">
        <v>728</v>
      </c>
      <c r="AX30" s="17">
        <v>3</v>
      </c>
      <c r="AY30" s="17" t="s">
        <v>667</v>
      </c>
      <c r="AZ30" s="17">
        <v>0</v>
      </c>
      <c r="BA30" s="17" t="s">
        <v>189</v>
      </c>
      <c r="BB30" s="17" t="s">
        <v>77</v>
      </c>
      <c r="BC30" s="17">
        <v>0</v>
      </c>
      <c r="BD30" s="17" t="s">
        <v>77</v>
      </c>
      <c r="BE30" s="17">
        <v>0</v>
      </c>
      <c r="BF30" s="17" t="s">
        <v>77</v>
      </c>
      <c r="BL30" s="17">
        <v>9</v>
      </c>
      <c r="BM30" s="126">
        <v>0</v>
      </c>
      <c r="BN30" s="126" t="s">
        <v>1993</v>
      </c>
      <c r="BO30" s="126" t="e">
        <v>#N/A</v>
      </c>
      <c r="BP30" s="126">
        <v>2023</v>
      </c>
      <c r="BQ30" s="126" t="s">
        <v>172</v>
      </c>
      <c r="BR30" s="128">
        <v>45175</v>
      </c>
      <c r="BS30" s="17">
        <v>36</v>
      </c>
      <c r="BT30" s="221" t="s">
        <v>1189</v>
      </c>
      <c r="BU30" s="118">
        <v>3</v>
      </c>
      <c r="BV30" s="17">
        <v>3</v>
      </c>
      <c r="BW30" s="17">
        <v>0</v>
      </c>
      <c r="BX30" s="17">
        <v>0</v>
      </c>
      <c r="BY30" s="17">
        <v>0</v>
      </c>
      <c r="BZ30" s="17">
        <v>0</v>
      </c>
      <c r="CB30" s="17">
        <v>6</v>
      </c>
      <c r="CC30" s="121">
        <v>9</v>
      </c>
      <c r="CE30" s="118">
        <v>0</v>
      </c>
      <c r="CF30" s="17">
        <v>0</v>
      </c>
      <c r="CG30" s="251">
        <v>0</v>
      </c>
      <c r="CH30" s="17">
        <v>0</v>
      </c>
      <c r="CI30" s="17">
        <v>0</v>
      </c>
      <c r="CJ30" s="17">
        <v>0</v>
      </c>
      <c r="CK30" s="17">
        <v>3</v>
      </c>
      <c r="CL30" s="121">
        <v>3</v>
      </c>
      <c r="CM30" s="17" t="s">
        <v>1190</v>
      </c>
      <c r="CN30" s="17" t="s">
        <v>251</v>
      </c>
      <c r="CO30" s="17" t="s">
        <v>1191</v>
      </c>
      <c r="CP30" s="17">
        <v>10</v>
      </c>
      <c r="CQ30" s="118">
        <v>0</v>
      </c>
      <c r="CR30" s="17">
        <v>0</v>
      </c>
      <c r="CS30" s="17" t="s">
        <v>544</v>
      </c>
      <c r="CT30" s="17" t="s">
        <v>77</v>
      </c>
      <c r="CV30" s="17" t="s">
        <v>1091</v>
      </c>
      <c r="CW30" s="17" t="s">
        <v>538</v>
      </c>
      <c r="CX30" s="17" t="s">
        <v>179</v>
      </c>
      <c r="CY30" s="121"/>
      <c r="CZ30" s="118">
        <v>0</v>
      </c>
      <c r="DC30" s="121"/>
      <c r="DD30" s="126"/>
      <c r="DF30" s="118"/>
      <c r="DG30" s="17" t="s">
        <v>1118</v>
      </c>
      <c r="DI30" s="126" t="s">
        <v>2649</v>
      </c>
      <c r="DJ30" s="118">
        <v>5</v>
      </c>
      <c r="DK30" s="118" t="s">
        <v>1192</v>
      </c>
      <c r="DL30" s="121"/>
      <c r="DM30" s="17" t="s">
        <v>3728</v>
      </c>
      <c r="DP30" s="17">
        <v>3</v>
      </c>
      <c r="DQ30" s="121"/>
      <c r="DY30" s="118"/>
      <c r="EF30" s="121"/>
      <c r="EO30" s="118"/>
      <c r="EQ30" s="17">
        <v>4</v>
      </c>
      <c r="ET30" s="121"/>
      <c r="EU30" s="118"/>
      <c r="EW30" s="17">
        <v>12</v>
      </c>
      <c r="EZ30" s="121"/>
      <c r="FA30" s="17">
        <v>3</v>
      </c>
      <c r="FB30" s="129">
        <v>129</v>
      </c>
      <c r="FC30" s="118">
        <v>70</v>
      </c>
      <c r="FD30" s="17">
        <v>6</v>
      </c>
      <c r="FE30" s="121"/>
      <c r="FF30" s="17">
        <v>59</v>
      </c>
      <c r="FG30" s="118"/>
      <c r="FH30" s="121"/>
      <c r="FJ30" s="17" t="e">
        <v>#N/A</v>
      </c>
      <c r="FK30" s="227" t="s">
        <v>3714</v>
      </c>
      <c r="FL30" s="128">
        <v>45168</v>
      </c>
      <c r="FM30" s="128">
        <v>45169</v>
      </c>
      <c r="FP30" s="121" t="s">
        <v>3712</v>
      </c>
      <c r="FR30" s="118">
        <v>39</v>
      </c>
      <c r="FS30" s="17">
        <v>5</v>
      </c>
      <c r="FT30" s="17">
        <v>44</v>
      </c>
      <c r="FU30" s="222">
        <v>63</v>
      </c>
      <c r="FV30" s="222"/>
      <c r="FW30" s="223"/>
      <c r="FX30" s="223"/>
      <c r="FY30" s="224"/>
      <c r="FZ30" s="223"/>
      <c r="GA30" s="118"/>
      <c r="GM30" s="17">
        <v>1</v>
      </c>
      <c r="GP30" s="129"/>
      <c r="GR30" s="118"/>
      <c r="GX30" s="121"/>
      <c r="GY30" s="118"/>
      <c r="HD30" s="121"/>
      <c r="HE30" s="118"/>
      <c r="HK30" s="121"/>
      <c r="HL30" s="118"/>
      <c r="HO30" s="121"/>
      <c r="HP30" s="118"/>
      <c r="HQ30" s="121"/>
      <c r="HS30" s="118"/>
      <c r="II30" s="121"/>
      <c r="IJ30" s="17" t="s">
        <v>3730</v>
      </c>
      <c r="IK30" s="17" t="s">
        <v>2626</v>
      </c>
      <c r="IL30" s="17" t="s">
        <v>3730</v>
      </c>
      <c r="IM30" s="17">
        <v>3</v>
      </c>
      <c r="IN30" s="17" t="s">
        <v>179</v>
      </c>
      <c r="IU30" s="17" t="e">
        <v>#N/A</v>
      </c>
    </row>
    <row r="31" spans="1:260" s="17" customFormat="1" ht="12.45" customHeight="1">
      <c r="A31" s="118">
        <v>52</v>
      </c>
      <c r="D31" s="17" t="s">
        <v>663</v>
      </c>
      <c r="E31" s="17" t="s">
        <v>812</v>
      </c>
      <c r="F31" s="17" t="s">
        <v>813</v>
      </c>
      <c r="G31" s="17" t="s">
        <v>79</v>
      </c>
      <c r="H31" s="119">
        <v>-17.202027000000001</v>
      </c>
      <c r="I31" s="120">
        <v>-64.535274000000001</v>
      </c>
      <c r="J31" s="17" t="s">
        <v>310</v>
      </c>
      <c r="K31" s="17" t="s">
        <v>814</v>
      </c>
      <c r="L31" s="17" t="s">
        <v>815</v>
      </c>
      <c r="M31" s="121" t="s">
        <v>201</v>
      </c>
      <c r="N31" s="122">
        <v>45</v>
      </c>
      <c r="O31" s="123" t="s">
        <v>78</v>
      </c>
      <c r="P31" s="17" t="s">
        <v>196</v>
      </c>
      <c r="Q31" s="121" t="s">
        <v>179</v>
      </c>
      <c r="R31" s="124">
        <v>0</v>
      </c>
      <c r="S31" s="124">
        <v>0</v>
      </c>
      <c r="T31" s="124">
        <v>3</v>
      </c>
      <c r="U31" s="124">
        <v>3</v>
      </c>
      <c r="V31" s="124">
        <v>3</v>
      </c>
      <c r="W31" s="124">
        <v>3</v>
      </c>
      <c r="X31" s="124">
        <v>0</v>
      </c>
      <c r="Y31" s="125">
        <v>0</v>
      </c>
      <c r="Z31" s="17">
        <v>12</v>
      </c>
      <c r="AA31" s="126"/>
      <c r="AB31" s="127" t="s">
        <v>203</v>
      </c>
      <c r="AC31" s="17" t="s">
        <v>204</v>
      </c>
      <c r="AD31" s="17">
        <v>3</v>
      </c>
      <c r="AE31" s="17" t="s">
        <v>205</v>
      </c>
      <c r="AF31" s="17">
        <v>1</v>
      </c>
      <c r="AG31" s="17" t="s">
        <v>211</v>
      </c>
      <c r="AH31" s="17" t="s">
        <v>207</v>
      </c>
      <c r="AI31" s="17">
        <v>0</v>
      </c>
      <c r="AJ31" s="17" t="s">
        <v>208</v>
      </c>
      <c r="AK31" s="17">
        <v>0</v>
      </c>
      <c r="AL31" s="17" t="s">
        <v>211</v>
      </c>
      <c r="AM31" s="17" t="s">
        <v>816</v>
      </c>
      <c r="AN31" s="17">
        <v>3</v>
      </c>
      <c r="AO31" s="17" t="s">
        <v>208</v>
      </c>
      <c r="AP31" s="17">
        <v>0</v>
      </c>
      <c r="AQ31" s="17" t="s">
        <v>211</v>
      </c>
      <c r="AR31" s="17" t="s">
        <v>198</v>
      </c>
      <c r="AS31" s="17">
        <v>3</v>
      </c>
      <c r="AT31" s="17" t="s">
        <v>210</v>
      </c>
      <c r="AU31" s="17">
        <v>1</v>
      </c>
      <c r="AV31" s="17" t="s">
        <v>211</v>
      </c>
      <c r="AW31" s="17" t="s">
        <v>186</v>
      </c>
      <c r="AX31" s="17">
        <v>3</v>
      </c>
      <c r="AY31" s="17" t="s">
        <v>230</v>
      </c>
      <c r="AZ31" s="17">
        <v>0</v>
      </c>
      <c r="BA31" s="17" t="s">
        <v>211</v>
      </c>
      <c r="BB31" s="17" t="s">
        <v>77</v>
      </c>
      <c r="BC31" s="17">
        <v>0</v>
      </c>
      <c r="BD31" s="17" t="s">
        <v>77</v>
      </c>
      <c r="BE31" s="17">
        <v>0</v>
      </c>
      <c r="BF31" s="17" t="s">
        <v>77</v>
      </c>
      <c r="BL31" s="17">
        <v>12</v>
      </c>
      <c r="BM31" s="126">
        <v>0</v>
      </c>
      <c r="BN31" s="126" t="s">
        <v>1993</v>
      </c>
      <c r="BO31" s="126" t="e">
        <v>#N/A</v>
      </c>
      <c r="BP31" s="126">
        <v>2023</v>
      </c>
      <c r="BQ31" s="126" t="s">
        <v>171</v>
      </c>
      <c r="BR31" s="128">
        <v>45175</v>
      </c>
      <c r="BS31" s="17">
        <v>36</v>
      </c>
      <c r="BT31" s="221" t="s">
        <v>1314</v>
      </c>
      <c r="BU31" s="118">
        <v>0</v>
      </c>
      <c r="BV31" s="17">
        <v>2</v>
      </c>
      <c r="BW31" s="17">
        <v>0</v>
      </c>
      <c r="BX31" s="17">
        <v>0</v>
      </c>
      <c r="BY31" s="17">
        <v>0</v>
      </c>
      <c r="BZ31" s="17">
        <v>0</v>
      </c>
      <c r="CB31" s="17">
        <v>2</v>
      </c>
      <c r="CC31" s="121">
        <v>12</v>
      </c>
      <c r="CE31" s="118">
        <v>0</v>
      </c>
      <c r="CF31" s="17">
        <v>0</v>
      </c>
      <c r="CG31" s="17">
        <v>0</v>
      </c>
      <c r="CH31" s="17">
        <v>0</v>
      </c>
      <c r="CI31" s="17">
        <v>0</v>
      </c>
      <c r="CJ31" s="17">
        <v>0</v>
      </c>
      <c r="CK31" s="17">
        <v>2</v>
      </c>
      <c r="CL31" s="121">
        <v>2</v>
      </c>
      <c r="CM31" s="17" t="s">
        <v>1315</v>
      </c>
      <c r="CN31" s="17" t="s">
        <v>1089</v>
      </c>
      <c r="CO31" s="17" t="s">
        <v>226</v>
      </c>
      <c r="CP31" s="17">
        <v>4</v>
      </c>
      <c r="CQ31" s="118">
        <v>1</v>
      </c>
      <c r="CR31" s="17">
        <v>0</v>
      </c>
      <c r="CS31" s="17" t="s">
        <v>676</v>
      </c>
      <c r="CT31" s="17" t="s">
        <v>77</v>
      </c>
      <c r="CV31" s="17" t="s">
        <v>1117</v>
      </c>
      <c r="CW31" s="17" t="s">
        <v>678</v>
      </c>
      <c r="CX31" s="17" t="s">
        <v>179</v>
      </c>
      <c r="CY31" s="121"/>
      <c r="CZ31" s="118">
        <v>0</v>
      </c>
      <c r="DC31" s="121"/>
      <c r="DD31" s="126"/>
      <c r="DF31" s="118"/>
      <c r="DG31" s="17" t="s">
        <v>1148</v>
      </c>
      <c r="DI31" s="126" t="s">
        <v>2651</v>
      </c>
      <c r="DJ31" s="118">
        <v>33</v>
      </c>
      <c r="DK31" s="118" t="s">
        <v>1255</v>
      </c>
      <c r="DL31" s="121"/>
      <c r="DM31" s="17" t="s">
        <v>3732</v>
      </c>
      <c r="DP31" s="17">
        <v>2</v>
      </c>
      <c r="DQ31" s="121"/>
      <c r="DY31" s="118"/>
      <c r="EF31" s="121"/>
      <c r="EO31" s="118"/>
      <c r="ET31" s="121"/>
      <c r="EU31" s="118"/>
      <c r="EW31" s="17">
        <v>8</v>
      </c>
      <c r="EZ31" s="121"/>
      <c r="FB31" s="129">
        <v>130</v>
      </c>
      <c r="FC31" s="118">
        <v>70</v>
      </c>
      <c r="FD31" s="17">
        <v>2</v>
      </c>
      <c r="FE31" s="121"/>
      <c r="FF31" s="17">
        <v>64</v>
      </c>
      <c r="FG31" s="118"/>
      <c r="FH31" s="121"/>
      <c r="FJ31" s="17" t="e">
        <v>#N/A</v>
      </c>
      <c r="FK31" s="227" t="s">
        <v>3714</v>
      </c>
      <c r="FL31" s="128">
        <v>45168</v>
      </c>
      <c r="FM31" s="128">
        <v>45169</v>
      </c>
      <c r="FP31" s="121" t="s">
        <v>3715</v>
      </c>
      <c r="FR31" s="118">
        <v>39</v>
      </c>
      <c r="FS31" s="17">
        <v>5</v>
      </c>
      <c r="FT31" s="17">
        <v>44</v>
      </c>
      <c r="FU31" s="222">
        <v>63</v>
      </c>
      <c r="FV31" s="222"/>
      <c r="FW31" s="223"/>
      <c r="FX31" s="223"/>
      <c r="FY31" s="224"/>
      <c r="FZ31" s="223"/>
      <c r="GA31" s="118"/>
      <c r="GF31" s="17">
        <v>1</v>
      </c>
      <c r="GI31" s="17">
        <v>1</v>
      </c>
      <c r="GP31" s="129"/>
      <c r="GR31" s="118"/>
      <c r="GX31" s="121"/>
      <c r="GY31" s="118"/>
      <c r="HD31" s="121"/>
      <c r="HE31" s="118"/>
      <c r="HK31" s="121"/>
      <c r="HL31" s="118"/>
      <c r="HO31" s="121"/>
      <c r="HP31" s="118"/>
      <c r="HQ31" s="121"/>
      <c r="HS31" s="118"/>
      <c r="II31" s="121"/>
      <c r="IJ31" s="17" t="s">
        <v>3741</v>
      </c>
      <c r="IK31" s="17" t="s">
        <v>2674</v>
      </c>
      <c r="IL31" s="17" t="s">
        <v>3741</v>
      </c>
      <c r="IM31" s="17">
        <v>3</v>
      </c>
      <c r="IN31" s="17" t="s">
        <v>179</v>
      </c>
      <c r="IQ31" s="128"/>
      <c r="IR31" s="128"/>
      <c r="IS31" s="128"/>
      <c r="IT31" s="128"/>
      <c r="IZ31" s="17" t="s">
        <v>244</v>
      </c>
    </row>
    <row r="32" spans="1:260" s="17" customFormat="1" ht="12.45" customHeight="1">
      <c r="A32" s="118">
        <v>59</v>
      </c>
      <c r="C32" s="17" t="s">
        <v>670</v>
      </c>
      <c r="D32" s="17" t="s">
        <v>663</v>
      </c>
      <c r="E32" s="17" t="s">
        <v>834</v>
      </c>
      <c r="F32" s="17" t="s">
        <v>835</v>
      </c>
      <c r="G32" s="17" t="s">
        <v>79</v>
      </c>
      <c r="H32" s="118">
        <v>-17.758839999999999</v>
      </c>
      <c r="I32" s="17">
        <v>-63.179409999999997</v>
      </c>
      <c r="J32" s="17" t="s">
        <v>303</v>
      </c>
      <c r="K32" s="17" t="s">
        <v>176</v>
      </c>
      <c r="L32" s="17" t="s">
        <v>304</v>
      </c>
      <c r="M32" s="121" t="s">
        <v>177</v>
      </c>
      <c r="N32" s="118">
        <v>25</v>
      </c>
      <c r="O32" s="17" t="s">
        <v>78</v>
      </c>
      <c r="P32" s="17" t="s">
        <v>196</v>
      </c>
      <c r="Q32" s="121" t="s">
        <v>179</v>
      </c>
      <c r="R32" s="124">
        <v>3</v>
      </c>
      <c r="S32" s="124">
        <v>3</v>
      </c>
      <c r="T32" s="124">
        <v>0</v>
      </c>
      <c r="U32" s="124">
        <v>0</v>
      </c>
      <c r="V32" s="124">
        <v>3</v>
      </c>
      <c r="W32" s="124">
        <v>3</v>
      </c>
      <c r="X32" s="124">
        <v>3</v>
      </c>
      <c r="Y32" s="125">
        <v>0</v>
      </c>
      <c r="Z32" s="17">
        <v>15</v>
      </c>
      <c r="AA32" s="126"/>
      <c r="AB32" s="127" t="s">
        <v>237</v>
      </c>
      <c r="AC32" s="17" t="s">
        <v>192</v>
      </c>
      <c r="AD32" s="17">
        <v>3</v>
      </c>
      <c r="AE32" s="17" t="s">
        <v>181</v>
      </c>
      <c r="AF32" s="17">
        <v>1</v>
      </c>
      <c r="AG32" s="17" t="s">
        <v>211</v>
      </c>
      <c r="AH32" s="17" t="s">
        <v>222</v>
      </c>
      <c r="AI32" s="17">
        <v>3</v>
      </c>
      <c r="AJ32" s="17" t="s">
        <v>184</v>
      </c>
      <c r="AK32" s="17">
        <v>1</v>
      </c>
      <c r="AL32" s="17" t="s">
        <v>206</v>
      </c>
      <c r="AM32" s="17" t="s">
        <v>77</v>
      </c>
      <c r="AN32" s="17">
        <v>0</v>
      </c>
      <c r="AO32" s="17" t="s">
        <v>77</v>
      </c>
      <c r="AP32" s="17">
        <v>0</v>
      </c>
      <c r="AQ32" s="17" t="s">
        <v>77</v>
      </c>
      <c r="AR32" s="17" t="s">
        <v>198</v>
      </c>
      <c r="AS32" s="17">
        <v>3</v>
      </c>
      <c r="AT32" s="17" t="s">
        <v>199</v>
      </c>
      <c r="AU32" s="17">
        <v>1</v>
      </c>
      <c r="AV32" s="17" t="s">
        <v>236</v>
      </c>
      <c r="AW32" s="17" t="s">
        <v>836</v>
      </c>
      <c r="AX32" s="17">
        <v>3</v>
      </c>
      <c r="AY32" s="17" t="s">
        <v>200</v>
      </c>
      <c r="AZ32" s="17">
        <v>0</v>
      </c>
      <c r="BA32" s="17" t="s">
        <v>236</v>
      </c>
      <c r="BB32" s="17" t="s">
        <v>675</v>
      </c>
      <c r="BC32" s="17">
        <v>3</v>
      </c>
      <c r="BD32" s="17" t="s">
        <v>200</v>
      </c>
      <c r="BE32" s="17">
        <v>0</v>
      </c>
      <c r="BF32" s="17" t="s">
        <v>236</v>
      </c>
      <c r="BL32" s="17">
        <v>15</v>
      </c>
      <c r="BM32" s="126">
        <v>0</v>
      </c>
      <c r="BN32" s="126"/>
      <c r="BO32" s="126" t="e">
        <v>#N/A</v>
      </c>
      <c r="BP32" s="126">
        <v>2023</v>
      </c>
      <c r="BQ32" s="126" t="s">
        <v>171</v>
      </c>
      <c r="BR32" s="128">
        <v>45175</v>
      </c>
      <c r="BS32" s="17">
        <v>36</v>
      </c>
      <c r="BT32" s="221" t="s">
        <v>1296</v>
      </c>
      <c r="BU32" s="118">
        <v>3</v>
      </c>
      <c r="BV32" s="17">
        <v>0</v>
      </c>
      <c r="BW32" s="17">
        <v>0</v>
      </c>
      <c r="BX32" s="17">
        <v>1</v>
      </c>
      <c r="BY32" s="17">
        <v>0</v>
      </c>
      <c r="BZ32" s="17">
        <v>2</v>
      </c>
      <c r="CB32" s="17">
        <v>6</v>
      </c>
      <c r="CC32" s="121">
        <v>15</v>
      </c>
      <c r="CE32" s="118">
        <v>0</v>
      </c>
      <c r="CF32" s="17">
        <v>0</v>
      </c>
      <c r="CG32" s="251">
        <v>0</v>
      </c>
      <c r="CH32" s="17">
        <v>0</v>
      </c>
      <c r="CI32" s="17">
        <v>0</v>
      </c>
      <c r="CJ32" s="17">
        <v>1</v>
      </c>
      <c r="CK32" s="17">
        <v>0</v>
      </c>
      <c r="CL32" s="121">
        <v>1</v>
      </c>
      <c r="CM32" s="17" t="s">
        <v>1297</v>
      </c>
      <c r="CN32" s="17" t="s">
        <v>1124</v>
      </c>
      <c r="CO32" s="17" t="s">
        <v>1125</v>
      </c>
      <c r="CP32" s="17">
        <v>10</v>
      </c>
      <c r="CQ32" s="118">
        <v>1</v>
      </c>
      <c r="CR32" s="17">
        <v>2</v>
      </c>
      <c r="CS32" s="17" t="s">
        <v>676</v>
      </c>
      <c r="CT32" s="17" t="s">
        <v>677</v>
      </c>
      <c r="CV32" s="17" t="s">
        <v>1109</v>
      </c>
      <c r="CW32" s="17" t="s">
        <v>678</v>
      </c>
      <c r="CX32" s="17" t="s">
        <v>417</v>
      </c>
      <c r="CY32" s="121"/>
      <c r="CZ32" s="118">
        <v>0</v>
      </c>
      <c r="DC32" s="121"/>
      <c r="DD32" s="126"/>
      <c r="DF32" s="118"/>
      <c r="DG32" s="17" t="s">
        <v>1180</v>
      </c>
      <c r="DI32" s="126" t="s">
        <v>2659</v>
      </c>
      <c r="DJ32" s="118">
        <v>19</v>
      </c>
      <c r="DK32" s="118" t="s">
        <v>1327</v>
      </c>
      <c r="DL32" s="121"/>
      <c r="DM32" s="17" t="s">
        <v>1299</v>
      </c>
      <c r="DQ32" s="121"/>
      <c r="DY32" s="118"/>
      <c r="EF32" s="121"/>
      <c r="EO32" s="118">
        <v>4</v>
      </c>
      <c r="EQ32" s="17">
        <v>2</v>
      </c>
      <c r="ET32" s="121"/>
      <c r="EU32" s="118"/>
      <c r="EW32" s="17">
        <v>4</v>
      </c>
      <c r="EZ32" s="121"/>
      <c r="FB32" s="121">
        <v>131</v>
      </c>
      <c r="FC32" s="118">
        <v>50</v>
      </c>
      <c r="FD32" s="17">
        <v>6</v>
      </c>
      <c r="FE32" s="121"/>
      <c r="FF32" s="17">
        <v>42</v>
      </c>
      <c r="FG32" s="118"/>
      <c r="FH32" s="121"/>
      <c r="FJ32" s="17" t="e">
        <v>#N/A</v>
      </c>
      <c r="FK32" s="227" t="s">
        <v>3714</v>
      </c>
      <c r="FL32" s="128">
        <v>45168</v>
      </c>
      <c r="FM32" s="128">
        <v>45169</v>
      </c>
      <c r="FO32" s="17">
        <v>3</v>
      </c>
      <c r="FP32" s="121" t="s">
        <v>3715</v>
      </c>
      <c r="FR32" s="118">
        <v>24</v>
      </c>
      <c r="FS32" s="17">
        <v>5</v>
      </c>
      <c r="FT32" s="17">
        <v>29</v>
      </c>
      <c r="FU32" s="222">
        <v>46</v>
      </c>
      <c r="FV32" s="222"/>
      <c r="FW32" s="223"/>
      <c r="FX32" s="223"/>
      <c r="FY32" s="224"/>
      <c r="FZ32" s="223"/>
      <c r="GA32" s="118"/>
      <c r="GF32" s="17">
        <v>1</v>
      </c>
      <c r="GH32" s="17">
        <v>1</v>
      </c>
      <c r="GP32" s="129" t="s">
        <v>3716</v>
      </c>
      <c r="GR32" s="118"/>
      <c r="GX32" s="121"/>
      <c r="GY32" s="118"/>
      <c r="HD32" s="121"/>
      <c r="HE32" s="118"/>
      <c r="HK32" s="121"/>
      <c r="HL32" s="118"/>
      <c r="HO32" s="121"/>
      <c r="HP32" s="118"/>
      <c r="HQ32" s="121"/>
      <c r="HS32" s="118"/>
      <c r="HV32" s="17">
        <v>1</v>
      </c>
      <c r="HW32" s="17">
        <v>22</v>
      </c>
      <c r="HX32" s="17" t="s">
        <v>106</v>
      </c>
      <c r="II32" s="121"/>
      <c r="IJ32" s="17" t="s">
        <v>1328</v>
      </c>
      <c r="IK32" s="17" t="s">
        <v>2622</v>
      </c>
      <c r="IL32" s="17" t="s">
        <v>1328</v>
      </c>
      <c r="IM32" s="17">
        <v>0</v>
      </c>
      <c r="IN32" s="17">
        <v>11</v>
      </c>
    </row>
    <row r="33" spans="1:260" s="17" customFormat="1" ht="12.45" customHeight="1">
      <c r="A33" s="118">
        <v>65</v>
      </c>
      <c r="C33" s="17" t="s">
        <v>319</v>
      </c>
      <c r="D33" s="17" t="s">
        <v>663</v>
      </c>
      <c r="E33" s="17" t="s">
        <v>847</v>
      </c>
      <c r="F33" s="17" t="s">
        <v>848</v>
      </c>
      <c r="G33" s="17" t="s">
        <v>79</v>
      </c>
      <c r="H33" s="119">
        <v>-17.03</v>
      </c>
      <c r="I33" s="120">
        <v>-64.858889000000005</v>
      </c>
      <c r="J33" s="17" t="s">
        <v>310</v>
      </c>
      <c r="K33" s="17" t="s">
        <v>849</v>
      </c>
      <c r="L33" s="17" t="s">
        <v>815</v>
      </c>
      <c r="M33" s="121" t="s">
        <v>201</v>
      </c>
      <c r="N33" s="122">
        <v>90</v>
      </c>
      <c r="O33" s="123" t="s">
        <v>245</v>
      </c>
      <c r="P33" s="17" t="s">
        <v>202</v>
      </c>
      <c r="Q33" s="121" t="s">
        <v>179</v>
      </c>
      <c r="R33" s="124">
        <v>0</v>
      </c>
      <c r="S33" s="124">
        <v>0</v>
      </c>
      <c r="T33" s="124">
        <v>3</v>
      </c>
      <c r="U33" s="124">
        <v>0</v>
      </c>
      <c r="V33" s="124">
        <v>3</v>
      </c>
      <c r="W33" s="124">
        <v>3</v>
      </c>
      <c r="X33" s="124">
        <v>1</v>
      </c>
      <c r="Y33" s="125">
        <v>0</v>
      </c>
      <c r="Z33" s="17">
        <v>10</v>
      </c>
      <c r="AA33" s="126"/>
      <c r="AB33" s="127" t="s">
        <v>203</v>
      </c>
      <c r="AC33" s="17" t="s">
        <v>204</v>
      </c>
      <c r="AD33" s="17">
        <v>3</v>
      </c>
      <c r="AE33" s="17" t="s">
        <v>205</v>
      </c>
      <c r="AF33" s="17">
        <v>1</v>
      </c>
      <c r="AG33" s="17" t="s">
        <v>211</v>
      </c>
      <c r="AH33" s="17" t="s">
        <v>207</v>
      </c>
      <c r="AI33" s="17">
        <v>0</v>
      </c>
      <c r="AJ33" s="17" t="s">
        <v>208</v>
      </c>
      <c r="AK33" s="17">
        <v>0</v>
      </c>
      <c r="AL33" s="17" t="s">
        <v>211</v>
      </c>
      <c r="AM33" s="17" t="s">
        <v>77</v>
      </c>
      <c r="AN33" s="17">
        <v>0</v>
      </c>
      <c r="AO33" s="17" t="s">
        <v>77</v>
      </c>
      <c r="AP33" s="17">
        <v>0</v>
      </c>
      <c r="AQ33" s="17" t="s">
        <v>77</v>
      </c>
      <c r="AR33" s="17" t="s">
        <v>198</v>
      </c>
      <c r="AS33" s="17">
        <v>3</v>
      </c>
      <c r="AT33" s="17" t="s">
        <v>210</v>
      </c>
      <c r="AU33" s="17">
        <v>1</v>
      </c>
      <c r="AV33" s="17" t="s">
        <v>236</v>
      </c>
      <c r="AW33" s="17" t="s">
        <v>186</v>
      </c>
      <c r="AX33" s="17">
        <v>3</v>
      </c>
      <c r="AY33" s="17" t="s">
        <v>230</v>
      </c>
      <c r="AZ33" s="17">
        <v>0</v>
      </c>
      <c r="BA33" s="17" t="s">
        <v>236</v>
      </c>
      <c r="BB33" s="17" t="s">
        <v>252</v>
      </c>
      <c r="BC33" s="17">
        <v>1</v>
      </c>
      <c r="BD33" s="17" t="s">
        <v>230</v>
      </c>
      <c r="BE33" s="17">
        <v>0</v>
      </c>
      <c r="BF33" s="17" t="s">
        <v>206</v>
      </c>
      <c r="BL33" s="17">
        <v>10</v>
      </c>
      <c r="BM33" s="126">
        <v>0</v>
      </c>
      <c r="BN33" s="126" t="s">
        <v>1993</v>
      </c>
      <c r="BO33" s="126" t="e">
        <v>#N/A</v>
      </c>
      <c r="BP33" s="126">
        <v>2023</v>
      </c>
      <c r="BQ33" s="126" t="s">
        <v>171</v>
      </c>
      <c r="BR33" s="128">
        <v>45175</v>
      </c>
      <c r="BS33" s="17">
        <v>36</v>
      </c>
      <c r="BT33" s="221" t="s">
        <v>4012</v>
      </c>
      <c r="BU33" s="118">
        <v>0</v>
      </c>
      <c r="BV33" s="17">
        <v>1</v>
      </c>
      <c r="BW33" s="17">
        <v>0</v>
      </c>
      <c r="BX33" s="17">
        <v>0</v>
      </c>
      <c r="BY33" s="17">
        <v>0</v>
      </c>
      <c r="BZ33" s="17">
        <v>0</v>
      </c>
      <c r="CB33" s="17">
        <v>1</v>
      </c>
      <c r="CC33" s="121">
        <v>10</v>
      </c>
      <c r="CE33" s="118">
        <v>0</v>
      </c>
      <c r="CF33" s="17">
        <v>0</v>
      </c>
      <c r="CG33" s="251">
        <v>0</v>
      </c>
      <c r="CH33" s="17">
        <v>0</v>
      </c>
      <c r="CI33" s="17">
        <v>0</v>
      </c>
      <c r="CJ33" s="17">
        <v>0</v>
      </c>
      <c r="CK33" s="17">
        <v>1</v>
      </c>
      <c r="CL33" s="121">
        <v>1</v>
      </c>
      <c r="CM33" s="17" t="s">
        <v>4013</v>
      </c>
      <c r="CN33" s="17" t="s">
        <v>1344</v>
      </c>
      <c r="CO33" s="17" t="s">
        <v>3681</v>
      </c>
      <c r="CP33" s="17">
        <v>1</v>
      </c>
      <c r="CQ33" s="118">
        <v>1</v>
      </c>
      <c r="CR33" s="17">
        <v>0</v>
      </c>
      <c r="CS33" s="17" t="s">
        <v>676</v>
      </c>
      <c r="CT33" s="17" t="s">
        <v>77</v>
      </c>
      <c r="CV33" s="17" t="s">
        <v>1117</v>
      </c>
      <c r="CW33" s="17" t="s">
        <v>678</v>
      </c>
      <c r="CX33" s="17" t="s">
        <v>179</v>
      </c>
      <c r="CY33" s="121"/>
      <c r="CZ33" s="118">
        <v>0</v>
      </c>
      <c r="DC33" s="121"/>
      <c r="DD33" s="126"/>
      <c r="DF33" s="118"/>
      <c r="DG33" s="17" t="s">
        <v>1118</v>
      </c>
      <c r="DI33" s="126" t="s">
        <v>2592</v>
      </c>
      <c r="DJ33" s="118">
        <v>11</v>
      </c>
      <c r="DK33" s="118" t="s">
        <v>1119</v>
      </c>
      <c r="DL33" s="121"/>
      <c r="DM33" s="17" t="s">
        <v>3736</v>
      </c>
      <c r="DP33" s="17">
        <v>1</v>
      </c>
      <c r="DQ33" s="121"/>
      <c r="DY33" s="118"/>
      <c r="EF33" s="121"/>
      <c r="EO33" s="118"/>
      <c r="ET33" s="121"/>
      <c r="EU33" s="118"/>
      <c r="EW33" s="17">
        <v>4</v>
      </c>
      <c r="EZ33" s="121"/>
      <c r="FA33" s="17">
        <v>1</v>
      </c>
      <c r="FB33" s="129">
        <v>132</v>
      </c>
      <c r="FC33" s="118">
        <v>150</v>
      </c>
      <c r="FD33" s="17">
        <v>1</v>
      </c>
      <c r="FE33" s="121"/>
      <c r="FF33" s="17">
        <v>115</v>
      </c>
      <c r="FG33" s="118"/>
      <c r="FH33" s="121"/>
      <c r="FJ33" s="17" t="e">
        <v>#N/A</v>
      </c>
      <c r="FK33" s="227" t="s">
        <v>3714</v>
      </c>
      <c r="FL33" s="128">
        <v>45168</v>
      </c>
      <c r="FM33" s="128">
        <v>45169</v>
      </c>
      <c r="FP33" s="121" t="s">
        <v>3713</v>
      </c>
      <c r="FR33" s="118">
        <v>65</v>
      </c>
      <c r="FS33" s="17">
        <v>12</v>
      </c>
      <c r="FT33" s="17">
        <v>77</v>
      </c>
      <c r="FU33" s="222">
        <v>100</v>
      </c>
      <c r="FV33" s="222"/>
      <c r="FW33" s="223"/>
      <c r="FX33" s="223"/>
      <c r="FY33" s="224"/>
      <c r="FZ33" s="223"/>
      <c r="GA33" s="118"/>
      <c r="GC33" s="17">
        <v>1</v>
      </c>
      <c r="GO33" s="225">
        <v>0</v>
      </c>
      <c r="GP33" s="129"/>
      <c r="GR33" s="118"/>
      <c r="GX33" s="121"/>
      <c r="GY33" s="118"/>
      <c r="HD33" s="121"/>
      <c r="HE33" s="118"/>
      <c r="HK33" s="121"/>
      <c r="HL33" s="118"/>
      <c r="HO33" s="121"/>
      <c r="HP33" s="118"/>
      <c r="HQ33" s="121"/>
      <c r="HS33" s="118"/>
      <c r="II33" s="121"/>
      <c r="IJ33" s="17" t="s">
        <v>3742</v>
      </c>
      <c r="IK33" s="17" t="s">
        <v>4014</v>
      </c>
      <c r="IL33" s="17" t="s">
        <v>3742</v>
      </c>
      <c r="IU33" s="17" t="e">
        <v>#N/A</v>
      </c>
    </row>
    <row r="34" spans="1:260" s="17" customFormat="1" ht="12.45" customHeight="1">
      <c r="A34" s="118">
        <v>54</v>
      </c>
      <c r="C34" s="17" t="s">
        <v>320</v>
      </c>
      <c r="D34" s="17" t="s">
        <v>663</v>
      </c>
      <c r="E34" s="17" t="s">
        <v>819</v>
      </c>
      <c r="F34" s="17" t="s">
        <v>820</v>
      </c>
      <c r="G34" s="17" t="s">
        <v>79</v>
      </c>
      <c r="H34" s="119">
        <v>-17.391331999999998</v>
      </c>
      <c r="I34" s="120">
        <v>-66.271538000000007</v>
      </c>
      <c r="J34" s="17" t="s">
        <v>303</v>
      </c>
      <c r="K34" s="17" t="s">
        <v>220</v>
      </c>
      <c r="L34" s="17" t="s">
        <v>220</v>
      </c>
      <c r="M34" s="121" t="s">
        <v>201</v>
      </c>
      <c r="N34" s="122">
        <v>25</v>
      </c>
      <c r="O34" s="123" t="s">
        <v>618</v>
      </c>
      <c r="P34" s="17" t="s">
        <v>202</v>
      </c>
      <c r="Q34" s="121" t="s">
        <v>179</v>
      </c>
      <c r="R34" s="124">
        <v>0</v>
      </c>
      <c r="S34" s="124">
        <v>0</v>
      </c>
      <c r="T34" s="124">
        <v>3</v>
      </c>
      <c r="U34" s="124">
        <v>0</v>
      </c>
      <c r="V34" s="124">
        <v>0</v>
      </c>
      <c r="W34" s="124">
        <v>3</v>
      </c>
      <c r="X34" s="124">
        <v>0</v>
      </c>
      <c r="Y34" s="125">
        <v>0</v>
      </c>
      <c r="Z34" s="17">
        <v>6</v>
      </c>
      <c r="AA34" s="126"/>
      <c r="AB34" s="127" t="s">
        <v>203</v>
      </c>
      <c r="AC34" s="17" t="s">
        <v>204</v>
      </c>
      <c r="AD34" s="17">
        <v>3</v>
      </c>
      <c r="AE34" s="17" t="s">
        <v>205</v>
      </c>
      <c r="AF34" s="17">
        <v>1</v>
      </c>
      <c r="AG34" s="17" t="s">
        <v>206</v>
      </c>
      <c r="AH34" s="17" t="s">
        <v>207</v>
      </c>
      <c r="AI34" s="17">
        <v>0</v>
      </c>
      <c r="AJ34" s="17" t="s">
        <v>208</v>
      </c>
      <c r="AK34" s="17">
        <v>0</v>
      </c>
      <c r="AL34" s="17" t="s">
        <v>206</v>
      </c>
      <c r="AM34" s="17" t="s">
        <v>77</v>
      </c>
      <c r="AN34" s="17">
        <v>0</v>
      </c>
      <c r="AO34" s="17" t="s">
        <v>209</v>
      </c>
      <c r="AP34" s="17">
        <v>0</v>
      </c>
      <c r="AQ34" s="17" t="s">
        <v>77</v>
      </c>
      <c r="AR34" s="17" t="s">
        <v>77</v>
      </c>
      <c r="AS34" s="17">
        <v>0</v>
      </c>
      <c r="AT34" s="17" t="s">
        <v>77</v>
      </c>
      <c r="AU34" s="17">
        <v>0</v>
      </c>
      <c r="AV34" s="17" t="s">
        <v>77</v>
      </c>
      <c r="AW34" s="17" t="s">
        <v>186</v>
      </c>
      <c r="AX34" s="17">
        <v>3</v>
      </c>
      <c r="AY34" s="17" t="s">
        <v>210</v>
      </c>
      <c r="AZ34" s="17">
        <v>1</v>
      </c>
      <c r="BA34" s="17" t="s">
        <v>206</v>
      </c>
      <c r="BB34" s="17" t="s">
        <v>77</v>
      </c>
      <c r="BC34" s="17">
        <v>0</v>
      </c>
      <c r="BD34" s="17" t="s">
        <v>77</v>
      </c>
      <c r="BE34" s="17">
        <v>0</v>
      </c>
      <c r="BF34" s="17" t="s">
        <v>77</v>
      </c>
      <c r="BL34" s="17">
        <v>6</v>
      </c>
      <c r="BM34" s="126">
        <v>0</v>
      </c>
      <c r="BN34" s="126" t="s">
        <v>1990</v>
      </c>
      <c r="BO34" s="126" t="e">
        <v>#N/A</v>
      </c>
      <c r="BP34" s="126">
        <v>2023</v>
      </c>
      <c r="BQ34" s="126" t="s">
        <v>171</v>
      </c>
      <c r="BR34" s="128">
        <v>45180</v>
      </c>
      <c r="BS34" s="17">
        <v>37</v>
      </c>
      <c r="BT34" s="221" t="s">
        <v>1146</v>
      </c>
      <c r="BU34" s="118">
        <v>0</v>
      </c>
      <c r="BV34" s="17">
        <v>0</v>
      </c>
      <c r="BW34" s="17">
        <v>0</v>
      </c>
      <c r="BX34" s="17">
        <v>2</v>
      </c>
      <c r="BY34" s="17">
        <v>0</v>
      </c>
      <c r="BZ34" s="17">
        <v>0</v>
      </c>
      <c r="CB34" s="17">
        <v>2</v>
      </c>
      <c r="CC34" s="121">
        <v>6</v>
      </c>
      <c r="CE34" s="118">
        <v>0</v>
      </c>
      <c r="CF34" s="17">
        <v>0</v>
      </c>
      <c r="CG34" s="17">
        <v>47</v>
      </c>
      <c r="CH34" s="17">
        <v>0</v>
      </c>
      <c r="CI34" s="17">
        <v>0</v>
      </c>
      <c r="CJ34" s="17">
        <v>0</v>
      </c>
      <c r="CK34" s="17">
        <v>2</v>
      </c>
      <c r="CL34" s="121">
        <v>49</v>
      </c>
      <c r="CM34" s="17" t="s">
        <v>1147</v>
      </c>
      <c r="CN34" s="17" t="s">
        <v>251</v>
      </c>
      <c r="CO34" s="17" t="s">
        <v>219</v>
      </c>
      <c r="CP34" s="17">
        <v>3</v>
      </c>
      <c r="CQ34" s="118">
        <v>1</v>
      </c>
      <c r="CR34" s="17">
        <v>0</v>
      </c>
      <c r="CS34" s="17" t="s">
        <v>676</v>
      </c>
      <c r="CT34" s="17" t="s">
        <v>77</v>
      </c>
      <c r="CV34" s="17" t="s">
        <v>1117</v>
      </c>
      <c r="CW34" s="17" t="s">
        <v>678</v>
      </c>
      <c r="CX34" s="17" t="s">
        <v>179</v>
      </c>
      <c r="CY34" s="121"/>
      <c r="CZ34" s="118">
        <v>0</v>
      </c>
      <c r="DC34" s="121"/>
      <c r="DD34" s="126"/>
      <c r="DF34" s="118"/>
      <c r="DG34" s="17" t="s">
        <v>1148</v>
      </c>
      <c r="DI34" s="126" t="s">
        <v>4138</v>
      </c>
      <c r="DJ34" s="118">
        <v>1</v>
      </c>
      <c r="DK34" s="118" t="s">
        <v>1149</v>
      </c>
      <c r="DL34" s="121"/>
      <c r="DM34" s="17" t="s">
        <v>4015</v>
      </c>
      <c r="DP34" s="17">
        <v>2</v>
      </c>
      <c r="DQ34" s="121"/>
      <c r="DY34" s="226"/>
      <c r="EF34" s="121"/>
      <c r="EO34" s="118"/>
      <c r="EQ34" s="17">
        <v>6</v>
      </c>
      <c r="ET34" s="121"/>
      <c r="EU34" s="118"/>
      <c r="EW34" s="17">
        <v>8</v>
      </c>
      <c r="EZ34" s="121"/>
      <c r="FA34" s="17">
        <v>2</v>
      </c>
      <c r="FB34" s="129">
        <v>141</v>
      </c>
      <c r="FC34" s="118">
        <v>50</v>
      </c>
      <c r="FD34" s="17">
        <v>2</v>
      </c>
      <c r="FE34" s="121"/>
      <c r="FF34" s="17">
        <v>42</v>
      </c>
      <c r="FG34" s="118"/>
      <c r="FH34" s="121"/>
      <c r="FJ34" s="17" t="e">
        <v>#N/A</v>
      </c>
      <c r="FK34" s="227" t="s">
        <v>3711</v>
      </c>
      <c r="FL34" s="128">
        <v>45174</v>
      </c>
      <c r="FM34" s="128">
        <v>45176</v>
      </c>
      <c r="FP34" s="121" t="s">
        <v>3713</v>
      </c>
      <c r="FR34" s="118">
        <v>26</v>
      </c>
      <c r="FS34" s="17">
        <v>6.5</v>
      </c>
      <c r="FT34" s="17">
        <v>32.5</v>
      </c>
      <c r="FU34" s="222">
        <v>50</v>
      </c>
      <c r="FV34" s="222"/>
      <c r="FW34" s="223"/>
      <c r="FX34" s="223"/>
      <c r="FY34" s="224"/>
      <c r="FZ34" s="223"/>
      <c r="GA34" s="118">
        <v>1</v>
      </c>
      <c r="GB34" s="17">
        <v>1</v>
      </c>
      <c r="GD34" s="17">
        <v>2</v>
      </c>
      <c r="GE34" s="17">
        <v>0</v>
      </c>
      <c r="GP34" s="129"/>
      <c r="GR34" s="118"/>
      <c r="GX34" s="121"/>
      <c r="GY34" s="118"/>
      <c r="HD34" s="121"/>
      <c r="HE34" s="118"/>
      <c r="HK34" s="121"/>
      <c r="HL34" s="118"/>
      <c r="HO34" s="121"/>
      <c r="HP34" s="118"/>
      <c r="HQ34" s="121"/>
      <c r="HS34" s="118"/>
      <c r="II34" s="121"/>
      <c r="IJ34" s="17" t="s">
        <v>4016</v>
      </c>
      <c r="IK34" s="17" t="s">
        <v>2608</v>
      </c>
      <c r="IL34" s="17" t="s">
        <v>4016</v>
      </c>
      <c r="IM34" s="17">
        <v>0</v>
      </c>
      <c r="IN34" s="17" t="s">
        <v>179</v>
      </c>
    </row>
    <row r="35" spans="1:260" s="17" customFormat="1" ht="12.45" customHeight="1">
      <c r="A35" s="118">
        <v>83</v>
      </c>
      <c r="C35" s="17" t="s">
        <v>894</v>
      </c>
      <c r="D35" s="17" t="s">
        <v>663</v>
      </c>
      <c r="E35" s="17" t="s">
        <v>895</v>
      </c>
      <c r="F35" s="17" t="s">
        <v>896</v>
      </c>
      <c r="G35" s="17" t="s">
        <v>79</v>
      </c>
      <c r="H35" s="119">
        <v>-17.407720000000001</v>
      </c>
      <c r="I35" s="120">
        <v>-66.034239999999997</v>
      </c>
      <c r="J35" s="17" t="s">
        <v>303</v>
      </c>
      <c r="K35" s="17" t="s">
        <v>897</v>
      </c>
      <c r="L35" s="17" t="s">
        <v>898</v>
      </c>
      <c r="M35" s="121" t="s">
        <v>201</v>
      </c>
      <c r="N35" s="122">
        <v>6</v>
      </c>
      <c r="O35" s="123" t="s">
        <v>610</v>
      </c>
      <c r="P35" s="17" t="s">
        <v>202</v>
      </c>
      <c r="Q35" s="121" t="s">
        <v>179</v>
      </c>
      <c r="R35" s="124">
        <v>0</v>
      </c>
      <c r="S35" s="124">
        <v>0</v>
      </c>
      <c r="T35" s="124">
        <v>3</v>
      </c>
      <c r="U35" s="124">
        <v>0</v>
      </c>
      <c r="V35" s="124">
        <v>0</v>
      </c>
      <c r="W35" s="124">
        <v>3</v>
      </c>
      <c r="X35" s="124">
        <v>0</v>
      </c>
      <c r="Y35" s="125">
        <v>0</v>
      </c>
      <c r="Z35" s="17">
        <v>6</v>
      </c>
      <c r="AA35" s="126"/>
      <c r="AB35" s="127" t="s">
        <v>682</v>
      </c>
      <c r="AC35" s="17" t="s">
        <v>204</v>
      </c>
      <c r="AD35" s="17">
        <v>3</v>
      </c>
      <c r="AE35" s="17" t="s">
        <v>682</v>
      </c>
      <c r="AF35" s="17">
        <v>1</v>
      </c>
      <c r="AG35" s="17" t="s">
        <v>206</v>
      </c>
      <c r="AH35" s="17" t="s">
        <v>207</v>
      </c>
      <c r="AI35" s="17">
        <v>0</v>
      </c>
      <c r="AJ35" s="17" t="s">
        <v>683</v>
      </c>
      <c r="AK35" s="17">
        <v>0</v>
      </c>
      <c r="AL35" s="17" t="s">
        <v>206</v>
      </c>
      <c r="AM35" s="17" t="s">
        <v>77</v>
      </c>
      <c r="AN35" s="17">
        <v>0</v>
      </c>
      <c r="AO35" s="17" t="s">
        <v>77</v>
      </c>
      <c r="AP35" s="17">
        <v>0</v>
      </c>
      <c r="AQ35" s="17" t="s">
        <v>77</v>
      </c>
      <c r="AR35" s="17" t="s">
        <v>77</v>
      </c>
      <c r="AS35" s="17">
        <v>0</v>
      </c>
      <c r="AT35" s="17" t="s">
        <v>77</v>
      </c>
      <c r="AU35" s="17">
        <v>0</v>
      </c>
      <c r="AV35" s="17" t="s">
        <v>77</v>
      </c>
      <c r="AW35" s="17" t="s">
        <v>186</v>
      </c>
      <c r="AX35" s="17">
        <v>3</v>
      </c>
      <c r="AY35" s="17" t="s">
        <v>683</v>
      </c>
      <c r="AZ35" s="17">
        <v>0</v>
      </c>
      <c r="BA35" s="17" t="s">
        <v>206</v>
      </c>
      <c r="BB35" s="17" t="s">
        <v>77</v>
      </c>
      <c r="BC35" s="17">
        <v>0</v>
      </c>
      <c r="BD35" s="17" t="s">
        <v>77</v>
      </c>
      <c r="BE35" s="17">
        <v>0</v>
      </c>
      <c r="BF35" s="17" t="s">
        <v>77</v>
      </c>
      <c r="BL35" s="17">
        <v>6</v>
      </c>
      <c r="BM35" s="126">
        <v>0</v>
      </c>
      <c r="BN35" s="126"/>
      <c r="BO35" s="126" t="e">
        <v>#N/A</v>
      </c>
      <c r="BP35" s="126">
        <v>2023</v>
      </c>
      <c r="BQ35" s="126" t="s">
        <v>171</v>
      </c>
      <c r="BR35" s="128">
        <v>45180</v>
      </c>
      <c r="BS35" s="17">
        <v>37</v>
      </c>
      <c r="BT35" s="221" t="s">
        <v>1280</v>
      </c>
      <c r="BU35" s="118">
        <v>0</v>
      </c>
      <c r="BV35" s="17">
        <v>1</v>
      </c>
      <c r="BW35" s="17">
        <v>0</v>
      </c>
      <c r="BX35" s="17">
        <v>0</v>
      </c>
      <c r="BY35" s="17">
        <v>0</v>
      </c>
      <c r="BZ35" s="17">
        <v>0</v>
      </c>
      <c r="CB35" s="17">
        <v>1</v>
      </c>
      <c r="CC35" s="121">
        <v>6</v>
      </c>
      <c r="CE35" s="118">
        <v>0</v>
      </c>
      <c r="CF35" s="17">
        <v>0</v>
      </c>
      <c r="CG35" s="17">
        <v>0</v>
      </c>
      <c r="CH35" s="17">
        <v>0</v>
      </c>
      <c r="CI35" s="17">
        <v>0</v>
      </c>
      <c r="CJ35" s="17">
        <v>0</v>
      </c>
      <c r="CK35" s="17">
        <v>1</v>
      </c>
      <c r="CL35" s="121">
        <v>1</v>
      </c>
      <c r="CM35" s="17" t="s">
        <v>1281</v>
      </c>
      <c r="CN35" s="17" t="s">
        <v>251</v>
      </c>
      <c r="CO35" s="17" t="s">
        <v>1131</v>
      </c>
      <c r="CP35" s="17">
        <v>3</v>
      </c>
      <c r="CQ35" s="118">
        <v>1</v>
      </c>
      <c r="CR35" s="17">
        <v>0</v>
      </c>
      <c r="CS35" s="17" t="s">
        <v>676</v>
      </c>
      <c r="CT35" s="17" t="s">
        <v>77</v>
      </c>
      <c r="CV35" s="17" t="s">
        <v>1117</v>
      </c>
      <c r="CW35" s="17" t="s">
        <v>678</v>
      </c>
      <c r="CX35" s="17" t="s">
        <v>179</v>
      </c>
      <c r="CY35" s="121"/>
      <c r="CZ35" s="118">
        <v>0</v>
      </c>
      <c r="DC35" s="121"/>
      <c r="DD35" s="126"/>
      <c r="DF35" s="118"/>
      <c r="DG35" s="17" t="s">
        <v>1118</v>
      </c>
      <c r="DI35" s="126" t="s">
        <v>2592</v>
      </c>
      <c r="DJ35" s="118">
        <v>11</v>
      </c>
      <c r="DK35" s="118" t="s">
        <v>1119</v>
      </c>
      <c r="DL35" s="121"/>
      <c r="DM35" s="17" t="s">
        <v>3736</v>
      </c>
      <c r="DP35" s="17">
        <v>1</v>
      </c>
      <c r="DQ35" s="121"/>
      <c r="DY35" s="118"/>
      <c r="EF35" s="121"/>
      <c r="EO35" s="118"/>
      <c r="EQ35" s="17">
        <v>2</v>
      </c>
      <c r="ET35" s="121"/>
      <c r="EU35" s="118"/>
      <c r="EX35" s="17">
        <v>4</v>
      </c>
      <c r="EZ35" s="121"/>
      <c r="FB35" s="129">
        <v>142</v>
      </c>
      <c r="FC35" s="118">
        <v>30</v>
      </c>
      <c r="FD35" s="17">
        <v>1</v>
      </c>
      <c r="FE35" s="121"/>
      <c r="FF35" s="17">
        <v>21</v>
      </c>
      <c r="FG35" s="118"/>
      <c r="FH35" s="121"/>
      <c r="FJ35" s="17" t="e">
        <v>#N/A</v>
      </c>
      <c r="FK35" s="227" t="s">
        <v>3711</v>
      </c>
      <c r="FL35" s="128">
        <v>45174</v>
      </c>
      <c r="FM35" s="128">
        <v>45176</v>
      </c>
      <c r="FP35" s="121" t="s">
        <v>3713</v>
      </c>
      <c r="FR35" s="118">
        <v>5</v>
      </c>
      <c r="FS35" s="17">
        <v>3</v>
      </c>
      <c r="FT35" s="17">
        <v>8</v>
      </c>
      <c r="FU35" s="222">
        <v>23</v>
      </c>
      <c r="FV35" s="222"/>
      <c r="FW35" s="223"/>
      <c r="FX35" s="223"/>
      <c r="FY35" s="224"/>
      <c r="FZ35" s="223"/>
      <c r="GA35" s="118">
        <v>1</v>
      </c>
      <c r="GB35" s="17">
        <v>1</v>
      </c>
      <c r="GC35" s="17">
        <v>1</v>
      </c>
      <c r="GE35" s="17">
        <v>0</v>
      </c>
      <c r="GP35" s="129"/>
      <c r="GR35" s="118"/>
      <c r="GX35" s="121"/>
      <c r="GY35" s="118"/>
      <c r="HD35" s="121"/>
      <c r="HE35" s="118"/>
      <c r="HK35" s="121"/>
      <c r="HL35" s="118"/>
      <c r="HO35" s="121"/>
      <c r="HP35" s="118"/>
      <c r="HQ35" s="121"/>
      <c r="HS35" s="118"/>
      <c r="II35" s="121"/>
      <c r="IJ35" s="17" t="s">
        <v>3742</v>
      </c>
      <c r="IK35" s="17" t="s">
        <v>2711</v>
      </c>
      <c r="IL35" s="17" t="s">
        <v>3742</v>
      </c>
    </row>
    <row r="36" spans="1:260" s="17" customFormat="1" ht="12.45" customHeight="1">
      <c r="A36" s="118">
        <v>121</v>
      </c>
      <c r="C36" s="17" t="s">
        <v>320</v>
      </c>
      <c r="D36" s="17" t="s">
        <v>663</v>
      </c>
      <c r="E36" s="17" t="s">
        <v>986</v>
      </c>
      <c r="F36" s="17" t="s">
        <v>987</v>
      </c>
      <c r="G36" s="17" t="s">
        <v>79</v>
      </c>
      <c r="H36" s="119">
        <v>-17.396750000000001</v>
      </c>
      <c r="I36" s="120">
        <v>-66.216498999999999</v>
      </c>
      <c r="J36" s="17" t="s">
        <v>303</v>
      </c>
      <c r="K36" s="17" t="s">
        <v>748</v>
      </c>
      <c r="L36" s="17" t="s">
        <v>220</v>
      </c>
      <c r="M36" s="121" t="s">
        <v>201</v>
      </c>
      <c r="N36" s="122">
        <v>6</v>
      </c>
      <c r="O36" s="123" t="s">
        <v>610</v>
      </c>
      <c r="P36" s="17" t="s">
        <v>202</v>
      </c>
      <c r="Q36" s="121" t="s">
        <v>179</v>
      </c>
      <c r="R36" s="124">
        <v>0</v>
      </c>
      <c r="S36" s="124">
        <v>0</v>
      </c>
      <c r="T36" s="124">
        <v>3</v>
      </c>
      <c r="U36" s="124">
        <v>0</v>
      </c>
      <c r="V36" s="124">
        <v>0</v>
      </c>
      <c r="W36" s="124">
        <v>3</v>
      </c>
      <c r="X36" s="124">
        <v>0</v>
      </c>
      <c r="Y36" s="125">
        <v>0</v>
      </c>
      <c r="Z36" s="17">
        <v>6</v>
      </c>
      <c r="AA36" s="126"/>
      <c r="AB36" s="127" t="s">
        <v>205</v>
      </c>
      <c r="AC36" s="17" t="s">
        <v>204</v>
      </c>
      <c r="AD36" s="17">
        <v>3</v>
      </c>
      <c r="AE36" s="17" t="s">
        <v>205</v>
      </c>
      <c r="AF36" s="17">
        <v>1</v>
      </c>
      <c r="AG36" s="17" t="s">
        <v>206</v>
      </c>
      <c r="AH36" s="17" t="s">
        <v>207</v>
      </c>
      <c r="AI36" s="17">
        <v>0</v>
      </c>
      <c r="AJ36" s="17" t="s">
        <v>208</v>
      </c>
      <c r="AK36" s="17">
        <v>0</v>
      </c>
      <c r="AL36" s="17" t="s">
        <v>206</v>
      </c>
      <c r="AM36" s="17" t="s">
        <v>77</v>
      </c>
      <c r="AN36" s="17">
        <v>0</v>
      </c>
      <c r="AO36" s="17" t="s">
        <v>209</v>
      </c>
      <c r="AP36" s="17">
        <v>0</v>
      </c>
      <c r="AQ36" s="17" t="s">
        <v>77</v>
      </c>
      <c r="AR36" s="17" t="s">
        <v>77</v>
      </c>
      <c r="AS36" s="17">
        <v>0</v>
      </c>
      <c r="AT36" s="17" t="s">
        <v>77</v>
      </c>
      <c r="AU36" s="17">
        <v>0</v>
      </c>
      <c r="AV36" s="17" t="s">
        <v>77</v>
      </c>
      <c r="AW36" s="17" t="s">
        <v>186</v>
      </c>
      <c r="AX36" s="17">
        <v>3</v>
      </c>
      <c r="AY36" s="17" t="s">
        <v>230</v>
      </c>
      <c r="AZ36" s="17">
        <v>0</v>
      </c>
      <c r="BA36" s="17" t="s">
        <v>206</v>
      </c>
      <c r="BB36" s="17" t="s">
        <v>77</v>
      </c>
      <c r="BC36" s="17">
        <v>0</v>
      </c>
      <c r="BD36" s="17" t="s">
        <v>77</v>
      </c>
      <c r="BE36" s="17">
        <v>0</v>
      </c>
      <c r="BF36" s="17" t="s">
        <v>77</v>
      </c>
      <c r="BL36" s="17">
        <v>6</v>
      </c>
      <c r="BM36" s="126">
        <v>0</v>
      </c>
      <c r="BN36" s="126"/>
      <c r="BO36" s="126" t="e">
        <v>#N/A</v>
      </c>
      <c r="BP36" s="126">
        <v>2023</v>
      </c>
      <c r="BQ36" s="126" t="s">
        <v>171</v>
      </c>
      <c r="BR36" s="128">
        <v>45180</v>
      </c>
      <c r="BS36" s="17">
        <v>37</v>
      </c>
      <c r="BT36" s="221" t="s">
        <v>1517</v>
      </c>
      <c r="BU36" s="118">
        <v>0</v>
      </c>
      <c r="BV36" s="17">
        <v>2</v>
      </c>
      <c r="BW36" s="17">
        <v>0</v>
      </c>
      <c r="BX36" s="17">
        <v>1</v>
      </c>
      <c r="BY36" s="17">
        <v>0</v>
      </c>
      <c r="BZ36" s="17">
        <v>0</v>
      </c>
      <c r="CB36" s="17">
        <v>3</v>
      </c>
      <c r="CC36" s="121">
        <v>6</v>
      </c>
      <c r="CE36" s="118">
        <v>0</v>
      </c>
      <c r="CF36" s="17">
        <v>0</v>
      </c>
      <c r="CG36" s="251">
        <v>0</v>
      </c>
      <c r="CH36" s="17">
        <v>0</v>
      </c>
      <c r="CI36" s="17">
        <v>0</v>
      </c>
      <c r="CJ36" s="17">
        <v>0</v>
      </c>
      <c r="CK36" s="17">
        <v>3</v>
      </c>
      <c r="CL36" s="121">
        <v>3</v>
      </c>
      <c r="CM36" s="17" t="s">
        <v>1518</v>
      </c>
      <c r="CN36" s="17" t="s">
        <v>251</v>
      </c>
      <c r="CO36" s="17" t="s">
        <v>190</v>
      </c>
      <c r="CP36" s="17">
        <v>1</v>
      </c>
      <c r="CQ36" s="118">
        <v>1</v>
      </c>
      <c r="CR36" s="17">
        <v>0</v>
      </c>
      <c r="CS36" s="17" t="s">
        <v>676</v>
      </c>
      <c r="CT36" s="17" t="s">
        <v>77</v>
      </c>
      <c r="CV36" s="17" t="s">
        <v>1117</v>
      </c>
      <c r="CW36" s="17" t="s">
        <v>678</v>
      </c>
      <c r="CX36" s="17" t="s">
        <v>179</v>
      </c>
      <c r="CY36" s="121"/>
      <c r="CZ36" s="118">
        <v>0</v>
      </c>
      <c r="DC36" s="121"/>
      <c r="DD36" s="126"/>
      <c r="DF36" s="118"/>
      <c r="DG36" s="17" t="s">
        <v>1148</v>
      </c>
      <c r="DI36" s="126" t="s">
        <v>2664</v>
      </c>
      <c r="DJ36" s="118">
        <v>30</v>
      </c>
      <c r="DK36" s="118" t="s">
        <v>1519</v>
      </c>
      <c r="DL36" s="121"/>
      <c r="DM36" s="17" t="s">
        <v>3728</v>
      </c>
      <c r="DP36" s="17">
        <v>3</v>
      </c>
      <c r="DQ36" s="121"/>
      <c r="DY36" s="118"/>
      <c r="EF36" s="121"/>
      <c r="EO36" s="118"/>
      <c r="EQ36" s="17">
        <v>6</v>
      </c>
      <c r="ET36" s="121"/>
      <c r="EU36" s="118"/>
      <c r="EX36" s="17">
        <v>12</v>
      </c>
      <c r="EZ36" s="121"/>
      <c r="FA36" s="17">
        <v>3</v>
      </c>
      <c r="FB36" s="129">
        <v>143</v>
      </c>
      <c r="FC36" s="118">
        <v>30</v>
      </c>
      <c r="FD36" s="17">
        <v>3</v>
      </c>
      <c r="FE36" s="121"/>
      <c r="FF36" s="17">
        <v>21</v>
      </c>
      <c r="FG36" s="118"/>
      <c r="FH36" s="121"/>
      <c r="FJ36" s="17" t="e">
        <v>#N/A</v>
      </c>
      <c r="FK36" s="227" t="s">
        <v>3711</v>
      </c>
      <c r="FL36" s="128">
        <v>45174</v>
      </c>
      <c r="FM36" s="128">
        <v>45176</v>
      </c>
      <c r="FO36" s="17">
        <v>3</v>
      </c>
      <c r="FP36" s="121" t="s">
        <v>3713</v>
      </c>
      <c r="FR36" s="118">
        <v>6</v>
      </c>
      <c r="FS36" s="17">
        <v>3</v>
      </c>
      <c r="FT36" s="17">
        <v>9</v>
      </c>
      <c r="FU36" s="222">
        <v>24</v>
      </c>
      <c r="FV36" s="222"/>
      <c r="FW36" s="223"/>
      <c r="FX36" s="223"/>
      <c r="FY36" s="224"/>
      <c r="FZ36" s="223"/>
      <c r="GA36" s="118">
        <v>1</v>
      </c>
      <c r="GB36" s="17">
        <v>1</v>
      </c>
      <c r="GC36" s="17">
        <v>2</v>
      </c>
      <c r="GD36" s="17">
        <v>1</v>
      </c>
      <c r="GE36" s="17">
        <v>0</v>
      </c>
      <c r="GP36" s="129"/>
      <c r="GR36" s="118"/>
      <c r="GX36" s="121"/>
      <c r="GY36" s="118"/>
      <c r="HD36" s="121"/>
      <c r="HE36" s="118"/>
      <c r="HK36" s="121"/>
      <c r="HL36" s="118"/>
      <c r="HO36" s="121"/>
      <c r="HP36" s="118"/>
      <c r="HQ36" s="121"/>
      <c r="HS36" s="118"/>
      <c r="II36" s="121"/>
      <c r="IJ36" s="17" t="s">
        <v>3743</v>
      </c>
      <c r="IK36" s="17" t="s">
        <v>2613</v>
      </c>
      <c r="IQ36" s="128"/>
      <c r="IR36" s="128"/>
      <c r="IS36" s="128"/>
      <c r="IT36" s="128"/>
    </row>
    <row r="37" spans="1:260" s="17" customFormat="1" ht="12.45" customHeight="1">
      <c r="A37" s="118">
        <v>139</v>
      </c>
      <c r="D37" s="17" t="s">
        <v>663</v>
      </c>
      <c r="E37" s="17" t="s">
        <v>603</v>
      </c>
      <c r="F37" s="17" t="s">
        <v>604</v>
      </c>
      <c r="G37" s="17" t="s">
        <v>79</v>
      </c>
      <c r="H37" s="119">
        <v>-17.341805000000001</v>
      </c>
      <c r="I37" s="120">
        <v>-66.173039000000003</v>
      </c>
      <c r="J37" s="17" t="s">
        <v>338</v>
      </c>
      <c r="K37" s="17" t="s">
        <v>1024</v>
      </c>
      <c r="L37" s="17" t="s">
        <v>1024</v>
      </c>
      <c r="M37" s="121" t="s">
        <v>201</v>
      </c>
      <c r="N37" s="122">
        <v>6</v>
      </c>
      <c r="O37" s="123" t="s">
        <v>610</v>
      </c>
      <c r="P37" s="17" t="s">
        <v>202</v>
      </c>
      <c r="Q37" s="121" t="s">
        <v>179</v>
      </c>
      <c r="R37" s="124">
        <v>0</v>
      </c>
      <c r="S37" s="124">
        <v>3</v>
      </c>
      <c r="T37" s="124">
        <v>0</v>
      </c>
      <c r="U37" s="124">
        <v>0</v>
      </c>
      <c r="V37" s="124">
        <v>2</v>
      </c>
      <c r="W37" s="124">
        <v>3</v>
      </c>
      <c r="X37" s="124">
        <v>0</v>
      </c>
      <c r="Y37" s="125">
        <v>0</v>
      </c>
      <c r="Z37" s="17">
        <v>8</v>
      </c>
      <c r="AA37" s="126"/>
      <c r="AB37" s="127" t="s">
        <v>248</v>
      </c>
      <c r="AC37" s="17" t="s">
        <v>77</v>
      </c>
      <c r="AD37" s="17">
        <v>0</v>
      </c>
      <c r="AE37" s="17" t="s">
        <v>77</v>
      </c>
      <c r="AF37" s="17">
        <v>0</v>
      </c>
      <c r="AG37" s="17" t="s">
        <v>77</v>
      </c>
      <c r="AH37" s="17" t="s">
        <v>257</v>
      </c>
      <c r="AI37" s="17">
        <v>3</v>
      </c>
      <c r="AJ37" s="17" t="s">
        <v>248</v>
      </c>
      <c r="AK37" s="17">
        <v>1</v>
      </c>
      <c r="AL37" s="17" t="s">
        <v>189</v>
      </c>
      <c r="AM37" s="17" t="s">
        <v>77</v>
      </c>
      <c r="AN37" s="17">
        <v>0</v>
      </c>
      <c r="AO37" s="17" t="s">
        <v>77</v>
      </c>
      <c r="AP37" s="17">
        <v>0</v>
      </c>
      <c r="AQ37" s="17" t="s">
        <v>77</v>
      </c>
      <c r="AR37" s="17" t="s">
        <v>537</v>
      </c>
      <c r="AS37" s="17">
        <v>2</v>
      </c>
      <c r="AT37" s="17" t="s">
        <v>249</v>
      </c>
      <c r="AU37" s="17">
        <v>0</v>
      </c>
      <c r="AV37" s="17" t="s">
        <v>189</v>
      </c>
      <c r="AW37" s="17" t="s">
        <v>749</v>
      </c>
      <c r="AX37" s="17">
        <v>3</v>
      </c>
      <c r="AY37" s="17" t="s">
        <v>249</v>
      </c>
      <c r="AZ37" s="17">
        <v>0</v>
      </c>
      <c r="BA37" s="17" t="s">
        <v>189</v>
      </c>
      <c r="BB37" s="17" t="s">
        <v>77</v>
      </c>
      <c r="BC37" s="17">
        <v>0</v>
      </c>
      <c r="BD37" s="17" t="s">
        <v>77</v>
      </c>
      <c r="BE37" s="17">
        <v>0</v>
      </c>
      <c r="BF37" s="17" t="s">
        <v>77</v>
      </c>
      <c r="BG37" s="17" t="s">
        <v>77</v>
      </c>
      <c r="BH37" s="17">
        <v>0</v>
      </c>
      <c r="BI37" s="17" t="s">
        <v>77</v>
      </c>
      <c r="BJ37" s="17">
        <v>0</v>
      </c>
      <c r="BK37" s="17" t="s">
        <v>77</v>
      </c>
      <c r="BL37" s="17">
        <v>8</v>
      </c>
      <c r="BM37" s="126">
        <v>0</v>
      </c>
      <c r="BN37" s="126"/>
      <c r="BO37" s="126" t="e">
        <v>#N/A</v>
      </c>
      <c r="BP37" s="126">
        <v>2023</v>
      </c>
      <c r="BQ37" s="126" t="s">
        <v>172</v>
      </c>
      <c r="BR37" s="128">
        <v>45180</v>
      </c>
      <c r="BS37" s="17">
        <v>37</v>
      </c>
      <c r="BT37" s="221" t="s">
        <v>1580</v>
      </c>
      <c r="BU37" s="118">
        <v>0</v>
      </c>
      <c r="BV37" s="17">
        <v>0</v>
      </c>
      <c r="BW37" s="17">
        <v>0</v>
      </c>
      <c r="BX37" s="17">
        <v>0</v>
      </c>
      <c r="BY37" s="17">
        <v>0</v>
      </c>
      <c r="BZ37" s="17">
        <v>0</v>
      </c>
      <c r="CB37" s="17">
        <v>0</v>
      </c>
      <c r="CC37" s="121">
        <v>8</v>
      </c>
      <c r="CE37" s="118">
        <v>0</v>
      </c>
      <c r="CF37" s="17">
        <v>0</v>
      </c>
      <c r="CG37" s="251">
        <v>0</v>
      </c>
      <c r="CH37" s="17">
        <v>0</v>
      </c>
      <c r="CI37" s="17">
        <v>0</v>
      </c>
      <c r="CJ37" s="17">
        <v>0</v>
      </c>
      <c r="CK37" s="17">
        <v>0</v>
      </c>
      <c r="CL37" s="121">
        <v>0</v>
      </c>
      <c r="CM37" s="17" t="s">
        <v>1581</v>
      </c>
      <c r="CN37" s="17" t="s">
        <v>1089</v>
      </c>
      <c r="CO37" s="17" t="s">
        <v>173</v>
      </c>
      <c r="CP37" s="17">
        <v>2</v>
      </c>
      <c r="CQ37" s="118">
        <v>0</v>
      </c>
      <c r="CR37" s="17">
        <v>0</v>
      </c>
      <c r="CS37" s="17" t="s">
        <v>544</v>
      </c>
      <c r="CT37" s="17" t="s">
        <v>77</v>
      </c>
      <c r="CV37" s="17" t="s">
        <v>1091</v>
      </c>
      <c r="CW37" s="17" t="s">
        <v>538</v>
      </c>
      <c r="CX37" s="17" t="s">
        <v>179</v>
      </c>
      <c r="CY37" s="121"/>
      <c r="CZ37" s="118">
        <v>0</v>
      </c>
      <c r="DC37" s="121"/>
      <c r="DD37" s="126"/>
      <c r="DF37" s="118"/>
      <c r="DG37" s="17" t="s">
        <v>1148</v>
      </c>
      <c r="DI37" s="126" t="s">
        <v>2782</v>
      </c>
      <c r="DJ37" s="118">
        <v>4</v>
      </c>
      <c r="DK37" s="118" t="s">
        <v>130</v>
      </c>
      <c r="DL37" s="121"/>
      <c r="DM37" s="17" t="s">
        <v>130</v>
      </c>
      <c r="DQ37" s="121"/>
      <c r="DY37" s="118"/>
      <c r="EF37" s="121"/>
      <c r="EO37" s="118"/>
      <c r="ET37" s="121"/>
      <c r="EU37" s="118"/>
      <c r="EZ37" s="121"/>
      <c r="FB37" s="129">
        <v>144</v>
      </c>
      <c r="FC37" s="118">
        <v>30</v>
      </c>
      <c r="FD37" s="17">
        <v>0</v>
      </c>
      <c r="FE37" s="121"/>
      <c r="FF37" s="17">
        <v>21</v>
      </c>
      <c r="FG37" s="118"/>
      <c r="FH37" s="121"/>
      <c r="FJ37" s="17" t="e">
        <v>#N/A</v>
      </c>
      <c r="FK37" s="227" t="s">
        <v>3711</v>
      </c>
      <c r="FL37" s="128">
        <v>45174</v>
      </c>
      <c r="FM37" s="128">
        <v>45176</v>
      </c>
      <c r="FP37" s="121" t="s">
        <v>3713</v>
      </c>
      <c r="FR37" s="118"/>
      <c r="FT37" s="17">
        <v>0</v>
      </c>
      <c r="FU37" s="222">
        <v>14</v>
      </c>
      <c r="FV37" s="222"/>
      <c r="FW37" s="223"/>
      <c r="FX37" s="223"/>
      <c r="FY37" s="224"/>
      <c r="FZ37" s="223"/>
      <c r="GA37" s="118"/>
      <c r="GP37" s="129"/>
      <c r="GR37" s="118"/>
      <c r="GX37" s="121"/>
      <c r="GY37" s="118"/>
      <c r="HD37" s="121"/>
      <c r="HE37" s="118"/>
      <c r="HK37" s="121"/>
      <c r="HL37" s="118"/>
      <c r="HO37" s="121"/>
      <c r="HP37" s="118"/>
      <c r="HQ37" s="121"/>
      <c r="HS37" s="118"/>
      <c r="II37" s="121"/>
      <c r="IJ37" s="17" t="s">
        <v>130</v>
      </c>
      <c r="IK37" s="17" t="s">
        <v>2783</v>
      </c>
    </row>
    <row r="38" spans="1:260" s="17" customFormat="1" ht="12.45" customHeight="1">
      <c r="A38" s="118">
        <v>115</v>
      </c>
      <c r="D38" s="17" t="s">
        <v>663</v>
      </c>
      <c r="E38" s="17" t="s">
        <v>970</v>
      </c>
      <c r="F38" s="17" t="s">
        <v>971</v>
      </c>
      <c r="G38" s="17" t="s">
        <v>79</v>
      </c>
      <c r="H38" s="119">
        <v>-17.62679</v>
      </c>
      <c r="I38" s="120">
        <v>-65.926680000000005</v>
      </c>
      <c r="J38" s="17" t="s">
        <v>310</v>
      </c>
      <c r="K38" s="17" t="s">
        <v>971</v>
      </c>
      <c r="L38" s="17" t="s">
        <v>972</v>
      </c>
      <c r="M38" s="121" t="s">
        <v>201</v>
      </c>
      <c r="N38" s="122">
        <v>60</v>
      </c>
      <c r="O38" s="123" t="s">
        <v>78</v>
      </c>
      <c r="P38" s="17" t="s">
        <v>202</v>
      </c>
      <c r="Q38" s="121" t="s">
        <v>179</v>
      </c>
      <c r="R38" s="124">
        <v>3</v>
      </c>
      <c r="S38" s="124">
        <v>0</v>
      </c>
      <c r="T38" s="124">
        <v>0</v>
      </c>
      <c r="U38" s="124">
        <v>0</v>
      </c>
      <c r="V38" s="124">
        <v>3</v>
      </c>
      <c r="W38" s="124">
        <v>1</v>
      </c>
      <c r="X38" s="124">
        <v>0</v>
      </c>
      <c r="Y38" s="125">
        <v>0</v>
      </c>
      <c r="Z38" s="17">
        <v>7</v>
      </c>
      <c r="AA38" s="126"/>
      <c r="AB38" s="127" t="s">
        <v>974</v>
      </c>
      <c r="AC38" s="17" t="s">
        <v>973</v>
      </c>
      <c r="AD38" s="17">
        <v>3</v>
      </c>
      <c r="AE38" s="17" t="s">
        <v>974</v>
      </c>
      <c r="AF38" s="17">
        <v>1</v>
      </c>
      <c r="AG38" s="17" t="s">
        <v>206</v>
      </c>
      <c r="AH38" s="17" t="s">
        <v>77</v>
      </c>
      <c r="AI38" s="17">
        <v>0</v>
      </c>
      <c r="AJ38" s="17" t="s">
        <v>77</v>
      </c>
      <c r="AK38" s="17">
        <v>0</v>
      </c>
      <c r="AL38" s="17" t="s">
        <v>77</v>
      </c>
      <c r="AM38" s="17" t="s">
        <v>77</v>
      </c>
      <c r="AN38" s="17">
        <v>0</v>
      </c>
      <c r="AO38" s="17" t="s">
        <v>77</v>
      </c>
      <c r="AP38" s="17">
        <v>0</v>
      </c>
      <c r="AQ38" s="17" t="s">
        <v>77</v>
      </c>
      <c r="AR38" s="17" t="s">
        <v>198</v>
      </c>
      <c r="AS38" s="17">
        <v>3</v>
      </c>
      <c r="AT38" s="17" t="s">
        <v>975</v>
      </c>
      <c r="AU38" s="17">
        <v>0</v>
      </c>
      <c r="AV38" s="17" t="s">
        <v>206</v>
      </c>
      <c r="AW38" s="17" t="s">
        <v>238</v>
      </c>
      <c r="AX38" s="17">
        <v>1</v>
      </c>
      <c r="AY38" s="17" t="s">
        <v>2017</v>
      </c>
      <c r="AZ38" s="17">
        <v>0</v>
      </c>
      <c r="BA38" s="17" t="s">
        <v>77</v>
      </c>
      <c r="BB38" s="17" t="s">
        <v>77</v>
      </c>
      <c r="BC38" s="17">
        <v>0</v>
      </c>
      <c r="BD38" s="17" t="s">
        <v>77</v>
      </c>
      <c r="BE38" s="17">
        <v>0</v>
      </c>
      <c r="BF38" s="17" t="s">
        <v>77</v>
      </c>
      <c r="BL38" s="17">
        <v>7</v>
      </c>
      <c r="BM38" s="126">
        <v>0</v>
      </c>
      <c r="BN38" s="126" t="s">
        <v>1990</v>
      </c>
      <c r="BO38" s="126" t="e">
        <v>#N/A</v>
      </c>
      <c r="BP38" s="126">
        <v>2023</v>
      </c>
      <c r="BQ38" s="126" t="s">
        <v>1394</v>
      </c>
      <c r="BR38" s="128">
        <v>45180</v>
      </c>
      <c r="BS38" s="17">
        <v>37</v>
      </c>
      <c r="BT38" s="221" t="s">
        <v>1505</v>
      </c>
      <c r="BU38" s="118">
        <v>0</v>
      </c>
      <c r="BV38" s="17">
        <v>0</v>
      </c>
      <c r="BW38" s="17">
        <v>1</v>
      </c>
      <c r="BX38" s="17">
        <v>1</v>
      </c>
      <c r="BY38" s="17">
        <v>0</v>
      </c>
      <c r="BZ38" s="17">
        <v>0</v>
      </c>
      <c r="CB38" s="17">
        <v>2</v>
      </c>
      <c r="CC38" s="121">
        <v>7</v>
      </c>
      <c r="CE38" s="118">
        <v>0</v>
      </c>
      <c r="CF38" s="17">
        <v>0</v>
      </c>
      <c r="CG38" s="251">
        <v>0</v>
      </c>
      <c r="CH38" s="17">
        <v>0</v>
      </c>
      <c r="CI38" s="17">
        <v>0</v>
      </c>
      <c r="CJ38" s="17">
        <v>0</v>
      </c>
      <c r="CK38" s="17">
        <v>2</v>
      </c>
      <c r="CL38" s="121">
        <v>2</v>
      </c>
      <c r="CM38" s="17" t="s">
        <v>1506</v>
      </c>
      <c r="CN38" s="17" t="s">
        <v>1507</v>
      </c>
      <c r="CO38" s="17" t="s">
        <v>1508</v>
      </c>
      <c r="CP38" s="17">
        <v>1</v>
      </c>
      <c r="CQ38" s="118">
        <v>1</v>
      </c>
      <c r="CR38" s="17">
        <v>0</v>
      </c>
      <c r="CS38" s="17" t="s">
        <v>676</v>
      </c>
      <c r="CT38" s="17" t="s">
        <v>77</v>
      </c>
      <c r="CV38" s="17" t="s">
        <v>1397</v>
      </c>
      <c r="CW38" s="17" t="s">
        <v>561</v>
      </c>
      <c r="CX38" s="17" t="s">
        <v>179</v>
      </c>
      <c r="CY38" s="121"/>
      <c r="CZ38" s="118">
        <v>0</v>
      </c>
      <c r="DC38" s="121"/>
      <c r="DD38" s="126"/>
      <c r="DF38" s="118"/>
      <c r="DG38" s="17" t="s">
        <v>1509</v>
      </c>
      <c r="DI38" s="126" t="s">
        <v>2651</v>
      </c>
      <c r="DJ38" s="118">
        <v>33</v>
      </c>
      <c r="DK38" s="118" t="s">
        <v>1510</v>
      </c>
      <c r="DL38" s="121"/>
      <c r="DM38" s="17" t="s">
        <v>3732</v>
      </c>
      <c r="DP38" s="17">
        <v>2</v>
      </c>
      <c r="DQ38" s="121"/>
      <c r="DY38" s="118"/>
      <c r="EF38" s="121"/>
      <c r="EO38" s="118">
        <v>4</v>
      </c>
      <c r="ET38" s="121"/>
      <c r="EU38" s="118">
        <v>4</v>
      </c>
      <c r="EW38" s="17">
        <v>6</v>
      </c>
      <c r="EX38" s="17">
        <v>2</v>
      </c>
      <c r="EZ38" s="121"/>
      <c r="FA38" s="17">
        <v>2</v>
      </c>
      <c r="FB38" s="129">
        <v>145</v>
      </c>
      <c r="FC38" s="118">
        <v>100</v>
      </c>
      <c r="FD38" s="17">
        <v>2</v>
      </c>
      <c r="FE38" s="121"/>
      <c r="FF38" s="17">
        <v>81</v>
      </c>
      <c r="FG38" s="118"/>
      <c r="FH38" s="121"/>
      <c r="FJ38" s="17" t="e">
        <v>#N/A</v>
      </c>
      <c r="FK38" s="227" t="s">
        <v>3711</v>
      </c>
      <c r="FL38" s="128">
        <v>45174</v>
      </c>
      <c r="FM38" s="128">
        <v>45176</v>
      </c>
      <c r="FO38" s="131"/>
      <c r="FP38" s="121" t="s">
        <v>3713</v>
      </c>
      <c r="FR38" s="118">
        <v>55</v>
      </c>
      <c r="FS38" s="17">
        <v>9</v>
      </c>
      <c r="FT38" s="17">
        <v>64</v>
      </c>
      <c r="FU38" s="222">
        <v>86</v>
      </c>
      <c r="FV38" s="222"/>
      <c r="FW38" s="223"/>
      <c r="FX38" s="223"/>
      <c r="FY38" s="224"/>
      <c r="FZ38" s="223"/>
      <c r="GA38" s="118">
        <v>1</v>
      </c>
      <c r="GB38" s="17">
        <v>0</v>
      </c>
      <c r="GC38" s="17">
        <v>1</v>
      </c>
      <c r="GD38" s="17">
        <v>1</v>
      </c>
      <c r="GP38" s="129"/>
      <c r="GR38" s="118">
        <v>0</v>
      </c>
      <c r="GX38" s="121"/>
      <c r="GY38" s="118"/>
      <c r="HD38" s="121"/>
      <c r="HE38" s="118"/>
      <c r="HK38" s="121"/>
      <c r="HL38" s="118"/>
      <c r="HO38" s="121"/>
      <c r="HP38" s="118"/>
      <c r="HQ38" s="121"/>
      <c r="HS38" s="118"/>
      <c r="IB38" s="17">
        <v>1</v>
      </c>
      <c r="IC38" s="17">
        <v>51</v>
      </c>
      <c r="ID38" s="17" t="s">
        <v>1991</v>
      </c>
      <c r="II38" s="121"/>
      <c r="IJ38" s="17" t="s">
        <v>3744</v>
      </c>
      <c r="IK38" s="17" t="s">
        <v>2753</v>
      </c>
    </row>
    <row r="39" spans="1:260" s="17" customFormat="1" ht="12.45" customHeight="1">
      <c r="A39" s="118">
        <v>71</v>
      </c>
      <c r="D39" s="17" t="s">
        <v>663</v>
      </c>
      <c r="E39" s="17" t="s">
        <v>866</v>
      </c>
      <c r="F39" s="17" t="s">
        <v>867</v>
      </c>
      <c r="G39" s="17" t="s">
        <v>79</v>
      </c>
      <c r="H39" s="119">
        <v>-17.396583</v>
      </c>
      <c r="I39" s="120">
        <v>-66.141638999999998</v>
      </c>
      <c r="J39" s="17" t="s">
        <v>303</v>
      </c>
      <c r="K39" s="17" t="s">
        <v>201</v>
      </c>
      <c r="L39" s="17" t="s">
        <v>312</v>
      </c>
      <c r="M39" s="121" t="s">
        <v>201</v>
      </c>
      <c r="N39" s="122">
        <v>6</v>
      </c>
      <c r="O39" s="123" t="s">
        <v>610</v>
      </c>
      <c r="P39" s="17" t="s">
        <v>202</v>
      </c>
      <c r="Q39" s="121" t="s">
        <v>179</v>
      </c>
      <c r="R39" s="124">
        <v>0</v>
      </c>
      <c r="S39" s="124">
        <v>0</v>
      </c>
      <c r="T39" s="124">
        <v>3</v>
      </c>
      <c r="U39" s="124">
        <v>0</v>
      </c>
      <c r="V39" s="124">
        <v>3</v>
      </c>
      <c r="W39" s="124">
        <v>3</v>
      </c>
      <c r="X39" s="124">
        <v>0</v>
      </c>
      <c r="Y39" s="125">
        <v>0</v>
      </c>
      <c r="Z39" s="17">
        <v>9</v>
      </c>
      <c r="AA39" s="126"/>
      <c r="AB39" s="127" t="s">
        <v>203</v>
      </c>
      <c r="AC39" s="17" t="s">
        <v>204</v>
      </c>
      <c r="AD39" s="17">
        <v>3</v>
      </c>
      <c r="AE39" s="17" t="s">
        <v>205</v>
      </c>
      <c r="AF39" s="17">
        <v>1</v>
      </c>
      <c r="AG39" s="17" t="s">
        <v>211</v>
      </c>
      <c r="AH39" s="17" t="s">
        <v>207</v>
      </c>
      <c r="AI39" s="17">
        <v>0</v>
      </c>
      <c r="AJ39" s="17" t="s">
        <v>208</v>
      </c>
      <c r="AK39" s="17">
        <v>0</v>
      </c>
      <c r="AL39" s="17" t="s">
        <v>211</v>
      </c>
      <c r="AM39" s="17" t="s">
        <v>77</v>
      </c>
      <c r="AN39" s="17">
        <v>0</v>
      </c>
      <c r="AO39" s="17" t="s">
        <v>77</v>
      </c>
      <c r="AP39" s="17">
        <v>0</v>
      </c>
      <c r="AQ39" s="17" t="s">
        <v>77</v>
      </c>
      <c r="AR39" s="17" t="s">
        <v>198</v>
      </c>
      <c r="AS39" s="17">
        <v>3</v>
      </c>
      <c r="AT39" s="17" t="s">
        <v>210</v>
      </c>
      <c r="AU39" s="17">
        <v>1</v>
      </c>
      <c r="AV39" s="17" t="s">
        <v>211</v>
      </c>
      <c r="AW39" s="17" t="s">
        <v>186</v>
      </c>
      <c r="AX39" s="17">
        <v>3</v>
      </c>
      <c r="AY39" s="17" t="s">
        <v>230</v>
      </c>
      <c r="AZ39" s="17">
        <v>0</v>
      </c>
      <c r="BA39" s="17" t="s">
        <v>211</v>
      </c>
      <c r="BB39" s="17" t="s">
        <v>77</v>
      </c>
      <c r="BC39" s="17">
        <v>0</v>
      </c>
      <c r="BD39" s="17" t="s">
        <v>77</v>
      </c>
      <c r="BE39" s="17">
        <v>0</v>
      </c>
      <c r="BF39" s="17" t="s">
        <v>77</v>
      </c>
      <c r="BL39" s="17">
        <v>9</v>
      </c>
      <c r="BM39" s="126">
        <v>0</v>
      </c>
      <c r="BN39" s="126" t="s">
        <v>1993</v>
      </c>
      <c r="BO39" s="126" t="e">
        <v>#N/A</v>
      </c>
      <c r="BP39" s="126">
        <v>2023</v>
      </c>
      <c r="BQ39" s="126" t="s">
        <v>171</v>
      </c>
      <c r="BR39" s="128">
        <v>45183</v>
      </c>
      <c r="BS39" s="17">
        <v>37</v>
      </c>
      <c r="BT39" s="221" t="s">
        <v>1314</v>
      </c>
      <c r="BU39" s="118">
        <v>0</v>
      </c>
      <c r="BV39" s="17">
        <v>2</v>
      </c>
      <c r="BW39" s="17">
        <v>0</v>
      </c>
      <c r="BX39" s="17">
        <v>0</v>
      </c>
      <c r="BY39" s="17">
        <v>0</v>
      </c>
      <c r="BZ39" s="17">
        <v>0</v>
      </c>
      <c r="CB39" s="17">
        <v>2</v>
      </c>
      <c r="CC39" s="121">
        <v>9</v>
      </c>
      <c r="CE39" s="118">
        <v>0</v>
      </c>
      <c r="CF39" s="17">
        <v>0</v>
      </c>
      <c r="CG39" s="17">
        <v>0</v>
      </c>
      <c r="CH39" s="17">
        <v>0</v>
      </c>
      <c r="CI39" s="17">
        <v>0</v>
      </c>
      <c r="CJ39" s="17">
        <v>0</v>
      </c>
      <c r="CK39" s="17">
        <v>2</v>
      </c>
      <c r="CL39" s="121">
        <v>2</v>
      </c>
      <c r="CM39" s="17" t="s">
        <v>1315</v>
      </c>
      <c r="CN39" s="17" t="s">
        <v>1089</v>
      </c>
      <c r="CO39" s="17" t="s">
        <v>226</v>
      </c>
      <c r="CP39" s="17">
        <v>4</v>
      </c>
      <c r="CQ39" s="118">
        <v>1</v>
      </c>
      <c r="CR39" s="17">
        <v>0</v>
      </c>
      <c r="CS39" s="17" t="s">
        <v>676</v>
      </c>
      <c r="CT39" s="17" t="s">
        <v>77</v>
      </c>
      <c r="CV39" s="17" t="s">
        <v>1117</v>
      </c>
      <c r="CW39" s="17" t="s">
        <v>678</v>
      </c>
      <c r="CX39" s="17" t="s">
        <v>179</v>
      </c>
      <c r="CY39" s="121"/>
      <c r="CZ39" s="118">
        <v>0</v>
      </c>
      <c r="DC39" s="121"/>
      <c r="DD39" s="126"/>
      <c r="DF39" s="118"/>
      <c r="DG39" s="17" t="s">
        <v>1148</v>
      </c>
      <c r="DI39" s="126" t="s">
        <v>2651</v>
      </c>
      <c r="DJ39" s="118">
        <v>33</v>
      </c>
      <c r="DK39" s="118" t="s">
        <v>1255</v>
      </c>
      <c r="DL39" s="121"/>
      <c r="DM39" s="17" t="s">
        <v>3732</v>
      </c>
      <c r="DP39" s="17">
        <v>2</v>
      </c>
      <c r="DQ39" s="121"/>
      <c r="DY39" s="118"/>
      <c r="EF39" s="121"/>
      <c r="EO39" s="118"/>
      <c r="EQ39" s="17">
        <v>4</v>
      </c>
      <c r="ET39" s="121"/>
      <c r="EU39" s="118"/>
      <c r="EX39" s="17">
        <v>8</v>
      </c>
      <c r="EZ39" s="121"/>
      <c r="FB39" s="129">
        <v>146</v>
      </c>
      <c r="FC39" s="118">
        <v>30</v>
      </c>
      <c r="FD39" s="17">
        <v>2</v>
      </c>
      <c r="FE39" s="121"/>
      <c r="FF39" s="17">
        <v>21</v>
      </c>
      <c r="FG39" s="118"/>
      <c r="FH39" s="121"/>
      <c r="FJ39" s="17" t="e">
        <v>#N/A</v>
      </c>
      <c r="FK39" s="227" t="s">
        <v>3711</v>
      </c>
      <c r="FL39" s="128">
        <v>45174</v>
      </c>
      <c r="FM39" s="128">
        <v>45176</v>
      </c>
      <c r="FP39" s="121" t="s">
        <v>3713</v>
      </c>
      <c r="FR39" s="118">
        <v>6</v>
      </c>
      <c r="FS39" s="17">
        <v>6</v>
      </c>
      <c r="FT39" s="17">
        <v>12</v>
      </c>
      <c r="FU39" s="222">
        <v>27</v>
      </c>
      <c r="FV39" s="222"/>
      <c r="FW39" s="223"/>
      <c r="FX39" s="223"/>
      <c r="FY39" s="224"/>
      <c r="FZ39" s="223"/>
      <c r="GA39" s="118">
        <v>1</v>
      </c>
      <c r="GB39" s="17">
        <v>1</v>
      </c>
      <c r="GC39" s="17">
        <v>2</v>
      </c>
      <c r="GP39" s="129"/>
      <c r="GR39" s="118"/>
      <c r="GX39" s="121"/>
      <c r="GY39" s="118"/>
      <c r="HD39" s="121"/>
      <c r="HE39" s="118"/>
      <c r="HK39" s="121"/>
      <c r="HL39" s="118"/>
      <c r="HO39" s="121"/>
      <c r="HP39" s="118"/>
      <c r="HQ39" s="121"/>
      <c r="HS39" s="118"/>
      <c r="II39" s="121"/>
      <c r="IJ39" s="17" t="s">
        <v>3741</v>
      </c>
      <c r="IK39" s="17" t="s">
        <v>2699</v>
      </c>
      <c r="IL39" s="17" t="s">
        <v>3741</v>
      </c>
      <c r="IU39" s="17" t="e">
        <v>#N/A</v>
      </c>
    </row>
    <row r="40" spans="1:260" s="17" customFormat="1" ht="12.45" customHeight="1">
      <c r="A40" s="118">
        <v>80</v>
      </c>
      <c r="C40" s="17" t="s">
        <v>684</v>
      </c>
      <c r="D40" s="17" t="s">
        <v>663</v>
      </c>
      <c r="E40" s="17" t="s">
        <v>887</v>
      </c>
      <c r="F40" s="17" t="s">
        <v>888</v>
      </c>
      <c r="G40" s="17" t="s">
        <v>79</v>
      </c>
      <c r="H40" s="118">
        <v>-17.760556000000001</v>
      </c>
      <c r="I40" s="17">
        <v>-63.159917</v>
      </c>
      <c r="J40" s="17" t="s">
        <v>303</v>
      </c>
      <c r="K40" s="17" t="s">
        <v>176</v>
      </c>
      <c r="L40" s="17" t="s">
        <v>304</v>
      </c>
      <c r="M40" s="121" t="s">
        <v>177</v>
      </c>
      <c r="N40" s="118">
        <v>20</v>
      </c>
      <c r="O40" s="17" t="s">
        <v>610</v>
      </c>
      <c r="P40" s="17" t="s">
        <v>196</v>
      </c>
      <c r="Q40" s="121" t="s">
        <v>179</v>
      </c>
      <c r="R40" s="124">
        <v>3</v>
      </c>
      <c r="S40" s="124">
        <v>3</v>
      </c>
      <c r="T40" s="124">
        <v>0</v>
      </c>
      <c r="U40" s="124">
        <v>0</v>
      </c>
      <c r="V40" s="124">
        <v>3</v>
      </c>
      <c r="W40" s="124">
        <v>3</v>
      </c>
      <c r="X40" s="124">
        <v>3</v>
      </c>
      <c r="Y40" s="125">
        <v>0</v>
      </c>
      <c r="Z40" s="17">
        <v>15</v>
      </c>
      <c r="AA40" s="126"/>
      <c r="AB40" s="127" t="s">
        <v>309</v>
      </c>
      <c r="AC40" s="17" t="s">
        <v>223</v>
      </c>
      <c r="AD40" s="17">
        <v>3</v>
      </c>
      <c r="AE40" s="17" t="s">
        <v>254</v>
      </c>
      <c r="AF40" s="17">
        <v>1</v>
      </c>
      <c r="AG40" s="17" t="s">
        <v>189</v>
      </c>
      <c r="AH40" s="17" t="s">
        <v>222</v>
      </c>
      <c r="AI40" s="17">
        <v>3</v>
      </c>
      <c r="AJ40" s="17" t="s">
        <v>184</v>
      </c>
      <c r="AK40" s="17">
        <v>1</v>
      </c>
      <c r="AL40" s="17" t="s">
        <v>195</v>
      </c>
      <c r="AM40" s="17" t="s">
        <v>77</v>
      </c>
      <c r="AN40" s="17">
        <v>0</v>
      </c>
      <c r="AO40" s="17" t="s">
        <v>77</v>
      </c>
      <c r="AP40" s="17">
        <v>0</v>
      </c>
      <c r="AQ40" s="17" t="s">
        <v>77</v>
      </c>
      <c r="AR40" s="17" t="s">
        <v>315</v>
      </c>
      <c r="AS40" s="17">
        <v>3</v>
      </c>
      <c r="AT40" s="17" t="s">
        <v>255</v>
      </c>
      <c r="AU40" s="17">
        <v>0</v>
      </c>
      <c r="AV40" s="17" t="s">
        <v>189</v>
      </c>
      <c r="AW40" s="17" t="s">
        <v>889</v>
      </c>
      <c r="AX40" s="17">
        <v>3</v>
      </c>
      <c r="AY40" s="17" t="s">
        <v>255</v>
      </c>
      <c r="AZ40" s="17">
        <v>0</v>
      </c>
      <c r="BA40" s="17" t="s">
        <v>189</v>
      </c>
      <c r="BB40" s="17" t="s">
        <v>675</v>
      </c>
      <c r="BC40" s="17">
        <v>3</v>
      </c>
      <c r="BD40" s="17" t="s">
        <v>255</v>
      </c>
      <c r="BE40" s="17">
        <v>0</v>
      </c>
      <c r="BF40" s="17" t="s">
        <v>189</v>
      </c>
      <c r="BL40" s="17">
        <v>15</v>
      </c>
      <c r="BM40" s="126">
        <v>0</v>
      </c>
      <c r="BN40" s="126"/>
      <c r="BO40" s="126" t="e">
        <v>#N/A</v>
      </c>
      <c r="BP40" s="126">
        <v>2023</v>
      </c>
      <c r="BQ40" s="126" t="s">
        <v>171</v>
      </c>
      <c r="BR40" s="128">
        <v>45183</v>
      </c>
      <c r="BS40" s="17">
        <v>37</v>
      </c>
      <c r="BT40" s="221" t="s">
        <v>1122</v>
      </c>
      <c r="BU40" s="118">
        <v>3</v>
      </c>
      <c r="BV40" s="17">
        <v>0</v>
      </c>
      <c r="BW40" s="17">
        <v>0</v>
      </c>
      <c r="BX40" s="17">
        <v>0</v>
      </c>
      <c r="BY40" s="17">
        <v>0</v>
      </c>
      <c r="BZ40" s="17">
        <v>3</v>
      </c>
      <c r="CB40" s="17">
        <v>6</v>
      </c>
      <c r="CC40" s="121">
        <v>15</v>
      </c>
      <c r="CE40" s="118">
        <v>0</v>
      </c>
      <c r="CF40" s="17">
        <v>0</v>
      </c>
      <c r="CG40" s="251">
        <v>0</v>
      </c>
      <c r="CH40" s="17">
        <v>0</v>
      </c>
      <c r="CI40" s="17">
        <v>0</v>
      </c>
      <c r="CJ40" s="17">
        <v>0</v>
      </c>
      <c r="CK40" s="17">
        <v>0</v>
      </c>
      <c r="CL40" s="121">
        <v>0</v>
      </c>
      <c r="CM40" s="17" t="s">
        <v>1123</v>
      </c>
      <c r="CN40" s="17" t="s">
        <v>1124</v>
      </c>
      <c r="CO40" s="17" t="s">
        <v>1125</v>
      </c>
      <c r="CP40" s="17">
        <v>26</v>
      </c>
      <c r="CQ40" s="118">
        <v>0</v>
      </c>
      <c r="CR40" s="17">
        <v>2</v>
      </c>
      <c r="CS40" s="17" t="s">
        <v>544</v>
      </c>
      <c r="CT40" s="17" t="s">
        <v>677</v>
      </c>
      <c r="CV40" s="17" t="s">
        <v>1126</v>
      </c>
      <c r="CW40" s="17" t="s">
        <v>561</v>
      </c>
      <c r="CX40" s="17" t="s">
        <v>417</v>
      </c>
      <c r="CY40" s="121"/>
      <c r="CZ40" s="118">
        <v>0</v>
      </c>
      <c r="DC40" s="121"/>
      <c r="DD40" s="126"/>
      <c r="DF40" s="118"/>
      <c r="DG40" s="17" t="s">
        <v>1127</v>
      </c>
      <c r="DI40" s="126" t="s">
        <v>2594</v>
      </c>
      <c r="DJ40" s="118">
        <v>11</v>
      </c>
      <c r="DK40" s="118" t="s">
        <v>1128</v>
      </c>
      <c r="DL40" s="121"/>
      <c r="DM40" s="17" t="s">
        <v>130</v>
      </c>
      <c r="DQ40" s="121"/>
      <c r="DY40" s="118"/>
      <c r="EF40" s="121"/>
      <c r="EO40" s="118"/>
      <c r="EQ40" s="17">
        <v>6</v>
      </c>
      <c r="ET40" s="121"/>
      <c r="EU40" s="118"/>
      <c r="EZ40" s="121"/>
      <c r="FB40" s="129">
        <v>147</v>
      </c>
      <c r="FC40" s="118">
        <v>50</v>
      </c>
      <c r="FD40" s="17">
        <v>6</v>
      </c>
      <c r="FE40" s="121"/>
      <c r="FF40" s="17">
        <v>36</v>
      </c>
      <c r="FG40" s="118"/>
      <c r="FH40" s="121"/>
      <c r="FJ40" s="17" t="e">
        <v>#N/A</v>
      </c>
      <c r="FK40" s="227" t="s">
        <v>3711</v>
      </c>
      <c r="FL40" s="128">
        <v>45174</v>
      </c>
      <c r="FM40" s="128">
        <v>45176</v>
      </c>
      <c r="FP40" s="121" t="s">
        <v>3715</v>
      </c>
      <c r="FR40" s="118">
        <v>10</v>
      </c>
      <c r="FS40" s="17">
        <v>12</v>
      </c>
      <c r="FT40" s="17">
        <v>22</v>
      </c>
      <c r="FU40" s="222">
        <v>39</v>
      </c>
      <c r="FV40" s="222"/>
      <c r="FW40" s="223"/>
      <c r="FX40" s="223"/>
      <c r="FY40" s="224"/>
      <c r="FZ40" s="223"/>
      <c r="GA40" s="118"/>
      <c r="GF40" s="17">
        <v>1</v>
      </c>
      <c r="GH40" s="17">
        <v>1</v>
      </c>
      <c r="GI40" s="17">
        <v>2</v>
      </c>
      <c r="GJ40" s="17">
        <v>2</v>
      </c>
      <c r="GP40" s="129"/>
      <c r="GR40" s="118">
        <v>3</v>
      </c>
      <c r="GS40" s="17">
        <v>6</v>
      </c>
      <c r="GT40" s="17" t="s">
        <v>1587</v>
      </c>
      <c r="GU40" s="17">
        <v>0</v>
      </c>
      <c r="GV40" s="17" t="s">
        <v>1992</v>
      </c>
      <c r="GX40" s="121"/>
      <c r="GY40" s="118"/>
      <c r="HD40" s="121"/>
      <c r="HE40" s="118"/>
      <c r="HK40" s="121"/>
      <c r="HL40" s="118"/>
      <c r="HO40" s="121"/>
      <c r="HP40" s="118"/>
      <c r="HQ40" s="121"/>
      <c r="HS40" s="118"/>
      <c r="II40" s="121"/>
      <c r="IJ40" s="17" t="s">
        <v>1128</v>
      </c>
      <c r="IK40" s="17" t="s">
        <v>2595</v>
      </c>
      <c r="IL40" s="17" t="s">
        <v>1128</v>
      </c>
      <c r="IU40" s="17" t="s">
        <v>519</v>
      </c>
    </row>
    <row r="41" spans="1:260" s="17" customFormat="1" ht="12.45" customHeight="1">
      <c r="A41" s="118">
        <v>88</v>
      </c>
      <c r="C41" s="17" t="s">
        <v>320</v>
      </c>
      <c r="D41" s="17" t="s">
        <v>663</v>
      </c>
      <c r="E41" s="17" t="s">
        <v>912</v>
      </c>
      <c r="F41" s="17" t="s">
        <v>913</v>
      </c>
      <c r="G41" s="17" t="s">
        <v>79</v>
      </c>
      <c r="H41" s="119">
        <v>-17.383666699999999</v>
      </c>
      <c r="I41" s="120">
        <v>-66.145527999999999</v>
      </c>
      <c r="J41" s="17" t="s">
        <v>303</v>
      </c>
      <c r="K41" s="17" t="s">
        <v>201</v>
      </c>
      <c r="L41" s="17" t="s">
        <v>312</v>
      </c>
      <c r="M41" s="121" t="s">
        <v>201</v>
      </c>
      <c r="N41" s="122">
        <v>20</v>
      </c>
      <c r="O41" s="123" t="s">
        <v>610</v>
      </c>
      <c r="P41" s="17" t="s">
        <v>196</v>
      </c>
      <c r="Q41" s="121" t="s">
        <v>179</v>
      </c>
      <c r="R41" s="124">
        <v>0</v>
      </c>
      <c r="S41" s="124">
        <v>0</v>
      </c>
      <c r="T41" s="124">
        <v>3</v>
      </c>
      <c r="U41" s="124">
        <v>0</v>
      </c>
      <c r="V41" s="124">
        <v>0</v>
      </c>
      <c r="W41" s="124">
        <v>3</v>
      </c>
      <c r="X41" s="124">
        <v>0</v>
      </c>
      <c r="Y41" s="125">
        <v>0</v>
      </c>
      <c r="Z41" s="17">
        <v>6</v>
      </c>
      <c r="AA41" s="126"/>
      <c r="AB41" s="127" t="s">
        <v>203</v>
      </c>
      <c r="AC41" s="17" t="s">
        <v>204</v>
      </c>
      <c r="AD41" s="17">
        <v>3</v>
      </c>
      <c r="AE41" s="17" t="s">
        <v>205</v>
      </c>
      <c r="AF41" s="17">
        <v>1</v>
      </c>
      <c r="AG41" s="17" t="s">
        <v>211</v>
      </c>
      <c r="AH41" s="17" t="s">
        <v>207</v>
      </c>
      <c r="AI41" s="17">
        <v>0</v>
      </c>
      <c r="AJ41" s="17" t="s">
        <v>208</v>
      </c>
      <c r="AK41" s="17">
        <v>0</v>
      </c>
      <c r="AL41" s="17" t="s">
        <v>211</v>
      </c>
      <c r="AM41" s="17" t="s">
        <v>77</v>
      </c>
      <c r="AN41" s="17">
        <v>0</v>
      </c>
      <c r="AO41" s="17" t="s">
        <v>209</v>
      </c>
      <c r="AP41" s="17">
        <v>0</v>
      </c>
      <c r="AQ41" s="17" t="s">
        <v>77</v>
      </c>
      <c r="AR41" s="17" t="s">
        <v>77</v>
      </c>
      <c r="AS41" s="17">
        <v>0</v>
      </c>
      <c r="AT41" s="17" t="s">
        <v>77</v>
      </c>
      <c r="AU41" s="17">
        <v>0</v>
      </c>
      <c r="AV41" s="17" t="s">
        <v>77</v>
      </c>
      <c r="AW41" s="17" t="s">
        <v>186</v>
      </c>
      <c r="AX41" s="17">
        <v>3</v>
      </c>
      <c r="AY41" s="17" t="s">
        <v>210</v>
      </c>
      <c r="AZ41" s="17">
        <v>1</v>
      </c>
      <c r="BA41" s="17" t="s">
        <v>236</v>
      </c>
      <c r="BB41" s="17" t="s">
        <v>77</v>
      </c>
      <c r="BC41" s="17">
        <v>0</v>
      </c>
      <c r="BD41" s="17" t="s">
        <v>77</v>
      </c>
      <c r="BE41" s="17">
        <v>0</v>
      </c>
      <c r="BF41" s="17" t="s">
        <v>77</v>
      </c>
      <c r="BL41" s="17">
        <v>6</v>
      </c>
      <c r="BM41" s="126">
        <v>0</v>
      </c>
      <c r="BN41" s="126"/>
      <c r="BO41" s="126" t="e">
        <v>#N/A</v>
      </c>
      <c r="BP41" s="126">
        <v>2023</v>
      </c>
      <c r="BQ41" s="126" t="s">
        <v>171</v>
      </c>
      <c r="BR41" s="128">
        <v>45183</v>
      </c>
      <c r="BS41" s="17">
        <v>37</v>
      </c>
      <c r="BT41" s="221" t="s">
        <v>1419</v>
      </c>
      <c r="BU41" s="118">
        <v>0</v>
      </c>
      <c r="BV41" s="17">
        <v>0</v>
      </c>
      <c r="BW41" s="17">
        <v>0</v>
      </c>
      <c r="BX41" s="17">
        <v>3</v>
      </c>
      <c r="BY41" s="17">
        <v>0</v>
      </c>
      <c r="BZ41" s="17">
        <v>0</v>
      </c>
      <c r="CB41" s="17">
        <v>3</v>
      </c>
      <c r="CC41" s="121">
        <v>6</v>
      </c>
      <c r="CE41" s="118">
        <v>0</v>
      </c>
      <c r="CF41" s="17">
        <v>0</v>
      </c>
      <c r="CG41" s="251">
        <v>3</v>
      </c>
      <c r="CH41" s="17">
        <v>0</v>
      </c>
      <c r="CI41" s="17">
        <v>0</v>
      </c>
      <c r="CJ41" s="17">
        <v>0</v>
      </c>
      <c r="CK41" s="17">
        <v>0</v>
      </c>
      <c r="CL41" s="121">
        <v>3</v>
      </c>
      <c r="CM41" s="17" t="s">
        <v>1420</v>
      </c>
      <c r="CN41" s="17" t="s">
        <v>251</v>
      </c>
      <c r="CO41" s="17" t="s">
        <v>190</v>
      </c>
      <c r="CP41" s="17">
        <v>2</v>
      </c>
      <c r="CQ41" s="118">
        <v>1</v>
      </c>
      <c r="CR41" s="17">
        <v>0</v>
      </c>
      <c r="CS41" s="17" t="s">
        <v>676</v>
      </c>
      <c r="CT41" s="17" t="s">
        <v>77</v>
      </c>
      <c r="CV41" s="17" t="s">
        <v>1117</v>
      </c>
      <c r="CW41" s="17" t="s">
        <v>678</v>
      </c>
      <c r="CX41" s="17" t="s">
        <v>179</v>
      </c>
      <c r="CY41" s="121"/>
      <c r="CZ41" s="118">
        <v>0</v>
      </c>
      <c r="DC41" s="121"/>
      <c r="DD41" s="126"/>
      <c r="DF41" s="118"/>
      <c r="DG41" s="17" t="s">
        <v>1148</v>
      </c>
      <c r="DI41" s="126" t="s">
        <v>2664</v>
      </c>
      <c r="DJ41" s="118">
        <v>30</v>
      </c>
      <c r="DK41" s="118" t="s">
        <v>1421</v>
      </c>
      <c r="DL41" s="121"/>
      <c r="DM41" s="17" t="s">
        <v>1156</v>
      </c>
      <c r="DQ41" s="121"/>
      <c r="DY41" s="118"/>
      <c r="EF41" s="121"/>
      <c r="EO41" s="118"/>
      <c r="ET41" s="121"/>
      <c r="EU41" s="118"/>
      <c r="EW41" s="17">
        <v>12</v>
      </c>
      <c r="EZ41" s="121"/>
      <c r="FB41" s="129">
        <v>148</v>
      </c>
      <c r="FC41" s="118">
        <v>50</v>
      </c>
      <c r="FD41" s="17">
        <v>3</v>
      </c>
      <c r="FE41" s="121"/>
      <c r="FF41" s="17">
        <v>36</v>
      </c>
      <c r="FG41" s="118"/>
      <c r="FH41" s="121"/>
      <c r="FJ41" s="17" t="e">
        <v>#N/A</v>
      </c>
      <c r="FK41" s="227" t="s">
        <v>3711</v>
      </c>
      <c r="FL41" s="128">
        <v>45174</v>
      </c>
      <c r="FM41" s="128">
        <v>45176</v>
      </c>
      <c r="FP41" s="121" t="s">
        <v>3715</v>
      </c>
      <c r="FR41" s="228">
        <v>14.5</v>
      </c>
      <c r="FS41" s="132">
        <v>10</v>
      </c>
      <c r="FT41" s="17">
        <v>24.5</v>
      </c>
      <c r="FU41" s="222">
        <v>41</v>
      </c>
      <c r="FV41" s="222"/>
      <c r="FW41" s="223"/>
      <c r="FX41" s="223"/>
      <c r="FY41" s="224"/>
      <c r="FZ41" s="223"/>
      <c r="GA41" s="228"/>
      <c r="GC41" s="132"/>
      <c r="GD41" s="132"/>
      <c r="GF41" s="17">
        <v>1</v>
      </c>
      <c r="GH41" s="17">
        <v>1</v>
      </c>
      <c r="GI41" s="17">
        <v>1</v>
      </c>
      <c r="GP41" s="129"/>
      <c r="GR41" s="118"/>
      <c r="GX41" s="121"/>
      <c r="GY41" s="118"/>
      <c r="HD41" s="121"/>
      <c r="HE41" s="118"/>
      <c r="HK41" s="121"/>
      <c r="HL41" s="118"/>
      <c r="HO41" s="121"/>
      <c r="HP41" s="118"/>
      <c r="HQ41" s="121"/>
      <c r="HS41" s="118"/>
      <c r="HV41" s="17">
        <v>1</v>
      </c>
      <c r="HW41" s="17">
        <v>23.5</v>
      </c>
      <c r="HX41" s="17" t="s">
        <v>1997</v>
      </c>
      <c r="II41" s="121"/>
      <c r="IJ41" s="17" t="s">
        <v>1422</v>
      </c>
      <c r="IK41" s="17" t="s">
        <v>2613</v>
      </c>
      <c r="IL41" s="17" t="s">
        <v>1422</v>
      </c>
      <c r="IQ41" s="128"/>
      <c r="IR41" s="128"/>
      <c r="IS41" s="128"/>
      <c r="IT41" s="128"/>
      <c r="IU41" s="17" t="e">
        <v>#N/A</v>
      </c>
    </row>
    <row r="42" spans="1:260" s="17" customFormat="1" ht="12.45" customHeight="1">
      <c r="A42" s="118">
        <v>90</v>
      </c>
      <c r="C42" s="17" t="s">
        <v>679</v>
      </c>
      <c r="D42" s="17" t="s">
        <v>663</v>
      </c>
      <c r="E42" s="17" t="s">
        <v>918</v>
      </c>
      <c r="F42" s="17" t="s">
        <v>919</v>
      </c>
      <c r="G42" s="17" t="s">
        <v>79</v>
      </c>
      <c r="H42" s="118">
        <v>-17.389455000000002</v>
      </c>
      <c r="I42" s="17">
        <v>-66.151437999999999</v>
      </c>
      <c r="J42" s="17" t="s">
        <v>303</v>
      </c>
      <c r="K42" s="17" t="s">
        <v>201</v>
      </c>
      <c r="L42" s="17" t="s">
        <v>312</v>
      </c>
      <c r="M42" s="121" t="s">
        <v>201</v>
      </c>
      <c r="N42" s="118">
        <v>6</v>
      </c>
      <c r="O42" s="17" t="s">
        <v>610</v>
      </c>
      <c r="P42" s="17" t="s">
        <v>202</v>
      </c>
      <c r="Q42" s="121" t="s">
        <v>179</v>
      </c>
      <c r="R42" s="124">
        <v>0</v>
      </c>
      <c r="S42" s="124">
        <v>0</v>
      </c>
      <c r="T42" s="124">
        <v>3</v>
      </c>
      <c r="U42" s="124">
        <v>0</v>
      </c>
      <c r="V42" s="124">
        <v>0</v>
      </c>
      <c r="W42" s="124">
        <v>3</v>
      </c>
      <c r="X42" s="124">
        <v>0</v>
      </c>
      <c r="Y42" s="125">
        <v>0</v>
      </c>
      <c r="Z42" s="17">
        <v>6</v>
      </c>
      <c r="AA42" s="126"/>
      <c r="AB42" s="127" t="s">
        <v>203</v>
      </c>
      <c r="AC42" s="17" t="s">
        <v>204</v>
      </c>
      <c r="AD42" s="17">
        <v>3</v>
      </c>
      <c r="AE42" s="17" t="s">
        <v>205</v>
      </c>
      <c r="AF42" s="17">
        <v>1</v>
      </c>
      <c r="AG42" s="17" t="s">
        <v>206</v>
      </c>
      <c r="AH42" s="17" t="s">
        <v>207</v>
      </c>
      <c r="AI42" s="17">
        <v>0</v>
      </c>
      <c r="AJ42" s="17" t="s">
        <v>208</v>
      </c>
      <c r="AK42" s="17">
        <v>0</v>
      </c>
      <c r="AL42" s="17" t="s">
        <v>206</v>
      </c>
      <c r="AM42" s="17" t="s">
        <v>77</v>
      </c>
      <c r="AN42" s="17">
        <v>0</v>
      </c>
      <c r="AO42" s="17" t="s">
        <v>77</v>
      </c>
      <c r="AP42" s="17">
        <v>0</v>
      </c>
      <c r="AQ42" s="17" t="s">
        <v>77</v>
      </c>
      <c r="AR42" s="17" t="s">
        <v>77</v>
      </c>
      <c r="AS42" s="17">
        <v>0</v>
      </c>
      <c r="AT42" s="17" t="s">
        <v>77</v>
      </c>
      <c r="AU42" s="17">
        <v>0</v>
      </c>
      <c r="AV42" s="17" t="s">
        <v>77</v>
      </c>
      <c r="AW42" s="17" t="s">
        <v>186</v>
      </c>
      <c r="AX42" s="17">
        <v>3</v>
      </c>
      <c r="AY42" s="17" t="s">
        <v>210</v>
      </c>
      <c r="AZ42" s="17">
        <v>1</v>
      </c>
      <c r="BA42" s="17" t="s">
        <v>206</v>
      </c>
      <c r="BB42" s="17" t="s">
        <v>77</v>
      </c>
      <c r="BC42" s="17">
        <v>0</v>
      </c>
      <c r="BD42" s="17" t="s">
        <v>77</v>
      </c>
      <c r="BE42" s="17">
        <v>0</v>
      </c>
      <c r="BF42" s="17" t="s">
        <v>77</v>
      </c>
      <c r="BL42" s="17">
        <v>6</v>
      </c>
      <c r="BM42" s="126">
        <v>0</v>
      </c>
      <c r="BN42" s="126"/>
      <c r="BO42" s="126" t="e">
        <v>#N/A</v>
      </c>
      <c r="BP42" s="126">
        <v>2023</v>
      </c>
      <c r="BQ42" s="126" t="s">
        <v>171</v>
      </c>
      <c r="BR42" s="128">
        <v>45183</v>
      </c>
      <c r="BS42" s="17">
        <v>37</v>
      </c>
      <c r="BT42" s="221" t="s">
        <v>1427</v>
      </c>
      <c r="BU42" s="118">
        <v>0</v>
      </c>
      <c r="BV42" s="17">
        <v>2</v>
      </c>
      <c r="BW42" s="17">
        <v>0</v>
      </c>
      <c r="BX42" s="17">
        <v>0</v>
      </c>
      <c r="BY42" s="17">
        <v>0</v>
      </c>
      <c r="BZ42" s="17">
        <v>0</v>
      </c>
      <c r="CB42" s="17">
        <v>2</v>
      </c>
      <c r="CC42" s="121">
        <v>6</v>
      </c>
      <c r="CE42" s="118">
        <v>0</v>
      </c>
      <c r="CF42" s="17">
        <v>0</v>
      </c>
      <c r="CG42" s="251">
        <v>0</v>
      </c>
      <c r="CH42" s="17">
        <v>0</v>
      </c>
      <c r="CI42" s="17">
        <v>0</v>
      </c>
      <c r="CJ42" s="17">
        <v>0</v>
      </c>
      <c r="CK42" s="17">
        <v>2</v>
      </c>
      <c r="CL42" s="121">
        <v>2</v>
      </c>
      <c r="CM42" s="17" t="s">
        <v>1428</v>
      </c>
      <c r="CN42" s="17" t="s">
        <v>251</v>
      </c>
      <c r="CO42" s="17" t="s">
        <v>1429</v>
      </c>
      <c r="CP42" s="17">
        <v>1</v>
      </c>
      <c r="CQ42" s="118">
        <v>1</v>
      </c>
      <c r="CR42" s="17">
        <v>0</v>
      </c>
      <c r="CS42" s="17" t="s">
        <v>676</v>
      </c>
      <c r="CT42" s="17" t="s">
        <v>77</v>
      </c>
      <c r="CV42" s="17" t="s">
        <v>1117</v>
      </c>
      <c r="CW42" s="17" t="s">
        <v>678</v>
      </c>
      <c r="CX42" s="17" t="s">
        <v>179</v>
      </c>
      <c r="CY42" s="121"/>
      <c r="CZ42" s="118">
        <v>0</v>
      </c>
      <c r="DC42" s="121"/>
      <c r="DD42" s="126"/>
      <c r="DF42" s="118"/>
      <c r="DG42" s="17" t="s">
        <v>1118</v>
      </c>
      <c r="DI42" s="126" t="s">
        <v>2651</v>
      </c>
      <c r="DJ42" s="118">
        <v>33</v>
      </c>
      <c r="DK42" s="118" t="s">
        <v>1255</v>
      </c>
      <c r="DL42" s="121"/>
      <c r="DM42" s="17" t="s">
        <v>3732</v>
      </c>
      <c r="DP42" s="17">
        <v>2</v>
      </c>
      <c r="DQ42" s="121"/>
      <c r="DY42" s="118"/>
      <c r="EF42" s="121"/>
      <c r="EO42" s="118"/>
      <c r="EQ42" s="17">
        <v>4</v>
      </c>
      <c r="ET42" s="121"/>
      <c r="EU42" s="118"/>
      <c r="EX42" s="17">
        <v>8</v>
      </c>
      <c r="EZ42" s="121"/>
      <c r="FA42" s="17">
        <v>2</v>
      </c>
      <c r="FB42" s="129">
        <v>149</v>
      </c>
      <c r="FC42" s="118">
        <v>30</v>
      </c>
      <c r="FD42" s="17">
        <v>2</v>
      </c>
      <c r="FE42" s="121"/>
      <c r="FF42" s="17">
        <v>21</v>
      </c>
      <c r="FG42" s="118"/>
      <c r="FH42" s="121"/>
      <c r="FJ42" s="17" t="e">
        <v>#N/A</v>
      </c>
      <c r="FK42" s="227" t="s">
        <v>3711</v>
      </c>
      <c r="FL42" s="128">
        <v>45174</v>
      </c>
      <c r="FM42" s="128">
        <v>45176</v>
      </c>
      <c r="FP42" s="121" t="s">
        <v>3713</v>
      </c>
      <c r="FR42" s="118">
        <v>6</v>
      </c>
      <c r="FS42" s="17">
        <v>6</v>
      </c>
      <c r="FT42" s="17">
        <v>12</v>
      </c>
      <c r="FU42" s="222">
        <v>27</v>
      </c>
      <c r="FV42" s="222"/>
      <c r="FW42" s="223"/>
      <c r="FX42" s="223"/>
      <c r="FY42" s="224"/>
      <c r="FZ42" s="223"/>
      <c r="GA42" s="118">
        <v>1</v>
      </c>
      <c r="GB42" s="17">
        <v>0</v>
      </c>
      <c r="GC42" s="17">
        <v>2</v>
      </c>
      <c r="GP42" s="129"/>
      <c r="GR42" s="118"/>
      <c r="GX42" s="121"/>
      <c r="GY42" s="118"/>
      <c r="HD42" s="121"/>
      <c r="HE42" s="118"/>
      <c r="HK42" s="121"/>
      <c r="HL42" s="118"/>
      <c r="HO42" s="121"/>
      <c r="HP42" s="118"/>
      <c r="HQ42" s="121"/>
      <c r="HS42" s="118"/>
      <c r="II42" s="121"/>
      <c r="IJ42" s="17" t="s">
        <v>3741</v>
      </c>
      <c r="IK42" s="17" t="s">
        <v>2721</v>
      </c>
      <c r="IL42" s="17" t="s">
        <v>3741</v>
      </c>
      <c r="IU42" s="17" t="e">
        <v>#N/A</v>
      </c>
    </row>
    <row r="43" spans="1:260" s="17" customFormat="1" ht="12.45" customHeight="1">
      <c r="A43" s="118">
        <v>136</v>
      </c>
      <c r="C43" s="17" t="s">
        <v>597</v>
      </c>
      <c r="D43" s="17" t="s">
        <v>663</v>
      </c>
      <c r="E43" s="17" t="s">
        <v>330</v>
      </c>
      <c r="F43" s="17" t="s">
        <v>331</v>
      </c>
      <c r="G43" s="17" t="s">
        <v>79</v>
      </c>
      <c r="H43" s="118">
        <v>-17.757760000000001</v>
      </c>
      <c r="I43" s="17">
        <v>-63.171759999999999</v>
      </c>
      <c r="J43" s="17" t="s">
        <v>303</v>
      </c>
      <c r="K43" s="17" t="s">
        <v>176</v>
      </c>
      <c r="L43" s="17" t="s">
        <v>304</v>
      </c>
      <c r="M43" s="121" t="s">
        <v>177</v>
      </c>
      <c r="N43" s="118">
        <v>25</v>
      </c>
      <c r="O43" s="17" t="s">
        <v>78</v>
      </c>
      <c r="P43" s="17" t="s">
        <v>178</v>
      </c>
      <c r="Q43" s="121" t="s">
        <v>179</v>
      </c>
      <c r="R43" s="124">
        <v>0</v>
      </c>
      <c r="S43" s="124">
        <v>3</v>
      </c>
      <c r="T43" s="124">
        <v>0</v>
      </c>
      <c r="U43" s="124">
        <v>0</v>
      </c>
      <c r="V43" s="124">
        <v>0</v>
      </c>
      <c r="W43" s="124">
        <v>3</v>
      </c>
      <c r="X43" s="124">
        <v>3</v>
      </c>
      <c r="Y43" s="125">
        <v>0</v>
      </c>
      <c r="Z43" s="17">
        <v>9</v>
      </c>
      <c r="AA43" s="126"/>
      <c r="AB43" s="127" t="s">
        <v>248</v>
      </c>
      <c r="AC43" s="17" t="s">
        <v>77</v>
      </c>
      <c r="AD43" s="17">
        <v>0</v>
      </c>
      <c r="AE43" s="17" t="s">
        <v>77</v>
      </c>
      <c r="AF43" s="17">
        <v>0</v>
      </c>
      <c r="AG43" s="17" t="s">
        <v>77</v>
      </c>
      <c r="AH43" s="17" t="s">
        <v>222</v>
      </c>
      <c r="AI43" s="17">
        <v>3</v>
      </c>
      <c r="AJ43" s="17" t="s">
        <v>248</v>
      </c>
      <c r="AK43" s="17">
        <v>1</v>
      </c>
      <c r="AL43" s="17" t="s">
        <v>206</v>
      </c>
      <c r="AM43" s="17" t="s">
        <v>77</v>
      </c>
      <c r="AN43" s="17">
        <v>0</v>
      </c>
      <c r="AO43" s="17" t="s">
        <v>77</v>
      </c>
      <c r="AP43" s="17">
        <v>0</v>
      </c>
      <c r="AQ43" s="17" t="s">
        <v>77</v>
      </c>
      <c r="AR43" s="17" t="s">
        <v>77</v>
      </c>
      <c r="AS43" s="17">
        <v>0</v>
      </c>
      <c r="AT43" s="17" t="s">
        <v>77</v>
      </c>
      <c r="AU43" s="17">
        <v>0</v>
      </c>
      <c r="AV43" s="17" t="s">
        <v>77</v>
      </c>
      <c r="AW43" s="17" t="s">
        <v>332</v>
      </c>
      <c r="AX43" s="17">
        <v>3</v>
      </c>
      <c r="AY43" s="17" t="s">
        <v>249</v>
      </c>
      <c r="AZ43" s="17">
        <v>0</v>
      </c>
      <c r="BA43" s="17" t="s">
        <v>206</v>
      </c>
      <c r="BB43" s="17" t="s">
        <v>930</v>
      </c>
      <c r="BC43" s="17">
        <v>3</v>
      </c>
      <c r="BD43" s="17" t="s">
        <v>249</v>
      </c>
      <c r="BE43" s="17">
        <v>0</v>
      </c>
      <c r="BF43" s="17" t="s">
        <v>206</v>
      </c>
      <c r="BL43" s="17">
        <v>9</v>
      </c>
      <c r="BM43" s="126">
        <v>0</v>
      </c>
      <c r="BN43" s="126"/>
      <c r="BO43" s="126" t="e">
        <v>#N/A</v>
      </c>
      <c r="BP43" s="126">
        <v>2023</v>
      </c>
      <c r="BQ43" s="126" t="s">
        <v>172</v>
      </c>
      <c r="BR43" s="128">
        <v>45183</v>
      </c>
      <c r="BS43" s="17">
        <v>37</v>
      </c>
      <c r="BT43" s="221" t="s">
        <v>1572</v>
      </c>
      <c r="BU43" s="118">
        <v>3</v>
      </c>
      <c r="BV43" s="17">
        <v>0</v>
      </c>
      <c r="BW43" s="17">
        <v>0</v>
      </c>
      <c r="BX43" s="17">
        <v>0</v>
      </c>
      <c r="BY43" s="17">
        <v>0</v>
      </c>
      <c r="BZ43" s="17">
        <v>3</v>
      </c>
      <c r="CB43" s="17">
        <v>6</v>
      </c>
      <c r="CC43" s="121">
        <v>9</v>
      </c>
      <c r="CE43" s="118">
        <v>0</v>
      </c>
      <c r="CF43" s="17">
        <v>0</v>
      </c>
      <c r="CG43" s="17">
        <v>0</v>
      </c>
      <c r="CH43" s="17">
        <v>0</v>
      </c>
      <c r="CI43" s="17">
        <v>0</v>
      </c>
      <c r="CJ43" s="17">
        <v>0</v>
      </c>
      <c r="CK43" s="17">
        <v>0</v>
      </c>
      <c r="CL43" s="121">
        <v>0</v>
      </c>
      <c r="CM43" s="17" t="s">
        <v>1123</v>
      </c>
      <c r="CN43" s="17" t="s">
        <v>1107</v>
      </c>
      <c r="CO43" s="17" t="s">
        <v>1125</v>
      </c>
      <c r="CP43" s="17">
        <v>26</v>
      </c>
      <c r="CQ43" s="118">
        <v>0</v>
      </c>
      <c r="CR43" s="17">
        <v>2</v>
      </c>
      <c r="CS43" s="17" t="s">
        <v>544</v>
      </c>
      <c r="CT43" s="17" t="s">
        <v>677</v>
      </c>
      <c r="CV43" s="17" t="s">
        <v>1573</v>
      </c>
      <c r="CW43" s="17" t="s">
        <v>538</v>
      </c>
      <c r="CX43" s="17" t="s">
        <v>417</v>
      </c>
      <c r="CY43" s="121"/>
      <c r="CZ43" s="118">
        <v>0</v>
      </c>
      <c r="DC43" s="121"/>
      <c r="DD43" s="126"/>
      <c r="DF43" s="118"/>
      <c r="DG43" s="17" t="s">
        <v>1127</v>
      </c>
      <c r="DI43" s="126" t="s">
        <v>2594</v>
      </c>
      <c r="DJ43" s="118">
        <v>11</v>
      </c>
      <c r="DK43" s="118" t="s">
        <v>1128</v>
      </c>
      <c r="DL43" s="121"/>
      <c r="DM43" s="17" t="s">
        <v>130</v>
      </c>
      <c r="DQ43" s="121"/>
      <c r="DY43" s="118"/>
      <c r="EF43" s="121"/>
      <c r="EO43" s="118"/>
      <c r="EQ43" s="17">
        <v>6</v>
      </c>
      <c r="ET43" s="121"/>
      <c r="EU43" s="118"/>
      <c r="EZ43" s="121"/>
      <c r="FB43" s="121">
        <v>150</v>
      </c>
      <c r="FC43" s="118">
        <v>50</v>
      </c>
      <c r="FD43" s="17">
        <v>6</v>
      </c>
      <c r="FE43" s="121"/>
      <c r="FF43" s="17">
        <v>42</v>
      </c>
      <c r="FG43" s="118"/>
      <c r="FH43" s="121"/>
      <c r="FJ43" s="17" t="e">
        <v>#N/A</v>
      </c>
      <c r="FK43" s="227" t="s">
        <v>3711</v>
      </c>
      <c r="FL43" s="128">
        <v>45174</v>
      </c>
      <c r="FM43" s="128">
        <v>45176</v>
      </c>
      <c r="FP43" s="121" t="s">
        <v>3712</v>
      </c>
      <c r="FR43" s="118">
        <v>25</v>
      </c>
      <c r="FS43" s="17">
        <v>5</v>
      </c>
      <c r="FT43" s="17">
        <v>30</v>
      </c>
      <c r="FU43" s="222">
        <v>48</v>
      </c>
      <c r="FV43" s="222"/>
      <c r="FW43" s="223"/>
      <c r="FX43" s="223"/>
      <c r="FY43" s="224"/>
      <c r="FZ43" s="223"/>
      <c r="GA43" s="118"/>
      <c r="GL43" s="17">
        <v>1</v>
      </c>
      <c r="GN43" s="17">
        <v>3</v>
      </c>
      <c r="GP43" s="129"/>
      <c r="GR43" s="118"/>
      <c r="GX43" s="121"/>
      <c r="GY43" s="118"/>
      <c r="HD43" s="121"/>
      <c r="HE43" s="118"/>
      <c r="HK43" s="121"/>
      <c r="HL43" s="118"/>
      <c r="HO43" s="121"/>
      <c r="HP43" s="118"/>
      <c r="HQ43" s="121"/>
      <c r="HS43" s="118"/>
      <c r="II43" s="121"/>
      <c r="IJ43" s="17" t="s">
        <v>1128</v>
      </c>
      <c r="IK43" s="17" t="s">
        <v>2777</v>
      </c>
    </row>
    <row r="44" spans="1:260" s="17" customFormat="1" ht="12.45" customHeight="1">
      <c r="A44" s="118">
        <v>9</v>
      </c>
      <c r="C44" s="17" t="s">
        <v>679</v>
      </c>
      <c r="D44" s="17" t="s">
        <v>663</v>
      </c>
      <c r="E44" s="17" t="s">
        <v>695</v>
      </c>
      <c r="F44" s="17" t="s">
        <v>696</v>
      </c>
      <c r="G44" s="17" t="s">
        <v>79</v>
      </c>
      <c r="H44" s="119">
        <v>-17.392858</v>
      </c>
      <c r="I44" s="120">
        <v>-66.174555600000005</v>
      </c>
      <c r="J44" s="17" t="s">
        <v>303</v>
      </c>
      <c r="K44" s="17" t="s">
        <v>201</v>
      </c>
      <c r="L44" s="17" t="s">
        <v>312</v>
      </c>
      <c r="M44" s="121" t="s">
        <v>201</v>
      </c>
      <c r="N44" s="122">
        <v>40</v>
      </c>
      <c r="O44" s="123" t="s">
        <v>78</v>
      </c>
      <c r="P44" s="17" t="s">
        <v>196</v>
      </c>
      <c r="Q44" s="121" t="s">
        <v>179</v>
      </c>
      <c r="R44" s="124">
        <v>0</v>
      </c>
      <c r="S44" s="124">
        <v>0</v>
      </c>
      <c r="T44" s="124">
        <v>3</v>
      </c>
      <c r="U44" s="124">
        <v>0</v>
      </c>
      <c r="V44" s="124">
        <v>0</v>
      </c>
      <c r="W44" s="124">
        <v>3</v>
      </c>
      <c r="X44" s="124">
        <v>0</v>
      </c>
      <c r="Y44" s="125">
        <v>0</v>
      </c>
      <c r="Z44" s="17">
        <v>6</v>
      </c>
      <c r="AA44" s="126"/>
      <c r="AB44" s="127" t="s">
        <v>203</v>
      </c>
      <c r="AC44" s="17" t="s">
        <v>204</v>
      </c>
      <c r="AD44" s="17">
        <v>3</v>
      </c>
      <c r="AE44" s="17" t="s">
        <v>205</v>
      </c>
      <c r="AF44" s="17">
        <v>1</v>
      </c>
      <c r="AG44" s="17" t="s">
        <v>206</v>
      </c>
      <c r="AH44" s="17" t="s">
        <v>207</v>
      </c>
      <c r="AI44" s="17">
        <v>0</v>
      </c>
      <c r="AJ44" s="17" t="s">
        <v>208</v>
      </c>
      <c r="AK44" s="17">
        <v>0</v>
      </c>
      <c r="AL44" s="17" t="s">
        <v>206</v>
      </c>
      <c r="AM44" s="17" t="s">
        <v>77</v>
      </c>
      <c r="AN44" s="17">
        <v>0</v>
      </c>
      <c r="AO44" s="17" t="s">
        <v>77</v>
      </c>
      <c r="AP44" s="17">
        <v>0</v>
      </c>
      <c r="AQ44" s="17" t="s">
        <v>77</v>
      </c>
      <c r="AR44" s="17" t="s">
        <v>77</v>
      </c>
      <c r="AS44" s="17">
        <v>0</v>
      </c>
      <c r="AT44" s="17" t="s">
        <v>77</v>
      </c>
      <c r="AU44" s="17">
        <v>0</v>
      </c>
      <c r="AV44" s="17" t="s">
        <v>77</v>
      </c>
      <c r="AW44" s="17" t="s">
        <v>186</v>
      </c>
      <c r="AX44" s="17">
        <v>3</v>
      </c>
      <c r="AY44" s="17" t="s">
        <v>210</v>
      </c>
      <c r="AZ44" s="17">
        <v>1</v>
      </c>
      <c r="BA44" s="17" t="s">
        <v>206</v>
      </c>
      <c r="BB44" s="17" t="s">
        <v>77</v>
      </c>
      <c r="BC44" s="17">
        <v>0</v>
      </c>
      <c r="BD44" s="17" t="s">
        <v>77</v>
      </c>
      <c r="BE44" s="17">
        <v>0</v>
      </c>
      <c r="BF44" s="17" t="s">
        <v>77</v>
      </c>
      <c r="BL44" s="17">
        <v>6</v>
      </c>
      <c r="BM44" s="126">
        <v>0</v>
      </c>
      <c r="BN44" s="126" t="s">
        <v>1990</v>
      </c>
      <c r="BO44" s="126" t="e">
        <v>#N/A</v>
      </c>
      <c r="BP44" s="126">
        <v>2023</v>
      </c>
      <c r="BQ44" s="126" t="s">
        <v>171</v>
      </c>
      <c r="BR44" s="128">
        <v>45180</v>
      </c>
      <c r="BS44" s="17">
        <v>37</v>
      </c>
      <c r="BT44" s="221" t="s">
        <v>1146</v>
      </c>
      <c r="BU44" s="118">
        <v>0</v>
      </c>
      <c r="BV44" s="17">
        <v>0</v>
      </c>
      <c r="BW44" s="17">
        <v>0</v>
      </c>
      <c r="BX44" s="17">
        <v>2</v>
      </c>
      <c r="BY44" s="17">
        <v>0</v>
      </c>
      <c r="BZ44" s="17">
        <v>0</v>
      </c>
      <c r="CB44" s="17">
        <v>2</v>
      </c>
      <c r="CC44" s="121">
        <v>6</v>
      </c>
      <c r="CE44" s="254">
        <v>0</v>
      </c>
      <c r="CF44" s="17">
        <v>0</v>
      </c>
      <c r="CG44" s="17">
        <v>2</v>
      </c>
      <c r="CH44" s="251">
        <v>0</v>
      </c>
      <c r="CI44" s="17">
        <v>0</v>
      </c>
      <c r="CJ44" s="17">
        <v>0</v>
      </c>
      <c r="CK44" s="17">
        <v>0</v>
      </c>
      <c r="CL44" s="121">
        <v>2</v>
      </c>
      <c r="CM44" s="17" t="s">
        <v>1147</v>
      </c>
      <c r="CN44" s="17" t="s">
        <v>251</v>
      </c>
      <c r="CO44" s="17" t="s">
        <v>219</v>
      </c>
      <c r="CP44" s="17">
        <v>3</v>
      </c>
      <c r="CQ44" s="118">
        <v>1</v>
      </c>
      <c r="CR44" s="17">
        <v>0</v>
      </c>
      <c r="CS44" s="17" t="s">
        <v>676</v>
      </c>
      <c r="CT44" s="17" t="s">
        <v>77</v>
      </c>
      <c r="CV44" s="17" t="s">
        <v>1117</v>
      </c>
      <c r="CW44" s="17" t="s">
        <v>678</v>
      </c>
      <c r="CX44" s="17" t="s">
        <v>179</v>
      </c>
      <c r="CY44" s="121"/>
      <c r="CZ44" s="118">
        <v>0</v>
      </c>
      <c r="DC44" s="121"/>
      <c r="DD44" s="126"/>
      <c r="DF44" s="118"/>
      <c r="DG44" s="17" t="s">
        <v>1148</v>
      </c>
      <c r="DI44" s="126" t="s">
        <v>2651</v>
      </c>
      <c r="DJ44" s="118">
        <v>33</v>
      </c>
      <c r="DK44" s="118" t="s">
        <v>1149</v>
      </c>
      <c r="DL44" s="121"/>
      <c r="DM44" s="17" t="s">
        <v>1139</v>
      </c>
      <c r="DQ44" s="121"/>
      <c r="DY44" s="118"/>
      <c r="EF44" s="121"/>
      <c r="EO44" s="118"/>
      <c r="ET44" s="121"/>
      <c r="EU44" s="118"/>
      <c r="EW44" s="17">
        <v>8</v>
      </c>
      <c r="EZ44" s="121"/>
      <c r="FA44" s="17">
        <v>0</v>
      </c>
      <c r="FB44" s="129">
        <v>151</v>
      </c>
      <c r="FC44" s="118">
        <v>70</v>
      </c>
      <c r="FD44" s="17">
        <v>2</v>
      </c>
      <c r="FE44" s="121"/>
      <c r="FF44" s="17">
        <v>59</v>
      </c>
      <c r="FG44" s="118"/>
      <c r="FH44" s="121"/>
      <c r="FJ44" s="17" t="e">
        <v>#N/A</v>
      </c>
      <c r="FK44" s="227" t="s">
        <v>3714</v>
      </c>
      <c r="FL44" s="128">
        <v>45174</v>
      </c>
      <c r="FM44" s="128">
        <v>45176</v>
      </c>
      <c r="FP44" s="121" t="s">
        <v>3715</v>
      </c>
      <c r="FR44" s="118">
        <v>35</v>
      </c>
      <c r="FS44" s="17">
        <v>6</v>
      </c>
      <c r="FT44" s="17">
        <v>41</v>
      </c>
      <c r="FU44" s="222">
        <v>60</v>
      </c>
      <c r="FV44" s="222"/>
      <c r="FW44" s="223"/>
      <c r="FX44" s="223"/>
      <c r="FY44" s="224"/>
      <c r="FZ44" s="223"/>
      <c r="GA44" s="118"/>
      <c r="GF44" s="17">
        <v>1</v>
      </c>
      <c r="GH44" s="17">
        <v>1</v>
      </c>
      <c r="GI44" s="17">
        <v>1</v>
      </c>
      <c r="GP44" s="129"/>
      <c r="GR44" s="118"/>
      <c r="GX44" s="121"/>
      <c r="GY44" s="118"/>
      <c r="HD44" s="121"/>
      <c r="HE44" s="118"/>
      <c r="HK44" s="121"/>
      <c r="HL44" s="118"/>
      <c r="HO44" s="121"/>
      <c r="HP44" s="118"/>
      <c r="HQ44" s="121"/>
      <c r="HS44" s="118"/>
      <c r="HY44" s="17">
        <v>1</v>
      </c>
      <c r="HZ44" s="17">
        <v>30.5</v>
      </c>
      <c r="IA44" s="17" t="s">
        <v>1997</v>
      </c>
      <c r="II44" s="121"/>
      <c r="IJ44" s="17" t="s">
        <v>1150</v>
      </c>
      <c r="IK44" s="17" t="s">
        <v>2608</v>
      </c>
      <c r="IL44" s="17" t="s">
        <v>1150</v>
      </c>
      <c r="IM44" s="17">
        <v>0</v>
      </c>
      <c r="IN44" s="17">
        <v>14</v>
      </c>
    </row>
    <row r="45" spans="1:260" s="17" customFormat="1" ht="12.45" customHeight="1">
      <c r="A45" s="118">
        <v>26</v>
      </c>
      <c r="C45" s="17" t="s">
        <v>320</v>
      </c>
      <c r="D45" s="17" t="s">
        <v>663</v>
      </c>
      <c r="E45" s="17" t="s">
        <v>746</v>
      </c>
      <c r="F45" s="17" t="s">
        <v>747</v>
      </c>
      <c r="G45" s="17" t="s">
        <v>79</v>
      </c>
      <c r="H45" s="119">
        <v>-17.3843</v>
      </c>
      <c r="I45" s="120">
        <v>-66.219099</v>
      </c>
      <c r="J45" s="17" t="s">
        <v>303</v>
      </c>
      <c r="K45" s="17" t="s">
        <v>748</v>
      </c>
      <c r="L45" s="17" t="s">
        <v>220</v>
      </c>
      <c r="M45" s="121" t="s">
        <v>201</v>
      </c>
      <c r="N45" s="122">
        <v>40</v>
      </c>
      <c r="O45" s="123" t="s">
        <v>78</v>
      </c>
      <c r="P45" s="17" t="s">
        <v>196</v>
      </c>
      <c r="Q45" s="121" t="s">
        <v>179</v>
      </c>
      <c r="R45" s="124">
        <v>0</v>
      </c>
      <c r="S45" s="124">
        <v>0</v>
      </c>
      <c r="T45" s="124">
        <v>3</v>
      </c>
      <c r="U45" s="124">
        <v>0</v>
      </c>
      <c r="V45" s="124">
        <v>0</v>
      </c>
      <c r="W45" s="124">
        <v>3</v>
      </c>
      <c r="X45" s="124">
        <v>0</v>
      </c>
      <c r="Y45" s="125">
        <v>0</v>
      </c>
      <c r="Z45" s="17">
        <v>6</v>
      </c>
      <c r="AA45" s="126"/>
      <c r="AB45" s="127" t="s">
        <v>203</v>
      </c>
      <c r="AC45" s="17" t="s">
        <v>204</v>
      </c>
      <c r="AD45" s="17">
        <v>3</v>
      </c>
      <c r="AE45" s="17" t="s">
        <v>205</v>
      </c>
      <c r="AF45" s="17">
        <v>1</v>
      </c>
      <c r="AG45" s="17" t="s">
        <v>193</v>
      </c>
      <c r="AH45" s="17" t="s">
        <v>207</v>
      </c>
      <c r="AI45" s="17">
        <v>0</v>
      </c>
      <c r="AJ45" s="17" t="s">
        <v>208</v>
      </c>
      <c r="AK45" s="17">
        <v>0</v>
      </c>
      <c r="AL45" s="17" t="s">
        <v>195</v>
      </c>
      <c r="AM45" s="17" t="s">
        <v>77</v>
      </c>
      <c r="AN45" s="17">
        <v>0</v>
      </c>
      <c r="AO45" s="17" t="s">
        <v>209</v>
      </c>
      <c r="AP45" s="17">
        <v>0</v>
      </c>
      <c r="AQ45" s="17" t="s">
        <v>77</v>
      </c>
      <c r="AR45" s="17" t="s">
        <v>77</v>
      </c>
      <c r="AS45" s="17">
        <v>0</v>
      </c>
      <c r="AT45" s="17" t="s">
        <v>77</v>
      </c>
      <c r="AU45" s="17">
        <v>0</v>
      </c>
      <c r="AV45" s="17" t="s">
        <v>77</v>
      </c>
      <c r="AW45" s="17" t="s">
        <v>186</v>
      </c>
      <c r="AX45" s="17">
        <v>3</v>
      </c>
      <c r="AY45" s="17" t="s">
        <v>210</v>
      </c>
      <c r="AZ45" s="17">
        <v>1</v>
      </c>
      <c r="BA45" s="17" t="s">
        <v>193</v>
      </c>
      <c r="BB45" s="17" t="s">
        <v>77</v>
      </c>
      <c r="BC45" s="17">
        <v>0</v>
      </c>
      <c r="BD45" s="17" t="s">
        <v>77</v>
      </c>
      <c r="BE45" s="17">
        <v>0</v>
      </c>
      <c r="BF45" s="17" t="s">
        <v>77</v>
      </c>
      <c r="BL45" s="17">
        <v>6</v>
      </c>
      <c r="BM45" s="126">
        <v>0</v>
      </c>
      <c r="BN45" s="126"/>
      <c r="BO45" s="126" t="e">
        <v>#N/A</v>
      </c>
      <c r="BP45" s="126">
        <v>2023</v>
      </c>
      <c r="BQ45" s="126" t="s">
        <v>171</v>
      </c>
      <c r="BR45" s="128">
        <v>45180</v>
      </c>
      <c r="BS45" s="17">
        <v>37</v>
      </c>
      <c r="BT45" s="221" t="s">
        <v>1146</v>
      </c>
      <c r="BU45" s="118">
        <v>0</v>
      </c>
      <c r="BV45" s="17">
        <v>0</v>
      </c>
      <c r="BW45" s="17">
        <v>0</v>
      </c>
      <c r="BX45" s="17">
        <v>2</v>
      </c>
      <c r="BY45" s="17">
        <v>0</v>
      </c>
      <c r="BZ45" s="17">
        <v>0</v>
      </c>
      <c r="CB45" s="17">
        <v>2</v>
      </c>
      <c r="CC45" s="121">
        <v>6</v>
      </c>
      <c r="CE45" s="118">
        <v>0</v>
      </c>
      <c r="CF45" s="17">
        <v>0</v>
      </c>
      <c r="CG45" s="251">
        <v>2</v>
      </c>
      <c r="CH45" s="17">
        <v>0</v>
      </c>
      <c r="CI45" s="17">
        <v>0</v>
      </c>
      <c r="CJ45" s="17">
        <v>0</v>
      </c>
      <c r="CK45" s="17">
        <v>0</v>
      </c>
      <c r="CL45" s="121">
        <v>2</v>
      </c>
      <c r="CM45" s="17" t="s">
        <v>1147</v>
      </c>
      <c r="CN45" s="17" t="s">
        <v>251</v>
      </c>
      <c r="CO45" s="17" t="s">
        <v>219</v>
      </c>
      <c r="CP45" s="17">
        <v>3</v>
      </c>
      <c r="CQ45" s="118">
        <v>1</v>
      </c>
      <c r="CR45" s="17">
        <v>0</v>
      </c>
      <c r="CS45" s="17" t="s">
        <v>676</v>
      </c>
      <c r="CT45" s="17" t="s">
        <v>77</v>
      </c>
      <c r="CV45" s="17" t="s">
        <v>1117</v>
      </c>
      <c r="CW45" s="17" t="s">
        <v>678</v>
      </c>
      <c r="CX45" s="17" t="s">
        <v>179</v>
      </c>
      <c r="CY45" s="121"/>
      <c r="CZ45" s="118">
        <v>0</v>
      </c>
      <c r="DC45" s="121"/>
      <c r="DD45" s="126"/>
      <c r="DF45" s="118"/>
      <c r="DG45" s="17" t="s">
        <v>1148</v>
      </c>
      <c r="DI45" s="126" t="s">
        <v>2651</v>
      </c>
      <c r="DJ45" s="118">
        <v>33</v>
      </c>
      <c r="DK45" s="118" t="s">
        <v>1149</v>
      </c>
      <c r="DL45" s="121"/>
      <c r="DM45" s="17" t="s">
        <v>1139</v>
      </c>
      <c r="DQ45" s="121"/>
      <c r="DY45" s="118"/>
      <c r="EF45" s="121"/>
      <c r="EO45" s="118"/>
      <c r="ET45" s="121"/>
      <c r="EU45" s="118"/>
      <c r="EW45" s="17">
        <v>8</v>
      </c>
      <c r="EZ45" s="121"/>
      <c r="FA45" s="17">
        <v>0</v>
      </c>
      <c r="FB45" s="129">
        <v>152</v>
      </c>
      <c r="FC45" s="118">
        <v>70</v>
      </c>
      <c r="FD45" s="17">
        <v>2</v>
      </c>
      <c r="FE45" s="121"/>
      <c r="FF45" s="17">
        <v>59</v>
      </c>
      <c r="FG45" s="118"/>
      <c r="FH45" s="121"/>
      <c r="FJ45" s="17" t="e">
        <v>#N/A</v>
      </c>
      <c r="FK45" s="227" t="s">
        <v>3714</v>
      </c>
      <c r="FL45" s="128">
        <v>45174</v>
      </c>
      <c r="FM45" s="128">
        <v>45176</v>
      </c>
      <c r="FP45" s="121" t="s">
        <v>3715</v>
      </c>
      <c r="FR45" s="118">
        <v>37</v>
      </c>
      <c r="FS45" s="17">
        <v>5</v>
      </c>
      <c r="FT45" s="17">
        <v>42</v>
      </c>
      <c r="FU45" s="222">
        <v>61</v>
      </c>
      <c r="FV45" s="222"/>
      <c r="FW45" s="223"/>
      <c r="FX45" s="223"/>
      <c r="FY45" s="224"/>
      <c r="FZ45" s="223"/>
      <c r="GA45" s="118"/>
      <c r="GF45" s="17">
        <v>1</v>
      </c>
      <c r="GH45" s="17">
        <v>1</v>
      </c>
      <c r="GP45" s="129"/>
      <c r="GR45" s="118"/>
      <c r="GX45" s="121"/>
      <c r="GY45" s="118"/>
      <c r="HD45" s="121"/>
      <c r="HE45" s="118"/>
      <c r="HK45" s="121"/>
      <c r="HL45" s="118"/>
      <c r="HO45" s="121"/>
      <c r="HP45" s="118"/>
      <c r="HQ45" s="121"/>
      <c r="HS45" s="118"/>
      <c r="II45" s="121"/>
      <c r="IJ45" s="17" t="s">
        <v>1150</v>
      </c>
      <c r="IK45" s="17" t="s">
        <v>2608</v>
      </c>
      <c r="IL45" s="17" t="s">
        <v>1150</v>
      </c>
      <c r="IM45" s="17">
        <v>0</v>
      </c>
      <c r="IN45" s="17" t="s">
        <v>179</v>
      </c>
      <c r="IU45" s="17" t="e">
        <v>#N/A</v>
      </c>
    </row>
    <row r="46" spans="1:260" s="17" customFormat="1" ht="12.45" customHeight="1">
      <c r="A46" s="118">
        <v>109</v>
      </c>
      <c r="C46" s="17" t="s">
        <v>306</v>
      </c>
      <c r="D46" s="17" t="s">
        <v>663</v>
      </c>
      <c r="E46" s="17" t="s">
        <v>959</v>
      </c>
      <c r="F46" s="17" t="s">
        <v>960</v>
      </c>
      <c r="G46" s="17" t="s">
        <v>79</v>
      </c>
      <c r="H46" s="119">
        <v>-17.4297</v>
      </c>
      <c r="I46" s="120">
        <v>-66.131299999999996</v>
      </c>
      <c r="J46" s="17" t="s">
        <v>303</v>
      </c>
      <c r="K46" s="17" t="s">
        <v>201</v>
      </c>
      <c r="L46" s="17" t="s">
        <v>312</v>
      </c>
      <c r="M46" s="121" t="s">
        <v>201</v>
      </c>
      <c r="N46" s="122">
        <v>25</v>
      </c>
      <c r="O46" s="123" t="s">
        <v>78</v>
      </c>
      <c r="P46" s="17" t="s">
        <v>202</v>
      </c>
      <c r="Q46" s="121" t="s">
        <v>179</v>
      </c>
      <c r="R46" s="124">
        <v>0</v>
      </c>
      <c r="S46" s="124">
        <v>0</v>
      </c>
      <c r="T46" s="124">
        <v>3</v>
      </c>
      <c r="U46" s="124">
        <v>0</v>
      </c>
      <c r="V46" s="124">
        <v>0</v>
      </c>
      <c r="W46" s="124">
        <v>3</v>
      </c>
      <c r="X46" s="124">
        <v>0</v>
      </c>
      <c r="Y46" s="125">
        <v>0</v>
      </c>
      <c r="Z46" s="17">
        <v>6</v>
      </c>
      <c r="AA46" s="126"/>
      <c r="AB46" s="127" t="s">
        <v>203</v>
      </c>
      <c r="AC46" s="17" t="s">
        <v>204</v>
      </c>
      <c r="AD46" s="17">
        <v>3</v>
      </c>
      <c r="AE46" s="17" t="s">
        <v>205</v>
      </c>
      <c r="AF46" s="17">
        <v>1</v>
      </c>
      <c r="AG46" s="17" t="s">
        <v>236</v>
      </c>
      <c r="AH46" s="17" t="s">
        <v>207</v>
      </c>
      <c r="AI46" s="17">
        <v>0</v>
      </c>
      <c r="AJ46" s="17" t="s">
        <v>208</v>
      </c>
      <c r="AK46" s="17">
        <v>0</v>
      </c>
      <c r="AL46" s="17" t="s">
        <v>236</v>
      </c>
      <c r="AM46" s="17" t="s">
        <v>77</v>
      </c>
      <c r="AN46" s="17">
        <v>0</v>
      </c>
      <c r="AO46" s="17" t="s">
        <v>209</v>
      </c>
      <c r="AP46" s="17">
        <v>0</v>
      </c>
      <c r="AQ46" s="17" t="s">
        <v>77</v>
      </c>
      <c r="AR46" s="17" t="s">
        <v>77</v>
      </c>
      <c r="AS46" s="17">
        <v>0</v>
      </c>
      <c r="AT46" s="17" t="s">
        <v>77</v>
      </c>
      <c r="AU46" s="17">
        <v>0</v>
      </c>
      <c r="AV46" s="17" t="s">
        <v>77</v>
      </c>
      <c r="AW46" s="17" t="s">
        <v>961</v>
      </c>
      <c r="AX46" s="17">
        <v>3</v>
      </c>
      <c r="AY46" s="17" t="s">
        <v>210</v>
      </c>
      <c r="AZ46" s="17">
        <v>1</v>
      </c>
      <c r="BA46" s="17" t="s">
        <v>211</v>
      </c>
      <c r="BB46" s="17" t="s">
        <v>77</v>
      </c>
      <c r="BC46" s="17">
        <v>0</v>
      </c>
      <c r="BD46" s="17" t="s">
        <v>77</v>
      </c>
      <c r="BE46" s="17">
        <v>0</v>
      </c>
      <c r="BF46" s="17" t="s">
        <v>77</v>
      </c>
      <c r="BL46" s="17">
        <v>6</v>
      </c>
      <c r="BM46" s="126">
        <v>0</v>
      </c>
      <c r="BN46" s="126" t="s">
        <v>1993</v>
      </c>
      <c r="BO46" s="126" t="e">
        <v>#N/A</v>
      </c>
      <c r="BP46" s="126">
        <v>2023</v>
      </c>
      <c r="BQ46" s="126" t="s">
        <v>171</v>
      </c>
      <c r="BR46" s="128">
        <v>45180</v>
      </c>
      <c r="BS46" s="17">
        <v>37</v>
      </c>
      <c r="BT46" s="221" t="s">
        <v>1314</v>
      </c>
      <c r="BU46" s="118">
        <v>0</v>
      </c>
      <c r="BV46" s="17">
        <v>2</v>
      </c>
      <c r="BW46" s="17">
        <v>0</v>
      </c>
      <c r="BX46" s="17">
        <v>0</v>
      </c>
      <c r="BY46" s="17">
        <v>0</v>
      </c>
      <c r="BZ46" s="17">
        <v>0</v>
      </c>
      <c r="CB46" s="17">
        <v>2</v>
      </c>
      <c r="CC46" s="121">
        <v>6</v>
      </c>
      <c r="CE46" s="118">
        <v>0</v>
      </c>
      <c r="CF46" s="17">
        <v>0</v>
      </c>
      <c r="CG46" s="251">
        <v>0</v>
      </c>
      <c r="CH46" s="17">
        <v>0</v>
      </c>
      <c r="CI46" s="17">
        <v>0</v>
      </c>
      <c r="CJ46" s="17">
        <v>0</v>
      </c>
      <c r="CK46" s="17">
        <v>2</v>
      </c>
      <c r="CL46" s="121">
        <v>2</v>
      </c>
      <c r="CM46" s="17" t="s">
        <v>1315</v>
      </c>
      <c r="CN46" s="17" t="s">
        <v>251</v>
      </c>
      <c r="CO46" s="17" t="s">
        <v>226</v>
      </c>
      <c r="CP46" s="17">
        <v>4</v>
      </c>
      <c r="CQ46" s="118">
        <v>1</v>
      </c>
      <c r="CR46" s="17">
        <v>0</v>
      </c>
      <c r="CS46" s="17" t="s">
        <v>676</v>
      </c>
      <c r="CT46" s="17" t="s">
        <v>77</v>
      </c>
      <c r="CV46" s="17" t="s">
        <v>1117</v>
      </c>
      <c r="CW46" s="17" t="s">
        <v>678</v>
      </c>
      <c r="CX46" s="17" t="s">
        <v>179</v>
      </c>
      <c r="CY46" s="121"/>
      <c r="CZ46" s="118">
        <v>0</v>
      </c>
      <c r="DC46" s="121"/>
      <c r="DD46" s="126"/>
      <c r="DF46" s="118"/>
      <c r="DG46" s="17" t="s">
        <v>1148</v>
      </c>
      <c r="DI46" s="126" t="s">
        <v>2651</v>
      </c>
      <c r="DJ46" s="118">
        <v>33</v>
      </c>
      <c r="DK46" s="118" t="s">
        <v>1255</v>
      </c>
      <c r="DL46" s="121"/>
      <c r="DM46" s="17" t="s">
        <v>3732</v>
      </c>
      <c r="DP46" s="17">
        <v>2</v>
      </c>
      <c r="DQ46" s="121"/>
      <c r="DY46" s="118"/>
      <c r="EF46" s="121"/>
      <c r="EO46" s="118"/>
      <c r="EQ46" s="17">
        <v>4</v>
      </c>
      <c r="ET46" s="121"/>
      <c r="EU46" s="118"/>
      <c r="EW46" s="17">
        <v>8</v>
      </c>
      <c r="EZ46" s="121"/>
      <c r="FA46" s="17">
        <v>2</v>
      </c>
      <c r="FB46" s="129">
        <v>153</v>
      </c>
      <c r="FC46" s="118">
        <v>50</v>
      </c>
      <c r="FD46" s="17">
        <v>2</v>
      </c>
      <c r="FE46" s="121"/>
      <c r="FF46" s="17">
        <v>42</v>
      </c>
      <c r="FG46" s="118"/>
      <c r="FH46" s="121"/>
      <c r="FJ46" s="17" t="e">
        <v>#N/A</v>
      </c>
      <c r="FK46" s="227" t="s">
        <v>3714</v>
      </c>
      <c r="FL46" s="128">
        <v>45174</v>
      </c>
      <c r="FM46" s="128">
        <v>45176</v>
      </c>
      <c r="FP46" s="121" t="s">
        <v>3713</v>
      </c>
      <c r="FR46" s="118">
        <v>24</v>
      </c>
      <c r="FS46" s="17">
        <v>5</v>
      </c>
      <c r="FT46" s="17">
        <v>29</v>
      </c>
      <c r="FU46" s="222">
        <v>46</v>
      </c>
      <c r="FV46" s="222"/>
      <c r="FW46" s="223"/>
      <c r="FX46" s="223"/>
      <c r="FY46" s="224"/>
      <c r="FZ46" s="223"/>
      <c r="GA46" s="118"/>
      <c r="GB46" s="17">
        <v>1</v>
      </c>
      <c r="GC46" s="17">
        <v>2</v>
      </c>
      <c r="GP46" s="129"/>
      <c r="GR46" s="118"/>
      <c r="GX46" s="121"/>
      <c r="GY46" s="118"/>
      <c r="HD46" s="121"/>
      <c r="HE46" s="118"/>
      <c r="HK46" s="121"/>
      <c r="HL46" s="118"/>
      <c r="HO46" s="121"/>
      <c r="HP46" s="118"/>
      <c r="HQ46" s="121"/>
      <c r="HS46" s="118"/>
      <c r="II46" s="121"/>
      <c r="IJ46" s="17" t="s">
        <v>3741</v>
      </c>
      <c r="IK46" s="17" t="s">
        <v>2609</v>
      </c>
    </row>
    <row r="47" spans="1:260" s="17" customFormat="1" ht="12.45" customHeight="1">
      <c r="A47" s="118">
        <v>148</v>
      </c>
      <c r="C47" s="17" t="s">
        <v>1028</v>
      </c>
      <c r="D47" s="17" t="s">
        <v>663</v>
      </c>
      <c r="E47" s="17" t="s">
        <v>1047</v>
      </c>
      <c r="F47" s="17" t="s">
        <v>1048</v>
      </c>
      <c r="G47" s="17" t="s">
        <v>79</v>
      </c>
      <c r="H47" s="119">
        <v>-17.784472999999998</v>
      </c>
      <c r="I47" s="120">
        <v>-63.089022</v>
      </c>
      <c r="J47" s="17" t="s">
        <v>338</v>
      </c>
      <c r="K47" s="17" t="s">
        <v>179</v>
      </c>
      <c r="L47" s="17" t="s">
        <v>179</v>
      </c>
      <c r="M47" s="121" t="s">
        <v>177</v>
      </c>
      <c r="N47" s="122">
        <v>40</v>
      </c>
      <c r="O47" s="123" t="s">
        <v>78</v>
      </c>
      <c r="P47" s="17" t="s">
        <v>202</v>
      </c>
      <c r="Q47" s="121" t="s">
        <v>179</v>
      </c>
      <c r="R47" s="124">
        <v>0</v>
      </c>
      <c r="S47" s="124">
        <v>3</v>
      </c>
      <c r="T47" s="124">
        <v>0</v>
      </c>
      <c r="U47" s="124">
        <v>0</v>
      </c>
      <c r="V47" s="124">
        <v>2</v>
      </c>
      <c r="W47" s="124">
        <v>0</v>
      </c>
      <c r="X47" s="124">
        <v>0</v>
      </c>
      <c r="Y47" s="125">
        <v>0</v>
      </c>
      <c r="Z47" s="17">
        <v>5</v>
      </c>
      <c r="AA47" s="126"/>
      <c r="AB47" s="127" t="s">
        <v>248</v>
      </c>
      <c r="AC47" s="17" t="s">
        <v>77</v>
      </c>
      <c r="AD47" s="17">
        <v>0</v>
      </c>
      <c r="AE47" s="17" t="s">
        <v>77</v>
      </c>
      <c r="AF47" s="17">
        <v>0</v>
      </c>
      <c r="AG47" s="17" t="s">
        <v>77</v>
      </c>
      <c r="AH47" s="17" t="s">
        <v>257</v>
      </c>
      <c r="AI47" s="17">
        <v>3</v>
      </c>
      <c r="AJ47" s="17" t="s">
        <v>248</v>
      </c>
      <c r="AK47" s="17">
        <v>1</v>
      </c>
      <c r="AL47" s="17" t="s">
        <v>189</v>
      </c>
      <c r="AM47" s="17" t="s">
        <v>77</v>
      </c>
      <c r="AO47" s="17" t="s">
        <v>77</v>
      </c>
      <c r="AQ47" s="17" t="s">
        <v>77</v>
      </c>
      <c r="AR47" s="17" t="s">
        <v>537</v>
      </c>
      <c r="AS47" s="17">
        <v>2</v>
      </c>
      <c r="AT47" s="17" t="s">
        <v>249</v>
      </c>
      <c r="AU47" s="17">
        <v>0</v>
      </c>
      <c r="AV47" s="17" t="s">
        <v>189</v>
      </c>
      <c r="AW47" s="17" t="s">
        <v>77</v>
      </c>
      <c r="AX47" s="17">
        <v>0</v>
      </c>
      <c r="AY47" s="17" t="s">
        <v>77</v>
      </c>
      <c r="AZ47" s="17">
        <v>0</v>
      </c>
      <c r="BA47" s="17" t="s">
        <v>77</v>
      </c>
      <c r="BB47" s="17" t="s">
        <v>77</v>
      </c>
      <c r="BC47" s="17">
        <v>0</v>
      </c>
      <c r="BD47" s="17" t="s">
        <v>77</v>
      </c>
      <c r="BE47" s="17">
        <v>0</v>
      </c>
      <c r="BF47" s="17" t="s">
        <v>77</v>
      </c>
      <c r="BG47" s="17" t="s">
        <v>77</v>
      </c>
      <c r="BH47" s="17">
        <v>0</v>
      </c>
      <c r="BI47" s="17" t="s">
        <v>77</v>
      </c>
      <c r="BJ47" s="17">
        <v>0</v>
      </c>
      <c r="BK47" s="17" t="s">
        <v>77</v>
      </c>
      <c r="BL47" s="17">
        <v>5</v>
      </c>
      <c r="BM47" s="126">
        <v>0</v>
      </c>
      <c r="BN47" s="126" t="s">
        <v>1993</v>
      </c>
      <c r="BO47" s="126" t="e">
        <v>#N/A</v>
      </c>
      <c r="BP47" s="126">
        <v>2023</v>
      </c>
      <c r="BQ47" s="126" t="s">
        <v>172</v>
      </c>
      <c r="BR47" s="128">
        <v>45180</v>
      </c>
      <c r="BS47" s="17">
        <v>37</v>
      </c>
      <c r="BT47" s="221" t="s">
        <v>1589</v>
      </c>
      <c r="BU47" s="118">
        <v>0</v>
      </c>
      <c r="BV47" s="17">
        <v>0</v>
      </c>
      <c r="BW47" s="17">
        <v>0</v>
      </c>
      <c r="BX47" s="17">
        <v>2</v>
      </c>
      <c r="BY47" s="17">
        <v>0</v>
      </c>
      <c r="BZ47" s="17">
        <v>0</v>
      </c>
      <c r="CB47" s="17">
        <v>2</v>
      </c>
      <c r="CC47" s="121">
        <v>5</v>
      </c>
      <c r="CD47" s="17">
        <v>2</v>
      </c>
      <c r="CE47" s="118">
        <v>0</v>
      </c>
      <c r="CF47" s="17">
        <v>0</v>
      </c>
      <c r="CG47" s="17">
        <v>0</v>
      </c>
      <c r="CH47" s="17">
        <v>0</v>
      </c>
      <c r="CI47" s="17">
        <v>0</v>
      </c>
      <c r="CJ47" s="17">
        <v>0</v>
      </c>
      <c r="CK47" s="17">
        <v>0</v>
      </c>
      <c r="CL47" s="121">
        <v>0</v>
      </c>
      <c r="CM47" s="17" t="s">
        <v>1590</v>
      </c>
      <c r="CN47" s="17" t="s">
        <v>1587</v>
      </c>
      <c r="CO47" s="17" t="s">
        <v>1591</v>
      </c>
      <c r="CP47" s="17">
        <v>1</v>
      </c>
      <c r="CQ47" s="118">
        <v>0</v>
      </c>
      <c r="CR47" s="17">
        <v>0</v>
      </c>
      <c r="CS47" s="17" t="s">
        <v>544</v>
      </c>
      <c r="CT47" s="17" t="s">
        <v>77</v>
      </c>
      <c r="CV47" s="17" t="s">
        <v>1091</v>
      </c>
      <c r="CW47" s="17" t="s">
        <v>538</v>
      </c>
      <c r="CX47" s="17" t="s">
        <v>179</v>
      </c>
      <c r="CY47" s="121"/>
      <c r="CZ47" s="118">
        <v>0</v>
      </c>
      <c r="DC47" s="121"/>
      <c r="DD47" s="126"/>
      <c r="DF47" s="118"/>
      <c r="DG47" s="17" t="s">
        <v>1509</v>
      </c>
      <c r="DI47" s="126" t="s">
        <v>4135</v>
      </c>
      <c r="DJ47" s="118">
        <v>10</v>
      </c>
      <c r="DK47" s="118" t="s">
        <v>556</v>
      </c>
      <c r="DL47" s="121"/>
      <c r="DM47" s="17" t="s">
        <v>130</v>
      </c>
      <c r="DQ47" s="121"/>
      <c r="DY47" s="118"/>
      <c r="EF47" s="121"/>
      <c r="EO47" s="118"/>
      <c r="ET47" s="121"/>
      <c r="EU47" s="118"/>
      <c r="EW47" s="17">
        <v>8</v>
      </c>
      <c r="EZ47" s="121"/>
      <c r="FB47" s="129">
        <v>154</v>
      </c>
      <c r="FC47" s="118">
        <v>70</v>
      </c>
      <c r="FD47" s="17">
        <v>2</v>
      </c>
      <c r="FE47" s="121"/>
      <c r="FF47" s="17">
        <v>59</v>
      </c>
      <c r="FG47" s="118"/>
      <c r="FH47" s="121"/>
      <c r="FJ47" s="17" t="e">
        <v>#N/A</v>
      </c>
      <c r="FK47" s="227" t="s">
        <v>3714</v>
      </c>
      <c r="FL47" s="128">
        <v>45174</v>
      </c>
      <c r="FM47" s="128">
        <v>45176</v>
      </c>
      <c r="FO47" s="131"/>
      <c r="FP47" s="121" t="s">
        <v>3713</v>
      </c>
      <c r="FR47" s="118">
        <v>40</v>
      </c>
      <c r="FS47" s="17">
        <v>5</v>
      </c>
      <c r="FT47" s="17">
        <v>45</v>
      </c>
      <c r="FU47" s="222">
        <v>64</v>
      </c>
      <c r="FV47" s="222"/>
      <c r="FW47" s="223"/>
      <c r="FX47" s="223"/>
      <c r="FY47" s="224"/>
      <c r="FZ47" s="223"/>
      <c r="GA47" s="118"/>
      <c r="GP47" s="129"/>
      <c r="GR47" s="118"/>
      <c r="GX47" s="121"/>
      <c r="GY47" s="118"/>
      <c r="HD47" s="121"/>
      <c r="HE47" s="118"/>
      <c r="HK47" s="121"/>
      <c r="HL47" s="118"/>
      <c r="HO47" s="121"/>
      <c r="HP47" s="118"/>
      <c r="HQ47" s="121"/>
      <c r="HS47" s="118"/>
      <c r="II47" s="121"/>
      <c r="IJ47" s="17" t="s">
        <v>556</v>
      </c>
      <c r="IK47" s="17" t="s">
        <v>2786</v>
      </c>
    </row>
    <row r="48" spans="1:260" s="17" customFormat="1" ht="12.45" customHeight="1">
      <c r="A48" s="118">
        <v>3</v>
      </c>
      <c r="C48" s="17" t="s">
        <v>670</v>
      </c>
      <c r="D48" s="17" t="s">
        <v>663</v>
      </c>
      <c r="E48" s="17" t="s">
        <v>671</v>
      </c>
      <c r="F48" s="17" t="s">
        <v>672</v>
      </c>
      <c r="G48" s="17" t="s">
        <v>79</v>
      </c>
      <c r="H48" s="118">
        <v>-17.763608999999999</v>
      </c>
      <c r="I48" s="17">
        <v>-63.162916000000003</v>
      </c>
      <c r="J48" s="17" t="s">
        <v>303</v>
      </c>
      <c r="K48" s="17" t="s">
        <v>176</v>
      </c>
      <c r="L48" s="17" t="s">
        <v>304</v>
      </c>
      <c r="M48" s="121" t="s">
        <v>177</v>
      </c>
      <c r="N48" s="118">
        <v>9</v>
      </c>
      <c r="O48" s="17" t="s">
        <v>610</v>
      </c>
      <c r="P48" s="17" t="s">
        <v>178</v>
      </c>
      <c r="Q48" s="121" t="s">
        <v>179</v>
      </c>
      <c r="R48" s="124">
        <v>3</v>
      </c>
      <c r="S48" s="124">
        <v>3</v>
      </c>
      <c r="T48" s="124">
        <v>0</v>
      </c>
      <c r="U48" s="124">
        <v>0</v>
      </c>
      <c r="V48" s="124">
        <v>0</v>
      </c>
      <c r="W48" s="124">
        <v>3</v>
      </c>
      <c r="X48" s="124">
        <v>3</v>
      </c>
      <c r="Y48" s="125">
        <v>0</v>
      </c>
      <c r="Z48" s="17">
        <v>12</v>
      </c>
      <c r="AA48" s="126"/>
      <c r="AB48" s="127" t="s">
        <v>191</v>
      </c>
      <c r="AC48" s="17" t="s">
        <v>673</v>
      </c>
      <c r="AD48" s="17">
        <v>3</v>
      </c>
      <c r="AE48" s="17" t="s">
        <v>181</v>
      </c>
      <c r="AF48" s="17">
        <v>1</v>
      </c>
      <c r="AG48" s="17" t="s">
        <v>674</v>
      </c>
      <c r="AH48" s="17" t="s">
        <v>222</v>
      </c>
      <c r="AI48" s="17">
        <v>3</v>
      </c>
      <c r="AJ48" s="17" t="s">
        <v>184</v>
      </c>
      <c r="AK48" s="17">
        <v>1</v>
      </c>
      <c r="AL48" s="17" t="s">
        <v>182</v>
      </c>
      <c r="AM48" s="17" t="s">
        <v>77</v>
      </c>
      <c r="AN48" s="17">
        <v>0</v>
      </c>
      <c r="AO48" s="17" t="s">
        <v>77</v>
      </c>
      <c r="AP48" s="17">
        <v>0</v>
      </c>
      <c r="AQ48" s="17" t="s">
        <v>77</v>
      </c>
      <c r="AR48" s="17" t="s">
        <v>77</v>
      </c>
      <c r="AS48" s="17">
        <v>0</v>
      </c>
      <c r="AT48" s="17" t="s">
        <v>77</v>
      </c>
      <c r="AU48" s="17">
        <v>0</v>
      </c>
      <c r="AV48" s="17" t="s">
        <v>77</v>
      </c>
      <c r="AW48" s="17" t="s">
        <v>234</v>
      </c>
      <c r="AX48" s="17">
        <v>3</v>
      </c>
      <c r="AY48" s="17" t="s">
        <v>187</v>
      </c>
      <c r="AZ48" s="17">
        <v>1</v>
      </c>
      <c r="BA48" s="17" t="s">
        <v>674</v>
      </c>
      <c r="BB48" s="17" t="s">
        <v>675</v>
      </c>
      <c r="BC48" s="17">
        <v>3</v>
      </c>
      <c r="BD48" s="17" t="s">
        <v>229</v>
      </c>
      <c r="BE48" s="17">
        <v>0</v>
      </c>
      <c r="BF48" s="17" t="s">
        <v>211</v>
      </c>
      <c r="BL48" s="17">
        <v>12</v>
      </c>
      <c r="BM48" s="126">
        <v>0</v>
      </c>
      <c r="BN48" s="126" t="s">
        <v>1990</v>
      </c>
      <c r="BO48" s="126" t="e">
        <v>#N/A</v>
      </c>
      <c r="BP48" s="126">
        <v>2023</v>
      </c>
      <c r="BQ48" s="126" t="s">
        <v>171</v>
      </c>
      <c r="BR48" s="128">
        <v>45183</v>
      </c>
      <c r="BS48" s="17">
        <v>40</v>
      </c>
      <c r="BT48" s="221" t="s">
        <v>1105</v>
      </c>
      <c r="BU48" s="118">
        <v>3</v>
      </c>
      <c r="BV48" s="17">
        <v>0</v>
      </c>
      <c r="BW48" s="17">
        <v>0</v>
      </c>
      <c r="BX48" s="17">
        <v>1</v>
      </c>
      <c r="BY48" s="17">
        <v>1</v>
      </c>
      <c r="BZ48" s="17">
        <v>2</v>
      </c>
      <c r="CB48" s="17">
        <v>7</v>
      </c>
      <c r="CC48" s="121">
        <v>12</v>
      </c>
      <c r="CE48" s="118">
        <v>0</v>
      </c>
      <c r="CF48" s="17">
        <v>0</v>
      </c>
      <c r="CG48" s="17">
        <v>0</v>
      </c>
      <c r="CH48" s="17">
        <v>1</v>
      </c>
      <c r="CI48" s="17">
        <v>0</v>
      </c>
      <c r="CJ48" s="17">
        <v>1</v>
      </c>
      <c r="CK48" s="17">
        <v>0</v>
      </c>
      <c r="CL48" s="121">
        <v>2</v>
      </c>
      <c r="CM48" s="17" t="s">
        <v>1106</v>
      </c>
      <c r="CN48" s="17" t="s">
        <v>1107</v>
      </c>
      <c r="CO48" s="17" t="s">
        <v>1108</v>
      </c>
      <c r="CP48" s="17">
        <v>2</v>
      </c>
      <c r="CQ48" s="118">
        <v>1</v>
      </c>
      <c r="CR48" s="17">
        <v>2</v>
      </c>
      <c r="CS48" s="17" t="s">
        <v>676</v>
      </c>
      <c r="CT48" s="17" t="s">
        <v>677</v>
      </c>
      <c r="CV48" s="17" t="s">
        <v>1109</v>
      </c>
      <c r="CW48" s="17" t="s">
        <v>678</v>
      </c>
      <c r="CX48" s="17" t="s">
        <v>417</v>
      </c>
      <c r="CY48" s="121"/>
      <c r="CZ48" s="118">
        <v>0</v>
      </c>
      <c r="DC48" s="121"/>
      <c r="DD48" s="126"/>
      <c r="DF48" s="118"/>
      <c r="DG48" s="17" t="s">
        <v>1110</v>
      </c>
      <c r="DI48" s="126" t="s">
        <v>2590</v>
      </c>
      <c r="DJ48" s="118">
        <v>1</v>
      </c>
      <c r="DK48" s="118" t="s">
        <v>1111</v>
      </c>
      <c r="DL48" s="121"/>
      <c r="DM48" s="17" t="s">
        <v>1112</v>
      </c>
      <c r="DQ48" s="121"/>
      <c r="DY48" s="118"/>
      <c r="EF48" s="121"/>
      <c r="EO48" s="118"/>
      <c r="EQ48" s="17">
        <v>6</v>
      </c>
      <c r="ET48" s="121"/>
      <c r="EU48" s="118"/>
      <c r="EW48" s="17">
        <v>6</v>
      </c>
      <c r="EZ48" s="121"/>
      <c r="FB48" s="121">
        <v>155</v>
      </c>
      <c r="FC48" s="118">
        <v>30</v>
      </c>
      <c r="FD48" s="17">
        <v>7</v>
      </c>
      <c r="FE48" s="121"/>
      <c r="FF48" s="17">
        <v>24</v>
      </c>
      <c r="FG48" s="118"/>
      <c r="FH48" s="121"/>
      <c r="FJ48" s="17" t="e">
        <v>#N/A</v>
      </c>
      <c r="FK48" s="227" t="s">
        <v>3714</v>
      </c>
      <c r="FL48" s="128">
        <v>45174</v>
      </c>
      <c r="FM48" s="128">
        <v>45176</v>
      </c>
      <c r="FP48" s="121" t="s">
        <v>3712</v>
      </c>
      <c r="FR48" s="118">
        <v>6</v>
      </c>
      <c r="FS48" s="17">
        <v>5</v>
      </c>
      <c r="FT48" s="17">
        <v>11</v>
      </c>
      <c r="FU48" s="222">
        <v>26</v>
      </c>
      <c r="FV48" s="222"/>
      <c r="FW48" s="223"/>
      <c r="FX48" s="223"/>
      <c r="FY48" s="224"/>
      <c r="FZ48" s="223"/>
      <c r="GA48" s="118"/>
      <c r="GK48" s="17">
        <v>1</v>
      </c>
      <c r="GN48" s="17">
        <v>3</v>
      </c>
      <c r="GP48" s="129"/>
      <c r="GR48" s="118">
        <v>2</v>
      </c>
      <c r="GS48" s="17">
        <v>5</v>
      </c>
      <c r="GT48" s="17" t="s">
        <v>1991</v>
      </c>
      <c r="GV48" s="17" t="s">
        <v>1992</v>
      </c>
      <c r="GX48" s="121"/>
      <c r="GY48" s="118"/>
      <c r="HD48" s="121"/>
      <c r="HE48" s="118"/>
      <c r="HK48" s="121"/>
      <c r="HL48" s="118"/>
      <c r="HO48" s="121"/>
      <c r="HP48" s="118"/>
      <c r="HQ48" s="121"/>
      <c r="HS48" s="118"/>
      <c r="II48" s="121"/>
      <c r="IJ48" s="17" t="s">
        <v>1113</v>
      </c>
      <c r="IK48" s="17" t="s">
        <v>2591</v>
      </c>
      <c r="IL48" s="17" t="s">
        <v>1113</v>
      </c>
      <c r="IM48" s="17">
        <v>0</v>
      </c>
      <c r="IN48" s="17" t="s">
        <v>179</v>
      </c>
      <c r="IU48" s="17" t="e">
        <v>#N/A</v>
      </c>
      <c r="IZ48" s="17" t="s">
        <v>239</v>
      </c>
    </row>
    <row r="49" spans="1:260" s="17" customFormat="1" ht="11.7" customHeight="1">
      <c r="A49" s="118">
        <v>31</v>
      </c>
      <c r="D49" s="17" t="s">
        <v>663</v>
      </c>
      <c r="E49" s="17" t="s">
        <v>757</v>
      </c>
      <c r="F49" s="17" t="s">
        <v>758</v>
      </c>
      <c r="G49" s="17" t="s">
        <v>79</v>
      </c>
      <c r="H49" s="119">
        <v>-17.375900000000001</v>
      </c>
      <c r="I49" s="120">
        <v>-66.147800000000004</v>
      </c>
      <c r="J49" s="17" t="s">
        <v>303</v>
      </c>
      <c r="K49" s="17" t="s">
        <v>201</v>
      </c>
      <c r="L49" s="17" t="s">
        <v>312</v>
      </c>
      <c r="M49" s="121" t="s">
        <v>201</v>
      </c>
      <c r="N49" s="122">
        <v>6</v>
      </c>
      <c r="O49" s="123" t="s">
        <v>610</v>
      </c>
      <c r="P49" s="17" t="s">
        <v>202</v>
      </c>
      <c r="Q49" s="121" t="s">
        <v>179</v>
      </c>
      <c r="R49" s="124">
        <v>0</v>
      </c>
      <c r="S49" s="124">
        <v>0</v>
      </c>
      <c r="T49" s="124">
        <v>3</v>
      </c>
      <c r="U49" s="124">
        <v>0</v>
      </c>
      <c r="V49" s="124">
        <v>0</v>
      </c>
      <c r="W49" s="124">
        <v>3</v>
      </c>
      <c r="X49" s="124">
        <v>2</v>
      </c>
      <c r="Y49" s="125">
        <v>0</v>
      </c>
      <c r="Z49" s="17">
        <v>8</v>
      </c>
      <c r="AA49" s="126"/>
      <c r="AB49" s="127" t="s">
        <v>682</v>
      </c>
      <c r="AC49" s="17" t="s">
        <v>204</v>
      </c>
      <c r="AD49" s="17">
        <v>3</v>
      </c>
      <c r="AE49" s="17" t="s">
        <v>682</v>
      </c>
      <c r="AF49" s="17">
        <v>1</v>
      </c>
      <c r="AG49" s="17" t="s">
        <v>206</v>
      </c>
      <c r="AH49" s="17" t="s">
        <v>207</v>
      </c>
      <c r="AI49" s="17">
        <v>0</v>
      </c>
      <c r="AJ49" s="17" t="s">
        <v>683</v>
      </c>
      <c r="AK49" s="17">
        <v>0</v>
      </c>
      <c r="AL49" s="17" t="s">
        <v>206</v>
      </c>
      <c r="AM49" s="17" t="s">
        <v>77</v>
      </c>
      <c r="AN49" s="17">
        <v>0</v>
      </c>
      <c r="AO49" s="17" t="s">
        <v>77</v>
      </c>
      <c r="AP49" s="17">
        <v>0</v>
      </c>
      <c r="AQ49" s="17" t="s">
        <v>77</v>
      </c>
      <c r="AR49" s="17" t="s">
        <v>77</v>
      </c>
      <c r="AS49" s="17">
        <v>0</v>
      </c>
      <c r="AT49" s="17" t="s">
        <v>77</v>
      </c>
      <c r="AU49" s="17">
        <v>0</v>
      </c>
      <c r="AV49" s="17" t="s">
        <v>77</v>
      </c>
      <c r="AW49" s="17" t="s">
        <v>186</v>
      </c>
      <c r="AX49" s="17">
        <v>3</v>
      </c>
      <c r="AY49" s="17" t="s">
        <v>683</v>
      </c>
      <c r="AZ49" s="17">
        <v>0</v>
      </c>
      <c r="BA49" s="17" t="s">
        <v>206</v>
      </c>
      <c r="BB49" s="17" t="s">
        <v>258</v>
      </c>
      <c r="BC49" s="17">
        <v>2</v>
      </c>
      <c r="BD49" s="17" t="s">
        <v>683</v>
      </c>
      <c r="BE49" s="17">
        <v>0</v>
      </c>
      <c r="BF49" s="17" t="s">
        <v>206</v>
      </c>
      <c r="BL49" s="17">
        <v>8</v>
      </c>
      <c r="BM49" s="126">
        <v>0</v>
      </c>
      <c r="BN49" s="126"/>
      <c r="BO49" s="126" t="e">
        <v>#N/A</v>
      </c>
      <c r="BP49" s="126">
        <v>2023</v>
      </c>
      <c r="BQ49" s="126" t="s">
        <v>171</v>
      </c>
      <c r="BR49" s="128">
        <v>45183</v>
      </c>
      <c r="BS49" s="17">
        <v>41</v>
      </c>
      <c r="BT49" s="221" t="s">
        <v>1238</v>
      </c>
      <c r="BU49" s="118">
        <v>0</v>
      </c>
      <c r="BV49" s="17">
        <v>1</v>
      </c>
      <c r="BW49" s="17">
        <v>0</v>
      </c>
      <c r="BX49" s="17">
        <v>0</v>
      </c>
      <c r="BY49" s="17">
        <v>1</v>
      </c>
      <c r="BZ49" s="17">
        <v>0</v>
      </c>
      <c r="CB49" s="17">
        <v>2</v>
      </c>
      <c r="CC49" s="121">
        <v>8</v>
      </c>
      <c r="CE49" s="118">
        <v>2</v>
      </c>
      <c r="CF49" s="17">
        <v>0</v>
      </c>
      <c r="CG49" s="17">
        <v>1</v>
      </c>
      <c r="CH49" s="17">
        <v>0</v>
      </c>
      <c r="CI49" s="17">
        <v>0</v>
      </c>
      <c r="CJ49" s="17">
        <v>0</v>
      </c>
      <c r="CK49" s="17">
        <v>0</v>
      </c>
      <c r="CL49" s="121">
        <v>3</v>
      </c>
      <c r="CM49" s="17" t="s">
        <v>1239</v>
      </c>
      <c r="CN49" s="17" t="s">
        <v>1240</v>
      </c>
      <c r="CO49" s="17" t="s">
        <v>1241</v>
      </c>
      <c r="CP49" s="17">
        <v>1</v>
      </c>
      <c r="CQ49" s="118">
        <v>1</v>
      </c>
      <c r="CR49" s="17">
        <v>0</v>
      </c>
      <c r="CS49" s="17" t="s">
        <v>676</v>
      </c>
      <c r="CT49" s="17" t="s">
        <v>77</v>
      </c>
      <c r="CV49" s="17" t="s">
        <v>1117</v>
      </c>
      <c r="CW49" s="17" t="s">
        <v>678</v>
      </c>
      <c r="CX49" s="17" t="s">
        <v>179</v>
      </c>
      <c r="CY49" s="121"/>
      <c r="CZ49" s="118">
        <v>0</v>
      </c>
      <c r="DC49" s="121"/>
      <c r="DD49" s="126"/>
      <c r="DF49" s="118"/>
      <c r="DG49" s="17" t="s">
        <v>1168</v>
      </c>
      <c r="DI49" s="126" t="s">
        <v>2647</v>
      </c>
      <c r="DJ49" s="118">
        <v>5</v>
      </c>
      <c r="DK49" s="118" t="s">
        <v>1242</v>
      </c>
      <c r="DL49" s="121"/>
      <c r="DM49" s="17" t="s">
        <v>1278</v>
      </c>
      <c r="DQ49" s="121"/>
      <c r="DY49" s="118"/>
      <c r="EF49" s="121"/>
      <c r="EO49" s="118"/>
      <c r="EQ49" s="17">
        <v>2</v>
      </c>
      <c r="ET49" s="121"/>
      <c r="EU49" s="118"/>
      <c r="EW49" s="17">
        <v>6</v>
      </c>
      <c r="EX49" s="17">
        <v>2</v>
      </c>
      <c r="EZ49" s="121"/>
      <c r="FB49" s="129">
        <v>156</v>
      </c>
      <c r="FC49" s="118">
        <v>30</v>
      </c>
      <c r="FD49" s="17">
        <v>2</v>
      </c>
      <c r="FE49" s="121"/>
      <c r="FF49" s="17">
        <v>21</v>
      </c>
      <c r="FG49" s="118"/>
      <c r="FH49" s="121"/>
      <c r="FJ49" s="17" t="e">
        <v>#N/A</v>
      </c>
      <c r="FK49" s="227" t="s">
        <v>3714</v>
      </c>
      <c r="FL49" s="128">
        <v>45174</v>
      </c>
      <c r="FM49" s="128">
        <v>45176</v>
      </c>
      <c r="FO49" s="131"/>
      <c r="FP49" s="121" t="s">
        <v>3713</v>
      </c>
      <c r="FR49" s="118">
        <v>6</v>
      </c>
      <c r="FS49" s="17">
        <v>10</v>
      </c>
      <c r="FT49" s="17">
        <v>16</v>
      </c>
      <c r="FU49" s="222">
        <v>32</v>
      </c>
      <c r="FV49" s="222"/>
      <c r="FW49" s="223"/>
      <c r="FX49" s="223"/>
      <c r="FY49" s="224"/>
      <c r="FZ49" s="223"/>
      <c r="GA49" s="118">
        <v>1</v>
      </c>
      <c r="GB49" s="17">
        <v>1</v>
      </c>
      <c r="GC49" s="17">
        <v>2</v>
      </c>
      <c r="GE49" s="17">
        <v>1</v>
      </c>
      <c r="GP49" s="129"/>
      <c r="GR49" s="118"/>
      <c r="GX49" s="121"/>
      <c r="GY49" s="118"/>
      <c r="HD49" s="121"/>
      <c r="HE49" s="118"/>
      <c r="HK49" s="121"/>
      <c r="HL49" s="118"/>
      <c r="HO49" s="121"/>
      <c r="HP49" s="118"/>
      <c r="HQ49" s="121"/>
      <c r="HS49" s="118"/>
      <c r="II49" s="121"/>
      <c r="IJ49" s="17" t="s">
        <v>3745</v>
      </c>
      <c r="IK49" s="17" t="s">
        <v>2648</v>
      </c>
      <c r="IL49" s="17" t="s">
        <v>3745</v>
      </c>
      <c r="IU49" s="17" t="s">
        <v>518</v>
      </c>
    </row>
    <row r="50" spans="1:260" s="17" customFormat="1" ht="12.45" customHeight="1">
      <c r="A50" s="118">
        <v>55</v>
      </c>
      <c r="D50" s="17" t="s">
        <v>663</v>
      </c>
      <c r="E50" s="17" t="s">
        <v>821</v>
      </c>
      <c r="F50" s="17" t="s">
        <v>822</v>
      </c>
      <c r="G50" s="17" t="s">
        <v>79</v>
      </c>
      <c r="H50" s="119">
        <v>-17.444710000000001</v>
      </c>
      <c r="I50" s="120">
        <v>-66.133798999999996</v>
      </c>
      <c r="J50" s="17" t="s">
        <v>303</v>
      </c>
      <c r="K50" s="17" t="s">
        <v>201</v>
      </c>
      <c r="L50" s="17" t="s">
        <v>312</v>
      </c>
      <c r="M50" s="121" t="s">
        <v>201</v>
      </c>
      <c r="N50" s="122">
        <v>40</v>
      </c>
      <c r="O50" s="123" t="s">
        <v>78</v>
      </c>
      <c r="P50" s="17" t="s">
        <v>196</v>
      </c>
      <c r="Q50" s="121" t="s">
        <v>179</v>
      </c>
      <c r="R50" s="124">
        <v>0</v>
      </c>
      <c r="S50" s="124">
        <v>0</v>
      </c>
      <c r="T50" s="124">
        <v>3</v>
      </c>
      <c r="U50" s="124">
        <v>0</v>
      </c>
      <c r="V50" s="124">
        <v>0</v>
      </c>
      <c r="W50" s="124">
        <v>3</v>
      </c>
      <c r="X50" s="124">
        <v>0</v>
      </c>
      <c r="Y50" s="125">
        <v>0</v>
      </c>
      <c r="Z50" s="17">
        <v>6</v>
      </c>
      <c r="AA50" s="126"/>
      <c r="AB50" s="127" t="s">
        <v>682</v>
      </c>
      <c r="AC50" s="17" t="s">
        <v>204</v>
      </c>
      <c r="AD50" s="17">
        <v>3</v>
      </c>
      <c r="AE50" s="17" t="s">
        <v>682</v>
      </c>
      <c r="AF50" s="17">
        <v>1</v>
      </c>
      <c r="AG50" s="17" t="s">
        <v>195</v>
      </c>
      <c r="AH50" s="17" t="s">
        <v>207</v>
      </c>
      <c r="AI50" s="17">
        <v>0</v>
      </c>
      <c r="AJ50" s="17" t="s">
        <v>683</v>
      </c>
      <c r="AK50" s="17">
        <v>0</v>
      </c>
      <c r="AL50" s="17" t="s">
        <v>195</v>
      </c>
      <c r="AM50" s="17" t="s">
        <v>77</v>
      </c>
      <c r="AN50" s="17">
        <v>0</v>
      </c>
      <c r="AO50" s="17" t="s">
        <v>77</v>
      </c>
      <c r="AP50" s="17">
        <v>0</v>
      </c>
      <c r="AQ50" s="17" t="s">
        <v>77</v>
      </c>
      <c r="AR50" s="17" t="s">
        <v>77</v>
      </c>
      <c r="AS50" s="17">
        <v>0</v>
      </c>
      <c r="AT50" s="17" t="s">
        <v>77</v>
      </c>
      <c r="AU50" s="17">
        <v>0</v>
      </c>
      <c r="AV50" s="17" t="s">
        <v>77</v>
      </c>
      <c r="AW50" s="17" t="s">
        <v>186</v>
      </c>
      <c r="AX50" s="17">
        <v>3</v>
      </c>
      <c r="AY50" s="17" t="s">
        <v>683</v>
      </c>
      <c r="AZ50" s="17">
        <v>0</v>
      </c>
      <c r="BA50" s="17" t="s">
        <v>195</v>
      </c>
      <c r="BB50" s="17" t="s">
        <v>77</v>
      </c>
      <c r="BC50" s="17">
        <v>0</v>
      </c>
      <c r="BD50" s="17" t="s">
        <v>77</v>
      </c>
      <c r="BE50" s="17">
        <v>0</v>
      </c>
      <c r="BF50" s="17" t="s">
        <v>77</v>
      </c>
      <c r="BL50" s="17">
        <v>6</v>
      </c>
      <c r="BM50" s="126">
        <v>0</v>
      </c>
      <c r="BN50" s="126" t="s">
        <v>1993</v>
      </c>
      <c r="BO50" s="126" t="e">
        <v>#N/A</v>
      </c>
      <c r="BP50" s="126">
        <v>2023</v>
      </c>
      <c r="BQ50" s="126" t="s">
        <v>171</v>
      </c>
      <c r="BR50" s="128">
        <v>45183</v>
      </c>
      <c r="BS50" s="17">
        <v>37</v>
      </c>
      <c r="BT50" s="221" t="s">
        <v>1153</v>
      </c>
      <c r="BU50" s="118">
        <v>0</v>
      </c>
      <c r="BV50" s="17">
        <v>3</v>
      </c>
      <c r="BW50" s="17">
        <v>0</v>
      </c>
      <c r="BX50" s="17">
        <v>0</v>
      </c>
      <c r="BY50" s="17">
        <v>0</v>
      </c>
      <c r="BZ50" s="17">
        <v>0</v>
      </c>
      <c r="CB50" s="17">
        <v>3</v>
      </c>
      <c r="CC50" s="121">
        <v>6</v>
      </c>
      <c r="CE50" s="118">
        <v>0</v>
      </c>
      <c r="CF50" s="17">
        <v>0</v>
      </c>
      <c r="CG50" s="251">
        <v>0</v>
      </c>
      <c r="CH50" s="17">
        <v>0</v>
      </c>
      <c r="CI50" s="17">
        <v>0</v>
      </c>
      <c r="CJ50" s="17">
        <v>0</v>
      </c>
      <c r="CK50" s="17">
        <v>3</v>
      </c>
      <c r="CL50" s="121">
        <v>3</v>
      </c>
      <c r="CM50" s="17" t="s">
        <v>1154</v>
      </c>
      <c r="CN50" s="17" t="s">
        <v>251</v>
      </c>
      <c r="CO50" s="17" t="s">
        <v>190</v>
      </c>
      <c r="CP50" s="17">
        <v>2</v>
      </c>
      <c r="CQ50" s="118">
        <v>1</v>
      </c>
      <c r="CR50" s="17">
        <v>0</v>
      </c>
      <c r="CS50" s="17" t="s">
        <v>676</v>
      </c>
      <c r="CT50" s="17" t="s">
        <v>77</v>
      </c>
      <c r="CV50" s="17" t="s">
        <v>1117</v>
      </c>
      <c r="CW50" s="17" t="s">
        <v>678</v>
      </c>
      <c r="CX50" s="17" t="s">
        <v>179</v>
      </c>
      <c r="CY50" s="121"/>
      <c r="CZ50" s="118">
        <v>0</v>
      </c>
      <c r="DC50" s="121"/>
      <c r="DD50" s="126"/>
      <c r="DF50" s="118"/>
      <c r="DG50" s="17" t="s">
        <v>1148</v>
      </c>
      <c r="DI50" s="126" t="s">
        <v>2664</v>
      </c>
      <c r="DJ50" s="118">
        <v>30</v>
      </c>
      <c r="DK50" s="118" t="s">
        <v>1155</v>
      </c>
      <c r="DL50" s="121"/>
      <c r="DM50" s="17" t="s">
        <v>3728</v>
      </c>
      <c r="DP50" s="17">
        <v>3</v>
      </c>
      <c r="DQ50" s="121"/>
      <c r="DY50" s="118"/>
      <c r="EF50" s="121"/>
      <c r="EO50" s="118"/>
      <c r="EQ50" s="17">
        <v>6</v>
      </c>
      <c r="ET50" s="121"/>
      <c r="EU50" s="118"/>
      <c r="EW50" s="17">
        <v>12</v>
      </c>
      <c r="EZ50" s="121"/>
      <c r="FA50" s="17">
        <v>3</v>
      </c>
      <c r="FB50" s="121">
        <v>157</v>
      </c>
      <c r="FC50" s="118">
        <v>70</v>
      </c>
      <c r="FD50" s="17">
        <v>3</v>
      </c>
      <c r="FE50" s="121"/>
      <c r="FF50" s="17">
        <v>59</v>
      </c>
      <c r="FG50" s="118"/>
      <c r="FH50" s="121"/>
      <c r="FJ50" s="17" t="e">
        <v>#N/A</v>
      </c>
      <c r="FK50" s="227" t="s">
        <v>3714</v>
      </c>
      <c r="FL50" s="128">
        <v>45174</v>
      </c>
      <c r="FM50" s="128">
        <v>45176</v>
      </c>
      <c r="FP50" s="121" t="s">
        <v>3715</v>
      </c>
      <c r="FR50" s="118">
        <v>41</v>
      </c>
      <c r="FS50" s="17">
        <v>5</v>
      </c>
      <c r="FT50" s="17">
        <v>46</v>
      </c>
      <c r="FU50" s="222">
        <v>65</v>
      </c>
      <c r="FV50" s="222"/>
      <c r="FW50" s="223"/>
      <c r="FX50" s="223"/>
      <c r="FY50" s="224"/>
      <c r="FZ50" s="223"/>
      <c r="GA50" s="118"/>
      <c r="GF50" s="17">
        <v>1</v>
      </c>
      <c r="GG50" s="17">
        <v>1</v>
      </c>
      <c r="GI50" s="17">
        <v>1</v>
      </c>
      <c r="GJ50" s="17">
        <v>1</v>
      </c>
      <c r="GP50" s="129"/>
      <c r="GR50" s="118"/>
      <c r="GX50" s="121"/>
      <c r="GY50" s="118"/>
      <c r="HD50" s="121"/>
      <c r="HE50" s="118"/>
      <c r="HK50" s="121"/>
      <c r="HL50" s="118"/>
      <c r="HO50" s="121"/>
      <c r="HP50" s="118"/>
      <c r="HQ50" s="121"/>
      <c r="HS50" s="118"/>
      <c r="II50" s="121"/>
      <c r="IJ50" s="17" t="s">
        <v>3746</v>
      </c>
      <c r="IK50" s="17" t="s">
        <v>2613</v>
      </c>
      <c r="IL50" s="17" t="s">
        <v>3746</v>
      </c>
      <c r="IM50" s="17">
        <v>0</v>
      </c>
      <c r="IN50" s="17" t="s">
        <v>179</v>
      </c>
      <c r="IQ50" s="128"/>
      <c r="IR50" s="128"/>
      <c r="IS50" s="128"/>
      <c r="IT50" s="128"/>
      <c r="IX50" s="17" t="s">
        <v>550</v>
      </c>
      <c r="IZ50" s="17" t="s">
        <v>251</v>
      </c>
    </row>
    <row r="51" spans="1:260" s="17" customFormat="1" ht="12.45" customHeight="1">
      <c r="A51" s="118">
        <v>61</v>
      </c>
      <c r="C51" s="17" t="s">
        <v>670</v>
      </c>
      <c r="D51" s="17" t="s">
        <v>663</v>
      </c>
      <c r="E51" s="17" t="s">
        <v>839</v>
      </c>
      <c r="F51" s="17" t="s">
        <v>840</v>
      </c>
      <c r="G51" s="17" t="s">
        <v>79</v>
      </c>
      <c r="H51" s="119">
        <v>-17.752790000000001</v>
      </c>
      <c r="I51" s="120">
        <v>-63.174979999999998</v>
      </c>
      <c r="J51" s="17" t="s">
        <v>303</v>
      </c>
      <c r="K51" s="17" t="s">
        <v>176</v>
      </c>
      <c r="L51" s="17" t="s">
        <v>304</v>
      </c>
      <c r="M51" s="121" t="s">
        <v>177</v>
      </c>
      <c r="N51" s="122">
        <v>25</v>
      </c>
      <c r="O51" s="123" t="s">
        <v>78</v>
      </c>
      <c r="P51" s="17" t="s">
        <v>178</v>
      </c>
      <c r="Q51" s="121" t="s">
        <v>179</v>
      </c>
      <c r="R51" s="124">
        <v>3</v>
      </c>
      <c r="S51" s="124">
        <v>3</v>
      </c>
      <c r="T51" s="124">
        <v>0</v>
      </c>
      <c r="U51" s="124">
        <v>0</v>
      </c>
      <c r="V51" s="124">
        <v>0</v>
      </c>
      <c r="W51" s="124">
        <v>3</v>
      </c>
      <c r="X51" s="124">
        <v>3</v>
      </c>
      <c r="Y51" s="125">
        <v>0</v>
      </c>
      <c r="Z51" s="17">
        <v>12</v>
      </c>
      <c r="AA51" s="126"/>
      <c r="AB51" s="127" t="s">
        <v>237</v>
      </c>
      <c r="AC51" s="17" t="s">
        <v>194</v>
      </c>
      <c r="AD51" s="17">
        <v>3</v>
      </c>
      <c r="AE51" s="17" t="s">
        <v>181</v>
      </c>
      <c r="AF51" s="17">
        <v>1</v>
      </c>
      <c r="AG51" s="17" t="s">
        <v>211</v>
      </c>
      <c r="AH51" s="17" t="s">
        <v>222</v>
      </c>
      <c r="AI51" s="17">
        <v>3</v>
      </c>
      <c r="AJ51" s="17" t="s">
        <v>184</v>
      </c>
      <c r="AK51" s="17">
        <v>1</v>
      </c>
      <c r="AL51" s="17" t="s">
        <v>206</v>
      </c>
      <c r="AM51" s="17" t="s">
        <v>77</v>
      </c>
      <c r="AN51" s="17">
        <v>0</v>
      </c>
      <c r="AO51" s="17" t="s">
        <v>77</v>
      </c>
      <c r="AP51" s="17">
        <v>0</v>
      </c>
      <c r="AQ51" s="17" t="s">
        <v>77</v>
      </c>
      <c r="AR51" s="17" t="s">
        <v>77</v>
      </c>
      <c r="AS51" s="17">
        <v>0</v>
      </c>
      <c r="AT51" s="17" t="s">
        <v>77</v>
      </c>
      <c r="AU51" s="17">
        <v>0</v>
      </c>
      <c r="AV51" s="17" t="s">
        <v>77</v>
      </c>
      <c r="AW51" s="17" t="s">
        <v>234</v>
      </c>
      <c r="AX51" s="17">
        <v>3</v>
      </c>
      <c r="AY51" s="17" t="s">
        <v>199</v>
      </c>
      <c r="AZ51" s="17">
        <v>1</v>
      </c>
      <c r="BA51" s="17" t="s">
        <v>236</v>
      </c>
      <c r="BB51" s="17" t="s">
        <v>675</v>
      </c>
      <c r="BC51" s="17">
        <v>3</v>
      </c>
      <c r="BD51" s="17" t="s">
        <v>200</v>
      </c>
      <c r="BE51" s="17">
        <v>0</v>
      </c>
      <c r="BF51" s="17" t="s">
        <v>236</v>
      </c>
      <c r="BL51" s="17">
        <v>12</v>
      </c>
      <c r="BM51" s="126">
        <v>0</v>
      </c>
      <c r="BN51" s="126"/>
      <c r="BO51" s="126" t="e">
        <v>#N/A</v>
      </c>
      <c r="BP51" s="126">
        <v>2023</v>
      </c>
      <c r="BQ51" s="126" t="s">
        <v>171</v>
      </c>
      <c r="BR51" s="128">
        <v>45183</v>
      </c>
      <c r="BS51" s="17">
        <v>37</v>
      </c>
      <c r="BT51" s="221" t="s">
        <v>1331</v>
      </c>
      <c r="BU51" s="118">
        <v>3</v>
      </c>
      <c r="BV51" s="17">
        <v>0</v>
      </c>
      <c r="BW51" s="17">
        <v>0</v>
      </c>
      <c r="BX51" s="17">
        <v>0</v>
      </c>
      <c r="BY51" s="17">
        <v>0</v>
      </c>
      <c r="BZ51" s="17">
        <v>3</v>
      </c>
      <c r="CB51" s="17">
        <v>6</v>
      </c>
      <c r="CC51" s="121">
        <v>12</v>
      </c>
      <c r="CE51" s="118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21">
        <v>0</v>
      </c>
      <c r="CM51" s="17" t="s">
        <v>1123</v>
      </c>
      <c r="CN51" s="17" t="s">
        <v>1107</v>
      </c>
      <c r="CO51" s="17" t="s">
        <v>1125</v>
      </c>
      <c r="CP51" s="17">
        <v>26</v>
      </c>
      <c r="CQ51" s="118">
        <v>1</v>
      </c>
      <c r="CR51" s="17">
        <v>2</v>
      </c>
      <c r="CS51" s="17" t="s">
        <v>676</v>
      </c>
      <c r="CT51" s="17" t="s">
        <v>677</v>
      </c>
      <c r="CV51" s="17" t="s">
        <v>1109</v>
      </c>
      <c r="CW51" s="17" t="s">
        <v>678</v>
      </c>
      <c r="CX51" s="17" t="s">
        <v>417</v>
      </c>
      <c r="CY51" s="121"/>
      <c r="CZ51" s="118">
        <v>0</v>
      </c>
      <c r="DC51" s="121"/>
      <c r="DD51" s="126"/>
      <c r="DF51" s="118"/>
      <c r="DG51" s="17" t="s">
        <v>1127</v>
      </c>
      <c r="DI51" s="126" t="s">
        <v>2682</v>
      </c>
      <c r="DJ51" s="118">
        <v>9</v>
      </c>
      <c r="DK51" s="118" t="s">
        <v>1332</v>
      </c>
      <c r="DL51" s="121"/>
      <c r="DM51" s="17" t="s">
        <v>130</v>
      </c>
      <c r="DQ51" s="121"/>
      <c r="DY51" s="118"/>
      <c r="EF51" s="121"/>
      <c r="EO51" s="118">
        <v>6</v>
      </c>
      <c r="ET51" s="121"/>
      <c r="EU51" s="118"/>
      <c r="EZ51" s="121"/>
      <c r="FB51" s="129">
        <v>158</v>
      </c>
      <c r="FC51" s="118">
        <v>50</v>
      </c>
      <c r="FD51" s="17">
        <v>6</v>
      </c>
      <c r="FE51" s="121"/>
      <c r="FF51" s="17">
        <v>42</v>
      </c>
      <c r="FG51" s="118"/>
      <c r="FH51" s="121"/>
      <c r="FJ51" s="17" t="e">
        <v>#N/A</v>
      </c>
      <c r="FK51" s="227" t="s">
        <v>3714</v>
      </c>
      <c r="FL51" s="128">
        <v>45174</v>
      </c>
      <c r="FM51" s="128">
        <v>45176</v>
      </c>
      <c r="FP51" s="121" t="s">
        <v>3712</v>
      </c>
      <c r="FR51" s="118">
        <v>24</v>
      </c>
      <c r="FS51" s="17">
        <v>6</v>
      </c>
      <c r="FT51" s="17">
        <v>30</v>
      </c>
      <c r="FU51" s="222">
        <v>48</v>
      </c>
      <c r="FV51" s="222"/>
      <c r="FW51" s="223"/>
      <c r="FX51" s="223"/>
      <c r="FY51" s="224"/>
      <c r="FZ51" s="223"/>
      <c r="GA51" s="118"/>
      <c r="GN51" s="17">
        <v>3</v>
      </c>
      <c r="GP51" s="129"/>
      <c r="GR51" s="118"/>
      <c r="GX51" s="121"/>
      <c r="GY51" s="118"/>
      <c r="HD51" s="121"/>
      <c r="HE51" s="118"/>
      <c r="HK51" s="121"/>
      <c r="HL51" s="118"/>
      <c r="HO51" s="121"/>
      <c r="HP51" s="118"/>
      <c r="HQ51" s="121"/>
      <c r="HS51" s="118"/>
      <c r="II51" s="121"/>
      <c r="IJ51" s="17" t="s">
        <v>1332</v>
      </c>
      <c r="IK51" s="17" t="s">
        <v>2683</v>
      </c>
      <c r="IL51" s="17" t="s">
        <v>1332</v>
      </c>
      <c r="IM51" s="17">
        <v>0</v>
      </c>
      <c r="IN51" s="17" t="s">
        <v>179</v>
      </c>
      <c r="IU51" s="17" t="e">
        <v>#N/A</v>
      </c>
    </row>
    <row r="52" spans="1:260" s="17" customFormat="1" ht="12.45" customHeight="1">
      <c r="A52" s="118">
        <v>98</v>
      </c>
      <c r="C52" s="17" t="s">
        <v>684</v>
      </c>
      <c r="D52" s="17" t="s">
        <v>663</v>
      </c>
      <c r="E52" s="17" t="s">
        <v>936</v>
      </c>
      <c r="F52" s="17" t="s">
        <v>937</v>
      </c>
      <c r="G52" s="17" t="s">
        <v>79</v>
      </c>
      <c r="H52" s="119">
        <v>-17.792514000000001</v>
      </c>
      <c r="I52" s="120">
        <v>-63.188662999999998</v>
      </c>
      <c r="J52" s="17" t="s">
        <v>303</v>
      </c>
      <c r="K52" s="17" t="s">
        <v>176</v>
      </c>
      <c r="L52" s="17" t="s">
        <v>304</v>
      </c>
      <c r="M52" s="121" t="s">
        <v>177</v>
      </c>
      <c r="N52" s="122">
        <v>18</v>
      </c>
      <c r="O52" s="123" t="s">
        <v>610</v>
      </c>
      <c r="P52" s="17" t="s">
        <v>196</v>
      </c>
      <c r="Q52" s="121" t="s">
        <v>179</v>
      </c>
      <c r="R52" s="124">
        <v>3</v>
      </c>
      <c r="S52" s="124">
        <v>3</v>
      </c>
      <c r="T52" s="124">
        <v>0</v>
      </c>
      <c r="U52" s="124">
        <v>0</v>
      </c>
      <c r="V52" s="124">
        <v>3</v>
      </c>
      <c r="W52" s="124">
        <v>3</v>
      </c>
      <c r="X52" s="124">
        <v>3</v>
      </c>
      <c r="Y52" s="125">
        <v>0</v>
      </c>
      <c r="Z52" s="17">
        <v>15</v>
      </c>
      <c r="AA52" s="126"/>
      <c r="AB52" s="127" t="s">
        <v>191</v>
      </c>
      <c r="AC52" s="17" t="s">
        <v>192</v>
      </c>
      <c r="AD52" s="17">
        <v>3</v>
      </c>
      <c r="AE52" s="17" t="s">
        <v>181</v>
      </c>
      <c r="AF52" s="17">
        <v>1</v>
      </c>
      <c r="AG52" s="17" t="s">
        <v>211</v>
      </c>
      <c r="AH52" s="17" t="s">
        <v>194</v>
      </c>
      <c r="AI52" s="17">
        <v>3</v>
      </c>
      <c r="AJ52" s="17" t="s">
        <v>184</v>
      </c>
      <c r="AK52" s="17">
        <v>1</v>
      </c>
      <c r="AL52" s="17" t="s">
        <v>206</v>
      </c>
      <c r="AM52" s="17" t="s">
        <v>77</v>
      </c>
      <c r="AN52" s="17">
        <v>0</v>
      </c>
      <c r="AO52" s="17" t="s">
        <v>77</v>
      </c>
      <c r="AP52" s="17">
        <v>0</v>
      </c>
      <c r="AQ52" s="17" t="s">
        <v>77</v>
      </c>
      <c r="AR52" s="17" t="s">
        <v>537</v>
      </c>
      <c r="AS52" s="17">
        <v>3</v>
      </c>
      <c r="AT52" s="17" t="s">
        <v>187</v>
      </c>
      <c r="AU52" s="17">
        <v>1</v>
      </c>
      <c r="AV52" s="17" t="s">
        <v>206</v>
      </c>
      <c r="AW52" s="17" t="s">
        <v>234</v>
      </c>
      <c r="AX52" s="17">
        <v>3</v>
      </c>
      <c r="AY52" s="17" t="s">
        <v>229</v>
      </c>
      <c r="AZ52" s="17">
        <v>0</v>
      </c>
      <c r="BA52" s="17" t="s">
        <v>206</v>
      </c>
      <c r="BB52" s="17" t="s">
        <v>675</v>
      </c>
      <c r="BC52" s="17">
        <v>3</v>
      </c>
      <c r="BD52" s="17" t="s">
        <v>229</v>
      </c>
      <c r="BE52" s="17">
        <v>0</v>
      </c>
      <c r="BF52" s="17" t="s">
        <v>206</v>
      </c>
      <c r="BL52" s="17">
        <v>15</v>
      </c>
      <c r="BM52" s="126">
        <v>0</v>
      </c>
      <c r="BN52" s="126" t="s">
        <v>1993</v>
      </c>
      <c r="BO52" s="126" t="e">
        <v>#N/A</v>
      </c>
      <c r="BP52" s="126">
        <v>2023</v>
      </c>
      <c r="BQ52" s="126" t="s">
        <v>171</v>
      </c>
      <c r="BR52" s="128">
        <v>45197</v>
      </c>
      <c r="BS52" s="17">
        <v>43</v>
      </c>
      <c r="BT52" s="221" t="s">
        <v>1451</v>
      </c>
      <c r="BU52" s="118">
        <v>3</v>
      </c>
      <c r="BV52" s="17">
        <v>0</v>
      </c>
      <c r="BW52" s="17">
        <v>0</v>
      </c>
      <c r="BX52" s="17">
        <v>2</v>
      </c>
      <c r="BY52" s="17">
        <v>1</v>
      </c>
      <c r="BZ52" s="17">
        <v>1</v>
      </c>
      <c r="CB52" s="17">
        <v>7</v>
      </c>
      <c r="CC52" s="121">
        <v>15</v>
      </c>
      <c r="CE52" s="118">
        <v>0</v>
      </c>
      <c r="CF52" s="17">
        <v>0</v>
      </c>
      <c r="CG52" s="17">
        <v>0</v>
      </c>
      <c r="CH52" s="17">
        <v>1</v>
      </c>
      <c r="CI52" s="17">
        <v>0</v>
      </c>
      <c r="CJ52" s="17">
        <v>2</v>
      </c>
      <c r="CK52" s="17">
        <v>0</v>
      </c>
      <c r="CL52" s="121">
        <v>3</v>
      </c>
      <c r="CM52" s="17" t="s">
        <v>1452</v>
      </c>
      <c r="CN52" s="17" t="s">
        <v>1318</v>
      </c>
      <c r="CO52" s="17" t="s">
        <v>1108</v>
      </c>
      <c r="CP52" s="17">
        <v>1</v>
      </c>
      <c r="CQ52" s="118">
        <v>1</v>
      </c>
      <c r="CR52" s="17">
        <v>1</v>
      </c>
      <c r="CS52" s="17" t="s">
        <v>676</v>
      </c>
      <c r="CT52" s="17" t="s">
        <v>677</v>
      </c>
      <c r="CV52" s="17" t="s">
        <v>1109</v>
      </c>
      <c r="CW52" s="17" t="s">
        <v>678</v>
      </c>
      <c r="CX52" s="17" t="s">
        <v>417</v>
      </c>
      <c r="CY52" s="121"/>
      <c r="CZ52" s="118">
        <v>0</v>
      </c>
      <c r="DC52" s="121"/>
      <c r="DD52" s="126"/>
      <c r="DF52" s="118"/>
      <c r="DG52" s="17" t="s">
        <v>1110</v>
      </c>
      <c r="DI52" s="126" t="s">
        <v>2733</v>
      </c>
      <c r="DJ52" s="118">
        <v>3</v>
      </c>
      <c r="DK52" s="118" t="s">
        <v>1453</v>
      </c>
      <c r="DL52" s="121"/>
      <c r="DM52" s="17" t="s">
        <v>1454</v>
      </c>
      <c r="DQ52" s="121"/>
      <c r="DY52" s="118"/>
      <c r="EF52" s="121"/>
      <c r="EO52" s="118"/>
      <c r="ET52" s="121"/>
      <c r="EU52" s="118"/>
      <c r="EW52" s="17">
        <v>16</v>
      </c>
      <c r="EZ52" s="121"/>
      <c r="FB52" s="129">
        <v>307</v>
      </c>
      <c r="FC52" s="118">
        <v>50</v>
      </c>
      <c r="FD52" s="17">
        <v>7</v>
      </c>
      <c r="FE52" s="121"/>
      <c r="FF52" s="17">
        <v>34</v>
      </c>
      <c r="FG52" s="118"/>
      <c r="FH52" s="121"/>
      <c r="FJ52" s="17" t="e">
        <v>#N/A</v>
      </c>
      <c r="FK52" s="227" t="s">
        <v>3714</v>
      </c>
      <c r="FL52" s="128">
        <v>45218</v>
      </c>
      <c r="FM52" s="128">
        <v>45219</v>
      </c>
      <c r="FP52" s="121" t="s">
        <v>3715</v>
      </c>
      <c r="FR52" s="118">
        <v>10</v>
      </c>
      <c r="FS52" s="17">
        <v>8</v>
      </c>
      <c r="FT52" s="17">
        <v>18</v>
      </c>
      <c r="FU52" s="222">
        <v>34</v>
      </c>
      <c r="FV52" s="222"/>
      <c r="FW52" s="223"/>
      <c r="FX52" s="223"/>
      <c r="FY52" s="224"/>
      <c r="FZ52" s="223"/>
      <c r="GA52" s="118"/>
      <c r="GF52" s="17">
        <v>1</v>
      </c>
      <c r="GH52" s="17">
        <v>1</v>
      </c>
      <c r="GI52" s="17">
        <v>2</v>
      </c>
      <c r="GJ52" s="17">
        <v>2</v>
      </c>
      <c r="GP52" s="129"/>
      <c r="GR52" s="118"/>
      <c r="GX52" s="121"/>
      <c r="GY52" s="118"/>
      <c r="HD52" s="121"/>
      <c r="HE52" s="118"/>
      <c r="HK52" s="121"/>
      <c r="HL52" s="118"/>
      <c r="HO52" s="121"/>
      <c r="HP52" s="118"/>
      <c r="HQ52" s="121"/>
      <c r="HS52" s="118"/>
      <c r="II52" s="121"/>
      <c r="IJ52" s="17" t="s">
        <v>1455</v>
      </c>
      <c r="IK52" s="17" t="s">
        <v>2734</v>
      </c>
    </row>
    <row r="53" spans="1:260" s="17" customFormat="1" ht="12.45" customHeight="1">
      <c r="A53" s="118">
        <v>60</v>
      </c>
      <c r="D53" s="17" t="s">
        <v>663</v>
      </c>
      <c r="E53" s="17" t="s">
        <v>837</v>
      </c>
      <c r="F53" s="17" t="s">
        <v>838</v>
      </c>
      <c r="G53" s="17" t="s">
        <v>79</v>
      </c>
      <c r="H53" s="119">
        <v>-17.387443999999999</v>
      </c>
      <c r="I53" s="120">
        <v>-66.186860999999993</v>
      </c>
      <c r="J53" s="17" t="s">
        <v>303</v>
      </c>
      <c r="K53" s="17" t="s">
        <v>201</v>
      </c>
      <c r="L53" s="17" t="s">
        <v>312</v>
      </c>
      <c r="M53" s="121" t="s">
        <v>201</v>
      </c>
      <c r="N53" s="122">
        <v>40</v>
      </c>
      <c r="O53" s="123" t="s">
        <v>78</v>
      </c>
      <c r="P53" s="17" t="s">
        <v>196</v>
      </c>
      <c r="Q53" s="121" t="s">
        <v>179</v>
      </c>
      <c r="R53" s="124">
        <v>0</v>
      </c>
      <c r="S53" s="124">
        <v>0</v>
      </c>
      <c r="T53" s="124">
        <v>3</v>
      </c>
      <c r="U53" s="124">
        <v>0</v>
      </c>
      <c r="V53" s="124">
        <v>0</v>
      </c>
      <c r="W53" s="124">
        <v>3</v>
      </c>
      <c r="X53" s="124">
        <v>0</v>
      </c>
      <c r="Y53" s="125">
        <v>0</v>
      </c>
      <c r="Z53" s="17">
        <v>6</v>
      </c>
      <c r="AA53" s="126"/>
      <c r="AB53" s="127" t="s">
        <v>203</v>
      </c>
      <c r="AC53" s="17" t="s">
        <v>204</v>
      </c>
      <c r="AD53" s="17">
        <v>3</v>
      </c>
      <c r="AE53" s="17" t="s">
        <v>205</v>
      </c>
      <c r="AF53" s="17">
        <v>1</v>
      </c>
      <c r="AG53" s="17" t="s">
        <v>211</v>
      </c>
      <c r="AH53" s="17" t="s">
        <v>207</v>
      </c>
      <c r="AI53" s="17">
        <v>0</v>
      </c>
      <c r="AJ53" s="17" t="s">
        <v>208</v>
      </c>
      <c r="AK53" s="17">
        <v>0</v>
      </c>
      <c r="AL53" s="17" t="s">
        <v>211</v>
      </c>
      <c r="AM53" s="17" t="s">
        <v>77</v>
      </c>
      <c r="AN53" s="17">
        <v>0</v>
      </c>
      <c r="AO53" s="17" t="s">
        <v>77</v>
      </c>
      <c r="AP53" s="17">
        <v>0</v>
      </c>
      <c r="AQ53" s="17" t="s">
        <v>77</v>
      </c>
      <c r="AR53" s="17" t="s">
        <v>77</v>
      </c>
      <c r="AS53" s="17">
        <v>0</v>
      </c>
      <c r="AT53" s="17" t="s">
        <v>77</v>
      </c>
      <c r="AU53" s="17">
        <v>0</v>
      </c>
      <c r="AV53" s="17" t="s">
        <v>77</v>
      </c>
      <c r="AW53" s="17" t="s">
        <v>186</v>
      </c>
      <c r="AX53" s="17">
        <v>3</v>
      </c>
      <c r="AY53" s="17" t="s">
        <v>210</v>
      </c>
      <c r="AZ53" s="17">
        <v>1</v>
      </c>
      <c r="BA53" s="17" t="s">
        <v>236</v>
      </c>
      <c r="BB53" s="17" t="s">
        <v>77</v>
      </c>
      <c r="BC53" s="17">
        <v>0</v>
      </c>
      <c r="BD53" s="17" t="s">
        <v>77</v>
      </c>
      <c r="BE53" s="17">
        <v>0</v>
      </c>
      <c r="BF53" s="17" t="s">
        <v>77</v>
      </c>
      <c r="BL53" s="17">
        <v>6</v>
      </c>
      <c r="BM53" s="126">
        <v>0</v>
      </c>
      <c r="BN53" s="126"/>
      <c r="BO53" s="126" t="e">
        <v>#N/A</v>
      </c>
      <c r="BP53" s="126">
        <v>2023</v>
      </c>
      <c r="BQ53" s="126" t="s">
        <v>171</v>
      </c>
      <c r="BR53" s="128">
        <v>45189</v>
      </c>
      <c r="BS53" s="17">
        <v>38</v>
      </c>
      <c r="BT53" s="221" t="s">
        <v>1329</v>
      </c>
      <c r="BU53" s="118">
        <v>0</v>
      </c>
      <c r="BV53" s="17">
        <v>1</v>
      </c>
      <c r="BW53" s="17">
        <v>0</v>
      </c>
      <c r="BX53" s="17">
        <v>0</v>
      </c>
      <c r="BY53" s="17">
        <v>0</v>
      </c>
      <c r="BZ53" s="17">
        <v>0</v>
      </c>
      <c r="CB53" s="17">
        <v>1</v>
      </c>
      <c r="CC53" s="121">
        <v>6</v>
      </c>
      <c r="CE53" s="118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1</v>
      </c>
      <c r="CL53" s="121">
        <v>1</v>
      </c>
      <c r="CM53" s="17" t="s">
        <v>1330</v>
      </c>
      <c r="CN53" s="17" t="s">
        <v>251</v>
      </c>
      <c r="CO53" s="17" t="s">
        <v>108</v>
      </c>
      <c r="CP53" s="17">
        <v>2</v>
      </c>
      <c r="CQ53" s="118">
        <v>1</v>
      </c>
      <c r="CR53" s="17">
        <v>0</v>
      </c>
      <c r="CS53" s="17" t="s">
        <v>676</v>
      </c>
      <c r="CT53" s="17" t="s">
        <v>77</v>
      </c>
      <c r="CV53" s="17" t="s">
        <v>1117</v>
      </c>
      <c r="CW53" s="17" t="s">
        <v>678</v>
      </c>
      <c r="CX53" s="17" t="s">
        <v>179</v>
      </c>
      <c r="CY53" s="121"/>
      <c r="CZ53" s="118">
        <v>0</v>
      </c>
      <c r="DC53" s="121"/>
      <c r="DD53" s="126"/>
      <c r="DF53" s="118"/>
      <c r="DG53" s="17" t="s">
        <v>1148</v>
      </c>
      <c r="DI53" s="126" t="s">
        <v>2592</v>
      </c>
      <c r="DJ53" s="118">
        <v>11</v>
      </c>
      <c r="DK53" s="118" t="s">
        <v>1119</v>
      </c>
      <c r="DL53" s="121"/>
      <c r="DM53" s="17" t="s">
        <v>3736</v>
      </c>
      <c r="DQ53" s="121"/>
      <c r="DY53" s="118"/>
      <c r="EF53" s="121"/>
      <c r="EO53" s="118">
        <v>4</v>
      </c>
      <c r="ET53" s="121"/>
      <c r="EU53" s="118">
        <v>0</v>
      </c>
      <c r="EW53" s="17">
        <v>4</v>
      </c>
      <c r="EZ53" s="121"/>
      <c r="FB53" s="129">
        <v>175</v>
      </c>
      <c r="FC53" s="118">
        <v>70</v>
      </c>
      <c r="FD53" s="17">
        <v>1</v>
      </c>
      <c r="FE53" s="121"/>
      <c r="FF53" s="17">
        <v>59</v>
      </c>
      <c r="FG53" s="118"/>
      <c r="FH53" s="121"/>
      <c r="FJ53" s="17" t="e">
        <v>#N/A</v>
      </c>
      <c r="FK53" s="227" t="s">
        <v>3711</v>
      </c>
      <c r="FL53" s="128">
        <v>45265</v>
      </c>
      <c r="FM53" s="128" t="s">
        <v>4017</v>
      </c>
      <c r="FP53" s="121" t="s">
        <v>3715</v>
      </c>
      <c r="FR53" s="118">
        <v>40</v>
      </c>
      <c r="FS53" s="17">
        <v>10</v>
      </c>
      <c r="FT53" s="17">
        <v>50</v>
      </c>
      <c r="FU53" s="222">
        <v>70</v>
      </c>
      <c r="FV53" s="222"/>
      <c r="FW53" s="223"/>
      <c r="FX53" s="223"/>
      <c r="FY53" s="224"/>
      <c r="FZ53" s="223"/>
      <c r="GA53" s="118"/>
      <c r="GF53" s="17">
        <v>1</v>
      </c>
      <c r="GI53" s="17">
        <v>1</v>
      </c>
      <c r="GP53" s="129"/>
      <c r="GR53" s="118"/>
      <c r="GX53" s="121"/>
      <c r="GY53" s="118"/>
      <c r="HD53" s="121"/>
      <c r="HE53" s="118"/>
      <c r="HK53" s="121"/>
      <c r="HL53" s="118"/>
      <c r="HO53" s="121"/>
      <c r="HP53" s="118"/>
      <c r="HQ53" s="121"/>
      <c r="HS53" s="118"/>
      <c r="II53" s="121"/>
      <c r="IJ53" s="17" t="s">
        <v>3742</v>
      </c>
      <c r="IK53" s="17" t="s">
        <v>2681</v>
      </c>
      <c r="IL53" s="17" t="s">
        <v>3742</v>
      </c>
      <c r="IM53" s="17">
        <v>0</v>
      </c>
      <c r="IN53" s="17">
        <v>6</v>
      </c>
      <c r="IU53" s="17" t="e">
        <v>#N/A</v>
      </c>
      <c r="IZ53" s="17" t="s">
        <v>246</v>
      </c>
    </row>
    <row r="54" spans="1:260" s="17" customFormat="1" ht="12.45" customHeight="1">
      <c r="A54" s="118">
        <v>33</v>
      </c>
      <c r="C54" s="17" t="s">
        <v>320</v>
      </c>
      <c r="D54" s="17" t="s">
        <v>663</v>
      </c>
      <c r="E54" s="17" t="s">
        <v>551</v>
      </c>
      <c r="F54" s="17" t="s">
        <v>552</v>
      </c>
      <c r="G54" s="17" t="s">
        <v>79</v>
      </c>
      <c r="H54" s="119">
        <v>-17.380583300000001</v>
      </c>
      <c r="I54" s="120">
        <v>-66.148913899999997</v>
      </c>
      <c r="J54" s="17" t="s">
        <v>303</v>
      </c>
      <c r="K54" s="17" t="s">
        <v>201</v>
      </c>
      <c r="L54" s="17" t="s">
        <v>312</v>
      </c>
      <c r="M54" s="121" t="s">
        <v>201</v>
      </c>
      <c r="N54" s="122">
        <v>6</v>
      </c>
      <c r="O54" s="123" t="s">
        <v>610</v>
      </c>
      <c r="P54" s="17" t="s">
        <v>202</v>
      </c>
      <c r="Q54" s="121" t="s">
        <v>179</v>
      </c>
      <c r="R54" s="124">
        <v>0</v>
      </c>
      <c r="S54" s="124">
        <v>0</v>
      </c>
      <c r="T54" s="124">
        <v>3</v>
      </c>
      <c r="U54" s="124">
        <v>0</v>
      </c>
      <c r="V54" s="124">
        <v>0</v>
      </c>
      <c r="W54" s="124">
        <v>3</v>
      </c>
      <c r="X54" s="124">
        <v>3</v>
      </c>
      <c r="Y54" s="125">
        <v>0</v>
      </c>
      <c r="Z54" s="17">
        <v>9</v>
      </c>
      <c r="AA54" s="126"/>
      <c r="AB54" s="127" t="s">
        <v>203</v>
      </c>
      <c r="AC54" s="17" t="s">
        <v>204</v>
      </c>
      <c r="AD54" s="17">
        <v>3</v>
      </c>
      <c r="AE54" s="17" t="s">
        <v>205</v>
      </c>
      <c r="AF54" s="17">
        <v>1</v>
      </c>
      <c r="AG54" s="17" t="s">
        <v>206</v>
      </c>
      <c r="AH54" s="17" t="s">
        <v>207</v>
      </c>
      <c r="AI54" s="17">
        <v>0</v>
      </c>
      <c r="AJ54" s="17" t="s">
        <v>208</v>
      </c>
      <c r="AK54" s="17">
        <v>0</v>
      </c>
      <c r="AL54" s="17" t="s">
        <v>206</v>
      </c>
      <c r="AM54" s="17" t="s">
        <v>77</v>
      </c>
      <c r="AN54" s="17">
        <v>0</v>
      </c>
      <c r="AO54" s="17" t="s">
        <v>209</v>
      </c>
      <c r="AP54" s="17">
        <v>0</v>
      </c>
      <c r="AQ54" s="17" t="s">
        <v>77</v>
      </c>
      <c r="AR54" s="17" t="s">
        <v>77</v>
      </c>
      <c r="AS54" s="17">
        <v>0</v>
      </c>
      <c r="AT54" s="17" t="s">
        <v>77</v>
      </c>
      <c r="AU54" s="17">
        <v>0</v>
      </c>
      <c r="AV54" s="17" t="s">
        <v>77</v>
      </c>
      <c r="AW54" s="17" t="s">
        <v>221</v>
      </c>
      <c r="AX54" s="17">
        <v>3</v>
      </c>
      <c r="AY54" s="17" t="s">
        <v>210</v>
      </c>
      <c r="AZ54" s="17">
        <v>1</v>
      </c>
      <c r="BA54" s="17" t="s">
        <v>193</v>
      </c>
      <c r="BB54" s="17" t="s">
        <v>761</v>
      </c>
      <c r="BC54" s="17">
        <v>3</v>
      </c>
      <c r="BD54" s="17" t="s">
        <v>230</v>
      </c>
      <c r="BE54" s="17">
        <v>0</v>
      </c>
      <c r="BF54" s="17" t="s">
        <v>211</v>
      </c>
      <c r="BL54" s="17">
        <v>9</v>
      </c>
      <c r="BM54" s="126">
        <v>0</v>
      </c>
      <c r="BN54" s="126"/>
      <c r="BO54" s="126" t="e">
        <v>#N/A</v>
      </c>
      <c r="BP54" s="126">
        <v>2023</v>
      </c>
      <c r="BQ54" s="126" t="s">
        <v>171</v>
      </c>
      <c r="BR54" s="128">
        <v>45189</v>
      </c>
      <c r="BS54" s="17">
        <v>38</v>
      </c>
      <c r="BT54" s="221" t="s">
        <v>1245</v>
      </c>
      <c r="BU54" s="118">
        <v>0</v>
      </c>
      <c r="BV54" s="17">
        <v>0</v>
      </c>
      <c r="BW54" s="17">
        <v>0</v>
      </c>
      <c r="BX54" s="17">
        <v>0</v>
      </c>
      <c r="BY54" s="17">
        <v>2</v>
      </c>
      <c r="BZ54" s="17">
        <v>0</v>
      </c>
      <c r="CB54" s="17">
        <v>2</v>
      </c>
      <c r="CC54" s="121">
        <v>9</v>
      </c>
      <c r="CD54" s="17">
        <v>3</v>
      </c>
      <c r="CE54" s="118">
        <v>0</v>
      </c>
      <c r="CF54" s="17">
        <v>0</v>
      </c>
      <c r="CG54" s="17">
        <v>0</v>
      </c>
      <c r="CH54" s="251">
        <v>0</v>
      </c>
      <c r="CI54" s="17">
        <v>0</v>
      </c>
      <c r="CJ54" s="17">
        <v>0</v>
      </c>
      <c r="CK54" s="17">
        <v>0</v>
      </c>
      <c r="CL54" s="121">
        <v>0</v>
      </c>
      <c r="CM54" s="17" t="s">
        <v>1246</v>
      </c>
      <c r="CN54" s="17" t="s">
        <v>1107</v>
      </c>
      <c r="CO54" s="17" t="s">
        <v>1247</v>
      </c>
      <c r="CP54" s="17">
        <v>1</v>
      </c>
      <c r="CQ54" s="118">
        <v>1</v>
      </c>
      <c r="CR54" s="17">
        <v>0</v>
      </c>
      <c r="CS54" s="17" t="s">
        <v>676</v>
      </c>
      <c r="CT54" s="17" t="s">
        <v>77</v>
      </c>
      <c r="CV54" s="17" t="s">
        <v>1117</v>
      </c>
      <c r="CW54" s="17" t="s">
        <v>678</v>
      </c>
      <c r="CX54" s="17" t="s">
        <v>179</v>
      </c>
      <c r="CY54" s="121"/>
      <c r="CZ54" s="118">
        <v>0</v>
      </c>
      <c r="DC54" s="121"/>
      <c r="DD54" s="126"/>
      <c r="DF54" s="118"/>
      <c r="DG54" s="17" t="s">
        <v>1248</v>
      </c>
      <c r="DI54" s="126" t="s">
        <v>3411</v>
      </c>
      <c r="DJ54" s="118">
        <v>6</v>
      </c>
      <c r="DK54" s="118" t="s">
        <v>1249</v>
      </c>
      <c r="DL54" s="121"/>
      <c r="DM54" s="17" t="s">
        <v>130</v>
      </c>
      <c r="DQ54" s="121"/>
      <c r="DY54" s="118"/>
      <c r="EF54" s="121"/>
      <c r="EO54" s="118"/>
      <c r="ET54" s="121"/>
      <c r="EU54" s="118"/>
      <c r="EX54" s="17">
        <v>6</v>
      </c>
      <c r="EZ54" s="121"/>
      <c r="FB54" s="129">
        <v>180</v>
      </c>
      <c r="FC54" s="118">
        <v>30</v>
      </c>
      <c r="FD54" s="17">
        <v>2</v>
      </c>
      <c r="FE54" s="121"/>
      <c r="FF54" s="17">
        <v>21</v>
      </c>
      <c r="FG54" s="118"/>
      <c r="FH54" s="121"/>
      <c r="FJ54" s="17" t="e">
        <v>#N/A</v>
      </c>
      <c r="FK54" s="227" t="s">
        <v>3714</v>
      </c>
      <c r="FL54" s="128">
        <v>45265</v>
      </c>
      <c r="FM54" s="128" t="s">
        <v>4017</v>
      </c>
      <c r="FP54" s="121" t="s">
        <v>3713</v>
      </c>
      <c r="FR54" s="118">
        <v>6</v>
      </c>
      <c r="FS54" s="17">
        <v>7</v>
      </c>
      <c r="FT54" s="17">
        <v>13</v>
      </c>
      <c r="FU54" s="222">
        <v>29</v>
      </c>
      <c r="FV54" s="222"/>
      <c r="FW54" s="223"/>
      <c r="FX54" s="223"/>
      <c r="FY54" s="224"/>
      <c r="FZ54" s="223"/>
      <c r="GA54" s="118">
        <v>0</v>
      </c>
      <c r="GB54" s="17">
        <v>0</v>
      </c>
      <c r="GC54" s="17">
        <v>2</v>
      </c>
      <c r="GE54" s="17">
        <v>0</v>
      </c>
      <c r="GP54" s="129"/>
      <c r="GR54" s="118"/>
      <c r="GX54" s="121"/>
      <c r="GY54" s="118"/>
      <c r="HD54" s="121"/>
      <c r="HE54" s="118"/>
      <c r="HK54" s="121"/>
      <c r="HL54" s="118"/>
      <c r="HO54" s="121"/>
      <c r="HP54" s="118"/>
      <c r="HQ54" s="121"/>
      <c r="HS54" s="118"/>
      <c r="II54" s="121"/>
      <c r="IJ54" s="17" t="s">
        <v>1249</v>
      </c>
      <c r="IK54" s="17" t="s">
        <v>2650</v>
      </c>
      <c r="IL54" s="17" t="s">
        <v>1249</v>
      </c>
      <c r="IM54" s="17">
        <v>0</v>
      </c>
      <c r="IN54" s="17">
        <v>3</v>
      </c>
      <c r="IU54" s="17" t="e">
        <v>#N/A</v>
      </c>
    </row>
    <row r="55" spans="1:260" s="17" customFormat="1" ht="12.45" customHeight="1">
      <c r="A55" s="118">
        <v>36</v>
      </c>
      <c r="D55" s="17" t="s">
        <v>663</v>
      </c>
      <c r="E55" s="17" t="s">
        <v>767</v>
      </c>
      <c r="F55" s="17" t="s">
        <v>768</v>
      </c>
      <c r="G55" s="17" t="s">
        <v>79</v>
      </c>
      <c r="H55" s="119">
        <v>-19.046361999999998</v>
      </c>
      <c r="I55" s="120">
        <v>-65.262032000000005</v>
      </c>
      <c r="J55" s="17" t="s">
        <v>303</v>
      </c>
      <c r="K55" s="17" t="s">
        <v>769</v>
      </c>
      <c r="L55" s="17" t="s">
        <v>770</v>
      </c>
      <c r="M55" s="121" t="s">
        <v>323</v>
      </c>
      <c r="N55" s="122">
        <v>6</v>
      </c>
      <c r="O55" s="123" t="s">
        <v>610</v>
      </c>
      <c r="P55" s="17" t="s">
        <v>178</v>
      </c>
      <c r="Q55" s="121" t="s">
        <v>179</v>
      </c>
      <c r="R55" s="124">
        <v>3</v>
      </c>
      <c r="S55" s="124">
        <v>3</v>
      </c>
      <c r="T55" s="124">
        <v>0</v>
      </c>
      <c r="U55" s="124">
        <v>0</v>
      </c>
      <c r="V55" s="124">
        <v>0</v>
      </c>
      <c r="W55" s="124">
        <v>3</v>
      </c>
      <c r="X55" s="124">
        <v>0</v>
      </c>
      <c r="Y55" s="125">
        <v>0</v>
      </c>
      <c r="Z55" s="17">
        <v>9</v>
      </c>
      <c r="AA55" s="126"/>
      <c r="AB55" s="127" t="s">
        <v>191</v>
      </c>
      <c r="AC55" s="17" t="s">
        <v>222</v>
      </c>
      <c r="AD55" s="17">
        <v>3</v>
      </c>
      <c r="AE55" s="17" t="s">
        <v>181</v>
      </c>
      <c r="AF55" s="17">
        <v>1</v>
      </c>
      <c r="AG55" s="17" t="s">
        <v>206</v>
      </c>
      <c r="AH55" s="17" t="s">
        <v>222</v>
      </c>
      <c r="AI55" s="17">
        <v>3</v>
      </c>
      <c r="AJ55" s="17" t="s">
        <v>184</v>
      </c>
      <c r="AK55" s="17">
        <v>1</v>
      </c>
      <c r="AL55" s="17" t="s">
        <v>206</v>
      </c>
      <c r="AM55" s="17" t="s">
        <v>77</v>
      </c>
      <c r="AN55" s="17">
        <v>0</v>
      </c>
      <c r="AO55" s="17" t="s">
        <v>77</v>
      </c>
      <c r="AP55" s="17">
        <v>0</v>
      </c>
      <c r="AQ55" s="17" t="s">
        <v>77</v>
      </c>
      <c r="AR55" s="17" t="s">
        <v>77</v>
      </c>
      <c r="AS55" s="17">
        <v>0</v>
      </c>
      <c r="AT55" s="17" t="s">
        <v>77</v>
      </c>
      <c r="AU55" s="17">
        <v>0</v>
      </c>
      <c r="AV55" s="17" t="s">
        <v>77</v>
      </c>
      <c r="AW55" s="17" t="s">
        <v>186</v>
      </c>
      <c r="AX55" s="17">
        <v>3</v>
      </c>
      <c r="AY55" s="17" t="s">
        <v>187</v>
      </c>
      <c r="AZ55" s="17">
        <v>1</v>
      </c>
      <c r="BA55" s="17" t="s">
        <v>236</v>
      </c>
      <c r="BB55" s="17" t="s">
        <v>77</v>
      </c>
      <c r="BC55" s="17">
        <v>0</v>
      </c>
      <c r="BD55" s="17" t="s">
        <v>77</v>
      </c>
      <c r="BE55" s="17">
        <v>0</v>
      </c>
      <c r="BF55" s="17" t="s">
        <v>77</v>
      </c>
      <c r="BL55" s="17">
        <v>9</v>
      </c>
      <c r="BM55" s="126">
        <v>0</v>
      </c>
      <c r="BN55" s="126"/>
      <c r="BO55" s="126" t="e">
        <v>#N/A</v>
      </c>
      <c r="BP55" s="126">
        <v>2023</v>
      </c>
      <c r="BQ55" s="126" t="s">
        <v>171</v>
      </c>
      <c r="BR55" s="128">
        <v>45189</v>
      </c>
      <c r="BS55" s="17">
        <v>38</v>
      </c>
      <c r="BT55" s="221" t="s">
        <v>1158</v>
      </c>
      <c r="BU55" s="118">
        <v>1</v>
      </c>
      <c r="BV55" s="17">
        <v>3</v>
      </c>
      <c r="BW55" s="17">
        <v>0</v>
      </c>
      <c r="BX55" s="17">
        <v>0</v>
      </c>
      <c r="BY55" s="17">
        <v>0</v>
      </c>
      <c r="BZ55" s="17">
        <v>0</v>
      </c>
      <c r="CB55" s="17">
        <v>4</v>
      </c>
      <c r="CC55" s="121">
        <v>9</v>
      </c>
      <c r="CE55" s="118">
        <v>0</v>
      </c>
      <c r="CF55" s="17">
        <v>0</v>
      </c>
      <c r="CG55" s="251">
        <v>0</v>
      </c>
      <c r="CH55" s="17">
        <v>0</v>
      </c>
      <c r="CI55" s="17">
        <v>0</v>
      </c>
      <c r="CJ55" s="17">
        <v>0</v>
      </c>
      <c r="CK55" s="17">
        <v>2</v>
      </c>
      <c r="CL55" s="121">
        <v>2</v>
      </c>
      <c r="CM55" s="17" t="s">
        <v>1159</v>
      </c>
      <c r="CN55" s="17" t="s">
        <v>251</v>
      </c>
      <c r="CO55" s="17" t="s">
        <v>1160</v>
      </c>
      <c r="CP55" s="17">
        <v>5</v>
      </c>
      <c r="CQ55" s="118">
        <v>1</v>
      </c>
      <c r="CR55" s="17">
        <v>0</v>
      </c>
      <c r="CS55" s="17" t="s">
        <v>676</v>
      </c>
      <c r="CT55" s="17" t="s">
        <v>77</v>
      </c>
      <c r="CV55" s="17" t="s">
        <v>1117</v>
      </c>
      <c r="CW55" s="17" t="s">
        <v>678</v>
      </c>
      <c r="CX55" s="17" t="s">
        <v>179</v>
      </c>
      <c r="CY55" s="121"/>
      <c r="CZ55" s="118">
        <v>0</v>
      </c>
      <c r="DC55" s="121"/>
      <c r="DD55" s="126"/>
      <c r="DF55" s="118"/>
      <c r="DG55" s="17" t="s">
        <v>1118</v>
      </c>
      <c r="DI55" s="126" t="s">
        <v>3122</v>
      </c>
      <c r="DJ55" s="118">
        <v>12</v>
      </c>
      <c r="DK55" s="118" t="s">
        <v>1161</v>
      </c>
      <c r="DL55" s="121"/>
      <c r="DM55" s="17" t="s">
        <v>3732</v>
      </c>
      <c r="DP55" s="17">
        <v>3</v>
      </c>
      <c r="DQ55" s="121"/>
      <c r="DY55" s="118"/>
      <c r="EF55" s="121"/>
      <c r="EO55" s="118"/>
      <c r="EQ55" s="17">
        <v>2</v>
      </c>
      <c r="ET55" s="121"/>
      <c r="EU55" s="118"/>
      <c r="EX55" s="17">
        <v>12</v>
      </c>
      <c r="EZ55" s="121"/>
      <c r="FA55" s="17">
        <v>2</v>
      </c>
      <c r="FB55" s="129">
        <v>176</v>
      </c>
      <c r="FC55" s="118">
        <v>30</v>
      </c>
      <c r="FD55" s="17">
        <v>4</v>
      </c>
      <c r="FE55" s="121"/>
      <c r="FF55" s="17">
        <v>21</v>
      </c>
      <c r="FG55" s="118"/>
      <c r="FH55" s="121"/>
      <c r="FJ55" s="17" t="e">
        <v>#N/A</v>
      </c>
      <c r="FK55" s="227" t="s">
        <v>3711</v>
      </c>
      <c r="FL55" s="128">
        <v>45265</v>
      </c>
      <c r="FM55" s="128" t="s">
        <v>4017</v>
      </c>
      <c r="FO55" s="17">
        <v>3</v>
      </c>
      <c r="FP55" s="121" t="s">
        <v>3713</v>
      </c>
      <c r="FR55" s="118">
        <v>5</v>
      </c>
      <c r="FS55" s="17">
        <v>5</v>
      </c>
      <c r="FT55" s="17">
        <v>10</v>
      </c>
      <c r="FU55" s="222">
        <v>25</v>
      </c>
      <c r="FV55" s="222"/>
      <c r="FW55" s="223"/>
      <c r="FX55" s="223"/>
      <c r="FY55" s="224"/>
      <c r="FZ55" s="223"/>
      <c r="GA55" s="118">
        <v>1</v>
      </c>
      <c r="GC55" s="17">
        <v>3</v>
      </c>
      <c r="GD55" s="17">
        <v>1</v>
      </c>
      <c r="GE55" s="17">
        <v>0</v>
      </c>
      <c r="GO55" s="255">
        <v>0</v>
      </c>
      <c r="GP55" s="129" t="s">
        <v>3717</v>
      </c>
      <c r="GR55" s="118"/>
      <c r="GX55" s="121"/>
      <c r="GY55" s="118"/>
      <c r="HD55" s="121"/>
      <c r="HE55" s="118"/>
      <c r="HK55" s="121"/>
      <c r="HL55" s="118"/>
      <c r="HO55" s="121"/>
      <c r="HP55" s="118"/>
      <c r="HQ55" s="121"/>
      <c r="HS55" s="118"/>
      <c r="HV55" s="17">
        <v>1</v>
      </c>
      <c r="HW55" s="17">
        <v>3</v>
      </c>
      <c r="HX55" s="17" t="s">
        <v>109</v>
      </c>
      <c r="II55" s="121"/>
      <c r="IJ55" s="17" t="s">
        <v>3747</v>
      </c>
      <c r="IK55" s="17" t="s">
        <v>2658</v>
      </c>
      <c r="IL55" s="17" t="s">
        <v>3747</v>
      </c>
      <c r="IM55" s="17">
        <v>0</v>
      </c>
      <c r="IN55" s="17" t="s">
        <v>179</v>
      </c>
      <c r="IX55" s="17" t="s">
        <v>550</v>
      </c>
    </row>
    <row r="56" spans="1:260" s="17" customFormat="1" ht="12.45" customHeight="1">
      <c r="A56" s="118">
        <v>84</v>
      </c>
      <c r="C56" s="17" t="s">
        <v>670</v>
      </c>
      <c r="D56" s="17" t="s">
        <v>663</v>
      </c>
      <c r="E56" s="17" t="s">
        <v>899</v>
      </c>
      <c r="F56" s="17" t="s">
        <v>900</v>
      </c>
      <c r="G56" s="17" t="s">
        <v>79</v>
      </c>
      <c r="H56" s="119">
        <v>-17.394701000000001</v>
      </c>
      <c r="I56" s="120">
        <v>-66.152004000000005</v>
      </c>
      <c r="J56" s="17" t="s">
        <v>303</v>
      </c>
      <c r="K56" s="17" t="s">
        <v>201</v>
      </c>
      <c r="L56" s="17" t="s">
        <v>312</v>
      </c>
      <c r="M56" s="121" t="s">
        <v>201</v>
      </c>
      <c r="N56" s="122">
        <v>6</v>
      </c>
      <c r="O56" s="123" t="s">
        <v>610</v>
      </c>
      <c r="P56" s="17" t="s">
        <v>202</v>
      </c>
      <c r="Q56" s="121" t="s">
        <v>179</v>
      </c>
      <c r="R56" s="124">
        <v>3</v>
      </c>
      <c r="S56" s="124">
        <v>0</v>
      </c>
      <c r="T56" s="124">
        <v>0</v>
      </c>
      <c r="U56" s="124">
        <v>0</v>
      </c>
      <c r="V56" s="124">
        <v>0</v>
      </c>
      <c r="W56" s="124">
        <v>3</v>
      </c>
      <c r="X56" s="124">
        <v>3</v>
      </c>
      <c r="Y56" s="125">
        <v>0</v>
      </c>
      <c r="Z56" s="17">
        <v>9</v>
      </c>
      <c r="AA56" s="126"/>
      <c r="AB56" s="127" t="s">
        <v>203</v>
      </c>
      <c r="AC56" s="17" t="s">
        <v>204</v>
      </c>
      <c r="AD56" s="17">
        <v>3</v>
      </c>
      <c r="AE56" s="17" t="s">
        <v>205</v>
      </c>
      <c r="AF56" s="17">
        <v>1</v>
      </c>
      <c r="AG56" s="17">
        <v>6601</v>
      </c>
      <c r="AH56" s="17" t="s">
        <v>77</v>
      </c>
      <c r="AI56" s="17">
        <v>0</v>
      </c>
      <c r="AJ56" s="17" t="s">
        <v>77</v>
      </c>
      <c r="AK56" s="17">
        <v>0</v>
      </c>
      <c r="AL56" s="17" t="s">
        <v>77</v>
      </c>
      <c r="AM56" s="17" t="s">
        <v>77</v>
      </c>
      <c r="AN56" s="17">
        <v>0</v>
      </c>
      <c r="AO56" s="17" t="s">
        <v>77</v>
      </c>
      <c r="AP56" s="17">
        <v>0</v>
      </c>
      <c r="AQ56" s="17" t="s">
        <v>77</v>
      </c>
      <c r="AR56" s="17" t="s">
        <v>77</v>
      </c>
      <c r="AS56" s="17">
        <v>0</v>
      </c>
      <c r="AT56" s="17" t="s">
        <v>77</v>
      </c>
      <c r="AU56" s="17">
        <v>0</v>
      </c>
      <c r="AV56" s="17" t="s">
        <v>77</v>
      </c>
      <c r="AW56" s="17" t="s">
        <v>186</v>
      </c>
      <c r="AX56" s="17">
        <v>3</v>
      </c>
      <c r="AY56" s="17" t="s">
        <v>210</v>
      </c>
      <c r="AZ56" s="17">
        <v>1</v>
      </c>
      <c r="BA56" s="17" t="s">
        <v>206</v>
      </c>
      <c r="BB56" s="17" t="s">
        <v>675</v>
      </c>
      <c r="BC56" s="17">
        <v>3</v>
      </c>
      <c r="BD56" s="17" t="s">
        <v>230</v>
      </c>
      <c r="BE56" s="17">
        <v>0</v>
      </c>
      <c r="BF56" s="17" t="s">
        <v>206</v>
      </c>
      <c r="BL56" s="17">
        <v>9</v>
      </c>
      <c r="BM56" s="126">
        <v>0</v>
      </c>
      <c r="BN56" s="126"/>
      <c r="BO56" s="126" t="e">
        <v>#N/A</v>
      </c>
      <c r="BP56" s="126">
        <v>2023</v>
      </c>
      <c r="BQ56" s="126" t="s">
        <v>1394</v>
      </c>
      <c r="BR56" s="128">
        <v>45189</v>
      </c>
      <c r="BS56" s="17">
        <v>38</v>
      </c>
      <c r="BT56" s="221" t="s">
        <v>1395</v>
      </c>
      <c r="BU56" s="118">
        <v>0</v>
      </c>
      <c r="BV56" s="17">
        <v>0</v>
      </c>
      <c r="BW56" s="17">
        <v>0</v>
      </c>
      <c r="BX56" s="17">
        <v>3</v>
      </c>
      <c r="BY56" s="17">
        <v>2</v>
      </c>
      <c r="BZ56" s="17">
        <v>0</v>
      </c>
      <c r="CB56" s="17">
        <v>5</v>
      </c>
      <c r="CC56" s="121">
        <v>9</v>
      </c>
      <c r="CE56" s="118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3</v>
      </c>
      <c r="CL56" s="121">
        <v>3</v>
      </c>
      <c r="CM56" s="17" t="s">
        <v>1396</v>
      </c>
      <c r="CN56" s="17" t="s">
        <v>1107</v>
      </c>
      <c r="CO56" s="17" t="s">
        <v>1223</v>
      </c>
      <c r="CP56" s="17">
        <v>1</v>
      </c>
      <c r="CQ56" s="118">
        <v>1</v>
      </c>
      <c r="CR56" s="17">
        <v>0</v>
      </c>
      <c r="CS56" s="17" t="s">
        <v>676</v>
      </c>
      <c r="CT56" s="17" t="s">
        <v>77</v>
      </c>
      <c r="CV56" s="17" t="s">
        <v>1397</v>
      </c>
      <c r="CW56" s="17" t="s">
        <v>561</v>
      </c>
      <c r="CX56" s="17" t="s">
        <v>179</v>
      </c>
      <c r="CY56" s="121"/>
      <c r="CZ56" s="118">
        <v>0</v>
      </c>
      <c r="DC56" s="121"/>
      <c r="DD56" s="126"/>
      <c r="DF56" s="118"/>
      <c r="DG56" s="17" t="s">
        <v>1248</v>
      </c>
      <c r="DI56" s="126" t="s">
        <v>2616</v>
      </c>
      <c r="DJ56" s="118">
        <v>15</v>
      </c>
      <c r="DK56" s="118" t="s">
        <v>1398</v>
      </c>
      <c r="DL56" s="121"/>
      <c r="DM56" s="17" t="s">
        <v>3728</v>
      </c>
      <c r="DQ56" s="121"/>
      <c r="DY56" s="118"/>
      <c r="EF56" s="121"/>
      <c r="EO56" s="118"/>
      <c r="EQ56" s="17">
        <v>6</v>
      </c>
      <c r="ET56" s="121"/>
      <c r="EU56" s="118"/>
      <c r="EW56" s="17">
        <v>12</v>
      </c>
      <c r="EX56" s="17">
        <v>6</v>
      </c>
      <c r="EZ56" s="121"/>
      <c r="FB56" s="129">
        <v>181</v>
      </c>
      <c r="FC56" s="118">
        <v>30</v>
      </c>
      <c r="FD56" s="17">
        <v>5</v>
      </c>
      <c r="FE56" s="121"/>
      <c r="FF56" s="17">
        <v>21</v>
      </c>
      <c r="FG56" s="118"/>
      <c r="FH56" s="121"/>
      <c r="FJ56" s="17" t="e">
        <v>#N/A</v>
      </c>
      <c r="FK56" s="227" t="s">
        <v>3714</v>
      </c>
      <c r="FL56" s="128">
        <v>45265</v>
      </c>
      <c r="FM56" s="128" t="s">
        <v>4017</v>
      </c>
      <c r="FP56" s="121" t="s">
        <v>3713</v>
      </c>
      <c r="FR56" s="118">
        <v>10</v>
      </c>
      <c r="FS56" s="17">
        <v>4</v>
      </c>
      <c r="FT56" s="17">
        <v>14</v>
      </c>
      <c r="FU56" s="222">
        <v>30</v>
      </c>
      <c r="FV56" s="222"/>
      <c r="FW56" s="223"/>
      <c r="FX56" s="223"/>
      <c r="FY56" s="224"/>
      <c r="FZ56" s="223"/>
      <c r="GA56" s="118">
        <v>1</v>
      </c>
      <c r="GB56" s="17">
        <v>1</v>
      </c>
      <c r="GC56" s="17">
        <v>2</v>
      </c>
      <c r="GD56" s="17">
        <v>3</v>
      </c>
      <c r="GP56" s="129"/>
      <c r="GR56" s="118"/>
      <c r="GX56" s="121"/>
      <c r="GY56" s="118"/>
      <c r="HD56" s="121"/>
      <c r="HE56" s="118"/>
      <c r="HK56" s="121"/>
      <c r="HL56" s="118"/>
      <c r="HO56" s="121"/>
      <c r="HP56" s="118"/>
      <c r="HQ56" s="121"/>
      <c r="HS56" s="118"/>
      <c r="II56" s="121"/>
      <c r="IJ56" s="17" t="s">
        <v>4018</v>
      </c>
      <c r="IK56" s="17" t="s">
        <v>2712</v>
      </c>
      <c r="IL56" s="17" t="s">
        <v>4018</v>
      </c>
    </row>
    <row r="57" spans="1:260" s="17" customFormat="1" ht="12.45" customHeight="1">
      <c r="A57" s="118">
        <v>89</v>
      </c>
      <c r="D57" s="17" t="s">
        <v>663</v>
      </c>
      <c r="E57" s="17" t="s">
        <v>914</v>
      </c>
      <c r="F57" s="17" t="s">
        <v>915</v>
      </c>
      <c r="G57" s="17" t="s">
        <v>79</v>
      </c>
      <c r="H57" s="119">
        <v>-19.038533999999999</v>
      </c>
      <c r="I57" s="120">
        <v>-65.263182</v>
      </c>
      <c r="J57" s="17" t="s">
        <v>303</v>
      </c>
      <c r="K57" s="17" t="s">
        <v>769</v>
      </c>
      <c r="L57" s="17" t="s">
        <v>770</v>
      </c>
      <c r="M57" s="121" t="s">
        <v>323</v>
      </c>
      <c r="N57" s="122">
        <v>16</v>
      </c>
      <c r="O57" s="123" t="s">
        <v>610</v>
      </c>
      <c r="P57" s="17" t="s">
        <v>196</v>
      </c>
      <c r="Q57" s="121" t="s">
        <v>179</v>
      </c>
      <c r="R57" s="124">
        <v>3</v>
      </c>
      <c r="S57" s="124">
        <v>1</v>
      </c>
      <c r="T57" s="124">
        <v>0</v>
      </c>
      <c r="U57" s="124">
        <v>0</v>
      </c>
      <c r="V57" s="124">
        <v>3</v>
      </c>
      <c r="W57" s="124">
        <v>3</v>
      </c>
      <c r="X57" s="124">
        <v>1</v>
      </c>
      <c r="Y57" s="125">
        <v>0</v>
      </c>
      <c r="Z57" s="17">
        <v>11</v>
      </c>
      <c r="AA57" s="126"/>
      <c r="AB57" s="127" t="s">
        <v>333</v>
      </c>
      <c r="AC57" s="17" t="s">
        <v>223</v>
      </c>
      <c r="AD57" s="17">
        <v>3</v>
      </c>
      <c r="AE57" s="17" t="s">
        <v>181</v>
      </c>
      <c r="AF57" s="17">
        <v>1</v>
      </c>
      <c r="AG57" s="17" t="s">
        <v>206</v>
      </c>
      <c r="AH57" s="17" t="s">
        <v>916</v>
      </c>
      <c r="AI57" s="17">
        <v>1</v>
      </c>
      <c r="AJ57" s="17" t="s">
        <v>184</v>
      </c>
      <c r="AK57" s="17">
        <v>1</v>
      </c>
      <c r="AL57" s="17" t="s">
        <v>195</v>
      </c>
      <c r="AM57" s="17" t="s">
        <v>77</v>
      </c>
      <c r="AN57" s="17">
        <v>0</v>
      </c>
      <c r="AO57" s="17" t="s">
        <v>77</v>
      </c>
      <c r="AP57" s="17">
        <v>0</v>
      </c>
      <c r="AQ57" s="17" t="s">
        <v>77</v>
      </c>
      <c r="AR57" s="17" t="s">
        <v>198</v>
      </c>
      <c r="AS57" s="17">
        <v>3</v>
      </c>
      <c r="AT57" s="17" t="s">
        <v>325</v>
      </c>
      <c r="AU57" s="17">
        <v>1</v>
      </c>
      <c r="AV57" s="17" t="s">
        <v>214</v>
      </c>
      <c r="AW57" s="17" t="s">
        <v>917</v>
      </c>
      <c r="AX57" s="17">
        <v>3</v>
      </c>
      <c r="AY57" s="17" t="s">
        <v>326</v>
      </c>
      <c r="AZ57" s="17">
        <v>0</v>
      </c>
      <c r="BA57" s="17" t="s">
        <v>189</v>
      </c>
      <c r="BB57" s="17" t="s">
        <v>252</v>
      </c>
      <c r="BC57" s="17">
        <v>1</v>
      </c>
      <c r="BD57" s="17" t="s">
        <v>326</v>
      </c>
      <c r="BE57" s="17">
        <v>0</v>
      </c>
      <c r="BF57" s="17" t="s">
        <v>214</v>
      </c>
      <c r="BL57" s="17">
        <v>11</v>
      </c>
      <c r="BM57" s="126">
        <v>0</v>
      </c>
      <c r="BN57" s="126"/>
      <c r="BO57" s="126" t="e">
        <v>#N/A</v>
      </c>
      <c r="BP57" s="126">
        <v>2023</v>
      </c>
      <c r="BQ57" s="126" t="s">
        <v>171</v>
      </c>
      <c r="BR57" s="128">
        <v>45189</v>
      </c>
      <c r="BS57" s="17">
        <v>38</v>
      </c>
      <c r="BT57" s="221" t="s">
        <v>1423</v>
      </c>
      <c r="BU57" s="118">
        <v>1</v>
      </c>
      <c r="BV57" s="17">
        <v>0</v>
      </c>
      <c r="BW57" s="17">
        <v>0</v>
      </c>
      <c r="BX57" s="17">
        <v>2</v>
      </c>
      <c r="BY57" s="17">
        <v>0</v>
      </c>
      <c r="BZ57" s="17">
        <v>0</v>
      </c>
      <c r="CB57" s="17">
        <v>3</v>
      </c>
      <c r="CC57" s="121">
        <v>11</v>
      </c>
      <c r="CE57" s="118">
        <v>0</v>
      </c>
      <c r="CF57" s="17">
        <v>0</v>
      </c>
      <c r="CG57" s="251">
        <v>0</v>
      </c>
      <c r="CH57" s="17">
        <v>0</v>
      </c>
      <c r="CI57" s="17">
        <v>0</v>
      </c>
      <c r="CJ57" s="17">
        <v>0</v>
      </c>
      <c r="CK57" s="17">
        <v>2</v>
      </c>
      <c r="CL57" s="121">
        <v>2</v>
      </c>
      <c r="CM57" s="17" t="s">
        <v>1424</v>
      </c>
      <c r="CN57" s="17" t="s">
        <v>1344</v>
      </c>
      <c r="CO57" s="17" t="s">
        <v>1425</v>
      </c>
      <c r="CP57" s="17">
        <v>1</v>
      </c>
      <c r="CQ57" s="118">
        <v>0</v>
      </c>
      <c r="CR57" s="17">
        <v>0</v>
      </c>
      <c r="CS57" s="17" t="s">
        <v>544</v>
      </c>
      <c r="CT57" s="17" t="s">
        <v>77</v>
      </c>
      <c r="CV57" s="17" t="s">
        <v>1100</v>
      </c>
      <c r="CW57" s="17" t="s">
        <v>417</v>
      </c>
      <c r="CX57" s="17" t="s">
        <v>179</v>
      </c>
      <c r="CY57" s="121"/>
      <c r="CZ57" s="118">
        <v>0</v>
      </c>
      <c r="DC57" s="121"/>
      <c r="DD57" s="126"/>
      <c r="DF57" s="118"/>
      <c r="DG57" s="17" t="s">
        <v>1118</v>
      </c>
      <c r="DI57" s="126" t="s">
        <v>2693</v>
      </c>
      <c r="DJ57" s="118">
        <v>7</v>
      </c>
      <c r="DK57" s="118" t="s">
        <v>1426</v>
      </c>
      <c r="DL57" s="121"/>
      <c r="DM57" s="17" t="s">
        <v>3732</v>
      </c>
      <c r="DP57" s="17">
        <v>2</v>
      </c>
      <c r="DQ57" s="121"/>
      <c r="DY57" s="118"/>
      <c r="EF57" s="121"/>
      <c r="EO57" s="118">
        <v>4</v>
      </c>
      <c r="EQ57" s="17">
        <v>2</v>
      </c>
      <c r="ET57" s="121"/>
      <c r="EU57" s="118">
        <v>2</v>
      </c>
      <c r="EW57" s="17">
        <v>8</v>
      </c>
      <c r="EZ57" s="121"/>
      <c r="FA57" s="17">
        <v>2</v>
      </c>
      <c r="FB57" s="129">
        <v>177</v>
      </c>
      <c r="FC57" s="118">
        <v>50</v>
      </c>
      <c r="FD57" s="17">
        <v>3</v>
      </c>
      <c r="FE57" s="121"/>
      <c r="FF57" s="17">
        <v>32</v>
      </c>
      <c r="FG57" s="118"/>
      <c r="FH57" s="121"/>
      <c r="FJ57" s="17" t="e">
        <v>#N/A</v>
      </c>
      <c r="FK57" s="227" t="s">
        <v>3711</v>
      </c>
      <c r="FL57" s="128">
        <v>45265</v>
      </c>
      <c r="FM57" s="128" t="s">
        <v>4017</v>
      </c>
      <c r="FP57" s="121" t="s">
        <v>3715</v>
      </c>
      <c r="FR57" s="118">
        <v>13</v>
      </c>
      <c r="FS57" s="17">
        <v>6</v>
      </c>
      <c r="FT57" s="17">
        <v>19</v>
      </c>
      <c r="FU57" s="222">
        <v>35</v>
      </c>
      <c r="FV57" s="222"/>
      <c r="FW57" s="223"/>
      <c r="FX57" s="223"/>
      <c r="FY57" s="224"/>
      <c r="FZ57" s="223"/>
      <c r="GA57" s="118"/>
      <c r="GF57" s="17">
        <v>1</v>
      </c>
      <c r="GH57" s="17">
        <v>1</v>
      </c>
      <c r="GI57" s="17">
        <v>1</v>
      </c>
      <c r="GJ57" s="17">
        <v>1</v>
      </c>
      <c r="GP57" s="129"/>
      <c r="GR57" s="118"/>
      <c r="GX57" s="121"/>
      <c r="GY57" s="118"/>
      <c r="HD57" s="121"/>
      <c r="HE57" s="118"/>
      <c r="HK57" s="121"/>
      <c r="HL57" s="118"/>
      <c r="HO57" s="121"/>
      <c r="HP57" s="118"/>
      <c r="HQ57" s="121"/>
      <c r="HS57" s="118"/>
      <c r="II57" s="121"/>
      <c r="IJ57" s="17" t="s">
        <v>3748</v>
      </c>
      <c r="IK57" s="17" t="s">
        <v>2719</v>
      </c>
      <c r="IL57" s="17" t="s">
        <v>3748</v>
      </c>
    </row>
    <row r="58" spans="1:260" s="17" customFormat="1" ht="12.45" customHeight="1">
      <c r="A58" s="118">
        <v>93</v>
      </c>
      <c r="C58" s="17" t="s">
        <v>583</v>
      </c>
      <c r="D58" s="17" t="s">
        <v>663</v>
      </c>
      <c r="E58" s="17" t="s">
        <v>924</v>
      </c>
      <c r="F58" s="17" t="s">
        <v>925</v>
      </c>
      <c r="G58" s="17" t="s">
        <v>79</v>
      </c>
      <c r="H58" s="119">
        <v>-17.386275999999999</v>
      </c>
      <c r="I58" s="120">
        <v>-66.157611000000003</v>
      </c>
      <c r="J58" s="17" t="s">
        <v>303</v>
      </c>
      <c r="K58" s="17" t="s">
        <v>201</v>
      </c>
      <c r="L58" s="17" t="s">
        <v>312</v>
      </c>
      <c r="M58" s="121" t="s">
        <v>201</v>
      </c>
      <c r="N58" s="122">
        <v>6</v>
      </c>
      <c r="O58" s="123" t="s">
        <v>610</v>
      </c>
      <c r="P58" s="17" t="s">
        <v>196</v>
      </c>
      <c r="Q58" s="121" t="s">
        <v>179</v>
      </c>
      <c r="R58" s="124">
        <v>0</v>
      </c>
      <c r="S58" s="124">
        <v>0</v>
      </c>
      <c r="T58" s="124">
        <v>3</v>
      </c>
      <c r="U58" s="124">
        <v>0</v>
      </c>
      <c r="V58" s="124">
        <v>0</v>
      </c>
      <c r="W58" s="124">
        <v>3</v>
      </c>
      <c r="X58" s="124">
        <v>2</v>
      </c>
      <c r="Y58" s="125">
        <v>0</v>
      </c>
      <c r="Z58" s="17">
        <v>8</v>
      </c>
      <c r="AA58" s="126"/>
      <c r="AB58" s="127" t="s">
        <v>203</v>
      </c>
      <c r="AC58" s="17" t="s">
        <v>204</v>
      </c>
      <c r="AD58" s="17">
        <v>3</v>
      </c>
      <c r="AE58" s="17" t="s">
        <v>205</v>
      </c>
      <c r="AF58" s="17">
        <v>1</v>
      </c>
      <c r="AG58" s="17" t="s">
        <v>211</v>
      </c>
      <c r="AH58" s="17" t="s">
        <v>207</v>
      </c>
      <c r="AI58" s="17">
        <v>0</v>
      </c>
      <c r="AJ58" s="17" t="s">
        <v>208</v>
      </c>
      <c r="AK58" s="17">
        <v>0</v>
      </c>
      <c r="AL58" s="17" t="s">
        <v>211</v>
      </c>
      <c r="AM58" s="17" t="s">
        <v>77</v>
      </c>
      <c r="AN58" s="17">
        <v>0</v>
      </c>
      <c r="AO58" s="17" t="s">
        <v>77</v>
      </c>
      <c r="AP58" s="17">
        <v>0</v>
      </c>
      <c r="AQ58" s="17" t="s">
        <v>77</v>
      </c>
      <c r="AR58" s="17" t="s">
        <v>77</v>
      </c>
      <c r="AS58" s="17">
        <v>0</v>
      </c>
      <c r="AT58" s="17" t="s">
        <v>77</v>
      </c>
      <c r="AU58" s="17">
        <v>0</v>
      </c>
      <c r="AV58" s="17" t="s">
        <v>77</v>
      </c>
      <c r="AW58" s="17" t="s">
        <v>186</v>
      </c>
      <c r="AX58" s="17">
        <v>3</v>
      </c>
      <c r="AY58" s="17" t="s">
        <v>210</v>
      </c>
      <c r="AZ58" s="17">
        <v>1</v>
      </c>
      <c r="BA58" s="17" t="s">
        <v>211</v>
      </c>
      <c r="BB58" s="17" t="s">
        <v>258</v>
      </c>
      <c r="BC58" s="17">
        <v>2</v>
      </c>
      <c r="BD58" s="17" t="s">
        <v>230</v>
      </c>
      <c r="BE58" s="17">
        <v>0</v>
      </c>
      <c r="BF58" s="17" t="s">
        <v>206</v>
      </c>
      <c r="BL58" s="17">
        <v>8</v>
      </c>
      <c r="BM58" s="126">
        <v>0</v>
      </c>
      <c r="BN58" s="126"/>
      <c r="BO58" s="126" t="e">
        <v>#N/A</v>
      </c>
      <c r="BP58" s="126">
        <v>2023</v>
      </c>
      <c r="BQ58" s="126" t="s">
        <v>171</v>
      </c>
      <c r="BR58" s="128">
        <v>45189</v>
      </c>
      <c r="BS58" s="17">
        <v>38</v>
      </c>
      <c r="BT58" s="221" t="s">
        <v>1435</v>
      </c>
      <c r="BU58" s="118">
        <v>0</v>
      </c>
      <c r="BV58" s="17">
        <v>0</v>
      </c>
      <c r="BW58" s="17">
        <v>0</v>
      </c>
      <c r="BX58" s="17">
        <v>1</v>
      </c>
      <c r="BY58" s="17">
        <v>1</v>
      </c>
      <c r="BZ58" s="17">
        <v>0</v>
      </c>
      <c r="CB58" s="17">
        <v>2</v>
      </c>
      <c r="CC58" s="121">
        <v>8</v>
      </c>
      <c r="CE58" s="118">
        <v>0</v>
      </c>
      <c r="CF58" s="17">
        <v>0</v>
      </c>
      <c r="CG58" s="251">
        <v>0</v>
      </c>
      <c r="CH58" s="251">
        <v>0</v>
      </c>
      <c r="CI58" s="17">
        <v>0</v>
      </c>
      <c r="CJ58" s="17">
        <v>0</v>
      </c>
      <c r="CK58" s="17">
        <v>1</v>
      </c>
      <c r="CL58" s="121">
        <v>1</v>
      </c>
      <c r="CM58" s="17" t="s">
        <v>1436</v>
      </c>
      <c r="CN58" s="17" t="s">
        <v>1200</v>
      </c>
      <c r="CO58" s="17" t="s">
        <v>1437</v>
      </c>
      <c r="CP58" s="17">
        <v>1</v>
      </c>
      <c r="CQ58" s="118">
        <v>1</v>
      </c>
      <c r="CR58" s="17">
        <v>0</v>
      </c>
      <c r="CS58" s="17" t="s">
        <v>676</v>
      </c>
      <c r="CT58" s="17" t="s">
        <v>77</v>
      </c>
      <c r="CV58" s="17" t="s">
        <v>1117</v>
      </c>
      <c r="CW58" s="17" t="s">
        <v>678</v>
      </c>
      <c r="CX58" s="17" t="s">
        <v>179</v>
      </c>
      <c r="CY58" s="121"/>
      <c r="CZ58" s="118">
        <v>0</v>
      </c>
      <c r="DC58" s="121"/>
      <c r="DD58" s="126"/>
      <c r="DF58" s="118"/>
      <c r="DG58" s="17" t="s">
        <v>1168</v>
      </c>
      <c r="DI58" s="126" t="s">
        <v>2796</v>
      </c>
      <c r="DJ58" s="118">
        <v>8</v>
      </c>
      <c r="DK58" s="118" t="s">
        <v>1438</v>
      </c>
      <c r="DL58" s="121"/>
      <c r="DM58" s="17" t="s">
        <v>3736</v>
      </c>
      <c r="DN58" s="17" t="s">
        <v>3718</v>
      </c>
      <c r="DP58" s="17">
        <v>2</v>
      </c>
      <c r="DQ58" s="121"/>
      <c r="DY58" s="118"/>
      <c r="EF58" s="121"/>
      <c r="EO58" s="118"/>
      <c r="ER58" s="17">
        <v>6</v>
      </c>
      <c r="ET58" s="121"/>
      <c r="EU58" s="118"/>
      <c r="EZ58" s="121"/>
      <c r="FA58" s="17">
        <v>1</v>
      </c>
      <c r="FB58" s="129">
        <v>182</v>
      </c>
      <c r="FC58" s="118">
        <v>30</v>
      </c>
      <c r="FD58" s="17">
        <v>2</v>
      </c>
      <c r="FE58" s="121"/>
      <c r="FF58" s="17">
        <v>21</v>
      </c>
      <c r="FG58" s="118"/>
      <c r="FH58" s="121"/>
      <c r="FJ58" s="17" t="e">
        <v>#N/A</v>
      </c>
      <c r="FK58" s="227" t="s">
        <v>3714</v>
      </c>
      <c r="FL58" s="128">
        <v>45265</v>
      </c>
      <c r="FM58" s="128" t="s">
        <v>4017</v>
      </c>
      <c r="FP58" s="121" t="s">
        <v>3715</v>
      </c>
      <c r="FR58" s="118">
        <v>6</v>
      </c>
      <c r="FS58" s="17">
        <v>7</v>
      </c>
      <c r="FT58" s="17">
        <v>13</v>
      </c>
      <c r="FU58" s="222">
        <v>29</v>
      </c>
      <c r="FV58" s="222"/>
      <c r="FW58" s="223"/>
      <c r="FX58" s="223"/>
      <c r="FY58" s="224"/>
      <c r="FZ58" s="223"/>
      <c r="GF58" s="17">
        <v>2</v>
      </c>
      <c r="GH58" s="17">
        <v>1</v>
      </c>
      <c r="GI58" s="17">
        <v>1</v>
      </c>
      <c r="GP58" s="129"/>
      <c r="GR58" s="118"/>
      <c r="GX58" s="121"/>
      <c r="GY58" s="118"/>
      <c r="HD58" s="121"/>
      <c r="HE58" s="118"/>
      <c r="HK58" s="121"/>
      <c r="HL58" s="118"/>
      <c r="HO58" s="121"/>
      <c r="HP58" s="118"/>
      <c r="HQ58" s="121"/>
      <c r="HS58" s="118"/>
      <c r="II58" s="121"/>
      <c r="IJ58" s="17" t="s">
        <v>3749</v>
      </c>
      <c r="IK58" s="17" t="s">
        <v>2728</v>
      </c>
      <c r="IL58" s="17" t="s">
        <v>3749</v>
      </c>
      <c r="IU58" s="17" t="e">
        <v>#N/A</v>
      </c>
    </row>
    <row r="59" spans="1:260" s="17" customFormat="1" ht="12.45" customHeight="1">
      <c r="A59" s="118">
        <v>117</v>
      </c>
      <c r="C59" s="17" t="s">
        <v>320</v>
      </c>
      <c r="D59" s="17" t="s">
        <v>663</v>
      </c>
      <c r="E59" s="17" t="s">
        <v>978</v>
      </c>
      <c r="F59" s="17" t="s">
        <v>979</v>
      </c>
      <c r="G59" s="17" t="s">
        <v>79</v>
      </c>
      <c r="H59" s="118">
        <v>-17.373999999999999</v>
      </c>
      <c r="I59" s="17">
        <v>-66.141478000000006</v>
      </c>
      <c r="J59" s="17" t="s">
        <v>303</v>
      </c>
      <c r="K59" s="17" t="s">
        <v>201</v>
      </c>
      <c r="L59" s="17" t="s">
        <v>312</v>
      </c>
      <c r="M59" s="121" t="s">
        <v>201</v>
      </c>
      <c r="N59" s="118">
        <v>6</v>
      </c>
      <c r="O59" s="17" t="s">
        <v>610</v>
      </c>
      <c r="P59" s="17" t="s">
        <v>202</v>
      </c>
      <c r="Q59" s="121" t="s">
        <v>179</v>
      </c>
      <c r="R59" s="124">
        <v>0</v>
      </c>
      <c r="S59" s="124">
        <v>0</v>
      </c>
      <c r="T59" s="124">
        <v>3</v>
      </c>
      <c r="U59" s="124">
        <v>0</v>
      </c>
      <c r="V59" s="124">
        <v>0</v>
      </c>
      <c r="W59" s="124">
        <v>3</v>
      </c>
      <c r="X59" s="124">
        <v>0</v>
      </c>
      <c r="Y59" s="125">
        <v>0</v>
      </c>
      <c r="Z59" s="17">
        <v>6</v>
      </c>
      <c r="AA59" s="126"/>
      <c r="AB59" s="127" t="s">
        <v>205</v>
      </c>
      <c r="AC59" s="17" t="s">
        <v>204</v>
      </c>
      <c r="AD59" s="17">
        <v>3</v>
      </c>
      <c r="AE59" s="17" t="s">
        <v>205</v>
      </c>
      <c r="AF59" s="17">
        <v>1</v>
      </c>
      <c r="AG59" s="17" t="s">
        <v>206</v>
      </c>
      <c r="AH59" s="17" t="s">
        <v>207</v>
      </c>
      <c r="AI59" s="17">
        <v>0</v>
      </c>
      <c r="AJ59" s="17" t="s">
        <v>208</v>
      </c>
      <c r="AK59" s="17">
        <v>0</v>
      </c>
      <c r="AL59" s="17" t="s">
        <v>206</v>
      </c>
      <c r="AM59" s="17" t="s">
        <v>77</v>
      </c>
      <c r="AN59" s="17">
        <v>0</v>
      </c>
      <c r="AO59" s="17" t="s">
        <v>209</v>
      </c>
      <c r="AP59" s="17">
        <v>0</v>
      </c>
      <c r="AQ59" s="17" t="s">
        <v>77</v>
      </c>
      <c r="AR59" s="17" t="s">
        <v>77</v>
      </c>
      <c r="AS59" s="17">
        <v>0</v>
      </c>
      <c r="AT59" s="17" t="s">
        <v>77</v>
      </c>
      <c r="AU59" s="17">
        <v>0</v>
      </c>
      <c r="AV59" s="17" t="s">
        <v>77</v>
      </c>
      <c r="AW59" s="17" t="s">
        <v>186</v>
      </c>
      <c r="AX59" s="17">
        <v>3</v>
      </c>
      <c r="AY59" s="17" t="s">
        <v>230</v>
      </c>
      <c r="AZ59" s="17">
        <v>0</v>
      </c>
      <c r="BA59" s="17" t="s">
        <v>206</v>
      </c>
      <c r="BB59" s="17" t="s">
        <v>77</v>
      </c>
      <c r="BC59" s="17">
        <v>0</v>
      </c>
      <c r="BD59" s="17" t="s">
        <v>77</v>
      </c>
      <c r="BE59" s="17">
        <v>0</v>
      </c>
      <c r="BF59" s="17" t="s">
        <v>77</v>
      </c>
      <c r="BL59" s="17">
        <v>6</v>
      </c>
      <c r="BM59" s="126">
        <v>0</v>
      </c>
      <c r="BN59" s="126"/>
      <c r="BO59" s="126" t="e">
        <v>#N/A</v>
      </c>
      <c r="BP59" s="126">
        <v>2023</v>
      </c>
      <c r="BQ59" s="126" t="s">
        <v>171</v>
      </c>
      <c r="BR59" s="128">
        <v>45189</v>
      </c>
      <c r="BS59" s="17">
        <v>38</v>
      </c>
      <c r="BT59" s="221" t="s">
        <v>1419</v>
      </c>
      <c r="BU59" s="118">
        <v>0</v>
      </c>
      <c r="BV59" s="17">
        <v>0</v>
      </c>
      <c r="BW59" s="17">
        <v>0</v>
      </c>
      <c r="BX59" s="17">
        <v>3</v>
      </c>
      <c r="BY59" s="17">
        <v>0</v>
      </c>
      <c r="BZ59" s="17">
        <v>0</v>
      </c>
      <c r="CB59" s="17">
        <v>3</v>
      </c>
      <c r="CC59" s="121">
        <v>6</v>
      </c>
      <c r="CE59" s="118">
        <v>0</v>
      </c>
      <c r="CF59" s="17">
        <v>0</v>
      </c>
      <c r="CG59" s="17">
        <v>3</v>
      </c>
      <c r="CH59" s="17">
        <v>0</v>
      </c>
      <c r="CI59" s="17">
        <v>0</v>
      </c>
      <c r="CJ59" s="17">
        <v>0</v>
      </c>
      <c r="CK59" s="17">
        <v>0</v>
      </c>
      <c r="CL59" s="121">
        <v>3</v>
      </c>
      <c r="CM59" s="17" t="s">
        <v>1420</v>
      </c>
      <c r="CN59" s="17" t="s">
        <v>251</v>
      </c>
      <c r="CO59" s="17" t="s">
        <v>190</v>
      </c>
      <c r="CP59" s="17">
        <v>2</v>
      </c>
      <c r="CQ59" s="118">
        <v>1</v>
      </c>
      <c r="CR59" s="17">
        <v>0</v>
      </c>
      <c r="CS59" s="17" t="s">
        <v>676</v>
      </c>
      <c r="CT59" s="17" t="s">
        <v>77</v>
      </c>
      <c r="CV59" s="17" t="s">
        <v>1117</v>
      </c>
      <c r="CW59" s="17" t="s">
        <v>678</v>
      </c>
      <c r="CX59" s="17" t="s">
        <v>179</v>
      </c>
      <c r="CY59" s="121"/>
      <c r="CZ59" s="118">
        <v>0</v>
      </c>
      <c r="DC59" s="121"/>
      <c r="DD59" s="126"/>
      <c r="DF59" s="118"/>
      <c r="DG59" s="17" t="s">
        <v>1148</v>
      </c>
      <c r="DI59" s="126" t="s">
        <v>2664</v>
      </c>
      <c r="DJ59" s="118">
        <v>30</v>
      </c>
      <c r="DK59" s="118" t="s">
        <v>1421</v>
      </c>
      <c r="DL59" s="121"/>
      <c r="DM59" s="17" t="s">
        <v>1156</v>
      </c>
      <c r="DQ59" s="121"/>
      <c r="DY59" s="118"/>
      <c r="EF59" s="121"/>
      <c r="EO59" s="118">
        <v>12</v>
      </c>
      <c r="ET59" s="121"/>
      <c r="EU59" s="118"/>
      <c r="EW59" s="17">
        <v>12</v>
      </c>
      <c r="EZ59" s="121"/>
      <c r="FB59" s="129">
        <v>178</v>
      </c>
      <c r="FC59" s="118">
        <v>30</v>
      </c>
      <c r="FD59" s="17">
        <v>3</v>
      </c>
      <c r="FE59" s="121"/>
      <c r="FF59" s="17">
        <v>21</v>
      </c>
      <c r="FG59" s="118"/>
      <c r="FH59" s="121"/>
      <c r="FJ59" s="17" t="e">
        <v>#N/A</v>
      </c>
      <c r="FK59" s="227" t="s">
        <v>3711</v>
      </c>
      <c r="FL59" s="128">
        <v>45265</v>
      </c>
      <c r="FM59" s="128" t="s">
        <v>4017</v>
      </c>
      <c r="FP59" s="121" t="s">
        <v>3713</v>
      </c>
      <c r="FR59" s="118">
        <v>9</v>
      </c>
      <c r="FS59" s="17">
        <v>5</v>
      </c>
      <c r="FT59" s="17">
        <v>14</v>
      </c>
      <c r="FU59" s="222">
        <v>30</v>
      </c>
      <c r="FV59" s="222"/>
      <c r="FW59" s="223"/>
      <c r="FX59" s="223"/>
      <c r="FY59" s="224"/>
      <c r="FZ59" s="223"/>
      <c r="GA59" s="118">
        <v>1</v>
      </c>
      <c r="GD59" s="17">
        <v>3</v>
      </c>
      <c r="GP59" s="129"/>
      <c r="GR59" s="118"/>
      <c r="GX59" s="121"/>
      <c r="GY59" s="118"/>
      <c r="HD59" s="121"/>
      <c r="HE59" s="118"/>
      <c r="HK59" s="121"/>
      <c r="HL59" s="118"/>
      <c r="HO59" s="121"/>
      <c r="HP59" s="118"/>
      <c r="HQ59" s="121"/>
      <c r="HS59" s="118"/>
      <c r="II59" s="121"/>
      <c r="IJ59" s="17" t="s">
        <v>1422</v>
      </c>
      <c r="IK59" s="17" t="s">
        <v>2613</v>
      </c>
    </row>
    <row r="60" spans="1:260" s="17" customFormat="1" ht="12.45" customHeight="1">
      <c r="A60" s="118">
        <v>123</v>
      </c>
      <c r="C60" s="17" t="s">
        <v>320</v>
      </c>
      <c r="D60" s="17" t="s">
        <v>663</v>
      </c>
      <c r="E60" s="17" t="s">
        <v>591</v>
      </c>
      <c r="F60" s="17" t="s">
        <v>592</v>
      </c>
      <c r="G60" s="17" t="s">
        <v>79</v>
      </c>
      <c r="H60" s="118">
        <v>-17.3858</v>
      </c>
      <c r="I60" s="17">
        <v>-66.151300000000006</v>
      </c>
      <c r="J60" s="17" t="s">
        <v>303</v>
      </c>
      <c r="K60" s="17" t="s">
        <v>201</v>
      </c>
      <c r="L60" s="17" t="s">
        <v>312</v>
      </c>
      <c r="M60" s="121" t="s">
        <v>201</v>
      </c>
      <c r="N60" s="118">
        <v>6</v>
      </c>
      <c r="O60" s="17" t="s">
        <v>610</v>
      </c>
      <c r="P60" s="17" t="s">
        <v>196</v>
      </c>
      <c r="Q60" s="17" t="s">
        <v>179</v>
      </c>
      <c r="R60" s="124">
        <v>0</v>
      </c>
      <c r="S60" s="124">
        <v>0</v>
      </c>
      <c r="T60" s="124">
        <v>3</v>
      </c>
      <c r="U60" s="124">
        <v>0</v>
      </c>
      <c r="V60" s="124">
        <v>0</v>
      </c>
      <c r="W60" s="124">
        <v>3</v>
      </c>
      <c r="X60" s="124">
        <v>2</v>
      </c>
      <c r="Y60" s="125">
        <v>0</v>
      </c>
      <c r="Z60" s="17">
        <v>8</v>
      </c>
      <c r="AA60" s="126"/>
      <c r="AB60" s="127" t="s">
        <v>203</v>
      </c>
      <c r="AC60" s="17" t="s">
        <v>204</v>
      </c>
      <c r="AD60" s="17">
        <v>3</v>
      </c>
      <c r="AE60" s="17" t="s">
        <v>205</v>
      </c>
      <c r="AF60" s="17">
        <v>1</v>
      </c>
      <c r="AG60" s="17" t="s">
        <v>211</v>
      </c>
      <c r="AH60" s="17" t="s">
        <v>207</v>
      </c>
      <c r="AI60" s="17">
        <v>0</v>
      </c>
      <c r="AJ60" s="17" t="s">
        <v>208</v>
      </c>
      <c r="AK60" s="17">
        <v>0</v>
      </c>
      <c r="AL60" s="17" t="s">
        <v>211</v>
      </c>
      <c r="AM60" s="17" t="s">
        <v>77</v>
      </c>
      <c r="AN60" s="17">
        <v>0</v>
      </c>
      <c r="AO60" s="17" t="s">
        <v>209</v>
      </c>
      <c r="AP60" s="17">
        <v>0</v>
      </c>
      <c r="AQ60" s="17" t="s">
        <v>77</v>
      </c>
      <c r="AR60" s="17" t="s">
        <v>77</v>
      </c>
      <c r="AS60" s="17">
        <v>0</v>
      </c>
      <c r="AT60" s="17" t="s">
        <v>77</v>
      </c>
      <c r="AU60" s="17">
        <v>0</v>
      </c>
      <c r="AV60" s="17" t="s">
        <v>77</v>
      </c>
      <c r="AW60" s="17" t="s">
        <v>186</v>
      </c>
      <c r="AX60" s="17">
        <v>3</v>
      </c>
      <c r="AY60" s="17" t="s">
        <v>210</v>
      </c>
      <c r="AZ60" s="17">
        <v>1</v>
      </c>
      <c r="BA60" s="17" t="s">
        <v>236</v>
      </c>
      <c r="BB60" s="17" t="s">
        <v>991</v>
      </c>
      <c r="BC60" s="17">
        <v>2</v>
      </c>
      <c r="BD60" s="17" t="s">
        <v>230</v>
      </c>
      <c r="BE60" s="17">
        <v>0</v>
      </c>
      <c r="BF60" s="17" t="s">
        <v>236</v>
      </c>
      <c r="BL60" s="17">
        <v>8</v>
      </c>
      <c r="BM60" s="126">
        <v>0</v>
      </c>
      <c r="BN60" s="126"/>
      <c r="BO60" s="126" t="e">
        <v>#N/A</v>
      </c>
      <c r="BP60" s="126">
        <v>2023</v>
      </c>
      <c r="BQ60" s="126" t="s">
        <v>171</v>
      </c>
      <c r="BR60" s="128">
        <v>45189</v>
      </c>
      <c r="BS60" s="17">
        <v>38</v>
      </c>
      <c r="BT60" s="221" t="s">
        <v>1520</v>
      </c>
      <c r="BU60" s="118">
        <v>0</v>
      </c>
      <c r="BV60" s="17">
        <v>1</v>
      </c>
      <c r="BW60" s="17">
        <v>0</v>
      </c>
      <c r="BX60" s="17">
        <v>0</v>
      </c>
      <c r="BY60" s="17">
        <v>1</v>
      </c>
      <c r="BZ60" s="17">
        <v>0</v>
      </c>
      <c r="CB60" s="17">
        <v>2</v>
      </c>
      <c r="CC60" s="121">
        <v>8</v>
      </c>
      <c r="CE60" s="118">
        <v>0</v>
      </c>
      <c r="CF60" s="17">
        <v>0</v>
      </c>
      <c r="CG60" s="225">
        <v>1</v>
      </c>
      <c r="CH60" s="17">
        <v>2</v>
      </c>
      <c r="CI60" s="17">
        <v>0</v>
      </c>
      <c r="CJ60" s="17">
        <v>0</v>
      </c>
      <c r="CK60" s="17">
        <v>0</v>
      </c>
      <c r="CL60" s="121">
        <v>3</v>
      </c>
      <c r="CM60" s="17" t="s">
        <v>1521</v>
      </c>
      <c r="CN60" s="17" t="s">
        <v>1143</v>
      </c>
      <c r="CO60" s="17" t="s">
        <v>1144</v>
      </c>
      <c r="CP60" s="17">
        <v>1</v>
      </c>
      <c r="CQ60" s="118">
        <v>1</v>
      </c>
      <c r="CR60" s="17">
        <v>0</v>
      </c>
      <c r="CS60" s="17" t="s">
        <v>676</v>
      </c>
      <c r="CT60" s="17" t="s">
        <v>77</v>
      </c>
      <c r="CV60" s="17" t="s">
        <v>1117</v>
      </c>
      <c r="CW60" s="17" t="s">
        <v>678</v>
      </c>
      <c r="CX60" s="17" t="s">
        <v>179</v>
      </c>
      <c r="CY60" s="121"/>
      <c r="CZ60" s="118">
        <v>0</v>
      </c>
      <c r="DC60" s="121"/>
      <c r="DD60" s="126"/>
      <c r="DF60" s="118"/>
      <c r="DG60" s="17" t="s">
        <v>1168</v>
      </c>
      <c r="DI60" s="126" t="s">
        <v>2647</v>
      </c>
      <c r="DJ60" s="118">
        <v>5</v>
      </c>
      <c r="DK60" s="118" t="s">
        <v>1242</v>
      </c>
      <c r="DL60" s="121"/>
      <c r="DM60" s="17" t="s">
        <v>1243</v>
      </c>
      <c r="DQ60" s="121"/>
      <c r="DY60" s="118"/>
      <c r="EF60" s="121"/>
      <c r="EO60" s="118"/>
      <c r="ER60" s="17">
        <v>8</v>
      </c>
      <c r="ET60" s="121"/>
      <c r="EU60" s="118"/>
      <c r="EZ60" s="121"/>
      <c r="FB60" s="121">
        <v>183</v>
      </c>
      <c r="FC60" s="118">
        <v>30</v>
      </c>
      <c r="FD60" s="17">
        <v>2</v>
      </c>
      <c r="FE60" s="121"/>
      <c r="FF60" s="17">
        <v>21</v>
      </c>
      <c r="FG60" s="118"/>
      <c r="FH60" s="121"/>
      <c r="FJ60" s="17" t="e">
        <v>#N/A</v>
      </c>
      <c r="FK60" s="227" t="s">
        <v>3714</v>
      </c>
      <c r="FL60" s="128">
        <v>45265</v>
      </c>
      <c r="FM60" s="128" t="s">
        <v>4017</v>
      </c>
      <c r="FP60" s="121" t="s">
        <v>3715</v>
      </c>
      <c r="FR60" s="118">
        <v>6</v>
      </c>
      <c r="FS60" s="17">
        <v>8</v>
      </c>
      <c r="FT60" s="17">
        <v>14</v>
      </c>
      <c r="FU60" s="222">
        <v>30</v>
      </c>
      <c r="FV60" s="222"/>
      <c r="FW60" s="223"/>
      <c r="FX60" s="223"/>
      <c r="FY60" s="224"/>
      <c r="FZ60" s="223"/>
      <c r="GA60" s="118"/>
      <c r="GF60" s="17">
        <v>1</v>
      </c>
      <c r="GG60" s="17">
        <v>1</v>
      </c>
      <c r="GI60" s="17">
        <v>1</v>
      </c>
      <c r="GP60" s="129"/>
      <c r="GR60" s="118"/>
      <c r="GX60" s="121"/>
      <c r="GY60" s="118"/>
      <c r="HD60" s="121"/>
      <c r="HE60" s="118"/>
      <c r="HK60" s="121"/>
      <c r="HL60" s="118"/>
      <c r="HO60" s="121"/>
      <c r="HP60" s="118"/>
      <c r="HQ60" s="121"/>
      <c r="HS60" s="118"/>
      <c r="II60" s="121"/>
      <c r="IJ60" s="17" t="s">
        <v>1244</v>
      </c>
      <c r="IK60" s="17" t="s">
        <v>2758</v>
      </c>
    </row>
    <row r="61" spans="1:260" s="17" customFormat="1" ht="12.45" customHeight="1">
      <c r="A61" s="118">
        <v>11</v>
      </c>
      <c r="C61" s="17" t="s">
        <v>679</v>
      </c>
      <c r="D61" s="17" t="s">
        <v>663</v>
      </c>
      <c r="E61" s="17" t="s">
        <v>700</v>
      </c>
      <c r="F61" s="17" t="s">
        <v>701</v>
      </c>
      <c r="G61" s="17" t="s">
        <v>79</v>
      </c>
      <c r="H61" s="119">
        <v>-17.372167000000001</v>
      </c>
      <c r="I61" s="120">
        <v>-66.166416999999996</v>
      </c>
      <c r="J61" s="17" t="s">
        <v>303</v>
      </c>
      <c r="K61" s="17" t="s">
        <v>201</v>
      </c>
      <c r="L61" s="17" t="s">
        <v>312</v>
      </c>
      <c r="M61" s="121" t="s">
        <v>201</v>
      </c>
      <c r="N61" s="122">
        <v>6</v>
      </c>
      <c r="O61" s="123" t="s">
        <v>610</v>
      </c>
      <c r="P61" s="17" t="s">
        <v>202</v>
      </c>
      <c r="Q61" s="121" t="s">
        <v>179</v>
      </c>
      <c r="R61" s="124">
        <v>0</v>
      </c>
      <c r="S61" s="124">
        <v>0</v>
      </c>
      <c r="T61" s="124">
        <v>3</v>
      </c>
      <c r="U61" s="124">
        <v>0</v>
      </c>
      <c r="V61" s="124">
        <v>0</v>
      </c>
      <c r="W61" s="124">
        <v>3</v>
      </c>
      <c r="X61" s="124">
        <v>0</v>
      </c>
      <c r="Y61" s="125">
        <v>0</v>
      </c>
      <c r="Z61" s="17">
        <v>6</v>
      </c>
      <c r="AA61" s="126"/>
      <c r="AB61" s="127" t="s">
        <v>682</v>
      </c>
      <c r="AC61" s="17" t="s">
        <v>204</v>
      </c>
      <c r="AD61" s="17">
        <v>3</v>
      </c>
      <c r="AE61" s="17" t="s">
        <v>682</v>
      </c>
      <c r="AF61" s="17">
        <v>1</v>
      </c>
      <c r="AG61" s="17" t="s">
        <v>206</v>
      </c>
      <c r="AH61" s="17" t="s">
        <v>207</v>
      </c>
      <c r="AI61" s="17">
        <v>0</v>
      </c>
      <c r="AJ61" s="17" t="s">
        <v>683</v>
      </c>
      <c r="AK61" s="17">
        <v>0</v>
      </c>
      <c r="AL61" s="17" t="s">
        <v>206</v>
      </c>
      <c r="AM61" s="17" t="s">
        <v>77</v>
      </c>
      <c r="AN61" s="17">
        <v>0</v>
      </c>
      <c r="AO61" s="17" t="s">
        <v>77</v>
      </c>
      <c r="AP61" s="17">
        <v>0</v>
      </c>
      <c r="AQ61" s="17" t="s">
        <v>77</v>
      </c>
      <c r="AR61" s="17" t="s">
        <v>77</v>
      </c>
      <c r="AS61" s="17">
        <v>0</v>
      </c>
      <c r="AT61" s="17" t="s">
        <v>77</v>
      </c>
      <c r="AU61" s="17">
        <v>0</v>
      </c>
      <c r="AV61" s="17" t="s">
        <v>77</v>
      </c>
      <c r="AW61" s="17" t="s">
        <v>186</v>
      </c>
      <c r="AX61" s="17">
        <v>3</v>
      </c>
      <c r="AY61" s="17" t="s">
        <v>683</v>
      </c>
      <c r="AZ61" s="17">
        <v>0</v>
      </c>
      <c r="BA61" s="17" t="s">
        <v>206</v>
      </c>
      <c r="BB61" s="17" t="s">
        <v>77</v>
      </c>
      <c r="BC61" s="17">
        <v>0</v>
      </c>
      <c r="BD61" s="17" t="s">
        <v>77</v>
      </c>
      <c r="BE61" s="17">
        <v>0</v>
      </c>
      <c r="BF61" s="17" t="s">
        <v>77</v>
      </c>
      <c r="BL61" s="17">
        <v>6</v>
      </c>
      <c r="BM61" s="126">
        <v>0</v>
      </c>
      <c r="BN61" s="126"/>
      <c r="BO61" s="126" t="e">
        <v>#N/A</v>
      </c>
      <c r="BP61" s="126">
        <v>2023</v>
      </c>
      <c r="BQ61" s="126" t="s">
        <v>171</v>
      </c>
      <c r="BR61" s="128">
        <v>45194</v>
      </c>
      <c r="BS61" s="17">
        <v>39</v>
      </c>
      <c r="BT61" s="221" t="s">
        <v>1153</v>
      </c>
      <c r="BU61" s="118">
        <v>0</v>
      </c>
      <c r="BV61" s="17">
        <v>3</v>
      </c>
      <c r="BW61" s="17">
        <v>0</v>
      </c>
      <c r="BX61" s="17">
        <v>0</v>
      </c>
      <c r="BY61" s="17">
        <v>0</v>
      </c>
      <c r="BZ61" s="17">
        <v>0</v>
      </c>
      <c r="CB61" s="17">
        <v>3</v>
      </c>
      <c r="CC61" s="121">
        <v>6</v>
      </c>
      <c r="CE61" s="118">
        <v>0</v>
      </c>
      <c r="CF61" s="17">
        <v>0</v>
      </c>
      <c r="CG61" s="251">
        <v>0</v>
      </c>
      <c r="CH61" s="17">
        <v>0</v>
      </c>
      <c r="CI61" s="17">
        <v>0</v>
      </c>
      <c r="CJ61" s="17">
        <v>0</v>
      </c>
      <c r="CK61" s="17">
        <v>3</v>
      </c>
      <c r="CL61" s="121">
        <v>3</v>
      </c>
      <c r="CM61" s="17" t="s">
        <v>1154</v>
      </c>
      <c r="CN61" s="17" t="s">
        <v>251</v>
      </c>
      <c r="CO61" s="17" t="s">
        <v>190</v>
      </c>
      <c r="CP61" s="17">
        <v>2</v>
      </c>
      <c r="CQ61" s="118">
        <v>1</v>
      </c>
      <c r="CR61" s="17">
        <v>0</v>
      </c>
      <c r="CS61" s="17" t="s">
        <v>676</v>
      </c>
      <c r="CT61" s="17" t="s">
        <v>77</v>
      </c>
      <c r="CV61" s="17" t="s">
        <v>1117</v>
      </c>
      <c r="CW61" s="17" t="s">
        <v>678</v>
      </c>
      <c r="CX61" s="17" t="s">
        <v>179</v>
      </c>
      <c r="CY61" s="121"/>
      <c r="CZ61" s="118">
        <v>0</v>
      </c>
      <c r="DC61" s="121"/>
      <c r="DD61" s="126"/>
      <c r="DF61" s="118"/>
      <c r="DG61" s="17" t="s">
        <v>1148</v>
      </c>
      <c r="DI61" s="126" t="s">
        <v>2664</v>
      </c>
      <c r="DJ61" s="118">
        <v>30</v>
      </c>
      <c r="DK61" s="118" t="s">
        <v>1155</v>
      </c>
      <c r="DL61" s="121"/>
      <c r="DM61" s="17" t="s">
        <v>3728</v>
      </c>
      <c r="DP61" s="17">
        <v>3</v>
      </c>
      <c r="DQ61" s="121"/>
      <c r="DY61" s="118"/>
      <c r="EF61" s="121"/>
      <c r="EO61" s="118"/>
      <c r="EQ61" s="17">
        <v>6</v>
      </c>
      <c r="ET61" s="121"/>
      <c r="EU61" s="118"/>
      <c r="EX61" s="17">
        <v>12</v>
      </c>
      <c r="EZ61" s="121"/>
      <c r="FA61" s="17">
        <v>3</v>
      </c>
      <c r="FB61" s="129">
        <v>187</v>
      </c>
      <c r="FC61" s="118">
        <v>30</v>
      </c>
      <c r="FD61" s="17">
        <v>3</v>
      </c>
      <c r="FE61" s="121"/>
      <c r="FF61" s="17">
        <v>21</v>
      </c>
      <c r="FG61" s="118"/>
      <c r="FH61" s="121"/>
      <c r="FJ61" s="17" t="e">
        <v>#N/A</v>
      </c>
      <c r="FK61" s="227" t="s">
        <v>3711</v>
      </c>
      <c r="FL61" s="128">
        <v>45188</v>
      </c>
      <c r="FM61" s="128">
        <v>45189</v>
      </c>
      <c r="FO61" s="17">
        <v>3</v>
      </c>
      <c r="FP61" s="121" t="s">
        <v>3713</v>
      </c>
      <c r="FR61" s="118">
        <v>5</v>
      </c>
      <c r="FS61" s="17">
        <v>7</v>
      </c>
      <c r="FT61" s="17">
        <v>12</v>
      </c>
      <c r="FU61" s="222">
        <v>27</v>
      </c>
      <c r="FV61" s="222"/>
      <c r="FW61" s="223"/>
      <c r="FX61" s="223"/>
      <c r="FY61" s="224"/>
      <c r="FZ61" s="223"/>
      <c r="GA61" s="118">
        <v>2</v>
      </c>
      <c r="GB61" s="17">
        <v>1</v>
      </c>
      <c r="GC61" s="17">
        <v>3</v>
      </c>
      <c r="GE61" s="17">
        <v>0</v>
      </c>
      <c r="GO61" s="17">
        <v>0</v>
      </c>
      <c r="GP61" s="129"/>
      <c r="GR61" s="118"/>
      <c r="GX61" s="121"/>
      <c r="GY61" s="118"/>
      <c r="HD61" s="121"/>
      <c r="HE61" s="118"/>
      <c r="HK61" s="121"/>
      <c r="HL61" s="118"/>
      <c r="HO61" s="121"/>
      <c r="HP61" s="118"/>
      <c r="HQ61" s="121"/>
      <c r="HS61" s="118"/>
      <c r="HV61" s="17">
        <v>1</v>
      </c>
      <c r="HW61" s="17">
        <v>3</v>
      </c>
      <c r="HX61" s="17" t="s">
        <v>77</v>
      </c>
      <c r="HY61" s="17">
        <v>1</v>
      </c>
      <c r="HZ61" s="17">
        <v>3</v>
      </c>
      <c r="IA61" s="17" t="s">
        <v>77</v>
      </c>
      <c r="IE61" s="17" t="s">
        <v>3719</v>
      </c>
      <c r="II61" s="121"/>
      <c r="IJ61" s="17" t="s">
        <v>3746</v>
      </c>
      <c r="IK61" s="17" t="s">
        <v>2613</v>
      </c>
      <c r="IL61" s="17" t="s">
        <v>3746</v>
      </c>
      <c r="IM61" s="17">
        <v>0</v>
      </c>
      <c r="IN61" s="17" t="s">
        <v>179</v>
      </c>
    </row>
    <row r="62" spans="1:260" s="17" customFormat="1" ht="12.45" customHeight="1">
      <c r="A62" s="118">
        <v>95</v>
      </c>
      <c r="C62" s="17" t="s">
        <v>670</v>
      </c>
      <c r="D62" s="17" t="s">
        <v>663</v>
      </c>
      <c r="E62" s="17" t="s">
        <v>931</v>
      </c>
      <c r="F62" s="17" t="s">
        <v>220</v>
      </c>
      <c r="G62" s="17" t="s">
        <v>79</v>
      </c>
      <c r="H62" s="119">
        <v>-17.393446000000001</v>
      </c>
      <c r="I62" s="120">
        <v>-66.277249999999995</v>
      </c>
      <c r="J62" s="17" t="s">
        <v>303</v>
      </c>
      <c r="K62" s="17" t="s">
        <v>220</v>
      </c>
      <c r="L62" s="17" t="s">
        <v>220</v>
      </c>
      <c r="M62" s="121" t="s">
        <v>201</v>
      </c>
      <c r="N62" s="122">
        <v>21</v>
      </c>
      <c r="O62" s="123" t="s">
        <v>610</v>
      </c>
      <c r="P62" s="17" t="s">
        <v>196</v>
      </c>
      <c r="Q62" s="121" t="s">
        <v>179</v>
      </c>
      <c r="R62" s="124">
        <v>0</v>
      </c>
      <c r="S62" s="124">
        <v>0</v>
      </c>
      <c r="T62" s="124">
        <v>3</v>
      </c>
      <c r="U62" s="124">
        <v>0</v>
      </c>
      <c r="V62" s="124">
        <v>0</v>
      </c>
      <c r="W62" s="124">
        <v>3</v>
      </c>
      <c r="X62" s="124">
        <v>3</v>
      </c>
      <c r="Y62" s="125">
        <v>0</v>
      </c>
      <c r="Z62" s="17">
        <v>9</v>
      </c>
      <c r="AA62" s="126"/>
      <c r="AB62" s="127" t="s">
        <v>203</v>
      </c>
      <c r="AC62" s="17" t="s">
        <v>204</v>
      </c>
      <c r="AD62" s="17">
        <v>3</v>
      </c>
      <c r="AE62" s="17" t="s">
        <v>205</v>
      </c>
      <c r="AF62" s="17">
        <v>1</v>
      </c>
      <c r="AG62" s="17" t="s">
        <v>211</v>
      </c>
      <c r="AH62" s="17" t="s">
        <v>207</v>
      </c>
      <c r="AI62" s="17">
        <v>0</v>
      </c>
      <c r="AJ62" s="17" t="s">
        <v>208</v>
      </c>
      <c r="AK62" s="17">
        <v>0</v>
      </c>
      <c r="AL62" s="17" t="s">
        <v>211</v>
      </c>
      <c r="AM62" s="17" t="s">
        <v>77</v>
      </c>
      <c r="AN62" s="17">
        <v>0</v>
      </c>
      <c r="AO62" s="17" t="s">
        <v>77</v>
      </c>
      <c r="AP62" s="17">
        <v>0</v>
      </c>
      <c r="AQ62" s="17" t="s">
        <v>77</v>
      </c>
      <c r="AR62" s="17" t="s">
        <v>77</v>
      </c>
      <c r="AS62" s="17">
        <v>0</v>
      </c>
      <c r="AT62" s="17" t="s">
        <v>77</v>
      </c>
      <c r="AU62" s="17">
        <v>0</v>
      </c>
      <c r="AV62" s="17" t="s">
        <v>77</v>
      </c>
      <c r="AW62" s="17" t="s">
        <v>186</v>
      </c>
      <c r="AX62" s="17">
        <v>3</v>
      </c>
      <c r="AY62" s="17" t="s">
        <v>210</v>
      </c>
      <c r="AZ62" s="17">
        <v>1</v>
      </c>
      <c r="BA62" s="17" t="s">
        <v>236</v>
      </c>
      <c r="BB62" s="17" t="s">
        <v>675</v>
      </c>
      <c r="BC62" s="17">
        <v>3</v>
      </c>
      <c r="BD62" s="17" t="s">
        <v>230</v>
      </c>
      <c r="BE62" s="17">
        <v>0</v>
      </c>
      <c r="BF62" s="17" t="s">
        <v>236</v>
      </c>
      <c r="BL62" s="17">
        <v>9</v>
      </c>
      <c r="BM62" s="126">
        <v>0</v>
      </c>
      <c r="BN62" s="126"/>
      <c r="BO62" s="126" t="e">
        <v>#N/A</v>
      </c>
      <c r="BP62" s="126">
        <v>2023</v>
      </c>
      <c r="BQ62" s="126" t="s">
        <v>171</v>
      </c>
      <c r="BR62" s="128">
        <v>45194</v>
      </c>
      <c r="BS62" s="17">
        <v>39</v>
      </c>
      <c r="BT62" s="221" t="s">
        <v>1442</v>
      </c>
      <c r="BU62" s="118">
        <v>0</v>
      </c>
      <c r="BV62" s="17">
        <v>3</v>
      </c>
      <c r="BW62" s="17">
        <v>0</v>
      </c>
      <c r="BX62" s="17">
        <v>0</v>
      </c>
      <c r="BY62" s="17">
        <v>2</v>
      </c>
      <c r="BZ62" s="17">
        <v>0</v>
      </c>
      <c r="CB62" s="17">
        <v>5</v>
      </c>
      <c r="CC62" s="121">
        <v>9</v>
      </c>
      <c r="CE62" s="118">
        <v>0</v>
      </c>
      <c r="CF62" s="17">
        <v>0</v>
      </c>
      <c r="CG62" s="17">
        <v>0</v>
      </c>
      <c r="CH62" s="17">
        <v>0</v>
      </c>
      <c r="CI62" s="17">
        <v>0</v>
      </c>
      <c r="CJ62" s="17">
        <v>0</v>
      </c>
      <c r="CK62" s="17">
        <v>3</v>
      </c>
      <c r="CL62" s="121">
        <v>3</v>
      </c>
      <c r="CM62" s="17" t="s">
        <v>1443</v>
      </c>
      <c r="CN62" s="17" t="s">
        <v>1107</v>
      </c>
      <c r="CO62" s="17" t="s">
        <v>1223</v>
      </c>
      <c r="CP62" s="17">
        <v>1</v>
      </c>
      <c r="CQ62" s="118">
        <v>1</v>
      </c>
      <c r="CR62" s="17">
        <v>0</v>
      </c>
      <c r="CS62" s="17" t="s">
        <v>676</v>
      </c>
      <c r="CT62" s="17" t="s">
        <v>77</v>
      </c>
      <c r="CV62" s="17" t="s">
        <v>1117</v>
      </c>
      <c r="CW62" s="17" t="s">
        <v>678</v>
      </c>
      <c r="CX62" s="17" t="s">
        <v>179</v>
      </c>
      <c r="CY62" s="121"/>
      <c r="CZ62" s="118">
        <v>0</v>
      </c>
      <c r="DC62" s="121"/>
      <c r="DD62" s="126"/>
      <c r="DF62" s="118"/>
      <c r="DG62" s="17" t="s">
        <v>1248</v>
      </c>
      <c r="DI62" s="126" t="s">
        <v>2616</v>
      </c>
      <c r="DJ62" s="118">
        <v>15</v>
      </c>
      <c r="DK62" s="118" t="s">
        <v>1444</v>
      </c>
      <c r="DL62" s="121"/>
      <c r="DM62" s="17" t="s">
        <v>3728</v>
      </c>
      <c r="DQ62" s="121"/>
      <c r="DY62" s="118"/>
      <c r="EF62" s="121"/>
      <c r="EO62" s="118"/>
      <c r="EQ62" s="17">
        <v>6</v>
      </c>
      <c r="ER62" s="17">
        <v>2</v>
      </c>
      <c r="ET62" s="121"/>
      <c r="EU62" s="118"/>
      <c r="EW62" s="17">
        <v>12</v>
      </c>
      <c r="EZ62" s="121"/>
      <c r="FB62" s="129">
        <v>188</v>
      </c>
      <c r="FC62" s="118">
        <v>50</v>
      </c>
      <c r="FD62" s="17">
        <v>5</v>
      </c>
      <c r="FE62" s="121"/>
      <c r="FF62" s="17">
        <v>37</v>
      </c>
      <c r="FG62" s="118"/>
      <c r="FH62" s="121"/>
      <c r="FJ62" s="17" t="e">
        <v>#N/A</v>
      </c>
      <c r="FK62" s="227" t="s">
        <v>3711</v>
      </c>
      <c r="FL62" s="128">
        <v>45188</v>
      </c>
      <c r="FM62" s="128">
        <v>45189</v>
      </c>
      <c r="FP62" s="121" t="s">
        <v>3715</v>
      </c>
      <c r="FR62" s="118">
        <v>15</v>
      </c>
      <c r="FS62" s="17">
        <v>6</v>
      </c>
      <c r="FT62" s="17">
        <v>21</v>
      </c>
      <c r="FU62" s="222">
        <v>37</v>
      </c>
      <c r="FV62" s="222"/>
      <c r="FW62" s="223"/>
      <c r="FX62" s="223"/>
      <c r="FY62" s="224"/>
      <c r="FZ62" s="223"/>
      <c r="GA62" s="118"/>
      <c r="GE62" s="17">
        <v>1</v>
      </c>
      <c r="GF62" s="17">
        <v>1</v>
      </c>
      <c r="GP62" s="129"/>
      <c r="GR62" s="118"/>
      <c r="GX62" s="121"/>
      <c r="GY62" s="118"/>
      <c r="HD62" s="121"/>
      <c r="HE62" s="118"/>
      <c r="HK62" s="121"/>
      <c r="HL62" s="118"/>
      <c r="HO62" s="121"/>
      <c r="HP62" s="118"/>
      <c r="HQ62" s="121"/>
      <c r="HS62" s="118"/>
      <c r="II62" s="121"/>
      <c r="IJ62" s="17" t="s">
        <v>4019</v>
      </c>
      <c r="IK62" s="17" t="s">
        <v>2729</v>
      </c>
    </row>
    <row r="63" spans="1:260" s="17" customFormat="1" ht="12.45" customHeight="1">
      <c r="A63" s="118">
        <v>114</v>
      </c>
      <c r="D63" s="17" t="s">
        <v>663</v>
      </c>
      <c r="E63" s="17" t="s">
        <v>611</v>
      </c>
      <c r="F63" s="17" t="s">
        <v>612</v>
      </c>
      <c r="G63" s="17" t="s">
        <v>79</v>
      </c>
      <c r="H63" s="119">
        <v>-17.352250000000002</v>
      </c>
      <c r="I63" s="120">
        <v>-66.184250000000006</v>
      </c>
      <c r="J63" s="17" t="s">
        <v>303</v>
      </c>
      <c r="K63" s="17" t="s">
        <v>201</v>
      </c>
      <c r="L63" s="17" t="s">
        <v>312</v>
      </c>
      <c r="M63" s="121" t="s">
        <v>201</v>
      </c>
      <c r="N63" s="122">
        <v>70</v>
      </c>
      <c r="O63" s="123" t="s">
        <v>78</v>
      </c>
      <c r="P63" s="17" t="s">
        <v>202</v>
      </c>
      <c r="Q63" s="121" t="s">
        <v>179</v>
      </c>
      <c r="R63" s="124">
        <v>0</v>
      </c>
      <c r="S63" s="124">
        <v>0</v>
      </c>
      <c r="T63" s="124">
        <v>3</v>
      </c>
      <c r="U63" s="124">
        <v>0</v>
      </c>
      <c r="V63" s="124">
        <v>0</v>
      </c>
      <c r="W63" s="124">
        <v>3</v>
      </c>
      <c r="X63" s="124">
        <v>3</v>
      </c>
      <c r="Y63" s="125">
        <v>0</v>
      </c>
      <c r="Z63" s="17">
        <v>9</v>
      </c>
      <c r="AA63" s="126"/>
      <c r="AB63" s="127" t="s">
        <v>203</v>
      </c>
      <c r="AC63" s="17" t="s">
        <v>204</v>
      </c>
      <c r="AD63" s="17">
        <v>3</v>
      </c>
      <c r="AE63" s="17" t="s">
        <v>205</v>
      </c>
      <c r="AF63" s="17">
        <v>1</v>
      </c>
      <c r="AG63" s="17" t="s">
        <v>211</v>
      </c>
      <c r="AH63" s="17" t="s">
        <v>207</v>
      </c>
      <c r="AI63" s="17">
        <v>0</v>
      </c>
      <c r="AJ63" s="17" t="s">
        <v>208</v>
      </c>
      <c r="AK63" s="17">
        <v>0</v>
      </c>
      <c r="AL63" s="17" t="s">
        <v>211</v>
      </c>
      <c r="AM63" s="17" t="s">
        <v>77</v>
      </c>
      <c r="AN63" s="17">
        <v>0</v>
      </c>
      <c r="AO63" s="17" t="s">
        <v>77</v>
      </c>
      <c r="AP63" s="17">
        <v>0</v>
      </c>
      <c r="AQ63" s="17" t="s">
        <v>77</v>
      </c>
      <c r="AR63" s="17" t="s">
        <v>77</v>
      </c>
      <c r="AS63" s="17">
        <v>0</v>
      </c>
      <c r="AT63" s="17" t="s">
        <v>77</v>
      </c>
      <c r="AU63" s="17">
        <v>0</v>
      </c>
      <c r="AV63" s="17" t="s">
        <v>77</v>
      </c>
      <c r="AW63" s="17" t="s">
        <v>186</v>
      </c>
      <c r="AX63" s="17">
        <v>3</v>
      </c>
      <c r="AY63" s="17" t="s">
        <v>210</v>
      </c>
      <c r="AZ63" s="17">
        <v>1</v>
      </c>
      <c r="BA63" s="17" t="s">
        <v>236</v>
      </c>
      <c r="BB63" s="17" t="s">
        <v>930</v>
      </c>
      <c r="BC63" s="17">
        <v>3</v>
      </c>
      <c r="BD63" s="17" t="s">
        <v>230</v>
      </c>
      <c r="BE63" s="17">
        <v>0</v>
      </c>
      <c r="BF63" s="17" t="s">
        <v>236</v>
      </c>
      <c r="BL63" s="17">
        <v>9</v>
      </c>
      <c r="BM63" s="126">
        <v>0</v>
      </c>
      <c r="BN63" s="126"/>
      <c r="BO63" s="126" t="e">
        <v>#N/A</v>
      </c>
      <c r="BP63" s="126">
        <v>2023</v>
      </c>
      <c r="BQ63" s="126" t="s">
        <v>171</v>
      </c>
      <c r="BR63" s="128">
        <v>45194</v>
      </c>
      <c r="BS63" s="17">
        <v>39</v>
      </c>
      <c r="BT63" s="221" t="s">
        <v>1499</v>
      </c>
      <c r="BU63" s="118">
        <v>0</v>
      </c>
      <c r="BV63" s="17">
        <v>0</v>
      </c>
      <c r="BW63" s="17">
        <v>0</v>
      </c>
      <c r="BX63" s="17">
        <v>0</v>
      </c>
      <c r="BY63" s="17">
        <v>1</v>
      </c>
      <c r="BZ63" s="17">
        <v>0</v>
      </c>
      <c r="CB63" s="17">
        <v>1</v>
      </c>
      <c r="CC63" s="121">
        <v>9</v>
      </c>
      <c r="CE63" s="118">
        <v>0</v>
      </c>
      <c r="CF63" s="17">
        <v>0</v>
      </c>
      <c r="CG63" s="251">
        <v>0</v>
      </c>
      <c r="CH63" s="17">
        <v>0</v>
      </c>
      <c r="CI63" s="17">
        <v>0</v>
      </c>
      <c r="CJ63" s="17">
        <v>0</v>
      </c>
      <c r="CK63" s="17">
        <v>0</v>
      </c>
      <c r="CL63" s="121">
        <v>0</v>
      </c>
      <c r="CM63" s="17" t="s">
        <v>1500</v>
      </c>
      <c r="CN63" s="17" t="s">
        <v>1107</v>
      </c>
      <c r="CO63" s="17" t="s">
        <v>1501</v>
      </c>
      <c r="CP63" s="17">
        <v>1</v>
      </c>
      <c r="CQ63" s="118">
        <v>1</v>
      </c>
      <c r="CR63" s="17">
        <v>0</v>
      </c>
      <c r="CS63" s="17" t="s">
        <v>676</v>
      </c>
      <c r="CT63" s="17" t="s">
        <v>77</v>
      </c>
      <c r="CV63" s="17" t="s">
        <v>1117</v>
      </c>
      <c r="CW63" s="17" t="s">
        <v>678</v>
      </c>
      <c r="CX63" s="17" t="s">
        <v>179</v>
      </c>
      <c r="CY63" s="121"/>
      <c r="CZ63" s="118">
        <v>0</v>
      </c>
      <c r="DC63" s="121"/>
      <c r="DD63" s="126"/>
      <c r="DF63" s="118"/>
      <c r="DG63" s="17" t="s">
        <v>1168</v>
      </c>
      <c r="DI63" s="126" t="s">
        <v>2771</v>
      </c>
      <c r="DJ63" s="118">
        <v>11</v>
      </c>
      <c r="DK63" s="118" t="s">
        <v>1502</v>
      </c>
      <c r="DL63" s="121"/>
      <c r="DM63" s="17" t="s">
        <v>130</v>
      </c>
      <c r="DP63" s="17">
        <v>1</v>
      </c>
      <c r="DQ63" s="121"/>
      <c r="DY63" s="118"/>
      <c r="EF63" s="121"/>
      <c r="EO63" s="118"/>
      <c r="ER63" s="17">
        <v>2</v>
      </c>
      <c r="ET63" s="121"/>
      <c r="EU63" s="118"/>
      <c r="EW63" s="17">
        <v>2</v>
      </c>
      <c r="EZ63" s="121"/>
      <c r="FB63" s="129">
        <v>189</v>
      </c>
      <c r="FC63" s="118">
        <v>100</v>
      </c>
      <c r="FD63" s="17">
        <v>1</v>
      </c>
      <c r="FE63" s="121"/>
      <c r="FF63" s="17">
        <v>92</v>
      </c>
      <c r="FG63" s="118"/>
      <c r="FH63" s="121"/>
      <c r="FJ63" s="17" t="e">
        <v>#N/A</v>
      </c>
      <c r="FK63" s="227" t="s">
        <v>3711</v>
      </c>
      <c r="FL63" s="128">
        <v>45188</v>
      </c>
      <c r="FM63" s="128">
        <v>45189</v>
      </c>
      <c r="FO63" s="131"/>
      <c r="FP63" s="121" t="s">
        <v>3713</v>
      </c>
      <c r="FR63" s="118">
        <v>55</v>
      </c>
      <c r="FS63" s="17">
        <v>3</v>
      </c>
      <c r="FT63" s="17">
        <v>58</v>
      </c>
      <c r="FU63" s="222">
        <v>79</v>
      </c>
      <c r="FV63" s="222"/>
      <c r="FW63" s="223"/>
      <c r="FX63" s="223"/>
      <c r="FY63" s="224"/>
      <c r="FZ63" s="223"/>
      <c r="GA63" s="118"/>
      <c r="GB63" s="17">
        <v>1</v>
      </c>
      <c r="GC63" s="17">
        <v>1</v>
      </c>
      <c r="GO63" s="225"/>
      <c r="GP63" s="129"/>
      <c r="GR63" s="118"/>
      <c r="GX63" s="121"/>
      <c r="GY63" s="118"/>
      <c r="HD63" s="121"/>
      <c r="HE63" s="118"/>
      <c r="HK63" s="121"/>
      <c r="HL63" s="118"/>
      <c r="HO63" s="121"/>
      <c r="HP63" s="118"/>
      <c r="HQ63" s="121"/>
      <c r="HS63" s="118"/>
      <c r="II63" s="121"/>
      <c r="IJ63" s="17" t="s">
        <v>1502</v>
      </c>
      <c r="IK63" s="17" t="s">
        <v>2751</v>
      </c>
    </row>
    <row r="64" spans="1:260" s="17" customFormat="1" ht="12.45" customHeight="1">
      <c r="A64" s="118">
        <v>129</v>
      </c>
      <c r="C64" s="17" t="s">
        <v>320</v>
      </c>
      <c r="D64" s="17" t="s">
        <v>663</v>
      </c>
      <c r="E64" s="17" t="s">
        <v>595</v>
      </c>
      <c r="F64" s="17" t="s">
        <v>596</v>
      </c>
      <c r="G64" s="17" t="s">
        <v>79</v>
      </c>
      <c r="H64" s="118">
        <v>-17.34441</v>
      </c>
      <c r="I64" s="17">
        <v>-66.160480000000007</v>
      </c>
      <c r="J64" s="17" t="s">
        <v>303</v>
      </c>
      <c r="K64" s="17" t="s">
        <v>201</v>
      </c>
      <c r="L64" s="17" t="s">
        <v>312</v>
      </c>
      <c r="M64" s="121" t="s">
        <v>201</v>
      </c>
      <c r="N64" s="118">
        <v>25</v>
      </c>
      <c r="O64" s="17" t="s">
        <v>78</v>
      </c>
      <c r="P64" s="17" t="s">
        <v>202</v>
      </c>
      <c r="Q64" s="121" t="s">
        <v>179</v>
      </c>
      <c r="R64" s="124">
        <v>0</v>
      </c>
      <c r="S64" s="124">
        <v>0</v>
      </c>
      <c r="T64" s="124">
        <v>3</v>
      </c>
      <c r="U64" s="124">
        <v>0</v>
      </c>
      <c r="V64" s="124">
        <v>0</v>
      </c>
      <c r="W64" s="124">
        <v>3</v>
      </c>
      <c r="X64" s="124">
        <v>2</v>
      </c>
      <c r="Y64" s="125">
        <v>0</v>
      </c>
      <c r="Z64" s="17">
        <v>8</v>
      </c>
      <c r="AA64" s="126"/>
      <c r="AB64" s="127" t="s">
        <v>203</v>
      </c>
      <c r="AC64" s="17" t="s">
        <v>204</v>
      </c>
      <c r="AD64" s="17">
        <v>3</v>
      </c>
      <c r="AE64" s="17" t="s">
        <v>205</v>
      </c>
      <c r="AF64" s="17">
        <v>1</v>
      </c>
      <c r="AG64" s="17" t="s">
        <v>211</v>
      </c>
      <c r="AH64" s="17" t="s">
        <v>207</v>
      </c>
      <c r="AI64" s="17">
        <v>0</v>
      </c>
      <c r="AJ64" s="17" t="s">
        <v>208</v>
      </c>
      <c r="AK64" s="17">
        <v>0</v>
      </c>
      <c r="AL64" s="17" t="s">
        <v>211</v>
      </c>
      <c r="AM64" s="17" t="s">
        <v>77</v>
      </c>
      <c r="AN64" s="17">
        <v>0</v>
      </c>
      <c r="AO64" s="17" t="s">
        <v>209</v>
      </c>
      <c r="AP64" s="17">
        <v>0</v>
      </c>
      <c r="AQ64" s="17" t="s">
        <v>77</v>
      </c>
      <c r="AR64" s="17" t="s">
        <v>77</v>
      </c>
      <c r="AS64" s="17">
        <v>0</v>
      </c>
      <c r="AT64" s="17" t="s">
        <v>77</v>
      </c>
      <c r="AU64" s="17">
        <v>0</v>
      </c>
      <c r="AV64" s="17" t="s">
        <v>77</v>
      </c>
      <c r="AW64" s="17" t="s">
        <v>186</v>
      </c>
      <c r="AX64" s="17">
        <v>3</v>
      </c>
      <c r="AY64" s="17" t="s">
        <v>210</v>
      </c>
      <c r="AZ64" s="17">
        <v>1</v>
      </c>
      <c r="BA64" s="17" t="s">
        <v>236</v>
      </c>
      <c r="BB64" s="17" t="s">
        <v>991</v>
      </c>
      <c r="BC64" s="17">
        <v>2</v>
      </c>
      <c r="BD64" s="17" t="s">
        <v>230</v>
      </c>
      <c r="BE64" s="17">
        <v>0</v>
      </c>
      <c r="BF64" s="17" t="s">
        <v>236</v>
      </c>
      <c r="BL64" s="17">
        <v>8</v>
      </c>
      <c r="BM64" s="126">
        <v>0</v>
      </c>
      <c r="BN64" s="126"/>
      <c r="BO64" s="126" t="e">
        <v>#N/A</v>
      </c>
      <c r="BP64" s="126">
        <v>2023</v>
      </c>
      <c r="BQ64" s="126" t="s">
        <v>171</v>
      </c>
      <c r="BR64" s="128">
        <v>45194</v>
      </c>
      <c r="BS64" s="17">
        <v>39</v>
      </c>
      <c r="BT64" s="221" t="s">
        <v>1542</v>
      </c>
      <c r="BU64" s="118">
        <v>0</v>
      </c>
      <c r="BV64" s="17">
        <v>0</v>
      </c>
      <c r="BW64" s="17">
        <v>0</v>
      </c>
      <c r="BX64" s="17">
        <v>0</v>
      </c>
      <c r="BY64" s="17">
        <v>1</v>
      </c>
      <c r="BZ64" s="17">
        <v>0</v>
      </c>
      <c r="CB64" s="17">
        <v>1</v>
      </c>
      <c r="CC64" s="121">
        <v>8</v>
      </c>
      <c r="CE64" s="118">
        <v>0</v>
      </c>
      <c r="CF64" s="17">
        <v>0</v>
      </c>
      <c r="CG64" s="17">
        <v>0</v>
      </c>
      <c r="CH64" s="17">
        <v>0</v>
      </c>
      <c r="CI64" s="17">
        <v>0</v>
      </c>
      <c r="CJ64" s="17">
        <v>0</v>
      </c>
      <c r="CK64" s="17">
        <v>0</v>
      </c>
      <c r="CL64" s="121">
        <v>0</v>
      </c>
      <c r="CM64" s="17" t="s">
        <v>1543</v>
      </c>
      <c r="CN64" s="17" t="s">
        <v>1200</v>
      </c>
      <c r="CO64" s="17" t="s">
        <v>1544</v>
      </c>
      <c r="CP64" s="17">
        <v>1</v>
      </c>
      <c r="CQ64" s="118">
        <v>1</v>
      </c>
      <c r="CR64" s="17">
        <v>0</v>
      </c>
      <c r="CS64" s="17" t="s">
        <v>676</v>
      </c>
      <c r="CT64" s="17" t="s">
        <v>77</v>
      </c>
      <c r="CV64" s="17" t="s">
        <v>1117</v>
      </c>
      <c r="CW64" s="17" t="s">
        <v>678</v>
      </c>
      <c r="CX64" s="17" t="s">
        <v>179</v>
      </c>
      <c r="CY64" s="121"/>
      <c r="CZ64" s="118">
        <v>0</v>
      </c>
      <c r="DC64" s="121"/>
      <c r="DD64" s="126"/>
      <c r="DF64" s="118"/>
      <c r="DG64" s="17" t="s">
        <v>1248</v>
      </c>
      <c r="DI64" s="126" t="s">
        <v>2771</v>
      </c>
      <c r="DJ64" s="118">
        <v>11</v>
      </c>
      <c r="DK64" s="118" t="s">
        <v>1502</v>
      </c>
      <c r="DL64" s="121"/>
      <c r="DM64" s="17" t="s">
        <v>130</v>
      </c>
      <c r="DP64" s="17">
        <v>2</v>
      </c>
      <c r="DQ64" s="121"/>
      <c r="DY64" s="118"/>
      <c r="EF64" s="121"/>
      <c r="EO64" s="118"/>
      <c r="ER64" s="17">
        <v>2</v>
      </c>
      <c r="ET64" s="121"/>
      <c r="EU64" s="118"/>
      <c r="EW64" s="17">
        <v>2</v>
      </c>
      <c r="EZ64" s="121"/>
      <c r="FB64" s="121">
        <v>190</v>
      </c>
      <c r="FC64" s="118">
        <v>50</v>
      </c>
      <c r="FD64" s="17">
        <v>1</v>
      </c>
      <c r="FE64" s="121"/>
      <c r="FF64" s="17">
        <v>42</v>
      </c>
      <c r="FG64" s="118"/>
      <c r="FH64" s="121"/>
      <c r="FJ64" s="17" t="e">
        <v>#N/A</v>
      </c>
      <c r="FK64" s="227" t="s">
        <v>3711</v>
      </c>
      <c r="FL64" s="128">
        <v>45188</v>
      </c>
      <c r="FM64" s="128">
        <v>45189</v>
      </c>
      <c r="FP64" s="121" t="s">
        <v>3713</v>
      </c>
      <c r="FR64" s="118">
        <v>25</v>
      </c>
      <c r="FS64" s="17">
        <v>4</v>
      </c>
      <c r="FT64" s="17">
        <v>29</v>
      </c>
      <c r="FU64" s="222">
        <v>46</v>
      </c>
      <c r="FV64" s="222"/>
      <c r="FW64" s="223"/>
      <c r="FX64" s="223"/>
      <c r="FY64" s="224"/>
      <c r="FZ64" s="223"/>
      <c r="GA64" s="118"/>
      <c r="GB64" s="17">
        <v>1</v>
      </c>
      <c r="GC64" s="17">
        <v>1</v>
      </c>
      <c r="GE64" s="17">
        <v>0</v>
      </c>
      <c r="GP64" s="129"/>
      <c r="GR64" s="118"/>
      <c r="GX64" s="121"/>
      <c r="GY64" s="118"/>
      <c r="HD64" s="121"/>
      <c r="HE64" s="118"/>
      <c r="HK64" s="121"/>
      <c r="HL64" s="118"/>
      <c r="HO64" s="121"/>
      <c r="HP64" s="118"/>
      <c r="HQ64" s="121"/>
      <c r="HS64" s="118"/>
      <c r="II64" s="121"/>
      <c r="IJ64" s="17" t="s">
        <v>1502</v>
      </c>
      <c r="IK64" s="17" t="s">
        <v>2766</v>
      </c>
    </row>
    <row r="65" spans="1:260" s="17" customFormat="1" ht="12.45" customHeight="1">
      <c r="A65" s="118">
        <v>108</v>
      </c>
      <c r="C65" s="17" t="s">
        <v>670</v>
      </c>
      <c r="D65" s="17" t="s">
        <v>663</v>
      </c>
      <c r="E65" s="17" t="s">
        <v>957</v>
      </c>
      <c r="F65" s="17" t="s">
        <v>958</v>
      </c>
      <c r="G65" s="17" t="s">
        <v>79</v>
      </c>
      <c r="H65" s="119">
        <v>-17.760784999999998</v>
      </c>
      <c r="I65" s="120">
        <v>-63.202002999999998</v>
      </c>
      <c r="J65" s="17" t="s">
        <v>303</v>
      </c>
      <c r="K65" s="17" t="s">
        <v>176</v>
      </c>
      <c r="L65" s="17" t="s">
        <v>304</v>
      </c>
      <c r="M65" s="121" t="s">
        <v>177</v>
      </c>
      <c r="N65" s="122">
        <v>3</v>
      </c>
      <c r="O65" s="123" t="s">
        <v>809</v>
      </c>
      <c r="P65" s="17" t="s">
        <v>178</v>
      </c>
      <c r="Q65" s="121" t="s">
        <v>179</v>
      </c>
      <c r="R65" s="124">
        <v>0</v>
      </c>
      <c r="S65" s="124">
        <v>3</v>
      </c>
      <c r="T65" s="124">
        <v>0</v>
      </c>
      <c r="U65" s="124">
        <v>0</v>
      </c>
      <c r="V65" s="124">
        <v>0</v>
      </c>
      <c r="W65" s="124">
        <v>3</v>
      </c>
      <c r="X65" s="124">
        <v>3</v>
      </c>
      <c r="Y65" s="125">
        <v>0</v>
      </c>
      <c r="Z65" s="17">
        <v>9</v>
      </c>
      <c r="AA65" s="126"/>
      <c r="AB65" s="127" t="s">
        <v>1257</v>
      </c>
      <c r="AC65" s="17" t="s">
        <v>77</v>
      </c>
      <c r="AD65" s="17">
        <v>0</v>
      </c>
      <c r="AE65" s="17" t="s">
        <v>77</v>
      </c>
      <c r="AF65" s="17">
        <v>0</v>
      </c>
      <c r="AG65" s="17" t="s">
        <v>77</v>
      </c>
      <c r="AH65" s="17" t="s">
        <v>222</v>
      </c>
      <c r="AI65" s="17">
        <v>3</v>
      </c>
      <c r="AJ65" s="17" t="s">
        <v>184</v>
      </c>
      <c r="AK65" s="17">
        <v>1</v>
      </c>
      <c r="AL65" s="17" t="s">
        <v>178</v>
      </c>
      <c r="AM65" s="17" t="s">
        <v>77</v>
      </c>
      <c r="AN65" s="17">
        <v>0</v>
      </c>
      <c r="AO65" s="17" t="s">
        <v>77</v>
      </c>
      <c r="AP65" s="17">
        <v>0</v>
      </c>
      <c r="AQ65" s="17" t="s">
        <v>77</v>
      </c>
      <c r="AR65" s="17" t="s">
        <v>77</v>
      </c>
      <c r="AS65" s="17">
        <v>0</v>
      </c>
      <c r="AT65" s="17" t="s">
        <v>77</v>
      </c>
      <c r="AU65" s="17">
        <v>0</v>
      </c>
      <c r="AV65" s="17" t="s">
        <v>77</v>
      </c>
      <c r="AW65" s="17" t="s">
        <v>218</v>
      </c>
      <c r="AX65" s="17">
        <v>3</v>
      </c>
      <c r="AY65" s="17" t="s">
        <v>187</v>
      </c>
      <c r="AZ65" s="17">
        <v>1</v>
      </c>
      <c r="BA65" s="17" t="s">
        <v>178</v>
      </c>
      <c r="BB65" s="17" t="s">
        <v>675</v>
      </c>
      <c r="BC65" s="17">
        <v>3</v>
      </c>
      <c r="BD65" s="17" t="s">
        <v>229</v>
      </c>
      <c r="BE65" s="17">
        <v>0</v>
      </c>
      <c r="BF65" s="17" t="s">
        <v>178</v>
      </c>
      <c r="BL65" s="17">
        <v>9</v>
      </c>
      <c r="BM65" s="126">
        <v>0</v>
      </c>
      <c r="BN65" s="126"/>
      <c r="BO65" s="126" t="e">
        <v>#N/A</v>
      </c>
      <c r="BP65" s="126">
        <v>2023</v>
      </c>
      <c r="BQ65" s="126" t="s">
        <v>172</v>
      </c>
      <c r="BR65" s="128">
        <v>45197</v>
      </c>
      <c r="BS65" s="17">
        <v>39</v>
      </c>
      <c r="BT65" s="221" t="s">
        <v>1488</v>
      </c>
      <c r="BU65" s="118">
        <v>3</v>
      </c>
      <c r="BV65" s="17">
        <v>0</v>
      </c>
      <c r="BW65" s="17">
        <v>0</v>
      </c>
      <c r="BX65" s="17">
        <v>1</v>
      </c>
      <c r="BY65" s="17">
        <v>0</v>
      </c>
      <c r="BZ65" s="17">
        <v>2</v>
      </c>
      <c r="CB65" s="17">
        <v>6</v>
      </c>
      <c r="CC65" s="121">
        <v>9</v>
      </c>
      <c r="CE65" s="118">
        <v>0</v>
      </c>
      <c r="CF65" s="17">
        <v>0</v>
      </c>
      <c r="CG65" s="17">
        <v>1</v>
      </c>
      <c r="CH65" s="17">
        <v>2</v>
      </c>
      <c r="CI65" s="17">
        <v>0</v>
      </c>
      <c r="CJ65" s="17">
        <v>0</v>
      </c>
      <c r="CK65" s="17">
        <v>0</v>
      </c>
      <c r="CL65" s="121">
        <v>3</v>
      </c>
      <c r="CM65" s="17" t="s">
        <v>1489</v>
      </c>
      <c r="CN65" s="17" t="s">
        <v>1318</v>
      </c>
      <c r="CO65" s="17" t="s">
        <v>1125</v>
      </c>
      <c r="CP65" s="17">
        <v>1</v>
      </c>
      <c r="CQ65" s="118">
        <v>1</v>
      </c>
      <c r="CR65" s="17">
        <v>2</v>
      </c>
      <c r="CS65" s="17" t="s">
        <v>676</v>
      </c>
      <c r="CT65" s="17" t="s">
        <v>677</v>
      </c>
      <c r="CV65" s="17" t="s">
        <v>1319</v>
      </c>
      <c r="CW65" s="17" t="s">
        <v>538</v>
      </c>
      <c r="CX65" s="17" t="s">
        <v>417</v>
      </c>
      <c r="CY65" s="121"/>
      <c r="CZ65" s="118">
        <v>0</v>
      </c>
      <c r="DC65" s="121"/>
      <c r="DD65" s="126"/>
      <c r="DF65" s="118"/>
      <c r="DG65" s="17" t="s">
        <v>1127</v>
      </c>
      <c r="DI65" s="126" t="s">
        <v>4139</v>
      </c>
      <c r="DJ65" s="118">
        <v>1</v>
      </c>
      <c r="DK65" s="118" t="s">
        <v>1327</v>
      </c>
      <c r="DL65" s="121"/>
      <c r="DM65" s="17" t="s">
        <v>1243</v>
      </c>
      <c r="DQ65" s="121"/>
      <c r="DY65" s="118"/>
      <c r="EF65" s="121"/>
      <c r="EO65" s="118"/>
      <c r="ET65" s="121"/>
      <c r="EU65" s="118">
        <v>4</v>
      </c>
      <c r="EW65" s="17">
        <v>6</v>
      </c>
      <c r="EZ65" s="121"/>
      <c r="FB65" s="129">
        <v>191</v>
      </c>
      <c r="FC65" s="118">
        <v>30</v>
      </c>
      <c r="FD65" s="17">
        <v>6</v>
      </c>
      <c r="FE65" s="121"/>
      <c r="FF65" s="17">
        <v>17</v>
      </c>
      <c r="FG65" s="118"/>
      <c r="FH65" s="121"/>
      <c r="FJ65" s="17" t="e">
        <v>#N/A</v>
      </c>
      <c r="FK65" s="227" t="s">
        <v>3711</v>
      </c>
      <c r="FL65" s="128">
        <v>45188</v>
      </c>
      <c r="FM65" s="128">
        <v>45189</v>
      </c>
      <c r="FP65" s="121" t="s">
        <v>3712</v>
      </c>
      <c r="FR65" s="118">
        <v>10</v>
      </c>
      <c r="FS65" s="17">
        <v>11</v>
      </c>
      <c r="FT65" s="17">
        <v>21</v>
      </c>
      <c r="FU65" s="222">
        <v>37</v>
      </c>
      <c r="FV65" s="222"/>
      <c r="FW65" s="223"/>
      <c r="FX65" s="223"/>
      <c r="FY65" s="224"/>
      <c r="FZ65" s="223"/>
      <c r="GA65" s="118"/>
      <c r="GN65" s="17">
        <v>3</v>
      </c>
      <c r="GP65" s="129"/>
      <c r="GR65" s="118">
        <v>2</v>
      </c>
      <c r="GS65" s="17">
        <v>34</v>
      </c>
      <c r="GT65" s="17" t="s">
        <v>1991</v>
      </c>
      <c r="GU65" s="17">
        <v>0</v>
      </c>
      <c r="GV65" s="17" t="s">
        <v>2011</v>
      </c>
      <c r="GX65" s="121"/>
      <c r="GY65" s="118"/>
      <c r="HD65" s="121"/>
      <c r="HE65" s="118"/>
      <c r="HK65" s="121"/>
      <c r="HL65" s="118"/>
      <c r="HO65" s="121"/>
      <c r="HP65" s="118"/>
      <c r="HQ65" s="121"/>
      <c r="HS65" s="118"/>
      <c r="HV65" s="17">
        <v>3</v>
      </c>
      <c r="HW65" s="17">
        <v>34</v>
      </c>
      <c r="HX65" s="17" t="s">
        <v>1587</v>
      </c>
      <c r="IE65" s="17" t="s">
        <v>2012</v>
      </c>
      <c r="II65" s="121"/>
      <c r="IJ65" s="17" t="s">
        <v>3756</v>
      </c>
      <c r="IK65" s="17" t="s">
        <v>2746</v>
      </c>
    </row>
    <row r="66" spans="1:260" s="17" customFormat="1" ht="12.45" customHeight="1">
      <c r="A66" s="118">
        <v>119</v>
      </c>
      <c r="C66" s="17" t="s">
        <v>670</v>
      </c>
      <c r="D66" s="17" t="s">
        <v>663</v>
      </c>
      <c r="E66" s="17" t="s">
        <v>982</v>
      </c>
      <c r="F66" s="17" t="s">
        <v>983</v>
      </c>
      <c r="G66" s="17" t="s">
        <v>79</v>
      </c>
      <c r="H66" s="119">
        <v>-17.770042</v>
      </c>
      <c r="I66" s="120">
        <v>-63.200200000000002</v>
      </c>
      <c r="J66" s="17" t="s">
        <v>303</v>
      </c>
      <c r="K66" s="17" t="s">
        <v>176</v>
      </c>
      <c r="L66" s="17" t="s">
        <v>304</v>
      </c>
      <c r="M66" s="121" t="s">
        <v>177</v>
      </c>
      <c r="N66" s="118">
        <v>25</v>
      </c>
      <c r="O66" s="17" t="s">
        <v>78</v>
      </c>
      <c r="P66" s="17" t="s">
        <v>178</v>
      </c>
      <c r="Q66" s="121" t="s">
        <v>179</v>
      </c>
      <c r="R66" s="124">
        <v>0</v>
      </c>
      <c r="S66" s="124">
        <v>3</v>
      </c>
      <c r="T66" s="124">
        <v>0</v>
      </c>
      <c r="U66" s="124">
        <v>0</v>
      </c>
      <c r="V66" s="124">
        <v>3</v>
      </c>
      <c r="W66" s="124">
        <v>0</v>
      </c>
      <c r="X66" s="124">
        <v>3</v>
      </c>
      <c r="Y66" s="125">
        <v>0</v>
      </c>
      <c r="Z66" s="17">
        <v>9</v>
      </c>
      <c r="AA66" s="126"/>
      <c r="AB66" s="127" t="s">
        <v>1257</v>
      </c>
      <c r="AC66" s="17" t="s">
        <v>77</v>
      </c>
      <c r="AD66" s="17">
        <v>0</v>
      </c>
      <c r="AE66" s="17" t="s">
        <v>77</v>
      </c>
      <c r="AF66" s="17">
        <v>0</v>
      </c>
      <c r="AG66" s="17" t="s">
        <v>77</v>
      </c>
      <c r="AH66" s="17" t="s">
        <v>222</v>
      </c>
      <c r="AI66" s="17">
        <v>3</v>
      </c>
      <c r="AJ66" s="17" t="s">
        <v>184</v>
      </c>
      <c r="AK66" s="17">
        <v>1</v>
      </c>
      <c r="AL66" s="17" t="s">
        <v>236</v>
      </c>
      <c r="AM66" s="17" t="s">
        <v>77</v>
      </c>
      <c r="AN66" s="17">
        <v>0</v>
      </c>
      <c r="AO66" s="17" t="s">
        <v>77</v>
      </c>
      <c r="AP66" s="17">
        <v>0</v>
      </c>
      <c r="AQ66" s="17" t="s">
        <v>77</v>
      </c>
      <c r="AR66" s="17" t="s">
        <v>198</v>
      </c>
      <c r="AS66" s="17">
        <v>3</v>
      </c>
      <c r="AT66" s="17" t="s">
        <v>187</v>
      </c>
      <c r="AU66" s="17">
        <v>1</v>
      </c>
      <c r="AV66" s="17" t="s">
        <v>195</v>
      </c>
      <c r="AW66" s="17" t="s">
        <v>77</v>
      </c>
      <c r="AX66" s="17">
        <v>0</v>
      </c>
      <c r="AY66" s="17" t="s">
        <v>77</v>
      </c>
      <c r="AZ66" s="17">
        <v>0</v>
      </c>
      <c r="BA66" s="17" t="s">
        <v>77</v>
      </c>
      <c r="BB66" s="17" t="s">
        <v>675</v>
      </c>
      <c r="BC66" s="17">
        <v>3</v>
      </c>
      <c r="BD66" s="17" t="s">
        <v>229</v>
      </c>
      <c r="BE66" s="17">
        <v>0</v>
      </c>
      <c r="BF66" s="17" t="s">
        <v>195</v>
      </c>
      <c r="BL66" s="17">
        <v>9</v>
      </c>
      <c r="BM66" s="126">
        <v>0</v>
      </c>
      <c r="BN66" s="126" t="s">
        <v>1990</v>
      </c>
      <c r="BO66" s="126" t="e">
        <v>#N/A</v>
      </c>
      <c r="BP66" s="126">
        <v>2023</v>
      </c>
      <c r="BQ66" s="126" t="s">
        <v>172</v>
      </c>
      <c r="BR66" s="128">
        <v>45197</v>
      </c>
      <c r="BS66" s="17">
        <v>39</v>
      </c>
      <c r="BT66" s="221" t="s">
        <v>1515</v>
      </c>
      <c r="BU66" s="118">
        <v>2</v>
      </c>
      <c r="BV66" s="17">
        <v>0</v>
      </c>
      <c r="BW66" s="17">
        <v>0</v>
      </c>
      <c r="BX66" s="17">
        <v>0</v>
      </c>
      <c r="BY66" s="17">
        <v>0</v>
      </c>
      <c r="BZ66" s="17">
        <v>2</v>
      </c>
      <c r="CB66" s="17">
        <v>4</v>
      </c>
      <c r="CC66" s="121">
        <v>9</v>
      </c>
      <c r="CE66" s="118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21">
        <v>0</v>
      </c>
      <c r="CM66" s="17" t="s">
        <v>1311</v>
      </c>
      <c r="CN66" s="17" t="s">
        <v>1107</v>
      </c>
      <c r="CO66" s="17" t="s">
        <v>1312</v>
      </c>
      <c r="CP66" s="17">
        <v>3</v>
      </c>
      <c r="CQ66" s="118">
        <v>1</v>
      </c>
      <c r="CR66" s="17">
        <v>2</v>
      </c>
      <c r="CS66" s="17" t="s">
        <v>676</v>
      </c>
      <c r="CT66" s="17" t="s">
        <v>677</v>
      </c>
      <c r="CV66" s="17" t="s">
        <v>1516</v>
      </c>
      <c r="CW66" s="17" t="s">
        <v>538</v>
      </c>
      <c r="CX66" s="17" t="s">
        <v>417</v>
      </c>
      <c r="CY66" s="121"/>
      <c r="CZ66" s="118">
        <v>0</v>
      </c>
      <c r="DC66" s="121"/>
      <c r="DD66" s="126"/>
      <c r="DF66" s="118"/>
      <c r="DG66" s="17" t="s">
        <v>1127</v>
      </c>
      <c r="DI66" s="126" t="s">
        <v>2672</v>
      </c>
      <c r="DJ66" s="118">
        <v>3</v>
      </c>
      <c r="DK66" s="118" t="s">
        <v>1313</v>
      </c>
      <c r="DL66" s="121"/>
      <c r="DM66" s="17" t="s">
        <v>130</v>
      </c>
      <c r="DQ66" s="121"/>
      <c r="DY66" s="118"/>
      <c r="EF66" s="121"/>
      <c r="EO66" s="118"/>
      <c r="ET66" s="121"/>
      <c r="EU66" s="118">
        <v>4</v>
      </c>
      <c r="EZ66" s="121"/>
      <c r="FB66" s="129">
        <v>192</v>
      </c>
      <c r="FC66" s="118">
        <v>50</v>
      </c>
      <c r="FD66" s="17">
        <v>4</v>
      </c>
      <c r="FE66" s="121"/>
      <c r="FF66" s="17">
        <v>42</v>
      </c>
      <c r="FG66" s="118"/>
      <c r="FH66" s="121"/>
      <c r="FJ66" s="17" t="e">
        <v>#N/A</v>
      </c>
      <c r="FK66" s="227" t="s">
        <v>3711</v>
      </c>
      <c r="FL66" s="128">
        <v>45188</v>
      </c>
      <c r="FM66" s="128">
        <v>45189</v>
      </c>
      <c r="FP66" s="121" t="s">
        <v>3712</v>
      </c>
      <c r="FR66" s="118">
        <v>25</v>
      </c>
      <c r="FS66" s="17">
        <v>3.5</v>
      </c>
      <c r="FT66" s="17">
        <v>28.5</v>
      </c>
      <c r="FU66" s="222">
        <v>46</v>
      </c>
      <c r="FV66" s="222"/>
      <c r="FW66" s="223"/>
      <c r="FX66" s="223"/>
      <c r="FY66" s="224"/>
      <c r="FZ66" s="223"/>
      <c r="GA66" s="118"/>
      <c r="GN66" s="17">
        <v>2</v>
      </c>
      <c r="GP66" s="129"/>
      <c r="GR66" s="118">
        <v>2</v>
      </c>
      <c r="GS66" s="17">
        <v>24.8</v>
      </c>
      <c r="GT66" s="17" t="s">
        <v>1994</v>
      </c>
      <c r="GU66" s="17">
        <v>0</v>
      </c>
      <c r="GV66" s="17" t="s">
        <v>2019</v>
      </c>
      <c r="GX66" s="121"/>
      <c r="GY66" s="118"/>
      <c r="HD66" s="121"/>
      <c r="HE66" s="118"/>
      <c r="HK66" s="121"/>
      <c r="HL66" s="118"/>
      <c r="HO66" s="121"/>
      <c r="HP66" s="118"/>
      <c r="HQ66" s="121"/>
      <c r="HS66" s="118"/>
      <c r="HU66" s="17" t="s">
        <v>599</v>
      </c>
      <c r="II66" s="121"/>
      <c r="IJ66" s="17" t="s">
        <v>1313</v>
      </c>
      <c r="IK66" s="17" t="s">
        <v>2754</v>
      </c>
    </row>
    <row r="67" spans="1:260" s="17" customFormat="1" ht="12.45" customHeight="1">
      <c r="A67" s="118">
        <v>39</v>
      </c>
      <c r="D67" s="17" t="s">
        <v>663</v>
      </c>
      <c r="E67" s="17" t="s">
        <v>608</v>
      </c>
      <c r="F67" s="17" t="s">
        <v>609</v>
      </c>
      <c r="G67" s="17" t="s">
        <v>79</v>
      </c>
      <c r="H67" s="119">
        <v>-17.717783000000001</v>
      </c>
      <c r="I67" s="120">
        <v>-63.160266999999997</v>
      </c>
      <c r="J67" s="17" t="s">
        <v>303</v>
      </c>
      <c r="K67" s="17" t="s">
        <v>176</v>
      </c>
      <c r="L67" s="17" t="s">
        <v>304</v>
      </c>
      <c r="M67" s="121" t="s">
        <v>177</v>
      </c>
      <c r="N67" s="122">
        <v>40</v>
      </c>
      <c r="O67" s="123" t="s">
        <v>78</v>
      </c>
      <c r="P67" s="17" t="s">
        <v>196</v>
      </c>
      <c r="Q67" s="121" t="s">
        <v>179</v>
      </c>
      <c r="R67" s="124">
        <v>3</v>
      </c>
      <c r="S67" s="124">
        <v>3</v>
      </c>
      <c r="T67" s="124">
        <v>0</v>
      </c>
      <c r="U67" s="124">
        <v>0</v>
      </c>
      <c r="V67" s="124">
        <v>0</v>
      </c>
      <c r="W67" s="124">
        <v>1</v>
      </c>
      <c r="X67" s="124">
        <v>0</v>
      </c>
      <c r="Y67" s="125">
        <v>2</v>
      </c>
      <c r="Z67" s="17">
        <v>9</v>
      </c>
      <c r="AA67" s="126"/>
      <c r="AB67" s="127" t="s">
        <v>1163</v>
      </c>
      <c r="AC67" s="17" t="s">
        <v>328</v>
      </c>
      <c r="AD67" s="17">
        <v>3</v>
      </c>
      <c r="AE67" s="17" t="s">
        <v>181</v>
      </c>
      <c r="AF67" s="17">
        <v>1</v>
      </c>
      <c r="AG67" s="17" t="s">
        <v>206</v>
      </c>
      <c r="AH67" s="17" t="s">
        <v>183</v>
      </c>
      <c r="AI67" s="17">
        <v>3</v>
      </c>
      <c r="AJ67" s="17" t="s">
        <v>184</v>
      </c>
      <c r="AK67" s="17">
        <v>1</v>
      </c>
      <c r="AL67" s="17" t="s">
        <v>206</v>
      </c>
      <c r="AM67" s="17" t="s">
        <v>77</v>
      </c>
      <c r="AN67" s="17">
        <v>0</v>
      </c>
      <c r="AO67" s="17" t="s">
        <v>77</v>
      </c>
      <c r="AP67" s="17">
        <v>0</v>
      </c>
      <c r="AQ67" s="17" t="s">
        <v>77</v>
      </c>
      <c r="AR67" s="17" t="s">
        <v>77</v>
      </c>
      <c r="AS67" s="17">
        <v>0</v>
      </c>
      <c r="AT67" s="17" t="s">
        <v>77</v>
      </c>
      <c r="AU67" s="17">
        <v>0</v>
      </c>
      <c r="AV67" s="17" t="s">
        <v>77</v>
      </c>
      <c r="AW67" s="17" t="s">
        <v>602</v>
      </c>
      <c r="AX67" s="17">
        <v>1</v>
      </c>
      <c r="AY67" s="17" t="s">
        <v>210</v>
      </c>
      <c r="AZ67" s="17">
        <v>1</v>
      </c>
      <c r="BA67" s="17" t="s">
        <v>236</v>
      </c>
      <c r="BB67" s="17" t="s">
        <v>77</v>
      </c>
      <c r="BC67" s="17">
        <v>0</v>
      </c>
      <c r="BD67" s="17" t="s">
        <v>77</v>
      </c>
      <c r="BE67" s="17">
        <v>0</v>
      </c>
      <c r="BF67" s="17" t="s">
        <v>77</v>
      </c>
      <c r="BG67" s="17" t="s">
        <v>784</v>
      </c>
      <c r="BH67" s="17">
        <v>2</v>
      </c>
      <c r="BI67" s="17" t="s">
        <v>230</v>
      </c>
      <c r="BJ67" s="17">
        <v>0</v>
      </c>
      <c r="BK67" s="17" t="s">
        <v>236</v>
      </c>
      <c r="BL67" s="17">
        <v>9</v>
      </c>
      <c r="BM67" s="126">
        <v>0</v>
      </c>
      <c r="BN67" s="126"/>
      <c r="BO67" s="126" t="e">
        <v>#N/A</v>
      </c>
      <c r="BP67" s="126">
        <v>2023</v>
      </c>
      <c r="BQ67" s="126" t="s">
        <v>171</v>
      </c>
      <c r="BR67" s="128">
        <v>45217</v>
      </c>
      <c r="BS67" s="17">
        <v>43</v>
      </c>
      <c r="BT67" s="221" t="s">
        <v>1274</v>
      </c>
      <c r="BU67" s="118">
        <v>2</v>
      </c>
      <c r="BV67" s="17">
        <v>1</v>
      </c>
      <c r="BW67" s="17">
        <v>0</v>
      </c>
      <c r="BX67" s="17">
        <v>0</v>
      </c>
      <c r="BY67" s="17">
        <v>1</v>
      </c>
      <c r="BZ67" s="17">
        <v>0</v>
      </c>
      <c r="CB67" s="17">
        <v>4</v>
      </c>
      <c r="CC67" s="121">
        <v>9</v>
      </c>
      <c r="CE67" s="118">
        <v>0</v>
      </c>
      <c r="CF67" s="17">
        <v>0</v>
      </c>
      <c r="CG67" s="17">
        <v>1</v>
      </c>
      <c r="CH67" s="17">
        <v>0</v>
      </c>
      <c r="CI67" s="17">
        <v>0</v>
      </c>
      <c r="CJ67" s="17">
        <v>0</v>
      </c>
      <c r="CK67" s="17">
        <v>0</v>
      </c>
      <c r="CL67" s="121">
        <v>1</v>
      </c>
      <c r="CM67" s="17" t="s">
        <v>1275</v>
      </c>
      <c r="CN67" s="17" t="s">
        <v>1200</v>
      </c>
      <c r="CO67" s="17" t="s">
        <v>1276</v>
      </c>
      <c r="CP67" s="17">
        <v>1</v>
      </c>
      <c r="CQ67" s="118">
        <v>1</v>
      </c>
      <c r="CR67" s="17">
        <v>0</v>
      </c>
      <c r="CS67" s="17" t="s">
        <v>676</v>
      </c>
      <c r="CT67" s="17" t="s">
        <v>77</v>
      </c>
      <c r="CV67" s="17" t="s">
        <v>1117</v>
      </c>
      <c r="CW67" s="17" t="s">
        <v>678</v>
      </c>
      <c r="CX67" s="17" t="s">
        <v>179</v>
      </c>
      <c r="CY67" s="121"/>
      <c r="CZ67" s="118">
        <v>0</v>
      </c>
      <c r="DC67" s="121"/>
      <c r="DD67" s="126"/>
      <c r="DF67" s="118"/>
      <c r="DG67" s="17" t="s">
        <v>1168</v>
      </c>
      <c r="DI67" s="126" t="s">
        <v>3167</v>
      </c>
      <c r="DJ67" s="118">
        <v>7</v>
      </c>
      <c r="DK67" s="118" t="s">
        <v>1277</v>
      </c>
      <c r="DL67" s="121"/>
      <c r="DM67" s="17" t="s">
        <v>1120</v>
      </c>
      <c r="DP67" s="17">
        <v>2</v>
      </c>
      <c r="DQ67" s="121"/>
      <c r="DR67" s="17" t="s">
        <v>599</v>
      </c>
      <c r="DS67" s="17" t="s">
        <v>599</v>
      </c>
      <c r="DW67" s="17" t="s">
        <v>2006</v>
      </c>
      <c r="DY67" s="118"/>
      <c r="EF67" s="121"/>
      <c r="EO67" s="118"/>
      <c r="ET67" s="121"/>
      <c r="EU67" s="118"/>
      <c r="EW67" s="17">
        <v>10</v>
      </c>
      <c r="EX67" s="17">
        <v>2</v>
      </c>
      <c r="EZ67" s="121"/>
      <c r="FB67" s="129">
        <v>308</v>
      </c>
      <c r="FC67" s="118">
        <v>70</v>
      </c>
      <c r="FD67" s="17">
        <v>4</v>
      </c>
      <c r="FE67" s="121"/>
      <c r="FF67" s="17">
        <v>59</v>
      </c>
      <c r="FG67" s="118"/>
      <c r="FH67" s="121"/>
      <c r="FJ67" s="17" t="e">
        <v>#N/A</v>
      </c>
      <c r="FK67" s="227" t="s">
        <v>3714</v>
      </c>
      <c r="FL67" s="128">
        <v>45218</v>
      </c>
      <c r="FM67" s="128">
        <v>45219</v>
      </c>
      <c r="FP67" s="121" t="s">
        <v>3715</v>
      </c>
      <c r="FR67" s="118">
        <v>31.5</v>
      </c>
      <c r="FS67" s="17">
        <v>10</v>
      </c>
      <c r="FT67" s="17">
        <v>41.5</v>
      </c>
      <c r="FU67" s="222">
        <v>60</v>
      </c>
      <c r="FV67" s="222"/>
      <c r="FW67" s="223"/>
      <c r="FX67" s="223"/>
      <c r="FY67" s="224"/>
      <c r="FZ67" s="223"/>
      <c r="GA67" s="118"/>
      <c r="GF67" s="17">
        <v>1</v>
      </c>
      <c r="GG67" s="17">
        <v>1</v>
      </c>
      <c r="GI67" s="17">
        <v>1</v>
      </c>
      <c r="GJ67" s="17">
        <v>1</v>
      </c>
      <c r="GP67" s="129"/>
      <c r="GR67" s="118">
        <v>1</v>
      </c>
      <c r="GS67" s="17">
        <v>31.5</v>
      </c>
      <c r="GT67" s="17" t="s">
        <v>109</v>
      </c>
      <c r="GU67" s="17">
        <v>0</v>
      </c>
      <c r="GX67" s="121"/>
      <c r="GY67" s="118"/>
      <c r="HD67" s="121"/>
      <c r="HE67" s="118"/>
      <c r="HK67" s="121"/>
      <c r="HL67" s="118"/>
      <c r="HO67" s="121"/>
      <c r="HP67" s="118"/>
      <c r="HQ67" s="121"/>
      <c r="HS67" s="118"/>
      <c r="II67" s="121"/>
      <c r="IJ67" s="17" t="s">
        <v>3769</v>
      </c>
      <c r="IK67" s="17" t="s">
        <v>2661</v>
      </c>
      <c r="IL67" s="17" t="s">
        <v>3769</v>
      </c>
      <c r="IM67" s="17">
        <v>0</v>
      </c>
      <c r="IN67" s="17">
        <v>12</v>
      </c>
      <c r="IU67" s="17" t="e">
        <v>#N/A</v>
      </c>
    </row>
    <row r="68" spans="1:260" s="17" customFormat="1" ht="12.45" customHeight="1">
      <c r="A68" s="118">
        <v>22</v>
      </c>
      <c r="C68" s="17" t="s">
        <v>733</v>
      </c>
      <c r="D68" s="17" t="s">
        <v>663</v>
      </c>
      <c r="E68" s="17" t="s">
        <v>734</v>
      </c>
      <c r="F68" s="17" t="s">
        <v>735</v>
      </c>
      <c r="G68" s="17" t="s">
        <v>79</v>
      </c>
      <c r="H68" s="118">
        <v>-17.790424999999999</v>
      </c>
      <c r="I68" s="17">
        <v>-63.150137999999998</v>
      </c>
      <c r="J68" s="17" t="s">
        <v>303</v>
      </c>
      <c r="K68" s="17" t="s">
        <v>176</v>
      </c>
      <c r="L68" s="17" t="s">
        <v>304</v>
      </c>
      <c r="M68" s="121" t="s">
        <v>177</v>
      </c>
      <c r="N68" s="118">
        <v>8</v>
      </c>
      <c r="O68" s="17" t="s">
        <v>610</v>
      </c>
      <c r="P68" s="17" t="s">
        <v>178</v>
      </c>
      <c r="Q68" s="121" t="s">
        <v>179</v>
      </c>
      <c r="R68" s="124">
        <v>3</v>
      </c>
      <c r="S68" s="124">
        <v>3</v>
      </c>
      <c r="T68" s="124">
        <v>0</v>
      </c>
      <c r="U68" s="124">
        <v>0</v>
      </c>
      <c r="V68" s="124">
        <v>3</v>
      </c>
      <c r="W68" s="124">
        <v>3</v>
      </c>
      <c r="X68" s="124">
        <v>2</v>
      </c>
      <c r="Y68" s="125">
        <v>0</v>
      </c>
      <c r="Z68" s="17">
        <v>14</v>
      </c>
      <c r="AA68" s="126"/>
      <c r="AB68" s="127" t="s">
        <v>333</v>
      </c>
      <c r="AC68" s="17" t="s">
        <v>216</v>
      </c>
      <c r="AD68" s="17">
        <v>3</v>
      </c>
      <c r="AE68" s="17" t="s">
        <v>181</v>
      </c>
      <c r="AF68" s="17">
        <v>1</v>
      </c>
      <c r="AG68" s="17" t="s">
        <v>193</v>
      </c>
      <c r="AH68" s="17" t="s">
        <v>217</v>
      </c>
      <c r="AI68" s="17">
        <v>3</v>
      </c>
      <c r="AJ68" s="17" t="s">
        <v>184</v>
      </c>
      <c r="AK68" s="17">
        <v>1</v>
      </c>
      <c r="AL68" s="17" t="s">
        <v>193</v>
      </c>
      <c r="AM68" s="17" t="s">
        <v>77</v>
      </c>
      <c r="AN68" s="17">
        <v>0</v>
      </c>
      <c r="AO68" s="17" t="s">
        <v>77</v>
      </c>
      <c r="AP68" s="17">
        <v>0</v>
      </c>
      <c r="AQ68" s="17" t="s">
        <v>77</v>
      </c>
      <c r="AR68" s="17" t="s">
        <v>315</v>
      </c>
      <c r="AS68" s="17">
        <v>3</v>
      </c>
      <c r="AT68" s="17" t="s">
        <v>325</v>
      </c>
      <c r="AU68" s="17">
        <v>1</v>
      </c>
      <c r="AV68" s="17" t="s">
        <v>189</v>
      </c>
      <c r="AW68" s="17" t="s">
        <v>186</v>
      </c>
      <c r="AX68" s="17">
        <v>3</v>
      </c>
      <c r="AY68" s="17" t="s">
        <v>326</v>
      </c>
      <c r="AZ68" s="17">
        <v>0</v>
      </c>
      <c r="BA68" s="17" t="s">
        <v>189</v>
      </c>
      <c r="BB68" s="17" t="s">
        <v>258</v>
      </c>
      <c r="BC68" s="17">
        <v>2</v>
      </c>
      <c r="BD68" s="17" t="s">
        <v>326</v>
      </c>
      <c r="BE68" s="17">
        <v>0</v>
      </c>
      <c r="BF68" s="17" t="s">
        <v>189</v>
      </c>
      <c r="BL68" s="17">
        <v>14</v>
      </c>
      <c r="BM68" s="126">
        <v>0</v>
      </c>
      <c r="BN68" s="126"/>
      <c r="BO68" s="126" t="e">
        <v>#N/A</v>
      </c>
      <c r="BP68" s="126">
        <v>2023</v>
      </c>
      <c r="BQ68" s="126" t="s">
        <v>171</v>
      </c>
      <c r="BR68" s="128">
        <v>45203</v>
      </c>
      <c r="BS68" s="17">
        <v>39</v>
      </c>
      <c r="BT68" s="221" t="s">
        <v>1204</v>
      </c>
      <c r="BU68" s="118">
        <v>2</v>
      </c>
      <c r="BV68" s="17">
        <v>1</v>
      </c>
      <c r="BW68" s="17">
        <v>0</v>
      </c>
      <c r="BX68" s="17">
        <v>0</v>
      </c>
      <c r="BY68" s="17">
        <v>0</v>
      </c>
      <c r="BZ68" s="17">
        <v>2</v>
      </c>
      <c r="CB68" s="17">
        <v>5</v>
      </c>
      <c r="CC68" s="121">
        <v>14</v>
      </c>
      <c r="CD68" s="17">
        <v>1</v>
      </c>
      <c r="CE68" s="254">
        <v>0</v>
      </c>
      <c r="CF68" s="17">
        <v>0</v>
      </c>
      <c r="CG68" s="17">
        <v>0</v>
      </c>
      <c r="CH68" s="17">
        <v>0</v>
      </c>
      <c r="CI68" s="17">
        <v>0</v>
      </c>
      <c r="CJ68" s="17">
        <v>0</v>
      </c>
      <c r="CK68" s="17">
        <v>0</v>
      </c>
      <c r="CL68" s="121">
        <v>0</v>
      </c>
      <c r="CM68" s="17" t="s">
        <v>1205</v>
      </c>
      <c r="CN68" s="17" t="s">
        <v>1206</v>
      </c>
      <c r="CO68" s="17" t="s">
        <v>1201</v>
      </c>
      <c r="CP68" s="17">
        <v>1</v>
      </c>
      <c r="CQ68" s="118">
        <v>0</v>
      </c>
      <c r="CR68" s="17">
        <v>2</v>
      </c>
      <c r="CS68" s="17" t="s">
        <v>544</v>
      </c>
      <c r="CT68" s="17" t="s">
        <v>677</v>
      </c>
      <c r="CV68" s="17" t="s">
        <v>1207</v>
      </c>
      <c r="CW68" s="17" t="s">
        <v>417</v>
      </c>
      <c r="CX68" s="17" t="s">
        <v>417</v>
      </c>
      <c r="CY68" s="121"/>
      <c r="CZ68" s="118">
        <v>0</v>
      </c>
      <c r="DC68" s="121"/>
      <c r="DD68" s="126"/>
      <c r="DF68" s="118"/>
      <c r="DG68" s="17" t="s">
        <v>1137</v>
      </c>
      <c r="DI68" s="126" t="s">
        <v>3108</v>
      </c>
      <c r="DJ68" s="118">
        <v>4</v>
      </c>
      <c r="DK68" s="118" t="s">
        <v>1208</v>
      </c>
      <c r="DL68" s="121"/>
      <c r="DM68" s="17" t="s">
        <v>130</v>
      </c>
      <c r="DQ68" s="121"/>
      <c r="DW68" s="17" t="s">
        <v>2004</v>
      </c>
      <c r="DY68" s="118"/>
      <c r="EF68" s="121"/>
      <c r="EO68" s="118"/>
      <c r="ET68" s="121"/>
      <c r="EU68" s="118"/>
      <c r="EW68" s="17">
        <v>8</v>
      </c>
      <c r="EZ68" s="121"/>
      <c r="FB68" s="129">
        <v>193</v>
      </c>
      <c r="FC68" s="118">
        <v>30</v>
      </c>
      <c r="FD68" s="17">
        <v>5</v>
      </c>
      <c r="FE68" s="121"/>
      <c r="FF68" s="17">
        <v>23</v>
      </c>
      <c r="FG68" s="118"/>
      <c r="FH68" s="121"/>
      <c r="FJ68" s="17" t="e">
        <v>#N/A</v>
      </c>
      <c r="FK68" s="227" t="s">
        <v>3711</v>
      </c>
      <c r="FL68" s="128">
        <v>45188</v>
      </c>
      <c r="FM68" s="128">
        <v>45189</v>
      </c>
      <c r="FP68" s="121" t="s">
        <v>3712</v>
      </c>
      <c r="FR68" s="118">
        <v>9</v>
      </c>
      <c r="FS68" s="17">
        <v>4</v>
      </c>
      <c r="FT68" s="17">
        <v>13</v>
      </c>
      <c r="FU68" s="222">
        <v>29</v>
      </c>
      <c r="FV68" s="222"/>
      <c r="FW68" s="223"/>
      <c r="FX68" s="223"/>
      <c r="FY68" s="224"/>
      <c r="FZ68" s="223"/>
      <c r="GA68" s="118"/>
      <c r="GK68" s="17">
        <v>1</v>
      </c>
      <c r="GM68" s="17">
        <v>0</v>
      </c>
      <c r="GN68" s="17">
        <v>2</v>
      </c>
      <c r="GP68" s="129"/>
      <c r="GR68" s="118"/>
      <c r="GX68" s="121"/>
      <c r="GY68" s="118"/>
      <c r="HD68" s="121"/>
      <c r="HE68" s="118"/>
      <c r="HK68" s="121"/>
      <c r="HL68" s="118"/>
      <c r="HO68" s="121"/>
      <c r="HP68" s="118"/>
      <c r="HQ68" s="121"/>
      <c r="HS68" s="118"/>
      <c r="HV68" s="17">
        <v>1</v>
      </c>
      <c r="HW68" s="17">
        <v>7.5</v>
      </c>
      <c r="HX68" s="17" t="s">
        <v>77</v>
      </c>
      <c r="HY68" s="17">
        <v>1</v>
      </c>
      <c r="HZ68" s="17">
        <v>4.5</v>
      </c>
      <c r="IA68" s="17" t="s">
        <v>77</v>
      </c>
      <c r="II68" s="121"/>
      <c r="IJ68" s="17" t="s">
        <v>1208</v>
      </c>
      <c r="IK68" s="17" t="s">
        <v>2634</v>
      </c>
      <c r="IL68" s="17" t="s">
        <v>1208</v>
      </c>
      <c r="IM68" s="17">
        <v>0</v>
      </c>
      <c r="IN68" s="17" t="s">
        <v>179</v>
      </c>
    </row>
    <row r="69" spans="1:260" s="17" customFormat="1" ht="12.45" customHeight="1">
      <c r="A69" s="118">
        <v>53</v>
      </c>
      <c r="C69" s="17" t="s">
        <v>670</v>
      </c>
      <c r="D69" s="17" t="s">
        <v>663</v>
      </c>
      <c r="E69" s="17" t="s">
        <v>817</v>
      </c>
      <c r="F69" s="17" t="s">
        <v>818</v>
      </c>
      <c r="G69" s="17" t="s">
        <v>79</v>
      </c>
      <c r="H69" s="118">
        <v>-17.789459999999998</v>
      </c>
      <c r="I69" s="17">
        <v>-63.163490000000003</v>
      </c>
      <c r="J69" s="17" t="s">
        <v>303</v>
      </c>
      <c r="K69" s="17" t="s">
        <v>176</v>
      </c>
      <c r="L69" s="17" t="s">
        <v>304</v>
      </c>
      <c r="M69" s="121" t="s">
        <v>177</v>
      </c>
      <c r="N69" s="118">
        <v>10</v>
      </c>
      <c r="O69" s="17" t="s">
        <v>78</v>
      </c>
      <c r="P69" s="17" t="s">
        <v>196</v>
      </c>
      <c r="Q69" s="121" t="s">
        <v>179</v>
      </c>
      <c r="R69" s="124">
        <v>0</v>
      </c>
      <c r="S69" s="124">
        <v>3</v>
      </c>
      <c r="T69" s="124">
        <v>0</v>
      </c>
      <c r="U69" s="124">
        <v>0</v>
      </c>
      <c r="V69" s="124">
        <v>0</v>
      </c>
      <c r="W69" s="124">
        <v>3</v>
      </c>
      <c r="X69" s="124">
        <v>3</v>
      </c>
      <c r="Y69" s="125">
        <v>0</v>
      </c>
      <c r="Z69" s="17">
        <v>9</v>
      </c>
      <c r="AA69" s="126"/>
      <c r="AB69" s="127" t="s">
        <v>1316</v>
      </c>
      <c r="AC69" s="17" t="s">
        <v>77</v>
      </c>
      <c r="AD69" s="17">
        <v>0</v>
      </c>
      <c r="AE69" s="17" t="s">
        <v>77</v>
      </c>
      <c r="AF69" s="17">
        <v>0</v>
      </c>
      <c r="AG69" s="17" t="s">
        <v>77</v>
      </c>
      <c r="AH69" s="17" t="s">
        <v>222</v>
      </c>
      <c r="AI69" s="17">
        <v>3</v>
      </c>
      <c r="AJ69" s="17" t="s">
        <v>184</v>
      </c>
      <c r="AK69" s="17">
        <v>1</v>
      </c>
      <c r="AL69" s="17" t="s">
        <v>206</v>
      </c>
      <c r="AM69" s="17" t="s">
        <v>77</v>
      </c>
      <c r="AN69" s="17">
        <v>0</v>
      </c>
      <c r="AO69" s="17" t="s">
        <v>77</v>
      </c>
      <c r="AP69" s="17">
        <v>0</v>
      </c>
      <c r="AQ69" s="17" t="s">
        <v>77</v>
      </c>
      <c r="AR69" s="17" t="s">
        <v>77</v>
      </c>
      <c r="AS69" s="17">
        <v>0</v>
      </c>
      <c r="AT69" s="17" t="s">
        <v>77</v>
      </c>
      <c r="AU69" s="17">
        <v>0</v>
      </c>
      <c r="AV69" s="17" t="s">
        <v>77</v>
      </c>
      <c r="AW69" s="17" t="s">
        <v>234</v>
      </c>
      <c r="AX69" s="17">
        <v>3</v>
      </c>
      <c r="AY69" s="17" t="s">
        <v>199</v>
      </c>
      <c r="AZ69" s="17">
        <v>1</v>
      </c>
      <c r="BA69" s="17" t="s">
        <v>195</v>
      </c>
      <c r="BB69" s="17" t="s">
        <v>613</v>
      </c>
      <c r="BC69" s="17">
        <v>3</v>
      </c>
      <c r="BD69" s="17" t="s">
        <v>199</v>
      </c>
      <c r="BE69" s="17">
        <v>1</v>
      </c>
      <c r="BF69" s="17" t="s">
        <v>195</v>
      </c>
      <c r="BL69" s="17">
        <v>9</v>
      </c>
      <c r="BM69" s="126">
        <v>0</v>
      </c>
      <c r="BN69" s="126" t="s">
        <v>1990</v>
      </c>
      <c r="BO69" s="126" t="e">
        <v>#N/A</v>
      </c>
      <c r="BP69" s="126">
        <v>2023</v>
      </c>
      <c r="BQ69" s="126" t="s">
        <v>172</v>
      </c>
      <c r="BR69" s="128">
        <v>45203</v>
      </c>
      <c r="BS69" s="17">
        <v>39</v>
      </c>
      <c r="BT69" s="221" t="s">
        <v>1317</v>
      </c>
      <c r="BU69" s="118">
        <v>2</v>
      </c>
      <c r="BV69" s="17">
        <v>0</v>
      </c>
      <c r="BW69" s="17">
        <v>0</v>
      </c>
      <c r="BX69" s="17">
        <v>1</v>
      </c>
      <c r="BY69" s="17">
        <v>1</v>
      </c>
      <c r="BZ69" s="17">
        <v>2</v>
      </c>
      <c r="CB69" s="17">
        <v>6</v>
      </c>
      <c r="CC69" s="121">
        <v>9</v>
      </c>
      <c r="CE69" s="254">
        <v>0</v>
      </c>
      <c r="CF69" s="17">
        <v>0</v>
      </c>
      <c r="CG69" s="17">
        <v>0</v>
      </c>
      <c r="CH69" s="17">
        <v>0</v>
      </c>
      <c r="CI69" s="17">
        <v>0</v>
      </c>
      <c r="CJ69" s="17">
        <v>0</v>
      </c>
      <c r="CK69" s="17">
        <v>1</v>
      </c>
      <c r="CL69" s="121">
        <v>1</v>
      </c>
      <c r="CM69" s="17" t="s">
        <v>1267</v>
      </c>
      <c r="CN69" s="17" t="s">
        <v>1318</v>
      </c>
      <c r="CO69" s="17" t="s">
        <v>1269</v>
      </c>
      <c r="CP69" s="17">
        <v>2</v>
      </c>
      <c r="CQ69" s="118">
        <v>1</v>
      </c>
      <c r="CR69" s="17">
        <v>2</v>
      </c>
      <c r="CS69" s="17" t="s">
        <v>676</v>
      </c>
      <c r="CT69" s="17" t="s">
        <v>677</v>
      </c>
      <c r="CV69" s="17" t="s">
        <v>1319</v>
      </c>
      <c r="CW69" s="17" t="s">
        <v>538</v>
      </c>
      <c r="CX69" s="17" t="s">
        <v>417</v>
      </c>
      <c r="CY69" s="121"/>
      <c r="CZ69" s="118">
        <v>0</v>
      </c>
      <c r="DC69" s="121"/>
      <c r="DD69" s="126"/>
      <c r="DF69" s="118"/>
      <c r="DG69" s="17" t="s">
        <v>1270</v>
      </c>
      <c r="DI69" s="126" t="s">
        <v>2659</v>
      </c>
      <c r="DJ69" s="118">
        <v>19</v>
      </c>
      <c r="DK69" s="118" t="s">
        <v>1271</v>
      </c>
      <c r="DL69" s="121"/>
      <c r="DM69" s="17" t="s">
        <v>3736</v>
      </c>
      <c r="DQ69" s="121"/>
      <c r="DY69" s="118"/>
      <c r="EF69" s="121"/>
      <c r="EO69" s="118"/>
      <c r="ET69" s="121"/>
      <c r="EU69" s="118"/>
      <c r="EW69" s="17">
        <v>10</v>
      </c>
      <c r="EZ69" s="121"/>
      <c r="FB69" s="121">
        <v>194</v>
      </c>
      <c r="FC69" s="118">
        <v>30</v>
      </c>
      <c r="FD69" s="17">
        <v>6</v>
      </c>
      <c r="FE69" s="121"/>
      <c r="FF69" s="17">
        <v>25</v>
      </c>
      <c r="FG69" s="118"/>
      <c r="FH69" s="121"/>
      <c r="FJ69" s="17" t="e">
        <v>#N/A</v>
      </c>
      <c r="FK69" s="227" t="s">
        <v>3711</v>
      </c>
      <c r="FL69" s="128">
        <v>45188</v>
      </c>
      <c r="FM69" s="128">
        <v>45189</v>
      </c>
      <c r="FP69" s="121" t="s">
        <v>3715</v>
      </c>
      <c r="FR69" s="118">
        <v>29</v>
      </c>
      <c r="FS69" s="17">
        <v>5</v>
      </c>
      <c r="FT69" s="17">
        <v>34</v>
      </c>
      <c r="FU69" s="222">
        <v>52</v>
      </c>
      <c r="FV69" s="222"/>
      <c r="FW69" s="223"/>
      <c r="FX69" s="223"/>
      <c r="FY69" s="224"/>
      <c r="FZ69" s="223"/>
      <c r="GA69" s="118"/>
      <c r="GF69" s="17">
        <v>0</v>
      </c>
      <c r="GH69" s="17">
        <v>1</v>
      </c>
      <c r="GI69" s="17">
        <v>3</v>
      </c>
      <c r="GJ69" s="17">
        <v>3</v>
      </c>
      <c r="GP69" s="129"/>
      <c r="GR69" s="118"/>
      <c r="GX69" s="121"/>
      <c r="GY69" s="118"/>
      <c r="HD69" s="121"/>
      <c r="HE69" s="118"/>
      <c r="HK69" s="121"/>
      <c r="HL69" s="118"/>
      <c r="HO69" s="121"/>
      <c r="HP69" s="118"/>
      <c r="HQ69" s="121"/>
      <c r="HS69" s="118"/>
      <c r="HV69" s="17">
        <v>1</v>
      </c>
      <c r="HW69" s="17">
        <v>7.5</v>
      </c>
      <c r="HX69" s="17" t="s">
        <v>110</v>
      </c>
      <c r="IE69" s="17" t="s">
        <v>2008</v>
      </c>
      <c r="II69" s="121"/>
      <c r="IJ69" s="17" t="s">
        <v>4020</v>
      </c>
      <c r="IK69" s="17" t="s">
        <v>2675</v>
      </c>
      <c r="IL69" s="17" t="s">
        <v>4020</v>
      </c>
      <c r="IM69" s="17">
        <v>0</v>
      </c>
      <c r="IN69" s="17">
        <v>11</v>
      </c>
      <c r="IU69" s="17" t="e">
        <v>#N/A</v>
      </c>
      <c r="IZ69" s="17" t="s">
        <v>235</v>
      </c>
    </row>
    <row r="70" spans="1:260" s="17" customFormat="1" ht="12.45" customHeight="1">
      <c r="A70" s="118">
        <v>45</v>
      </c>
      <c r="C70" s="17" t="s">
        <v>307</v>
      </c>
      <c r="D70" s="17" t="s">
        <v>663</v>
      </c>
      <c r="E70" s="17" t="s">
        <v>796</v>
      </c>
      <c r="F70" s="17" t="s">
        <v>797</v>
      </c>
      <c r="G70" s="17" t="s">
        <v>79</v>
      </c>
      <c r="H70" s="118">
        <v>-17.741149</v>
      </c>
      <c r="I70" s="17">
        <v>-63.179831999999998</v>
      </c>
      <c r="J70" s="17" t="s">
        <v>303</v>
      </c>
      <c r="K70" s="17" t="s">
        <v>176</v>
      </c>
      <c r="L70" s="17" t="s">
        <v>304</v>
      </c>
      <c r="M70" s="121" t="s">
        <v>177</v>
      </c>
      <c r="N70" s="118">
        <v>25</v>
      </c>
      <c r="O70" s="17" t="s">
        <v>78</v>
      </c>
      <c r="P70" s="17" t="s">
        <v>178</v>
      </c>
      <c r="Q70" s="121" t="s">
        <v>179</v>
      </c>
      <c r="R70" s="124">
        <v>0</v>
      </c>
      <c r="S70" s="124">
        <v>3</v>
      </c>
      <c r="T70" s="124">
        <v>0</v>
      </c>
      <c r="U70" s="124">
        <v>3</v>
      </c>
      <c r="V70" s="124">
        <v>0</v>
      </c>
      <c r="W70" s="124">
        <v>1</v>
      </c>
      <c r="X70" s="124">
        <v>0</v>
      </c>
      <c r="Y70" s="125">
        <v>0</v>
      </c>
      <c r="Z70" s="17">
        <v>7</v>
      </c>
      <c r="AA70" s="126"/>
      <c r="AB70" s="127" t="s">
        <v>1294</v>
      </c>
      <c r="AC70" s="17" t="s">
        <v>77</v>
      </c>
      <c r="AD70" s="17">
        <v>0</v>
      </c>
      <c r="AE70" s="17" t="s">
        <v>77</v>
      </c>
      <c r="AF70" s="17">
        <v>0</v>
      </c>
      <c r="AG70" s="17" t="s">
        <v>77</v>
      </c>
      <c r="AH70" s="17" t="s">
        <v>188</v>
      </c>
      <c r="AI70" s="17">
        <v>3</v>
      </c>
      <c r="AJ70" s="17" t="s">
        <v>316</v>
      </c>
      <c r="AK70" s="17">
        <v>1</v>
      </c>
      <c r="AL70" s="17" t="s">
        <v>182</v>
      </c>
      <c r="AM70" s="17" t="s">
        <v>185</v>
      </c>
      <c r="AN70" s="17">
        <v>3</v>
      </c>
      <c r="AO70" s="17" t="s">
        <v>184</v>
      </c>
      <c r="AP70" s="17">
        <v>1</v>
      </c>
      <c r="AQ70" s="17" t="s">
        <v>182</v>
      </c>
      <c r="AR70" s="17" t="s">
        <v>77</v>
      </c>
      <c r="AS70" s="17">
        <v>0</v>
      </c>
      <c r="AT70" s="17" t="s">
        <v>77</v>
      </c>
      <c r="AU70" s="17">
        <v>0</v>
      </c>
      <c r="AV70" s="17" t="s">
        <v>77</v>
      </c>
      <c r="AW70" s="17" t="s">
        <v>602</v>
      </c>
      <c r="AX70" s="17">
        <v>1</v>
      </c>
      <c r="AY70" s="17" t="s">
        <v>210</v>
      </c>
      <c r="AZ70" s="17">
        <v>1</v>
      </c>
      <c r="BA70" s="17" t="s">
        <v>206</v>
      </c>
      <c r="BB70" s="17" t="s">
        <v>77</v>
      </c>
      <c r="BC70" s="17">
        <v>0</v>
      </c>
      <c r="BD70" s="17" t="s">
        <v>77</v>
      </c>
      <c r="BE70" s="17">
        <v>0</v>
      </c>
      <c r="BF70" s="17" t="s">
        <v>77</v>
      </c>
      <c r="BL70" s="17">
        <v>7</v>
      </c>
      <c r="BM70" s="126">
        <v>0</v>
      </c>
      <c r="BN70" s="126" t="s">
        <v>1993</v>
      </c>
      <c r="BO70" s="126" t="e">
        <v>#N/A</v>
      </c>
      <c r="BP70" s="126">
        <v>2023</v>
      </c>
      <c r="BQ70" s="126" t="s">
        <v>172</v>
      </c>
      <c r="BR70" s="128">
        <v>45211</v>
      </c>
      <c r="BS70" s="17">
        <v>39</v>
      </c>
      <c r="BT70" s="221" t="s">
        <v>1295</v>
      </c>
      <c r="BU70" s="118">
        <v>2</v>
      </c>
      <c r="BV70" s="17">
        <v>3</v>
      </c>
      <c r="BW70" s="17">
        <v>0</v>
      </c>
      <c r="BX70" s="17">
        <v>0</v>
      </c>
      <c r="BY70" s="17">
        <v>0</v>
      </c>
      <c r="BZ70" s="17">
        <v>0</v>
      </c>
      <c r="CB70" s="17">
        <v>5</v>
      </c>
      <c r="CC70" s="121">
        <v>7</v>
      </c>
      <c r="CE70" s="118">
        <v>0</v>
      </c>
      <c r="CF70" s="17">
        <v>0</v>
      </c>
      <c r="CG70" s="251">
        <v>0</v>
      </c>
      <c r="CH70" s="17">
        <v>0</v>
      </c>
      <c r="CI70" s="17">
        <v>0</v>
      </c>
      <c r="CJ70" s="17">
        <v>0</v>
      </c>
      <c r="CK70" s="17">
        <v>3</v>
      </c>
      <c r="CL70" s="121">
        <v>3</v>
      </c>
      <c r="CM70" s="17" t="s">
        <v>1231</v>
      </c>
      <c r="CN70" s="17" t="s">
        <v>251</v>
      </c>
      <c r="CO70" s="17" t="s">
        <v>1232</v>
      </c>
      <c r="CP70" s="17">
        <v>5</v>
      </c>
      <c r="CQ70" s="118">
        <v>1</v>
      </c>
      <c r="CR70" s="17">
        <v>0</v>
      </c>
      <c r="CS70" s="17" t="s">
        <v>676</v>
      </c>
      <c r="CT70" s="17" t="s">
        <v>77</v>
      </c>
      <c r="CV70" s="17" t="s">
        <v>1262</v>
      </c>
      <c r="CW70" s="17" t="s">
        <v>538</v>
      </c>
      <c r="CX70" s="17" t="s">
        <v>179</v>
      </c>
      <c r="CY70" s="121"/>
      <c r="CZ70" s="118">
        <v>0</v>
      </c>
      <c r="DC70" s="121"/>
      <c r="DD70" s="126"/>
      <c r="DF70" s="118"/>
      <c r="DG70" s="17" t="s">
        <v>1118</v>
      </c>
      <c r="DI70" s="126" t="s">
        <v>2616</v>
      </c>
      <c r="DJ70" s="118">
        <v>15</v>
      </c>
      <c r="DK70" s="118" t="s">
        <v>1187</v>
      </c>
      <c r="DL70" s="121"/>
      <c r="DM70" s="17" t="s">
        <v>3728</v>
      </c>
      <c r="DP70" s="17">
        <v>3</v>
      </c>
      <c r="DQ70" s="121"/>
      <c r="DY70" s="118"/>
      <c r="EF70" s="121"/>
      <c r="EO70" s="118"/>
      <c r="ET70" s="121"/>
      <c r="EU70" s="118">
        <v>2</v>
      </c>
      <c r="EW70" s="17">
        <v>16</v>
      </c>
      <c r="EZ70" s="121"/>
      <c r="FA70" s="17">
        <v>3</v>
      </c>
      <c r="FB70" s="121">
        <v>195</v>
      </c>
      <c r="FC70" s="118">
        <v>50</v>
      </c>
      <c r="FD70" s="17">
        <v>5</v>
      </c>
      <c r="FE70" s="121"/>
      <c r="FF70" s="17">
        <v>42</v>
      </c>
      <c r="FG70" s="118"/>
      <c r="FH70" s="121"/>
      <c r="FJ70" s="17" t="e">
        <v>#N/A</v>
      </c>
      <c r="FK70" s="227" t="s">
        <v>3711</v>
      </c>
      <c r="FL70" s="128">
        <v>45188</v>
      </c>
      <c r="FM70" s="128">
        <v>45189</v>
      </c>
      <c r="FP70" s="121" t="s">
        <v>3712</v>
      </c>
      <c r="FR70" s="118">
        <v>25</v>
      </c>
      <c r="FS70" s="17">
        <v>3</v>
      </c>
      <c r="FT70" s="17">
        <v>28</v>
      </c>
      <c r="FU70" s="222">
        <v>45</v>
      </c>
      <c r="FV70" s="222"/>
      <c r="FW70" s="223"/>
      <c r="FX70" s="223"/>
      <c r="FY70" s="224"/>
      <c r="FZ70" s="223"/>
      <c r="GA70" s="118"/>
      <c r="GP70" s="129"/>
      <c r="GR70" s="118"/>
      <c r="GX70" s="121"/>
      <c r="GY70" s="118"/>
      <c r="HD70" s="121"/>
      <c r="HE70" s="118"/>
      <c r="HK70" s="121"/>
      <c r="HL70" s="118"/>
      <c r="HO70" s="121"/>
      <c r="HP70" s="118"/>
      <c r="HQ70" s="121"/>
      <c r="HS70" s="118"/>
      <c r="II70" s="121"/>
      <c r="IJ70" s="17" t="s">
        <v>3740</v>
      </c>
      <c r="IK70" s="17" t="s">
        <v>2670</v>
      </c>
      <c r="IL70" s="17" t="s">
        <v>3740</v>
      </c>
      <c r="IM70" s="17">
        <v>3</v>
      </c>
      <c r="IN70" s="17" t="s">
        <v>179</v>
      </c>
    </row>
    <row r="71" spans="1:260" s="17" customFormat="1" ht="12.45" customHeight="1">
      <c r="A71" s="118">
        <v>120</v>
      </c>
      <c r="D71" s="17" t="s">
        <v>663</v>
      </c>
      <c r="E71" s="17" t="s">
        <v>984</v>
      </c>
      <c r="F71" s="17" t="s">
        <v>985</v>
      </c>
      <c r="G71" s="17" t="s">
        <v>79</v>
      </c>
      <c r="H71" s="119">
        <v>-17.776084000000001</v>
      </c>
      <c r="I71" s="120">
        <v>-63.189573000000003</v>
      </c>
      <c r="J71" s="17" t="s">
        <v>303</v>
      </c>
      <c r="K71" s="17" t="s">
        <v>176</v>
      </c>
      <c r="L71" s="17" t="s">
        <v>304</v>
      </c>
      <c r="M71" s="121" t="s">
        <v>177</v>
      </c>
      <c r="N71" s="122">
        <v>25</v>
      </c>
      <c r="O71" s="123" t="s">
        <v>618</v>
      </c>
      <c r="P71" s="17" t="s">
        <v>196</v>
      </c>
      <c r="Q71" s="121" t="s">
        <v>179</v>
      </c>
      <c r="R71" s="124">
        <v>3</v>
      </c>
      <c r="S71" s="124">
        <v>3</v>
      </c>
      <c r="T71" s="124">
        <v>0</v>
      </c>
      <c r="U71" s="124">
        <v>3</v>
      </c>
      <c r="V71" s="124">
        <v>0</v>
      </c>
      <c r="W71" s="124">
        <v>3</v>
      </c>
      <c r="X71" s="124">
        <v>0</v>
      </c>
      <c r="Y71" s="125">
        <v>0</v>
      </c>
      <c r="Z71" s="17">
        <v>12</v>
      </c>
      <c r="AA71" s="126"/>
      <c r="AB71" s="127" t="s">
        <v>615</v>
      </c>
      <c r="AC71" s="17" t="s">
        <v>223</v>
      </c>
      <c r="AD71" s="17">
        <v>3</v>
      </c>
      <c r="AE71" s="17" t="s">
        <v>181</v>
      </c>
      <c r="AF71" s="17">
        <v>1</v>
      </c>
      <c r="AG71" s="17" t="s">
        <v>206</v>
      </c>
      <c r="AH71" s="17" t="s">
        <v>188</v>
      </c>
      <c r="AI71" s="17">
        <v>3</v>
      </c>
      <c r="AJ71" s="17" t="s">
        <v>227</v>
      </c>
      <c r="AK71" s="17">
        <v>1</v>
      </c>
      <c r="AL71" s="17" t="s">
        <v>206</v>
      </c>
      <c r="AM71" s="17" t="s">
        <v>185</v>
      </c>
      <c r="AN71" s="17">
        <v>3</v>
      </c>
      <c r="AO71" s="17" t="s">
        <v>184</v>
      </c>
      <c r="AP71" s="17">
        <v>1</v>
      </c>
      <c r="AQ71" s="17" t="s">
        <v>206</v>
      </c>
      <c r="AR71" s="17" t="s">
        <v>77</v>
      </c>
      <c r="AS71" s="17">
        <v>0</v>
      </c>
      <c r="AT71" s="17" t="s">
        <v>77</v>
      </c>
      <c r="AU71" s="17">
        <v>0</v>
      </c>
      <c r="AV71" s="17" t="s">
        <v>77</v>
      </c>
      <c r="AW71" s="17" t="s">
        <v>186</v>
      </c>
      <c r="AX71" s="17">
        <v>3</v>
      </c>
      <c r="AY71" s="17" t="s">
        <v>187</v>
      </c>
      <c r="AZ71" s="17">
        <v>1</v>
      </c>
      <c r="BA71" s="17" t="s">
        <v>195</v>
      </c>
      <c r="BB71" s="17" t="s">
        <v>77</v>
      </c>
      <c r="BC71" s="17">
        <v>0</v>
      </c>
      <c r="BD71" s="17" t="s">
        <v>77</v>
      </c>
      <c r="BE71" s="17">
        <v>0</v>
      </c>
      <c r="BF71" s="17" t="s">
        <v>77</v>
      </c>
      <c r="BL71" s="17">
        <v>12</v>
      </c>
      <c r="BM71" s="126">
        <v>0</v>
      </c>
      <c r="BN71" s="126" t="s">
        <v>1990</v>
      </c>
      <c r="BO71" s="126" t="e">
        <v>#N/A</v>
      </c>
      <c r="BP71" s="126">
        <v>2023</v>
      </c>
      <c r="BQ71" s="126" t="s">
        <v>171</v>
      </c>
      <c r="BR71" s="128">
        <v>45211</v>
      </c>
      <c r="BS71" s="17">
        <v>39</v>
      </c>
      <c r="BT71" s="221" t="s">
        <v>1184</v>
      </c>
      <c r="BU71" s="118">
        <v>2</v>
      </c>
      <c r="BV71" s="17">
        <v>3</v>
      </c>
      <c r="BW71" s="17">
        <v>0</v>
      </c>
      <c r="BX71" s="17">
        <v>0</v>
      </c>
      <c r="BY71" s="17">
        <v>0</v>
      </c>
      <c r="BZ71" s="17">
        <v>0</v>
      </c>
      <c r="CB71" s="17">
        <v>5</v>
      </c>
      <c r="CC71" s="121">
        <v>12</v>
      </c>
      <c r="CE71" s="118">
        <v>0</v>
      </c>
      <c r="CF71" s="17">
        <v>0</v>
      </c>
      <c r="CG71" s="225">
        <v>0</v>
      </c>
      <c r="CH71" s="17">
        <v>0</v>
      </c>
      <c r="CI71" s="17">
        <v>0</v>
      </c>
      <c r="CJ71" s="17">
        <v>0</v>
      </c>
      <c r="CK71" s="17">
        <v>3</v>
      </c>
      <c r="CL71" s="121">
        <v>3</v>
      </c>
      <c r="CM71" s="17" t="s">
        <v>1185</v>
      </c>
      <c r="CN71" s="17" t="s">
        <v>251</v>
      </c>
      <c r="CO71" s="17" t="s">
        <v>1186</v>
      </c>
      <c r="CP71" s="17">
        <v>6</v>
      </c>
      <c r="CQ71" s="118">
        <v>1</v>
      </c>
      <c r="CR71" s="17">
        <v>0</v>
      </c>
      <c r="CS71" s="17" t="s">
        <v>676</v>
      </c>
      <c r="CT71" s="17" t="s">
        <v>77</v>
      </c>
      <c r="CV71" s="17" t="s">
        <v>1117</v>
      </c>
      <c r="CW71" s="17" t="s">
        <v>678</v>
      </c>
      <c r="CX71" s="17" t="s">
        <v>179</v>
      </c>
      <c r="CY71" s="121"/>
      <c r="CZ71" s="118">
        <v>0</v>
      </c>
      <c r="DC71" s="121"/>
      <c r="DD71" s="126"/>
      <c r="DF71" s="118"/>
      <c r="DG71" s="17" t="s">
        <v>1118</v>
      </c>
      <c r="DI71" s="126" t="s">
        <v>2616</v>
      </c>
      <c r="DJ71" s="118">
        <v>15</v>
      </c>
      <c r="DK71" s="118" t="s">
        <v>1187</v>
      </c>
      <c r="DL71" s="121"/>
      <c r="DM71" s="17" t="s">
        <v>3728</v>
      </c>
      <c r="DP71" s="17">
        <v>3</v>
      </c>
      <c r="DQ71" s="121"/>
      <c r="DY71" s="118"/>
      <c r="EF71" s="121"/>
      <c r="EO71" s="118"/>
      <c r="ET71" s="121"/>
      <c r="EU71" s="118">
        <v>4</v>
      </c>
      <c r="EW71" s="17">
        <v>16</v>
      </c>
      <c r="EZ71" s="121"/>
      <c r="FA71" s="17">
        <v>3</v>
      </c>
      <c r="FB71" s="129">
        <v>196</v>
      </c>
      <c r="FC71" s="118">
        <v>50</v>
      </c>
      <c r="FD71" s="17">
        <v>5</v>
      </c>
      <c r="FE71" s="121"/>
      <c r="FF71" s="17">
        <v>42</v>
      </c>
      <c r="FG71" s="118"/>
      <c r="FH71" s="121"/>
      <c r="FJ71" s="17" t="e">
        <v>#N/A</v>
      </c>
      <c r="FK71" s="227" t="s">
        <v>3711</v>
      </c>
      <c r="FL71" s="128">
        <v>45188</v>
      </c>
      <c r="FM71" s="128">
        <v>45189</v>
      </c>
      <c r="FO71" s="131"/>
      <c r="FP71" s="121" t="s">
        <v>3715</v>
      </c>
      <c r="FR71" s="118">
        <v>15.8</v>
      </c>
      <c r="FS71" s="17">
        <v>8</v>
      </c>
      <c r="FT71" s="17">
        <v>23.8</v>
      </c>
      <c r="FU71" s="222">
        <v>41</v>
      </c>
      <c r="FV71" s="222"/>
      <c r="FW71" s="223"/>
      <c r="FX71" s="223"/>
      <c r="FY71" s="224"/>
      <c r="FZ71" s="223"/>
      <c r="GA71" s="118"/>
      <c r="GF71" s="17">
        <v>1</v>
      </c>
      <c r="GI71" s="17">
        <v>1</v>
      </c>
      <c r="GJ71" s="17">
        <v>1</v>
      </c>
      <c r="GP71" s="129"/>
      <c r="GR71" s="118">
        <v>1</v>
      </c>
      <c r="GS71" s="17">
        <v>15.8</v>
      </c>
      <c r="GT71" s="17" t="s">
        <v>109</v>
      </c>
      <c r="GU71" s="17">
        <v>0</v>
      </c>
      <c r="GV71" s="17" t="s">
        <v>2020</v>
      </c>
      <c r="GX71" s="121"/>
      <c r="GY71" s="118"/>
      <c r="HD71" s="121"/>
      <c r="HE71" s="118"/>
      <c r="HK71" s="121"/>
      <c r="HL71" s="118"/>
      <c r="HO71" s="121"/>
      <c r="HP71" s="118"/>
      <c r="HQ71" s="121"/>
      <c r="HS71" s="118"/>
      <c r="II71" s="121"/>
      <c r="IJ71" s="17" t="s">
        <v>3740</v>
      </c>
      <c r="IK71" s="17" t="s">
        <v>2623</v>
      </c>
    </row>
    <row r="72" spans="1:260" s="17" customFormat="1" ht="12.45" customHeight="1">
      <c r="A72" s="118">
        <v>48</v>
      </c>
      <c r="C72" s="17" t="s">
        <v>670</v>
      </c>
      <c r="D72" s="17" t="s">
        <v>663</v>
      </c>
      <c r="E72" s="17" t="s">
        <v>803</v>
      </c>
      <c r="F72" s="17" t="s">
        <v>804</v>
      </c>
      <c r="G72" s="17" t="s">
        <v>79</v>
      </c>
      <c r="H72" s="119">
        <v>-17.778682</v>
      </c>
      <c r="I72" s="120">
        <v>-63.188771000000003</v>
      </c>
      <c r="J72" s="17" t="s">
        <v>303</v>
      </c>
      <c r="K72" s="17" t="s">
        <v>176</v>
      </c>
      <c r="L72" s="17" t="s">
        <v>304</v>
      </c>
      <c r="M72" s="121" t="s">
        <v>177</v>
      </c>
      <c r="N72" s="122">
        <v>8</v>
      </c>
      <c r="O72" s="123" t="s">
        <v>610</v>
      </c>
      <c r="P72" s="17" t="s">
        <v>178</v>
      </c>
      <c r="Q72" s="121" t="s">
        <v>179</v>
      </c>
      <c r="R72" s="124">
        <v>3</v>
      </c>
      <c r="S72" s="124">
        <v>3</v>
      </c>
      <c r="T72" s="124">
        <v>0</v>
      </c>
      <c r="U72" s="124">
        <v>0</v>
      </c>
      <c r="V72" s="124">
        <v>0</v>
      </c>
      <c r="W72" s="124">
        <v>3</v>
      </c>
      <c r="X72" s="124">
        <v>3</v>
      </c>
      <c r="Y72" s="125">
        <v>0</v>
      </c>
      <c r="Z72" s="17">
        <v>12</v>
      </c>
      <c r="AA72" s="126"/>
      <c r="AB72" s="127" t="s">
        <v>191</v>
      </c>
      <c r="AC72" s="17" t="s">
        <v>222</v>
      </c>
      <c r="AD72" s="17">
        <v>3</v>
      </c>
      <c r="AE72" s="17" t="s">
        <v>181</v>
      </c>
      <c r="AF72" s="17">
        <v>1</v>
      </c>
      <c r="AG72" s="17" t="s">
        <v>206</v>
      </c>
      <c r="AH72" s="17" t="s">
        <v>222</v>
      </c>
      <c r="AI72" s="17">
        <v>3</v>
      </c>
      <c r="AJ72" s="17" t="s">
        <v>184</v>
      </c>
      <c r="AK72" s="17">
        <v>1</v>
      </c>
      <c r="AL72" s="17" t="s">
        <v>211</v>
      </c>
      <c r="AM72" s="17" t="s">
        <v>77</v>
      </c>
      <c r="AN72" s="17">
        <v>0</v>
      </c>
      <c r="AO72" s="17" t="s">
        <v>77</v>
      </c>
      <c r="AP72" s="17">
        <v>0</v>
      </c>
      <c r="AQ72" s="17" t="s">
        <v>77</v>
      </c>
      <c r="AR72" s="17" t="s">
        <v>77</v>
      </c>
      <c r="AS72" s="17">
        <v>0</v>
      </c>
      <c r="AT72" s="17" t="s">
        <v>77</v>
      </c>
      <c r="AU72" s="17">
        <v>0</v>
      </c>
      <c r="AV72" s="17" t="s">
        <v>77</v>
      </c>
      <c r="AW72" s="17" t="s">
        <v>218</v>
      </c>
      <c r="AX72" s="17">
        <v>3</v>
      </c>
      <c r="AY72" s="17" t="s">
        <v>187</v>
      </c>
      <c r="AZ72" s="17">
        <v>1</v>
      </c>
      <c r="BA72" s="17" t="s">
        <v>236</v>
      </c>
      <c r="BB72" s="17" t="s">
        <v>675</v>
      </c>
      <c r="BC72" s="17">
        <v>3</v>
      </c>
      <c r="BD72" s="17" t="s">
        <v>229</v>
      </c>
      <c r="BE72" s="17">
        <v>0</v>
      </c>
      <c r="BF72" s="17" t="s">
        <v>236</v>
      </c>
      <c r="BL72" s="17">
        <v>12</v>
      </c>
      <c r="BM72" s="126">
        <v>0</v>
      </c>
      <c r="BN72" s="126" t="s">
        <v>1990</v>
      </c>
      <c r="BO72" s="126" t="e">
        <v>#N/A</v>
      </c>
      <c r="BP72" s="126">
        <v>2023</v>
      </c>
      <c r="BQ72" s="126" t="s">
        <v>171</v>
      </c>
      <c r="BR72" s="128">
        <v>45197</v>
      </c>
      <c r="BS72" s="17">
        <v>41</v>
      </c>
      <c r="BT72" s="221" t="s">
        <v>1105</v>
      </c>
      <c r="BU72" s="118">
        <v>3</v>
      </c>
      <c r="BV72" s="17">
        <v>1</v>
      </c>
      <c r="BW72" s="17">
        <v>0</v>
      </c>
      <c r="BX72" s="17">
        <v>0</v>
      </c>
      <c r="BY72" s="17">
        <v>1</v>
      </c>
      <c r="BZ72" s="17">
        <v>2</v>
      </c>
      <c r="CB72" s="17">
        <v>7</v>
      </c>
      <c r="CC72" s="121">
        <v>12</v>
      </c>
      <c r="CD72" s="17">
        <v>1</v>
      </c>
      <c r="CE72" s="118">
        <v>0</v>
      </c>
      <c r="CF72" s="17">
        <v>0</v>
      </c>
      <c r="CG72" s="17">
        <v>0</v>
      </c>
      <c r="CH72" s="251">
        <v>0</v>
      </c>
      <c r="CI72" s="17">
        <v>0</v>
      </c>
      <c r="CJ72" s="17">
        <v>1</v>
      </c>
      <c r="CK72" s="17">
        <v>0</v>
      </c>
      <c r="CL72" s="121">
        <v>1</v>
      </c>
      <c r="CM72" s="17" t="s">
        <v>1106</v>
      </c>
      <c r="CN72" s="17" t="s">
        <v>1107</v>
      </c>
      <c r="CO72" s="17" t="s">
        <v>1108</v>
      </c>
      <c r="CP72" s="17">
        <v>2</v>
      </c>
      <c r="CQ72" s="118">
        <v>1</v>
      </c>
      <c r="CR72" s="17">
        <v>2</v>
      </c>
      <c r="CS72" s="17" t="s">
        <v>676</v>
      </c>
      <c r="CT72" s="17" t="s">
        <v>677</v>
      </c>
      <c r="CV72" s="17" t="s">
        <v>1109</v>
      </c>
      <c r="CW72" s="17" t="s">
        <v>678</v>
      </c>
      <c r="CX72" s="17" t="s">
        <v>417</v>
      </c>
      <c r="CY72" s="121"/>
      <c r="CZ72" s="118">
        <v>0</v>
      </c>
      <c r="DC72" s="121"/>
      <c r="DD72" s="126"/>
      <c r="DF72" s="118"/>
      <c r="DG72" s="17" t="s">
        <v>1110</v>
      </c>
      <c r="DI72" s="126" t="s">
        <v>4140</v>
      </c>
      <c r="DJ72" s="118">
        <v>1</v>
      </c>
      <c r="DK72" s="118" t="s">
        <v>1301</v>
      </c>
      <c r="DL72" s="121"/>
      <c r="DM72" s="17" t="s">
        <v>1299</v>
      </c>
      <c r="DQ72" s="121"/>
      <c r="DY72" s="118"/>
      <c r="EF72" s="121"/>
      <c r="EO72" s="118"/>
      <c r="ET72" s="121"/>
      <c r="EU72" s="118"/>
      <c r="EW72" s="17">
        <v>16</v>
      </c>
      <c r="EZ72" s="121"/>
      <c r="FB72" s="129">
        <v>245</v>
      </c>
      <c r="FC72" s="118">
        <v>30</v>
      </c>
      <c r="FD72" s="17">
        <v>7</v>
      </c>
      <c r="FE72" s="121"/>
      <c r="FF72" s="17">
        <v>23</v>
      </c>
      <c r="FG72" s="118"/>
      <c r="FH72" s="121"/>
      <c r="FJ72" s="17" t="e">
        <v>#N/A</v>
      </c>
      <c r="FK72" s="227" t="s">
        <v>3711</v>
      </c>
      <c r="FL72" s="128">
        <v>45204</v>
      </c>
      <c r="FM72" s="128">
        <v>45235</v>
      </c>
      <c r="FP72" s="121" t="s">
        <v>3712</v>
      </c>
      <c r="FR72" s="118">
        <v>6</v>
      </c>
      <c r="FS72" s="17">
        <v>8</v>
      </c>
      <c r="FT72" s="17">
        <v>14</v>
      </c>
      <c r="FU72" s="222">
        <v>30</v>
      </c>
      <c r="FV72" s="222"/>
      <c r="FW72" s="223"/>
      <c r="FX72" s="223"/>
      <c r="FY72" s="224"/>
      <c r="FZ72" s="223"/>
      <c r="GA72" s="118"/>
      <c r="GN72" s="17">
        <v>2</v>
      </c>
      <c r="GP72" s="129"/>
      <c r="GR72" s="118">
        <v>2</v>
      </c>
      <c r="GS72" s="17">
        <v>6</v>
      </c>
      <c r="GT72" s="17" t="s">
        <v>1991</v>
      </c>
      <c r="GV72" s="17" t="s">
        <v>1992</v>
      </c>
      <c r="GX72" s="121"/>
      <c r="GY72" s="118"/>
      <c r="HD72" s="121"/>
      <c r="HE72" s="118"/>
      <c r="HK72" s="121"/>
      <c r="HL72" s="118"/>
      <c r="HO72" s="121"/>
      <c r="HP72" s="118"/>
      <c r="HQ72" s="121"/>
      <c r="HS72" s="118"/>
      <c r="II72" s="121"/>
      <c r="IJ72" s="17" t="s">
        <v>3752</v>
      </c>
      <c r="IK72" s="17" t="s">
        <v>2591</v>
      </c>
      <c r="IL72" s="17" t="s">
        <v>3752</v>
      </c>
      <c r="IM72" s="17">
        <v>0</v>
      </c>
      <c r="IN72" s="17">
        <v>2</v>
      </c>
      <c r="IX72" s="17" t="s">
        <v>3753</v>
      </c>
    </row>
    <row r="73" spans="1:260" s="17" customFormat="1" ht="12.45" customHeight="1">
      <c r="A73" s="118">
        <v>69</v>
      </c>
      <c r="C73" s="17" t="s">
        <v>670</v>
      </c>
      <c r="D73" s="17" t="s">
        <v>663</v>
      </c>
      <c r="E73" s="17" t="s">
        <v>861</v>
      </c>
      <c r="F73" s="17" t="s">
        <v>862</v>
      </c>
      <c r="G73" s="17" t="s">
        <v>79</v>
      </c>
      <c r="H73" s="118">
        <v>-17.772400000000001</v>
      </c>
      <c r="I73" s="17">
        <v>-63.1877</v>
      </c>
      <c r="J73" s="17" t="s">
        <v>303</v>
      </c>
      <c r="K73" s="17" t="s">
        <v>176</v>
      </c>
      <c r="L73" s="17" t="s">
        <v>304</v>
      </c>
      <c r="M73" s="121" t="s">
        <v>177</v>
      </c>
      <c r="N73" s="118">
        <v>3</v>
      </c>
      <c r="O73" s="17" t="s">
        <v>809</v>
      </c>
      <c r="P73" s="17" t="s">
        <v>196</v>
      </c>
      <c r="Q73" s="121" t="s">
        <v>179</v>
      </c>
      <c r="R73" s="124">
        <v>3</v>
      </c>
      <c r="S73" s="124">
        <v>3</v>
      </c>
      <c r="T73" s="124">
        <v>0</v>
      </c>
      <c r="U73" s="124">
        <v>0</v>
      </c>
      <c r="V73" s="124">
        <v>3</v>
      </c>
      <c r="W73" s="124">
        <v>3</v>
      </c>
      <c r="X73" s="124">
        <v>3</v>
      </c>
      <c r="Y73" s="125">
        <v>0</v>
      </c>
      <c r="Z73" s="17">
        <v>15</v>
      </c>
      <c r="AA73" s="126"/>
      <c r="AB73" s="127" t="s">
        <v>191</v>
      </c>
      <c r="AC73" s="17" t="s">
        <v>223</v>
      </c>
      <c r="AD73" s="17">
        <v>3</v>
      </c>
      <c r="AE73" s="17" t="s">
        <v>181</v>
      </c>
      <c r="AF73" s="17">
        <v>1</v>
      </c>
      <c r="AG73" s="17" t="s">
        <v>211</v>
      </c>
      <c r="AH73" s="17" t="s">
        <v>222</v>
      </c>
      <c r="AI73" s="17">
        <v>3</v>
      </c>
      <c r="AJ73" s="17" t="s">
        <v>184</v>
      </c>
      <c r="AK73" s="17">
        <v>1</v>
      </c>
      <c r="AL73" s="17" t="s">
        <v>195</v>
      </c>
      <c r="AM73" s="17" t="s">
        <v>77</v>
      </c>
      <c r="AN73" s="17">
        <v>0</v>
      </c>
      <c r="AO73" s="17" t="s">
        <v>77</v>
      </c>
      <c r="AP73" s="17">
        <v>0</v>
      </c>
      <c r="AQ73" s="17" t="s">
        <v>77</v>
      </c>
      <c r="AR73" s="17" t="s">
        <v>198</v>
      </c>
      <c r="AS73" s="17">
        <v>3</v>
      </c>
      <c r="AT73" s="17" t="s">
        <v>187</v>
      </c>
      <c r="AU73" s="17">
        <v>1</v>
      </c>
      <c r="AV73" s="17" t="s">
        <v>236</v>
      </c>
      <c r="AW73" s="17" t="s">
        <v>218</v>
      </c>
      <c r="AX73" s="17">
        <v>3</v>
      </c>
      <c r="AY73" s="17" t="s">
        <v>229</v>
      </c>
      <c r="AZ73" s="17">
        <v>0</v>
      </c>
      <c r="BA73" s="17" t="s">
        <v>236</v>
      </c>
      <c r="BB73" s="17" t="s">
        <v>675</v>
      </c>
      <c r="BC73" s="17">
        <v>3</v>
      </c>
      <c r="BD73" s="17" t="s">
        <v>229</v>
      </c>
      <c r="BE73" s="17">
        <v>0</v>
      </c>
      <c r="BF73" s="17" t="s">
        <v>236</v>
      </c>
      <c r="BL73" s="17">
        <v>15</v>
      </c>
      <c r="BM73" s="126">
        <v>0</v>
      </c>
      <c r="BN73" s="126"/>
      <c r="BO73" s="126" t="e">
        <v>#N/A</v>
      </c>
      <c r="BP73" s="126">
        <v>2023</v>
      </c>
      <c r="BQ73" s="126" t="s">
        <v>171</v>
      </c>
      <c r="BR73" s="128">
        <v>45197</v>
      </c>
      <c r="BS73" s="17">
        <v>41</v>
      </c>
      <c r="BT73" s="221" t="s">
        <v>1178</v>
      </c>
      <c r="BU73" s="118">
        <v>3</v>
      </c>
      <c r="BV73" s="17">
        <v>0</v>
      </c>
      <c r="BW73" s="17">
        <v>0</v>
      </c>
      <c r="BX73" s="17">
        <v>2</v>
      </c>
      <c r="BY73" s="17">
        <v>0</v>
      </c>
      <c r="BZ73" s="17">
        <v>1</v>
      </c>
      <c r="CB73" s="17">
        <v>6</v>
      </c>
      <c r="CC73" s="121">
        <v>15</v>
      </c>
      <c r="CE73" s="118">
        <v>0</v>
      </c>
      <c r="CF73" s="17">
        <v>0</v>
      </c>
      <c r="CG73" s="17">
        <v>0</v>
      </c>
      <c r="CH73" s="251">
        <v>3</v>
      </c>
      <c r="CI73" s="17">
        <v>0</v>
      </c>
      <c r="CJ73" s="17">
        <v>2</v>
      </c>
      <c r="CK73" s="17">
        <v>0</v>
      </c>
      <c r="CL73" s="121">
        <v>5</v>
      </c>
      <c r="CM73" s="17" t="s">
        <v>1179</v>
      </c>
      <c r="CN73" s="17" t="s">
        <v>1124</v>
      </c>
      <c r="CO73" s="17" t="s">
        <v>1125</v>
      </c>
      <c r="CP73" s="17">
        <v>6</v>
      </c>
      <c r="CQ73" s="118">
        <v>1</v>
      </c>
      <c r="CR73" s="17">
        <v>1</v>
      </c>
      <c r="CS73" s="17" t="s">
        <v>676</v>
      </c>
      <c r="CT73" s="17" t="s">
        <v>677</v>
      </c>
      <c r="CV73" s="17" t="s">
        <v>1109</v>
      </c>
      <c r="CW73" s="17" t="s">
        <v>678</v>
      </c>
      <c r="CX73" s="17" t="s">
        <v>417</v>
      </c>
      <c r="CY73" s="121"/>
      <c r="CZ73" s="118">
        <v>0</v>
      </c>
      <c r="DC73" s="121"/>
      <c r="DD73" s="126"/>
      <c r="DF73" s="118"/>
      <c r="DG73" s="17" t="s">
        <v>1180</v>
      </c>
      <c r="DI73" s="126" t="s">
        <v>4141</v>
      </c>
      <c r="DJ73" s="118">
        <v>1</v>
      </c>
      <c r="DK73" s="118" t="s">
        <v>1355</v>
      </c>
      <c r="DL73" s="121"/>
      <c r="DM73" s="17" t="s">
        <v>2970</v>
      </c>
      <c r="DQ73" s="121"/>
      <c r="DY73" s="118"/>
      <c r="EF73" s="121"/>
      <c r="EO73" s="118"/>
      <c r="ET73" s="121"/>
      <c r="EU73" s="118"/>
      <c r="EV73" s="17">
        <v>6</v>
      </c>
      <c r="EW73" s="17">
        <v>8</v>
      </c>
      <c r="EX73" s="17">
        <v>6</v>
      </c>
      <c r="EZ73" s="121"/>
      <c r="FB73" s="121">
        <v>246</v>
      </c>
      <c r="FC73" s="118">
        <v>30</v>
      </c>
      <c r="FD73" s="17">
        <v>6</v>
      </c>
      <c r="FE73" s="121"/>
      <c r="FF73" s="17">
        <v>17</v>
      </c>
      <c r="FG73" s="118"/>
      <c r="FH73" s="121"/>
      <c r="FJ73" s="17" t="e">
        <v>#N/A</v>
      </c>
      <c r="FK73" s="227" t="s">
        <v>3711</v>
      </c>
      <c r="FL73" s="128">
        <v>45204</v>
      </c>
      <c r="FM73" s="128">
        <v>45235</v>
      </c>
      <c r="FP73" s="121" t="s">
        <v>3715</v>
      </c>
      <c r="FR73" s="118">
        <v>27</v>
      </c>
      <c r="FS73" s="17">
        <v>20</v>
      </c>
      <c r="FT73" s="17">
        <v>47</v>
      </c>
      <c r="FU73" s="222">
        <v>67</v>
      </c>
      <c r="FV73" s="222"/>
      <c r="FW73" s="223"/>
      <c r="FX73" s="223"/>
      <c r="FY73" s="224"/>
      <c r="FZ73" s="223"/>
      <c r="GA73" s="118"/>
      <c r="GH73" s="17">
        <v>1</v>
      </c>
      <c r="GI73" s="17">
        <v>2</v>
      </c>
      <c r="GJ73" s="17">
        <v>2</v>
      </c>
      <c r="GP73" s="129"/>
      <c r="GR73" s="118"/>
      <c r="GX73" s="121"/>
      <c r="GY73" s="118"/>
      <c r="HD73" s="121"/>
      <c r="HE73" s="118"/>
      <c r="HK73" s="121"/>
      <c r="HL73" s="118"/>
      <c r="HO73" s="121"/>
      <c r="HP73" s="118"/>
      <c r="HQ73" s="121"/>
      <c r="HS73" s="118"/>
      <c r="II73" s="121"/>
      <c r="IJ73" s="17" t="s">
        <v>3754</v>
      </c>
      <c r="IK73" s="17" t="s">
        <v>2622</v>
      </c>
      <c r="IL73" s="17" t="s">
        <v>3754</v>
      </c>
      <c r="IU73" s="17" t="e">
        <v>#N/A</v>
      </c>
    </row>
    <row r="74" spans="1:260" s="17" customFormat="1" ht="12.45" customHeight="1">
      <c r="A74" s="118">
        <v>41</v>
      </c>
      <c r="C74" s="17" t="s">
        <v>670</v>
      </c>
      <c r="D74" s="17" t="s">
        <v>663</v>
      </c>
      <c r="E74" s="17" t="s">
        <v>787</v>
      </c>
      <c r="F74" s="17" t="s">
        <v>788</v>
      </c>
      <c r="G74" s="17" t="s">
        <v>79</v>
      </c>
      <c r="H74" s="119">
        <v>-17.416149000000001</v>
      </c>
      <c r="I74" s="120">
        <v>-66.14528</v>
      </c>
      <c r="J74" s="17" t="s">
        <v>303</v>
      </c>
      <c r="K74" s="17" t="s">
        <v>201</v>
      </c>
      <c r="L74" s="17" t="s">
        <v>312</v>
      </c>
      <c r="M74" s="121" t="s">
        <v>201</v>
      </c>
      <c r="N74" s="122">
        <v>25</v>
      </c>
      <c r="O74" s="123" t="s">
        <v>78</v>
      </c>
      <c r="P74" s="17" t="s">
        <v>202</v>
      </c>
      <c r="Q74" s="121" t="s">
        <v>179</v>
      </c>
      <c r="R74" s="124">
        <v>0</v>
      </c>
      <c r="S74" s="124">
        <v>0</v>
      </c>
      <c r="T74" s="124">
        <v>3</v>
      </c>
      <c r="U74" s="124">
        <v>0</v>
      </c>
      <c r="V74" s="124">
        <v>0</v>
      </c>
      <c r="W74" s="124">
        <v>3</v>
      </c>
      <c r="X74" s="124">
        <v>3</v>
      </c>
      <c r="Y74" s="125">
        <v>0</v>
      </c>
      <c r="Z74" s="17">
        <v>9</v>
      </c>
      <c r="AA74" s="126"/>
      <c r="AB74" s="127" t="s">
        <v>203</v>
      </c>
      <c r="AC74" s="17" t="s">
        <v>204</v>
      </c>
      <c r="AD74" s="17">
        <v>3</v>
      </c>
      <c r="AE74" s="17" t="s">
        <v>205</v>
      </c>
      <c r="AF74" s="17">
        <v>1</v>
      </c>
      <c r="AG74" s="17" t="s">
        <v>206</v>
      </c>
      <c r="AH74" s="17" t="s">
        <v>207</v>
      </c>
      <c r="AI74" s="17">
        <v>0</v>
      </c>
      <c r="AJ74" s="17" t="s">
        <v>208</v>
      </c>
      <c r="AK74" s="17">
        <v>0</v>
      </c>
      <c r="AL74" s="17" t="s">
        <v>206</v>
      </c>
      <c r="AM74" s="17" t="s">
        <v>77</v>
      </c>
      <c r="AN74" s="17">
        <v>0</v>
      </c>
      <c r="AO74" s="17" t="s">
        <v>77</v>
      </c>
      <c r="AP74" s="17">
        <v>0</v>
      </c>
      <c r="AQ74" s="17" t="s">
        <v>77</v>
      </c>
      <c r="AR74" s="17" t="s">
        <v>77</v>
      </c>
      <c r="AS74" s="17">
        <v>0</v>
      </c>
      <c r="AT74" s="17" t="s">
        <v>77</v>
      </c>
      <c r="AU74" s="17">
        <v>0</v>
      </c>
      <c r="AV74" s="17" t="s">
        <v>77</v>
      </c>
      <c r="AW74" s="17" t="s">
        <v>186</v>
      </c>
      <c r="AX74" s="17">
        <v>3</v>
      </c>
      <c r="AY74" s="17" t="s">
        <v>210</v>
      </c>
      <c r="AZ74" s="17">
        <v>1</v>
      </c>
      <c r="BA74" s="17" t="s">
        <v>206</v>
      </c>
      <c r="BB74" s="17" t="s">
        <v>675</v>
      </c>
      <c r="BC74" s="17">
        <v>3</v>
      </c>
      <c r="BD74" s="17" t="s">
        <v>230</v>
      </c>
      <c r="BE74" s="17">
        <v>0</v>
      </c>
      <c r="BF74" s="17" t="s">
        <v>206</v>
      </c>
      <c r="BL74" s="17">
        <v>9</v>
      </c>
      <c r="BM74" s="126">
        <v>0</v>
      </c>
      <c r="BN74" s="126"/>
      <c r="BO74" s="126" t="e">
        <v>#N/A</v>
      </c>
      <c r="BP74" s="126">
        <v>2023</v>
      </c>
      <c r="BQ74" s="126" t="s">
        <v>171</v>
      </c>
      <c r="BR74" s="128">
        <v>45194</v>
      </c>
      <c r="BS74" s="17">
        <v>39</v>
      </c>
      <c r="BT74" s="221" t="s">
        <v>1282</v>
      </c>
      <c r="BU74" s="118">
        <v>0</v>
      </c>
      <c r="BV74" s="17">
        <v>0</v>
      </c>
      <c r="BW74" s="17">
        <v>0</v>
      </c>
      <c r="BX74" s="17">
        <v>3</v>
      </c>
      <c r="BY74" s="17">
        <v>1</v>
      </c>
      <c r="BZ74" s="17">
        <v>0</v>
      </c>
      <c r="CB74" s="17">
        <v>4</v>
      </c>
      <c r="CC74" s="121">
        <v>9</v>
      </c>
      <c r="CE74" s="118">
        <v>0</v>
      </c>
      <c r="CF74" s="17">
        <v>2</v>
      </c>
      <c r="CG74" s="251">
        <v>1</v>
      </c>
      <c r="CH74" s="17">
        <v>0</v>
      </c>
      <c r="CI74" s="17">
        <v>0</v>
      </c>
      <c r="CJ74" s="17">
        <v>0</v>
      </c>
      <c r="CK74" s="17">
        <v>0</v>
      </c>
      <c r="CL74" s="121">
        <v>3</v>
      </c>
      <c r="CM74" s="17" t="s">
        <v>1283</v>
      </c>
      <c r="CN74" s="17" t="s">
        <v>1107</v>
      </c>
      <c r="CO74" s="17" t="s">
        <v>1284</v>
      </c>
      <c r="CP74" s="17">
        <v>1</v>
      </c>
      <c r="CQ74" s="118">
        <v>1</v>
      </c>
      <c r="CR74" s="17">
        <v>0</v>
      </c>
      <c r="CS74" s="17" t="s">
        <v>676</v>
      </c>
      <c r="CT74" s="17" t="s">
        <v>77</v>
      </c>
      <c r="CV74" s="17" t="s">
        <v>1117</v>
      </c>
      <c r="CW74" s="17" t="s">
        <v>678</v>
      </c>
      <c r="CX74" s="17" t="s">
        <v>179</v>
      </c>
      <c r="CY74" s="121"/>
      <c r="CZ74" s="118">
        <v>0</v>
      </c>
      <c r="DC74" s="121"/>
      <c r="DD74" s="126"/>
      <c r="DF74" s="118"/>
      <c r="DG74" s="17" t="s">
        <v>1248</v>
      </c>
      <c r="DI74" s="126" t="s">
        <v>2614</v>
      </c>
      <c r="DJ74" s="118">
        <v>10</v>
      </c>
      <c r="DK74" s="118" t="s">
        <v>1237</v>
      </c>
      <c r="DL74" s="121"/>
      <c r="DM74" s="17" t="s">
        <v>1285</v>
      </c>
      <c r="DQ74" s="121"/>
      <c r="DY74" s="118"/>
      <c r="EF74" s="121"/>
      <c r="EO74" s="118"/>
      <c r="ET74" s="121"/>
      <c r="EU74" s="118">
        <v>14</v>
      </c>
      <c r="EV74" s="17">
        <v>2</v>
      </c>
      <c r="EW74" s="17">
        <v>14</v>
      </c>
      <c r="EX74" s="17">
        <v>2</v>
      </c>
      <c r="EZ74" s="121"/>
      <c r="FB74" s="129">
        <v>197</v>
      </c>
      <c r="FC74" s="118">
        <v>50</v>
      </c>
      <c r="FD74" s="17">
        <v>4</v>
      </c>
      <c r="FE74" s="121"/>
      <c r="FF74" s="17">
        <v>42</v>
      </c>
      <c r="FG74" s="118"/>
      <c r="FH74" s="121"/>
      <c r="FJ74" s="17" t="e">
        <v>#N/A</v>
      </c>
      <c r="FK74" s="227" t="s">
        <v>3714</v>
      </c>
      <c r="FL74" s="128">
        <v>45189</v>
      </c>
      <c r="FM74" s="128">
        <v>45190</v>
      </c>
      <c r="FP74" s="121" t="s">
        <v>3713</v>
      </c>
      <c r="FR74" s="118">
        <v>21</v>
      </c>
      <c r="FS74" s="17">
        <v>6</v>
      </c>
      <c r="FT74" s="17">
        <v>27</v>
      </c>
      <c r="FU74" s="222">
        <v>44</v>
      </c>
      <c r="FV74" s="222"/>
      <c r="FW74" s="223"/>
      <c r="FX74" s="223"/>
      <c r="FY74" s="224"/>
      <c r="FZ74" s="223"/>
      <c r="GA74" s="118">
        <v>1</v>
      </c>
      <c r="GB74" s="17">
        <v>1</v>
      </c>
      <c r="GD74" s="17">
        <v>3</v>
      </c>
      <c r="GE74" s="17">
        <v>0</v>
      </c>
      <c r="GP74" s="129"/>
      <c r="GR74" s="118"/>
      <c r="GX74" s="121"/>
      <c r="GY74" s="118"/>
      <c r="HD74" s="121"/>
      <c r="HE74" s="118"/>
      <c r="HK74" s="121"/>
      <c r="HL74" s="118"/>
      <c r="HO74" s="121"/>
      <c r="HP74" s="118"/>
      <c r="HQ74" s="121"/>
      <c r="HS74" s="118"/>
      <c r="HY74" s="17">
        <v>2</v>
      </c>
      <c r="HZ74" s="17">
        <v>21</v>
      </c>
      <c r="IA74" s="17" t="s">
        <v>1991</v>
      </c>
      <c r="IB74" s="17">
        <v>0</v>
      </c>
      <c r="IC74" s="17">
        <v>21</v>
      </c>
      <c r="ID74" s="17" t="s">
        <v>1997</v>
      </c>
      <c r="IE74" s="17" t="s">
        <v>3720</v>
      </c>
      <c r="II74" s="121"/>
      <c r="IJ74" s="17" t="s">
        <v>1286</v>
      </c>
      <c r="IK74" s="17" t="s">
        <v>2663</v>
      </c>
      <c r="IL74" s="17" t="s">
        <v>1286</v>
      </c>
      <c r="IM74" s="17">
        <v>0</v>
      </c>
      <c r="IN74" s="17">
        <v>3</v>
      </c>
      <c r="IU74" s="17" t="e">
        <v>#N/A</v>
      </c>
      <c r="IZ74" s="17" t="s">
        <v>239</v>
      </c>
    </row>
    <row r="75" spans="1:260" s="17" customFormat="1" ht="12.45" customHeight="1">
      <c r="A75" s="118">
        <v>16</v>
      </c>
      <c r="C75" s="17" t="s">
        <v>670</v>
      </c>
      <c r="D75" s="17" t="s">
        <v>663</v>
      </c>
      <c r="E75" s="17" t="s">
        <v>717</v>
      </c>
      <c r="F75" s="17" t="s">
        <v>718</v>
      </c>
      <c r="G75" s="17" t="s">
        <v>79</v>
      </c>
      <c r="H75" s="119">
        <v>-17.726749999999999</v>
      </c>
      <c r="I75" s="120">
        <v>-63.105611000000003</v>
      </c>
      <c r="J75" s="17" t="s">
        <v>303</v>
      </c>
      <c r="K75" s="17" t="s">
        <v>176</v>
      </c>
      <c r="L75" s="17" t="s">
        <v>304</v>
      </c>
      <c r="M75" s="121" t="s">
        <v>177</v>
      </c>
      <c r="N75" s="122">
        <v>40</v>
      </c>
      <c r="O75" s="123" t="s">
        <v>78</v>
      </c>
      <c r="P75" s="17" t="s">
        <v>178</v>
      </c>
      <c r="Q75" s="121" t="s">
        <v>179</v>
      </c>
      <c r="R75" s="124">
        <v>3</v>
      </c>
      <c r="S75" s="124">
        <v>3</v>
      </c>
      <c r="T75" s="124">
        <v>0</v>
      </c>
      <c r="U75" s="124">
        <v>0</v>
      </c>
      <c r="V75" s="124">
        <v>3</v>
      </c>
      <c r="W75" s="124">
        <v>3</v>
      </c>
      <c r="X75" s="124">
        <v>3</v>
      </c>
      <c r="Y75" s="125">
        <v>0</v>
      </c>
      <c r="Z75" s="17">
        <v>15</v>
      </c>
      <c r="AA75" s="126"/>
      <c r="AB75" s="127" t="s">
        <v>191</v>
      </c>
      <c r="AC75" s="17" t="s">
        <v>222</v>
      </c>
      <c r="AD75" s="17">
        <v>3</v>
      </c>
      <c r="AE75" s="17" t="s">
        <v>181</v>
      </c>
      <c r="AF75" s="17">
        <v>1</v>
      </c>
      <c r="AG75" s="17" t="s">
        <v>211</v>
      </c>
      <c r="AH75" s="17" t="s">
        <v>222</v>
      </c>
      <c r="AI75" s="17">
        <v>3</v>
      </c>
      <c r="AJ75" s="17" t="s">
        <v>184</v>
      </c>
      <c r="AK75" s="17">
        <v>1</v>
      </c>
      <c r="AL75" s="17" t="s">
        <v>206</v>
      </c>
      <c r="AM75" s="17" t="s">
        <v>77</v>
      </c>
      <c r="AN75" s="17">
        <v>0</v>
      </c>
      <c r="AO75" s="17" t="s">
        <v>77</v>
      </c>
      <c r="AP75" s="17">
        <v>0</v>
      </c>
      <c r="AQ75" s="17" t="s">
        <v>77</v>
      </c>
      <c r="AR75" s="17" t="s">
        <v>198</v>
      </c>
      <c r="AS75" s="17">
        <v>3</v>
      </c>
      <c r="AT75" s="17" t="s">
        <v>187</v>
      </c>
      <c r="AU75" s="17">
        <v>1</v>
      </c>
      <c r="AV75" s="17" t="s">
        <v>211</v>
      </c>
      <c r="AW75" s="17" t="s">
        <v>186</v>
      </c>
      <c r="AX75" s="17">
        <v>3</v>
      </c>
      <c r="AY75" s="17" t="s">
        <v>229</v>
      </c>
      <c r="AZ75" s="17">
        <v>0</v>
      </c>
      <c r="BA75" s="17" t="s">
        <v>211</v>
      </c>
      <c r="BB75" s="17" t="s">
        <v>675</v>
      </c>
      <c r="BC75" s="17">
        <v>3</v>
      </c>
      <c r="BD75" s="17" t="s">
        <v>229</v>
      </c>
      <c r="BE75" s="17">
        <v>0</v>
      </c>
      <c r="BF75" s="17" t="s">
        <v>211</v>
      </c>
      <c r="BL75" s="17">
        <v>15</v>
      </c>
      <c r="BM75" s="126">
        <v>0</v>
      </c>
      <c r="BN75" s="126"/>
      <c r="BO75" s="126" t="e">
        <v>#N/A</v>
      </c>
      <c r="BP75" s="126">
        <v>2023</v>
      </c>
      <c r="BQ75" s="126" t="s">
        <v>171</v>
      </c>
      <c r="BR75" s="128">
        <v>45222</v>
      </c>
      <c r="BS75" s="17">
        <v>43</v>
      </c>
      <c r="BT75" s="221" t="s">
        <v>1178</v>
      </c>
      <c r="BU75" s="118">
        <v>3</v>
      </c>
      <c r="BV75" s="17">
        <v>2</v>
      </c>
      <c r="BW75" s="17">
        <v>0</v>
      </c>
      <c r="BX75" s="17">
        <v>0</v>
      </c>
      <c r="BY75" s="17">
        <v>0</v>
      </c>
      <c r="BZ75" s="17">
        <v>1</v>
      </c>
      <c r="CB75" s="17">
        <v>6</v>
      </c>
      <c r="CC75" s="121">
        <v>15</v>
      </c>
      <c r="CE75" s="118">
        <v>0</v>
      </c>
      <c r="CF75" s="17">
        <v>0</v>
      </c>
      <c r="CG75" s="17">
        <v>0</v>
      </c>
      <c r="CH75" s="17">
        <v>0</v>
      </c>
      <c r="CI75" s="17">
        <v>0</v>
      </c>
      <c r="CJ75" s="17">
        <v>2</v>
      </c>
      <c r="CK75" s="17">
        <v>0</v>
      </c>
      <c r="CL75" s="121">
        <v>2</v>
      </c>
      <c r="CM75" s="17" t="s">
        <v>1179</v>
      </c>
      <c r="CN75" s="17" t="s">
        <v>1124</v>
      </c>
      <c r="CO75" s="17" t="s">
        <v>1125</v>
      </c>
      <c r="CP75" s="17">
        <v>6</v>
      </c>
      <c r="CQ75" s="118">
        <v>1</v>
      </c>
      <c r="CR75" s="17">
        <v>1</v>
      </c>
      <c r="CS75" s="17" t="s">
        <v>676</v>
      </c>
      <c r="CT75" s="17" t="s">
        <v>677</v>
      </c>
      <c r="CV75" s="17" t="s">
        <v>1109</v>
      </c>
      <c r="CW75" s="17" t="s">
        <v>678</v>
      </c>
      <c r="CX75" s="17" t="s">
        <v>417</v>
      </c>
      <c r="CY75" s="121"/>
      <c r="CZ75" s="118">
        <v>0</v>
      </c>
      <c r="DC75" s="121"/>
      <c r="DD75" s="126"/>
      <c r="DF75" s="118"/>
      <c r="DG75" s="17" t="s">
        <v>1180</v>
      </c>
      <c r="DI75" s="126" t="s">
        <v>2621</v>
      </c>
      <c r="DJ75" s="118">
        <v>16</v>
      </c>
      <c r="DK75" s="118" t="s">
        <v>1181</v>
      </c>
      <c r="DL75" s="121"/>
      <c r="DM75" s="17" t="s">
        <v>1182</v>
      </c>
      <c r="DQ75" s="121"/>
      <c r="DY75" s="118"/>
      <c r="EF75" s="121"/>
      <c r="EO75" s="118">
        <v>6</v>
      </c>
      <c r="ET75" s="121"/>
      <c r="EU75" s="118">
        <v>8</v>
      </c>
      <c r="EW75" s="17">
        <v>8</v>
      </c>
      <c r="EZ75" s="121"/>
      <c r="FB75" s="129">
        <v>309</v>
      </c>
      <c r="FC75" s="118">
        <v>70</v>
      </c>
      <c r="FD75" s="17">
        <v>6</v>
      </c>
      <c r="FE75" s="121"/>
      <c r="FF75" s="17">
        <v>59</v>
      </c>
      <c r="FG75" s="118"/>
      <c r="FH75" s="121"/>
      <c r="FJ75" s="17" t="e">
        <v>#N/A</v>
      </c>
      <c r="FK75" s="227" t="s">
        <v>3714</v>
      </c>
      <c r="FL75" s="128">
        <v>45218</v>
      </c>
      <c r="FM75" s="128">
        <v>45219</v>
      </c>
      <c r="FP75" s="121" t="s">
        <v>3712</v>
      </c>
      <c r="FR75" s="118">
        <v>38</v>
      </c>
      <c r="FS75" s="17">
        <v>4</v>
      </c>
      <c r="FT75" s="17">
        <v>42</v>
      </c>
      <c r="FU75" s="222">
        <v>61</v>
      </c>
      <c r="FV75" s="222"/>
      <c r="FW75" s="223"/>
      <c r="FX75" s="223"/>
      <c r="FY75" s="224"/>
      <c r="FZ75" s="223"/>
      <c r="GA75" s="118"/>
      <c r="GN75" s="17">
        <v>3</v>
      </c>
      <c r="GP75" s="129"/>
      <c r="GR75" s="118"/>
      <c r="GX75" s="121"/>
      <c r="GY75" s="118"/>
      <c r="HD75" s="121"/>
      <c r="HE75" s="118"/>
      <c r="HK75" s="121"/>
      <c r="HL75" s="118"/>
      <c r="HO75" s="121"/>
      <c r="HP75" s="118"/>
      <c r="HQ75" s="121"/>
      <c r="HS75" s="118"/>
      <c r="II75" s="121"/>
      <c r="IJ75" s="17" t="s">
        <v>1183</v>
      </c>
      <c r="IK75" s="17" t="s">
        <v>2622</v>
      </c>
      <c r="IL75" s="17" t="s">
        <v>1183</v>
      </c>
      <c r="IM75" s="17">
        <v>0</v>
      </c>
      <c r="IN75" s="17">
        <v>11</v>
      </c>
      <c r="IU75" s="17" t="e">
        <v>#N/A</v>
      </c>
    </row>
    <row r="76" spans="1:260" s="17" customFormat="1" ht="12.45" customHeight="1">
      <c r="A76" s="118">
        <v>70</v>
      </c>
      <c r="C76" s="17" t="s">
        <v>573</v>
      </c>
      <c r="D76" s="17" t="s">
        <v>663</v>
      </c>
      <c r="E76" s="17" t="s">
        <v>863</v>
      </c>
      <c r="F76" s="17" t="s">
        <v>864</v>
      </c>
      <c r="G76" s="17" t="s">
        <v>79</v>
      </c>
      <c r="H76" s="119">
        <v>-17.435262999999999</v>
      </c>
      <c r="I76" s="120">
        <v>-66.166308999999998</v>
      </c>
      <c r="J76" s="17" t="s">
        <v>303</v>
      </c>
      <c r="K76" s="17" t="s">
        <v>201</v>
      </c>
      <c r="L76" s="17" t="s">
        <v>312</v>
      </c>
      <c r="M76" s="121" t="s">
        <v>201</v>
      </c>
      <c r="N76" s="122">
        <v>25</v>
      </c>
      <c r="O76" s="123" t="s">
        <v>78</v>
      </c>
      <c r="P76" s="17" t="s">
        <v>202</v>
      </c>
      <c r="Q76" s="121" t="s">
        <v>179</v>
      </c>
      <c r="R76" s="124">
        <v>0</v>
      </c>
      <c r="S76" s="124">
        <v>0</v>
      </c>
      <c r="T76" s="124">
        <v>3</v>
      </c>
      <c r="U76" s="124">
        <v>0</v>
      </c>
      <c r="V76" s="124">
        <v>3</v>
      </c>
      <c r="W76" s="124">
        <v>2</v>
      </c>
      <c r="X76" s="124">
        <v>0</v>
      </c>
      <c r="Y76" s="125">
        <v>0</v>
      </c>
      <c r="Z76" s="17">
        <v>8</v>
      </c>
      <c r="AA76" s="126"/>
      <c r="AB76" s="127" t="s">
        <v>682</v>
      </c>
      <c r="AC76" s="17" t="s">
        <v>204</v>
      </c>
      <c r="AD76" s="17">
        <v>3</v>
      </c>
      <c r="AE76" s="17" t="s">
        <v>682</v>
      </c>
      <c r="AF76" s="17">
        <v>1</v>
      </c>
      <c r="AG76" s="17" t="s">
        <v>206</v>
      </c>
      <c r="AH76" s="17" t="s">
        <v>207</v>
      </c>
      <c r="AI76" s="17">
        <v>0</v>
      </c>
      <c r="AJ76" s="17" t="s">
        <v>683</v>
      </c>
      <c r="AK76" s="17">
        <v>0</v>
      </c>
      <c r="AL76" s="17" t="s">
        <v>206</v>
      </c>
      <c r="AM76" s="17" t="s">
        <v>77</v>
      </c>
      <c r="AN76" s="17">
        <v>0</v>
      </c>
      <c r="AO76" s="17" t="s">
        <v>77</v>
      </c>
      <c r="AP76" s="17">
        <v>0</v>
      </c>
      <c r="AQ76" s="17" t="s">
        <v>77</v>
      </c>
      <c r="AR76" s="17" t="s">
        <v>198</v>
      </c>
      <c r="AS76" s="17">
        <v>3</v>
      </c>
      <c r="AT76" s="17" t="s">
        <v>683</v>
      </c>
      <c r="AU76" s="17">
        <v>0</v>
      </c>
      <c r="AV76" s="17" t="s">
        <v>206</v>
      </c>
      <c r="AW76" s="17" t="s">
        <v>865</v>
      </c>
      <c r="AX76" s="17">
        <v>2</v>
      </c>
      <c r="AY76" s="17" t="s">
        <v>683</v>
      </c>
      <c r="AZ76" s="17">
        <v>0</v>
      </c>
      <c r="BA76" s="17" t="s">
        <v>206</v>
      </c>
      <c r="BB76" s="17" t="s">
        <v>77</v>
      </c>
      <c r="BC76" s="17">
        <v>0</v>
      </c>
      <c r="BD76" s="17" t="s">
        <v>77</v>
      </c>
      <c r="BE76" s="17">
        <v>0</v>
      </c>
      <c r="BF76" s="17" t="s">
        <v>77</v>
      </c>
      <c r="BL76" s="17">
        <v>8</v>
      </c>
      <c r="BM76" s="126">
        <v>0</v>
      </c>
      <c r="BN76" s="126"/>
      <c r="BO76" s="126" t="e">
        <v>#N/A</v>
      </c>
      <c r="BP76" s="126">
        <v>2023</v>
      </c>
      <c r="BQ76" s="126" t="s">
        <v>171</v>
      </c>
      <c r="BR76" s="128">
        <v>45194</v>
      </c>
      <c r="BS76" s="17">
        <v>39</v>
      </c>
      <c r="BT76" s="221" t="s">
        <v>1360</v>
      </c>
      <c r="BU76" s="118">
        <v>0</v>
      </c>
      <c r="BV76" s="17">
        <v>2</v>
      </c>
      <c r="BW76" s="17">
        <v>1</v>
      </c>
      <c r="BX76" s="17">
        <v>0</v>
      </c>
      <c r="BY76" s="17">
        <v>0</v>
      </c>
      <c r="BZ76" s="17">
        <v>0</v>
      </c>
      <c r="CB76" s="17">
        <v>3</v>
      </c>
      <c r="CC76" s="121">
        <v>8</v>
      </c>
      <c r="CE76" s="118">
        <v>0</v>
      </c>
      <c r="CF76" s="17">
        <v>0</v>
      </c>
      <c r="CG76" s="17">
        <v>0</v>
      </c>
      <c r="CH76" s="251">
        <v>0</v>
      </c>
      <c r="CI76" s="17">
        <v>0</v>
      </c>
      <c r="CJ76" s="17">
        <v>0</v>
      </c>
      <c r="CK76" s="17">
        <v>3</v>
      </c>
      <c r="CL76" s="121">
        <v>3</v>
      </c>
      <c r="CM76" s="17" t="s">
        <v>1361</v>
      </c>
      <c r="CN76" s="17" t="s">
        <v>1362</v>
      </c>
      <c r="CO76" s="17" t="s">
        <v>1363</v>
      </c>
      <c r="CP76" s="17">
        <v>1</v>
      </c>
      <c r="CQ76" s="118">
        <v>1</v>
      </c>
      <c r="CR76" s="17">
        <v>0</v>
      </c>
      <c r="CS76" s="17" t="s">
        <v>676</v>
      </c>
      <c r="CT76" s="17" t="s">
        <v>77</v>
      </c>
      <c r="CV76" s="17" t="s">
        <v>1117</v>
      </c>
      <c r="CW76" s="17" t="s">
        <v>678</v>
      </c>
      <c r="CX76" s="17" t="s">
        <v>179</v>
      </c>
      <c r="CY76" s="121"/>
      <c r="CZ76" s="118">
        <v>0</v>
      </c>
      <c r="DC76" s="121"/>
      <c r="DD76" s="126"/>
      <c r="DF76" s="118"/>
      <c r="DG76" s="17" t="s">
        <v>1364</v>
      </c>
      <c r="DI76" s="126" t="s">
        <v>2664</v>
      </c>
      <c r="DJ76" s="118">
        <v>30</v>
      </c>
      <c r="DK76" s="118" t="s">
        <v>1365</v>
      </c>
      <c r="DL76" s="121"/>
      <c r="DM76" s="17" t="s">
        <v>3728</v>
      </c>
      <c r="DP76" s="17">
        <v>3</v>
      </c>
      <c r="DQ76" s="121"/>
      <c r="DY76" s="118"/>
      <c r="EF76" s="121"/>
      <c r="EO76" s="118"/>
      <c r="ET76" s="121"/>
      <c r="EU76" s="118">
        <v>6</v>
      </c>
      <c r="EW76" s="17">
        <v>12</v>
      </c>
      <c r="EZ76" s="121"/>
      <c r="FA76" s="17">
        <v>3</v>
      </c>
      <c r="FB76" s="129">
        <v>198</v>
      </c>
      <c r="FC76" s="118">
        <v>50</v>
      </c>
      <c r="FD76" s="17">
        <v>3</v>
      </c>
      <c r="FE76" s="121"/>
      <c r="FF76" s="17">
        <v>42</v>
      </c>
      <c r="FG76" s="118"/>
      <c r="FH76" s="121"/>
      <c r="FJ76" s="17" t="e">
        <v>#N/A</v>
      </c>
      <c r="FK76" s="227" t="s">
        <v>3714</v>
      </c>
      <c r="FL76" s="128">
        <v>45189</v>
      </c>
      <c r="FM76" s="128">
        <v>45190</v>
      </c>
      <c r="FP76" s="121" t="s">
        <v>3713</v>
      </c>
      <c r="FR76" s="118">
        <v>23</v>
      </c>
      <c r="FS76" s="17">
        <v>4</v>
      </c>
      <c r="FT76" s="17">
        <v>27</v>
      </c>
      <c r="FU76" s="222">
        <v>44</v>
      </c>
      <c r="FV76" s="222"/>
      <c r="FW76" s="223"/>
      <c r="FX76" s="223"/>
      <c r="FY76" s="224"/>
      <c r="FZ76" s="223"/>
      <c r="GA76" s="118">
        <v>1</v>
      </c>
      <c r="GB76" s="17">
        <v>1</v>
      </c>
      <c r="GC76" s="17">
        <v>3</v>
      </c>
      <c r="GE76" s="17">
        <v>0</v>
      </c>
      <c r="GP76" s="129"/>
      <c r="GR76" s="118">
        <v>1</v>
      </c>
      <c r="GS76" s="17">
        <v>19</v>
      </c>
      <c r="GT76" s="17" t="s">
        <v>110</v>
      </c>
      <c r="GX76" s="121"/>
      <c r="GY76" s="118"/>
      <c r="HD76" s="121"/>
      <c r="HE76" s="118"/>
      <c r="HK76" s="121"/>
      <c r="HL76" s="118"/>
      <c r="HO76" s="121"/>
      <c r="HP76" s="118"/>
      <c r="HQ76" s="121"/>
      <c r="HS76" s="118"/>
      <c r="HY76" s="17">
        <v>1</v>
      </c>
      <c r="HZ76" s="17">
        <v>17</v>
      </c>
      <c r="IA76" s="17" t="s">
        <v>1994</v>
      </c>
      <c r="II76" s="121"/>
      <c r="IJ76" s="17" t="s">
        <v>3750</v>
      </c>
      <c r="IK76" s="17" t="s">
        <v>2698</v>
      </c>
      <c r="IL76" s="17" t="s">
        <v>3750</v>
      </c>
    </row>
    <row r="77" spans="1:260" s="17" customFormat="1" ht="12.45" customHeight="1">
      <c r="A77" s="118">
        <v>74</v>
      </c>
      <c r="C77" s="17" t="s">
        <v>789</v>
      </c>
      <c r="D77" s="17" t="s">
        <v>663</v>
      </c>
      <c r="E77" s="17" t="s">
        <v>874</v>
      </c>
      <c r="F77" s="17" t="s">
        <v>875</v>
      </c>
      <c r="G77" s="17" t="s">
        <v>79</v>
      </c>
      <c r="H77" s="118">
        <v>-17.728624</v>
      </c>
      <c r="I77" s="17">
        <v>-63.079912999999998</v>
      </c>
      <c r="J77" s="17" t="s">
        <v>303</v>
      </c>
      <c r="K77" s="17" t="s">
        <v>176</v>
      </c>
      <c r="L77" s="17" t="s">
        <v>304</v>
      </c>
      <c r="M77" s="121" t="s">
        <v>177</v>
      </c>
      <c r="N77" s="118">
        <v>70</v>
      </c>
      <c r="O77" s="17" t="s">
        <v>78</v>
      </c>
      <c r="P77" s="17" t="s">
        <v>196</v>
      </c>
      <c r="Q77" s="121" t="s">
        <v>179</v>
      </c>
      <c r="R77" s="124">
        <v>3</v>
      </c>
      <c r="S77" s="124">
        <v>3</v>
      </c>
      <c r="T77" s="124">
        <v>0</v>
      </c>
      <c r="U77" s="124">
        <v>0</v>
      </c>
      <c r="V77" s="124">
        <v>3</v>
      </c>
      <c r="W77" s="124">
        <v>3</v>
      </c>
      <c r="X77" s="124">
        <v>3</v>
      </c>
      <c r="Y77" s="125">
        <v>0</v>
      </c>
      <c r="Z77" s="17">
        <v>15</v>
      </c>
      <c r="AA77" s="126"/>
      <c r="AB77" s="127" t="s">
        <v>1373</v>
      </c>
      <c r="AC77" s="17" t="s">
        <v>192</v>
      </c>
      <c r="AD77" s="17">
        <v>3</v>
      </c>
      <c r="AE77" s="17" t="s">
        <v>181</v>
      </c>
      <c r="AF77" s="17">
        <v>1</v>
      </c>
      <c r="AG77" s="17" t="s">
        <v>206</v>
      </c>
      <c r="AH77" s="17" t="s">
        <v>194</v>
      </c>
      <c r="AI77" s="17">
        <v>3</v>
      </c>
      <c r="AJ77" s="17" t="s">
        <v>241</v>
      </c>
      <c r="AK77" s="17">
        <v>1</v>
      </c>
      <c r="AL77" s="17" t="s">
        <v>206</v>
      </c>
      <c r="AM77" s="17" t="s">
        <v>77</v>
      </c>
      <c r="AN77" s="17">
        <v>0</v>
      </c>
      <c r="AO77" s="17" t="s">
        <v>77</v>
      </c>
      <c r="AP77" s="17">
        <v>0</v>
      </c>
      <c r="AQ77" s="17" t="s">
        <v>77</v>
      </c>
      <c r="AR77" s="17" t="s">
        <v>198</v>
      </c>
      <c r="AS77" s="17">
        <v>3</v>
      </c>
      <c r="AT77" s="17" t="s">
        <v>199</v>
      </c>
      <c r="AU77" s="17">
        <v>1</v>
      </c>
      <c r="AV77" s="17" t="s">
        <v>211</v>
      </c>
      <c r="AW77" s="17" t="s">
        <v>186</v>
      </c>
      <c r="AX77" s="17">
        <v>3</v>
      </c>
      <c r="AY77" s="17" t="s">
        <v>200</v>
      </c>
      <c r="AZ77" s="17">
        <v>0</v>
      </c>
      <c r="BA77" s="17" t="s">
        <v>236</v>
      </c>
      <c r="BB77" s="17" t="s">
        <v>675</v>
      </c>
      <c r="BC77" s="17">
        <v>3</v>
      </c>
      <c r="BD77" s="17" t="s">
        <v>200</v>
      </c>
      <c r="BE77" s="17">
        <v>0</v>
      </c>
      <c r="BF77" s="17" t="s">
        <v>236</v>
      </c>
      <c r="BL77" s="17">
        <v>15</v>
      </c>
      <c r="BM77" s="126">
        <v>0</v>
      </c>
      <c r="BN77" s="126"/>
      <c r="BO77" s="126" t="e">
        <v>#N/A</v>
      </c>
      <c r="BP77" s="126">
        <v>2023</v>
      </c>
      <c r="BQ77" s="126" t="s">
        <v>171</v>
      </c>
      <c r="BR77" s="128">
        <v>45222</v>
      </c>
      <c r="BS77" s="17">
        <v>43</v>
      </c>
      <c r="BT77" s="221" t="s">
        <v>1374</v>
      </c>
      <c r="BU77" s="118">
        <v>3</v>
      </c>
      <c r="BV77" s="17">
        <v>2</v>
      </c>
      <c r="BW77" s="17">
        <v>0</v>
      </c>
      <c r="BX77" s="17">
        <v>0</v>
      </c>
      <c r="BY77" s="17">
        <v>0</v>
      </c>
      <c r="BZ77" s="17">
        <v>1</v>
      </c>
      <c r="CB77" s="17">
        <v>6</v>
      </c>
      <c r="CC77" s="121">
        <v>15</v>
      </c>
      <c r="CE77" s="118">
        <v>0</v>
      </c>
      <c r="CF77" s="17">
        <v>0</v>
      </c>
      <c r="CG77" s="17">
        <v>0</v>
      </c>
      <c r="CH77" s="251">
        <v>0</v>
      </c>
      <c r="CI77" s="17">
        <v>0</v>
      </c>
      <c r="CJ77" s="17">
        <v>2</v>
      </c>
      <c r="CK77" s="17">
        <v>0</v>
      </c>
      <c r="CL77" s="121">
        <v>2</v>
      </c>
      <c r="CM77" s="17" t="s">
        <v>1375</v>
      </c>
      <c r="CN77" s="17" t="s">
        <v>1124</v>
      </c>
      <c r="CO77" s="17" t="s">
        <v>1125</v>
      </c>
      <c r="CP77" s="17">
        <v>9</v>
      </c>
      <c r="CQ77" s="118">
        <v>1</v>
      </c>
      <c r="CR77" s="17">
        <v>1</v>
      </c>
      <c r="CS77" s="17" t="s">
        <v>676</v>
      </c>
      <c r="CT77" s="17" t="s">
        <v>677</v>
      </c>
      <c r="CV77" s="17" t="s">
        <v>1109</v>
      </c>
      <c r="CW77" s="17" t="s">
        <v>678</v>
      </c>
      <c r="CX77" s="17" t="s">
        <v>417</v>
      </c>
      <c r="CY77" s="121"/>
      <c r="CZ77" s="118">
        <v>0</v>
      </c>
      <c r="DC77" s="121"/>
      <c r="DD77" s="126"/>
      <c r="DF77" s="118"/>
      <c r="DG77" s="17" t="s">
        <v>1180</v>
      </c>
      <c r="DI77" s="126" t="s">
        <v>2621</v>
      </c>
      <c r="DJ77" s="118">
        <v>16</v>
      </c>
      <c r="DK77" s="118" t="s">
        <v>1181</v>
      </c>
      <c r="DL77" s="121"/>
      <c r="DM77" s="17" t="s">
        <v>1182</v>
      </c>
      <c r="DQ77" s="121"/>
      <c r="DY77" s="118"/>
      <c r="EF77" s="121"/>
      <c r="EO77" s="118">
        <v>6</v>
      </c>
      <c r="ET77" s="121"/>
      <c r="EU77" s="118">
        <v>8</v>
      </c>
      <c r="EW77" s="17">
        <v>8</v>
      </c>
      <c r="EZ77" s="121"/>
      <c r="FB77" s="129">
        <v>310</v>
      </c>
      <c r="FC77" s="118">
        <v>100</v>
      </c>
      <c r="FD77" s="17">
        <v>6</v>
      </c>
      <c r="FE77" s="121"/>
      <c r="FF77" s="17">
        <v>92</v>
      </c>
      <c r="FG77" s="118"/>
      <c r="FH77" s="121"/>
      <c r="FJ77" s="17" t="e">
        <v>#N/A</v>
      </c>
      <c r="FK77" s="227" t="s">
        <v>3714</v>
      </c>
      <c r="FL77" s="128">
        <v>45218</v>
      </c>
      <c r="FM77" s="128">
        <v>45219</v>
      </c>
      <c r="FP77" s="121" t="s">
        <v>3715</v>
      </c>
      <c r="FR77" s="118">
        <v>59</v>
      </c>
      <c r="FS77" s="17">
        <v>10</v>
      </c>
      <c r="FT77" s="17">
        <v>69</v>
      </c>
      <c r="FU77" s="222">
        <v>91</v>
      </c>
      <c r="FV77" s="222"/>
      <c r="FW77" s="223"/>
      <c r="FX77" s="223"/>
      <c r="FY77" s="224"/>
      <c r="FZ77" s="223"/>
      <c r="GA77" s="118"/>
      <c r="GF77" s="17">
        <v>1</v>
      </c>
      <c r="GH77" s="17">
        <v>1</v>
      </c>
      <c r="GI77" s="17">
        <v>2</v>
      </c>
      <c r="GJ77" s="17">
        <v>2</v>
      </c>
      <c r="GP77" s="129" t="s">
        <v>4021</v>
      </c>
      <c r="GR77" s="118">
        <v>3</v>
      </c>
      <c r="GS77" s="17">
        <v>59</v>
      </c>
      <c r="GT77" s="17" t="s">
        <v>1587</v>
      </c>
      <c r="GW77" s="227"/>
      <c r="GX77" s="121"/>
      <c r="GY77" s="118"/>
      <c r="HD77" s="121"/>
      <c r="HE77" s="118"/>
      <c r="HK77" s="121"/>
      <c r="HL77" s="118"/>
      <c r="HO77" s="121"/>
      <c r="HP77" s="118"/>
      <c r="HQ77" s="121"/>
      <c r="HS77" s="118"/>
      <c r="HV77" s="17">
        <v>3</v>
      </c>
      <c r="HW77" s="17">
        <v>58.5</v>
      </c>
      <c r="HX77" s="17" t="s">
        <v>1587</v>
      </c>
      <c r="IE77" s="17" t="s">
        <v>4022</v>
      </c>
      <c r="II77" s="121"/>
      <c r="IJ77" s="17" t="s">
        <v>1183</v>
      </c>
      <c r="IK77" s="17" t="s">
        <v>2622</v>
      </c>
      <c r="IL77" s="17" t="s">
        <v>1183</v>
      </c>
      <c r="IU77" s="17" t="e">
        <v>#N/A</v>
      </c>
    </row>
    <row r="78" spans="1:260" s="17" customFormat="1" ht="12.45" customHeight="1">
      <c r="A78" s="118">
        <v>76</v>
      </c>
      <c r="D78" s="17" t="s">
        <v>663</v>
      </c>
      <c r="E78" s="17" t="s">
        <v>878</v>
      </c>
      <c r="F78" s="17" t="s">
        <v>879</v>
      </c>
      <c r="G78" s="17" t="s">
        <v>79</v>
      </c>
      <c r="H78" s="119">
        <v>-17.371478</v>
      </c>
      <c r="I78" s="120">
        <v>-66.175244000000006</v>
      </c>
      <c r="J78" s="17" t="s">
        <v>303</v>
      </c>
      <c r="K78" s="17" t="s">
        <v>201</v>
      </c>
      <c r="L78" s="17" t="s">
        <v>312</v>
      </c>
      <c r="M78" s="121" t="s">
        <v>201</v>
      </c>
      <c r="N78" s="122">
        <v>6</v>
      </c>
      <c r="O78" s="123" t="s">
        <v>610</v>
      </c>
      <c r="P78" s="17" t="s">
        <v>202</v>
      </c>
      <c r="Q78" s="121" t="s">
        <v>179</v>
      </c>
      <c r="R78" s="124">
        <v>0</v>
      </c>
      <c r="S78" s="124">
        <v>0</v>
      </c>
      <c r="T78" s="124">
        <v>3</v>
      </c>
      <c r="U78" s="124">
        <v>0</v>
      </c>
      <c r="V78" s="124">
        <v>0</v>
      </c>
      <c r="W78" s="124">
        <v>1</v>
      </c>
      <c r="X78" s="124">
        <v>0</v>
      </c>
      <c r="Y78" s="125">
        <v>0</v>
      </c>
      <c r="Z78" s="17">
        <v>4</v>
      </c>
      <c r="AA78" s="126"/>
      <c r="AB78" s="127" t="s">
        <v>682</v>
      </c>
      <c r="AC78" s="17" t="s">
        <v>204</v>
      </c>
      <c r="AD78" s="17">
        <v>3</v>
      </c>
      <c r="AE78" s="17" t="s">
        <v>682</v>
      </c>
      <c r="AF78" s="17">
        <v>1</v>
      </c>
      <c r="AG78" s="17" t="s">
        <v>206</v>
      </c>
      <c r="AH78" s="17" t="s">
        <v>207</v>
      </c>
      <c r="AI78" s="17">
        <v>0</v>
      </c>
      <c r="AJ78" s="17" t="s">
        <v>683</v>
      </c>
      <c r="AK78" s="17">
        <v>0</v>
      </c>
      <c r="AL78" s="17" t="s">
        <v>206</v>
      </c>
      <c r="AM78" s="17" t="s">
        <v>77</v>
      </c>
      <c r="AN78" s="17">
        <v>0</v>
      </c>
      <c r="AO78" s="17" t="s">
        <v>77</v>
      </c>
      <c r="AP78" s="17">
        <v>0</v>
      </c>
      <c r="AQ78" s="17" t="s">
        <v>77</v>
      </c>
      <c r="AR78" s="17" t="s">
        <v>77</v>
      </c>
      <c r="AS78" s="17">
        <v>0</v>
      </c>
      <c r="AT78" s="17" t="s">
        <v>77</v>
      </c>
      <c r="AU78" s="17">
        <v>0</v>
      </c>
      <c r="AV78" s="17" t="s">
        <v>77</v>
      </c>
      <c r="AW78" s="17" t="s">
        <v>238</v>
      </c>
      <c r="AX78" s="17">
        <v>1</v>
      </c>
      <c r="AY78" s="17" t="s">
        <v>683</v>
      </c>
      <c r="AZ78" s="17">
        <v>0</v>
      </c>
      <c r="BA78" s="17" t="s">
        <v>206</v>
      </c>
      <c r="BB78" s="17" t="s">
        <v>77</v>
      </c>
      <c r="BC78" s="17">
        <v>0</v>
      </c>
      <c r="BD78" s="17" t="s">
        <v>77</v>
      </c>
      <c r="BE78" s="17">
        <v>0</v>
      </c>
      <c r="BF78" s="17" t="s">
        <v>77</v>
      </c>
      <c r="BL78" s="17">
        <v>4</v>
      </c>
      <c r="BM78" s="126">
        <v>0</v>
      </c>
      <c r="BN78" s="126"/>
      <c r="BO78" s="126" t="e">
        <v>#N/A</v>
      </c>
      <c r="BP78" s="126">
        <v>2023</v>
      </c>
      <c r="BQ78" s="126" t="s">
        <v>171</v>
      </c>
      <c r="BR78" s="128">
        <v>45194</v>
      </c>
      <c r="BS78" s="17">
        <v>39</v>
      </c>
      <c r="BT78" s="221" t="s">
        <v>1382</v>
      </c>
      <c r="BU78" s="118">
        <v>0</v>
      </c>
      <c r="BV78" s="17">
        <v>1</v>
      </c>
      <c r="BW78" s="17">
        <v>0</v>
      </c>
      <c r="BX78" s="17">
        <v>0</v>
      </c>
      <c r="BY78" s="17">
        <v>0</v>
      </c>
      <c r="BZ78" s="17">
        <v>0</v>
      </c>
      <c r="CB78" s="17">
        <v>1</v>
      </c>
      <c r="CC78" s="121">
        <v>4</v>
      </c>
      <c r="CE78" s="118">
        <v>0</v>
      </c>
      <c r="CF78" s="17">
        <v>0</v>
      </c>
      <c r="CG78" s="17">
        <v>0</v>
      </c>
      <c r="CH78" s="17">
        <v>0</v>
      </c>
      <c r="CI78" s="17">
        <v>0</v>
      </c>
      <c r="CJ78" s="17">
        <v>0</v>
      </c>
      <c r="CK78" s="17">
        <v>0</v>
      </c>
      <c r="CL78" s="121">
        <v>0</v>
      </c>
      <c r="CM78" s="17" t="s">
        <v>1383</v>
      </c>
      <c r="CN78" s="17" t="s">
        <v>247</v>
      </c>
      <c r="CO78" s="17" t="s">
        <v>224</v>
      </c>
      <c r="CP78" s="17">
        <v>2</v>
      </c>
      <c r="CQ78" s="118">
        <v>1</v>
      </c>
      <c r="CR78" s="17">
        <v>0</v>
      </c>
      <c r="CS78" s="17" t="s">
        <v>676</v>
      </c>
      <c r="CT78" s="17" t="s">
        <v>77</v>
      </c>
      <c r="CV78" s="17" t="s">
        <v>1117</v>
      </c>
      <c r="CW78" s="17" t="s">
        <v>678</v>
      </c>
      <c r="CX78" s="17" t="s">
        <v>179</v>
      </c>
      <c r="CY78" s="121"/>
      <c r="CZ78" s="118">
        <v>0</v>
      </c>
      <c r="DC78" s="121"/>
      <c r="DD78" s="126"/>
      <c r="DF78" s="118"/>
      <c r="DG78" s="17" t="s">
        <v>1148</v>
      </c>
      <c r="DI78" s="126" t="s">
        <v>2771</v>
      </c>
      <c r="DJ78" s="118">
        <v>11</v>
      </c>
      <c r="DK78" s="118" t="s">
        <v>1119</v>
      </c>
      <c r="DL78" s="121"/>
      <c r="DM78" s="17" t="s">
        <v>130</v>
      </c>
      <c r="DQ78" s="121"/>
      <c r="DY78" s="118"/>
      <c r="EF78" s="121"/>
      <c r="EO78" s="118"/>
      <c r="ET78" s="121"/>
      <c r="EU78" s="118">
        <v>0</v>
      </c>
      <c r="EW78" s="17">
        <v>8</v>
      </c>
      <c r="EZ78" s="121"/>
      <c r="FB78" s="129">
        <v>199</v>
      </c>
      <c r="FC78" s="118">
        <v>30</v>
      </c>
      <c r="FD78" s="17">
        <v>1</v>
      </c>
      <c r="FE78" s="121"/>
      <c r="FF78" s="17">
        <v>21</v>
      </c>
      <c r="FG78" s="118"/>
      <c r="FH78" s="121"/>
      <c r="FJ78" s="17" t="e">
        <v>#N/A</v>
      </c>
      <c r="FK78" s="227" t="s">
        <v>3714</v>
      </c>
      <c r="FL78" s="128">
        <v>45189</v>
      </c>
      <c r="FM78" s="128">
        <v>45190</v>
      </c>
      <c r="FP78" s="121" t="s">
        <v>3713</v>
      </c>
      <c r="FR78" s="118">
        <v>5</v>
      </c>
      <c r="FS78" s="17">
        <v>11</v>
      </c>
      <c r="FT78" s="17">
        <v>16</v>
      </c>
      <c r="FU78" s="222">
        <v>32</v>
      </c>
      <c r="FV78" s="222"/>
      <c r="FW78" s="223"/>
      <c r="FX78" s="223"/>
      <c r="FY78" s="224"/>
      <c r="FZ78" s="223"/>
      <c r="GA78" s="118">
        <v>1</v>
      </c>
      <c r="GB78" s="17">
        <v>1</v>
      </c>
      <c r="GC78" s="17">
        <v>1</v>
      </c>
      <c r="GE78" s="17">
        <v>0</v>
      </c>
      <c r="GP78" s="129"/>
      <c r="GR78" s="118"/>
      <c r="GX78" s="121"/>
      <c r="GY78" s="118"/>
      <c r="HD78" s="121"/>
      <c r="HE78" s="118"/>
      <c r="HK78" s="121"/>
      <c r="HL78" s="118"/>
      <c r="HO78" s="121"/>
      <c r="HP78" s="118"/>
      <c r="HQ78" s="121"/>
      <c r="HS78" s="118"/>
      <c r="II78" s="121"/>
      <c r="IJ78" s="17" t="s">
        <v>1119</v>
      </c>
      <c r="IK78" s="17" t="s">
        <v>2702</v>
      </c>
      <c r="IL78" s="17" t="s">
        <v>1119</v>
      </c>
      <c r="IU78" s="17" t="e">
        <v>#N/A</v>
      </c>
    </row>
    <row r="79" spans="1:260" s="17" customFormat="1" ht="12.45" customHeight="1">
      <c r="A79" s="118">
        <v>5</v>
      </c>
      <c r="C79" s="17" t="s">
        <v>684</v>
      </c>
      <c r="D79" s="17" t="s">
        <v>663</v>
      </c>
      <c r="E79" s="17" t="s">
        <v>685</v>
      </c>
      <c r="F79" s="17" t="s">
        <v>686</v>
      </c>
      <c r="G79" s="17" t="s">
        <v>79</v>
      </c>
      <c r="H79" s="119">
        <v>-17.794606000000002</v>
      </c>
      <c r="I79" s="120">
        <v>-63.207518999999998</v>
      </c>
      <c r="J79" s="17" t="s">
        <v>303</v>
      </c>
      <c r="K79" s="17" t="s">
        <v>176</v>
      </c>
      <c r="L79" s="17" t="s">
        <v>304</v>
      </c>
      <c r="M79" s="121" t="s">
        <v>177</v>
      </c>
      <c r="N79" s="122">
        <v>40</v>
      </c>
      <c r="O79" s="123" t="s">
        <v>78</v>
      </c>
      <c r="P79" s="17" t="s">
        <v>178</v>
      </c>
      <c r="Q79" s="121" t="s">
        <v>179</v>
      </c>
      <c r="R79" s="124">
        <v>3</v>
      </c>
      <c r="S79" s="124">
        <v>3</v>
      </c>
      <c r="T79" s="124">
        <v>0</v>
      </c>
      <c r="U79" s="124">
        <v>0</v>
      </c>
      <c r="V79" s="124">
        <v>3</v>
      </c>
      <c r="W79" s="124">
        <v>3</v>
      </c>
      <c r="X79" s="124">
        <v>3</v>
      </c>
      <c r="Y79" s="125">
        <v>0</v>
      </c>
      <c r="Z79" s="17">
        <v>15</v>
      </c>
      <c r="AA79" s="126"/>
      <c r="AB79" s="127" t="s">
        <v>309</v>
      </c>
      <c r="AC79" s="17" t="s">
        <v>192</v>
      </c>
      <c r="AD79" s="17">
        <v>3</v>
      </c>
      <c r="AE79" s="17" t="s">
        <v>254</v>
      </c>
      <c r="AF79" s="17">
        <v>1</v>
      </c>
      <c r="AG79" s="17" t="s">
        <v>189</v>
      </c>
      <c r="AH79" s="17" t="s">
        <v>194</v>
      </c>
      <c r="AI79" s="17">
        <v>3</v>
      </c>
      <c r="AJ79" s="17" t="s">
        <v>184</v>
      </c>
      <c r="AK79" s="17">
        <v>1</v>
      </c>
      <c r="AL79" s="17" t="s">
        <v>195</v>
      </c>
      <c r="AM79" s="17" t="s">
        <v>77</v>
      </c>
      <c r="AN79" s="17">
        <v>0</v>
      </c>
      <c r="AO79" s="17" t="s">
        <v>77</v>
      </c>
      <c r="AP79" s="17">
        <v>0</v>
      </c>
      <c r="AQ79" s="17" t="s">
        <v>77</v>
      </c>
      <c r="AR79" s="17" t="s">
        <v>315</v>
      </c>
      <c r="AS79" s="17">
        <v>3</v>
      </c>
      <c r="AT79" s="17" t="s">
        <v>255</v>
      </c>
      <c r="AU79" s="17">
        <v>0</v>
      </c>
      <c r="AV79" s="17" t="s">
        <v>189</v>
      </c>
      <c r="AW79" s="17" t="s">
        <v>322</v>
      </c>
      <c r="AX79" s="17">
        <v>3</v>
      </c>
      <c r="AY79" s="17" t="s">
        <v>255</v>
      </c>
      <c r="AZ79" s="17">
        <v>0</v>
      </c>
      <c r="BA79" s="17" t="s">
        <v>189</v>
      </c>
      <c r="BB79" s="17" t="s">
        <v>675</v>
      </c>
      <c r="BC79" s="17">
        <v>3</v>
      </c>
      <c r="BD79" s="17" t="s">
        <v>255</v>
      </c>
      <c r="BE79" s="17">
        <v>0</v>
      </c>
      <c r="BF79" s="17" t="s">
        <v>189</v>
      </c>
      <c r="BL79" s="17">
        <v>15</v>
      </c>
      <c r="BM79" s="126">
        <v>0</v>
      </c>
      <c r="BN79" s="126"/>
      <c r="BO79" s="126" t="e">
        <v>#N/A</v>
      </c>
      <c r="BP79" s="126">
        <v>2023</v>
      </c>
      <c r="BQ79" s="126" t="s">
        <v>171</v>
      </c>
      <c r="BR79" s="128">
        <v>45203</v>
      </c>
      <c r="BS79" s="17">
        <v>38</v>
      </c>
      <c r="BT79" s="221" t="s">
        <v>1122</v>
      </c>
      <c r="BU79" s="118">
        <v>3</v>
      </c>
      <c r="BV79" s="17">
        <v>0</v>
      </c>
      <c r="BW79" s="17">
        <v>0</v>
      </c>
      <c r="BX79" s="17">
        <v>0</v>
      </c>
      <c r="BY79" s="17">
        <v>0</v>
      </c>
      <c r="BZ79" s="17">
        <v>3</v>
      </c>
      <c r="CB79" s="17">
        <v>6</v>
      </c>
      <c r="CC79" s="121">
        <v>15</v>
      </c>
      <c r="CE79" s="118">
        <v>0</v>
      </c>
      <c r="CF79" s="17">
        <v>0</v>
      </c>
      <c r="CG79" s="17">
        <v>0</v>
      </c>
      <c r="CH79" s="17">
        <v>0</v>
      </c>
      <c r="CI79" s="17">
        <v>0</v>
      </c>
      <c r="CJ79" s="17">
        <v>0</v>
      </c>
      <c r="CK79" s="17">
        <v>0</v>
      </c>
      <c r="CL79" s="121">
        <v>0</v>
      </c>
      <c r="CM79" s="17" t="s">
        <v>1123</v>
      </c>
      <c r="CN79" s="17" t="s">
        <v>1124</v>
      </c>
      <c r="CO79" s="17" t="s">
        <v>1125</v>
      </c>
      <c r="CP79" s="17">
        <v>26</v>
      </c>
      <c r="CQ79" s="118">
        <v>0</v>
      </c>
      <c r="CR79" s="17">
        <v>2</v>
      </c>
      <c r="CS79" s="17" t="s">
        <v>544</v>
      </c>
      <c r="CT79" s="17" t="s">
        <v>677</v>
      </c>
      <c r="CV79" s="17" t="s">
        <v>1126</v>
      </c>
      <c r="CW79" s="17" t="s">
        <v>561</v>
      </c>
      <c r="CX79" s="17" t="s">
        <v>417</v>
      </c>
      <c r="CY79" s="121"/>
      <c r="CZ79" s="118">
        <v>0</v>
      </c>
      <c r="DC79" s="121"/>
      <c r="DD79" s="126"/>
      <c r="DF79" s="118"/>
      <c r="DG79" s="17" t="s">
        <v>1127</v>
      </c>
      <c r="DI79" s="126" t="s">
        <v>2594</v>
      </c>
      <c r="DJ79" s="118">
        <v>11</v>
      </c>
      <c r="DK79" s="118" t="s">
        <v>1128</v>
      </c>
      <c r="DL79" s="121"/>
      <c r="DM79" s="17" t="s">
        <v>130</v>
      </c>
      <c r="DQ79" s="121"/>
      <c r="DY79" s="118"/>
      <c r="EF79" s="121"/>
      <c r="EO79" s="118"/>
      <c r="ET79" s="121"/>
      <c r="EU79" s="118"/>
      <c r="EW79" s="17">
        <v>6</v>
      </c>
      <c r="EZ79" s="121"/>
      <c r="FB79" s="129">
        <v>179</v>
      </c>
      <c r="FC79" s="118">
        <v>70</v>
      </c>
      <c r="FD79" s="17">
        <v>6</v>
      </c>
      <c r="FE79" s="121"/>
      <c r="FF79" s="17">
        <v>59</v>
      </c>
      <c r="FG79" s="118"/>
      <c r="FH79" s="121"/>
      <c r="FJ79" s="17" t="e">
        <v>#N/A</v>
      </c>
      <c r="FK79" s="227" t="s">
        <v>3711</v>
      </c>
      <c r="FL79" s="128">
        <v>45265</v>
      </c>
      <c r="FM79" s="128" t="s">
        <v>4017</v>
      </c>
      <c r="FP79" s="121" t="s">
        <v>3713</v>
      </c>
      <c r="FR79" s="118">
        <v>40</v>
      </c>
      <c r="FS79" s="17">
        <v>3</v>
      </c>
      <c r="FT79" s="17">
        <v>43</v>
      </c>
      <c r="FU79" s="222">
        <v>62</v>
      </c>
      <c r="FV79" s="222"/>
      <c r="FW79" s="223"/>
      <c r="FX79" s="223"/>
      <c r="FY79" s="224"/>
      <c r="FZ79" s="223"/>
      <c r="GA79" s="118">
        <v>0</v>
      </c>
      <c r="GB79" s="17">
        <v>1</v>
      </c>
      <c r="GD79" s="17">
        <v>3</v>
      </c>
      <c r="GP79" s="129"/>
      <c r="GR79" s="118"/>
      <c r="GX79" s="121"/>
      <c r="GY79" s="118"/>
      <c r="HD79" s="121"/>
      <c r="HE79" s="118"/>
      <c r="HK79" s="121"/>
      <c r="HL79" s="118"/>
      <c r="HO79" s="121"/>
      <c r="HP79" s="118"/>
      <c r="HQ79" s="121"/>
      <c r="HS79" s="118"/>
      <c r="II79" s="121"/>
      <c r="IJ79" s="17" t="s">
        <v>1128</v>
      </c>
      <c r="IK79" s="17" t="s">
        <v>2595</v>
      </c>
      <c r="IL79" s="17" t="s">
        <v>1128</v>
      </c>
      <c r="IM79" s="17">
        <v>0</v>
      </c>
      <c r="IN79" s="17" t="s">
        <v>179</v>
      </c>
      <c r="IU79" s="17" t="e">
        <v>#N/A</v>
      </c>
    </row>
    <row r="80" spans="1:260" s="17" customFormat="1" ht="12.45" customHeight="1">
      <c r="A80" s="118">
        <v>91</v>
      </c>
      <c r="C80" s="17" t="s">
        <v>314</v>
      </c>
      <c r="D80" s="17" t="s">
        <v>663</v>
      </c>
      <c r="E80" s="17" t="s">
        <v>920</v>
      </c>
      <c r="F80" s="17" t="s">
        <v>921</v>
      </c>
      <c r="G80" s="17" t="s">
        <v>79</v>
      </c>
      <c r="H80" s="119">
        <v>-17.390222000000001</v>
      </c>
      <c r="I80" s="120">
        <v>-66.166667000000004</v>
      </c>
      <c r="J80" s="17" t="s">
        <v>303</v>
      </c>
      <c r="K80" s="17" t="s">
        <v>201</v>
      </c>
      <c r="L80" s="17" t="s">
        <v>312</v>
      </c>
      <c r="M80" s="121" t="s">
        <v>201</v>
      </c>
      <c r="N80" s="122">
        <v>6</v>
      </c>
      <c r="O80" s="123" t="s">
        <v>610</v>
      </c>
      <c r="P80" s="17" t="s">
        <v>202</v>
      </c>
      <c r="Q80" s="121" t="s">
        <v>179</v>
      </c>
      <c r="R80" s="124">
        <v>0</v>
      </c>
      <c r="S80" s="124">
        <v>0</v>
      </c>
      <c r="T80" s="124">
        <v>3</v>
      </c>
      <c r="U80" s="124">
        <v>0</v>
      </c>
      <c r="V80" s="124">
        <v>0</v>
      </c>
      <c r="W80" s="124">
        <v>1</v>
      </c>
      <c r="X80" s="124">
        <v>0</v>
      </c>
      <c r="Y80" s="125">
        <v>0</v>
      </c>
      <c r="Z80" s="17">
        <v>4</v>
      </c>
      <c r="AA80" s="126"/>
      <c r="AB80" s="127" t="s">
        <v>682</v>
      </c>
      <c r="AC80" s="17" t="s">
        <v>204</v>
      </c>
      <c r="AD80" s="17">
        <v>3</v>
      </c>
      <c r="AE80" s="17" t="s">
        <v>682</v>
      </c>
      <c r="AF80" s="17">
        <v>1</v>
      </c>
      <c r="AG80" s="17" t="s">
        <v>206</v>
      </c>
      <c r="AH80" s="17" t="s">
        <v>207</v>
      </c>
      <c r="AI80" s="17">
        <v>0</v>
      </c>
      <c r="AJ80" s="17" t="s">
        <v>683</v>
      </c>
      <c r="AK80" s="17">
        <v>0</v>
      </c>
      <c r="AL80" s="17" t="s">
        <v>195</v>
      </c>
      <c r="AM80" s="17" t="s">
        <v>77</v>
      </c>
      <c r="AN80" s="17">
        <v>0</v>
      </c>
      <c r="AO80" s="17" t="s">
        <v>77</v>
      </c>
      <c r="AP80" s="17">
        <v>0</v>
      </c>
      <c r="AQ80" s="17" t="s">
        <v>77</v>
      </c>
      <c r="AR80" s="17" t="s">
        <v>77</v>
      </c>
      <c r="AS80" s="17">
        <v>0</v>
      </c>
      <c r="AT80" s="17" t="s">
        <v>77</v>
      </c>
      <c r="AU80" s="17">
        <v>0</v>
      </c>
      <c r="AV80" s="17" t="s">
        <v>77</v>
      </c>
      <c r="AW80" s="17" t="s">
        <v>238</v>
      </c>
      <c r="AX80" s="17">
        <v>1</v>
      </c>
      <c r="AY80" s="17" t="s">
        <v>683</v>
      </c>
      <c r="AZ80" s="17">
        <v>0</v>
      </c>
      <c r="BA80" s="17" t="s">
        <v>206</v>
      </c>
      <c r="BB80" s="17" t="s">
        <v>77</v>
      </c>
      <c r="BC80" s="17">
        <v>0</v>
      </c>
      <c r="BD80" s="17" t="s">
        <v>77</v>
      </c>
      <c r="BE80" s="17">
        <v>0</v>
      </c>
      <c r="BF80" s="17" t="s">
        <v>77</v>
      </c>
      <c r="BL80" s="17">
        <v>4</v>
      </c>
      <c r="BM80" s="126">
        <v>0</v>
      </c>
      <c r="BN80" s="126"/>
      <c r="BO80" s="126" t="e">
        <v>#N/A</v>
      </c>
      <c r="BP80" s="126">
        <v>2023</v>
      </c>
      <c r="BQ80" s="126" t="s">
        <v>171</v>
      </c>
      <c r="BR80" s="128">
        <v>45194</v>
      </c>
      <c r="BS80" s="17">
        <v>39</v>
      </c>
      <c r="BT80" s="221" t="s">
        <v>1114</v>
      </c>
      <c r="BU80" s="118">
        <v>0</v>
      </c>
      <c r="BV80" s="17">
        <v>1</v>
      </c>
      <c r="BW80" s="17">
        <v>0</v>
      </c>
      <c r="BX80" s="17">
        <v>0</v>
      </c>
      <c r="BY80" s="17">
        <v>0</v>
      </c>
      <c r="BZ80" s="17">
        <v>0</v>
      </c>
      <c r="CB80" s="17">
        <v>1</v>
      </c>
      <c r="CC80" s="121">
        <v>4</v>
      </c>
      <c r="CE80" s="118">
        <v>0</v>
      </c>
      <c r="CF80" s="17">
        <v>0</v>
      </c>
      <c r="CG80" s="251">
        <v>0</v>
      </c>
      <c r="CH80" s="17">
        <v>0</v>
      </c>
      <c r="CI80" s="17">
        <v>0</v>
      </c>
      <c r="CJ80" s="17">
        <v>0</v>
      </c>
      <c r="CK80" s="17">
        <v>0</v>
      </c>
      <c r="CL80" s="121">
        <v>0</v>
      </c>
      <c r="CM80" s="17" t="s">
        <v>1115</v>
      </c>
      <c r="CN80" s="17" t="s">
        <v>246</v>
      </c>
      <c r="CO80" s="17" t="s">
        <v>1116</v>
      </c>
      <c r="CP80" s="17">
        <v>2</v>
      </c>
      <c r="CQ80" s="118">
        <v>1</v>
      </c>
      <c r="CR80" s="17">
        <v>0</v>
      </c>
      <c r="CS80" s="17" t="s">
        <v>676</v>
      </c>
      <c r="CT80" s="17" t="s">
        <v>77</v>
      </c>
      <c r="CV80" s="17" t="s">
        <v>1117</v>
      </c>
      <c r="CW80" s="17" t="s">
        <v>678</v>
      </c>
      <c r="CX80" s="17" t="s">
        <v>179</v>
      </c>
      <c r="CY80" s="121"/>
      <c r="CZ80" s="118">
        <v>0</v>
      </c>
      <c r="DC80" s="121"/>
      <c r="DD80" s="126"/>
      <c r="DF80" s="118"/>
      <c r="DG80" s="17" t="s">
        <v>1118</v>
      </c>
      <c r="DI80" s="126" t="s">
        <v>2771</v>
      </c>
      <c r="DJ80" s="118">
        <v>11</v>
      </c>
      <c r="DK80" s="118" t="s">
        <v>1119</v>
      </c>
      <c r="DL80" s="121"/>
      <c r="DM80" s="17" t="s">
        <v>130</v>
      </c>
      <c r="DQ80" s="121"/>
      <c r="DY80" s="118"/>
      <c r="EF80" s="121"/>
      <c r="EO80" s="118"/>
      <c r="ET80" s="121"/>
      <c r="EU80" s="118">
        <v>0</v>
      </c>
      <c r="EW80" s="17">
        <v>4</v>
      </c>
      <c r="EX80" s="17">
        <v>4</v>
      </c>
      <c r="EZ80" s="121"/>
      <c r="FB80" s="129">
        <v>200</v>
      </c>
      <c r="FC80" s="118">
        <v>30</v>
      </c>
      <c r="FD80" s="17">
        <v>1</v>
      </c>
      <c r="FE80" s="121"/>
      <c r="FF80" s="17">
        <v>21</v>
      </c>
      <c r="FG80" s="118"/>
      <c r="FH80" s="121"/>
      <c r="FJ80" s="17" t="e">
        <v>#N/A</v>
      </c>
      <c r="FK80" s="227" t="s">
        <v>3714</v>
      </c>
      <c r="FL80" s="128">
        <v>45189</v>
      </c>
      <c r="FM80" s="128">
        <v>45190</v>
      </c>
      <c r="FP80" s="121" t="s">
        <v>3713</v>
      </c>
      <c r="FR80" s="118">
        <v>5</v>
      </c>
      <c r="FS80" s="17">
        <v>3</v>
      </c>
      <c r="FT80" s="17">
        <v>8</v>
      </c>
      <c r="FU80" s="222">
        <v>23</v>
      </c>
      <c r="FV80" s="222"/>
      <c r="FW80" s="223"/>
      <c r="FX80" s="223"/>
      <c r="FY80" s="224"/>
      <c r="FZ80" s="223"/>
      <c r="GA80" s="118">
        <v>1</v>
      </c>
      <c r="GB80" s="17">
        <v>1</v>
      </c>
      <c r="GC80" s="17">
        <v>1</v>
      </c>
      <c r="GE80" s="17">
        <v>0</v>
      </c>
      <c r="GP80" s="129"/>
      <c r="GR80" s="118"/>
      <c r="GX80" s="121"/>
      <c r="GY80" s="118"/>
      <c r="HD80" s="121"/>
      <c r="HE80" s="118"/>
      <c r="HK80" s="121"/>
      <c r="HL80" s="118"/>
      <c r="HO80" s="121"/>
      <c r="HP80" s="118"/>
      <c r="HQ80" s="121"/>
      <c r="HS80" s="118"/>
      <c r="HY80" s="17">
        <v>1</v>
      </c>
      <c r="HZ80" s="17">
        <v>3</v>
      </c>
      <c r="IA80" s="17" t="s">
        <v>77</v>
      </c>
      <c r="II80" s="121"/>
      <c r="IJ80" s="17" t="s">
        <v>1119</v>
      </c>
      <c r="IK80" s="17" t="s">
        <v>2722</v>
      </c>
      <c r="IL80" s="17" t="s">
        <v>1119</v>
      </c>
      <c r="IQ80" s="128"/>
      <c r="IR80" s="128"/>
      <c r="IS80" s="128"/>
      <c r="IT80" s="128"/>
    </row>
    <row r="81" spans="1:260" s="17" customFormat="1" ht="12.45" customHeight="1">
      <c r="A81" s="118">
        <v>27</v>
      </c>
      <c r="D81" s="17" t="s">
        <v>663</v>
      </c>
      <c r="E81" s="17" t="s">
        <v>547</v>
      </c>
      <c r="F81" s="17" t="s">
        <v>548</v>
      </c>
      <c r="G81" s="17" t="s">
        <v>79</v>
      </c>
      <c r="H81" s="118">
        <v>-17.788489999999999</v>
      </c>
      <c r="I81" s="17">
        <v>-63.178739999999998</v>
      </c>
      <c r="J81" s="17" t="s">
        <v>303</v>
      </c>
      <c r="K81" s="17" t="s">
        <v>176</v>
      </c>
      <c r="L81" s="17" t="s">
        <v>304</v>
      </c>
      <c r="M81" s="121" t="s">
        <v>177</v>
      </c>
      <c r="N81" s="118">
        <v>18</v>
      </c>
      <c r="O81" s="17" t="s">
        <v>610</v>
      </c>
      <c r="P81" s="17" t="s">
        <v>196</v>
      </c>
      <c r="Q81" s="121" t="s">
        <v>179</v>
      </c>
      <c r="R81" s="124">
        <v>3</v>
      </c>
      <c r="S81" s="124">
        <v>3</v>
      </c>
      <c r="T81" s="124">
        <v>0</v>
      </c>
      <c r="U81" s="124">
        <v>0</v>
      </c>
      <c r="V81" s="124">
        <v>0</v>
      </c>
      <c r="W81" s="124">
        <v>0</v>
      </c>
      <c r="X81" s="124">
        <v>0</v>
      </c>
      <c r="Y81" s="125">
        <v>3</v>
      </c>
      <c r="Z81" s="17">
        <v>9</v>
      </c>
      <c r="AA81" s="126"/>
      <c r="AB81" s="127" t="s">
        <v>1163</v>
      </c>
      <c r="AC81" s="17" t="s">
        <v>549</v>
      </c>
      <c r="AD81" s="17">
        <v>3</v>
      </c>
      <c r="AE81" s="17" t="s">
        <v>181</v>
      </c>
      <c r="AF81" s="17">
        <v>1</v>
      </c>
      <c r="AG81" s="17" t="s">
        <v>206</v>
      </c>
      <c r="AH81" s="17" t="s">
        <v>183</v>
      </c>
      <c r="AI81" s="17">
        <v>3</v>
      </c>
      <c r="AJ81" s="17" t="s">
        <v>184</v>
      </c>
      <c r="AK81" s="17">
        <v>1</v>
      </c>
      <c r="AL81" s="17" t="s">
        <v>206</v>
      </c>
      <c r="AM81" s="17" t="s">
        <v>77</v>
      </c>
      <c r="AN81" s="17">
        <v>0</v>
      </c>
      <c r="AO81" s="17" t="s">
        <v>77</v>
      </c>
      <c r="AP81" s="17">
        <v>0</v>
      </c>
      <c r="AQ81" s="17" t="s">
        <v>77</v>
      </c>
      <c r="AR81" s="17" t="s">
        <v>77</v>
      </c>
      <c r="AS81" s="17">
        <v>0</v>
      </c>
      <c r="AT81" s="17" t="s">
        <v>77</v>
      </c>
      <c r="AU81" s="17">
        <v>0</v>
      </c>
      <c r="AV81" s="17" t="s">
        <v>77</v>
      </c>
      <c r="AW81" s="17" t="s">
        <v>77</v>
      </c>
      <c r="AX81" s="17">
        <v>0</v>
      </c>
      <c r="AY81" s="17" t="s">
        <v>210</v>
      </c>
      <c r="AZ81" s="17">
        <v>1</v>
      </c>
      <c r="BA81" s="17" t="s">
        <v>193</v>
      </c>
      <c r="BB81" s="17" t="s">
        <v>77</v>
      </c>
      <c r="BC81" s="17">
        <v>0</v>
      </c>
      <c r="BD81" s="17" t="s">
        <v>77</v>
      </c>
      <c r="BE81" s="17">
        <v>0</v>
      </c>
      <c r="BF81" s="17" t="s">
        <v>77</v>
      </c>
      <c r="BG81" s="17" t="s">
        <v>749</v>
      </c>
      <c r="BH81" s="17">
        <v>3</v>
      </c>
      <c r="BI81" s="17" t="s">
        <v>210</v>
      </c>
      <c r="BJ81" s="17">
        <v>1</v>
      </c>
      <c r="BK81" s="17" t="s">
        <v>193</v>
      </c>
      <c r="BL81" s="17">
        <v>9</v>
      </c>
      <c r="BM81" s="126">
        <v>0</v>
      </c>
      <c r="BN81" s="126" t="s">
        <v>1993</v>
      </c>
      <c r="BO81" s="126" t="e">
        <v>#N/A</v>
      </c>
      <c r="BP81" s="126">
        <v>2023</v>
      </c>
      <c r="BQ81" s="126" t="s">
        <v>171</v>
      </c>
      <c r="BR81" s="128">
        <v>45203</v>
      </c>
      <c r="BS81" s="17">
        <v>41</v>
      </c>
      <c r="BT81" s="221" t="s">
        <v>1221</v>
      </c>
      <c r="BU81" s="118">
        <v>3</v>
      </c>
      <c r="BV81" s="17">
        <v>0</v>
      </c>
      <c r="BW81" s="17">
        <v>0</v>
      </c>
      <c r="BX81" s="17">
        <v>0</v>
      </c>
      <c r="BY81" s="17">
        <v>2</v>
      </c>
      <c r="BZ81" s="17">
        <v>0</v>
      </c>
      <c r="CB81" s="17">
        <v>5</v>
      </c>
      <c r="CC81" s="121">
        <v>9</v>
      </c>
      <c r="CD81" s="17">
        <v>3</v>
      </c>
      <c r="CE81" s="118">
        <v>0</v>
      </c>
      <c r="CF81" s="17">
        <v>0</v>
      </c>
      <c r="CG81" s="17">
        <v>0</v>
      </c>
      <c r="CH81" s="251">
        <v>0</v>
      </c>
      <c r="CI81" s="17">
        <v>0</v>
      </c>
      <c r="CJ81" s="17">
        <v>1</v>
      </c>
      <c r="CK81" s="17">
        <v>0</v>
      </c>
      <c r="CL81" s="121">
        <v>1</v>
      </c>
      <c r="CM81" s="17" t="s">
        <v>1222</v>
      </c>
      <c r="CN81" s="17" t="s">
        <v>1107</v>
      </c>
      <c r="CO81" s="17" t="s">
        <v>1223</v>
      </c>
      <c r="CP81" s="17">
        <v>1</v>
      </c>
      <c r="CQ81" s="118">
        <v>1</v>
      </c>
      <c r="CR81" s="17">
        <v>0</v>
      </c>
      <c r="CS81" s="17" t="s">
        <v>676</v>
      </c>
      <c r="CT81" s="17" t="s">
        <v>77</v>
      </c>
      <c r="CV81" s="17" t="s">
        <v>1117</v>
      </c>
      <c r="CW81" s="17" t="s">
        <v>678</v>
      </c>
      <c r="CX81" s="17" t="s">
        <v>179</v>
      </c>
      <c r="CY81" s="121"/>
      <c r="CZ81" s="118">
        <v>0</v>
      </c>
      <c r="DC81" s="121"/>
      <c r="DD81" s="126"/>
      <c r="DF81" s="118"/>
      <c r="DG81" s="17" t="s">
        <v>1224</v>
      </c>
      <c r="DI81" s="126" t="s">
        <v>2938</v>
      </c>
      <c r="DJ81" s="118">
        <v>3</v>
      </c>
      <c r="DK81" s="118" t="s">
        <v>1225</v>
      </c>
      <c r="DL81" s="121"/>
      <c r="DM81" s="17" t="s">
        <v>1299</v>
      </c>
      <c r="DQ81" s="121"/>
      <c r="DY81" s="118"/>
      <c r="EF81" s="121"/>
      <c r="EO81" s="118"/>
      <c r="ET81" s="121"/>
      <c r="EU81" s="118"/>
      <c r="EW81" s="17">
        <v>4</v>
      </c>
      <c r="EX81" s="17">
        <v>12</v>
      </c>
      <c r="EZ81" s="121"/>
      <c r="FB81" s="121">
        <v>259</v>
      </c>
      <c r="FC81" s="118">
        <v>50</v>
      </c>
      <c r="FD81" s="17">
        <v>5</v>
      </c>
      <c r="FE81" s="121"/>
      <c r="FF81" s="17">
        <v>34</v>
      </c>
      <c r="FG81" s="118"/>
      <c r="FH81" s="121"/>
      <c r="FJ81" s="17" t="e">
        <v>#N/A</v>
      </c>
      <c r="FK81" s="227" t="s">
        <v>3714</v>
      </c>
      <c r="FL81" s="128">
        <v>45204</v>
      </c>
      <c r="FM81" s="128">
        <v>45235</v>
      </c>
      <c r="FO81" s="17">
        <v>1</v>
      </c>
      <c r="FP81" s="121" t="s">
        <v>3715</v>
      </c>
      <c r="FR81" s="118">
        <v>6</v>
      </c>
      <c r="FS81" s="17">
        <v>20</v>
      </c>
      <c r="FT81" s="17">
        <v>26</v>
      </c>
      <c r="FU81" s="222">
        <v>43</v>
      </c>
      <c r="FV81" s="222"/>
      <c r="FW81" s="223"/>
      <c r="FX81" s="223"/>
      <c r="FY81" s="224"/>
      <c r="FZ81" s="223"/>
      <c r="GA81" s="118"/>
      <c r="GH81" s="17">
        <v>1</v>
      </c>
      <c r="GI81" s="17">
        <v>1</v>
      </c>
      <c r="GJ81" s="17">
        <v>1</v>
      </c>
      <c r="GP81" s="129"/>
      <c r="GR81" s="118"/>
      <c r="GX81" s="121"/>
      <c r="GY81" s="118"/>
      <c r="HD81" s="121"/>
      <c r="HE81" s="118"/>
      <c r="HK81" s="121"/>
      <c r="HL81" s="118"/>
      <c r="HO81" s="121"/>
      <c r="HP81" s="118"/>
      <c r="HQ81" s="121"/>
      <c r="HS81" s="118"/>
      <c r="II81" s="121"/>
      <c r="IJ81" s="17" t="s">
        <v>3758</v>
      </c>
      <c r="IK81" s="17" t="s">
        <v>2639</v>
      </c>
      <c r="IL81" s="17" t="s">
        <v>3758</v>
      </c>
      <c r="IU81" s="17" t="e">
        <v>#N/A</v>
      </c>
    </row>
    <row r="82" spans="1:260" s="17" customFormat="1" ht="12.45" customHeight="1">
      <c r="A82" s="118">
        <v>37</v>
      </c>
      <c r="C82" s="17" t="s">
        <v>670</v>
      </c>
      <c r="D82" s="17" t="s">
        <v>663</v>
      </c>
      <c r="E82" s="17" t="s">
        <v>771</v>
      </c>
      <c r="F82" s="17" t="s">
        <v>772</v>
      </c>
      <c r="G82" s="17" t="s">
        <v>79</v>
      </c>
      <c r="H82" s="118">
        <v>-17.773</v>
      </c>
      <c r="I82" s="17">
        <v>-63.195</v>
      </c>
      <c r="J82" s="17" t="s">
        <v>303</v>
      </c>
      <c r="K82" s="17" t="s">
        <v>176</v>
      </c>
      <c r="L82" s="17" t="s">
        <v>304</v>
      </c>
      <c r="M82" s="121" t="s">
        <v>177</v>
      </c>
      <c r="N82" s="118">
        <v>6</v>
      </c>
      <c r="O82" s="17" t="s">
        <v>610</v>
      </c>
      <c r="P82" s="17" t="s">
        <v>178</v>
      </c>
      <c r="Q82" s="121" t="s">
        <v>179</v>
      </c>
      <c r="R82" s="124">
        <v>0</v>
      </c>
      <c r="S82" s="124">
        <v>0</v>
      </c>
      <c r="T82" s="124">
        <v>3</v>
      </c>
      <c r="U82" s="124">
        <v>0</v>
      </c>
      <c r="V82" s="124">
        <v>1</v>
      </c>
      <c r="W82" s="124">
        <v>3</v>
      </c>
      <c r="X82" s="124">
        <v>3</v>
      </c>
      <c r="Y82" s="125">
        <v>0</v>
      </c>
      <c r="Z82" s="17">
        <v>10</v>
      </c>
      <c r="AA82" s="126"/>
      <c r="AB82" s="127" t="s">
        <v>1265</v>
      </c>
      <c r="AC82" s="17" t="s">
        <v>773</v>
      </c>
      <c r="AD82" s="17">
        <v>3</v>
      </c>
      <c r="AE82" s="17" t="s">
        <v>181</v>
      </c>
      <c r="AF82" s="17">
        <v>1</v>
      </c>
      <c r="AG82" s="17" t="s">
        <v>182</v>
      </c>
      <c r="AH82" s="17" t="s">
        <v>774</v>
      </c>
      <c r="AI82" s="17">
        <v>0</v>
      </c>
      <c r="AJ82" s="17" t="s">
        <v>184</v>
      </c>
      <c r="AK82" s="17">
        <v>1</v>
      </c>
      <c r="AL82" s="17" t="s">
        <v>182</v>
      </c>
      <c r="AM82" s="17" t="s">
        <v>77</v>
      </c>
      <c r="AN82" s="17">
        <v>0</v>
      </c>
      <c r="AO82" s="17" t="s">
        <v>77</v>
      </c>
      <c r="AP82" s="17">
        <v>0</v>
      </c>
      <c r="AQ82" s="17" t="s">
        <v>77</v>
      </c>
      <c r="AR82" s="17" t="s">
        <v>566</v>
      </c>
      <c r="AS82" s="17">
        <v>1</v>
      </c>
      <c r="AT82" s="17" t="s">
        <v>775</v>
      </c>
      <c r="AU82" s="17">
        <v>1</v>
      </c>
      <c r="AV82" s="17" t="s">
        <v>182</v>
      </c>
      <c r="AW82" s="17" t="s">
        <v>776</v>
      </c>
      <c r="AX82" s="17">
        <v>3</v>
      </c>
      <c r="AY82" s="17" t="s">
        <v>230</v>
      </c>
      <c r="AZ82" s="17">
        <v>0</v>
      </c>
      <c r="BA82" s="17" t="s">
        <v>182</v>
      </c>
      <c r="BB82" s="17" t="s">
        <v>675</v>
      </c>
      <c r="BC82" s="17">
        <v>3</v>
      </c>
      <c r="BD82" s="17" t="s">
        <v>230</v>
      </c>
      <c r="BE82" s="17">
        <v>0</v>
      </c>
      <c r="BF82" s="17" t="s">
        <v>182</v>
      </c>
      <c r="BL82" s="17">
        <v>10</v>
      </c>
      <c r="BM82" s="126">
        <v>0</v>
      </c>
      <c r="BN82" s="126" t="s">
        <v>1990</v>
      </c>
      <c r="BO82" s="126" t="e">
        <v>#N/A</v>
      </c>
      <c r="BP82" s="126">
        <v>2023</v>
      </c>
      <c r="BQ82" s="126" t="s">
        <v>171</v>
      </c>
      <c r="BR82" s="128">
        <v>45203</v>
      </c>
      <c r="BS82" s="17">
        <v>37</v>
      </c>
      <c r="BT82" s="221" t="s">
        <v>1266</v>
      </c>
      <c r="BU82" s="118">
        <v>2</v>
      </c>
      <c r="BV82" s="17">
        <v>0</v>
      </c>
      <c r="BW82" s="17">
        <v>0</v>
      </c>
      <c r="BX82" s="17">
        <v>1</v>
      </c>
      <c r="BY82" s="17">
        <v>1</v>
      </c>
      <c r="BZ82" s="17">
        <v>2</v>
      </c>
      <c r="CB82" s="17">
        <v>6</v>
      </c>
      <c r="CC82" s="121">
        <v>10</v>
      </c>
      <c r="CE82" s="118">
        <v>0</v>
      </c>
      <c r="CF82" s="17">
        <v>0</v>
      </c>
      <c r="CG82" s="17">
        <v>0</v>
      </c>
      <c r="CH82" s="17">
        <v>0</v>
      </c>
      <c r="CI82" s="17">
        <v>0</v>
      </c>
      <c r="CJ82" s="17">
        <v>0</v>
      </c>
      <c r="CK82" s="17">
        <v>1</v>
      </c>
      <c r="CL82" s="121">
        <v>1</v>
      </c>
      <c r="CM82" s="17" t="s">
        <v>1267</v>
      </c>
      <c r="CN82" s="17" t="s">
        <v>1268</v>
      </c>
      <c r="CO82" s="17" t="s">
        <v>1269</v>
      </c>
      <c r="CP82" s="17">
        <v>2</v>
      </c>
      <c r="CQ82" s="118">
        <v>1</v>
      </c>
      <c r="CR82" s="17">
        <v>2</v>
      </c>
      <c r="CS82" s="17" t="s">
        <v>676</v>
      </c>
      <c r="CT82" s="17" t="s">
        <v>677</v>
      </c>
      <c r="CV82" s="17" t="s">
        <v>1109</v>
      </c>
      <c r="CW82" s="17" t="s">
        <v>678</v>
      </c>
      <c r="CX82" s="17" t="s">
        <v>417</v>
      </c>
      <c r="CY82" s="121"/>
      <c r="CZ82" s="118">
        <v>0</v>
      </c>
      <c r="DC82" s="121"/>
      <c r="DD82" s="126"/>
      <c r="DF82" s="118"/>
      <c r="DG82" s="17" t="s">
        <v>1270</v>
      </c>
      <c r="DI82" s="126" t="s">
        <v>2659</v>
      </c>
      <c r="DJ82" s="118">
        <v>19</v>
      </c>
      <c r="DK82" s="118" t="s">
        <v>1271</v>
      </c>
      <c r="DL82" s="121"/>
      <c r="DM82" s="17" t="s">
        <v>3736</v>
      </c>
      <c r="DQ82" s="121"/>
      <c r="DY82" s="118"/>
      <c r="EF82" s="121"/>
      <c r="EO82" s="118">
        <v>2</v>
      </c>
      <c r="EP82" s="17">
        <v>2</v>
      </c>
      <c r="ET82" s="121"/>
      <c r="EU82" s="118"/>
      <c r="EX82" s="17">
        <v>6</v>
      </c>
      <c r="EZ82" s="121"/>
      <c r="FB82" s="121">
        <v>172</v>
      </c>
      <c r="FC82" s="118">
        <v>30</v>
      </c>
      <c r="FD82" s="17">
        <v>6</v>
      </c>
      <c r="FE82" s="121"/>
      <c r="FF82" s="17">
        <v>21</v>
      </c>
      <c r="FG82" s="118"/>
      <c r="FH82" s="121"/>
      <c r="FJ82" s="17" t="e">
        <v>#N/A</v>
      </c>
      <c r="FK82" s="227" t="s">
        <v>3714</v>
      </c>
      <c r="FL82" s="128"/>
      <c r="FM82" s="128"/>
      <c r="FP82" s="121" t="s">
        <v>3712</v>
      </c>
      <c r="FR82" s="118">
        <v>6</v>
      </c>
      <c r="FS82" s="17">
        <v>7</v>
      </c>
      <c r="FT82" s="17">
        <v>13</v>
      </c>
      <c r="FU82" s="222">
        <v>29</v>
      </c>
      <c r="FV82" s="222"/>
      <c r="FW82" s="223"/>
      <c r="FX82" s="223"/>
      <c r="FY82" s="224"/>
      <c r="FZ82" s="223"/>
      <c r="GA82" s="118"/>
      <c r="GN82" s="17">
        <v>3</v>
      </c>
      <c r="GP82" s="129"/>
      <c r="GR82" s="118">
        <v>2</v>
      </c>
      <c r="GS82" s="17">
        <v>5</v>
      </c>
      <c r="GT82" s="17" t="s">
        <v>1991</v>
      </c>
      <c r="GV82" s="17" t="s">
        <v>1992</v>
      </c>
      <c r="GX82" s="121"/>
      <c r="GY82" s="118"/>
      <c r="HD82" s="121"/>
      <c r="HE82" s="118"/>
      <c r="HK82" s="121"/>
      <c r="HL82" s="118"/>
      <c r="HO82" s="121"/>
      <c r="HP82" s="118"/>
      <c r="HQ82" s="121"/>
      <c r="HS82" s="118"/>
      <c r="HV82" s="17">
        <v>1</v>
      </c>
      <c r="HW82" s="17">
        <v>13</v>
      </c>
      <c r="HX82" s="17" t="s">
        <v>77</v>
      </c>
      <c r="II82" s="121"/>
      <c r="IJ82" s="17" t="s">
        <v>4020</v>
      </c>
      <c r="IK82" s="17" t="s">
        <v>2660</v>
      </c>
      <c r="IL82" s="17" t="s">
        <v>4020</v>
      </c>
      <c r="IM82" s="17">
        <v>0</v>
      </c>
      <c r="IN82" s="17" t="s">
        <v>179</v>
      </c>
      <c r="IU82" s="17" t="s">
        <v>519</v>
      </c>
    </row>
    <row r="83" spans="1:260" s="17" customFormat="1" ht="12.45" customHeight="1">
      <c r="A83" s="118">
        <v>50</v>
      </c>
      <c r="C83" s="17" t="s">
        <v>670</v>
      </c>
      <c r="D83" s="17" t="s">
        <v>663</v>
      </c>
      <c r="E83" s="17" t="s">
        <v>807</v>
      </c>
      <c r="F83" s="17" t="s">
        <v>808</v>
      </c>
      <c r="G83" s="17" t="s">
        <v>79</v>
      </c>
      <c r="H83" s="119">
        <v>-17.785107</v>
      </c>
      <c r="I83" s="120">
        <v>-63.193874999999998</v>
      </c>
      <c r="J83" s="17" t="s">
        <v>303</v>
      </c>
      <c r="K83" s="17" t="s">
        <v>176</v>
      </c>
      <c r="L83" s="17" t="s">
        <v>304</v>
      </c>
      <c r="M83" s="121" t="s">
        <v>177</v>
      </c>
      <c r="N83" s="122">
        <v>40</v>
      </c>
      <c r="O83" s="123" t="s">
        <v>809</v>
      </c>
      <c r="P83" s="17" t="s">
        <v>178</v>
      </c>
      <c r="Q83" s="121" t="s">
        <v>179</v>
      </c>
      <c r="R83" s="124">
        <v>0</v>
      </c>
      <c r="S83" s="124">
        <v>3</v>
      </c>
      <c r="T83" s="124">
        <v>0</v>
      </c>
      <c r="U83" s="124">
        <v>0</v>
      </c>
      <c r="V83" s="124">
        <v>0</v>
      </c>
      <c r="W83" s="124">
        <v>3</v>
      </c>
      <c r="X83" s="124">
        <v>3</v>
      </c>
      <c r="Y83" s="125">
        <v>0</v>
      </c>
      <c r="Z83" s="17">
        <v>9</v>
      </c>
      <c r="AA83" s="126"/>
      <c r="AB83" s="127" t="s">
        <v>1257</v>
      </c>
      <c r="AC83" s="17" t="s">
        <v>77</v>
      </c>
      <c r="AD83" s="17">
        <v>0</v>
      </c>
      <c r="AE83" s="17" t="s">
        <v>77</v>
      </c>
      <c r="AF83" s="17">
        <v>0</v>
      </c>
      <c r="AG83" s="17" t="s">
        <v>77</v>
      </c>
      <c r="AH83" s="17" t="s">
        <v>222</v>
      </c>
      <c r="AI83" s="17">
        <v>3</v>
      </c>
      <c r="AJ83" s="17" t="s">
        <v>184</v>
      </c>
      <c r="AK83" s="17">
        <v>1</v>
      </c>
      <c r="AL83" s="17" t="s">
        <v>206</v>
      </c>
      <c r="AM83" s="17" t="s">
        <v>77</v>
      </c>
      <c r="AN83" s="17">
        <v>0</v>
      </c>
      <c r="AO83" s="17" t="s">
        <v>77</v>
      </c>
      <c r="AP83" s="17">
        <v>0</v>
      </c>
      <c r="AQ83" s="17" t="s">
        <v>77</v>
      </c>
      <c r="AR83" s="17" t="s">
        <v>77</v>
      </c>
      <c r="AS83" s="17">
        <v>0</v>
      </c>
      <c r="AT83" s="17" t="s">
        <v>77</v>
      </c>
      <c r="AU83" s="17">
        <v>0</v>
      </c>
      <c r="AV83" s="17" t="s">
        <v>77</v>
      </c>
      <c r="AW83" s="17" t="s">
        <v>234</v>
      </c>
      <c r="AX83" s="17">
        <v>3</v>
      </c>
      <c r="AY83" s="17" t="s">
        <v>187</v>
      </c>
      <c r="AZ83" s="17">
        <v>1</v>
      </c>
      <c r="BA83" s="17" t="s">
        <v>195</v>
      </c>
      <c r="BB83" s="17" t="s">
        <v>675</v>
      </c>
      <c r="BC83" s="17">
        <v>3</v>
      </c>
      <c r="BD83" s="17" t="s">
        <v>229</v>
      </c>
      <c r="BE83" s="17">
        <v>0</v>
      </c>
      <c r="BF83" s="17" t="s">
        <v>195</v>
      </c>
      <c r="BL83" s="17">
        <v>9</v>
      </c>
      <c r="BM83" s="126">
        <v>0</v>
      </c>
      <c r="BN83" s="126"/>
      <c r="BO83" s="126" t="e">
        <v>#N/A</v>
      </c>
      <c r="BP83" s="126">
        <v>2023</v>
      </c>
      <c r="BQ83" s="126" t="s">
        <v>172</v>
      </c>
      <c r="BR83" s="128">
        <v>45203</v>
      </c>
      <c r="BS83" s="17">
        <v>42</v>
      </c>
      <c r="BT83" s="221" t="s">
        <v>1304</v>
      </c>
      <c r="BU83" s="118">
        <v>2</v>
      </c>
      <c r="BV83" s="17">
        <v>0</v>
      </c>
      <c r="BW83" s="17">
        <v>1</v>
      </c>
      <c r="BX83" s="17">
        <v>2</v>
      </c>
      <c r="BY83" s="17">
        <v>1</v>
      </c>
      <c r="BZ83" s="17">
        <v>0</v>
      </c>
      <c r="CB83" s="17">
        <v>6</v>
      </c>
      <c r="CC83" s="121">
        <v>9</v>
      </c>
      <c r="CE83" s="118">
        <v>0</v>
      </c>
      <c r="CF83" s="17">
        <v>0</v>
      </c>
      <c r="CG83" s="225">
        <v>1</v>
      </c>
      <c r="CH83" s="17">
        <v>0</v>
      </c>
      <c r="CI83" s="17">
        <v>1</v>
      </c>
      <c r="CJ83" s="17">
        <v>1</v>
      </c>
      <c r="CK83" s="17">
        <v>0</v>
      </c>
      <c r="CL83" s="121">
        <v>3</v>
      </c>
      <c r="CM83" s="17" t="s">
        <v>1305</v>
      </c>
      <c r="CN83" s="17" t="s">
        <v>1107</v>
      </c>
      <c r="CO83" s="17" t="s">
        <v>1306</v>
      </c>
      <c r="CP83" s="17">
        <v>1</v>
      </c>
      <c r="CQ83" s="118">
        <v>1</v>
      </c>
      <c r="CR83" s="17">
        <v>0</v>
      </c>
      <c r="CS83" s="17" t="s">
        <v>676</v>
      </c>
      <c r="CT83" s="17" t="s">
        <v>77</v>
      </c>
      <c r="CV83" s="17" t="s">
        <v>1262</v>
      </c>
      <c r="CW83" s="17" t="s">
        <v>538</v>
      </c>
      <c r="CX83" s="17" t="s">
        <v>179</v>
      </c>
      <c r="CY83" s="121"/>
      <c r="CZ83" s="118">
        <v>0</v>
      </c>
      <c r="DC83" s="121"/>
      <c r="DD83" s="126"/>
      <c r="DF83" s="118"/>
      <c r="DG83" s="17" t="s">
        <v>1224</v>
      </c>
      <c r="DI83" s="126" t="s">
        <v>2627</v>
      </c>
      <c r="DJ83" s="118">
        <v>21</v>
      </c>
      <c r="DK83" s="118" t="s">
        <v>1263</v>
      </c>
      <c r="DL83" s="121"/>
      <c r="DM83" s="17" t="s">
        <v>1307</v>
      </c>
      <c r="DQ83" s="121"/>
      <c r="DY83" s="118"/>
      <c r="EF83" s="121"/>
      <c r="EO83" s="118"/>
      <c r="ET83" s="121"/>
      <c r="EU83" s="118">
        <v>2</v>
      </c>
      <c r="EW83" s="17">
        <v>8</v>
      </c>
      <c r="EX83" s="17">
        <v>8</v>
      </c>
      <c r="EZ83" s="121"/>
      <c r="FB83" s="129">
        <v>290</v>
      </c>
      <c r="FC83" s="118">
        <v>70</v>
      </c>
      <c r="FD83" s="17">
        <v>6</v>
      </c>
      <c r="FE83" s="121"/>
      <c r="FF83" s="17">
        <v>59</v>
      </c>
      <c r="FG83" s="118"/>
      <c r="FH83" s="121"/>
      <c r="FJ83" s="17" t="e">
        <v>#N/A</v>
      </c>
      <c r="FK83" s="227" t="s">
        <v>3714</v>
      </c>
      <c r="FL83" s="128">
        <v>45211</v>
      </c>
      <c r="FM83" s="128">
        <v>45212</v>
      </c>
      <c r="FO83" s="17">
        <v>2</v>
      </c>
      <c r="FP83" s="121" t="s">
        <v>3712</v>
      </c>
      <c r="FR83" s="118">
        <v>25</v>
      </c>
      <c r="FS83" s="17">
        <v>18</v>
      </c>
      <c r="FT83" s="17">
        <v>43</v>
      </c>
      <c r="FU83" s="222">
        <v>62</v>
      </c>
      <c r="FV83" s="222"/>
      <c r="FW83" s="223"/>
      <c r="FX83" s="223"/>
      <c r="FY83" s="224"/>
      <c r="FZ83" s="223"/>
      <c r="GA83" s="118"/>
      <c r="GN83" s="17">
        <v>3</v>
      </c>
      <c r="GP83" s="129"/>
      <c r="GR83" s="118"/>
      <c r="GX83" s="121"/>
      <c r="GY83" s="118"/>
      <c r="HD83" s="121"/>
      <c r="HE83" s="118"/>
      <c r="HK83" s="121"/>
      <c r="HL83" s="118"/>
      <c r="HO83" s="121"/>
      <c r="HP83" s="118"/>
      <c r="HQ83" s="121"/>
      <c r="HS83" s="118"/>
      <c r="II83" s="121"/>
      <c r="IJ83" s="17" t="s">
        <v>1308</v>
      </c>
      <c r="IK83" s="17" t="s">
        <v>2671</v>
      </c>
      <c r="IL83" s="17" t="s">
        <v>1308</v>
      </c>
      <c r="IM83" s="17">
        <v>0</v>
      </c>
      <c r="IN83" s="17" t="s">
        <v>179</v>
      </c>
      <c r="IX83" s="17" t="s">
        <v>550</v>
      </c>
      <c r="IZ83" s="17" t="s">
        <v>251</v>
      </c>
    </row>
    <row r="84" spans="1:260" s="17" customFormat="1" ht="12.45" customHeight="1">
      <c r="A84" s="118">
        <v>7</v>
      </c>
      <c r="C84" s="17" t="s">
        <v>689</v>
      </c>
      <c r="D84" s="17" t="s">
        <v>663</v>
      </c>
      <c r="E84" s="17" t="s">
        <v>690</v>
      </c>
      <c r="F84" s="17" t="s">
        <v>691</v>
      </c>
      <c r="G84" s="17" t="s">
        <v>79</v>
      </c>
      <c r="H84" s="119">
        <v>-17.778169999999999</v>
      </c>
      <c r="I84" s="120">
        <v>-63.18421</v>
      </c>
      <c r="J84" s="17" t="s">
        <v>303</v>
      </c>
      <c r="K84" s="17" t="s">
        <v>176</v>
      </c>
      <c r="L84" s="17" t="s">
        <v>304</v>
      </c>
      <c r="M84" s="121" t="s">
        <v>177</v>
      </c>
      <c r="N84" s="122">
        <v>6</v>
      </c>
      <c r="O84" s="123" t="s">
        <v>610</v>
      </c>
      <c r="P84" s="17" t="s">
        <v>213</v>
      </c>
      <c r="Q84" s="121" t="s">
        <v>179</v>
      </c>
      <c r="R84" s="124">
        <v>3</v>
      </c>
      <c r="S84" s="124">
        <v>3</v>
      </c>
      <c r="T84" s="124">
        <v>0</v>
      </c>
      <c r="U84" s="124">
        <v>3</v>
      </c>
      <c r="V84" s="124">
        <v>0</v>
      </c>
      <c r="W84" s="124">
        <v>3</v>
      </c>
      <c r="X84" s="124">
        <v>0</v>
      </c>
      <c r="Y84" s="125">
        <v>0</v>
      </c>
      <c r="Z84" s="17">
        <v>12</v>
      </c>
      <c r="AA84" s="126"/>
      <c r="AB84" s="127" t="s">
        <v>180</v>
      </c>
      <c r="AC84" s="17" t="s">
        <v>223</v>
      </c>
      <c r="AD84" s="17">
        <v>3</v>
      </c>
      <c r="AE84" s="17" t="s">
        <v>181</v>
      </c>
      <c r="AF84" s="17">
        <v>1</v>
      </c>
      <c r="AG84" s="17" t="s">
        <v>211</v>
      </c>
      <c r="AH84" s="17" t="s">
        <v>222</v>
      </c>
      <c r="AI84" s="17">
        <v>3</v>
      </c>
      <c r="AJ84" s="17" t="s">
        <v>184</v>
      </c>
      <c r="AK84" s="17">
        <v>1</v>
      </c>
      <c r="AL84" s="17" t="s">
        <v>211</v>
      </c>
      <c r="AM84" s="17" t="s">
        <v>185</v>
      </c>
      <c r="AN84" s="17">
        <v>3</v>
      </c>
      <c r="AO84" s="17" t="s">
        <v>184</v>
      </c>
      <c r="AP84" s="17">
        <v>1</v>
      </c>
      <c r="AQ84" s="17" t="s">
        <v>211</v>
      </c>
      <c r="AR84" s="17" t="s">
        <v>77</v>
      </c>
      <c r="AS84" s="17">
        <v>0</v>
      </c>
      <c r="AT84" s="17" t="s">
        <v>77</v>
      </c>
      <c r="AU84" s="17">
        <v>0</v>
      </c>
      <c r="AV84" s="17" t="s">
        <v>77</v>
      </c>
      <c r="AW84" s="17" t="s">
        <v>218</v>
      </c>
      <c r="AX84" s="17">
        <v>3</v>
      </c>
      <c r="AY84" s="17" t="s">
        <v>187</v>
      </c>
      <c r="AZ84" s="17">
        <v>1</v>
      </c>
      <c r="BA84" s="17" t="s">
        <v>211</v>
      </c>
      <c r="BB84" s="17" t="s">
        <v>77</v>
      </c>
      <c r="BC84" s="17">
        <v>0</v>
      </c>
      <c r="BD84" s="17" t="s">
        <v>77</v>
      </c>
      <c r="BE84" s="17">
        <v>0</v>
      </c>
      <c r="BF84" s="17" t="s">
        <v>77</v>
      </c>
      <c r="BL84" s="17">
        <v>12</v>
      </c>
      <c r="BM84" s="126">
        <v>0</v>
      </c>
      <c r="BN84" s="126" t="s">
        <v>1990</v>
      </c>
      <c r="BO84" s="126" t="e">
        <v>#N/A</v>
      </c>
      <c r="BP84" s="126">
        <v>2023</v>
      </c>
      <c r="BQ84" s="126" t="s">
        <v>171</v>
      </c>
      <c r="BR84" s="128">
        <v>45197</v>
      </c>
      <c r="BS84" s="17">
        <v>39</v>
      </c>
      <c r="BT84" s="221" t="s">
        <v>1134</v>
      </c>
      <c r="BU84" s="118">
        <v>1</v>
      </c>
      <c r="BV84" s="17">
        <v>0</v>
      </c>
      <c r="BW84" s="17">
        <v>0</v>
      </c>
      <c r="BX84" s="17">
        <v>2</v>
      </c>
      <c r="BY84" s="17">
        <v>0</v>
      </c>
      <c r="BZ84" s="17">
        <v>1</v>
      </c>
      <c r="CB84" s="17">
        <v>4</v>
      </c>
      <c r="CC84" s="121">
        <v>12</v>
      </c>
      <c r="CE84" s="118">
        <v>0</v>
      </c>
      <c r="CF84" s="17">
        <v>0</v>
      </c>
      <c r="CG84" s="17">
        <v>0</v>
      </c>
      <c r="CH84" s="17">
        <v>0</v>
      </c>
      <c r="CI84" s="17">
        <v>0</v>
      </c>
      <c r="CJ84" s="17">
        <v>0</v>
      </c>
      <c r="CK84" s="17">
        <v>2</v>
      </c>
      <c r="CL84" s="121">
        <v>2</v>
      </c>
      <c r="CM84" s="17" t="s">
        <v>1135</v>
      </c>
      <c r="CN84" s="17" t="s">
        <v>1098</v>
      </c>
      <c r="CO84" s="17" t="s">
        <v>1136</v>
      </c>
      <c r="CP84" s="17">
        <v>2</v>
      </c>
      <c r="CQ84" s="118">
        <v>1</v>
      </c>
      <c r="CR84" s="17">
        <v>1</v>
      </c>
      <c r="CS84" s="17" t="s">
        <v>676</v>
      </c>
      <c r="CT84" s="17" t="s">
        <v>677</v>
      </c>
      <c r="CV84" s="17" t="s">
        <v>1109</v>
      </c>
      <c r="CW84" s="17" t="s">
        <v>678</v>
      </c>
      <c r="CX84" s="17" t="s">
        <v>417</v>
      </c>
      <c r="CY84" s="121"/>
      <c r="CZ84" s="118">
        <v>0</v>
      </c>
      <c r="DC84" s="121"/>
      <c r="DD84" s="126"/>
      <c r="DF84" s="118"/>
      <c r="DG84" s="17" t="s">
        <v>1137</v>
      </c>
      <c r="DI84" s="126" t="s">
        <v>2773</v>
      </c>
      <c r="DJ84" s="118">
        <v>7</v>
      </c>
      <c r="DK84" s="118" t="s">
        <v>1138</v>
      </c>
      <c r="DL84" s="121"/>
      <c r="DM84" s="17" t="s">
        <v>3732</v>
      </c>
      <c r="DP84" s="17">
        <v>2</v>
      </c>
      <c r="DQ84" s="121"/>
      <c r="DY84" s="118"/>
      <c r="EF84" s="121"/>
      <c r="EO84" s="118"/>
      <c r="ET84" s="121"/>
      <c r="EU84" s="118"/>
      <c r="EW84" s="17">
        <v>10</v>
      </c>
      <c r="EZ84" s="121"/>
      <c r="FA84" s="17">
        <v>2</v>
      </c>
      <c r="FB84" s="129">
        <v>201</v>
      </c>
      <c r="FC84" s="118">
        <v>30</v>
      </c>
      <c r="FD84" s="17">
        <v>4</v>
      </c>
      <c r="FE84" s="121"/>
      <c r="FF84" s="17">
        <v>21</v>
      </c>
      <c r="FG84" s="118"/>
      <c r="FH84" s="121"/>
      <c r="FJ84" s="17" t="e">
        <v>#N/A</v>
      </c>
      <c r="FK84" s="227" t="s">
        <v>3714</v>
      </c>
      <c r="FL84" s="128">
        <v>45189</v>
      </c>
      <c r="FM84" s="128">
        <v>45190</v>
      </c>
      <c r="FP84" s="121" t="s">
        <v>4023</v>
      </c>
      <c r="FR84" s="118">
        <v>10</v>
      </c>
      <c r="FS84" s="17">
        <v>10</v>
      </c>
      <c r="FT84" s="17">
        <v>20</v>
      </c>
      <c r="FU84" s="222">
        <v>36</v>
      </c>
      <c r="FV84" s="222"/>
      <c r="FW84" s="223"/>
      <c r="FX84" s="223"/>
      <c r="FY84" s="224"/>
      <c r="FZ84" s="223"/>
      <c r="GA84" s="118"/>
      <c r="GB84" s="17">
        <v>1</v>
      </c>
      <c r="GH84" s="17">
        <v>1</v>
      </c>
      <c r="GP84" s="129"/>
      <c r="GR84" s="118">
        <v>2</v>
      </c>
      <c r="GS84" s="17">
        <v>19</v>
      </c>
      <c r="GT84" s="17" t="s">
        <v>1991</v>
      </c>
      <c r="GV84" s="17" t="s">
        <v>1995</v>
      </c>
      <c r="GX84" s="121"/>
      <c r="GY84" s="118"/>
      <c r="HD84" s="121"/>
      <c r="HE84" s="118"/>
      <c r="HK84" s="121"/>
      <c r="HL84" s="118"/>
      <c r="HO84" s="121"/>
      <c r="HP84" s="118"/>
      <c r="HQ84" s="121"/>
      <c r="HS84" s="118"/>
      <c r="HV84" s="17">
        <v>1</v>
      </c>
      <c r="HW84" s="17">
        <v>19</v>
      </c>
      <c r="HX84" s="17" t="s">
        <v>1991</v>
      </c>
      <c r="HY84" s="17">
        <v>1</v>
      </c>
      <c r="HZ84" s="17">
        <v>19</v>
      </c>
      <c r="IA84" s="17" t="s">
        <v>110</v>
      </c>
      <c r="IE84" s="17" t="s">
        <v>1996</v>
      </c>
      <c r="II84" s="121"/>
      <c r="IJ84" s="17" t="s">
        <v>3751</v>
      </c>
      <c r="IK84" s="17" t="s">
        <v>2601</v>
      </c>
      <c r="IL84" s="17" t="s">
        <v>3751</v>
      </c>
      <c r="IM84" s="17">
        <v>3</v>
      </c>
      <c r="IN84" s="17" t="s">
        <v>179</v>
      </c>
      <c r="IQ84" s="128"/>
      <c r="IR84" s="128"/>
      <c r="IS84" s="128"/>
      <c r="IT84" s="128"/>
      <c r="IU84" s="17" t="e">
        <v>#N/A</v>
      </c>
    </row>
    <row r="85" spans="1:260" s="17" customFormat="1" ht="12.45" customHeight="1">
      <c r="A85" s="118">
        <v>82</v>
      </c>
      <c r="C85" s="17" t="s">
        <v>319</v>
      </c>
      <c r="D85" s="17" t="s">
        <v>663</v>
      </c>
      <c r="E85" s="17" t="s">
        <v>892</v>
      </c>
      <c r="F85" s="17" t="s">
        <v>893</v>
      </c>
      <c r="G85" s="17" t="s">
        <v>79</v>
      </c>
      <c r="H85" s="118">
        <v>-17.795605999999999</v>
      </c>
      <c r="I85" s="17">
        <v>-63.185789</v>
      </c>
      <c r="J85" s="17" t="s">
        <v>303</v>
      </c>
      <c r="K85" s="17" t="s">
        <v>176</v>
      </c>
      <c r="L85" s="17" t="s">
        <v>304</v>
      </c>
      <c r="M85" s="121" t="s">
        <v>177</v>
      </c>
      <c r="N85" s="118">
        <v>6</v>
      </c>
      <c r="O85" s="17" t="s">
        <v>610</v>
      </c>
      <c r="P85" s="17" t="s">
        <v>178</v>
      </c>
      <c r="Q85" s="121" t="s">
        <v>179</v>
      </c>
      <c r="R85" s="124">
        <v>3</v>
      </c>
      <c r="S85" s="124">
        <v>3</v>
      </c>
      <c r="T85" s="124">
        <v>0</v>
      </c>
      <c r="U85" s="124">
        <v>0</v>
      </c>
      <c r="V85" s="124">
        <v>0</v>
      </c>
      <c r="W85" s="124">
        <v>3</v>
      </c>
      <c r="X85" s="124">
        <v>1</v>
      </c>
      <c r="Y85" s="125">
        <v>0</v>
      </c>
      <c r="Z85" s="17">
        <v>10</v>
      </c>
      <c r="AA85" s="126"/>
      <c r="AB85" s="127" t="s">
        <v>191</v>
      </c>
      <c r="AC85" s="17" t="s">
        <v>194</v>
      </c>
      <c r="AD85" s="17">
        <v>3</v>
      </c>
      <c r="AE85" s="17" t="s">
        <v>181</v>
      </c>
      <c r="AF85" s="17">
        <v>1</v>
      </c>
      <c r="AG85" s="17" t="s">
        <v>236</v>
      </c>
      <c r="AH85" s="17" t="s">
        <v>194</v>
      </c>
      <c r="AI85" s="17">
        <v>3</v>
      </c>
      <c r="AJ85" s="17" t="s">
        <v>184</v>
      </c>
      <c r="AK85" s="17">
        <v>1</v>
      </c>
      <c r="AL85" s="17" t="s">
        <v>195</v>
      </c>
      <c r="AM85" s="17" t="s">
        <v>77</v>
      </c>
      <c r="AN85" s="17">
        <v>0</v>
      </c>
      <c r="AO85" s="17" t="s">
        <v>77</v>
      </c>
      <c r="AP85" s="17">
        <v>0</v>
      </c>
      <c r="AQ85" s="17" t="s">
        <v>77</v>
      </c>
      <c r="AR85" s="17" t="s">
        <v>77</v>
      </c>
      <c r="AS85" s="17">
        <v>0</v>
      </c>
      <c r="AT85" s="17" t="s">
        <v>77</v>
      </c>
      <c r="AU85" s="17">
        <v>0</v>
      </c>
      <c r="AV85" s="17" t="s">
        <v>77</v>
      </c>
      <c r="AW85" s="17" t="s">
        <v>186</v>
      </c>
      <c r="AX85" s="17">
        <v>3</v>
      </c>
      <c r="AY85" s="17" t="s">
        <v>187</v>
      </c>
      <c r="AZ85" s="17">
        <v>1</v>
      </c>
      <c r="BA85" s="17" t="s">
        <v>236</v>
      </c>
      <c r="BB85" s="17" t="s">
        <v>252</v>
      </c>
      <c r="BC85" s="17">
        <v>1</v>
      </c>
      <c r="BD85" s="17" t="s">
        <v>766</v>
      </c>
      <c r="BE85" s="17">
        <v>0</v>
      </c>
      <c r="BF85" s="17" t="s">
        <v>182</v>
      </c>
      <c r="BL85" s="17">
        <v>10</v>
      </c>
      <c r="BM85" s="126">
        <v>0</v>
      </c>
      <c r="BN85" s="126"/>
      <c r="BO85" s="126" t="e">
        <v>#N/A</v>
      </c>
      <c r="BP85" s="126">
        <v>2023</v>
      </c>
      <c r="BQ85" s="126" t="s">
        <v>171</v>
      </c>
      <c r="BR85" s="128">
        <v>45203</v>
      </c>
      <c r="BS85" s="17">
        <v>41</v>
      </c>
      <c r="BT85" s="221" t="s">
        <v>1392</v>
      </c>
      <c r="BU85" s="118">
        <v>2</v>
      </c>
      <c r="BV85" s="17">
        <v>0</v>
      </c>
      <c r="BW85" s="17">
        <v>0</v>
      </c>
      <c r="BX85" s="17">
        <v>2</v>
      </c>
      <c r="BY85" s="17">
        <v>1</v>
      </c>
      <c r="BZ85" s="17">
        <v>0</v>
      </c>
      <c r="CB85" s="17">
        <v>5</v>
      </c>
      <c r="CC85" s="121">
        <v>10</v>
      </c>
      <c r="CE85" s="118">
        <v>0</v>
      </c>
      <c r="CF85" s="17">
        <v>0</v>
      </c>
      <c r="CG85" s="251">
        <v>0</v>
      </c>
      <c r="CH85" s="17">
        <v>1</v>
      </c>
      <c r="CI85" s="17">
        <v>0</v>
      </c>
      <c r="CJ85" s="17">
        <v>1</v>
      </c>
      <c r="CK85" s="17">
        <v>2</v>
      </c>
      <c r="CL85" s="121">
        <v>4</v>
      </c>
      <c r="CM85" s="17" t="s">
        <v>1259</v>
      </c>
      <c r="CN85" s="17" t="s">
        <v>1260</v>
      </c>
      <c r="CO85" s="17" t="s">
        <v>1261</v>
      </c>
      <c r="CP85" s="17">
        <v>2</v>
      </c>
      <c r="CQ85" s="118">
        <v>1</v>
      </c>
      <c r="CR85" s="17">
        <v>0</v>
      </c>
      <c r="CS85" s="17" t="s">
        <v>676</v>
      </c>
      <c r="CT85" s="17" t="s">
        <v>77</v>
      </c>
      <c r="CV85" s="17" t="s">
        <v>1117</v>
      </c>
      <c r="CW85" s="17" t="s">
        <v>678</v>
      </c>
      <c r="CX85" s="17" t="s">
        <v>179</v>
      </c>
      <c r="CY85" s="121"/>
      <c r="CZ85" s="118">
        <v>0</v>
      </c>
      <c r="DC85" s="121"/>
      <c r="DD85" s="126"/>
      <c r="DF85" s="118"/>
      <c r="DG85" s="17" t="s">
        <v>1101</v>
      </c>
      <c r="DI85" s="126" t="s">
        <v>2638</v>
      </c>
      <c r="DJ85" s="118">
        <v>1</v>
      </c>
      <c r="DK85" s="118" t="s">
        <v>1169</v>
      </c>
      <c r="DL85" s="121"/>
      <c r="DM85" s="17" t="s">
        <v>3759</v>
      </c>
      <c r="DP85" s="17">
        <v>2</v>
      </c>
      <c r="DQ85" s="121"/>
      <c r="DY85" s="118">
        <v>4</v>
      </c>
      <c r="EF85" s="121"/>
      <c r="EO85" s="118"/>
      <c r="ET85" s="121"/>
      <c r="EU85" s="118">
        <v>4</v>
      </c>
      <c r="EV85" s="17">
        <v>4</v>
      </c>
      <c r="EW85" s="17">
        <v>6</v>
      </c>
      <c r="EX85" s="17">
        <v>12</v>
      </c>
      <c r="EZ85" s="121"/>
      <c r="FA85" s="17">
        <v>2</v>
      </c>
      <c r="FB85" s="129">
        <v>260</v>
      </c>
      <c r="FC85" s="118">
        <v>30</v>
      </c>
      <c r="FD85" s="17">
        <v>5</v>
      </c>
      <c r="FE85" s="121"/>
      <c r="FF85" s="17">
        <v>21</v>
      </c>
      <c r="FG85" s="118"/>
      <c r="FH85" s="121"/>
      <c r="FJ85" s="17" t="e">
        <v>#N/A</v>
      </c>
      <c r="FK85" s="227" t="s">
        <v>3714</v>
      </c>
      <c r="FL85" s="128">
        <v>45204</v>
      </c>
      <c r="FM85" s="128">
        <v>45235</v>
      </c>
      <c r="FO85" s="17">
        <v>3</v>
      </c>
      <c r="FP85" s="121" t="s">
        <v>3712</v>
      </c>
      <c r="FR85" s="118">
        <v>6</v>
      </c>
      <c r="FS85" s="17">
        <v>5</v>
      </c>
      <c r="FT85" s="17">
        <v>11</v>
      </c>
      <c r="FU85" s="222">
        <v>26</v>
      </c>
      <c r="FV85" s="222"/>
      <c r="FW85" s="223"/>
      <c r="FX85" s="223"/>
      <c r="FY85" s="224"/>
      <c r="FZ85" s="223"/>
      <c r="GA85" s="118"/>
      <c r="GH85" s="17">
        <v>0</v>
      </c>
      <c r="GN85" s="17">
        <v>2</v>
      </c>
      <c r="GP85" s="129"/>
      <c r="GR85" s="118"/>
      <c r="GX85" s="121"/>
      <c r="GY85" s="118"/>
      <c r="HD85" s="121"/>
      <c r="HE85" s="118"/>
      <c r="HK85" s="121"/>
      <c r="HL85" s="118"/>
      <c r="HO85" s="121"/>
      <c r="HP85" s="118"/>
      <c r="HQ85" s="121"/>
      <c r="HS85" s="118"/>
      <c r="II85" s="121"/>
      <c r="IJ85" s="17" t="s">
        <v>3760</v>
      </c>
      <c r="IK85" s="17" t="s">
        <v>2710</v>
      </c>
      <c r="IL85" s="17" t="s">
        <v>3760</v>
      </c>
      <c r="IU85" s="17" t="e">
        <v>#N/A</v>
      </c>
    </row>
    <row r="86" spans="1:260" s="17" customFormat="1" ht="12.45" customHeight="1">
      <c r="A86" s="118">
        <v>75</v>
      </c>
      <c r="C86" s="17" t="s">
        <v>555</v>
      </c>
      <c r="D86" s="17" t="s">
        <v>663</v>
      </c>
      <c r="E86" s="17" t="s">
        <v>876</v>
      </c>
      <c r="F86" s="17" t="s">
        <v>877</v>
      </c>
      <c r="G86" s="17" t="s">
        <v>79</v>
      </c>
      <c r="H86" s="119">
        <v>-17.786284999999999</v>
      </c>
      <c r="I86" s="120">
        <v>-63.132201999999999</v>
      </c>
      <c r="J86" s="17" t="s">
        <v>303</v>
      </c>
      <c r="K86" s="17" t="s">
        <v>176</v>
      </c>
      <c r="L86" s="17" t="s">
        <v>304</v>
      </c>
      <c r="M86" s="121" t="s">
        <v>177</v>
      </c>
      <c r="N86" s="122">
        <v>40</v>
      </c>
      <c r="O86" s="123" t="s">
        <v>78</v>
      </c>
      <c r="P86" s="17" t="s">
        <v>196</v>
      </c>
      <c r="Q86" s="121" t="s">
        <v>179</v>
      </c>
      <c r="R86" s="124">
        <v>3</v>
      </c>
      <c r="S86" s="124">
        <v>3</v>
      </c>
      <c r="T86" s="124">
        <v>0</v>
      </c>
      <c r="U86" s="124">
        <v>0</v>
      </c>
      <c r="V86" s="124">
        <v>0</v>
      </c>
      <c r="W86" s="124">
        <v>3</v>
      </c>
      <c r="X86" s="124">
        <v>2</v>
      </c>
      <c r="Y86" s="125">
        <v>0</v>
      </c>
      <c r="Z86" s="17">
        <v>11</v>
      </c>
      <c r="AA86" s="126"/>
      <c r="AB86" s="127" t="s">
        <v>333</v>
      </c>
      <c r="AC86" s="17" t="s">
        <v>192</v>
      </c>
      <c r="AD86" s="17">
        <v>3</v>
      </c>
      <c r="AE86" s="17" t="s">
        <v>181</v>
      </c>
      <c r="AF86" s="17">
        <v>1</v>
      </c>
      <c r="AG86" s="17" t="s">
        <v>236</v>
      </c>
      <c r="AH86" s="17" t="s">
        <v>194</v>
      </c>
      <c r="AI86" s="17">
        <v>3</v>
      </c>
      <c r="AJ86" s="17" t="s">
        <v>184</v>
      </c>
      <c r="AK86" s="17">
        <v>1</v>
      </c>
      <c r="AL86" s="17" t="s">
        <v>195</v>
      </c>
      <c r="AM86" s="17" t="s">
        <v>77</v>
      </c>
      <c r="AN86" s="17">
        <v>0</v>
      </c>
      <c r="AO86" s="17" t="s">
        <v>77</v>
      </c>
      <c r="AP86" s="17">
        <v>0</v>
      </c>
      <c r="AQ86" s="17" t="s">
        <v>77</v>
      </c>
      <c r="AR86" s="17" t="s">
        <v>77</v>
      </c>
      <c r="AS86" s="17">
        <v>0</v>
      </c>
      <c r="AT86" s="17" t="s">
        <v>77</v>
      </c>
      <c r="AU86" s="17">
        <v>0</v>
      </c>
      <c r="AV86" s="17" t="s">
        <v>77</v>
      </c>
      <c r="AW86" s="17" t="s">
        <v>186</v>
      </c>
      <c r="AX86" s="17">
        <v>3</v>
      </c>
      <c r="AY86" s="17" t="s">
        <v>325</v>
      </c>
      <c r="AZ86" s="17">
        <v>1</v>
      </c>
      <c r="BA86" s="17" t="s">
        <v>189</v>
      </c>
      <c r="BB86" s="17" t="s">
        <v>258</v>
      </c>
      <c r="BC86" s="17">
        <v>2</v>
      </c>
      <c r="BD86" s="17" t="s">
        <v>326</v>
      </c>
      <c r="BE86" s="17">
        <v>0</v>
      </c>
      <c r="BF86" s="17" t="s">
        <v>189</v>
      </c>
      <c r="BL86" s="17">
        <v>11</v>
      </c>
      <c r="BM86" s="126">
        <v>0</v>
      </c>
      <c r="BN86" s="126" t="s">
        <v>1990</v>
      </c>
      <c r="BO86" s="126" t="e">
        <v>#N/A</v>
      </c>
      <c r="BP86" s="126">
        <v>2023</v>
      </c>
      <c r="BQ86" s="126" t="s">
        <v>171</v>
      </c>
      <c r="BR86" s="128">
        <v>45222</v>
      </c>
      <c r="BS86" s="17">
        <v>43</v>
      </c>
      <c r="BT86" s="221" t="s">
        <v>1376</v>
      </c>
      <c r="BU86" s="118">
        <v>3</v>
      </c>
      <c r="BV86" s="17">
        <v>1</v>
      </c>
      <c r="BW86" s="17">
        <v>0</v>
      </c>
      <c r="BX86" s="17">
        <v>0</v>
      </c>
      <c r="BY86" s="17">
        <v>1</v>
      </c>
      <c r="BZ86" s="17">
        <v>0</v>
      </c>
      <c r="CB86" s="17">
        <v>5</v>
      </c>
      <c r="CC86" s="121">
        <v>11</v>
      </c>
      <c r="CE86" s="118">
        <v>0</v>
      </c>
      <c r="CF86" s="17">
        <v>0</v>
      </c>
      <c r="CG86" s="17">
        <v>1</v>
      </c>
      <c r="CH86" s="17">
        <v>0</v>
      </c>
      <c r="CI86" s="17">
        <v>0</v>
      </c>
      <c r="CJ86" s="17">
        <v>2</v>
      </c>
      <c r="CK86" s="17">
        <v>0</v>
      </c>
      <c r="CL86" s="121">
        <v>3</v>
      </c>
      <c r="CM86" s="17" t="s">
        <v>1377</v>
      </c>
      <c r="CN86" s="17" t="s">
        <v>1143</v>
      </c>
      <c r="CO86" s="17" t="s">
        <v>1378</v>
      </c>
      <c r="CP86" s="17">
        <v>1</v>
      </c>
      <c r="CQ86" s="118">
        <v>0</v>
      </c>
      <c r="CR86" s="17">
        <v>0</v>
      </c>
      <c r="CS86" s="17" t="s">
        <v>544</v>
      </c>
      <c r="CT86" s="17" t="s">
        <v>77</v>
      </c>
      <c r="CV86" s="17" t="s">
        <v>1100</v>
      </c>
      <c r="CW86" s="17" t="s">
        <v>417</v>
      </c>
      <c r="CX86" s="17" t="s">
        <v>179</v>
      </c>
      <c r="CY86" s="121"/>
      <c r="CZ86" s="118">
        <v>0</v>
      </c>
      <c r="DC86" s="121"/>
      <c r="DD86" s="126"/>
      <c r="DF86" s="118"/>
      <c r="DG86" s="17" t="s">
        <v>1101</v>
      </c>
      <c r="DI86" s="126" t="s">
        <v>2756</v>
      </c>
      <c r="DJ86" s="118">
        <v>6</v>
      </c>
      <c r="DK86" s="118" t="s">
        <v>1379</v>
      </c>
      <c r="DL86" s="121"/>
      <c r="DM86" s="17" t="s">
        <v>1203</v>
      </c>
      <c r="DP86" s="17">
        <v>1</v>
      </c>
      <c r="DQ86" s="121"/>
      <c r="DY86" s="118"/>
      <c r="EF86" s="121"/>
      <c r="EO86" s="118">
        <v>2</v>
      </c>
      <c r="EQ86" s="17">
        <v>10</v>
      </c>
      <c r="ET86" s="121"/>
      <c r="EU86" s="118">
        <v>8</v>
      </c>
      <c r="EW86" s="17">
        <v>8</v>
      </c>
      <c r="EZ86" s="121"/>
      <c r="FB86" s="129">
        <v>311</v>
      </c>
      <c r="FC86" s="118">
        <v>70</v>
      </c>
      <c r="FD86" s="17">
        <v>7</v>
      </c>
      <c r="FE86" s="121"/>
      <c r="FF86" s="17">
        <v>59</v>
      </c>
      <c r="FG86" s="118"/>
      <c r="FH86" s="121"/>
      <c r="FJ86" s="17" t="e">
        <v>#N/A</v>
      </c>
      <c r="FK86" s="227" t="s">
        <v>3714</v>
      </c>
      <c r="FL86" s="128">
        <v>45218</v>
      </c>
      <c r="FM86" s="128">
        <v>45219</v>
      </c>
      <c r="FP86" s="121" t="s">
        <v>3715</v>
      </c>
      <c r="FR86" s="118">
        <v>40</v>
      </c>
      <c r="FS86" s="17">
        <v>7</v>
      </c>
      <c r="FT86" s="17">
        <v>47</v>
      </c>
      <c r="FU86" s="222">
        <v>67</v>
      </c>
      <c r="FV86" s="222"/>
      <c r="FW86" s="223"/>
      <c r="FX86" s="223"/>
      <c r="FY86" s="224"/>
      <c r="FZ86" s="223"/>
      <c r="GA86" s="118"/>
      <c r="GF86" s="17">
        <v>1</v>
      </c>
      <c r="GG86" s="17">
        <v>1</v>
      </c>
      <c r="GP86" s="129" t="s">
        <v>4021</v>
      </c>
      <c r="GR86" s="118"/>
      <c r="GX86" s="121"/>
      <c r="GY86" s="118"/>
      <c r="HD86" s="121"/>
      <c r="HE86" s="118"/>
      <c r="HK86" s="121"/>
      <c r="HL86" s="118"/>
      <c r="HO86" s="121"/>
      <c r="HP86" s="118"/>
      <c r="HQ86" s="121"/>
      <c r="HS86" s="118"/>
      <c r="HU86" s="17" t="s">
        <v>599</v>
      </c>
      <c r="HV86" s="17">
        <v>3</v>
      </c>
      <c r="HW86" s="17">
        <v>40</v>
      </c>
      <c r="HX86" s="17" t="s">
        <v>1587</v>
      </c>
      <c r="HY86" s="17">
        <v>1</v>
      </c>
      <c r="HZ86" s="17">
        <v>32</v>
      </c>
      <c r="IA86" s="17" t="s">
        <v>1994</v>
      </c>
      <c r="II86" s="121"/>
      <c r="IJ86" s="17" t="s">
        <v>3770</v>
      </c>
      <c r="IK86" s="17" t="s">
        <v>2701</v>
      </c>
      <c r="IL86" s="17" t="s">
        <v>3770</v>
      </c>
      <c r="IQ86" s="128"/>
      <c r="IR86" s="128"/>
      <c r="IS86" s="128"/>
      <c r="IT86" s="128"/>
      <c r="IU86" s="17" t="e">
        <v>#N/A</v>
      </c>
    </row>
    <row r="87" spans="1:260" s="17" customFormat="1" ht="12.45" customHeight="1">
      <c r="A87" s="118">
        <v>79</v>
      </c>
      <c r="C87" s="17" t="s">
        <v>319</v>
      </c>
      <c r="D87" s="17" t="s">
        <v>663</v>
      </c>
      <c r="E87" s="77" t="s">
        <v>885</v>
      </c>
      <c r="F87" s="17" t="s">
        <v>886</v>
      </c>
      <c r="G87" s="17" t="s">
        <v>79</v>
      </c>
      <c r="H87" s="119">
        <v>-17.832073999999999</v>
      </c>
      <c r="I87" s="120">
        <v>-63.213707999999997</v>
      </c>
      <c r="J87" s="17" t="s">
        <v>303</v>
      </c>
      <c r="K87" s="17" t="s">
        <v>176</v>
      </c>
      <c r="L87" s="17" t="s">
        <v>304</v>
      </c>
      <c r="M87" s="121" t="s">
        <v>177</v>
      </c>
      <c r="N87" s="122">
        <v>40</v>
      </c>
      <c r="O87" s="123" t="s">
        <v>78</v>
      </c>
      <c r="P87" s="17" t="s">
        <v>196</v>
      </c>
      <c r="Q87" s="121" t="s">
        <v>179</v>
      </c>
      <c r="R87" s="124">
        <v>3</v>
      </c>
      <c r="S87" s="124">
        <v>3</v>
      </c>
      <c r="T87" s="124">
        <v>0</v>
      </c>
      <c r="U87" s="124">
        <v>0</v>
      </c>
      <c r="V87" s="124">
        <v>0</v>
      </c>
      <c r="W87" s="124">
        <v>3</v>
      </c>
      <c r="X87" s="124">
        <v>1</v>
      </c>
      <c r="Y87" s="125">
        <v>0</v>
      </c>
      <c r="Z87" s="17">
        <v>10</v>
      </c>
      <c r="AA87" s="126"/>
      <c r="AB87" s="127" t="s">
        <v>191</v>
      </c>
      <c r="AC87" s="17" t="s">
        <v>212</v>
      </c>
      <c r="AD87" s="17">
        <v>3</v>
      </c>
      <c r="AE87" s="17" t="s">
        <v>181</v>
      </c>
      <c r="AF87" s="17">
        <v>1</v>
      </c>
      <c r="AG87" s="17" t="s">
        <v>195</v>
      </c>
      <c r="AH87" s="17" t="s">
        <v>232</v>
      </c>
      <c r="AI87" s="17">
        <v>3</v>
      </c>
      <c r="AJ87" s="17" t="s">
        <v>184</v>
      </c>
      <c r="AK87" s="17">
        <v>1</v>
      </c>
      <c r="AL87" s="17" t="s">
        <v>195</v>
      </c>
      <c r="AM87" s="17" t="s">
        <v>77</v>
      </c>
      <c r="AN87" s="17">
        <v>0</v>
      </c>
      <c r="AO87" s="17" t="s">
        <v>77</v>
      </c>
      <c r="AP87" s="17">
        <v>0</v>
      </c>
      <c r="AQ87" s="17" t="s">
        <v>77</v>
      </c>
      <c r="AR87" s="17" t="s">
        <v>77</v>
      </c>
      <c r="AS87" s="17">
        <v>0</v>
      </c>
      <c r="AT87" s="17" t="s">
        <v>77</v>
      </c>
      <c r="AU87" s="17">
        <v>0</v>
      </c>
      <c r="AV87" s="17" t="s">
        <v>77</v>
      </c>
      <c r="AW87" s="17" t="s">
        <v>234</v>
      </c>
      <c r="AX87" s="17">
        <v>3</v>
      </c>
      <c r="AY87" s="17" t="s">
        <v>187</v>
      </c>
      <c r="AZ87" s="17">
        <v>1</v>
      </c>
      <c r="BA87" s="17" t="s">
        <v>195</v>
      </c>
      <c r="BB87" s="17" t="s">
        <v>252</v>
      </c>
      <c r="BC87" s="17">
        <v>1</v>
      </c>
      <c r="BD87" s="17" t="s">
        <v>766</v>
      </c>
      <c r="BE87" s="17">
        <v>0</v>
      </c>
      <c r="BF87" s="17" t="s">
        <v>206</v>
      </c>
      <c r="BL87" s="17">
        <v>10</v>
      </c>
      <c r="BM87" s="126">
        <v>0</v>
      </c>
      <c r="BN87" s="126"/>
      <c r="BO87" s="126" t="e">
        <v>#N/A</v>
      </c>
      <c r="BP87" s="126">
        <v>2023</v>
      </c>
      <c r="BQ87" s="126" t="s">
        <v>171</v>
      </c>
      <c r="BR87" s="128">
        <v>45225</v>
      </c>
      <c r="BS87" s="17" t="s">
        <v>4024</v>
      </c>
      <c r="BT87" s="221" t="s">
        <v>1386</v>
      </c>
      <c r="BU87" s="118">
        <v>1</v>
      </c>
      <c r="BV87" s="17">
        <v>0</v>
      </c>
      <c r="BW87" s="17">
        <v>1</v>
      </c>
      <c r="BX87" s="17">
        <v>2</v>
      </c>
      <c r="BY87" s="17">
        <v>0</v>
      </c>
      <c r="BZ87" s="17">
        <v>0</v>
      </c>
      <c r="CB87" s="17">
        <v>4</v>
      </c>
      <c r="CC87" s="121">
        <v>10</v>
      </c>
      <c r="CD87" s="17" t="s">
        <v>4025</v>
      </c>
      <c r="CE87" s="254">
        <v>0</v>
      </c>
      <c r="CF87" s="17">
        <v>0</v>
      </c>
      <c r="CG87" s="17">
        <v>0</v>
      </c>
      <c r="CH87" s="251">
        <v>0</v>
      </c>
      <c r="CI87" s="17">
        <v>0</v>
      </c>
      <c r="CJ87" s="17">
        <v>1</v>
      </c>
      <c r="CK87" s="17">
        <v>0</v>
      </c>
      <c r="CL87" s="121">
        <v>1</v>
      </c>
      <c r="CM87" s="17" t="s">
        <v>1387</v>
      </c>
      <c r="CN87" s="17" t="s">
        <v>1166</v>
      </c>
      <c r="CO87" s="17" t="s">
        <v>1388</v>
      </c>
      <c r="CP87" s="17">
        <v>2</v>
      </c>
      <c r="CQ87" s="118">
        <v>1</v>
      </c>
      <c r="CR87" s="17">
        <v>0</v>
      </c>
      <c r="CS87" s="17" t="s">
        <v>676</v>
      </c>
      <c r="CT87" s="17" t="s">
        <v>77</v>
      </c>
      <c r="CV87" s="17" t="s">
        <v>1117</v>
      </c>
      <c r="CW87" s="17" t="s">
        <v>678</v>
      </c>
      <c r="CX87" s="17" t="s">
        <v>179</v>
      </c>
      <c r="CY87" s="121"/>
      <c r="CZ87" s="118">
        <v>0</v>
      </c>
      <c r="DC87" s="121"/>
      <c r="DD87" s="126"/>
      <c r="DF87" s="118"/>
      <c r="DG87" s="17" t="s">
        <v>1092</v>
      </c>
      <c r="DI87" s="126" t="s">
        <v>3167</v>
      </c>
      <c r="DJ87" s="118">
        <v>7</v>
      </c>
      <c r="DK87" s="118" t="s">
        <v>1389</v>
      </c>
      <c r="DL87" s="121"/>
      <c r="DM87" s="17" t="s">
        <v>1299</v>
      </c>
      <c r="DP87" s="17">
        <v>2</v>
      </c>
      <c r="DQ87" s="121"/>
      <c r="DY87" s="118"/>
      <c r="EF87" s="121"/>
      <c r="EO87" s="118"/>
      <c r="ET87" s="121"/>
      <c r="EU87" s="118">
        <v>4</v>
      </c>
      <c r="EW87" s="17">
        <v>18</v>
      </c>
      <c r="EZ87" s="121"/>
      <c r="FA87" s="17">
        <v>0</v>
      </c>
      <c r="FB87" s="129">
        <v>350</v>
      </c>
      <c r="FC87" s="118">
        <v>70</v>
      </c>
      <c r="FD87" s="17">
        <v>4</v>
      </c>
      <c r="FE87" s="121"/>
      <c r="FF87" s="17">
        <v>59</v>
      </c>
      <c r="FG87" s="118"/>
      <c r="FH87" s="121"/>
      <c r="FJ87" s="17" t="e">
        <v>#N/A</v>
      </c>
      <c r="FK87" s="227" t="s">
        <v>3714</v>
      </c>
      <c r="FL87" s="128"/>
      <c r="FM87" s="128"/>
      <c r="FP87" s="121" t="s">
        <v>3715</v>
      </c>
      <c r="FR87" s="118">
        <v>35</v>
      </c>
      <c r="FS87" s="17">
        <v>8</v>
      </c>
      <c r="FT87" s="17">
        <v>43</v>
      </c>
      <c r="FU87" s="222">
        <v>62</v>
      </c>
      <c r="FV87" s="222"/>
      <c r="FW87" s="223"/>
      <c r="FX87" s="223"/>
      <c r="FY87" s="224"/>
      <c r="FZ87" s="223"/>
      <c r="GA87" s="118"/>
      <c r="GF87" s="17">
        <v>1</v>
      </c>
      <c r="GH87" s="17">
        <v>1</v>
      </c>
      <c r="GI87" s="17">
        <v>1</v>
      </c>
      <c r="GJ87" s="17">
        <v>1</v>
      </c>
      <c r="GP87" s="129" t="s">
        <v>4026</v>
      </c>
      <c r="GR87" s="118"/>
      <c r="GX87" s="121"/>
      <c r="GY87" s="118"/>
      <c r="HD87" s="121"/>
      <c r="HE87" s="118"/>
      <c r="HK87" s="121"/>
      <c r="HL87" s="118"/>
      <c r="HO87" s="121"/>
      <c r="HP87" s="118"/>
      <c r="HQ87" s="121"/>
      <c r="HS87" s="118"/>
      <c r="II87" s="121"/>
      <c r="IJ87" s="17" t="s">
        <v>4027</v>
      </c>
      <c r="IK87" s="17" t="s">
        <v>2704</v>
      </c>
      <c r="IL87" s="17" t="s">
        <v>4027</v>
      </c>
    </row>
    <row r="88" spans="1:260" s="17" customFormat="1" ht="12.45" customHeight="1">
      <c r="A88" s="118">
        <v>13</v>
      </c>
      <c r="D88" s="17" t="s">
        <v>663</v>
      </c>
      <c r="E88" s="77" t="s">
        <v>540</v>
      </c>
      <c r="F88" s="17" t="s">
        <v>541</v>
      </c>
      <c r="G88" s="17" t="s">
        <v>79</v>
      </c>
      <c r="H88" s="119">
        <v>-17.855243999999999</v>
      </c>
      <c r="I88" s="120">
        <v>-63.206769999999999</v>
      </c>
      <c r="J88" s="17" t="s">
        <v>303</v>
      </c>
      <c r="K88" s="17" t="s">
        <v>176</v>
      </c>
      <c r="L88" s="17" t="s">
        <v>304</v>
      </c>
      <c r="M88" s="121" t="s">
        <v>177</v>
      </c>
      <c r="N88" s="122">
        <v>40</v>
      </c>
      <c r="O88" s="123" t="s">
        <v>78</v>
      </c>
      <c r="P88" s="17" t="s">
        <v>178</v>
      </c>
      <c r="Q88" s="121" t="s">
        <v>179</v>
      </c>
      <c r="R88" s="124">
        <v>3</v>
      </c>
      <c r="S88" s="124">
        <v>3</v>
      </c>
      <c r="T88" s="124">
        <v>0</v>
      </c>
      <c r="U88" s="124">
        <v>0</v>
      </c>
      <c r="V88" s="124">
        <v>0</v>
      </c>
      <c r="W88" s="124">
        <v>2</v>
      </c>
      <c r="X88" s="124">
        <v>0</v>
      </c>
      <c r="Y88" s="125">
        <v>1</v>
      </c>
      <c r="Z88" s="17">
        <v>9</v>
      </c>
      <c r="AA88" s="126"/>
      <c r="AB88" s="127" t="s">
        <v>1163</v>
      </c>
      <c r="AC88" s="17" t="s">
        <v>192</v>
      </c>
      <c r="AD88" s="17">
        <v>3</v>
      </c>
      <c r="AE88" s="17" t="s">
        <v>181</v>
      </c>
      <c r="AF88" s="17">
        <v>1</v>
      </c>
      <c r="AG88" s="17" t="s">
        <v>193</v>
      </c>
      <c r="AH88" s="17" t="s">
        <v>194</v>
      </c>
      <c r="AI88" s="17">
        <v>3</v>
      </c>
      <c r="AJ88" s="17" t="s">
        <v>184</v>
      </c>
      <c r="AK88" s="17">
        <v>1</v>
      </c>
      <c r="AL88" s="17" t="s">
        <v>193</v>
      </c>
      <c r="AM88" s="17" t="s">
        <v>77</v>
      </c>
      <c r="AN88" s="17">
        <v>0</v>
      </c>
      <c r="AO88" s="17" t="s">
        <v>77</v>
      </c>
      <c r="AP88" s="17">
        <v>0</v>
      </c>
      <c r="AQ88" s="17" t="s">
        <v>77</v>
      </c>
      <c r="AR88" s="17" t="s">
        <v>77</v>
      </c>
      <c r="AS88" s="17">
        <v>0</v>
      </c>
      <c r="AT88" s="17" t="s">
        <v>77</v>
      </c>
      <c r="AU88" s="17">
        <v>0</v>
      </c>
      <c r="AV88" s="17" t="s">
        <v>77</v>
      </c>
      <c r="AW88" s="17" t="s">
        <v>707</v>
      </c>
      <c r="AX88" s="17">
        <v>2</v>
      </c>
      <c r="AY88" s="17" t="s">
        <v>210</v>
      </c>
      <c r="AZ88" s="17">
        <v>1</v>
      </c>
      <c r="BA88" s="17" t="s">
        <v>193</v>
      </c>
      <c r="BB88" s="17" t="s">
        <v>77</v>
      </c>
      <c r="BC88" s="17">
        <v>0</v>
      </c>
      <c r="BD88" s="17" t="s">
        <v>77</v>
      </c>
      <c r="BE88" s="17">
        <v>0</v>
      </c>
      <c r="BF88" s="17" t="s">
        <v>77</v>
      </c>
      <c r="BG88" s="17" t="s">
        <v>708</v>
      </c>
      <c r="BH88" s="17">
        <v>1</v>
      </c>
      <c r="BI88" s="17" t="s">
        <v>230</v>
      </c>
      <c r="BJ88" s="17">
        <v>0</v>
      </c>
      <c r="BK88" s="17" t="s">
        <v>193</v>
      </c>
      <c r="BL88" s="17">
        <v>9</v>
      </c>
      <c r="BM88" s="126">
        <v>0</v>
      </c>
      <c r="BN88" s="126"/>
      <c r="BO88" s="126" t="e">
        <v>#N/A</v>
      </c>
      <c r="BP88" s="126">
        <v>2023</v>
      </c>
      <c r="BQ88" s="126" t="s">
        <v>171</v>
      </c>
      <c r="BR88" s="128">
        <v>45208</v>
      </c>
      <c r="BS88" s="17">
        <v>40</v>
      </c>
      <c r="BT88" s="221" t="s">
        <v>1164</v>
      </c>
      <c r="BU88" s="118">
        <v>2</v>
      </c>
      <c r="BV88" s="17">
        <v>0</v>
      </c>
      <c r="BW88" s="17">
        <v>0</v>
      </c>
      <c r="BX88" s="17">
        <v>2</v>
      </c>
      <c r="BY88" s="17">
        <v>1</v>
      </c>
      <c r="BZ88" s="17">
        <v>0</v>
      </c>
      <c r="CB88" s="17">
        <v>5</v>
      </c>
      <c r="CC88" s="121">
        <v>9</v>
      </c>
      <c r="CE88" s="254">
        <v>0</v>
      </c>
      <c r="CF88" s="17">
        <v>0</v>
      </c>
      <c r="CG88" s="251">
        <v>0</v>
      </c>
      <c r="CH88" s="17">
        <v>0</v>
      </c>
      <c r="CI88" s="17">
        <v>0</v>
      </c>
      <c r="CJ88" s="17">
        <v>0</v>
      </c>
      <c r="CK88" s="17">
        <v>2</v>
      </c>
      <c r="CL88" s="121">
        <v>2</v>
      </c>
      <c r="CM88" s="17" t="s">
        <v>1165</v>
      </c>
      <c r="CN88" s="17" t="s">
        <v>1166</v>
      </c>
      <c r="CO88" s="17" t="s">
        <v>1167</v>
      </c>
      <c r="CP88" s="17">
        <v>1</v>
      </c>
      <c r="CQ88" s="118">
        <v>1</v>
      </c>
      <c r="CR88" s="17">
        <v>0</v>
      </c>
      <c r="CS88" s="17" t="s">
        <v>676</v>
      </c>
      <c r="CT88" s="17" t="s">
        <v>77</v>
      </c>
      <c r="CV88" s="17" t="s">
        <v>1117</v>
      </c>
      <c r="CW88" s="17" t="s">
        <v>678</v>
      </c>
      <c r="CX88" s="17" t="s">
        <v>179</v>
      </c>
      <c r="CY88" s="121"/>
      <c r="CZ88" s="118">
        <v>0</v>
      </c>
      <c r="DC88" s="121"/>
      <c r="DD88" s="126"/>
      <c r="DF88" s="118"/>
      <c r="DG88" s="17" t="s">
        <v>1168</v>
      </c>
      <c r="DI88" s="126" t="s">
        <v>2715</v>
      </c>
      <c r="DJ88" s="118">
        <v>17</v>
      </c>
      <c r="DK88" s="118" t="s">
        <v>1169</v>
      </c>
      <c r="DL88" s="121"/>
      <c r="DM88" s="17" t="s">
        <v>3732</v>
      </c>
      <c r="DN88" s="17" t="s">
        <v>3725</v>
      </c>
      <c r="DP88" s="17">
        <v>3</v>
      </c>
      <c r="DQ88" s="121"/>
      <c r="DR88" s="17" t="s">
        <v>599</v>
      </c>
      <c r="DS88" s="17" t="s">
        <v>599</v>
      </c>
      <c r="DW88" s="17" t="s">
        <v>1998</v>
      </c>
      <c r="DY88" s="118"/>
      <c r="EF88" s="121"/>
      <c r="EO88" s="118"/>
      <c r="ET88" s="121"/>
      <c r="EU88" s="118">
        <v>2</v>
      </c>
      <c r="EW88" s="17">
        <v>14</v>
      </c>
      <c r="EZ88" s="121"/>
      <c r="FB88" s="129">
        <v>224</v>
      </c>
      <c r="FC88" s="118">
        <v>70</v>
      </c>
      <c r="FD88" s="17">
        <v>5</v>
      </c>
      <c r="FE88" s="121"/>
      <c r="FF88" s="17">
        <v>59</v>
      </c>
      <c r="FG88" s="118"/>
      <c r="FH88" s="121"/>
      <c r="FJ88" s="17" t="s">
        <v>3731</v>
      </c>
      <c r="FK88" s="227" t="s">
        <v>3711</v>
      </c>
      <c r="FL88" s="128">
        <v>45196</v>
      </c>
      <c r="FM88" s="128">
        <v>45197</v>
      </c>
      <c r="FP88" s="121" t="s">
        <v>3712</v>
      </c>
      <c r="FR88" s="118">
        <v>37</v>
      </c>
      <c r="FS88" s="17">
        <v>6</v>
      </c>
      <c r="FT88" s="17">
        <v>43</v>
      </c>
      <c r="FU88" s="222">
        <v>62</v>
      </c>
      <c r="FV88" s="222"/>
      <c r="FW88" s="223"/>
      <c r="FX88" s="223"/>
      <c r="FY88" s="224"/>
      <c r="FZ88" s="223"/>
      <c r="GA88" s="118"/>
      <c r="GN88" s="17">
        <v>2</v>
      </c>
      <c r="GP88" s="129"/>
      <c r="GR88" s="118"/>
      <c r="GX88" s="121"/>
      <c r="GY88" s="118"/>
      <c r="HD88" s="121"/>
      <c r="HE88" s="118"/>
      <c r="HK88" s="121"/>
      <c r="HL88" s="118"/>
      <c r="HO88" s="121"/>
      <c r="HP88" s="118"/>
      <c r="HQ88" s="121"/>
      <c r="HS88" s="118"/>
      <c r="HY88" s="17">
        <v>1</v>
      </c>
      <c r="HZ88" s="17">
        <v>35.5</v>
      </c>
      <c r="IA88" s="17" t="s">
        <v>1994</v>
      </c>
      <c r="II88" s="121"/>
      <c r="IJ88" s="17" t="s">
        <v>3763</v>
      </c>
      <c r="IK88" s="17" t="s">
        <v>2617</v>
      </c>
      <c r="IL88" s="17" t="s">
        <v>3763</v>
      </c>
      <c r="IM88" s="17">
        <v>0</v>
      </c>
      <c r="IN88" s="17">
        <v>11</v>
      </c>
      <c r="IU88" s="17" t="e">
        <v>#N/A</v>
      </c>
      <c r="IZ88" s="17" t="s">
        <v>239</v>
      </c>
    </row>
    <row r="89" spans="1:260" s="17" customFormat="1" ht="12.45" customHeight="1">
      <c r="A89" s="118">
        <v>97</v>
      </c>
      <c r="C89" s="17" t="s">
        <v>689</v>
      </c>
      <c r="D89" s="17" t="s">
        <v>663</v>
      </c>
      <c r="E89" s="17" t="s">
        <v>934</v>
      </c>
      <c r="F89" s="17" t="s">
        <v>935</v>
      </c>
      <c r="G89" s="17" t="s">
        <v>79</v>
      </c>
      <c r="H89" s="118">
        <v>-17.845189999999999</v>
      </c>
      <c r="I89" s="17">
        <v>-63.107080000000003</v>
      </c>
      <c r="J89" s="17" t="s">
        <v>303</v>
      </c>
      <c r="K89" s="17" t="s">
        <v>176</v>
      </c>
      <c r="L89" s="17" t="s">
        <v>304</v>
      </c>
      <c r="M89" s="121" t="s">
        <v>177</v>
      </c>
      <c r="N89" s="118">
        <v>60</v>
      </c>
      <c r="O89" s="17" t="s">
        <v>78</v>
      </c>
      <c r="P89" s="17" t="s">
        <v>196</v>
      </c>
      <c r="Q89" s="121" t="s">
        <v>179</v>
      </c>
      <c r="R89" s="124">
        <v>3</v>
      </c>
      <c r="S89" s="124">
        <v>3</v>
      </c>
      <c r="T89" s="124">
        <v>0</v>
      </c>
      <c r="U89" s="124">
        <v>3</v>
      </c>
      <c r="V89" s="124">
        <v>3</v>
      </c>
      <c r="W89" s="124">
        <v>3</v>
      </c>
      <c r="X89" s="124">
        <v>0</v>
      </c>
      <c r="Y89" s="125">
        <v>0</v>
      </c>
      <c r="Z89" s="17">
        <v>15</v>
      </c>
      <c r="AA89" s="126"/>
      <c r="AB89" s="127" t="s">
        <v>197</v>
      </c>
      <c r="AC89" s="17" t="s">
        <v>212</v>
      </c>
      <c r="AD89" s="17">
        <v>3</v>
      </c>
      <c r="AE89" s="17" t="s">
        <v>181</v>
      </c>
      <c r="AF89" s="17">
        <v>1</v>
      </c>
      <c r="AG89" s="17" t="s">
        <v>236</v>
      </c>
      <c r="AH89" s="17" t="s">
        <v>232</v>
      </c>
      <c r="AI89" s="17">
        <v>3</v>
      </c>
      <c r="AJ89" s="17" t="s">
        <v>184</v>
      </c>
      <c r="AK89" s="17">
        <v>1</v>
      </c>
      <c r="AL89" s="17" t="s">
        <v>195</v>
      </c>
      <c r="AM89" s="17" t="s">
        <v>228</v>
      </c>
      <c r="AN89" s="17">
        <v>3</v>
      </c>
      <c r="AO89" s="17" t="s">
        <v>184</v>
      </c>
      <c r="AP89" s="17">
        <v>1</v>
      </c>
      <c r="AQ89" s="17" t="s">
        <v>195</v>
      </c>
      <c r="AR89" s="17" t="s">
        <v>198</v>
      </c>
      <c r="AS89" s="17">
        <v>3</v>
      </c>
      <c r="AT89" s="17" t="s">
        <v>199</v>
      </c>
      <c r="AU89" s="17">
        <v>1</v>
      </c>
      <c r="AV89" s="17" t="s">
        <v>236</v>
      </c>
      <c r="AW89" s="17" t="s">
        <v>234</v>
      </c>
      <c r="AX89" s="17">
        <v>3</v>
      </c>
      <c r="AY89" s="17" t="s">
        <v>200</v>
      </c>
      <c r="AZ89" s="17">
        <v>0</v>
      </c>
      <c r="BA89" s="17" t="s">
        <v>236</v>
      </c>
      <c r="BB89" s="17" t="s">
        <v>77</v>
      </c>
      <c r="BC89" s="17">
        <v>0</v>
      </c>
      <c r="BD89" s="17" t="s">
        <v>77</v>
      </c>
      <c r="BE89" s="17">
        <v>0</v>
      </c>
      <c r="BF89" s="17" t="s">
        <v>77</v>
      </c>
      <c r="BL89" s="17">
        <v>15</v>
      </c>
      <c r="BM89" s="126">
        <v>0</v>
      </c>
      <c r="BN89" s="126"/>
      <c r="BO89" s="126" t="e">
        <v>#N/A</v>
      </c>
      <c r="BP89" s="126">
        <v>2023</v>
      </c>
      <c r="BQ89" s="126" t="s">
        <v>171</v>
      </c>
      <c r="BR89" s="128">
        <v>45225</v>
      </c>
      <c r="BS89" s="17">
        <v>40</v>
      </c>
      <c r="BT89" s="221" t="s">
        <v>1331</v>
      </c>
      <c r="BU89" s="118">
        <v>3</v>
      </c>
      <c r="BV89" s="17">
        <v>0</v>
      </c>
      <c r="BW89" s="17">
        <v>0</v>
      </c>
      <c r="BX89" s="17">
        <v>0</v>
      </c>
      <c r="BY89" s="17">
        <v>0</v>
      </c>
      <c r="BZ89" s="17">
        <v>3</v>
      </c>
      <c r="CB89" s="17">
        <v>6</v>
      </c>
      <c r="CC89" s="121">
        <v>15</v>
      </c>
      <c r="CE89" s="118">
        <v>0</v>
      </c>
      <c r="CF89" s="17">
        <v>0</v>
      </c>
      <c r="CG89" s="17">
        <v>0</v>
      </c>
      <c r="CH89" s="17">
        <v>0</v>
      </c>
      <c r="CI89" s="17">
        <v>0</v>
      </c>
      <c r="CJ89" s="17">
        <v>0</v>
      </c>
      <c r="CK89" s="17">
        <v>0</v>
      </c>
      <c r="CL89" s="121">
        <v>0</v>
      </c>
      <c r="CM89" s="17" t="s">
        <v>1123</v>
      </c>
      <c r="CN89" s="17" t="s">
        <v>1124</v>
      </c>
      <c r="CO89" s="17" t="s">
        <v>1125</v>
      </c>
      <c r="CP89" s="17">
        <v>26</v>
      </c>
      <c r="CQ89" s="118">
        <v>1</v>
      </c>
      <c r="CR89" s="17">
        <v>2</v>
      </c>
      <c r="CS89" s="17" t="s">
        <v>676</v>
      </c>
      <c r="CT89" s="17" t="s">
        <v>677</v>
      </c>
      <c r="CV89" s="17" t="s">
        <v>1109</v>
      </c>
      <c r="CW89" s="17" t="s">
        <v>678</v>
      </c>
      <c r="CX89" s="17" t="s">
        <v>417</v>
      </c>
      <c r="CY89" s="121"/>
      <c r="CZ89" s="118">
        <v>0</v>
      </c>
      <c r="DC89" s="121"/>
      <c r="DD89" s="126"/>
      <c r="DF89" s="118"/>
      <c r="DG89" s="17" t="s">
        <v>1127</v>
      </c>
      <c r="DI89" s="126" t="s">
        <v>2682</v>
      </c>
      <c r="DJ89" s="118">
        <v>9</v>
      </c>
      <c r="DK89" s="118" t="s">
        <v>1332</v>
      </c>
      <c r="DL89" s="121"/>
      <c r="DM89" s="17" t="s">
        <v>130</v>
      </c>
      <c r="DQ89" s="121"/>
      <c r="DY89" s="118"/>
      <c r="EF89" s="121"/>
      <c r="EO89" s="118"/>
      <c r="ET89" s="121"/>
      <c r="EU89" s="118">
        <v>6</v>
      </c>
      <c r="EW89" s="17">
        <v>0</v>
      </c>
      <c r="EZ89" s="121"/>
      <c r="FB89" s="121">
        <v>218</v>
      </c>
      <c r="FC89" s="118">
        <v>100</v>
      </c>
      <c r="FD89" s="17">
        <v>6</v>
      </c>
      <c r="FE89" s="121"/>
      <c r="FF89" s="17">
        <v>81</v>
      </c>
      <c r="FG89" s="118"/>
      <c r="FH89" s="121"/>
      <c r="FJ89" s="17" t="e">
        <v>#N/A</v>
      </c>
      <c r="FK89" s="227" t="s">
        <v>3711</v>
      </c>
      <c r="FL89" s="128"/>
      <c r="FM89" s="128"/>
      <c r="FP89" s="121" t="s">
        <v>3715</v>
      </c>
      <c r="FR89" s="118">
        <v>55</v>
      </c>
      <c r="FS89" s="17">
        <v>9</v>
      </c>
      <c r="FT89" s="17">
        <v>64</v>
      </c>
      <c r="FU89" s="222">
        <v>86</v>
      </c>
      <c r="FV89" s="222"/>
      <c r="FW89" s="223"/>
      <c r="FX89" s="223"/>
      <c r="FY89" s="224"/>
      <c r="FZ89" s="223"/>
      <c r="GA89" s="118">
        <v>0</v>
      </c>
      <c r="GF89" s="17">
        <v>1</v>
      </c>
      <c r="GH89" s="17">
        <v>1</v>
      </c>
      <c r="GI89" s="17">
        <v>2</v>
      </c>
      <c r="GJ89" s="17">
        <v>2</v>
      </c>
      <c r="GP89" s="129"/>
      <c r="GR89" s="118"/>
      <c r="GX89" s="121"/>
      <c r="GY89" s="118"/>
      <c r="HD89" s="121"/>
      <c r="HE89" s="118"/>
      <c r="HK89" s="121"/>
      <c r="HL89" s="118"/>
      <c r="HO89" s="121"/>
      <c r="HP89" s="118"/>
      <c r="HQ89" s="121"/>
      <c r="HS89" s="118"/>
      <c r="II89" s="121"/>
      <c r="IJ89" s="17" t="s">
        <v>1332</v>
      </c>
      <c r="IK89" s="17" t="s">
        <v>2732</v>
      </c>
    </row>
    <row r="90" spans="1:260" s="17" customFormat="1" ht="12.45" customHeight="1">
      <c r="A90" s="118">
        <v>23</v>
      </c>
      <c r="D90" s="17" t="s">
        <v>663</v>
      </c>
      <c r="E90" s="17" t="s">
        <v>736</v>
      </c>
      <c r="F90" s="17" t="s">
        <v>737</v>
      </c>
      <c r="G90" s="17" t="s">
        <v>79</v>
      </c>
      <c r="H90" s="119">
        <v>-17.764250000000001</v>
      </c>
      <c r="I90" s="120">
        <v>-63.116222</v>
      </c>
      <c r="J90" s="17" t="s">
        <v>303</v>
      </c>
      <c r="K90" s="17" t="s">
        <v>176</v>
      </c>
      <c r="L90" s="17" t="s">
        <v>304</v>
      </c>
      <c r="M90" s="121" t="s">
        <v>177</v>
      </c>
      <c r="N90" s="122">
        <v>19</v>
      </c>
      <c r="O90" s="123" t="s">
        <v>78</v>
      </c>
      <c r="P90" s="17" t="s">
        <v>178</v>
      </c>
      <c r="Q90" s="121" t="s">
        <v>179</v>
      </c>
      <c r="R90" s="124">
        <v>3</v>
      </c>
      <c r="S90" s="124">
        <v>3</v>
      </c>
      <c r="T90" s="124">
        <v>0</v>
      </c>
      <c r="U90" s="124">
        <v>3</v>
      </c>
      <c r="V90" s="124">
        <v>0</v>
      </c>
      <c r="W90" s="124">
        <v>3</v>
      </c>
      <c r="X90" s="124">
        <v>0</v>
      </c>
      <c r="Y90" s="125">
        <v>0</v>
      </c>
      <c r="Z90" s="17">
        <v>12</v>
      </c>
      <c r="AA90" s="126"/>
      <c r="AB90" s="127" t="s">
        <v>1194</v>
      </c>
      <c r="AC90" s="17" t="s">
        <v>673</v>
      </c>
      <c r="AD90" s="17">
        <v>3</v>
      </c>
      <c r="AE90" s="17" t="s">
        <v>181</v>
      </c>
      <c r="AF90" s="17">
        <v>1</v>
      </c>
      <c r="AG90" s="17" t="s">
        <v>182</v>
      </c>
      <c r="AH90" s="17" t="s">
        <v>183</v>
      </c>
      <c r="AI90" s="17">
        <v>3</v>
      </c>
      <c r="AJ90" s="17" t="s">
        <v>184</v>
      </c>
      <c r="AK90" s="17">
        <v>1</v>
      </c>
      <c r="AL90" s="17" t="s">
        <v>182</v>
      </c>
      <c r="AM90" s="17" t="s">
        <v>185</v>
      </c>
      <c r="AN90" s="17">
        <v>3</v>
      </c>
      <c r="AO90" s="17" t="s">
        <v>241</v>
      </c>
      <c r="AP90" s="17">
        <v>1</v>
      </c>
      <c r="AQ90" s="17" t="s">
        <v>182</v>
      </c>
      <c r="AR90" s="17" t="s">
        <v>77</v>
      </c>
      <c r="AS90" s="17">
        <v>0</v>
      </c>
      <c r="AT90" s="17" t="s">
        <v>77</v>
      </c>
      <c r="AU90" s="17">
        <v>0</v>
      </c>
      <c r="AV90" s="17" t="s">
        <v>77</v>
      </c>
      <c r="AW90" s="17" t="s">
        <v>738</v>
      </c>
      <c r="AX90" s="17">
        <v>3</v>
      </c>
      <c r="AY90" s="17" t="s">
        <v>225</v>
      </c>
      <c r="AZ90" s="17">
        <v>1</v>
      </c>
      <c r="BA90" s="17" t="s">
        <v>182</v>
      </c>
      <c r="BB90" s="17" t="s">
        <v>77</v>
      </c>
      <c r="BC90" s="17">
        <v>0</v>
      </c>
      <c r="BD90" s="17" t="s">
        <v>77</v>
      </c>
      <c r="BE90" s="17">
        <v>0</v>
      </c>
      <c r="BF90" s="17" t="s">
        <v>77</v>
      </c>
      <c r="BL90" s="17">
        <v>12</v>
      </c>
      <c r="BM90" s="126">
        <v>0</v>
      </c>
      <c r="BN90" s="126"/>
      <c r="BO90" s="126" t="e">
        <v>#N/A</v>
      </c>
      <c r="BP90" s="126">
        <v>2023</v>
      </c>
      <c r="BQ90" s="126" t="s">
        <v>171</v>
      </c>
      <c r="BR90" s="128">
        <v>45208</v>
      </c>
      <c r="BS90" s="17">
        <v>41</v>
      </c>
      <c r="BT90" s="221" t="s">
        <v>1195</v>
      </c>
      <c r="BU90" s="118">
        <v>3</v>
      </c>
      <c r="BV90" s="17">
        <v>3</v>
      </c>
      <c r="BW90" s="17">
        <v>0</v>
      </c>
      <c r="BX90" s="17">
        <v>0</v>
      </c>
      <c r="BY90" s="17">
        <v>0</v>
      </c>
      <c r="BZ90" s="17">
        <v>0</v>
      </c>
      <c r="CB90" s="17">
        <v>6</v>
      </c>
      <c r="CC90" s="121">
        <v>12</v>
      </c>
      <c r="CE90" s="118">
        <v>0</v>
      </c>
      <c r="CF90" s="17">
        <v>0</v>
      </c>
      <c r="CG90" s="17">
        <v>3</v>
      </c>
      <c r="CH90" s="17">
        <v>0</v>
      </c>
      <c r="CI90" s="17">
        <v>0</v>
      </c>
      <c r="CJ90" s="17">
        <v>0</v>
      </c>
      <c r="CK90" s="17">
        <v>0</v>
      </c>
      <c r="CL90" s="121">
        <v>3</v>
      </c>
      <c r="CM90" s="17" t="s">
        <v>1190</v>
      </c>
      <c r="CN90" s="17" t="s">
        <v>251</v>
      </c>
      <c r="CO90" s="17" t="s">
        <v>1191</v>
      </c>
      <c r="CP90" s="17">
        <v>10</v>
      </c>
      <c r="CQ90" s="118">
        <v>1</v>
      </c>
      <c r="CR90" s="17">
        <v>0</v>
      </c>
      <c r="CS90" s="17" t="s">
        <v>676</v>
      </c>
      <c r="CT90" s="17" t="s">
        <v>77</v>
      </c>
      <c r="CV90" s="17" t="s">
        <v>1117</v>
      </c>
      <c r="CW90" s="17" t="s">
        <v>678</v>
      </c>
      <c r="CX90" s="17" t="s">
        <v>179</v>
      </c>
      <c r="CY90" s="121"/>
      <c r="CZ90" s="118">
        <v>0</v>
      </c>
      <c r="DC90" s="121"/>
      <c r="DD90" s="126"/>
      <c r="DF90" s="118"/>
      <c r="DG90" s="17" t="s">
        <v>1118</v>
      </c>
      <c r="DI90" s="126" t="s">
        <v>2627</v>
      </c>
      <c r="DJ90" s="118">
        <v>21</v>
      </c>
      <c r="DK90" s="118" t="s">
        <v>1196</v>
      </c>
      <c r="DL90" s="121"/>
      <c r="DM90" s="17" t="s">
        <v>1156</v>
      </c>
      <c r="DQ90" s="121"/>
      <c r="DY90" s="118"/>
      <c r="EF90" s="121"/>
      <c r="EO90" s="118"/>
      <c r="ET90" s="121"/>
      <c r="EU90" s="118">
        <v>6</v>
      </c>
      <c r="EW90" s="17">
        <v>12</v>
      </c>
      <c r="EZ90" s="121"/>
      <c r="FB90" s="129">
        <v>261</v>
      </c>
      <c r="FC90" s="118">
        <v>50</v>
      </c>
      <c r="FD90" s="17">
        <v>6</v>
      </c>
      <c r="FE90" s="121"/>
      <c r="FF90" s="17">
        <v>35</v>
      </c>
      <c r="FG90" s="118"/>
      <c r="FH90" s="121"/>
      <c r="FJ90" s="17" t="e">
        <v>#N/A</v>
      </c>
      <c r="FK90" s="227" t="s">
        <v>3714</v>
      </c>
      <c r="FL90" s="128">
        <v>45204</v>
      </c>
      <c r="FM90" s="128">
        <v>45235</v>
      </c>
      <c r="FP90" s="121" t="s">
        <v>3712</v>
      </c>
      <c r="FR90" s="118">
        <v>24</v>
      </c>
      <c r="FS90" s="17">
        <v>4</v>
      </c>
      <c r="FT90" s="17">
        <v>28</v>
      </c>
      <c r="FU90" s="222">
        <v>45</v>
      </c>
      <c r="FV90" s="222"/>
      <c r="FW90" s="223"/>
      <c r="FX90" s="223"/>
      <c r="FY90" s="224"/>
      <c r="FZ90" s="223"/>
      <c r="GA90" s="118"/>
      <c r="GP90" s="129"/>
      <c r="GR90" s="118"/>
      <c r="GX90" s="121"/>
      <c r="GY90" s="118"/>
      <c r="HD90" s="121"/>
      <c r="HE90" s="118"/>
      <c r="HK90" s="121"/>
      <c r="HL90" s="118"/>
      <c r="HO90" s="121"/>
      <c r="HP90" s="118"/>
      <c r="HQ90" s="121"/>
      <c r="HS90" s="118"/>
      <c r="II90" s="121"/>
      <c r="IJ90" s="17" t="s">
        <v>1197</v>
      </c>
      <c r="IK90" s="17" t="s">
        <v>2628</v>
      </c>
      <c r="IL90" s="17" t="s">
        <v>1197</v>
      </c>
      <c r="IU90" s="17" t="e">
        <v>#N/A</v>
      </c>
    </row>
    <row r="91" spans="1:260" s="17" customFormat="1" ht="12.45" customHeight="1">
      <c r="A91" s="118">
        <v>28</v>
      </c>
      <c r="C91" s="17" t="s">
        <v>314</v>
      </c>
      <c r="D91" s="17" t="s">
        <v>663</v>
      </c>
      <c r="E91" s="17" t="s">
        <v>750</v>
      </c>
      <c r="F91" s="17" t="s">
        <v>751</v>
      </c>
      <c r="G91" s="17" t="s">
        <v>79</v>
      </c>
      <c r="H91" s="119">
        <v>-17.847830999999999</v>
      </c>
      <c r="I91" s="120">
        <v>-63.117533000000002</v>
      </c>
      <c r="J91" s="17" t="s">
        <v>303</v>
      </c>
      <c r="K91" s="17" t="s">
        <v>176</v>
      </c>
      <c r="L91" s="17" t="s">
        <v>304</v>
      </c>
      <c r="M91" s="121" t="s">
        <v>177</v>
      </c>
      <c r="N91" s="122">
        <v>60</v>
      </c>
      <c r="O91" s="123" t="s">
        <v>78</v>
      </c>
      <c r="P91" s="17" t="s">
        <v>196</v>
      </c>
      <c r="Q91" s="121" t="s">
        <v>179</v>
      </c>
      <c r="R91" s="124">
        <v>3</v>
      </c>
      <c r="S91" s="124">
        <v>3</v>
      </c>
      <c r="T91" s="124">
        <v>0</v>
      </c>
      <c r="U91" s="124">
        <v>3</v>
      </c>
      <c r="V91" s="124">
        <v>0</v>
      </c>
      <c r="W91" s="124">
        <v>3</v>
      </c>
      <c r="X91" s="124">
        <v>0</v>
      </c>
      <c r="Y91" s="125">
        <v>0</v>
      </c>
      <c r="Z91" s="17">
        <v>12</v>
      </c>
      <c r="AA91" s="126"/>
      <c r="AB91" s="127" t="s">
        <v>1228</v>
      </c>
      <c r="AC91" s="17" t="s">
        <v>192</v>
      </c>
      <c r="AD91" s="17">
        <v>3</v>
      </c>
      <c r="AE91" s="17" t="s">
        <v>181</v>
      </c>
      <c r="AF91" s="17">
        <v>1</v>
      </c>
      <c r="AG91" s="17" t="s">
        <v>195</v>
      </c>
      <c r="AH91" s="17" t="s">
        <v>188</v>
      </c>
      <c r="AI91" s="17">
        <v>3</v>
      </c>
      <c r="AJ91" s="17" t="s">
        <v>227</v>
      </c>
      <c r="AK91" s="17">
        <v>1</v>
      </c>
      <c r="AL91" s="17" t="s">
        <v>195</v>
      </c>
      <c r="AM91" s="17" t="s">
        <v>185</v>
      </c>
      <c r="AN91" s="17">
        <v>3</v>
      </c>
      <c r="AO91" s="17" t="s">
        <v>241</v>
      </c>
      <c r="AP91" s="17">
        <v>1</v>
      </c>
      <c r="AQ91" s="17" t="s">
        <v>195</v>
      </c>
      <c r="AR91" s="17" t="s">
        <v>77</v>
      </c>
      <c r="AS91" s="17">
        <v>0</v>
      </c>
      <c r="AT91" s="17" t="s">
        <v>77</v>
      </c>
      <c r="AU91" s="17">
        <v>0</v>
      </c>
      <c r="AV91" s="17" t="s">
        <v>77</v>
      </c>
      <c r="AW91" s="17" t="s">
        <v>589</v>
      </c>
      <c r="AX91" s="17">
        <v>3</v>
      </c>
      <c r="AY91" s="17" t="s">
        <v>210</v>
      </c>
      <c r="AZ91" s="17">
        <v>1</v>
      </c>
      <c r="BA91" s="17" t="s">
        <v>195</v>
      </c>
      <c r="BB91" s="17" t="s">
        <v>77</v>
      </c>
      <c r="BC91" s="17">
        <v>0</v>
      </c>
      <c r="BD91" s="17" t="s">
        <v>77</v>
      </c>
      <c r="BE91" s="17">
        <v>0</v>
      </c>
      <c r="BF91" s="17" t="s">
        <v>77</v>
      </c>
      <c r="BL91" s="17">
        <v>12</v>
      </c>
      <c r="BM91" s="126">
        <v>0</v>
      </c>
      <c r="BN91" s="126"/>
      <c r="BO91" s="126" t="e">
        <v>#N/A</v>
      </c>
      <c r="BP91" s="126">
        <v>2023</v>
      </c>
      <c r="BQ91" s="126" t="s">
        <v>171</v>
      </c>
      <c r="BR91" s="128">
        <v>45208</v>
      </c>
      <c r="BS91" s="17">
        <v>41</v>
      </c>
      <c r="BT91" s="221" t="s">
        <v>1184</v>
      </c>
      <c r="BU91" s="118">
        <v>2</v>
      </c>
      <c r="BV91" s="17">
        <v>3</v>
      </c>
      <c r="BW91" s="17">
        <v>0</v>
      </c>
      <c r="BX91" s="17">
        <v>0</v>
      </c>
      <c r="BY91" s="17">
        <v>0</v>
      </c>
      <c r="BZ91" s="17">
        <v>0</v>
      </c>
      <c r="CB91" s="17">
        <v>5</v>
      </c>
      <c r="CC91" s="121">
        <v>12</v>
      </c>
      <c r="CE91" s="118">
        <v>0</v>
      </c>
      <c r="CF91" s="17">
        <v>0</v>
      </c>
      <c r="CG91" s="17">
        <v>3</v>
      </c>
      <c r="CH91" s="17">
        <v>0</v>
      </c>
      <c r="CI91" s="17">
        <v>0</v>
      </c>
      <c r="CJ91" s="17">
        <v>0</v>
      </c>
      <c r="CK91" s="17">
        <v>0</v>
      </c>
      <c r="CL91" s="121">
        <v>3</v>
      </c>
      <c r="CM91" s="17" t="s">
        <v>1185</v>
      </c>
      <c r="CN91" s="17" t="s">
        <v>251</v>
      </c>
      <c r="CO91" s="17" t="s">
        <v>1186</v>
      </c>
      <c r="CP91" s="17">
        <v>6</v>
      </c>
      <c r="CQ91" s="118">
        <v>1</v>
      </c>
      <c r="CR91" s="17">
        <v>0</v>
      </c>
      <c r="CS91" s="17" t="s">
        <v>676</v>
      </c>
      <c r="CT91" s="17" t="s">
        <v>77</v>
      </c>
      <c r="CV91" s="17" t="s">
        <v>1117</v>
      </c>
      <c r="CW91" s="17" t="s">
        <v>678</v>
      </c>
      <c r="CX91" s="17" t="s">
        <v>179</v>
      </c>
      <c r="CY91" s="121"/>
      <c r="CZ91" s="118">
        <v>0</v>
      </c>
      <c r="DC91" s="121"/>
      <c r="DD91" s="126"/>
      <c r="DF91" s="118"/>
      <c r="DG91" s="17" t="s">
        <v>1118</v>
      </c>
      <c r="DI91" s="126" t="s">
        <v>2616</v>
      </c>
      <c r="DJ91" s="118">
        <v>15</v>
      </c>
      <c r="DK91" s="118" t="s">
        <v>1187</v>
      </c>
      <c r="DL91" s="121"/>
      <c r="DM91" s="17" t="s">
        <v>1156</v>
      </c>
      <c r="DQ91" s="121"/>
      <c r="DY91" s="118"/>
      <c r="EF91" s="121"/>
      <c r="EO91" s="118"/>
      <c r="ET91" s="121"/>
      <c r="EU91" s="118">
        <v>4</v>
      </c>
      <c r="EW91" s="17">
        <v>12</v>
      </c>
      <c r="EZ91" s="121"/>
      <c r="FB91" s="129">
        <v>247</v>
      </c>
      <c r="FC91" s="118">
        <v>100</v>
      </c>
      <c r="FD91" s="17">
        <v>5</v>
      </c>
      <c r="FE91" s="121"/>
      <c r="FF91" s="17">
        <v>81</v>
      </c>
      <c r="FG91" s="118"/>
      <c r="FH91" s="121"/>
      <c r="FJ91" s="17" t="e">
        <v>#N/A</v>
      </c>
      <c r="FK91" s="227" t="s">
        <v>3711</v>
      </c>
      <c r="FL91" s="128">
        <v>45204</v>
      </c>
      <c r="FM91" s="128">
        <v>45235</v>
      </c>
      <c r="FP91" s="121" t="s">
        <v>3715</v>
      </c>
      <c r="FR91" s="118">
        <v>55</v>
      </c>
      <c r="FS91" s="17">
        <v>3.5</v>
      </c>
      <c r="FT91" s="17">
        <v>58.5</v>
      </c>
      <c r="FU91" s="222">
        <v>79</v>
      </c>
      <c r="FV91" s="222"/>
      <c r="FW91" s="223"/>
      <c r="FX91" s="223"/>
      <c r="FY91" s="224"/>
      <c r="FZ91" s="223"/>
      <c r="GA91" s="118"/>
      <c r="GF91" s="17">
        <v>1</v>
      </c>
      <c r="GI91" s="17">
        <v>1</v>
      </c>
      <c r="GJ91" s="17">
        <v>1</v>
      </c>
      <c r="GP91" s="129"/>
      <c r="GR91" s="118">
        <v>1</v>
      </c>
      <c r="GS91" s="17">
        <v>59.5</v>
      </c>
      <c r="GT91" s="17" t="s">
        <v>109</v>
      </c>
      <c r="GX91" s="121"/>
      <c r="GY91" s="118"/>
      <c r="HD91" s="121"/>
      <c r="HE91" s="118"/>
      <c r="HK91" s="121"/>
      <c r="HL91" s="118"/>
      <c r="HO91" s="121"/>
      <c r="HP91" s="118"/>
      <c r="HQ91" s="121"/>
      <c r="HS91" s="118"/>
      <c r="HV91" s="17">
        <v>3</v>
      </c>
      <c r="HW91" s="17">
        <v>58</v>
      </c>
      <c r="HX91" s="17" t="s">
        <v>1587</v>
      </c>
      <c r="IE91" s="17" t="s">
        <v>4028</v>
      </c>
      <c r="II91" s="121"/>
      <c r="IJ91" s="17" t="s">
        <v>1188</v>
      </c>
      <c r="IK91" s="17" t="s">
        <v>2623</v>
      </c>
      <c r="IL91" s="17" t="s">
        <v>1188</v>
      </c>
      <c r="IM91" s="17">
        <v>3</v>
      </c>
      <c r="IN91" s="17">
        <v>12</v>
      </c>
      <c r="IZ91" s="17" t="s">
        <v>244</v>
      </c>
    </row>
    <row r="92" spans="1:260" s="17" customFormat="1" ht="12.45" customHeight="1">
      <c r="A92" s="118">
        <v>57</v>
      </c>
      <c r="D92" s="17" t="s">
        <v>663</v>
      </c>
      <c r="E92" s="17" t="s">
        <v>826</v>
      </c>
      <c r="F92" s="17" t="s">
        <v>827</v>
      </c>
      <c r="G92" s="17" t="s">
        <v>79</v>
      </c>
      <c r="H92" s="119">
        <v>-17.852188999999999</v>
      </c>
      <c r="I92" s="120">
        <v>-63.193458</v>
      </c>
      <c r="J92" s="17" t="s">
        <v>303</v>
      </c>
      <c r="K92" s="17" t="s">
        <v>176</v>
      </c>
      <c r="L92" s="17" t="s">
        <v>304</v>
      </c>
      <c r="M92" s="121" t="s">
        <v>177</v>
      </c>
      <c r="N92" s="122">
        <v>40</v>
      </c>
      <c r="O92" s="123" t="s">
        <v>78</v>
      </c>
      <c r="P92" s="17" t="s">
        <v>196</v>
      </c>
      <c r="Q92" s="121" t="s">
        <v>179</v>
      </c>
      <c r="R92" s="124">
        <v>3</v>
      </c>
      <c r="S92" s="124">
        <v>3</v>
      </c>
      <c r="T92" s="124">
        <v>0</v>
      </c>
      <c r="U92" s="124">
        <v>3</v>
      </c>
      <c r="V92" s="124">
        <v>0</v>
      </c>
      <c r="W92" s="124">
        <v>3</v>
      </c>
      <c r="X92" s="124">
        <v>0</v>
      </c>
      <c r="Y92" s="125">
        <v>0</v>
      </c>
      <c r="Z92" s="17">
        <v>12</v>
      </c>
      <c r="AA92" s="126"/>
      <c r="AB92" s="127" t="s">
        <v>240</v>
      </c>
      <c r="AC92" s="17" t="s">
        <v>192</v>
      </c>
      <c r="AD92" s="17">
        <v>3</v>
      </c>
      <c r="AE92" s="17" t="s">
        <v>181</v>
      </c>
      <c r="AF92" s="17">
        <v>1</v>
      </c>
      <c r="AG92" s="17" t="s">
        <v>211</v>
      </c>
      <c r="AH92" s="17" t="s">
        <v>222</v>
      </c>
      <c r="AI92" s="17">
        <v>3</v>
      </c>
      <c r="AJ92" s="17" t="s">
        <v>184</v>
      </c>
      <c r="AK92" s="17">
        <v>1</v>
      </c>
      <c r="AL92" s="17" t="s">
        <v>206</v>
      </c>
      <c r="AM92" s="17" t="s">
        <v>185</v>
      </c>
      <c r="AN92" s="17">
        <v>3</v>
      </c>
      <c r="AO92" s="17" t="s">
        <v>241</v>
      </c>
      <c r="AP92" s="17">
        <v>1</v>
      </c>
      <c r="AQ92" s="17" t="s">
        <v>206</v>
      </c>
      <c r="AR92" s="17" t="s">
        <v>77</v>
      </c>
      <c r="AS92" s="17">
        <v>0</v>
      </c>
      <c r="AT92" s="17" t="s">
        <v>77</v>
      </c>
      <c r="AU92" s="17">
        <v>0</v>
      </c>
      <c r="AV92" s="17" t="s">
        <v>77</v>
      </c>
      <c r="AW92" s="17" t="s">
        <v>186</v>
      </c>
      <c r="AX92" s="17">
        <v>3</v>
      </c>
      <c r="AY92" s="17" t="s">
        <v>187</v>
      </c>
      <c r="AZ92" s="17">
        <v>1</v>
      </c>
      <c r="BA92" s="17" t="s">
        <v>236</v>
      </c>
      <c r="BB92" s="17" t="s">
        <v>77</v>
      </c>
      <c r="BC92" s="17">
        <v>0</v>
      </c>
      <c r="BD92" s="17" t="s">
        <v>77</v>
      </c>
      <c r="BE92" s="17">
        <v>0</v>
      </c>
      <c r="BF92" s="17" t="s">
        <v>77</v>
      </c>
      <c r="BL92" s="17">
        <v>12</v>
      </c>
      <c r="BM92" s="126">
        <v>0</v>
      </c>
      <c r="BN92" s="126"/>
      <c r="BO92" s="126" t="e">
        <v>#N/A</v>
      </c>
      <c r="BP92" s="126">
        <v>2023</v>
      </c>
      <c r="BQ92" s="126" t="s">
        <v>171</v>
      </c>
      <c r="BR92" s="128">
        <v>45208</v>
      </c>
      <c r="BS92" s="17">
        <v>41</v>
      </c>
      <c r="BT92" s="221" t="s">
        <v>1195</v>
      </c>
      <c r="BU92" s="118">
        <v>3</v>
      </c>
      <c r="BV92" s="17">
        <v>3</v>
      </c>
      <c r="BW92" s="17">
        <v>0</v>
      </c>
      <c r="BX92" s="17">
        <v>0</v>
      </c>
      <c r="BY92" s="17">
        <v>0</v>
      </c>
      <c r="BZ92" s="17">
        <v>0</v>
      </c>
      <c r="CB92" s="17">
        <v>6</v>
      </c>
      <c r="CC92" s="121">
        <v>12</v>
      </c>
      <c r="CE92" s="118">
        <v>0</v>
      </c>
      <c r="CF92" s="17">
        <v>0</v>
      </c>
      <c r="CG92" s="17">
        <v>3</v>
      </c>
      <c r="CH92" s="17">
        <v>0</v>
      </c>
      <c r="CI92" s="17">
        <v>0</v>
      </c>
      <c r="CJ92" s="17">
        <v>0</v>
      </c>
      <c r="CK92" s="17">
        <v>0</v>
      </c>
      <c r="CL92" s="121">
        <v>3</v>
      </c>
      <c r="CM92" s="17" t="s">
        <v>1190</v>
      </c>
      <c r="CN92" s="17" t="s">
        <v>251</v>
      </c>
      <c r="CO92" s="17" t="s">
        <v>1191</v>
      </c>
      <c r="CP92" s="17">
        <v>10</v>
      </c>
      <c r="CQ92" s="118">
        <v>1</v>
      </c>
      <c r="CR92" s="17">
        <v>0</v>
      </c>
      <c r="CS92" s="17" t="s">
        <v>676</v>
      </c>
      <c r="CT92" s="17" t="s">
        <v>77</v>
      </c>
      <c r="CV92" s="17" t="s">
        <v>1117</v>
      </c>
      <c r="CW92" s="17" t="s">
        <v>678</v>
      </c>
      <c r="CX92" s="17" t="s">
        <v>179</v>
      </c>
      <c r="CY92" s="121"/>
      <c r="CZ92" s="118">
        <v>0</v>
      </c>
      <c r="DC92" s="121"/>
      <c r="DD92" s="126"/>
      <c r="DF92" s="118"/>
      <c r="DG92" s="17" t="s">
        <v>1118</v>
      </c>
      <c r="DI92" s="126" t="s">
        <v>2627</v>
      </c>
      <c r="DJ92" s="118">
        <v>21</v>
      </c>
      <c r="DK92" s="118" t="s">
        <v>1196</v>
      </c>
      <c r="DL92" s="121"/>
      <c r="DM92" s="17" t="s">
        <v>1156</v>
      </c>
      <c r="DQ92" s="121"/>
      <c r="DY92" s="118"/>
      <c r="EF92" s="121"/>
      <c r="EO92" s="118"/>
      <c r="ET92" s="121"/>
      <c r="EU92" s="118">
        <v>6</v>
      </c>
      <c r="EW92" s="17">
        <v>12</v>
      </c>
      <c r="EZ92" s="121"/>
      <c r="FB92" s="121">
        <v>248</v>
      </c>
      <c r="FC92" s="118">
        <v>70</v>
      </c>
      <c r="FD92" s="17">
        <v>6</v>
      </c>
      <c r="FE92" s="121"/>
      <c r="FF92" s="17">
        <v>59</v>
      </c>
      <c r="FG92" s="118"/>
      <c r="FH92" s="121"/>
      <c r="FJ92" s="17" t="e">
        <v>#N/A</v>
      </c>
      <c r="FK92" s="227" t="s">
        <v>3711</v>
      </c>
      <c r="FL92" s="128">
        <v>45204</v>
      </c>
      <c r="FM92" s="128">
        <v>45235</v>
      </c>
      <c r="FP92" s="121" t="s">
        <v>3715</v>
      </c>
      <c r="FR92" s="118">
        <v>38</v>
      </c>
      <c r="FS92" s="17">
        <v>3</v>
      </c>
      <c r="FT92" s="17">
        <v>41</v>
      </c>
      <c r="FU92" s="222">
        <v>60</v>
      </c>
      <c r="FV92" s="222"/>
      <c r="FW92" s="223"/>
      <c r="FX92" s="223"/>
      <c r="FY92" s="224"/>
      <c r="FZ92" s="223"/>
      <c r="GA92" s="118"/>
      <c r="GI92" s="17">
        <v>1</v>
      </c>
      <c r="GJ92" s="17">
        <v>1</v>
      </c>
      <c r="GP92" s="129"/>
      <c r="GR92" s="118"/>
      <c r="GX92" s="121"/>
      <c r="GY92" s="118"/>
      <c r="HD92" s="121"/>
      <c r="HE92" s="118"/>
      <c r="HK92" s="121"/>
      <c r="HL92" s="118"/>
      <c r="HO92" s="121"/>
      <c r="HP92" s="118"/>
      <c r="HQ92" s="121"/>
      <c r="HS92" s="118"/>
      <c r="II92" s="121"/>
      <c r="IJ92" s="17" t="s">
        <v>1197</v>
      </c>
      <c r="IK92" s="17" t="s">
        <v>2628</v>
      </c>
      <c r="IL92" s="17" t="s">
        <v>1197</v>
      </c>
      <c r="IM92" s="17">
        <v>3</v>
      </c>
      <c r="IN92" s="17">
        <v>12</v>
      </c>
      <c r="IZ92" s="17" t="s">
        <v>244</v>
      </c>
    </row>
    <row r="93" spans="1:260" s="17" customFormat="1" ht="12.45" customHeight="1">
      <c r="A93" s="118">
        <v>73</v>
      </c>
      <c r="D93" s="17" t="s">
        <v>663</v>
      </c>
      <c r="E93" s="17" t="s">
        <v>872</v>
      </c>
      <c r="F93" s="17" t="s">
        <v>873</v>
      </c>
      <c r="G93" s="17" t="s">
        <v>79</v>
      </c>
      <c r="H93" s="119">
        <v>-17.741530000000001</v>
      </c>
      <c r="I93" s="120">
        <v>-63.111001000000002</v>
      </c>
      <c r="J93" s="17" t="s">
        <v>303</v>
      </c>
      <c r="K93" s="17" t="s">
        <v>176</v>
      </c>
      <c r="L93" s="17" t="s">
        <v>304</v>
      </c>
      <c r="M93" s="121" t="s">
        <v>177</v>
      </c>
      <c r="N93" s="122">
        <v>60</v>
      </c>
      <c r="O93" s="123" t="s">
        <v>78</v>
      </c>
      <c r="P93" s="17" t="s">
        <v>196</v>
      </c>
      <c r="Q93" s="121" t="s">
        <v>179</v>
      </c>
      <c r="R93" s="124">
        <v>3</v>
      </c>
      <c r="S93" s="124">
        <v>3</v>
      </c>
      <c r="T93" s="124">
        <v>0</v>
      </c>
      <c r="U93" s="124">
        <v>3</v>
      </c>
      <c r="V93" s="124">
        <v>0</v>
      </c>
      <c r="W93" s="124">
        <v>3</v>
      </c>
      <c r="X93" s="124">
        <v>0</v>
      </c>
      <c r="Y93" s="125">
        <v>0</v>
      </c>
      <c r="Z93" s="17">
        <v>12</v>
      </c>
      <c r="AA93" s="126"/>
      <c r="AB93" s="127" t="s">
        <v>180</v>
      </c>
      <c r="AC93" s="17" t="s">
        <v>223</v>
      </c>
      <c r="AD93" s="17">
        <v>3</v>
      </c>
      <c r="AE93" s="17" t="s">
        <v>181</v>
      </c>
      <c r="AF93" s="17">
        <v>1</v>
      </c>
      <c r="AG93" s="17" t="s">
        <v>211</v>
      </c>
      <c r="AH93" s="17" t="s">
        <v>222</v>
      </c>
      <c r="AI93" s="17">
        <v>3</v>
      </c>
      <c r="AJ93" s="17" t="s">
        <v>184</v>
      </c>
      <c r="AK93" s="17">
        <v>1</v>
      </c>
      <c r="AL93" s="17" t="s">
        <v>236</v>
      </c>
      <c r="AM93" s="17" t="s">
        <v>185</v>
      </c>
      <c r="AN93" s="17">
        <v>3</v>
      </c>
      <c r="AO93" s="17" t="s">
        <v>184</v>
      </c>
      <c r="AP93" s="17">
        <v>1</v>
      </c>
      <c r="AQ93" s="17" t="s">
        <v>236</v>
      </c>
      <c r="AR93" s="17" t="s">
        <v>77</v>
      </c>
      <c r="AS93" s="17">
        <v>0</v>
      </c>
      <c r="AT93" s="17" t="s">
        <v>77</v>
      </c>
      <c r="AU93" s="17">
        <v>0</v>
      </c>
      <c r="AV93" s="17" t="s">
        <v>77</v>
      </c>
      <c r="AW93" s="17" t="s">
        <v>186</v>
      </c>
      <c r="AX93" s="17">
        <v>3</v>
      </c>
      <c r="AY93" s="17" t="s">
        <v>187</v>
      </c>
      <c r="AZ93" s="17">
        <v>1</v>
      </c>
      <c r="BA93" s="17" t="s">
        <v>236</v>
      </c>
      <c r="BB93" s="17" t="s">
        <v>77</v>
      </c>
      <c r="BC93" s="17">
        <v>0</v>
      </c>
      <c r="BD93" s="17" t="s">
        <v>77</v>
      </c>
      <c r="BE93" s="17">
        <v>0</v>
      </c>
      <c r="BF93" s="17" t="s">
        <v>77</v>
      </c>
      <c r="BL93" s="17">
        <v>12</v>
      </c>
      <c r="BM93" s="126">
        <v>0</v>
      </c>
      <c r="BN93" s="126"/>
      <c r="BO93" s="126" t="e">
        <v>#N/A</v>
      </c>
      <c r="BP93" s="126">
        <v>2023</v>
      </c>
      <c r="BQ93" s="126" t="s">
        <v>171</v>
      </c>
      <c r="BR93" s="128">
        <v>45208</v>
      </c>
      <c r="BS93" s="17">
        <v>41</v>
      </c>
      <c r="BT93" s="221" t="s">
        <v>1195</v>
      </c>
      <c r="BU93" s="118">
        <v>3</v>
      </c>
      <c r="BV93" s="17">
        <v>3</v>
      </c>
      <c r="BW93" s="17">
        <v>0</v>
      </c>
      <c r="BX93" s="17">
        <v>0</v>
      </c>
      <c r="BY93" s="17">
        <v>0</v>
      </c>
      <c r="BZ93" s="17">
        <v>0</v>
      </c>
      <c r="CB93" s="17">
        <v>6</v>
      </c>
      <c r="CC93" s="121">
        <v>12</v>
      </c>
      <c r="CE93" s="118">
        <v>0</v>
      </c>
      <c r="CF93" s="17">
        <v>0</v>
      </c>
      <c r="CG93" s="17">
        <v>3</v>
      </c>
      <c r="CH93" s="17">
        <v>0</v>
      </c>
      <c r="CI93" s="17">
        <v>0</v>
      </c>
      <c r="CJ93" s="17">
        <v>0</v>
      </c>
      <c r="CK93" s="17">
        <v>0</v>
      </c>
      <c r="CL93" s="121">
        <v>3</v>
      </c>
      <c r="CM93" s="17" t="s">
        <v>1190</v>
      </c>
      <c r="CN93" s="17" t="s">
        <v>251</v>
      </c>
      <c r="CO93" s="17" t="s">
        <v>1191</v>
      </c>
      <c r="CP93" s="17">
        <v>10</v>
      </c>
      <c r="CQ93" s="118">
        <v>1</v>
      </c>
      <c r="CR93" s="17">
        <v>0</v>
      </c>
      <c r="CS93" s="17" t="s">
        <v>676</v>
      </c>
      <c r="CT93" s="17" t="s">
        <v>77</v>
      </c>
      <c r="CV93" s="17" t="s">
        <v>1117</v>
      </c>
      <c r="CW93" s="17" t="s">
        <v>678</v>
      </c>
      <c r="CX93" s="17" t="s">
        <v>179</v>
      </c>
      <c r="CY93" s="121"/>
      <c r="CZ93" s="118">
        <v>0</v>
      </c>
      <c r="DC93" s="121"/>
      <c r="DD93" s="126"/>
      <c r="DF93" s="118"/>
      <c r="DG93" s="17" t="s">
        <v>1118</v>
      </c>
      <c r="DI93" s="126" t="s">
        <v>2627</v>
      </c>
      <c r="DJ93" s="118">
        <v>21</v>
      </c>
      <c r="DK93" s="118" t="s">
        <v>1196</v>
      </c>
      <c r="DL93" s="121"/>
      <c r="DM93" s="17" t="s">
        <v>1156</v>
      </c>
      <c r="DQ93" s="121"/>
      <c r="DY93" s="118"/>
      <c r="EF93" s="121"/>
      <c r="EO93" s="118"/>
      <c r="ET93" s="121"/>
      <c r="EU93" s="118">
        <v>6</v>
      </c>
      <c r="EW93" s="17">
        <v>12</v>
      </c>
      <c r="EZ93" s="121"/>
      <c r="FB93" s="129">
        <v>262</v>
      </c>
      <c r="FC93" s="118">
        <v>100</v>
      </c>
      <c r="FD93" s="17">
        <v>6</v>
      </c>
      <c r="FE93" s="121"/>
      <c r="FF93" s="17">
        <v>81</v>
      </c>
      <c r="FG93" s="118"/>
      <c r="FH93" s="121"/>
      <c r="FJ93" s="17" t="e">
        <v>#N/A</v>
      </c>
      <c r="FK93" s="227" t="s">
        <v>3714</v>
      </c>
      <c r="FL93" s="128">
        <v>45204</v>
      </c>
      <c r="FM93" s="128">
        <v>45235</v>
      </c>
      <c r="FP93" s="121" t="s">
        <v>3715</v>
      </c>
      <c r="FR93" s="118">
        <v>46</v>
      </c>
      <c r="FS93" s="17">
        <v>8</v>
      </c>
      <c r="FT93" s="17">
        <v>54</v>
      </c>
      <c r="FU93" s="222">
        <v>74</v>
      </c>
      <c r="FV93" s="222"/>
      <c r="FW93" s="223"/>
      <c r="FX93" s="223"/>
      <c r="FY93" s="224"/>
      <c r="FZ93" s="223"/>
      <c r="GA93" s="118"/>
      <c r="GI93" s="17">
        <v>1</v>
      </c>
      <c r="GJ93" s="17">
        <v>1</v>
      </c>
      <c r="GP93" s="129"/>
      <c r="GR93" s="118"/>
      <c r="GX93" s="121"/>
      <c r="GY93" s="118"/>
      <c r="HD93" s="121"/>
      <c r="HE93" s="118"/>
      <c r="HK93" s="121"/>
      <c r="HL93" s="118"/>
      <c r="HO93" s="121"/>
      <c r="HP93" s="118"/>
      <c r="HQ93" s="121"/>
      <c r="HS93" s="118"/>
      <c r="II93" s="121"/>
      <c r="IJ93" s="17" t="s">
        <v>1197</v>
      </c>
      <c r="IK93" s="17" t="s">
        <v>2628</v>
      </c>
      <c r="IL93" s="17" t="s">
        <v>1197</v>
      </c>
    </row>
    <row r="94" spans="1:260" s="17" customFormat="1" ht="12.45" customHeight="1">
      <c r="A94" s="118">
        <v>87</v>
      </c>
      <c r="C94" s="17" t="s">
        <v>306</v>
      </c>
      <c r="D94" s="17" t="s">
        <v>663</v>
      </c>
      <c r="E94" s="17" t="s">
        <v>910</v>
      </c>
      <c r="F94" s="17" t="s">
        <v>911</v>
      </c>
      <c r="G94" s="17" t="s">
        <v>79</v>
      </c>
      <c r="H94" s="119">
        <v>-17.755213999999999</v>
      </c>
      <c r="I94" s="120">
        <v>-63.108488000000001</v>
      </c>
      <c r="J94" s="17" t="s">
        <v>303</v>
      </c>
      <c r="K94" s="17" t="s">
        <v>176</v>
      </c>
      <c r="L94" s="17" t="s">
        <v>304</v>
      </c>
      <c r="M94" s="121" t="s">
        <v>177</v>
      </c>
      <c r="N94" s="122">
        <v>40</v>
      </c>
      <c r="O94" s="123" t="s">
        <v>78</v>
      </c>
      <c r="P94" s="17" t="s">
        <v>196</v>
      </c>
      <c r="Q94" s="121" t="s">
        <v>179</v>
      </c>
      <c r="R94" s="124">
        <v>3</v>
      </c>
      <c r="S94" s="124">
        <v>3</v>
      </c>
      <c r="T94" s="124">
        <v>0</v>
      </c>
      <c r="U94" s="124">
        <v>2</v>
      </c>
      <c r="V94" s="124">
        <v>0</v>
      </c>
      <c r="W94" s="124">
        <v>2</v>
      </c>
      <c r="X94" s="124">
        <v>0</v>
      </c>
      <c r="Y94" s="125">
        <v>0</v>
      </c>
      <c r="Z94" s="17">
        <v>10</v>
      </c>
      <c r="AA94" s="126"/>
      <c r="AB94" s="127" t="s">
        <v>1415</v>
      </c>
      <c r="AC94" s="17" t="s">
        <v>192</v>
      </c>
      <c r="AD94" s="17">
        <v>3</v>
      </c>
      <c r="AE94" s="17" t="s">
        <v>254</v>
      </c>
      <c r="AF94" s="17">
        <v>1</v>
      </c>
      <c r="AG94" s="17" t="s">
        <v>189</v>
      </c>
      <c r="AH94" s="17" t="s">
        <v>194</v>
      </c>
      <c r="AI94" s="17">
        <v>3</v>
      </c>
      <c r="AJ94" s="17" t="s">
        <v>241</v>
      </c>
      <c r="AK94" s="17">
        <v>1</v>
      </c>
      <c r="AL94" s="17" t="s">
        <v>195</v>
      </c>
      <c r="AM94" s="17" t="s">
        <v>721</v>
      </c>
      <c r="AN94" s="17">
        <v>2</v>
      </c>
      <c r="AO94" s="17" t="s">
        <v>184</v>
      </c>
      <c r="AP94" s="17">
        <v>1</v>
      </c>
      <c r="AQ94" s="17" t="s">
        <v>195</v>
      </c>
      <c r="AR94" s="17" t="s">
        <v>77</v>
      </c>
      <c r="AS94" s="17">
        <v>0</v>
      </c>
      <c r="AT94" s="17" t="s">
        <v>77</v>
      </c>
      <c r="AU94" s="17">
        <v>0</v>
      </c>
      <c r="AV94" s="17" t="s">
        <v>77</v>
      </c>
      <c r="AW94" s="17" t="s">
        <v>825</v>
      </c>
      <c r="AX94" s="17">
        <v>2</v>
      </c>
      <c r="AY94" s="17" t="s">
        <v>254</v>
      </c>
      <c r="AZ94" s="17">
        <v>1</v>
      </c>
      <c r="BA94" s="17" t="s">
        <v>189</v>
      </c>
      <c r="BB94" s="17" t="s">
        <v>77</v>
      </c>
      <c r="BC94" s="17">
        <v>0</v>
      </c>
      <c r="BD94" s="17" t="s">
        <v>77</v>
      </c>
      <c r="BE94" s="17">
        <v>0</v>
      </c>
      <c r="BF94" s="17" t="s">
        <v>77</v>
      </c>
      <c r="BL94" s="17">
        <v>10</v>
      </c>
      <c r="BM94" s="126">
        <v>0</v>
      </c>
      <c r="BN94" s="126"/>
      <c r="BO94" s="126" t="e">
        <v>#N/A</v>
      </c>
      <c r="BP94" s="126">
        <v>2023</v>
      </c>
      <c r="BQ94" s="126" t="s">
        <v>171</v>
      </c>
      <c r="BR94" s="128">
        <v>45208</v>
      </c>
      <c r="BS94" s="17">
        <v>41</v>
      </c>
      <c r="BT94" s="221" t="s">
        <v>1416</v>
      </c>
      <c r="BU94" s="118">
        <v>2</v>
      </c>
      <c r="BV94" s="17">
        <v>2</v>
      </c>
      <c r="BW94" s="17">
        <v>0</v>
      </c>
      <c r="BX94" s="17">
        <v>0</v>
      </c>
      <c r="BY94" s="17">
        <v>0</v>
      </c>
      <c r="BZ94" s="17">
        <v>0</v>
      </c>
      <c r="CB94" s="17">
        <v>4</v>
      </c>
      <c r="CC94" s="121">
        <v>10</v>
      </c>
      <c r="CE94" s="118">
        <v>0</v>
      </c>
      <c r="CF94" s="17">
        <v>0</v>
      </c>
      <c r="CG94" s="17">
        <v>2</v>
      </c>
      <c r="CH94" s="17">
        <v>0</v>
      </c>
      <c r="CI94" s="17">
        <v>0</v>
      </c>
      <c r="CJ94" s="17">
        <v>0</v>
      </c>
      <c r="CK94" s="17">
        <v>0</v>
      </c>
      <c r="CL94" s="121">
        <v>2</v>
      </c>
      <c r="CM94" s="17" t="s">
        <v>1417</v>
      </c>
      <c r="CN94" s="17" t="s">
        <v>235</v>
      </c>
      <c r="CO94" s="17" t="s">
        <v>1418</v>
      </c>
      <c r="CP94" s="17">
        <v>1</v>
      </c>
      <c r="CQ94" s="118">
        <v>0</v>
      </c>
      <c r="CR94" s="17">
        <v>0</v>
      </c>
      <c r="CS94" s="17" t="s">
        <v>544</v>
      </c>
      <c r="CT94" s="17" t="s">
        <v>77</v>
      </c>
      <c r="CV94" s="17" t="s">
        <v>1323</v>
      </c>
      <c r="CW94" s="17" t="s">
        <v>561</v>
      </c>
      <c r="CX94" s="17" t="s">
        <v>179</v>
      </c>
      <c r="CY94" s="121"/>
      <c r="CZ94" s="118">
        <v>0</v>
      </c>
      <c r="DC94" s="121"/>
      <c r="DD94" s="126"/>
      <c r="DF94" s="118"/>
      <c r="DG94" s="17" t="s">
        <v>1118</v>
      </c>
      <c r="DI94" s="126" t="s">
        <v>2636</v>
      </c>
      <c r="DJ94" s="118">
        <v>6</v>
      </c>
      <c r="DK94" s="118" t="s">
        <v>1219</v>
      </c>
      <c r="DL94" s="121"/>
      <c r="DM94" s="17" t="s">
        <v>1139</v>
      </c>
      <c r="DQ94" s="121"/>
      <c r="DY94" s="118"/>
      <c r="EF94" s="121"/>
      <c r="EO94" s="118"/>
      <c r="ET94" s="121"/>
      <c r="EU94" s="118">
        <v>4</v>
      </c>
      <c r="EW94" s="17">
        <v>8</v>
      </c>
      <c r="EZ94" s="121"/>
      <c r="FB94" s="129">
        <v>263</v>
      </c>
      <c r="FC94" s="118">
        <v>70</v>
      </c>
      <c r="FD94" s="17">
        <v>4</v>
      </c>
      <c r="FE94" s="121"/>
      <c r="FF94" s="17">
        <v>59</v>
      </c>
      <c r="FG94" s="118"/>
      <c r="FH94" s="121"/>
      <c r="FJ94" s="17" t="e">
        <v>#N/A</v>
      </c>
      <c r="FK94" s="227" t="s">
        <v>3714</v>
      </c>
      <c r="FL94" s="128">
        <v>45204</v>
      </c>
      <c r="FM94" s="128">
        <v>45235</v>
      </c>
      <c r="FP94" s="121" t="s">
        <v>3715</v>
      </c>
      <c r="FR94" s="118">
        <v>40</v>
      </c>
      <c r="FS94" s="17">
        <v>6</v>
      </c>
      <c r="FT94" s="17">
        <v>46</v>
      </c>
      <c r="FU94" s="222">
        <v>65</v>
      </c>
      <c r="FV94" s="222"/>
      <c r="FW94" s="223"/>
      <c r="FX94" s="223"/>
      <c r="FY94" s="224"/>
      <c r="FZ94" s="223"/>
      <c r="GA94" s="118"/>
      <c r="GF94" s="17">
        <v>1</v>
      </c>
      <c r="GJ94" s="17">
        <v>1</v>
      </c>
      <c r="GP94" s="129"/>
      <c r="GR94" s="118"/>
      <c r="GX94" s="121"/>
      <c r="GY94" s="118"/>
      <c r="HD94" s="121"/>
      <c r="HE94" s="118"/>
      <c r="HK94" s="121"/>
      <c r="HL94" s="118"/>
      <c r="HO94" s="121"/>
      <c r="HP94" s="118"/>
      <c r="HQ94" s="121"/>
      <c r="HS94" s="118"/>
      <c r="HV94" s="17">
        <v>2</v>
      </c>
      <c r="HW94" s="17">
        <v>38.5</v>
      </c>
      <c r="HX94" s="17" t="s">
        <v>1991</v>
      </c>
      <c r="IA94" s="17" t="s">
        <v>1997</v>
      </c>
      <c r="IE94" s="17" t="s">
        <v>4029</v>
      </c>
      <c r="II94" s="121"/>
      <c r="IJ94" s="17" t="s">
        <v>1220</v>
      </c>
      <c r="IK94" s="17" t="s">
        <v>2717</v>
      </c>
      <c r="IL94" s="17" t="s">
        <v>1220</v>
      </c>
    </row>
    <row r="95" spans="1:260" s="17" customFormat="1" ht="12.45" customHeight="1">
      <c r="A95" s="118">
        <v>122</v>
      </c>
      <c r="C95" s="17" t="s">
        <v>569</v>
      </c>
      <c r="D95" s="17" t="s">
        <v>663</v>
      </c>
      <c r="E95" s="17" t="s">
        <v>988</v>
      </c>
      <c r="F95" s="17" t="s">
        <v>989</v>
      </c>
      <c r="G95" s="17" t="s">
        <v>79</v>
      </c>
      <c r="H95" s="119">
        <v>-17.737407999999999</v>
      </c>
      <c r="I95" s="120">
        <v>-63.10924</v>
      </c>
      <c r="J95" s="17" t="s">
        <v>303</v>
      </c>
      <c r="K95" s="17" t="s">
        <v>176</v>
      </c>
      <c r="L95" s="17" t="s">
        <v>304</v>
      </c>
      <c r="M95" s="121" t="s">
        <v>177</v>
      </c>
      <c r="N95" s="122">
        <v>40</v>
      </c>
      <c r="O95" s="123" t="s">
        <v>78</v>
      </c>
      <c r="P95" s="17" t="s">
        <v>202</v>
      </c>
      <c r="Q95" s="121" t="s">
        <v>179</v>
      </c>
      <c r="R95" s="124">
        <v>0</v>
      </c>
      <c r="S95" s="124">
        <v>3</v>
      </c>
      <c r="T95" s="124">
        <v>0</v>
      </c>
      <c r="U95" s="124">
        <v>0</v>
      </c>
      <c r="V95" s="124">
        <v>0</v>
      </c>
      <c r="W95" s="124">
        <v>3</v>
      </c>
      <c r="X95" s="124">
        <v>0</v>
      </c>
      <c r="Y95" s="125">
        <v>0</v>
      </c>
      <c r="Z95" s="17">
        <v>6</v>
      </c>
      <c r="AA95" s="126"/>
      <c r="AB95" s="127" t="s">
        <v>248</v>
      </c>
      <c r="AC95" s="17" t="s">
        <v>77</v>
      </c>
      <c r="AD95" s="17">
        <v>0</v>
      </c>
      <c r="AE95" s="17" t="s">
        <v>77</v>
      </c>
      <c r="AF95" s="17">
        <v>0</v>
      </c>
      <c r="AG95" s="17" t="s">
        <v>77</v>
      </c>
      <c r="AH95" s="17" t="s">
        <v>188</v>
      </c>
      <c r="AI95" s="17">
        <v>3</v>
      </c>
      <c r="AJ95" s="17" t="s">
        <v>248</v>
      </c>
      <c r="AK95" s="17">
        <v>1</v>
      </c>
      <c r="AL95" s="17" t="s">
        <v>206</v>
      </c>
      <c r="AM95" s="17" t="s">
        <v>77</v>
      </c>
      <c r="AN95" s="17">
        <v>0</v>
      </c>
      <c r="AO95" s="17" t="s">
        <v>77</v>
      </c>
      <c r="AP95" s="17">
        <v>0</v>
      </c>
      <c r="AQ95" s="17" t="s">
        <v>77</v>
      </c>
      <c r="AR95" s="17" t="s">
        <v>77</v>
      </c>
      <c r="AS95" s="17">
        <v>0</v>
      </c>
      <c r="AT95" s="17" t="s">
        <v>77</v>
      </c>
      <c r="AU95" s="17">
        <v>0</v>
      </c>
      <c r="AV95" s="17" t="s">
        <v>77</v>
      </c>
      <c r="AW95" s="17" t="s">
        <v>221</v>
      </c>
      <c r="AX95" s="17">
        <v>3</v>
      </c>
      <c r="AY95" s="17" t="s">
        <v>990</v>
      </c>
      <c r="AZ95" s="17">
        <v>0</v>
      </c>
      <c r="BA95" s="17" t="s">
        <v>189</v>
      </c>
      <c r="BB95" s="17" t="s">
        <v>77</v>
      </c>
      <c r="BC95" s="17">
        <v>0</v>
      </c>
      <c r="BD95" s="17" t="s">
        <v>77</v>
      </c>
      <c r="BE95" s="17">
        <v>0</v>
      </c>
      <c r="BF95" s="17" t="s">
        <v>77</v>
      </c>
      <c r="BL95" s="17">
        <v>6</v>
      </c>
      <c r="BM95" s="126">
        <v>0</v>
      </c>
      <c r="BN95" s="126"/>
      <c r="BO95" s="126" t="e">
        <v>#N/A</v>
      </c>
      <c r="BP95" s="126">
        <v>2023</v>
      </c>
      <c r="BQ95" s="126" t="s">
        <v>172</v>
      </c>
      <c r="BR95" s="128">
        <v>45208</v>
      </c>
      <c r="BS95" s="17">
        <v>41</v>
      </c>
      <c r="BT95" s="221" t="s">
        <v>1295</v>
      </c>
      <c r="BU95" s="118">
        <v>2</v>
      </c>
      <c r="BV95" s="17">
        <v>3</v>
      </c>
      <c r="BW95" s="17">
        <v>0</v>
      </c>
      <c r="BX95" s="17">
        <v>0</v>
      </c>
      <c r="BY95" s="17">
        <v>0</v>
      </c>
      <c r="BZ95" s="17">
        <v>0</v>
      </c>
      <c r="CB95" s="17">
        <v>5</v>
      </c>
      <c r="CC95" s="121">
        <v>6</v>
      </c>
      <c r="CE95" s="118">
        <v>0</v>
      </c>
      <c r="CF95" s="17">
        <v>0</v>
      </c>
      <c r="CG95" s="17">
        <v>3</v>
      </c>
      <c r="CH95" s="17">
        <v>0</v>
      </c>
      <c r="CI95" s="17">
        <v>0</v>
      </c>
      <c r="CJ95" s="17">
        <v>0</v>
      </c>
      <c r="CK95" s="17">
        <v>0</v>
      </c>
      <c r="CL95" s="121">
        <v>3</v>
      </c>
      <c r="CM95" s="17" t="s">
        <v>1231</v>
      </c>
      <c r="CN95" s="17" t="s">
        <v>251</v>
      </c>
      <c r="CO95" s="17" t="s">
        <v>1232</v>
      </c>
      <c r="CP95" s="17">
        <v>5</v>
      </c>
      <c r="CQ95" s="118">
        <v>0</v>
      </c>
      <c r="CR95" s="17">
        <v>0</v>
      </c>
      <c r="CS95" s="17" t="s">
        <v>544</v>
      </c>
      <c r="CT95" s="17" t="s">
        <v>77</v>
      </c>
      <c r="CV95" s="17" t="s">
        <v>1091</v>
      </c>
      <c r="CW95" s="17" t="s">
        <v>538</v>
      </c>
      <c r="CX95" s="17" t="s">
        <v>179</v>
      </c>
      <c r="CY95" s="121"/>
      <c r="CZ95" s="118">
        <v>0</v>
      </c>
      <c r="DC95" s="121"/>
      <c r="DD95" s="126"/>
      <c r="DF95" s="118"/>
      <c r="DG95" s="17" t="s">
        <v>1118</v>
      </c>
      <c r="DI95" s="126" t="s">
        <v>2756</v>
      </c>
      <c r="DJ95" s="118">
        <v>6</v>
      </c>
      <c r="DK95" s="118" t="s">
        <v>1093</v>
      </c>
      <c r="DL95" s="121"/>
      <c r="DM95" s="17" t="s">
        <v>1156</v>
      </c>
      <c r="DQ95" s="121"/>
      <c r="DY95" s="118"/>
      <c r="EF95" s="121"/>
      <c r="EO95" s="118"/>
      <c r="ET95" s="121"/>
      <c r="EU95" s="118">
        <v>4</v>
      </c>
      <c r="EW95" s="17">
        <v>12</v>
      </c>
      <c r="EZ95" s="121"/>
      <c r="FB95" s="129">
        <v>265</v>
      </c>
      <c r="FC95" s="118">
        <v>70</v>
      </c>
      <c r="FD95" s="17">
        <v>5</v>
      </c>
      <c r="FE95" s="121"/>
      <c r="FF95" s="17">
        <v>59</v>
      </c>
      <c r="FG95" s="118"/>
      <c r="FH95" s="121"/>
      <c r="FJ95" s="17" t="e">
        <v>#N/A</v>
      </c>
      <c r="FK95" s="227" t="s">
        <v>3714</v>
      </c>
      <c r="FL95" s="128">
        <v>45204</v>
      </c>
      <c r="FM95" s="128">
        <v>45235</v>
      </c>
      <c r="FO95" s="131"/>
      <c r="FP95" s="121" t="s">
        <v>3713</v>
      </c>
      <c r="FR95" s="118">
        <v>37</v>
      </c>
      <c r="FS95" s="17">
        <v>5</v>
      </c>
      <c r="FT95" s="17">
        <v>42</v>
      </c>
      <c r="FU95" s="222">
        <v>61</v>
      </c>
      <c r="FV95" s="222"/>
      <c r="FW95" s="223"/>
      <c r="FX95" s="223"/>
      <c r="FY95" s="224"/>
      <c r="FZ95" s="223"/>
      <c r="GA95" s="118">
        <v>1</v>
      </c>
      <c r="GC95" s="17">
        <v>3</v>
      </c>
      <c r="GP95" s="129"/>
      <c r="GR95" s="118"/>
      <c r="GX95" s="121"/>
      <c r="GY95" s="118"/>
      <c r="HD95" s="121"/>
      <c r="HE95" s="118"/>
      <c r="HK95" s="121"/>
      <c r="HL95" s="118"/>
      <c r="HO95" s="121"/>
      <c r="HP95" s="118"/>
      <c r="HQ95" s="121"/>
      <c r="HS95" s="118"/>
      <c r="II95" s="121"/>
      <c r="IJ95" s="17" t="s">
        <v>1359</v>
      </c>
      <c r="IK95" s="17" t="s">
        <v>2757</v>
      </c>
      <c r="IQ95" s="128"/>
      <c r="IR95" s="128"/>
      <c r="IT95" s="128"/>
    </row>
    <row r="96" spans="1:260" s="17" customFormat="1" ht="12.45" customHeight="1">
      <c r="A96" s="118">
        <v>127</v>
      </c>
      <c r="C96" s="17" t="s">
        <v>306</v>
      </c>
      <c r="D96" s="17" t="s">
        <v>663</v>
      </c>
      <c r="E96" s="17" t="s">
        <v>999</v>
      </c>
      <c r="F96" s="17" t="s">
        <v>1000</v>
      </c>
      <c r="G96" s="17" t="s">
        <v>79</v>
      </c>
      <c r="H96" s="119">
        <v>-17.820898</v>
      </c>
      <c r="I96" s="120">
        <v>-63.117609000000002</v>
      </c>
      <c r="J96" s="17" t="s">
        <v>303</v>
      </c>
      <c r="K96" s="17" t="s">
        <v>176</v>
      </c>
      <c r="L96" s="17" t="s">
        <v>304</v>
      </c>
      <c r="M96" s="121" t="s">
        <v>177</v>
      </c>
      <c r="N96" s="122">
        <v>25</v>
      </c>
      <c r="O96" s="123" t="s">
        <v>78</v>
      </c>
      <c r="P96" s="17" t="s">
        <v>202</v>
      </c>
      <c r="Q96" s="121" t="s">
        <v>179</v>
      </c>
      <c r="R96" s="124">
        <v>0</v>
      </c>
      <c r="S96" s="124">
        <v>3</v>
      </c>
      <c r="T96" s="124">
        <v>0</v>
      </c>
      <c r="U96" s="124">
        <v>3</v>
      </c>
      <c r="V96" s="124">
        <v>0</v>
      </c>
      <c r="W96" s="124">
        <v>3</v>
      </c>
      <c r="X96" s="124">
        <v>0</v>
      </c>
      <c r="Y96" s="125">
        <v>0</v>
      </c>
      <c r="Z96" s="17">
        <v>9</v>
      </c>
      <c r="AA96" s="126"/>
      <c r="AB96" s="127" t="s">
        <v>558</v>
      </c>
      <c r="AC96" s="17" t="s">
        <v>77</v>
      </c>
      <c r="AD96" s="17">
        <v>0</v>
      </c>
      <c r="AE96" s="17" t="s">
        <v>77</v>
      </c>
      <c r="AF96" s="17">
        <v>0</v>
      </c>
      <c r="AG96" s="17" t="s">
        <v>77</v>
      </c>
      <c r="AH96" s="17" t="s">
        <v>222</v>
      </c>
      <c r="AI96" s="17">
        <v>3</v>
      </c>
      <c r="AJ96" s="17" t="s">
        <v>184</v>
      </c>
      <c r="AK96" s="17">
        <v>1</v>
      </c>
      <c r="AL96" s="17" t="s">
        <v>195</v>
      </c>
      <c r="AM96" s="17" t="s">
        <v>185</v>
      </c>
      <c r="AN96" s="17">
        <v>3</v>
      </c>
      <c r="AO96" s="17" t="s">
        <v>184</v>
      </c>
      <c r="AP96" s="17">
        <v>1</v>
      </c>
      <c r="AQ96" s="17" t="s">
        <v>195</v>
      </c>
      <c r="AR96" s="17" t="s">
        <v>77</v>
      </c>
      <c r="AS96" s="17">
        <v>0</v>
      </c>
      <c r="AT96" s="17" t="s">
        <v>77</v>
      </c>
      <c r="AU96" s="17">
        <v>0</v>
      </c>
      <c r="AV96" s="17" t="s">
        <v>77</v>
      </c>
      <c r="AW96" s="17" t="s">
        <v>1001</v>
      </c>
      <c r="AX96" s="17">
        <v>3</v>
      </c>
      <c r="AY96" s="17" t="s">
        <v>210</v>
      </c>
      <c r="AZ96" s="17">
        <v>1</v>
      </c>
      <c r="BA96" s="17" t="s">
        <v>195</v>
      </c>
      <c r="BB96" s="17" t="s">
        <v>77</v>
      </c>
      <c r="BC96" s="17">
        <v>0</v>
      </c>
      <c r="BD96" s="17" t="s">
        <v>77</v>
      </c>
      <c r="BE96" s="17">
        <v>0</v>
      </c>
      <c r="BF96" s="17" t="s">
        <v>77</v>
      </c>
      <c r="BL96" s="17">
        <v>9</v>
      </c>
      <c r="BM96" s="126">
        <v>0</v>
      </c>
      <c r="BN96" s="126"/>
      <c r="BO96" s="126" t="e">
        <v>#N/A</v>
      </c>
      <c r="BP96" s="126">
        <v>2023</v>
      </c>
      <c r="BQ96" s="126" t="s">
        <v>172</v>
      </c>
      <c r="BR96" s="128">
        <v>45208</v>
      </c>
      <c r="BS96" s="17">
        <v>41</v>
      </c>
      <c r="BT96" s="221" t="s">
        <v>1533</v>
      </c>
      <c r="BU96" s="118">
        <v>2</v>
      </c>
      <c r="BV96" s="17">
        <v>3</v>
      </c>
      <c r="BW96" s="17">
        <v>0</v>
      </c>
      <c r="BX96" s="17">
        <v>0</v>
      </c>
      <c r="BY96" s="17">
        <v>0</v>
      </c>
      <c r="BZ96" s="17">
        <v>0</v>
      </c>
      <c r="CB96" s="17">
        <v>5</v>
      </c>
      <c r="CC96" s="121">
        <v>9</v>
      </c>
      <c r="CE96" s="118">
        <v>0</v>
      </c>
      <c r="CF96" s="17">
        <v>0</v>
      </c>
      <c r="CG96" s="17">
        <v>3</v>
      </c>
      <c r="CH96" s="17">
        <v>0</v>
      </c>
      <c r="CI96" s="17">
        <v>0</v>
      </c>
      <c r="CJ96" s="17">
        <v>0</v>
      </c>
      <c r="CK96" s="17">
        <v>0</v>
      </c>
      <c r="CL96" s="121">
        <v>3</v>
      </c>
      <c r="CM96" s="17" t="s">
        <v>1185</v>
      </c>
      <c r="CN96" s="17" t="s">
        <v>251</v>
      </c>
      <c r="CO96" s="17" t="s">
        <v>1186</v>
      </c>
      <c r="CP96" s="17">
        <v>6</v>
      </c>
      <c r="CQ96" s="118">
        <v>1</v>
      </c>
      <c r="CR96" s="17">
        <v>0</v>
      </c>
      <c r="CS96" s="17" t="s">
        <v>676</v>
      </c>
      <c r="CT96" s="17" t="s">
        <v>77</v>
      </c>
      <c r="CV96" s="17" t="s">
        <v>1262</v>
      </c>
      <c r="CW96" s="17" t="s">
        <v>538</v>
      </c>
      <c r="CX96" s="17" t="s">
        <v>179</v>
      </c>
      <c r="CY96" s="121"/>
      <c r="CZ96" s="118">
        <v>0</v>
      </c>
      <c r="DC96" s="121"/>
      <c r="DD96" s="126"/>
      <c r="DF96" s="118"/>
      <c r="DG96" s="17" t="s">
        <v>1118</v>
      </c>
      <c r="DI96" s="126" t="s">
        <v>2616</v>
      </c>
      <c r="DJ96" s="118">
        <v>15</v>
      </c>
      <c r="DK96" s="118" t="s">
        <v>1187</v>
      </c>
      <c r="DL96" s="121"/>
      <c r="DM96" s="17" t="s">
        <v>1156</v>
      </c>
      <c r="DQ96" s="121"/>
      <c r="DY96" s="118"/>
      <c r="EF96" s="121"/>
      <c r="EO96" s="118"/>
      <c r="ET96" s="121"/>
      <c r="EU96" s="118">
        <v>4</v>
      </c>
      <c r="EW96" s="17">
        <v>12</v>
      </c>
      <c r="EZ96" s="121"/>
      <c r="FB96" s="129">
        <v>249</v>
      </c>
      <c r="FC96" s="118">
        <v>50</v>
      </c>
      <c r="FD96" s="17">
        <v>5</v>
      </c>
      <c r="FE96" s="121"/>
      <c r="FF96" s="17">
        <v>42</v>
      </c>
      <c r="FG96" s="118"/>
      <c r="FH96" s="121"/>
      <c r="FJ96" s="17" t="e">
        <v>#N/A</v>
      </c>
      <c r="FK96" s="227" t="s">
        <v>3711</v>
      </c>
      <c r="FL96" s="128">
        <v>45204</v>
      </c>
      <c r="FM96" s="128">
        <v>45235</v>
      </c>
      <c r="FP96" s="121" t="s">
        <v>3713</v>
      </c>
      <c r="FR96" s="118">
        <v>20</v>
      </c>
      <c r="FS96" s="17">
        <v>5</v>
      </c>
      <c r="FT96" s="17">
        <v>25</v>
      </c>
      <c r="FU96" s="222">
        <v>42</v>
      </c>
      <c r="FV96" s="222"/>
      <c r="FW96" s="223"/>
      <c r="FX96" s="223"/>
      <c r="FY96" s="224"/>
      <c r="FZ96" s="223"/>
      <c r="GA96" s="118">
        <v>1</v>
      </c>
      <c r="GC96" s="17">
        <v>3</v>
      </c>
      <c r="GP96" s="129"/>
      <c r="GR96" s="118"/>
      <c r="GX96" s="121"/>
      <c r="GY96" s="118"/>
      <c r="HD96" s="121"/>
      <c r="HE96" s="118"/>
      <c r="HK96" s="121"/>
      <c r="HL96" s="118"/>
      <c r="HO96" s="121"/>
      <c r="HP96" s="118"/>
      <c r="HQ96" s="121"/>
      <c r="HS96" s="118"/>
      <c r="II96" s="121"/>
      <c r="IJ96" s="17" t="s">
        <v>1188</v>
      </c>
      <c r="IK96" s="17" t="s">
        <v>2761</v>
      </c>
      <c r="IQ96" s="128"/>
      <c r="IR96" s="128"/>
      <c r="IS96" s="128"/>
      <c r="IT96" s="128"/>
    </row>
    <row r="97" spans="1:260" s="17" customFormat="1" ht="12.45" customHeight="1">
      <c r="A97" s="118">
        <v>20</v>
      </c>
      <c r="D97" s="17" t="s">
        <v>663</v>
      </c>
      <c r="E97" s="17" t="s">
        <v>729</v>
      </c>
      <c r="F97" s="17" t="s">
        <v>730</v>
      </c>
      <c r="G97" s="17" t="s">
        <v>79</v>
      </c>
      <c r="H97" s="119">
        <v>-17.78229</v>
      </c>
      <c r="I97" s="120">
        <v>-63.15014</v>
      </c>
      <c r="J97" s="17" t="s">
        <v>303</v>
      </c>
      <c r="K97" s="17" t="s">
        <v>176</v>
      </c>
      <c r="L97" s="17" t="s">
        <v>304</v>
      </c>
      <c r="M97" s="121" t="s">
        <v>177</v>
      </c>
      <c r="N97" s="122">
        <v>25</v>
      </c>
      <c r="O97" s="123" t="s">
        <v>78</v>
      </c>
      <c r="P97" s="17" t="s">
        <v>178</v>
      </c>
      <c r="Q97" s="121" t="s">
        <v>179</v>
      </c>
      <c r="R97" s="124">
        <v>3</v>
      </c>
      <c r="S97" s="124">
        <v>3</v>
      </c>
      <c r="T97" s="124">
        <v>0</v>
      </c>
      <c r="U97" s="124">
        <v>3</v>
      </c>
      <c r="V97" s="124">
        <v>0</v>
      </c>
      <c r="W97" s="124">
        <v>3</v>
      </c>
      <c r="X97" s="124">
        <v>0</v>
      </c>
      <c r="Y97" s="125">
        <v>0</v>
      </c>
      <c r="Z97" s="17">
        <v>12</v>
      </c>
      <c r="AA97" s="126"/>
      <c r="AB97" s="127" t="s">
        <v>1194</v>
      </c>
      <c r="AC97" s="17" t="s">
        <v>216</v>
      </c>
      <c r="AD97" s="17">
        <v>3</v>
      </c>
      <c r="AE97" s="17" t="s">
        <v>181</v>
      </c>
      <c r="AF97" s="17">
        <v>1</v>
      </c>
      <c r="AG97" s="17" t="s">
        <v>182</v>
      </c>
      <c r="AH97" s="17" t="s">
        <v>183</v>
      </c>
      <c r="AI97" s="17">
        <v>3</v>
      </c>
      <c r="AJ97" s="17" t="s">
        <v>184</v>
      </c>
      <c r="AK97" s="17">
        <v>1</v>
      </c>
      <c r="AL97" s="17" t="s">
        <v>182</v>
      </c>
      <c r="AM97" s="17" t="s">
        <v>185</v>
      </c>
      <c r="AN97" s="17">
        <v>3</v>
      </c>
      <c r="AO97" s="17" t="s">
        <v>241</v>
      </c>
      <c r="AP97" s="17">
        <v>1</v>
      </c>
      <c r="AQ97" s="17" t="s">
        <v>182</v>
      </c>
      <c r="AR97" s="17" t="s">
        <v>77</v>
      </c>
      <c r="AS97" s="17">
        <v>0</v>
      </c>
      <c r="AT97" s="17" t="s">
        <v>77</v>
      </c>
      <c r="AU97" s="17">
        <v>0</v>
      </c>
      <c r="AV97" s="17" t="s">
        <v>77</v>
      </c>
      <c r="AW97" s="17" t="s">
        <v>186</v>
      </c>
      <c r="AX97" s="17">
        <v>3</v>
      </c>
      <c r="AY97" s="17" t="s">
        <v>225</v>
      </c>
      <c r="AZ97" s="17">
        <v>1</v>
      </c>
      <c r="BA97" s="17" t="s">
        <v>182</v>
      </c>
      <c r="BB97" s="17" t="s">
        <v>77</v>
      </c>
      <c r="BC97" s="17">
        <v>0</v>
      </c>
      <c r="BD97" s="17" t="s">
        <v>77</v>
      </c>
      <c r="BE97" s="17">
        <v>0</v>
      </c>
      <c r="BF97" s="17" t="s">
        <v>77</v>
      </c>
      <c r="BL97" s="17">
        <v>12</v>
      </c>
      <c r="BM97" s="126">
        <v>0</v>
      </c>
      <c r="BN97" s="126" t="s">
        <v>1990</v>
      </c>
      <c r="BO97" s="126" t="e">
        <v>#N/A</v>
      </c>
      <c r="BP97" s="126">
        <v>2023</v>
      </c>
      <c r="BQ97" s="126" t="s">
        <v>171</v>
      </c>
      <c r="BR97" s="128">
        <v>45211</v>
      </c>
      <c r="BS97" s="17">
        <v>41</v>
      </c>
      <c r="BT97" s="221" t="s">
        <v>1195</v>
      </c>
      <c r="BU97" s="118">
        <v>3</v>
      </c>
      <c r="BV97" s="17">
        <v>3</v>
      </c>
      <c r="BW97" s="17">
        <v>0</v>
      </c>
      <c r="BX97" s="17">
        <v>0</v>
      </c>
      <c r="BY97" s="17">
        <v>0</v>
      </c>
      <c r="BZ97" s="17">
        <v>0</v>
      </c>
      <c r="CB97" s="17">
        <v>6</v>
      </c>
      <c r="CC97" s="121">
        <v>12</v>
      </c>
      <c r="CE97" s="118">
        <v>0</v>
      </c>
      <c r="CF97" s="17">
        <v>0</v>
      </c>
      <c r="CG97" s="17">
        <v>3</v>
      </c>
      <c r="CH97" s="17">
        <v>0</v>
      </c>
      <c r="CI97" s="17">
        <v>0</v>
      </c>
      <c r="CJ97" s="17">
        <v>0</v>
      </c>
      <c r="CK97" s="17">
        <v>0</v>
      </c>
      <c r="CL97" s="121">
        <v>3</v>
      </c>
      <c r="CM97" s="17" t="s">
        <v>1190</v>
      </c>
      <c r="CN97" s="17" t="s">
        <v>251</v>
      </c>
      <c r="CO97" s="17" t="s">
        <v>1191</v>
      </c>
      <c r="CP97" s="17">
        <v>10</v>
      </c>
      <c r="CQ97" s="118">
        <v>1</v>
      </c>
      <c r="CR97" s="17">
        <v>0</v>
      </c>
      <c r="CS97" s="17" t="s">
        <v>676</v>
      </c>
      <c r="CT97" s="17" t="s">
        <v>77</v>
      </c>
      <c r="CV97" s="17" t="s">
        <v>1117</v>
      </c>
      <c r="CW97" s="17" t="s">
        <v>678</v>
      </c>
      <c r="CX97" s="17" t="s">
        <v>179</v>
      </c>
      <c r="CY97" s="121"/>
      <c r="CZ97" s="118">
        <v>0</v>
      </c>
      <c r="DC97" s="121"/>
      <c r="DD97" s="126"/>
      <c r="DF97" s="118"/>
      <c r="DG97" s="17" t="s">
        <v>1118</v>
      </c>
      <c r="DI97" s="126" t="s">
        <v>2627</v>
      </c>
      <c r="DJ97" s="118">
        <v>21</v>
      </c>
      <c r="DK97" s="118" t="s">
        <v>1196</v>
      </c>
      <c r="DL97" s="121"/>
      <c r="DM97" s="17" t="s">
        <v>1156</v>
      </c>
      <c r="DQ97" s="121"/>
      <c r="DY97" s="118"/>
      <c r="EF97" s="121"/>
      <c r="EO97" s="118"/>
      <c r="EQ97" s="17">
        <v>6</v>
      </c>
      <c r="ET97" s="121"/>
      <c r="EU97" s="118"/>
      <c r="EW97" s="17">
        <v>12</v>
      </c>
      <c r="EZ97" s="121"/>
      <c r="FB97" s="121">
        <v>250</v>
      </c>
      <c r="FC97" s="118">
        <v>50</v>
      </c>
      <c r="FD97" s="17">
        <v>6</v>
      </c>
      <c r="FE97" s="121"/>
      <c r="FF97" s="17">
        <v>42</v>
      </c>
      <c r="FG97" s="118"/>
      <c r="FH97" s="121"/>
      <c r="FJ97" s="17" t="e">
        <v>#N/A</v>
      </c>
      <c r="FK97" s="227" t="s">
        <v>3711</v>
      </c>
      <c r="FL97" s="128">
        <v>45204</v>
      </c>
      <c r="FM97" s="128">
        <v>45235</v>
      </c>
      <c r="FP97" s="121" t="s">
        <v>3712</v>
      </c>
      <c r="FR97" s="118">
        <v>22</v>
      </c>
      <c r="FS97" s="17">
        <v>10</v>
      </c>
      <c r="FT97" s="17">
        <v>32</v>
      </c>
      <c r="FU97" s="222">
        <v>50</v>
      </c>
      <c r="FV97" s="222"/>
      <c r="FW97" s="223"/>
      <c r="FX97" s="223"/>
      <c r="FY97" s="224"/>
      <c r="FZ97" s="223"/>
      <c r="GA97" s="118"/>
      <c r="GP97" s="129"/>
      <c r="GR97" s="118"/>
      <c r="GX97" s="121"/>
      <c r="GY97" s="118"/>
      <c r="HD97" s="121"/>
      <c r="HE97" s="118"/>
      <c r="HK97" s="121"/>
      <c r="HL97" s="118"/>
      <c r="HO97" s="121"/>
      <c r="HP97" s="118"/>
      <c r="HQ97" s="121"/>
      <c r="HS97" s="118"/>
      <c r="HV97" s="17">
        <v>1</v>
      </c>
      <c r="HW97" s="17">
        <v>20.5</v>
      </c>
      <c r="HX97" s="17" t="s">
        <v>1994</v>
      </c>
      <c r="II97" s="121"/>
      <c r="IJ97" s="17" t="s">
        <v>1197</v>
      </c>
      <c r="IK97" s="17" t="s">
        <v>2628</v>
      </c>
      <c r="IL97" s="17" t="s">
        <v>1197</v>
      </c>
      <c r="IM97" s="17">
        <v>3</v>
      </c>
      <c r="IN97" s="17" t="s">
        <v>179</v>
      </c>
    </row>
    <row r="98" spans="1:260" s="17" customFormat="1" ht="12.45" customHeight="1">
      <c r="A98" s="118">
        <v>25</v>
      </c>
      <c r="C98" s="17" t="s">
        <v>314</v>
      </c>
      <c r="D98" s="17" t="s">
        <v>663</v>
      </c>
      <c r="E98" s="17" t="s">
        <v>742</v>
      </c>
      <c r="F98" s="17" t="s">
        <v>743</v>
      </c>
      <c r="G98" s="17" t="s">
        <v>79</v>
      </c>
      <c r="H98" s="119">
        <v>-17.773472000000002</v>
      </c>
      <c r="I98" s="120">
        <v>-63.176889000000003</v>
      </c>
      <c r="J98" s="17" t="s">
        <v>303</v>
      </c>
      <c r="K98" s="17" t="s">
        <v>176</v>
      </c>
      <c r="L98" s="17" t="s">
        <v>304</v>
      </c>
      <c r="M98" s="121" t="s">
        <v>177</v>
      </c>
      <c r="N98" s="122">
        <v>8</v>
      </c>
      <c r="O98" s="123" t="s">
        <v>610</v>
      </c>
      <c r="P98" s="17" t="s">
        <v>178</v>
      </c>
      <c r="Q98" s="121" t="s">
        <v>179</v>
      </c>
      <c r="R98" s="124">
        <v>3</v>
      </c>
      <c r="S98" s="124">
        <v>3</v>
      </c>
      <c r="T98" s="124">
        <v>0</v>
      </c>
      <c r="U98" s="124">
        <v>3</v>
      </c>
      <c r="V98" s="124">
        <v>0</v>
      </c>
      <c r="W98" s="124">
        <v>2</v>
      </c>
      <c r="X98" s="124">
        <v>0</v>
      </c>
      <c r="Y98" s="125">
        <v>0</v>
      </c>
      <c r="Z98" s="17">
        <v>11</v>
      </c>
      <c r="AA98" s="126"/>
      <c r="AB98" s="127" t="s">
        <v>1215</v>
      </c>
      <c r="AC98" s="17" t="s">
        <v>744</v>
      </c>
      <c r="AD98" s="17">
        <v>3</v>
      </c>
      <c r="AE98" s="17" t="s">
        <v>181</v>
      </c>
      <c r="AF98" s="17">
        <v>1</v>
      </c>
      <c r="AG98" s="17" t="s">
        <v>182</v>
      </c>
      <c r="AH98" s="17" t="s">
        <v>188</v>
      </c>
      <c r="AI98" s="17">
        <v>3</v>
      </c>
      <c r="AJ98" s="17" t="s">
        <v>727</v>
      </c>
      <c r="AK98" s="17">
        <v>1</v>
      </c>
      <c r="AL98" s="17" t="s">
        <v>189</v>
      </c>
      <c r="AM98" s="17" t="s">
        <v>185</v>
      </c>
      <c r="AN98" s="17">
        <v>3</v>
      </c>
      <c r="AO98" s="17" t="s">
        <v>667</v>
      </c>
      <c r="AP98" s="17">
        <v>0</v>
      </c>
      <c r="AQ98" s="17" t="s">
        <v>189</v>
      </c>
      <c r="AR98" s="17" t="s">
        <v>77</v>
      </c>
      <c r="AS98" s="17">
        <v>0</v>
      </c>
      <c r="AT98" s="17" t="s">
        <v>77</v>
      </c>
      <c r="AU98" s="17" t="s">
        <v>77</v>
      </c>
      <c r="AV98" s="17" t="s">
        <v>77</v>
      </c>
      <c r="AW98" s="17" t="s">
        <v>745</v>
      </c>
      <c r="AX98" s="17">
        <v>2</v>
      </c>
      <c r="AY98" s="17" t="s">
        <v>667</v>
      </c>
      <c r="AZ98" s="17">
        <v>0</v>
      </c>
      <c r="BA98" s="17" t="s">
        <v>189</v>
      </c>
      <c r="BB98" s="17" t="s">
        <v>77</v>
      </c>
      <c r="BC98" s="17">
        <v>0</v>
      </c>
      <c r="BD98" s="17" t="s">
        <v>77</v>
      </c>
      <c r="BE98" s="17">
        <v>0</v>
      </c>
      <c r="BF98" s="17" t="s">
        <v>77</v>
      </c>
      <c r="BL98" s="17">
        <v>11</v>
      </c>
      <c r="BM98" s="126">
        <v>0</v>
      </c>
      <c r="BN98" s="126"/>
      <c r="BO98" s="126" t="e">
        <v>#N/A</v>
      </c>
      <c r="BP98" s="126">
        <v>2023</v>
      </c>
      <c r="BQ98" s="126" t="s">
        <v>171</v>
      </c>
      <c r="BR98" s="128">
        <v>45211</v>
      </c>
      <c r="BS98" s="17">
        <v>41</v>
      </c>
      <c r="BT98" s="221" t="s">
        <v>1216</v>
      </c>
      <c r="BU98" s="118">
        <v>2</v>
      </c>
      <c r="BV98" s="17">
        <v>2</v>
      </c>
      <c r="BW98" s="17">
        <v>0</v>
      </c>
      <c r="BX98" s="17">
        <v>0</v>
      </c>
      <c r="BY98" s="17">
        <v>0</v>
      </c>
      <c r="BZ98" s="17">
        <v>0</v>
      </c>
      <c r="CB98" s="17">
        <v>4</v>
      </c>
      <c r="CC98" s="121">
        <v>11</v>
      </c>
      <c r="CE98" s="118">
        <v>0</v>
      </c>
      <c r="CF98" s="17">
        <v>0</v>
      </c>
      <c r="CG98" s="17">
        <v>2</v>
      </c>
      <c r="CH98" s="17">
        <v>0</v>
      </c>
      <c r="CI98" s="17">
        <v>0</v>
      </c>
      <c r="CJ98" s="17">
        <v>0</v>
      </c>
      <c r="CK98" s="17">
        <v>0</v>
      </c>
      <c r="CL98" s="121">
        <v>2</v>
      </c>
      <c r="CM98" s="17" t="s">
        <v>1217</v>
      </c>
      <c r="CN98" s="17" t="s">
        <v>622</v>
      </c>
      <c r="CO98" s="17" t="s">
        <v>1218</v>
      </c>
      <c r="CP98" s="17">
        <v>2</v>
      </c>
      <c r="CQ98" s="118">
        <v>0</v>
      </c>
      <c r="CR98" s="17">
        <v>0</v>
      </c>
      <c r="CS98" s="17" t="s">
        <v>544</v>
      </c>
      <c r="CT98" s="17" t="s">
        <v>77</v>
      </c>
      <c r="CV98" s="17" t="s">
        <v>1091</v>
      </c>
      <c r="CW98" s="17" t="s">
        <v>538</v>
      </c>
      <c r="CX98" s="17" t="s">
        <v>179</v>
      </c>
      <c r="CY98" s="121"/>
      <c r="CZ98" s="118">
        <v>0</v>
      </c>
      <c r="DC98" s="121"/>
      <c r="DD98" s="126"/>
      <c r="DF98" s="118"/>
      <c r="DG98" s="17" t="s">
        <v>1118</v>
      </c>
      <c r="DI98" s="126" t="s">
        <v>2636</v>
      </c>
      <c r="DJ98" s="118">
        <v>6</v>
      </c>
      <c r="DK98" s="118" t="s">
        <v>1219</v>
      </c>
      <c r="DL98" s="121"/>
      <c r="DM98" s="17" t="s">
        <v>1139</v>
      </c>
      <c r="DQ98" s="121"/>
      <c r="DY98" s="118"/>
      <c r="EF98" s="121"/>
      <c r="EO98" s="118"/>
      <c r="EQ98" s="17">
        <v>4</v>
      </c>
      <c r="ET98" s="121"/>
      <c r="EU98" s="118"/>
      <c r="EW98" s="17">
        <v>8</v>
      </c>
      <c r="EZ98" s="121"/>
      <c r="FB98" s="129">
        <v>251</v>
      </c>
      <c r="FC98" s="118">
        <v>30</v>
      </c>
      <c r="FD98" s="17">
        <v>4</v>
      </c>
      <c r="FE98" s="121"/>
      <c r="FF98" s="17">
        <v>23</v>
      </c>
      <c r="FG98" s="118"/>
      <c r="FH98" s="121"/>
      <c r="FJ98" s="17" t="e">
        <v>#N/A</v>
      </c>
      <c r="FK98" s="227" t="s">
        <v>3711</v>
      </c>
      <c r="FL98" s="128">
        <v>45204</v>
      </c>
      <c r="FM98" s="128">
        <v>45235</v>
      </c>
      <c r="FP98" s="121" t="s">
        <v>3712</v>
      </c>
      <c r="FR98" s="118">
        <v>8</v>
      </c>
      <c r="FS98" s="17">
        <v>4</v>
      </c>
      <c r="FT98" s="17">
        <v>12</v>
      </c>
      <c r="FU98" s="222">
        <v>27</v>
      </c>
      <c r="FV98" s="222"/>
      <c r="FW98" s="223"/>
      <c r="FX98" s="223"/>
      <c r="FY98" s="224"/>
      <c r="FZ98" s="223"/>
      <c r="GA98" s="118"/>
      <c r="GK98" s="17">
        <v>1</v>
      </c>
      <c r="GP98" s="129"/>
      <c r="GR98" s="118"/>
      <c r="GX98" s="121"/>
      <c r="GY98" s="118"/>
      <c r="HD98" s="121"/>
      <c r="HE98" s="118"/>
      <c r="HK98" s="121"/>
      <c r="HL98" s="118"/>
      <c r="HO98" s="121"/>
      <c r="HP98" s="118"/>
      <c r="HQ98" s="121"/>
      <c r="HS98" s="118"/>
      <c r="HY98" s="17">
        <v>1</v>
      </c>
      <c r="HZ98" s="17">
        <v>3.5</v>
      </c>
      <c r="IA98" s="17" t="s">
        <v>77</v>
      </c>
      <c r="II98" s="121"/>
      <c r="IJ98" s="17" t="s">
        <v>1220</v>
      </c>
      <c r="IK98" s="17" t="s">
        <v>2637</v>
      </c>
      <c r="IL98" s="17" t="s">
        <v>1220</v>
      </c>
    </row>
    <row r="99" spans="1:260" s="17" customFormat="1" ht="12.45" customHeight="1">
      <c r="A99" s="118">
        <v>12</v>
      </c>
      <c r="C99" s="17" t="s">
        <v>702</v>
      </c>
      <c r="D99" s="17" t="s">
        <v>663</v>
      </c>
      <c r="E99" s="17" t="s">
        <v>703</v>
      </c>
      <c r="F99" s="17" t="s">
        <v>704</v>
      </c>
      <c r="G99" s="17" t="s">
        <v>79</v>
      </c>
      <c r="H99" s="119">
        <v>-17.338699999999999</v>
      </c>
      <c r="I99" s="120">
        <v>-63.246070000000003</v>
      </c>
      <c r="J99" s="17" t="s">
        <v>303</v>
      </c>
      <c r="K99" s="17" t="s">
        <v>705</v>
      </c>
      <c r="L99" s="17" t="s">
        <v>305</v>
      </c>
      <c r="M99" s="121" t="s">
        <v>177</v>
      </c>
      <c r="N99" s="122">
        <v>25</v>
      </c>
      <c r="O99" s="123" t="s">
        <v>618</v>
      </c>
      <c r="P99" s="17" t="s">
        <v>178</v>
      </c>
      <c r="Q99" s="121" t="s">
        <v>179</v>
      </c>
      <c r="R99" s="124">
        <v>3</v>
      </c>
      <c r="S99" s="124">
        <v>3</v>
      </c>
      <c r="T99" s="124">
        <v>0</v>
      </c>
      <c r="U99" s="124">
        <v>2</v>
      </c>
      <c r="V99" s="124">
        <v>0</v>
      </c>
      <c r="W99" s="124">
        <v>2</v>
      </c>
      <c r="X99" s="124">
        <v>0</v>
      </c>
      <c r="Y99" s="125">
        <v>0</v>
      </c>
      <c r="Z99" s="17">
        <v>10</v>
      </c>
      <c r="AA99" s="126"/>
      <c r="AB99" s="127" t="s">
        <v>1157</v>
      </c>
      <c r="AC99" s="17" t="s">
        <v>216</v>
      </c>
      <c r="AD99" s="17">
        <v>3</v>
      </c>
      <c r="AE99" s="17" t="s">
        <v>181</v>
      </c>
      <c r="AF99" s="17">
        <v>1</v>
      </c>
      <c r="AG99" s="17" t="s">
        <v>182</v>
      </c>
      <c r="AH99" s="17" t="s">
        <v>188</v>
      </c>
      <c r="AI99" s="17">
        <v>3</v>
      </c>
      <c r="AJ99" s="17" t="s">
        <v>227</v>
      </c>
      <c r="AK99" s="17">
        <v>1</v>
      </c>
      <c r="AL99" s="17" t="s">
        <v>182</v>
      </c>
      <c r="AM99" s="17" t="s">
        <v>706</v>
      </c>
      <c r="AN99" s="17">
        <v>2</v>
      </c>
      <c r="AO99" s="17" t="s">
        <v>184</v>
      </c>
      <c r="AP99" s="17">
        <v>1</v>
      </c>
      <c r="AQ99" s="17" t="s">
        <v>182</v>
      </c>
      <c r="AR99" s="17" t="s">
        <v>77</v>
      </c>
      <c r="AS99" s="17">
        <v>0</v>
      </c>
      <c r="AT99" s="17" t="s">
        <v>77</v>
      </c>
      <c r="AU99" s="17">
        <v>0</v>
      </c>
      <c r="AV99" s="17" t="s">
        <v>77</v>
      </c>
      <c r="AW99" s="17" t="s">
        <v>543</v>
      </c>
      <c r="AX99" s="17">
        <v>2</v>
      </c>
      <c r="AY99" s="17" t="s">
        <v>225</v>
      </c>
      <c r="AZ99" s="17">
        <v>1</v>
      </c>
      <c r="BA99" s="17" t="s">
        <v>182</v>
      </c>
      <c r="BB99" s="17" t="s">
        <v>77</v>
      </c>
      <c r="BC99" s="17">
        <v>0</v>
      </c>
      <c r="BD99" s="17" t="s">
        <v>77</v>
      </c>
      <c r="BE99" s="17">
        <v>0</v>
      </c>
      <c r="BF99" s="17" t="s">
        <v>77</v>
      </c>
      <c r="BL99" s="17">
        <v>10</v>
      </c>
      <c r="BM99" s="126">
        <v>0</v>
      </c>
      <c r="BN99" s="126"/>
      <c r="BO99" s="126" t="e">
        <v>#N/A</v>
      </c>
      <c r="BP99" s="126">
        <v>2023</v>
      </c>
      <c r="BQ99" s="126" t="s">
        <v>171</v>
      </c>
      <c r="BR99" s="128">
        <v>45197</v>
      </c>
      <c r="BS99" s="17">
        <v>39</v>
      </c>
      <c r="BT99" s="221" t="s">
        <v>1158</v>
      </c>
      <c r="BU99" s="118">
        <v>1</v>
      </c>
      <c r="BV99" s="17">
        <v>3</v>
      </c>
      <c r="BW99" s="17">
        <v>0</v>
      </c>
      <c r="BX99" s="17">
        <v>0</v>
      </c>
      <c r="BY99" s="17">
        <v>0</v>
      </c>
      <c r="BZ99" s="17">
        <v>0</v>
      </c>
      <c r="CB99" s="17">
        <v>4</v>
      </c>
      <c r="CC99" s="121">
        <v>10</v>
      </c>
      <c r="CE99" s="118">
        <v>0</v>
      </c>
      <c r="CF99" s="17">
        <v>0</v>
      </c>
      <c r="CG99" s="251">
        <v>0</v>
      </c>
      <c r="CH99" s="17">
        <v>0</v>
      </c>
      <c r="CI99" s="17">
        <v>0</v>
      </c>
      <c r="CJ99" s="17">
        <v>0</v>
      </c>
      <c r="CK99" s="17">
        <v>1</v>
      </c>
      <c r="CL99" s="121">
        <v>1</v>
      </c>
      <c r="CM99" s="17" t="s">
        <v>1159</v>
      </c>
      <c r="CN99" s="17" t="s">
        <v>251</v>
      </c>
      <c r="CO99" s="17" t="s">
        <v>1160</v>
      </c>
      <c r="CP99" s="17">
        <v>5</v>
      </c>
      <c r="CQ99" s="118">
        <v>1</v>
      </c>
      <c r="CR99" s="17">
        <v>0</v>
      </c>
      <c r="CS99" s="17" t="s">
        <v>676</v>
      </c>
      <c r="CT99" s="17" t="s">
        <v>77</v>
      </c>
      <c r="CV99" s="17" t="s">
        <v>1117</v>
      </c>
      <c r="CW99" s="17" t="s">
        <v>678</v>
      </c>
      <c r="CX99" s="17" t="s">
        <v>179</v>
      </c>
      <c r="CY99" s="121"/>
      <c r="CZ99" s="118">
        <v>0</v>
      </c>
      <c r="DC99" s="121"/>
      <c r="DD99" s="126"/>
      <c r="DF99" s="118"/>
      <c r="DG99" s="17" t="s">
        <v>1118</v>
      </c>
      <c r="DI99" s="126" t="s">
        <v>3167</v>
      </c>
      <c r="DJ99" s="118">
        <v>7</v>
      </c>
      <c r="DK99" s="118" t="s">
        <v>1161</v>
      </c>
      <c r="DL99" s="121"/>
      <c r="DM99" s="17" t="s">
        <v>3736</v>
      </c>
      <c r="DQ99" s="121"/>
      <c r="DY99" s="118"/>
      <c r="EF99" s="121"/>
      <c r="EO99" s="118"/>
      <c r="ET99" s="121"/>
      <c r="EU99" s="118">
        <v>8</v>
      </c>
      <c r="EW99" s="17">
        <v>14</v>
      </c>
      <c r="EZ99" s="121"/>
      <c r="FB99" s="129">
        <v>202</v>
      </c>
      <c r="FC99" s="118">
        <v>50</v>
      </c>
      <c r="FD99" s="17">
        <v>4</v>
      </c>
      <c r="FE99" s="121"/>
      <c r="FF99" s="17">
        <v>42</v>
      </c>
      <c r="FG99" s="118"/>
      <c r="FH99" s="121"/>
      <c r="FJ99" s="17" t="e">
        <v>#N/A</v>
      </c>
      <c r="FK99" s="227" t="s">
        <v>3714</v>
      </c>
      <c r="FL99" s="128">
        <v>45189</v>
      </c>
      <c r="FM99" s="128">
        <v>45190</v>
      </c>
      <c r="FP99" s="121" t="s">
        <v>3712</v>
      </c>
      <c r="FR99" s="118">
        <v>24</v>
      </c>
      <c r="FS99" s="17">
        <v>4</v>
      </c>
      <c r="FT99" s="17">
        <v>28</v>
      </c>
      <c r="FU99" s="222">
        <v>45</v>
      </c>
      <c r="FV99" s="222"/>
      <c r="FW99" s="223"/>
      <c r="FX99" s="223"/>
      <c r="FY99" s="224"/>
      <c r="FZ99" s="223"/>
      <c r="GA99" s="118"/>
      <c r="GJ99" s="17">
        <v>0</v>
      </c>
      <c r="GP99" s="129"/>
      <c r="GR99" s="118"/>
      <c r="GX99" s="121"/>
      <c r="GY99" s="118"/>
      <c r="HD99" s="121"/>
      <c r="HE99" s="118"/>
      <c r="HK99" s="121"/>
      <c r="HL99" s="118"/>
      <c r="HO99" s="121"/>
      <c r="HP99" s="118"/>
      <c r="HQ99" s="121"/>
      <c r="HS99" s="118"/>
      <c r="II99" s="121"/>
      <c r="IJ99" s="17" t="s">
        <v>4030</v>
      </c>
      <c r="IK99" s="17" t="s">
        <v>2615</v>
      </c>
      <c r="IL99" s="17" t="s">
        <v>4030</v>
      </c>
      <c r="IM99" s="17">
        <v>2</v>
      </c>
      <c r="IN99" s="17" t="s">
        <v>179</v>
      </c>
      <c r="IU99" s="17" t="e">
        <v>#N/A</v>
      </c>
      <c r="IZ99" s="17" t="s">
        <v>239</v>
      </c>
    </row>
    <row r="100" spans="1:260" s="17" customFormat="1" ht="12.45" customHeight="1">
      <c r="A100" s="118">
        <v>43</v>
      </c>
      <c r="D100" s="17" t="s">
        <v>663</v>
      </c>
      <c r="E100" s="17" t="s">
        <v>792</v>
      </c>
      <c r="F100" s="17" t="s">
        <v>793</v>
      </c>
      <c r="G100" s="17" t="s">
        <v>79</v>
      </c>
      <c r="H100" s="119">
        <v>-17.790196000000002</v>
      </c>
      <c r="I100" s="120">
        <v>-63.182811999999998</v>
      </c>
      <c r="J100" s="17" t="s">
        <v>303</v>
      </c>
      <c r="K100" s="17" t="s">
        <v>176</v>
      </c>
      <c r="L100" s="17" t="s">
        <v>304</v>
      </c>
      <c r="M100" s="121" t="s">
        <v>177</v>
      </c>
      <c r="N100" s="122">
        <v>6</v>
      </c>
      <c r="O100" s="123" t="s">
        <v>610</v>
      </c>
      <c r="P100" s="17" t="s">
        <v>196</v>
      </c>
      <c r="Q100" s="121" t="s">
        <v>179</v>
      </c>
      <c r="R100" s="124">
        <v>3</v>
      </c>
      <c r="S100" s="124">
        <v>3</v>
      </c>
      <c r="T100" s="124">
        <v>0</v>
      </c>
      <c r="U100" s="124">
        <v>0</v>
      </c>
      <c r="V100" s="124">
        <v>0</v>
      </c>
      <c r="W100" s="124">
        <v>3</v>
      </c>
      <c r="X100" s="124">
        <v>0</v>
      </c>
      <c r="Y100" s="125">
        <v>0</v>
      </c>
      <c r="Z100" s="17">
        <v>9</v>
      </c>
      <c r="AA100" s="126"/>
      <c r="AB100" s="127" t="s">
        <v>329</v>
      </c>
      <c r="AC100" s="17" t="s">
        <v>192</v>
      </c>
      <c r="AD100" s="17">
        <v>3</v>
      </c>
      <c r="AE100" s="17" t="s">
        <v>181</v>
      </c>
      <c r="AF100" s="17">
        <v>1</v>
      </c>
      <c r="AG100" s="17" t="s">
        <v>211</v>
      </c>
      <c r="AH100" s="17" t="s">
        <v>222</v>
      </c>
      <c r="AI100" s="17">
        <v>3</v>
      </c>
      <c r="AJ100" s="17" t="s">
        <v>241</v>
      </c>
      <c r="AK100" s="17">
        <v>1</v>
      </c>
      <c r="AL100" s="17" t="s">
        <v>206</v>
      </c>
      <c r="AM100" s="17" t="s">
        <v>77</v>
      </c>
      <c r="AN100" s="17">
        <v>0</v>
      </c>
      <c r="AO100" s="17" t="s">
        <v>77</v>
      </c>
      <c r="AP100" s="17">
        <v>0</v>
      </c>
      <c r="AQ100" s="17" t="s">
        <v>77</v>
      </c>
      <c r="AR100" s="17" t="s">
        <v>77</v>
      </c>
      <c r="AS100" s="17">
        <v>0</v>
      </c>
      <c r="AT100" s="17" t="s">
        <v>77</v>
      </c>
      <c r="AU100" s="17">
        <v>0</v>
      </c>
      <c r="AV100" s="17" t="s">
        <v>77</v>
      </c>
      <c r="AW100" s="17" t="s">
        <v>186</v>
      </c>
      <c r="AX100" s="17">
        <v>3</v>
      </c>
      <c r="AY100" s="17" t="s">
        <v>187</v>
      </c>
      <c r="AZ100" s="17">
        <v>1</v>
      </c>
      <c r="BA100" s="17" t="s">
        <v>236</v>
      </c>
      <c r="BB100" s="17" t="s">
        <v>77</v>
      </c>
      <c r="BC100" s="17">
        <v>0</v>
      </c>
      <c r="BD100" s="17" t="s">
        <v>77</v>
      </c>
      <c r="BE100" s="17">
        <v>0</v>
      </c>
      <c r="BF100" s="17" t="s">
        <v>77</v>
      </c>
      <c r="BL100" s="17">
        <v>9</v>
      </c>
      <c r="BM100" s="126">
        <v>0</v>
      </c>
      <c r="BN100" s="126" t="s">
        <v>1993</v>
      </c>
      <c r="BO100" s="126" t="e">
        <v>#N/A</v>
      </c>
      <c r="BP100" s="126">
        <v>2023</v>
      </c>
      <c r="BQ100" s="126" t="s">
        <v>171</v>
      </c>
      <c r="BR100" s="128">
        <v>45211</v>
      </c>
      <c r="BS100" s="17">
        <v>41</v>
      </c>
      <c r="BT100" s="221" t="s">
        <v>1291</v>
      </c>
      <c r="BU100" s="118">
        <v>2</v>
      </c>
      <c r="BV100" s="17">
        <v>3</v>
      </c>
      <c r="BW100" s="17">
        <v>0</v>
      </c>
      <c r="BX100" s="17">
        <v>0</v>
      </c>
      <c r="BY100" s="17">
        <v>0</v>
      </c>
      <c r="BZ100" s="17">
        <v>0</v>
      </c>
      <c r="CB100" s="17">
        <v>5</v>
      </c>
      <c r="CC100" s="121">
        <v>9</v>
      </c>
      <c r="CE100" s="118">
        <v>0</v>
      </c>
      <c r="CF100" s="17">
        <v>0</v>
      </c>
      <c r="CG100" s="251">
        <v>2</v>
      </c>
      <c r="CH100" s="17">
        <v>0</v>
      </c>
      <c r="CI100" s="17">
        <v>0</v>
      </c>
      <c r="CJ100" s="17">
        <v>0</v>
      </c>
      <c r="CK100" s="17">
        <v>1</v>
      </c>
      <c r="CL100" s="121">
        <v>3</v>
      </c>
      <c r="CM100" s="17" t="s">
        <v>1292</v>
      </c>
      <c r="CN100" s="17" t="s">
        <v>251</v>
      </c>
      <c r="CO100" s="17" t="s">
        <v>1293</v>
      </c>
      <c r="CP100" s="17">
        <v>2</v>
      </c>
      <c r="CQ100" s="118">
        <v>1</v>
      </c>
      <c r="CR100" s="17">
        <v>0</v>
      </c>
      <c r="CS100" s="17" t="s">
        <v>676</v>
      </c>
      <c r="CT100" s="17" t="s">
        <v>77</v>
      </c>
      <c r="CV100" s="17" t="s">
        <v>1117</v>
      </c>
      <c r="CW100" s="17" t="s">
        <v>678</v>
      </c>
      <c r="CX100" s="17" t="s">
        <v>179</v>
      </c>
      <c r="CY100" s="121"/>
      <c r="CZ100" s="118">
        <v>0</v>
      </c>
      <c r="DC100" s="121"/>
      <c r="DD100" s="126"/>
      <c r="DF100" s="118"/>
      <c r="DG100" s="17" t="s">
        <v>1118</v>
      </c>
      <c r="DI100" s="126" t="s">
        <v>2616</v>
      </c>
      <c r="DJ100" s="118">
        <v>15</v>
      </c>
      <c r="DK100" s="118" t="s">
        <v>1187</v>
      </c>
      <c r="DL100" s="121"/>
      <c r="DM100" s="17" t="s">
        <v>3764</v>
      </c>
      <c r="DP100" s="17">
        <v>3</v>
      </c>
      <c r="DQ100" s="121"/>
      <c r="DY100" s="118">
        <v>2</v>
      </c>
      <c r="EF100" s="121"/>
      <c r="EO100" s="118"/>
      <c r="ET100" s="121"/>
      <c r="EU100" s="118">
        <v>6</v>
      </c>
      <c r="EX100" s="17">
        <v>12</v>
      </c>
      <c r="EZ100" s="121"/>
      <c r="FA100" s="17">
        <v>1</v>
      </c>
      <c r="FB100" s="129">
        <v>266</v>
      </c>
      <c r="FC100" s="118">
        <v>30</v>
      </c>
      <c r="FD100" s="17">
        <v>5</v>
      </c>
      <c r="FE100" s="121"/>
      <c r="FF100" s="17">
        <v>21</v>
      </c>
      <c r="FG100" s="118"/>
      <c r="FH100" s="121"/>
      <c r="FJ100" s="17" t="e">
        <v>#N/A</v>
      </c>
      <c r="FK100" s="227" t="s">
        <v>3714</v>
      </c>
      <c r="FL100" s="128">
        <v>45204</v>
      </c>
      <c r="FM100" s="128">
        <v>45235</v>
      </c>
      <c r="FO100" s="17">
        <v>3</v>
      </c>
      <c r="FP100" s="121" t="s">
        <v>3715</v>
      </c>
      <c r="FR100" s="118">
        <v>6</v>
      </c>
      <c r="FS100" s="17">
        <v>6</v>
      </c>
      <c r="FT100" s="17">
        <v>12</v>
      </c>
      <c r="FU100" s="222">
        <v>27</v>
      </c>
      <c r="FV100" s="222"/>
      <c r="FW100" s="223"/>
      <c r="FX100" s="223"/>
      <c r="FY100" s="224"/>
      <c r="FZ100" s="223"/>
      <c r="GA100" s="118"/>
      <c r="GG100" s="17">
        <v>1</v>
      </c>
      <c r="GI100" s="17">
        <v>1</v>
      </c>
      <c r="GJ100" s="17">
        <v>1</v>
      </c>
      <c r="GP100" s="129"/>
      <c r="GR100" s="118"/>
      <c r="GX100" s="121"/>
      <c r="GY100" s="118"/>
      <c r="HD100" s="121"/>
      <c r="HE100" s="118"/>
      <c r="HK100" s="121"/>
      <c r="HL100" s="118"/>
      <c r="HO100" s="121"/>
      <c r="HP100" s="118"/>
      <c r="HQ100" s="121"/>
      <c r="HS100" s="118"/>
      <c r="II100" s="121"/>
      <c r="IJ100" s="17" t="s">
        <v>3765</v>
      </c>
      <c r="IK100" s="17" t="s">
        <v>2676</v>
      </c>
      <c r="IL100" s="17" t="s">
        <v>3765</v>
      </c>
      <c r="IM100" s="17">
        <v>0</v>
      </c>
      <c r="IN100" s="17" t="s">
        <v>179</v>
      </c>
    </row>
    <row r="101" spans="1:260" s="17" customFormat="1" ht="12.45" customHeight="1">
      <c r="A101" s="118">
        <v>56</v>
      </c>
      <c r="C101" s="17" t="s">
        <v>314</v>
      </c>
      <c r="D101" s="17" t="s">
        <v>663</v>
      </c>
      <c r="E101" s="17" t="s">
        <v>823</v>
      </c>
      <c r="F101" s="17" t="s">
        <v>824</v>
      </c>
      <c r="G101" s="17" t="s">
        <v>79</v>
      </c>
      <c r="H101" s="119">
        <v>-17.78473</v>
      </c>
      <c r="I101" s="120">
        <v>-63.197969999999998</v>
      </c>
      <c r="J101" s="17" t="s">
        <v>303</v>
      </c>
      <c r="K101" s="17" t="s">
        <v>176</v>
      </c>
      <c r="L101" s="17" t="s">
        <v>304</v>
      </c>
      <c r="M101" s="121" t="s">
        <v>177</v>
      </c>
      <c r="N101" s="122">
        <v>30</v>
      </c>
      <c r="O101" s="123" t="s">
        <v>610</v>
      </c>
      <c r="P101" s="17" t="s">
        <v>196</v>
      </c>
      <c r="Q101" s="121" t="s">
        <v>179</v>
      </c>
      <c r="R101" s="124">
        <v>3</v>
      </c>
      <c r="S101" s="124">
        <v>3</v>
      </c>
      <c r="T101" s="124">
        <v>0</v>
      </c>
      <c r="U101" s="124">
        <v>3</v>
      </c>
      <c r="V101" s="124">
        <v>0</v>
      </c>
      <c r="W101" s="124">
        <v>2</v>
      </c>
      <c r="X101" s="124">
        <v>0</v>
      </c>
      <c r="Y101" s="125">
        <v>0</v>
      </c>
      <c r="Z101" s="17">
        <v>11</v>
      </c>
      <c r="AA101" s="126"/>
      <c r="AB101" s="127" t="s">
        <v>313</v>
      </c>
      <c r="AC101" s="17" t="s">
        <v>192</v>
      </c>
      <c r="AD101" s="17">
        <v>3</v>
      </c>
      <c r="AE101" s="17" t="s">
        <v>181</v>
      </c>
      <c r="AF101" s="17">
        <v>1</v>
      </c>
      <c r="AG101" s="17" t="s">
        <v>195</v>
      </c>
      <c r="AH101" s="17" t="s">
        <v>194</v>
      </c>
      <c r="AI101" s="17">
        <v>3</v>
      </c>
      <c r="AJ101" s="17" t="s">
        <v>248</v>
      </c>
      <c r="AK101" s="17">
        <v>1</v>
      </c>
      <c r="AL101" s="17" t="s">
        <v>214</v>
      </c>
      <c r="AM101" s="17" t="s">
        <v>185</v>
      </c>
      <c r="AN101" s="17">
        <v>3</v>
      </c>
      <c r="AO101" s="17" t="s">
        <v>334</v>
      </c>
      <c r="AP101" s="17">
        <v>0</v>
      </c>
      <c r="AQ101" s="17" t="s">
        <v>214</v>
      </c>
      <c r="AR101" s="17" t="s">
        <v>77</v>
      </c>
      <c r="AS101" s="17">
        <v>0</v>
      </c>
      <c r="AT101" s="17" t="s">
        <v>77</v>
      </c>
      <c r="AU101" s="17">
        <v>0</v>
      </c>
      <c r="AV101" s="17" t="s">
        <v>77</v>
      </c>
      <c r="AW101" s="17" t="s">
        <v>825</v>
      </c>
      <c r="AX101" s="17">
        <v>2</v>
      </c>
      <c r="AY101" s="17" t="s">
        <v>249</v>
      </c>
      <c r="AZ101" s="17">
        <v>0</v>
      </c>
      <c r="BA101" s="17" t="s">
        <v>214</v>
      </c>
      <c r="BB101" s="17" t="s">
        <v>77</v>
      </c>
      <c r="BC101" s="17">
        <v>0</v>
      </c>
      <c r="BD101" s="17" t="s">
        <v>77</v>
      </c>
      <c r="BE101" s="17">
        <v>0</v>
      </c>
      <c r="BF101" s="17" t="s">
        <v>77</v>
      </c>
      <c r="BL101" s="17">
        <v>11</v>
      </c>
      <c r="BM101" s="126">
        <v>0</v>
      </c>
      <c r="BN101" s="126" t="s">
        <v>1993</v>
      </c>
      <c r="BO101" s="126" t="e">
        <v>#N/A</v>
      </c>
      <c r="BP101" s="126">
        <v>2023</v>
      </c>
      <c r="BQ101" s="126" t="s">
        <v>171</v>
      </c>
      <c r="BR101" s="128">
        <v>45211</v>
      </c>
      <c r="BS101" s="17">
        <v>37</v>
      </c>
      <c r="BT101" s="221" t="s">
        <v>1216</v>
      </c>
      <c r="BU101" s="118">
        <v>2</v>
      </c>
      <c r="BV101" s="17">
        <v>2</v>
      </c>
      <c r="BW101" s="17">
        <v>0</v>
      </c>
      <c r="BX101" s="17">
        <v>0</v>
      </c>
      <c r="BY101" s="17">
        <v>0</v>
      </c>
      <c r="BZ101" s="17">
        <v>0</v>
      </c>
      <c r="CB101" s="17">
        <v>4</v>
      </c>
      <c r="CC101" s="121">
        <v>11</v>
      </c>
      <c r="CE101" s="118">
        <v>0</v>
      </c>
      <c r="CF101" s="17">
        <v>0</v>
      </c>
      <c r="CG101" s="251">
        <v>0</v>
      </c>
      <c r="CH101" s="17">
        <v>0</v>
      </c>
      <c r="CI101" s="17">
        <v>0</v>
      </c>
      <c r="CJ101" s="17">
        <v>0</v>
      </c>
      <c r="CK101" s="17">
        <v>2</v>
      </c>
      <c r="CL101" s="121">
        <v>2</v>
      </c>
      <c r="CM101" s="17" t="s">
        <v>1217</v>
      </c>
      <c r="CN101" s="17" t="s">
        <v>622</v>
      </c>
      <c r="CO101" s="17" t="s">
        <v>1218</v>
      </c>
      <c r="CP101" s="17">
        <v>2</v>
      </c>
      <c r="CQ101" s="118">
        <v>0</v>
      </c>
      <c r="CR101" s="17">
        <v>0</v>
      </c>
      <c r="CS101" s="17" t="s">
        <v>544</v>
      </c>
      <c r="CT101" s="17" t="s">
        <v>77</v>
      </c>
      <c r="CV101" s="17" t="s">
        <v>1091</v>
      </c>
      <c r="CW101" s="17" t="s">
        <v>538</v>
      </c>
      <c r="CX101" s="17" t="s">
        <v>179</v>
      </c>
      <c r="CY101" s="121"/>
      <c r="CZ101" s="118">
        <v>0</v>
      </c>
      <c r="DC101" s="121"/>
      <c r="DD101" s="126"/>
      <c r="DF101" s="118"/>
      <c r="DG101" s="17" t="s">
        <v>1118</v>
      </c>
      <c r="DI101" s="126" t="s">
        <v>2636</v>
      </c>
      <c r="DJ101" s="118">
        <v>6</v>
      </c>
      <c r="DK101" s="118" t="s">
        <v>1219</v>
      </c>
      <c r="DL101" s="121"/>
      <c r="DM101" s="17" t="s">
        <v>3732</v>
      </c>
      <c r="DP101" s="17">
        <v>2</v>
      </c>
      <c r="DQ101" s="121"/>
      <c r="DY101" s="118"/>
      <c r="EF101" s="121"/>
      <c r="EO101" s="118">
        <v>4</v>
      </c>
      <c r="ET101" s="121"/>
      <c r="EU101" s="118"/>
      <c r="EW101" s="17">
        <v>8</v>
      </c>
      <c r="EZ101" s="121"/>
      <c r="FA101" s="17">
        <v>2</v>
      </c>
      <c r="FB101" s="129">
        <v>171</v>
      </c>
      <c r="FC101" s="118">
        <v>70</v>
      </c>
      <c r="FD101" s="17">
        <v>4</v>
      </c>
      <c r="FE101" s="121"/>
      <c r="FF101" s="17">
        <v>48</v>
      </c>
      <c r="FG101" s="118"/>
      <c r="FH101" s="121"/>
      <c r="FJ101" s="17" t="e">
        <v>#N/A</v>
      </c>
      <c r="FK101" s="227" t="s">
        <v>3714</v>
      </c>
      <c r="FL101" s="128"/>
      <c r="FM101" s="128"/>
      <c r="FP101" s="121" t="s">
        <v>3715</v>
      </c>
      <c r="FR101" s="118">
        <v>32</v>
      </c>
      <c r="FS101" s="17">
        <v>9</v>
      </c>
      <c r="FT101" s="17">
        <v>41</v>
      </c>
      <c r="FU101" s="222">
        <v>60</v>
      </c>
      <c r="FV101" s="222"/>
      <c r="FW101" s="223"/>
      <c r="FX101" s="223"/>
      <c r="FY101" s="224"/>
      <c r="FZ101" s="223"/>
      <c r="GA101" s="118"/>
      <c r="GF101" s="17">
        <v>1</v>
      </c>
      <c r="GI101" s="17">
        <v>1</v>
      </c>
      <c r="GJ101" s="17">
        <v>1</v>
      </c>
      <c r="GP101" s="129"/>
      <c r="GR101" s="118"/>
      <c r="GX101" s="121"/>
      <c r="GY101" s="118"/>
      <c r="HD101" s="121"/>
      <c r="HE101" s="118"/>
      <c r="HK101" s="121"/>
      <c r="HL101" s="118"/>
      <c r="HO101" s="121"/>
      <c r="HP101" s="118"/>
      <c r="HQ101" s="121"/>
      <c r="HS101" s="118"/>
      <c r="II101" s="121"/>
      <c r="IJ101" s="17" t="s">
        <v>3766</v>
      </c>
      <c r="IK101" s="17" t="s">
        <v>2637</v>
      </c>
      <c r="IL101" s="17" t="s">
        <v>3766</v>
      </c>
      <c r="IM101" s="17">
        <v>3</v>
      </c>
      <c r="IN101" s="17">
        <v>11</v>
      </c>
      <c r="IQ101" s="128"/>
      <c r="IR101" s="128"/>
      <c r="IS101" s="128"/>
      <c r="IT101" s="128"/>
      <c r="IU101" s="17" t="e">
        <v>#N/A</v>
      </c>
    </row>
    <row r="102" spans="1:260" s="17" customFormat="1" ht="12.45" customHeight="1">
      <c r="A102" s="118">
        <v>62</v>
      </c>
      <c r="D102" s="17" t="s">
        <v>663</v>
      </c>
      <c r="E102" s="17" t="s">
        <v>841</v>
      </c>
      <c r="F102" s="17" t="s">
        <v>842</v>
      </c>
      <c r="G102" s="17" t="s">
        <v>79</v>
      </c>
      <c r="H102" s="119">
        <v>-17.772790000000001</v>
      </c>
      <c r="I102" s="120">
        <v>-63.156219999999998</v>
      </c>
      <c r="J102" s="17" t="s">
        <v>303</v>
      </c>
      <c r="K102" s="17" t="s">
        <v>176</v>
      </c>
      <c r="L102" s="17" t="s">
        <v>304</v>
      </c>
      <c r="M102" s="121" t="s">
        <v>177</v>
      </c>
      <c r="N102" s="122">
        <v>25</v>
      </c>
      <c r="O102" s="123" t="s">
        <v>78</v>
      </c>
      <c r="P102" s="17" t="s">
        <v>178</v>
      </c>
      <c r="Q102" s="121" t="s">
        <v>179</v>
      </c>
      <c r="R102" s="124">
        <v>3</v>
      </c>
      <c r="S102" s="124">
        <v>3</v>
      </c>
      <c r="T102" s="124">
        <v>0</v>
      </c>
      <c r="U102" s="124">
        <v>3</v>
      </c>
      <c r="V102" s="124">
        <v>0</v>
      </c>
      <c r="W102" s="124">
        <v>3</v>
      </c>
      <c r="X102" s="124">
        <v>0</v>
      </c>
      <c r="Y102" s="125">
        <v>0</v>
      </c>
      <c r="Z102" s="17">
        <v>12</v>
      </c>
      <c r="AA102" s="126"/>
      <c r="AB102" s="127" t="s">
        <v>231</v>
      </c>
      <c r="AC102" s="17" t="s">
        <v>194</v>
      </c>
      <c r="AD102" s="17">
        <v>3</v>
      </c>
      <c r="AE102" s="17" t="s">
        <v>181</v>
      </c>
      <c r="AF102" s="17">
        <v>1</v>
      </c>
      <c r="AG102" s="17" t="s">
        <v>211</v>
      </c>
      <c r="AH102" s="17" t="s">
        <v>222</v>
      </c>
      <c r="AI102" s="17">
        <v>3</v>
      </c>
      <c r="AJ102" s="17" t="s">
        <v>184</v>
      </c>
      <c r="AK102" s="17">
        <v>1</v>
      </c>
      <c r="AL102" s="17" t="s">
        <v>206</v>
      </c>
      <c r="AM102" s="17" t="s">
        <v>185</v>
      </c>
      <c r="AN102" s="17">
        <v>3</v>
      </c>
      <c r="AO102" s="17" t="s">
        <v>184</v>
      </c>
      <c r="AP102" s="17">
        <v>1</v>
      </c>
      <c r="AQ102" s="17" t="s">
        <v>206</v>
      </c>
      <c r="AR102" s="17" t="s">
        <v>77</v>
      </c>
      <c r="AS102" s="17">
        <v>0</v>
      </c>
      <c r="AT102" s="17" t="s">
        <v>77</v>
      </c>
      <c r="AU102" s="17">
        <v>0</v>
      </c>
      <c r="AV102" s="17" t="s">
        <v>77</v>
      </c>
      <c r="AW102" s="17" t="s">
        <v>186</v>
      </c>
      <c r="AX102" s="17">
        <v>3</v>
      </c>
      <c r="AY102" s="17" t="s">
        <v>210</v>
      </c>
      <c r="AZ102" s="17">
        <v>1</v>
      </c>
      <c r="BA102" s="17" t="s">
        <v>236</v>
      </c>
      <c r="BB102" s="17" t="s">
        <v>77</v>
      </c>
      <c r="BC102" s="17">
        <v>0</v>
      </c>
      <c r="BD102" s="17" t="s">
        <v>77</v>
      </c>
      <c r="BE102" s="17">
        <v>0</v>
      </c>
      <c r="BF102" s="17" t="s">
        <v>77</v>
      </c>
      <c r="BL102" s="17">
        <v>12</v>
      </c>
      <c r="BM102" s="126">
        <v>0</v>
      </c>
      <c r="BN102" s="126" t="s">
        <v>1990</v>
      </c>
      <c r="BO102" s="126" t="e">
        <v>#N/A</v>
      </c>
      <c r="BP102" s="126">
        <v>2023</v>
      </c>
      <c r="BQ102" s="126" t="s">
        <v>171</v>
      </c>
      <c r="BR102" s="128">
        <v>45211</v>
      </c>
      <c r="BS102" s="17">
        <v>41</v>
      </c>
      <c r="BT102" s="221" t="s">
        <v>1195</v>
      </c>
      <c r="BU102" s="118">
        <v>3</v>
      </c>
      <c r="BV102" s="17">
        <v>3</v>
      </c>
      <c r="BW102" s="17">
        <v>0</v>
      </c>
      <c r="BX102" s="17">
        <v>0</v>
      </c>
      <c r="BY102" s="17">
        <v>0</v>
      </c>
      <c r="BZ102" s="17">
        <v>0</v>
      </c>
      <c r="CB102" s="17">
        <v>6</v>
      </c>
      <c r="CC102" s="121">
        <v>12</v>
      </c>
      <c r="CE102" s="118">
        <v>0</v>
      </c>
      <c r="CF102" s="17">
        <v>0</v>
      </c>
      <c r="CG102" s="17">
        <v>3</v>
      </c>
      <c r="CH102" s="17">
        <v>0</v>
      </c>
      <c r="CI102" s="17">
        <v>0</v>
      </c>
      <c r="CJ102" s="17">
        <v>0</v>
      </c>
      <c r="CK102" s="17">
        <v>0</v>
      </c>
      <c r="CL102" s="121">
        <v>3</v>
      </c>
      <c r="CM102" s="17" t="s">
        <v>1190</v>
      </c>
      <c r="CN102" s="17" t="s">
        <v>251</v>
      </c>
      <c r="CO102" s="17" t="s">
        <v>1191</v>
      </c>
      <c r="CP102" s="17">
        <v>10</v>
      </c>
      <c r="CQ102" s="118">
        <v>1</v>
      </c>
      <c r="CR102" s="17">
        <v>0</v>
      </c>
      <c r="CS102" s="17" t="s">
        <v>676</v>
      </c>
      <c r="CT102" s="17" t="s">
        <v>77</v>
      </c>
      <c r="CV102" s="17" t="s">
        <v>1117</v>
      </c>
      <c r="CW102" s="17" t="s">
        <v>678</v>
      </c>
      <c r="CX102" s="17" t="s">
        <v>179</v>
      </c>
      <c r="CY102" s="121"/>
      <c r="CZ102" s="118">
        <v>0</v>
      </c>
      <c r="DC102" s="121"/>
      <c r="DD102" s="126"/>
      <c r="DF102" s="118"/>
      <c r="DG102" s="17" t="s">
        <v>1118</v>
      </c>
      <c r="DI102" s="126" t="s">
        <v>2627</v>
      </c>
      <c r="DJ102" s="118">
        <v>21</v>
      </c>
      <c r="DK102" s="118" t="s">
        <v>1196</v>
      </c>
      <c r="DL102" s="121"/>
      <c r="DM102" s="17" t="s">
        <v>1156</v>
      </c>
      <c r="DQ102" s="121"/>
      <c r="DY102" s="118"/>
      <c r="EF102" s="121"/>
      <c r="EO102" s="118"/>
      <c r="EQ102" s="17">
        <v>6</v>
      </c>
      <c r="ET102" s="121"/>
      <c r="EU102" s="118"/>
      <c r="EW102" s="17">
        <v>12</v>
      </c>
      <c r="EZ102" s="121"/>
      <c r="FB102" s="129">
        <v>252</v>
      </c>
      <c r="FC102" s="118">
        <v>50</v>
      </c>
      <c r="FD102" s="17">
        <v>6</v>
      </c>
      <c r="FE102" s="121"/>
      <c r="FF102" s="17">
        <v>42</v>
      </c>
      <c r="FG102" s="118"/>
      <c r="FH102" s="121"/>
      <c r="FJ102" s="17" t="e">
        <v>#N/A</v>
      </c>
      <c r="FK102" s="227" t="s">
        <v>3711</v>
      </c>
      <c r="FL102" s="128">
        <v>45204</v>
      </c>
      <c r="FM102" s="128">
        <v>45235</v>
      </c>
      <c r="FP102" s="121" t="s">
        <v>3712</v>
      </c>
      <c r="FR102" s="118">
        <v>24</v>
      </c>
      <c r="FS102" s="17">
        <v>6</v>
      </c>
      <c r="FT102" s="17">
        <v>30</v>
      </c>
      <c r="FU102" s="222">
        <v>48</v>
      </c>
      <c r="FV102" s="222"/>
      <c r="FW102" s="223"/>
      <c r="FX102" s="223"/>
      <c r="FY102" s="224"/>
      <c r="FZ102" s="223"/>
      <c r="GA102" s="118"/>
      <c r="GP102" s="129"/>
      <c r="GR102" s="118"/>
      <c r="GX102" s="121"/>
      <c r="GY102" s="118"/>
      <c r="HD102" s="121"/>
      <c r="HE102" s="118"/>
      <c r="HK102" s="121"/>
      <c r="HL102" s="118"/>
      <c r="HO102" s="121"/>
      <c r="HP102" s="118"/>
      <c r="HQ102" s="121"/>
      <c r="HS102" s="118"/>
      <c r="II102" s="121"/>
      <c r="IJ102" s="17" t="s">
        <v>1197</v>
      </c>
      <c r="IK102" s="17" t="s">
        <v>2628</v>
      </c>
      <c r="IL102" s="17" t="s">
        <v>1197</v>
      </c>
      <c r="IM102" s="17">
        <v>3</v>
      </c>
      <c r="IN102" s="17" t="s">
        <v>179</v>
      </c>
      <c r="IU102" s="17" t="e">
        <v>#N/A</v>
      </c>
    </row>
    <row r="103" spans="1:260" s="17" customFormat="1" ht="12.45" customHeight="1">
      <c r="A103" s="118">
        <v>68</v>
      </c>
      <c r="C103" s="17" t="s">
        <v>306</v>
      </c>
      <c r="D103" s="17" t="s">
        <v>663</v>
      </c>
      <c r="E103" s="17" t="s">
        <v>858</v>
      </c>
      <c r="F103" s="17" t="s">
        <v>859</v>
      </c>
      <c r="G103" s="17" t="s">
        <v>79</v>
      </c>
      <c r="H103" s="119">
        <v>-17.787806</v>
      </c>
      <c r="I103" s="120">
        <v>-63.194192999999999</v>
      </c>
      <c r="J103" s="17" t="s">
        <v>303</v>
      </c>
      <c r="K103" s="17" t="s">
        <v>176</v>
      </c>
      <c r="L103" s="17" t="s">
        <v>304</v>
      </c>
      <c r="M103" s="121" t="s">
        <v>177</v>
      </c>
      <c r="N103" s="122">
        <v>16</v>
      </c>
      <c r="O103" s="123" t="s">
        <v>610</v>
      </c>
      <c r="P103" s="17" t="s">
        <v>213</v>
      </c>
      <c r="Q103" s="121" t="s">
        <v>179</v>
      </c>
      <c r="R103" s="124">
        <v>3</v>
      </c>
      <c r="S103" s="124">
        <v>3</v>
      </c>
      <c r="T103" s="124">
        <v>0</v>
      </c>
      <c r="U103" s="124">
        <v>3</v>
      </c>
      <c r="V103" s="124">
        <v>0</v>
      </c>
      <c r="W103" s="124">
        <v>3</v>
      </c>
      <c r="X103" s="124">
        <v>0</v>
      </c>
      <c r="Y103" s="125">
        <v>0</v>
      </c>
      <c r="Z103" s="17">
        <v>12</v>
      </c>
      <c r="AA103" s="126"/>
      <c r="AB103" s="127" t="s">
        <v>1357</v>
      </c>
      <c r="AC103" s="17" t="s">
        <v>192</v>
      </c>
      <c r="AD103" s="17">
        <v>3</v>
      </c>
      <c r="AE103" s="17" t="s">
        <v>254</v>
      </c>
      <c r="AF103" s="17">
        <v>1</v>
      </c>
      <c r="AG103" s="17" t="s">
        <v>189</v>
      </c>
      <c r="AH103" s="17" t="s">
        <v>222</v>
      </c>
      <c r="AI103" s="17">
        <v>3</v>
      </c>
      <c r="AJ103" s="17" t="s">
        <v>184</v>
      </c>
      <c r="AK103" s="17">
        <v>1</v>
      </c>
      <c r="AL103" s="17" t="s">
        <v>206</v>
      </c>
      <c r="AM103" s="17" t="s">
        <v>185</v>
      </c>
      <c r="AN103" s="17">
        <v>3</v>
      </c>
      <c r="AO103" s="17" t="s">
        <v>184</v>
      </c>
      <c r="AP103" s="17">
        <v>1</v>
      </c>
      <c r="AQ103" s="17" t="s">
        <v>206</v>
      </c>
      <c r="AR103" s="17" t="s">
        <v>77</v>
      </c>
      <c r="AS103" s="17">
        <v>0</v>
      </c>
      <c r="AT103" s="17" t="s">
        <v>77</v>
      </c>
      <c r="AU103" s="17">
        <v>0</v>
      </c>
      <c r="AV103" s="17" t="s">
        <v>77</v>
      </c>
      <c r="AW103" s="17" t="s">
        <v>860</v>
      </c>
      <c r="AX103" s="17">
        <v>3</v>
      </c>
      <c r="AY103" s="17" t="s">
        <v>255</v>
      </c>
      <c r="AZ103" s="17">
        <v>0</v>
      </c>
      <c r="BA103" s="17" t="s">
        <v>189</v>
      </c>
      <c r="BB103" s="17" t="s">
        <v>77</v>
      </c>
      <c r="BC103" s="17">
        <v>0</v>
      </c>
      <c r="BD103" s="17" t="s">
        <v>77</v>
      </c>
      <c r="BE103" s="17">
        <v>0</v>
      </c>
      <c r="BF103" s="17" t="s">
        <v>77</v>
      </c>
      <c r="BL103" s="17">
        <v>12</v>
      </c>
      <c r="BM103" s="126">
        <v>0</v>
      </c>
      <c r="BN103" s="126"/>
      <c r="BO103" s="126" t="e">
        <v>#N/A</v>
      </c>
      <c r="BP103" s="126">
        <v>2023</v>
      </c>
      <c r="BQ103" s="126" t="s">
        <v>171</v>
      </c>
      <c r="BR103" s="128">
        <v>45211</v>
      </c>
      <c r="BS103" s="17">
        <v>42</v>
      </c>
      <c r="BT103" s="221" t="s">
        <v>1358</v>
      </c>
      <c r="BU103" s="118">
        <v>2</v>
      </c>
      <c r="BV103" s="17">
        <v>3</v>
      </c>
      <c r="BW103" s="17">
        <v>0</v>
      </c>
      <c r="BX103" s="17">
        <v>0</v>
      </c>
      <c r="BY103" s="17">
        <v>0</v>
      </c>
      <c r="BZ103" s="17">
        <v>0</v>
      </c>
      <c r="CB103" s="17">
        <v>5</v>
      </c>
      <c r="CC103" s="121">
        <v>12</v>
      </c>
      <c r="CE103" s="118">
        <v>0</v>
      </c>
      <c r="CF103" s="17">
        <v>0</v>
      </c>
      <c r="CG103" s="251">
        <v>2</v>
      </c>
      <c r="CH103" s="17">
        <v>0</v>
      </c>
      <c r="CI103" s="17">
        <v>0</v>
      </c>
      <c r="CJ103" s="17">
        <v>0</v>
      </c>
      <c r="CK103" s="17">
        <v>1</v>
      </c>
      <c r="CL103" s="121">
        <v>3</v>
      </c>
      <c r="CM103" s="17" t="s">
        <v>1231</v>
      </c>
      <c r="CN103" s="17" t="s">
        <v>251</v>
      </c>
      <c r="CO103" s="17" t="s">
        <v>1232</v>
      </c>
      <c r="CP103" s="17">
        <v>5</v>
      </c>
      <c r="CQ103" s="118">
        <v>0</v>
      </c>
      <c r="CR103" s="17">
        <v>0</v>
      </c>
      <c r="CS103" s="17" t="s">
        <v>544</v>
      </c>
      <c r="CT103" s="17" t="s">
        <v>77</v>
      </c>
      <c r="CV103" s="17" t="s">
        <v>1323</v>
      </c>
      <c r="CW103" s="17" t="s">
        <v>561</v>
      </c>
      <c r="CX103" s="17" t="s">
        <v>179</v>
      </c>
      <c r="CY103" s="121"/>
      <c r="CZ103" s="118">
        <v>0</v>
      </c>
      <c r="DC103" s="121"/>
      <c r="DD103" s="126"/>
      <c r="DF103" s="118"/>
      <c r="DG103" s="17" t="s">
        <v>1118</v>
      </c>
      <c r="DI103" s="126" t="s">
        <v>2756</v>
      </c>
      <c r="DJ103" s="118">
        <v>6</v>
      </c>
      <c r="DK103" s="118" t="s">
        <v>1093</v>
      </c>
      <c r="DL103" s="121"/>
      <c r="DM103" s="17" t="s">
        <v>3764</v>
      </c>
      <c r="DP103" s="17">
        <v>3</v>
      </c>
      <c r="DQ103" s="121"/>
      <c r="DY103" s="118"/>
      <c r="EF103" s="121"/>
      <c r="EO103" s="118"/>
      <c r="ET103" s="121"/>
      <c r="EU103" s="118">
        <v>2</v>
      </c>
      <c r="EW103" s="17">
        <v>4</v>
      </c>
      <c r="EX103" s="17">
        <v>12</v>
      </c>
      <c r="EZ103" s="121"/>
      <c r="FA103" s="17">
        <v>1</v>
      </c>
      <c r="FB103" s="129">
        <v>291</v>
      </c>
      <c r="FC103" s="118">
        <v>50</v>
      </c>
      <c r="FD103" s="17">
        <v>5</v>
      </c>
      <c r="FE103" s="121"/>
      <c r="FF103" s="17">
        <v>32</v>
      </c>
      <c r="FG103" s="118"/>
      <c r="FH103" s="121"/>
      <c r="FJ103" s="17" t="e">
        <v>#N/A</v>
      </c>
      <c r="FK103" s="227" t="s">
        <v>3714</v>
      </c>
      <c r="FL103" s="128">
        <v>45211</v>
      </c>
      <c r="FM103" s="128">
        <v>45212</v>
      </c>
      <c r="FO103" s="17">
        <v>3</v>
      </c>
      <c r="FP103" s="121" t="s">
        <v>4023</v>
      </c>
      <c r="FR103" s="118">
        <v>10</v>
      </c>
      <c r="FS103" s="17">
        <v>9</v>
      </c>
      <c r="FT103" s="17">
        <v>19</v>
      </c>
      <c r="FU103" s="222">
        <v>35</v>
      </c>
      <c r="FV103" s="222"/>
      <c r="FW103" s="223"/>
      <c r="FX103" s="223"/>
      <c r="FY103" s="224"/>
      <c r="FZ103" s="223"/>
      <c r="GA103" s="118">
        <v>1</v>
      </c>
      <c r="GJ103" s="17">
        <v>0</v>
      </c>
      <c r="GP103" s="129"/>
      <c r="GR103" s="118"/>
      <c r="GX103" s="121"/>
      <c r="GY103" s="118"/>
      <c r="HD103" s="121"/>
      <c r="HE103" s="118"/>
      <c r="HK103" s="121"/>
      <c r="HL103" s="118"/>
      <c r="HO103" s="121"/>
      <c r="HP103" s="118"/>
      <c r="HQ103" s="121"/>
      <c r="HS103" s="118"/>
      <c r="HV103" s="17">
        <v>1</v>
      </c>
      <c r="HW103" s="17">
        <v>4.5</v>
      </c>
      <c r="HX103" s="17" t="s">
        <v>77</v>
      </c>
      <c r="HY103" s="17">
        <v>1</v>
      </c>
      <c r="HZ103" s="17">
        <v>4.5</v>
      </c>
      <c r="IA103" s="17" t="s">
        <v>77</v>
      </c>
      <c r="II103" s="121"/>
      <c r="IJ103" s="17" t="s">
        <v>3767</v>
      </c>
      <c r="IK103" s="17" t="s">
        <v>2696</v>
      </c>
      <c r="IL103" s="17" t="s">
        <v>3767</v>
      </c>
    </row>
    <row r="104" spans="1:260" s="17" customFormat="1" ht="12.45" customHeight="1">
      <c r="A104" s="118">
        <v>92</v>
      </c>
      <c r="C104" s="17" t="s">
        <v>319</v>
      </c>
      <c r="D104" s="17" t="s">
        <v>663</v>
      </c>
      <c r="E104" s="17" t="s">
        <v>922</v>
      </c>
      <c r="F104" s="17" t="s">
        <v>923</v>
      </c>
      <c r="G104" s="17" t="s">
        <v>79</v>
      </c>
      <c r="H104" s="119">
        <v>-17.795553999999999</v>
      </c>
      <c r="I104" s="120">
        <v>-63.190207000000001</v>
      </c>
      <c r="J104" s="17" t="s">
        <v>303</v>
      </c>
      <c r="K104" s="17" t="s">
        <v>176</v>
      </c>
      <c r="L104" s="17" t="s">
        <v>304</v>
      </c>
      <c r="M104" s="121" t="s">
        <v>177</v>
      </c>
      <c r="N104" s="122">
        <v>16</v>
      </c>
      <c r="O104" s="123" t="s">
        <v>610</v>
      </c>
      <c r="P104" s="17" t="s">
        <v>196</v>
      </c>
      <c r="Q104" s="121" t="s">
        <v>179</v>
      </c>
      <c r="R104" s="124">
        <v>3</v>
      </c>
      <c r="S104" s="124">
        <v>3</v>
      </c>
      <c r="T104" s="124">
        <v>0</v>
      </c>
      <c r="U104" s="124">
        <v>0</v>
      </c>
      <c r="V104" s="124">
        <v>0</v>
      </c>
      <c r="W104" s="124">
        <v>3</v>
      </c>
      <c r="X104" s="124">
        <v>2</v>
      </c>
      <c r="Y104" s="125">
        <v>0</v>
      </c>
      <c r="Z104" s="17">
        <v>11</v>
      </c>
      <c r="AA104" s="126"/>
      <c r="AB104" s="127" t="s">
        <v>309</v>
      </c>
      <c r="AC104" s="17" t="s">
        <v>223</v>
      </c>
      <c r="AD104" s="17">
        <v>3</v>
      </c>
      <c r="AE104" s="17" t="s">
        <v>254</v>
      </c>
      <c r="AF104" s="17">
        <v>1</v>
      </c>
      <c r="AG104" s="17" t="s">
        <v>211</v>
      </c>
      <c r="AH104" s="17" t="s">
        <v>222</v>
      </c>
      <c r="AI104" s="17">
        <v>3</v>
      </c>
      <c r="AJ104" s="17" t="s">
        <v>184</v>
      </c>
      <c r="AK104" s="17">
        <v>1</v>
      </c>
      <c r="AL104" s="17" t="s">
        <v>236</v>
      </c>
      <c r="AM104" s="17" t="s">
        <v>77</v>
      </c>
      <c r="AN104" s="17">
        <v>0</v>
      </c>
      <c r="AO104" s="17" t="s">
        <v>77</v>
      </c>
      <c r="AP104" s="17">
        <v>0</v>
      </c>
      <c r="AQ104" s="17" t="s">
        <v>77</v>
      </c>
      <c r="AR104" s="17" t="s">
        <v>77</v>
      </c>
      <c r="AS104" s="17">
        <v>0</v>
      </c>
      <c r="AT104" s="17" t="s">
        <v>77</v>
      </c>
      <c r="AU104" s="17">
        <v>0</v>
      </c>
      <c r="AV104" s="17" t="s">
        <v>77</v>
      </c>
      <c r="AW104" s="17" t="s">
        <v>218</v>
      </c>
      <c r="AX104" s="17">
        <v>3</v>
      </c>
      <c r="AY104" s="17" t="s">
        <v>255</v>
      </c>
      <c r="AZ104" s="17">
        <v>0</v>
      </c>
      <c r="BA104" s="17" t="s">
        <v>236</v>
      </c>
      <c r="BB104" s="17" t="s">
        <v>258</v>
      </c>
      <c r="BC104" s="17">
        <v>2</v>
      </c>
      <c r="BD104" s="17" t="s">
        <v>255</v>
      </c>
      <c r="BE104" s="17">
        <v>0</v>
      </c>
      <c r="BF104" s="17" t="s">
        <v>189</v>
      </c>
      <c r="BL104" s="17">
        <v>11</v>
      </c>
      <c r="BM104" s="126">
        <v>0</v>
      </c>
      <c r="BN104" s="126" t="s">
        <v>1993</v>
      </c>
      <c r="BO104" s="126" t="e">
        <v>#N/A</v>
      </c>
      <c r="BP104" s="126">
        <v>2023</v>
      </c>
      <c r="BQ104" s="126" t="s">
        <v>171</v>
      </c>
      <c r="BR104" s="128">
        <v>45197</v>
      </c>
      <c r="BS104" s="17">
        <v>39</v>
      </c>
      <c r="BT104" s="221" t="s">
        <v>1430</v>
      </c>
      <c r="BU104" s="118">
        <v>2</v>
      </c>
      <c r="BV104" s="17">
        <v>0</v>
      </c>
      <c r="BW104" s="17">
        <v>0</v>
      </c>
      <c r="BX104" s="17">
        <v>1</v>
      </c>
      <c r="BY104" s="17">
        <v>0</v>
      </c>
      <c r="BZ104" s="17">
        <v>2</v>
      </c>
      <c r="CB104" s="17">
        <v>5</v>
      </c>
      <c r="CC104" s="121">
        <v>11</v>
      </c>
      <c r="CE104" s="118">
        <v>0</v>
      </c>
      <c r="CF104" s="17">
        <v>0</v>
      </c>
      <c r="CG104" s="251">
        <v>0</v>
      </c>
      <c r="CH104" s="17">
        <v>0</v>
      </c>
      <c r="CI104" s="17">
        <v>0</v>
      </c>
      <c r="CJ104" s="17">
        <v>0</v>
      </c>
      <c r="CK104" s="17">
        <v>1</v>
      </c>
      <c r="CL104" s="121">
        <v>1</v>
      </c>
      <c r="CM104" s="17" t="s">
        <v>1431</v>
      </c>
      <c r="CN104" s="17" t="s">
        <v>1240</v>
      </c>
      <c r="CO104" s="17" t="s">
        <v>1432</v>
      </c>
      <c r="CP104" s="17">
        <v>4</v>
      </c>
      <c r="CQ104" s="118">
        <v>0</v>
      </c>
      <c r="CR104" s="17">
        <v>2</v>
      </c>
      <c r="CS104" s="17" t="s">
        <v>544</v>
      </c>
      <c r="CT104" s="17" t="s">
        <v>677</v>
      </c>
      <c r="CV104" s="17" t="s">
        <v>1126</v>
      </c>
      <c r="CW104" s="17" t="s">
        <v>561</v>
      </c>
      <c r="CX104" s="17" t="s">
        <v>417</v>
      </c>
      <c r="CY104" s="121"/>
      <c r="CZ104" s="118">
        <v>0</v>
      </c>
      <c r="DC104" s="121"/>
      <c r="DD104" s="126"/>
      <c r="DF104" s="118"/>
      <c r="DG104" s="17" t="s">
        <v>1137</v>
      </c>
      <c r="DI104" s="126" t="s">
        <v>2633</v>
      </c>
      <c r="DJ104" s="118">
        <v>14</v>
      </c>
      <c r="DK104" s="118" t="s">
        <v>1433</v>
      </c>
      <c r="DL104" s="121"/>
      <c r="DM104" s="17" t="s">
        <v>3736</v>
      </c>
      <c r="DP104" s="17">
        <v>1</v>
      </c>
      <c r="DQ104" s="121"/>
      <c r="DY104" s="118"/>
      <c r="EF104" s="121"/>
      <c r="EO104" s="118"/>
      <c r="ET104" s="121"/>
      <c r="EU104" s="118">
        <v>2</v>
      </c>
      <c r="EW104" s="17">
        <v>8</v>
      </c>
      <c r="EZ104" s="121"/>
      <c r="FA104" s="17">
        <v>1</v>
      </c>
      <c r="FB104" s="129">
        <v>203</v>
      </c>
      <c r="FC104" s="118">
        <v>50</v>
      </c>
      <c r="FD104" s="17">
        <v>5</v>
      </c>
      <c r="FE104" s="121"/>
      <c r="FF104" s="17">
        <v>32</v>
      </c>
      <c r="FG104" s="118"/>
      <c r="FH104" s="121"/>
      <c r="FJ104" s="17" t="e">
        <v>#N/A</v>
      </c>
      <c r="FK104" s="227" t="s">
        <v>3714</v>
      </c>
      <c r="FL104" s="128">
        <v>45189</v>
      </c>
      <c r="FM104" s="128">
        <v>45190</v>
      </c>
      <c r="FP104" s="121" t="s">
        <v>3715</v>
      </c>
      <c r="FR104" s="118">
        <v>6.5</v>
      </c>
      <c r="FS104" s="17">
        <v>15</v>
      </c>
      <c r="FT104" s="17">
        <v>21.5</v>
      </c>
      <c r="FU104" s="222">
        <v>38</v>
      </c>
      <c r="FV104" s="222"/>
      <c r="FW104" s="223"/>
      <c r="FX104" s="223"/>
      <c r="FY104" s="224"/>
      <c r="FZ104" s="223"/>
      <c r="GA104" s="118"/>
      <c r="GF104" s="17">
        <v>1</v>
      </c>
      <c r="GH104" s="17">
        <v>1</v>
      </c>
      <c r="GJ104" s="17">
        <v>2</v>
      </c>
      <c r="GP104" s="129"/>
      <c r="GR104" s="118"/>
      <c r="GX104" s="121"/>
      <c r="GY104" s="118"/>
      <c r="HD104" s="121"/>
      <c r="HE104" s="118"/>
      <c r="HK104" s="121"/>
      <c r="HL104" s="118"/>
      <c r="HO104" s="121"/>
      <c r="HP104" s="118"/>
      <c r="HQ104" s="121"/>
      <c r="HS104" s="118"/>
      <c r="II104" s="121"/>
      <c r="IJ104" s="17" t="s">
        <v>3755</v>
      </c>
      <c r="IK104" s="17" t="s">
        <v>2725</v>
      </c>
      <c r="IL104" s="17" t="s">
        <v>3755</v>
      </c>
    </row>
    <row r="105" spans="1:260" s="17" customFormat="1" ht="12.45" customHeight="1">
      <c r="A105" s="118">
        <v>126</v>
      </c>
      <c r="D105" s="17" t="s">
        <v>663</v>
      </c>
      <c r="E105" s="17" t="s">
        <v>997</v>
      </c>
      <c r="F105" s="17" t="s">
        <v>998</v>
      </c>
      <c r="G105" s="17" t="s">
        <v>79</v>
      </c>
      <c r="H105" s="119">
        <v>-17.754639999999998</v>
      </c>
      <c r="I105" s="120">
        <v>-63.199815999999998</v>
      </c>
      <c r="J105" s="17" t="s">
        <v>303</v>
      </c>
      <c r="K105" s="17" t="s">
        <v>176</v>
      </c>
      <c r="L105" s="17" t="s">
        <v>304</v>
      </c>
      <c r="M105" s="121" t="s">
        <v>177</v>
      </c>
      <c r="N105" s="122">
        <v>4</v>
      </c>
      <c r="O105" s="123" t="s">
        <v>809</v>
      </c>
      <c r="P105" s="17" t="s">
        <v>178</v>
      </c>
      <c r="Q105" s="121" t="s">
        <v>179</v>
      </c>
      <c r="R105" s="124">
        <v>0</v>
      </c>
      <c r="S105" s="124">
        <v>0</v>
      </c>
      <c r="T105" s="124">
        <v>0</v>
      </c>
      <c r="U105" s="124">
        <v>3</v>
      </c>
      <c r="V105" s="124">
        <v>0</v>
      </c>
      <c r="W105" s="124">
        <v>3</v>
      </c>
      <c r="X105" s="124">
        <v>0</v>
      </c>
      <c r="Y105" s="125">
        <v>0</v>
      </c>
      <c r="Z105" s="17">
        <v>6</v>
      </c>
      <c r="AA105" s="126"/>
      <c r="AB105" s="127" t="s">
        <v>1257</v>
      </c>
      <c r="AC105" s="17" t="s">
        <v>77</v>
      </c>
      <c r="AD105" s="17">
        <v>0</v>
      </c>
      <c r="AE105" s="17" t="s">
        <v>77</v>
      </c>
      <c r="AF105" s="17">
        <v>0</v>
      </c>
      <c r="AG105" s="17" t="s">
        <v>77</v>
      </c>
      <c r="AH105" s="17" t="s">
        <v>77</v>
      </c>
      <c r="AI105" s="17">
        <v>0</v>
      </c>
      <c r="AJ105" s="17" t="s">
        <v>77</v>
      </c>
      <c r="AK105" s="17">
        <v>0</v>
      </c>
      <c r="AL105" s="17" t="s">
        <v>77</v>
      </c>
      <c r="AM105" s="17" t="s">
        <v>185</v>
      </c>
      <c r="AN105" s="17">
        <v>3</v>
      </c>
      <c r="AO105" s="17" t="s">
        <v>184</v>
      </c>
      <c r="AP105" s="17">
        <v>1</v>
      </c>
      <c r="AQ105" s="17" t="s">
        <v>182</v>
      </c>
      <c r="AR105" s="17" t="s">
        <v>77</v>
      </c>
      <c r="AS105" s="17">
        <v>0</v>
      </c>
      <c r="AT105" s="17" t="s">
        <v>77</v>
      </c>
      <c r="AU105" s="17">
        <v>0</v>
      </c>
      <c r="AV105" s="17" t="s">
        <v>77</v>
      </c>
      <c r="AW105" s="17" t="s">
        <v>218</v>
      </c>
      <c r="AX105" s="17">
        <v>3</v>
      </c>
      <c r="AY105" s="17" t="s">
        <v>187</v>
      </c>
      <c r="AZ105" s="17">
        <v>1</v>
      </c>
      <c r="BA105" s="17" t="s">
        <v>178</v>
      </c>
      <c r="BB105" s="17" t="s">
        <v>77</v>
      </c>
      <c r="BC105" s="17">
        <v>0</v>
      </c>
      <c r="BD105" s="17" t="s">
        <v>77</v>
      </c>
      <c r="BE105" s="17">
        <v>0</v>
      </c>
      <c r="BF105" s="17" t="s">
        <v>77</v>
      </c>
      <c r="BL105" s="17">
        <v>6</v>
      </c>
      <c r="BM105" s="126">
        <v>0</v>
      </c>
      <c r="BN105" s="126"/>
      <c r="BO105" s="126" t="e">
        <v>#N/A</v>
      </c>
      <c r="BP105" s="126">
        <v>2023</v>
      </c>
      <c r="BQ105" s="126" t="s">
        <v>172</v>
      </c>
      <c r="BR105" s="128">
        <v>45211</v>
      </c>
      <c r="BS105" s="17">
        <v>40</v>
      </c>
      <c r="BT105" s="221" t="s">
        <v>1529</v>
      </c>
      <c r="BU105" s="118">
        <v>1</v>
      </c>
      <c r="BV105" s="17">
        <v>0</v>
      </c>
      <c r="BW105" s="17">
        <v>0</v>
      </c>
      <c r="BX105" s="17">
        <v>3</v>
      </c>
      <c r="BY105" s="17">
        <v>0</v>
      </c>
      <c r="BZ105" s="17">
        <v>0</v>
      </c>
      <c r="CB105" s="17">
        <v>4</v>
      </c>
      <c r="CC105" s="121">
        <v>6</v>
      </c>
      <c r="CE105" s="118">
        <v>0</v>
      </c>
      <c r="CF105" s="17">
        <v>0</v>
      </c>
      <c r="CG105" s="17">
        <v>3</v>
      </c>
      <c r="CH105" s="17">
        <v>0</v>
      </c>
      <c r="CI105" s="17">
        <v>0</v>
      </c>
      <c r="CJ105" s="17">
        <v>0</v>
      </c>
      <c r="CK105" s="17">
        <v>0</v>
      </c>
      <c r="CL105" s="121">
        <v>3</v>
      </c>
      <c r="CM105" s="17" t="s">
        <v>1530</v>
      </c>
      <c r="CN105" s="17" t="s">
        <v>251</v>
      </c>
      <c r="CO105" s="17" t="s">
        <v>1160</v>
      </c>
      <c r="CP105" s="17">
        <v>1</v>
      </c>
      <c r="CQ105" s="118">
        <v>1</v>
      </c>
      <c r="CR105" s="17">
        <v>0</v>
      </c>
      <c r="CS105" s="17" t="s">
        <v>676</v>
      </c>
      <c r="CT105" s="17" t="s">
        <v>77</v>
      </c>
      <c r="CV105" s="17" t="s">
        <v>1262</v>
      </c>
      <c r="CW105" s="17" t="s">
        <v>538</v>
      </c>
      <c r="CX105" s="17" t="s">
        <v>179</v>
      </c>
      <c r="CY105" s="121"/>
      <c r="CZ105" s="118">
        <v>0</v>
      </c>
      <c r="DC105" s="121"/>
      <c r="DD105" s="126"/>
      <c r="DF105" s="118"/>
      <c r="DG105" s="17" t="s">
        <v>1118</v>
      </c>
      <c r="DI105" s="126" t="s">
        <v>2614</v>
      </c>
      <c r="DJ105" s="118">
        <v>10</v>
      </c>
      <c r="DK105" s="118" t="s">
        <v>1531</v>
      </c>
      <c r="DL105" s="121"/>
      <c r="DM105" s="17" t="s">
        <v>1156</v>
      </c>
      <c r="DQ105" s="121"/>
      <c r="DY105" s="118"/>
      <c r="EF105" s="121"/>
      <c r="EO105" s="118"/>
      <c r="ET105" s="121"/>
      <c r="EU105" s="118"/>
      <c r="EZ105" s="121"/>
      <c r="FB105" s="129">
        <v>225</v>
      </c>
      <c r="FC105" s="118">
        <v>30</v>
      </c>
      <c r="FD105" s="17">
        <v>4</v>
      </c>
      <c r="FE105" s="121"/>
      <c r="FF105" s="17">
        <v>18</v>
      </c>
      <c r="FG105" s="118"/>
      <c r="FH105" s="121"/>
      <c r="FJ105" s="17" t="e">
        <v>#N/A</v>
      </c>
      <c r="FK105" s="227" t="s">
        <v>3714</v>
      </c>
      <c r="FL105" s="128">
        <v>45196</v>
      </c>
      <c r="FM105" s="128">
        <v>45197</v>
      </c>
      <c r="FP105" s="121" t="s">
        <v>3712</v>
      </c>
      <c r="FR105" s="118">
        <v>6</v>
      </c>
      <c r="FS105" s="17">
        <v>3</v>
      </c>
      <c r="FT105" s="17">
        <v>9</v>
      </c>
      <c r="FU105" s="222">
        <v>24</v>
      </c>
      <c r="FV105" s="222"/>
      <c r="FW105" s="223"/>
      <c r="FX105" s="223"/>
      <c r="FY105" s="224"/>
      <c r="FZ105" s="223"/>
      <c r="GA105" s="118"/>
      <c r="GK105" s="17">
        <v>1</v>
      </c>
      <c r="GN105" s="17">
        <v>3</v>
      </c>
      <c r="GP105" s="129"/>
      <c r="GR105" s="118"/>
      <c r="GX105" s="121"/>
      <c r="GY105" s="118"/>
      <c r="HD105" s="121"/>
      <c r="HE105" s="118"/>
      <c r="HK105" s="121"/>
      <c r="HL105" s="118"/>
      <c r="HO105" s="121"/>
      <c r="HP105" s="118"/>
      <c r="HQ105" s="121"/>
      <c r="HS105" s="118"/>
      <c r="II105" s="121"/>
      <c r="IJ105" s="17" t="s">
        <v>1532</v>
      </c>
      <c r="IK105" s="17" t="s">
        <v>2760</v>
      </c>
      <c r="IQ105" s="128"/>
      <c r="IR105" s="128"/>
    </row>
    <row r="106" spans="1:260" s="17" customFormat="1" ht="12.45" customHeight="1">
      <c r="A106" s="229">
        <v>160</v>
      </c>
      <c r="B106" s="230"/>
      <c r="C106" s="230"/>
      <c r="D106" s="230" t="s">
        <v>663</v>
      </c>
      <c r="E106" s="230" t="s">
        <v>1080</v>
      </c>
      <c r="F106" s="230" t="s">
        <v>1081</v>
      </c>
      <c r="G106" s="230" t="s">
        <v>79</v>
      </c>
      <c r="H106" s="231">
        <v>-17.749198</v>
      </c>
      <c r="I106" s="232">
        <v>-63.176073000000002</v>
      </c>
      <c r="J106" s="230" t="s">
        <v>321</v>
      </c>
      <c r="K106" s="230" t="s">
        <v>176</v>
      </c>
      <c r="L106" s="230" t="s">
        <v>176</v>
      </c>
      <c r="M106" s="233" t="s">
        <v>177</v>
      </c>
      <c r="N106" s="234">
        <v>3</v>
      </c>
      <c r="O106" s="235" t="s">
        <v>1082</v>
      </c>
      <c r="P106" s="230" t="s">
        <v>1083</v>
      </c>
      <c r="Q106" s="233" t="s">
        <v>179</v>
      </c>
      <c r="R106" s="236">
        <v>0</v>
      </c>
      <c r="S106" s="236">
        <v>0</v>
      </c>
      <c r="T106" s="236">
        <v>0</v>
      </c>
      <c r="U106" s="236">
        <v>0</v>
      </c>
      <c r="V106" s="236">
        <v>0</v>
      </c>
      <c r="W106" s="236">
        <v>1</v>
      </c>
      <c r="X106" s="236">
        <v>0</v>
      </c>
      <c r="Y106" s="236">
        <v>0</v>
      </c>
      <c r="Z106" s="230">
        <v>1</v>
      </c>
      <c r="AA106" s="237"/>
      <c r="AB106" s="238" t="s">
        <v>1085</v>
      </c>
      <c r="AC106" s="230" t="s">
        <v>77</v>
      </c>
      <c r="AD106" s="230">
        <v>0</v>
      </c>
      <c r="AE106" s="230" t="s">
        <v>77</v>
      </c>
      <c r="AF106" s="230">
        <v>0</v>
      </c>
      <c r="AG106" s="230" t="s">
        <v>77</v>
      </c>
      <c r="AH106" s="230" t="s">
        <v>77</v>
      </c>
      <c r="AI106" s="230">
        <v>0</v>
      </c>
      <c r="AJ106" s="230" t="s">
        <v>77</v>
      </c>
      <c r="AK106" s="230">
        <v>0</v>
      </c>
      <c r="AL106" s="230" t="s">
        <v>77</v>
      </c>
      <c r="AM106" s="230" t="s">
        <v>77</v>
      </c>
      <c r="AN106" s="230">
        <v>0</v>
      </c>
      <c r="AO106" s="230" t="s">
        <v>77</v>
      </c>
      <c r="AP106" s="230">
        <v>0</v>
      </c>
      <c r="AQ106" s="230" t="s">
        <v>77</v>
      </c>
      <c r="AR106" s="230" t="s">
        <v>77</v>
      </c>
      <c r="AS106" s="230">
        <v>0</v>
      </c>
      <c r="AT106" s="230" t="s">
        <v>77</v>
      </c>
      <c r="AU106" s="230">
        <v>0</v>
      </c>
      <c r="AV106" s="230" t="s">
        <v>77</v>
      </c>
      <c r="AW106" s="230" t="s">
        <v>1084</v>
      </c>
      <c r="AX106" s="230">
        <v>1</v>
      </c>
      <c r="AY106" s="230" t="s">
        <v>1085</v>
      </c>
      <c r="AZ106" s="230">
        <v>1</v>
      </c>
      <c r="BA106" s="230" t="s">
        <v>1086</v>
      </c>
      <c r="BB106" s="230" t="s">
        <v>77</v>
      </c>
      <c r="BC106" s="230">
        <v>0</v>
      </c>
      <c r="BD106" s="230" t="s">
        <v>77</v>
      </c>
      <c r="BE106" s="230">
        <v>0</v>
      </c>
      <c r="BF106" s="230" t="s">
        <v>77</v>
      </c>
      <c r="BG106" s="230" t="s">
        <v>77</v>
      </c>
      <c r="BH106" s="230">
        <v>0</v>
      </c>
      <c r="BI106" s="230" t="s">
        <v>77</v>
      </c>
      <c r="BJ106" s="230">
        <v>0</v>
      </c>
      <c r="BK106" s="230" t="s">
        <v>77</v>
      </c>
      <c r="BL106" s="230">
        <v>1</v>
      </c>
      <c r="BM106" s="237">
        <v>0</v>
      </c>
      <c r="BN106" s="237"/>
      <c r="BO106" s="237" t="e">
        <v>#N/A</v>
      </c>
      <c r="BP106" s="237">
        <v>2023</v>
      </c>
      <c r="BQ106" s="237" t="s">
        <v>107</v>
      </c>
      <c r="BR106" s="128">
        <v>45217</v>
      </c>
      <c r="BS106" s="17">
        <v>41</v>
      </c>
      <c r="BT106" s="240" t="s">
        <v>1610</v>
      </c>
      <c r="BU106" s="229">
        <v>1</v>
      </c>
      <c r="BV106" s="230">
        <v>0</v>
      </c>
      <c r="BW106" s="230">
        <v>0</v>
      </c>
      <c r="BX106" s="230">
        <v>1</v>
      </c>
      <c r="BY106" s="230">
        <v>0</v>
      </c>
      <c r="BZ106" s="230">
        <v>0</v>
      </c>
      <c r="CA106" s="230"/>
      <c r="CB106" s="230">
        <v>2</v>
      </c>
      <c r="CC106" s="233">
        <v>1</v>
      </c>
      <c r="CD106" s="230"/>
      <c r="CE106" s="229">
        <v>0</v>
      </c>
      <c r="CF106" s="230">
        <v>0</v>
      </c>
      <c r="CG106" s="230">
        <v>1</v>
      </c>
      <c r="CH106" s="230">
        <v>0</v>
      </c>
      <c r="CI106" s="230">
        <v>0</v>
      </c>
      <c r="CJ106" s="230">
        <v>0</v>
      </c>
      <c r="CK106" s="17">
        <v>0</v>
      </c>
      <c r="CL106" s="233">
        <v>1</v>
      </c>
      <c r="CM106" s="230" t="s">
        <v>1611</v>
      </c>
      <c r="CN106" s="230" t="s">
        <v>239</v>
      </c>
      <c r="CO106" s="230" t="s">
        <v>1609</v>
      </c>
      <c r="CP106" s="230">
        <v>2</v>
      </c>
      <c r="CQ106" s="229">
        <v>1</v>
      </c>
      <c r="CR106" s="230">
        <v>0</v>
      </c>
      <c r="CS106" s="230" t="s">
        <v>676</v>
      </c>
      <c r="CT106" s="230" t="s">
        <v>77</v>
      </c>
      <c r="CU106" s="230"/>
      <c r="CV106" s="230" t="s">
        <v>1612</v>
      </c>
      <c r="CW106" s="230" t="s">
        <v>417</v>
      </c>
      <c r="CX106" s="230" t="s">
        <v>179</v>
      </c>
      <c r="CY106" s="233"/>
      <c r="CZ106" s="229">
        <v>0</v>
      </c>
      <c r="DA106" s="230"/>
      <c r="DB106" s="230"/>
      <c r="DC106" s="233"/>
      <c r="DD106" s="237"/>
      <c r="DE106" s="230"/>
      <c r="DF106" s="229"/>
      <c r="DG106" s="230" t="s">
        <v>1118</v>
      </c>
      <c r="DH106" s="230"/>
      <c r="DI106" s="237" t="s">
        <v>2796</v>
      </c>
      <c r="DJ106" s="229">
        <v>8</v>
      </c>
      <c r="DK106" s="229" t="s">
        <v>1613</v>
      </c>
      <c r="DL106" s="233"/>
      <c r="DM106" s="230" t="s">
        <v>1120</v>
      </c>
      <c r="DN106" s="230"/>
      <c r="DO106" s="230"/>
      <c r="DP106" s="230"/>
      <c r="DQ106" s="233"/>
      <c r="DR106" s="230"/>
      <c r="DS106" s="230"/>
      <c r="DT106" s="230"/>
      <c r="DU106" s="230"/>
      <c r="DV106" s="230"/>
      <c r="DW106" s="230"/>
      <c r="DX106" s="230"/>
      <c r="DY106" s="229"/>
      <c r="DZ106" s="230"/>
      <c r="EA106" s="230"/>
      <c r="EB106" s="230"/>
      <c r="EC106" s="230"/>
      <c r="ED106" s="230"/>
      <c r="EE106" s="230"/>
      <c r="EF106" s="233"/>
      <c r="EG106" s="230"/>
      <c r="EH106" s="230"/>
      <c r="EI106" s="230"/>
      <c r="EJ106" s="230"/>
      <c r="EK106" s="230"/>
      <c r="EL106" s="230"/>
      <c r="EM106" s="230"/>
      <c r="EN106" s="230"/>
      <c r="EO106" s="229"/>
      <c r="EP106" s="230"/>
      <c r="EQ106" s="230"/>
      <c r="ER106" s="230"/>
      <c r="ES106" s="230"/>
      <c r="ET106" s="233"/>
      <c r="EU106" s="229"/>
      <c r="EV106" s="230"/>
      <c r="EW106" s="230"/>
      <c r="EX106" s="230"/>
      <c r="EY106" s="230"/>
      <c r="EZ106" s="233"/>
      <c r="FA106" s="230"/>
      <c r="FB106" s="233"/>
      <c r="FC106" s="229">
        <v>30</v>
      </c>
      <c r="FD106" s="230">
        <v>2</v>
      </c>
      <c r="FE106" s="233"/>
      <c r="FF106" s="230">
        <v>17</v>
      </c>
      <c r="FG106" s="229"/>
      <c r="FH106" s="233"/>
      <c r="FI106" s="230"/>
      <c r="FJ106" s="17" t="e">
        <v>#N/A</v>
      </c>
      <c r="FK106" s="256" t="s">
        <v>3711</v>
      </c>
      <c r="FL106" s="239"/>
      <c r="FM106" s="239"/>
      <c r="FN106" s="230"/>
      <c r="FO106" s="230"/>
      <c r="FP106" s="233"/>
      <c r="FQ106" s="230"/>
      <c r="FR106" s="229"/>
      <c r="FS106" s="230"/>
      <c r="FT106" s="230">
        <v>0</v>
      </c>
      <c r="FU106" s="230">
        <v>14</v>
      </c>
      <c r="FV106" s="230"/>
      <c r="FW106" s="230"/>
      <c r="FX106" s="230"/>
      <c r="FY106" s="233"/>
      <c r="FZ106" s="230"/>
      <c r="GA106" s="229"/>
      <c r="GB106" s="230"/>
      <c r="GC106" s="230"/>
      <c r="GD106" s="230"/>
      <c r="GE106" s="230"/>
      <c r="GF106" s="230"/>
      <c r="GG106" s="230"/>
      <c r="GH106" s="230"/>
      <c r="GI106" s="230"/>
      <c r="GJ106" s="230"/>
      <c r="GK106" s="230"/>
      <c r="GL106" s="230"/>
      <c r="GM106" s="230"/>
      <c r="GN106" s="230"/>
      <c r="GO106" s="230"/>
      <c r="GP106" s="233"/>
      <c r="GQ106" s="230"/>
      <c r="GR106" s="229"/>
      <c r="GS106" s="230"/>
      <c r="GT106" s="230"/>
      <c r="GU106" s="230"/>
      <c r="GV106" s="230"/>
      <c r="GW106" s="230"/>
      <c r="GX106" s="233"/>
      <c r="GY106" s="229"/>
      <c r="GZ106" s="230"/>
      <c r="HA106" s="230"/>
      <c r="HB106" s="230"/>
      <c r="HC106" s="230"/>
      <c r="HD106" s="233"/>
      <c r="HE106" s="229"/>
      <c r="HF106" s="230"/>
      <c r="HG106" s="230"/>
      <c r="HH106" s="230"/>
      <c r="HI106" s="230"/>
      <c r="HJ106" s="230"/>
      <c r="HK106" s="233"/>
      <c r="HL106" s="229"/>
      <c r="HM106" s="230"/>
      <c r="HN106" s="230"/>
      <c r="HO106" s="233"/>
      <c r="HP106" s="229"/>
      <c r="HQ106" s="233"/>
      <c r="HR106" s="230"/>
      <c r="HS106" s="229"/>
      <c r="HT106" s="230"/>
      <c r="HU106" s="230"/>
      <c r="HV106" s="230"/>
      <c r="HW106" s="230"/>
      <c r="HX106" s="230"/>
      <c r="HY106" s="230"/>
      <c r="HZ106" s="230"/>
      <c r="IA106" s="230"/>
      <c r="IB106" s="230"/>
      <c r="IC106" s="230"/>
      <c r="ID106" s="230"/>
      <c r="IE106" s="230"/>
      <c r="IF106" s="230"/>
      <c r="IG106" s="230"/>
      <c r="IH106" s="230"/>
      <c r="II106" s="233"/>
      <c r="IJ106" s="230" t="s">
        <v>1614</v>
      </c>
      <c r="IK106" s="230" t="s">
        <v>2797</v>
      </c>
      <c r="IL106" s="230"/>
      <c r="IM106" s="230"/>
      <c r="IN106" s="230"/>
      <c r="IO106" s="230"/>
      <c r="IP106" s="230"/>
      <c r="IQ106" s="230"/>
      <c r="IR106" s="230"/>
      <c r="IS106" s="230"/>
      <c r="IT106" s="230"/>
      <c r="IU106" s="230"/>
      <c r="IV106" s="230"/>
      <c r="IW106" s="230"/>
      <c r="IX106" s="230"/>
      <c r="IY106" s="230"/>
      <c r="IZ106" s="230"/>
    </row>
    <row r="107" spans="1:260" s="17" customFormat="1" ht="12.45" customHeight="1">
      <c r="A107" s="118">
        <v>17</v>
      </c>
      <c r="D107" s="17" t="s">
        <v>663</v>
      </c>
      <c r="E107" s="17" t="s">
        <v>719</v>
      </c>
      <c r="F107" s="17" t="s">
        <v>720</v>
      </c>
      <c r="G107" s="17" t="s">
        <v>79</v>
      </c>
      <c r="H107" s="119">
        <v>-17.725919000000001</v>
      </c>
      <c r="I107" s="120">
        <v>-63.137647000000001</v>
      </c>
      <c r="J107" s="17" t="s">
        <v>303</v>
      </c>
      <c r="K107" s="17" t="s">
        <v>176</v>
      </c>
      <c r="L107" s="17" t="s">
        <v>304</v>
      </c>
      <c r="M107" s="121" t="s">
        <v>177</v>
      </c>
      <c r="N107" s="122">
        <v>40</v>
      </c>
      <c r="O107" s="123" t="s">
        <v>78</v>
      </c>
      <c r="P107" s="17" t="s">
        <v>213</v>
      </c>
      <c r="Q107" s="121" t="s">
        <v>179</v>
      </c>
      <c r="R107" s="124">
        <v>3</v>
      </c>
      <c r="S107" s="124">
        <v>3</v>
      </c>
      <c r="T107" s="124">
        <v>0</v>
      </c>
      <c r="U107" s="124">
        <v>2</v>
      </c>
      <c r="V107" s="124">
        <v>0</v>
      </c>
      <c r="W107" s="124">
        <v>3</v>
      </c>
      <c r="X107" s="124">
        <v>0</v>
      </c>
      <c r="Y107" s="125">
        <v>0</v>
      </c>
      <c r="Z107" s="17">
        <v>11</v>
      </c>
      <c r="AA107" s="126"/>
      <c r="AB107" s="127" t="s">
        <v>180</v>
      </c>
      <c r="AC107" s="17" t="s">
        <v>549</v>
      </c>
      <c r="AD107" s="17">
        <v>3</v>
      </c>
      <c r="AE107" s="17" t="s">
        <v>181</v>
      </c>
      <c r="AF107" s="17">
        <v>1</v>
      </c>
      <c r="AG107" s="17" t="s">
        <v>206</v>
      </c>
      <c r="AH107" s="17" t="s">
        <v>183</v>
      </c>
      <c r="AI107" s="17">
        <v>3</v>
      </c>
      <c r="AJ107" s="17" t="s">
        <v>184</v>
      </c>
      <c r="AK107" s="17">
        <v>1</v>
      </c>
      <c r="AL107" s="17" t="s">
        <v>206</v>
      </c>
      <c r="AM107" s="17" t="s">
        <v>721</v>
      </c>
      <c r="AN107" s="17">
        <v>2</v>
      </c>
      <c r="AO107" s="17" t="s">
        <v>184</v>
      </c>
      <c r="AP107" s="17">
        <v>1</v>
      </c>
      <c r="AQ107" s="17" t="s">
        <v>206</v>
      </c>
      <c r="AR107" s="17" t="s">
        <v>77</v>
      </c>
      <c r="AS107" s="17">
        <v>0</v>
      </c>
      <c r="AT107" s="17" t="s">
        <v>77</v>
      </c>
      <c r="AU107" s="17">
        <v>0</v>
      </c>
      <c r="AV107" s="17" t="s">
        <v>77</v>
      </c>
      <c r="AW107" s="17" t="s">
        <v>186</v>
      </c>
      <c r="AX107" s="17">
        <v>3</v>
      </c>
      <c r="AY107" s="17" t="s">
        <v>187</v>
      </c>
      <c r="AZ107" s="17">
        <v>1</v>
      </c>
      <c r="BA107" s="17" t="s">
        <v>206</v>
      </c>
      <c r="BB107" s="17" t="s">
        <v>77</v>
      </c>
      <c r="BC107" s="17">
        <v>0</v>
      </c>
      <c r="BD107" s="17" t="s">
        <v>77</v>
      </c>
      <c r="BE107" s="17">
        <v>0</v>
      </c>
      <c r="BF107" s="17" t="s">
        <v>77</v>
      </c>
      <c r="BL107" s="17">
        <v>11</v>
      </c>
      <c r="BM107" s="126">
        <v>0</v>
      </c>
      <c r="BN107" s="126" t="s">
        <v>1993</v>
      </c>
      <c r="BO107" s="126" t="e">
        <v>#N/A</v>
      </c>
      <c r="BP107" s="126">
        <v>2023</v>
      </c>
      <c r="BQ107" s="126" t="s">
        <v>171</v>
      </c>
      <c r="BR107" s="128">
        <v>45217</v>
      </c>
      <c r="BS107" s="17">
        <v>42</v>
      </c>
      <c r="BT107" s="221" t="s">
        <v>1184</v>
      </c>
      <c r="BU107" s="118">
        <v>2</v>
      </c>
      <c r="BV107" s="17">
        <v>3</v>
      </c>
      <c r="BW107" s="17">
        <v>0</v>
      </c>
      <c r="BX107" s="17">
        <v>0</v>
      </c>
      <c r="BY107" s="17">
        <v>0</v>
      </c>
      <c r="BZ107" s="17">
        <v>0</v>
      </c>
      <c r="CB107" s="17">
        <v>5</v>
      </c>
      <c r="CC107" s="121">
        <v>11</v>
      </c>
      <c r="CE107" s="118">
        <v>0</v>
      </c>
      <c r="CF107" s="17">
        <v>0</v>
      </c>
      <c r="CG107" s="17">
        <v>3</v>
      </c>
      <c r="CH107" s="17">
        <v>0</v>
      </c>
      <c r="CI107" s="17">
        <v>0</v>
      </c>
      <c r="CJ107" s="17">
        <v>0</v>
      </c>
      <c r="CK107" s="17">
        <v>0</v>
      </c>
      <c r="CL107" s="121">
        <v>3</v>
      </c>
      <c r="CM107" s="17" t="s">
        <v>1185</v>
      </c>
      <c r="CN107" s="17" t="s">
        <v>251</v>
      </c>
      <c r="CO107" s="17" t="s">
        <v>1186</v>
      </c>
      <c r="CP107" s="17">
        <v>6</v>
      </c>
      <c r="CQ107" s="118">
        <v>1</v>
      </c>
      <c r="CR107" s="17">
        <v>0</v>
      </c>
      <c r="CS107" s="17" t="s">
        <v>676</v>
      </c>
      <c r="CT107" s="17" t="s">
        <v>77</v>
      </c>
      <c r="CV107" s="17" t="s">
        <v>1117</v>
      </c>
      <c r="CW107" s="17" t="s">
        <v>678</v>
      </c>
      <c r="CX107" s="17" t="s">
        <v>179</v>
      </c>
      <c r="CY107" s="121"/>
      <c r="CZ107" s="118">
        <v>0</v>
      </c>
      <c r="DC107" s="121"/>
      <c r="DD107" s="126"/>
      <c r="DF107" s="118"/>
      <c r="DG107" s="17" t="s">
        <v>1118</v>
      </c>
      <c r="DH107" s="132"/>
      <c r="DI107" s="126" t="s">
        <v>2616</v>
      </c>
      <c r="DJ107" s="118">
        <v>15</v>
      </c>
      <c r="DK107" s="118" t="s">
        <v>1187</v>
      </c>
      <c r="DL107" s="121"/>
      <c r="DM107" s="17" t="s">
        <v>1156</v>
      </c>
      <c r="DQ107" s="121"/>
      <c r="DR107" s="17" t="s">
        <v>1999</v>
      </c>
      <c r="DS107" s="17" t="s">
        <v>1999</v>
      </c>
      <c r="DT107" s="17" t="s">
        <v>1999</v>
      </c>
      <c r="DW107" s="17" t="s">
        <v>2002</v>
      </c>
      <c r="DY107" s="118"/>
      <c r="EF107" s="121"/>
      <c r="EO107" s="118"/>
      <c r="ET107" s="121"/>
      <c r="EU107" s="118">
        <v>4</v>
      </c>
      <c r="EW107" s="17">
        <v>12</v>
      </c>
      <c r="EZ107" s="121"/>
      <c r="FB107" s="129">
        <v>292</v>
      </c>
      <c r="FC107" s="118">
        <v>70</v>
      </c>
      <c r="FD107" s="17">
        <v>5</v>
      </c>
      <c r="FE107" s="121"/>
      <c r="FF107" s="17">
        <v>59</v>
      </c>
      <c r="FG107" s="118"/>
      <c r="FH107" s="121"/>
      <c r="FJ107" s="17" t="e">
        <v>#N/A</v>
      </c>
      <c r="FK107" s="227" t="s">
        <v>3714</v>
      </c>
      <c r="FL107" s="128">
        <v>45211</v>
      </c>
      <c r="FM107" s="128">
        <v>45212</v>
      </c>
      <c r="FP107" s="121" t="s">
        <v>4023</v>
      </c>
      <c r="FR107" s="118">
        <v>37</v>
      </c>
      <c r="FS107" s="17">
        <v>5</v>
      </c>
      <c r="FT107" s="17">
        <v>42</v>
      </c>
      <c r="FU107" s="222">
        <v>61</v>
      </c>
      <c r="FV107" s="222"/>
      <c r="FW107" s="223"/>
      <c r="FX107" s="223"/>
      <c r="FY107" s="224"/>
      <c r="FZ107" s="223"/>
      <c r="GA107" s="118">
        <v>1</v>
      </c>
      <c r="GJ107" s="17">
        <v>1</v>
      </c>
      <c r="GP107" s="129"/>
      <c r="GR107" s="118"/>
      <c r="GX107" s="121"/>
      <c r="GY107" s="118"/>
      <c r="HD107" s="121"/>
      <c r="HE107" s="118"/>
      <c r="HK107" s="121"/>
      <c r="HL107" s="118"/>
      <c r="HO107" s="121"/>
      <c r="HP107" s="118"/>
      <c r="HQ107" s="121"/>
      <c r="HS107" s="118"/>
      <c r="II107" s="121"/>
      <c r="IJ107" s="17" t="s">
        <v>1188</v>
      </c>
      <c r="IK107" s="17" t="s">
        <v>2623</v>
      </c>
      <c r="IL107" s="17" t="s">
        <v>1188</v>
      </c>
      <c r="IM107" s="17">
        <v>2</v>
      </c>
      <c r="IN107" s="17" t="s">
        <v>179</v>
      </c>
      <c r="IU107" s="17" t="e">
        <v>#N/A</v>
      </c>
      <c r="IZ107" s="17" t="s">
        <v>622</v>
      </c>
    </row>
    <row r="108" spans="1:260" s="17" customFormat="1" ht="12.45" customHeight="1">
      <c r="A108" s="118">
        <v>18</v>
      </c>
      <c r="C108" s="17" t="s">
        <v>307</v>
      </c>
      <c r="D108" s="17" t="s">
        <v>663</v>
      </c>
      <c r="E108" s="17" t="s">
        <v>722</v>
      </c>
      <c r="F108" s="17" t="s">
        <v>723</v>
      </c>
      <c r="G108" s="17" t="s">
        <v>79</v>
      </c>
      <c r="H108" s="118">
        <v>-17.729049</v>
      </c>
      <c r="I108" s="17">
        <v>-63.148107000000003</v>
      </c>
      <c r="J108" s="17" t="s">
        <v>303</v>
      </c>
      <c r="K108" s="17" t="s">
        <v>176</v>
      </c>
      <c r="L108" s="17" t="s">
        <v>304</v>
      </c>
      <c r="M108" s="121" t="s">
        <v>177</v>
      </c>
      <c r="N108" s="118">
        <v>25</v>
      </c>
      <c r="O108" s="17" t="s">
        <v>78</v>
      </c>
      <c r="P108" s="17" t="s">
        <v>178</v>
      </c>
      <c r="Q108" s="121" t="s">
        <v>179</v>
      </c>
      <c r="R108" s="124">
        <v>0</v>
      </c>
      <c r="S108" s="124">
        <v>3</v>
      </c>
      <c r="T108" s="124">
        <v>0</v>
      </c>
      <c r="U108" s="124">
        <v>3</v>
      </c>
      <c r="V108" s="124">
        <v>0</v>
      </c>
      <c r="W108" s="124">
        <v>3</v>
      </c>
      <c r="X108" s="124">
        <v>0</v>
      </c>
      <c r="Y108" s="125">
        <v>0</v>
      </c>
      <c r="Z108" s="17">
        <v>9</v>
      </c>
      <c r="AA108" s="126"/>
      <c r="AB108" s="127" t="s">
        <v>248</v>
      </c>
      <c r="AC108" s="17" t="s">
        <v>77</v>
      </c>
      <c r="AD108" s="17">
        <v>0</v>
      </c>
      <c r="AE108" s="17" t="s">
        <v>77</v>
      </c>
      <c r="AF108" s="17">
        <v>0</v>
      </c>
      <c r="AG108" s="17" t="s">
        <v>77</v>
      </c>
      <c r="AH108" s="17" t="s">
        <v>188</v>
      </c>
      <c r="AI108" s="17">
        <v>3</v>
      </c>
      <c r="AJ108" s="17" t="s">
        <v>248</v>
      </c>
      <c r="AK108" s="17">
        <v>1</v>
      </c>
      <c r="AL108" s="17" t="s">
        <v>182</v>
      </c>
      <c r="AM108" s="17" t="s">
        <v>185</v>
      </c>
      <c r="AN108" s="17">
        <v>3</v>
      </c>
      <c r="AO108" s="17" t="s">
        <v>249</v>
      </c>
      <c r="AP108" s="17">
        <v>0</v>
      </c>
      <c r="AQ108" s="17" t="s">
        <v>182</v>
      </c>
      <c r="AR108" s="17" t="s">
        <v>77</v>
      </c>
      <c r="AS108" s="17">
        <v>0</v>
      </c>
      <c r="AT108" s="17" t="s">
        <v>77</v>
      </c>
      <c r="AU108" s="17">
        <v>0</v>
      </c>
      <c r="AV108" s="17" t="s">
        <v>77</v>
      </c>
      <c r="AW108" s="17" t="s">
        <v>724</v>
      </c>
      <c r="AX108" s="17">
        <v>3</v>
      </c>
      <c r="AY108" s="17" t="s">
        <v>249</v>
      </c>
      <c r="AZ108" s="17">
        <v>0</v>
      </c>
      <c r="BA108" s="17" t="s">
        <v>182</v>
      </c>
      <c r="BB108" s="17" t="s">
        <v>77</v>
      </c>
      <c r="BC108" s="17">
        <v>0</v>
      </c>
      <c r="BD108" s="17" t="s">
        <v>77</v>
      </c>
      <c r="BE108" s="17">
        <v>0</v>
      </c>
      <c r="BF108" s="17" t="s">
        <v>77</v>
      </c>
      <c r="BL108" s="17">
        <v>9</v>
      </c>
      <c r="BM108" s="126">
        <v>0</v>
      </c>
      <c r="BN108" s="126"/>
      <c r="BO108" s="126" t="e">
        <v>#N/A</v>
      </c>
      <c r="BP108" s="126">
        <v>2023</v>
      </c>
      <c r="BQ108" s="126" t="s">
        <v>172</v>
      </c>
      <c r="BR108" s="128">
        <v>45217</v>
      </c>
      <c r="BS108" s="17">
        <v>39</v>
      </c>
      <c r="BT108" s="221" t="s">
        <v>1189</v>
      </c>
      <c r="BU108" s="118">
        <v>3</v>
      </c>
      <c r="BV108" s="17">
        <v>3</v>
      </c>
      <c r="BW108" s="17">
        <v>0</v>
      </c>
      <c r="BX108" s="17">
        <v>0</v>
      </c>
      <c r="BY108" s="17">
        <v>0</v>
      </c>
      <c r="BZ108" s="17">
        <v>0</v>
      </c>
      <c r="CB108" s="17">
        <v>6</v>
      </c>
      <c r="CC108" s="121">
        <v>9</v>
      </c>
      <c r="CE108" s="118">
        <v>0</v>
      </c>
      <c r="CF108" s="17">
        <v>0</v>
      </c>
      <c r="CG108" s="251">
        <v>0</v>
      </c>
      <c r="CH108" s="17">
        <v>0</v>
      </c>
      <c r="CI108" s="17">
        <v>0</v>
      </c>
      <c r="CJ108" s="17">
        <v>0</v>
      </c>
      <c r="CK108" s="17">
        <v>3</v>
      </c>
      <c r="CL108" s="121">
        <v>3</v>
      </c>
      <c r="CM108" s="17" t="s">
        <v>1190</v>
      </c>
      <c r="CN108" s="17" t="s">
        <v>251</v>
      </c>
      <c r="CO108" s="17" t="s">
        <v>1191</v>
      </c>
      <c r="CP108" s="17">
        <v>10</v>
      </c>
      <c r="CQ108" s="118">
        <v>0</v>
      </c>
      <c r="CR108" s="17">
        <v>0</v>
      </c>
      <c r="CS108" s="17" t="s">
        <v>544</v>
      </c>
      <c r="CT108" s="17" t="s">
        <v>77</v>
      </c>
      <c r="CV108" s="17" t="s">
        <v>1091</v>
      </c>
      <c r="CW108" s="17" t="s">
        <v>538</v>
      </c>
      <c r="CX108" s="17" t="s">
        <v>179</v>
      </c>
      <c r="CY108" s="121"/>
      <c r="CZ108" s="118">
        <v>0</v>
      </c>
      <c r="DC108" s="121"/>
      <c r="DD108" s="126"/>
      <c r="DF108" s="118"/>
      <c r="DG108" s="17" t="s">
        <v>1118</v>
      </c>
      <c r="DI108" s="126" t="s">
        <v>2649</v>
      </c>
      <c r="DJ108" s="118">
        <v>5</v>
      </c>
      <c r="DK108" s="118" t="s">
        <v>1192</v>
      </c>
      <c r="DL108" s="121"/>
      <c r="DM108" s="17" t="s">
        <v>3728</v>
      </c>
      <c r="DP108" s="17">
        <v>3</v>
      </c>
      <c r="DQ108" s="121"/>
      <c r="DY108" s="118"/>
      <c r="EF108" s="121"/>
      <c r="EO108" s="118"/>
      <c r="ET108" s="121"/>
      <c r="EU108" s="118"/>
      <c r="EW108" s="17">
        <v>18</v>
      </c>
      <c r="EZ108" s="121"/>
      <c r="FA108" s="17">
        <v>3</v>
      </c>
      <c r="FB108" s="129">
        <v>204</v>
      </c>
      <c r="FC108" s="118">
        <v>50</v>
      </c>
      <c r="FD108" s="17">
        <v>6</v>
      </c>
      <c r="FE108" s="121"/>
      <c r="FF108" s="17">
        <v>42</v>
      </c>
      <c r="FG108" s="118"/>
      <c r="FH108" s="121"/>
      <c r="FJ108" s="17" t="e">
        <v>#N/A</v>
      </c>
      <c r="FK108" s="227" t="s">
        <v>3714</v>
      </c>
      <c r="FL108" s="128">
        <v>45189</v>
      </c>
      <c r="FM108" s="128">
        <v>45190</v>
      </c>
      <c r="FP108" s="121" t="s">
        <v>3712</v>
      </c>
      <c r="FR108" s="118">
        <v>23</v>
      </c>
      <c r="FS108" s="17">
        <v>7.5</v>
      </c>
      <c r="FT108" s="17">
        <v>30.5</v>
      </c>
      <c r="FU108" s="222">
        <v>48</v>
      </c>
      <c r="FV108" s="222"/>
      <c r="FW108" s="223"/>
      <c r="FX108" s="223"/>
      <c r="FY108" s="224"/>
      <c r="FZ108" s="223"/>
      <c r="GA108" s="118"/>
      <c r="GP108" s="129"/>
      <c r="GR108" s="118">
        <v>0</v>
      </c>
      <c r="GS108" s="17" t="s">
        <v>77</v>
      </c>
      <c r="GT108" s="17" t="s">
        <v>77</v>
      </c>
      <c r="GX108" s="121"/>
      <c r="GY108" s="118"/>
      <c r="HD108" s="121"/>
      <c r="HE108" s="118"/>
      <c r="HK108" s="121"/>
      <c r="HL108" s="118"/>
      <c r="HO108" s="121"/>
      <c r="HP108" s="118"/>
      <c r="HQ108" s="121"/>
      <c r="HS108" s="118"/>
      <c r="HU108" s="17" t="s">
        <v>599</v>
      </c>
      <c r="HV108" s="17">
        <v>1</v>
      </c>
      <c r="HW108" s="17">
        <v>21.5</v>
      </c>
      <c r="HX108" s="17" t="s">
        <v>1997</v>
      </c>
      <c r="HY108" s="17">
        <v>1</v>
      </c>
      <c r="HZ108" s="17">
        <v>21.5</v>
      </c>
      <c r="IA108" s="17" t="s">
        <v>1991</v>
      </c>
      <c r="IE108" s="17" t="s">
        <v>2003</v>
      </c>
      <c r="II108" s="121"/>
      <c r="IJ108" s="17" t="s">
        <v>3730</v>
      </c>
      <c r="IK108" s="17" t="s">
        <v>2626</v>
      </c>
      <c r="IL108" s="17" t="s">
        <v>3730</v>
      </c>
      <c r="IM108" s="17">
        <v>3</v>
      </c>
      <c r="IN108" s="17">
        <v>2</v>
      </c>
    </row>
    <row r="109" spans="1:260" s="17" customFormat="1" ht="12.45" customHeight="1">
      <c r="A109" s="118">
        <v>29</v>
      </c>
      <c r="C109" s="17" t="s">
        <v>307</v>
      </c>
      <c r="D109" s="17" t="s">
        <v>663</v>
      </c>
      <c r="E109" s="17" t="s">
        <v>752</v>
      </c>
      <c r="F109" s="17" t="s">
        <v>753</v>
      </c>
      <c r="G109" s="17" t="s">
        <v>79</v>
      </c>
      <c r="H109" s="119">
        <v>-17.737964000000002</v>
      </c>
      <c r="I109" s="120">
        <v>-63.152594000000001</v>
      </c>
      <c r="J109" s="17" t="s">
        <v>303</v>
      </c>
      <c r="K109" s="17" t="s">
        <v>176</v>
      </c>
      <c r="L109" s="17" t="s">
        <v>304</v>
      </c>
      <c r="M109" s="121" t="s">
        <v>177</v>
      </c>
      <c r="N109" s="122">
        <v>25</v>
      </c>
      <c r="O109" s="123" t="s">
        <v>78</v>
      </c>
      <c r="P109" s="17" t="s">
        <v>196</v>
      </c>
      <c r="Q109" s="121" t="s">
        <v>179</v>
      </c>
      <c r="R109" s="124">
        <v>3</v>
      </c>
      <c r="S109" s="124">
        <v>3</v>
      </c>
      <c r="T109" s="124">
        <v>0</v>
      </c>
      <c r="U109" s="124">
        <v>0</v>
      </c>
      <c r="V109" s="124">
        <v>0</v>
      </c>
      <c r="W109" s="124">
        <v>3</v>
      </c>
      <c r="X109" s="124">
        <v>0</v>
      </c>
      <c r="Y109" s="125">
        <v>0</v>
      </c>
      <c r="Z109" s="17">
        <v>9</v>
      </c>
      <c r="AA109" s="126"/>
      <c r="AB109" s="127" t="s">
        <v>1229</v>
      </c>
      <c r="AC109" s="17" t="s">
        <v>571</v>
      </c>
      <c r="AD109" s="17">
        <v>3</v>
      </c>
      <c r="AE109" s="17" t="s">
        <v>181</v>
      </c>
      <c r="AF109" s="17">
        <v>1</v>
      </c>
      <c r="AG109" s="17" t="s">
        <v>211</v>
      </c>
      <c r="AH109" s="17" t="s">
        <v>188</v>
      </c>
      <c r="AI109" s="17">
        <v>3</v>
      </c>
      <c r="AJ109" s="17" t="s">
        <v>316</v>
      </c>
      <c r="AK109" s="17">
        <v>1</v>
      </c>
      <c r="AL109" s="17" t="s">
        <v>206</v>
      </c>
      <c r="AM109" s="17" t="s">
        <v>77</v>
      </c>
      <c r="AN109" s="17">
        <v>0</v>
      </c>
      <c r="AO109" s="17" t="s">
        <v>77</v>
      </c>
      <c r="AP109" s="17">
        <v>0</v>
      </c>
      <c r="AQ109" s="17" t="s">
        <v>77</v>
      </c>
      <c r="AR109" s="17" t="s">
        <v>77</v>
      </c>
      <c r="AS109" s="17">
        <v>0</v>
      </c>
      <c r="AT109" s="17" t="s">
        <v>77</v>
      </c>
      <c r="AU109" s="17">
        <v>0</v>
      </c>
      <c r="AV109" s="17" t="s">
        <v>77</v>
      </c>
      <c r="AW109" s="17" t="s">
        <v>754</v>
      </c>
      <c r="AX109" s="17">
        <v>3</v>
      </c>
      <c r="AY109" s="17" t="s">
        <v>187</v>
      </c>
      <c r="AZ109" s="17">
        <v>1</v>
      </c>
      <c r="BA109" s="17" t="s">
        <v>211</v>
      </c>
      <c r="BB109" s="17" t="s">
        <v>77</v>
      </c>
      <c r="BC109" s="17">
        <v>0</v>
      </c>
      <c r="BD109" s="17" t="s">
        <v>77</v>
      </c>
      <c r="BE109" s="17">
        <v>0</v>
      </c>
      <c r="BF109" s="17" t="s">
        <v>77</v>
      </c>
      <c r="BL109" s="17">
        <v>9</v>
      </c>
      <c r="BM109" s="126">
        <v>0</v>
      </c>
      <c r="BN109" s="126" t="s">
        <v>1993</v>
      </c>
      <c r="BO109" s="126" t="e">
        <v>#N/A</v>
      </c>
      <c r="BP109" s="126">
        <v>2023</v>
      </c>
      <c r="BQ109" s="126" t="s">
        <v>171</v>
      </c>
      <c r="BR109" s="128">
        <v>45217</v>
      </c>
      <c r="BS109" s="17">
        <v>42</v>
      </c>
      <c r="BT109" s="221" t="s">
        <v>1230</v>
      </c>
      <c r="BU109" s="118">
        <v>2</v>
      </c>
      <c r="BV109" s="17">
        <v>3</v>
      </c>
      <c r="BW109" s="17">
        <v>0</v>
      </c>
      <c r="BX109" s="17">
        <v>0</v>
      </c>
      <c r="BY109" s="17">
        <v>0</v>
      </c>
      <c r="BZ109" s="17">
        <v>0</v>
      </c>
      <c r="CB109" s="17">
        <v>5</v>
      </c>
      <c r="CC109" s="121">
        <v>9</v>
      </c>
      <c r="CE109" s="118">
        <v>0</v>
      </c>
      <c r="CF109" s="17">
        <v>0</v>
      </c>
      <c r="CG109" s="251">
        <v>2</v>
      </c>
      <c r="CH109" s="17">
        <v>0</v>
      </c>
      <c r="CI109" s="17">
        <v>0</v>
      </c>
      <c r="CJ109" s="17">
        <v>0</v>
      </c>
      <c r="CK109" s="17">
        <v>1</v>
      </c>
      <c r="CL109" s="121">
        <v>3</v>
      </c>
      <c r="CM109" s="17" t="s">
        <v>1231</v>
      </c>
      <c r="CN109" s="17" t="s">
        <v>251</v>
      </c>
      <c r="CO109" s="17" t="s">
        <v>1232</v>
      </c>
      <c r="CP109" s="17">
        <v>5</v>
      </c>
      <c r="CQ109" s="118">
        <v>1</v>
      </c>
      <c r="CR109" s="17">
        <v>0</v>
      </c>
      <c r="CS109" s="17" t="s">
        <v>676</v>
      </c>
      <c r="CT109" s="17" t="s">
        <v>77</v>
      </c>
      <c r="CV109" s="17" t="s">
        <v>1117</v>
      </c>
      <c r="CW109" s="17" t="s">
        <v>678</v>
      </c>
      <c r="CX109" s="17" t="s">
        <v>179</v>
      </c>
      <c r="CY109" s="121"/>
      <c r="CZ109" s="118">
        <v>0</v>
      </c>
      <c r="DC109" s="121"/>
      <c r="DD109" s="126"/>
      <c r="DF109" s="118"/>
      <c r="DG109" s="17" t="s">
        <v>1118</v>
      </c>
      <c r="DI109" s="126" t="s">
        <v>2616</v>
      </c>
      <c r="DJ109" s="118">
        <v>15</v>
      </c>
      <c r="DK109" s="118" t="s">
        <v>1187</v>
      </c>
      <c r="DL109" s="121"/>
      <c r="DM109" s="17" t="s">
        <v>3764</v>
      </c>
      <c r="DP109" s="17">
        <v>3</v>
      </c>
      <c r="DQ109" s="121"/>
      <c r="DY109" s="118"/>
      <c r="EF109" s="121"/>
      <c r="EO109" s="118"/>
      <c r="ET109" s="121"/>
      <c r="EU109" s="118">
        <v>4</v>
      </c>
      <c r="EW109" s="17">
        <v>14</v>
      </c>
      <c r="EZ109" s="121"/>
      <c r="FA109" s="17">
        <v>1</v>
      </c>
      <c r="FB109" s="129">
        <v>293</v>
      </c>
      <c r="FC109" s="118">
        <v>50</v>
      </c>
      <c r="FD109" s="17">
        <v>5</v>
      </c>
      <c r="FE109" s="121"/>
      <c r="FF109" s="17">
        <v>42</v>
      </c>
      <c r="FG109" s="118"/>
      <c r="FH109" s="121"/>
      <c r="FJ109" s="17" t="e">
        <v>#N/A</v>
      </c>
      <c r="FK109" s="227" t="s">
        <v>3714</v>
      </c>
      <c r="FL109" s="128">
        <v>45211</v>
      </c>
      <c r="FM109" s="128">
        <v>45212</v>
      </c>
      <c r="FP109" s="121" t="s">
        <v>3715</v>
      </c>
      <c r="FR109" s="118">
        <v>23</v>
      </c>
      <c r="FS109" s="17">
        <v>6</v>
      </c>
      <c r="FT109" s="17">
        <v>29</v>
      </c>
      <c r="FU109" s="222">
        <v>46</v>
      </c>
      <c r="FV109" s="222"/>
      <c r="FW109" s="223"/>
      <c r="FX109" s="223"/>
      <c r="FY109" s="224"/>
      <c r="FZ109" s="223"/>
      <c r="GA109" s="118"/>
      <c r="GJ109" s="17">
        <v>1</v>
      </c>
      <c r="GP109" s="129"/>
      <c r="GR109" s="118"/>
      <c r="GX109" s="121"/>
      <c r="GY109" s="118"/>
      <c r="HD109" s="121"/>
      <c r="HE109" s="118"/>
      <c r="HK109" s="121"/>
      <c r="HL109" s="118"/>
      <c r="HO109" s="121"/>
      <c r="HP109" s="118"/>
      <c r="HQ109" s="121"/>
      <c r="HS109" s="118"/>
      <c r="II109" s="121"/>
      <c r="IJ109" s="17" t="s">
        <v>3765</v>
      </c>
      <c r="IK109" s="17" t="s">
        <v>2642</v>
      </c>
      <c r="IL109" s="17" t="s">
        <v>3765</v>
      </c>
      <c r="IM109" s="17">
        <v>0</v>
      </c>
      <c r="IN109" s="17">
        <v>16</v>
      </c>
      <c r="IU109" s="17" t="e">
        <v>#N/A</v>
      </c>
    </row>
    <row r="110" spans="1:260" s="17" customFormat="1" ht="12.45" customHeight="1">
      <c r="A110" s="118">
        <v>30</v>
      </c>
      <c r="D110" s="17" t="s">
        <v>663</v>
      </c>
      <c r="E110" s="17" t="s">
        <v>755</v>
      </c>
      <c r="F110" s="17" t="s">
        <v>756</v>
      </c>
      <c r="G110" s="17" t="s">
        <v>79</v>
      </c>
      <c r="H110" s="119">
        <v>-17.813832999999999</v>
      </c>
      <c r="I110" s="120">
        <v>-63.229956000000001</v>
      </c>
      <c r="J110" s="17" t="s">
        <v>303</v>
      </c>
      <c r="K110" s="17" t="s">
        <v>176</v>
      </c>
      <c r="L110" s="17" t="s">
        <v>304</v>
      </c>
      <c r="M110" s="121" t="s">
        <v>177</v>
      </c>
      <c r="N110" s="122">
        <v>40</v>
      </c>
      <c r="O110" s="123" t="s">
        <v>78</v>
      </c>
      <c r="P110" s="17" t="s">
        <v>213</v>
      </c>
      <c r="Q110" s="121" t="s">
        <v>179</v>
      </c>
      <c r="R110" s="124">
        <v>3</v>
      </c>
      <c r="S110" s="124">
        <v>3</v>
      </c>
      <c r="T110" s="124">
        <v>0</v>
      </c>
      <c r="U110" s="124">
        <v>3</v>
      </c>
      <c r="V110" s="124">
        <v>3</v>
      </c>
      <c r="W110" s="124">
        <v>0</v>
      </c>
      <c r="X110" s="124">
        <v>0</v>
      </c>
      <c r="Y110" s="125">
        <v>0</v>
      </c>
      <c r="Z110" s="17">
        <v>12</v>
      </c>
      <c r="AA110" s="126"/>
      <c r="AB110" s="127" t="s">
        <v>240</v>
      </c>
      <c r="AC110" s="17" t="s">
        <v>549</v>
      </c>
      <c r="AD110" s="17">
        <v>3</v>
      </c>
      <c r="AE110" s="17" t="s">
        <v>181</v>
      </c>
      <c r="AF110" s="17">
        <v>1</v>
      </c>
      <c r="AG110" s="17" t="s">
        <v>206</v>
      </c>
      <c r="AH110" s="17" t="s">
        <v>183</v>
      </c>
      <c r="AI110" s="17">
        <v>3</v>
      </c>
      <c r="AJ110" s="17" t="s">
        <v>184</v>
      </c>
      <c r="AK110" s="17">
        <v>1</v>
      </c>
      <c r="AL110" s="17" t="s">
        <v>206</v>
      </c>
      <c r="AM110" s="17" t="s">
        <v>185</v>
      </c>
      <c r="AN110" s="17">
        <v>3</v>
      </c>
      <c r="AO110" s="17" t="s">
        <v>241</v>
      </c>
      <c r="AP110" s="17">
        <v>1</v>
      </c>
      <c r="AQ110" s="17" t="s">
        <v>206</v>
      </c>
      <c r="AR110" s="17" t="s">
        <v>198</v>
      </c>
      <c r="AS110" s="17">
        <v>3</v>
      </c>
      <c r="AT110" s="17" t="s">
        <v>187</v>
      </c>
      <c r="AU110" s="17">
        <v>1</v>
      </c>
      <c r="AV110" s="17" t="s">
        <v>206</v>
      </c>
      <c r="AW110" s="17" t="s">
        <v>77</v>
      </c>
      <c r="AX110" s="17">
        <v>0</v>
      </c>
      <c r="AY110" s="17" t="s">
        <v>77</v>
      </c>
      <c r="AZ110" s="17">
        <v>0</v>
      </c>
      <c r="BA110" s="17" t="s">
        <v>77</v>
      </c>
      <c r="BB110" s="17" t="s">
        <v>77</v>
      </c>
      <c r="BC110" s="17">
        <v>0</v>
      </c>
      <c r="BD110" s="17" t="s">
        <v>77</v>
      </c>
      <c r="BE110" s="17">
        <v>0</v>
      </c>
      <c r="BF110" s="17" t="s">
        <v>77</v>
      </c>
      <c r="BL110" s="17">
        <v>12</v>
      </c>
      <c r="BM110" s="126">
        <v>0</v>
      </c>
      <c r="BN110" s="126"/>
      <c r="BO110" s="126" t="e">
        <v>#N/A</v>
      </c>
      <c r="BP110" s="126">
        <v>2023</v>
      </c>
      <c r="BQ110" s="126" t="s">
        <v>171</v>
      </c>
      <c r="BR110" s="128">
        <v>45217</v>
      </c>
      <c r="BS110" s="17">
        <v>40</v>
      </c>
      <c r="BT110" s="221" t="s">
        <v>1233</v>
      </c>
      <c r="BU110" s="118">
        <v>0</v>
      </c>
      <c r="BV110" s="17">
        <v>0</v>
      </c>
      <c r="BW110" s="17">
        <v>0</v>
      </c>
      <c r="BX110" s="17">
        <v>3</v>
      </c>
      <c r="BY110" s="17">
        <v>1</v>
      </c>
      <c r="BZ110" s="17">
        <v>0</v>
      </c>
      <c r="CB110" s="17">
        <v>4</v>
      </c>
      <c r="CC110" s="121">
        <v>12</v>
      </c>
      <c r="CE110" s="118">
        <v>0</v>
      </c>
      <c r="CF110" s="251">
        <v>0</v>
      </c>
      <c r="CG110" s="251">
        <v>0</v>
      </c>
      <c r="CH110" s="17">
        <v>0</v>
      </c>
      <c r="CI110" s="17">
        <v>0</v>
      </c>
      <c r="CJ110" s="17">
        <v>0</v>
      </c>
      <c r="CK110" s="17">
        <v>3</v>
      </c>
      <c r="CL110" s="121">
        <v>3</v>
      </c>
      <c r="CM110" s="17" t="s">
        <v>1234</v>
      </c>
      <c r="CN110" s="17" t="s">
        <v>251</v>
      </c>
      <c r="CO110" s="17" t="s">
        <v>1235</v>
      </c>
      <c r="CP110" s="17">
        <v>1</v>
      </c>
      <c r="CQ110" s="118">
        <v>1</v>
      </c>
      <c r="CR110" s="17">
        <v>0</v>
      </c>
      <c r="CS110" s="17" t="s">
        <v>676</v>
      </c>
      <c r="CT110" s="17" t="s">
        <v>77</v>
      </c>
      <c r="CV110" s="17" t="s">
        <v>1117</v>
      </c>
      <c r="CW110" s="17" t="s">
        <v>678</v>
      </c>
      <c r="CX110" s="17" t="s">
        <v>179</v>
      </c>
      <c r="CY110" s="121"/>
      <c r="CZ110" s="118">
        <v>0</v>
      </c>
      <c r="DC110" s="121"/>
      <c r="DD110" s="126"/>
      <c r="DF110" s="118"/>
      <c r="DG110" s="17" t="s">
        <v>1236</v>
      </c>
      <c r="DI110" s="126" t="s">
        <v>2614</v>
      </c>
      <c r="DJ110" s="118">
        <v>10</v>
      </c>
      <c r="DK110" s="118" t="s">
        <v>1237</v>
      </c>
      <c r="DL110" s="121"/>
      <c r="DM110" s="17" t="s">
        <v>3728</v>
      </c>
      <c r="DN110" s="17" t="s">
        <v>3726</v>
      </c>
      <c r="DP110" s="17">
        <v>2</v>
      </c>
      <c r="DQ110" s="121"/>
      <c r="DR110" s="17" t="s">
        <v>599</v>
      </c>
      <c r="DS110" s="17" t="s">
        <v>600</v>
      </c>
      <c r="DW110" s="17" t="s">
        <v>2005</v>
      </c>
      <c r="DY110" s="118"/>
      <c r="EF110" s="121"/>
      <c r="EO110" s="118"/>
      <c r="ET110" s="121"/>
      <c r="EU110" s="118"/>
      <c r="EZ110" s="121"/>
      <c r="FA110" s="17">
        <v>3</v>
      </c>
      <c r="FB110" s="129">
        <v>226</v>
      </c>
      <c r="FC110" s="118">
        <v>70</v>
      </c>
      <c r="FD110" s="17">
        <v>4</v>
      </c>
      <c r="FE110" s="121"/>
      <c r="FF110" s="17">
        <v>59</v>
      </c>
      <c r="FG110" s="118"/>
      <c r="FH110" s="121"/>
      <c r="FJ110" s="17" t="s">
        <v>3731</v>
      </c>
      <c r="FK110" s="227" t="s">
        <v>3711</v>
      </c>
      <c r="FL110" s="128">
        <v>45196</v>
      </c>
      <c r="FM110" s="128">
        <v>45197</v>
      </c>
      <c r="FP110" s="121" t="s">
        <v>3715</v>
      </c>
      <c r="FR110" s="118">
        <v>35</v>
      </c>
      <c r="FS110" s="17">
        <v>7</v>
      </c>
      <c r="FT110" s="17">
        <v>42</v>
      </c>
      <c r="FU110" s="222">
        <v>61</v>
      </c>
      <c r="FV110" s="222"/>
      <c r="FW110" s="223"/>
      <c r="FX110" s="223"/>
      <c r="FY110" s="224"/>
      <c r="FZ110" s="223"/>
      <c r="GA110" s="118">
        <v>0</v>
      </c>
      <c r="GE110" s="17">
        <v>0</v>
      </c>
      <c r="GH110" s="17">
        <v>1</v>
      </c>
      <c r="GP110" s="129"/>
      <c r="GR110" s="118"/>
      <c r="GX110" s="121"/>
      <c r="GY110" s="118"/>
      <c r="HD110" s="121"/>
      <c r="HE110" s="118"/>
      <c r="HK110" s="121"/>
      <c r="HL110" s="118"/>
      <c r="HO110" s="121"/>
      <c r="HP110" s="118"/>
      <c r="HQ110" s="121"/>
      <c r="HS110" s="118"/>
      <c r="HY110" s="17">
        <v>1</v>
      </c>
      <c r="HZ110" s="17">
        <v>32.5</v>
      </c>
      <c r="IA110" s="17" t="s">
        <v>1997</v>
      </c>
      <c r="II110" s="121"/>
      <c r="IJ110" s="17" t="s">
        <v>3768</v>
      </c>
      <c r="IK110" s="17" t="s">
        <v>2646</v>
      </c>
      <c r="IL110" s="17" t="s">
        <v>3768</v>
      </c>
      <c r="IM110" s="17">
        <v>3</v>
      </c>
      <c r="IN110" s="17" t="s">
        <v>179</v>
      </c>
      <c r="IQ110" s="128"/>
      <c r="IR110" s="128"/>
      <c r="IS110" s="128"/>
      <c r="IT110" s="128"/>
    </row>
    <row r="111" spans="1:260" s="17" customFormat="1" ht="12.45" customHeight="1">
      <c r="A111" s="118">
        <v>32</v>
      </c>
      <c r="C111" s="17" t="s">
        <v>307</v>
      </c>
      <c r="D111" s="17" t="s">
        <v>663</v>
      </c>
      <c r="E111" s="17" t="s">
        <v>759</v>
      </c>
      <c r="F111" s="17" t="s">
        <v>760</v>
      </c>
      <c r="G111" s="17" t="s">
        <v>79</v>
      </c>
      <c r="H111" s="119">
        <v>-17.798435999999999</v>
      </c>
      <c r="I111" s="120">
        <v>-63.174689000000001</v>
      </c>
      <c r="J111" s="17" t="s">
        <v>303</v>
      </c>
      <c r="K111" s="17" t="s">
        <v>176</v>
      </c>
      <c r="L111" s="17" t="s">
        <v>304</v>
      </c>
      <c r="M111" s="121" t="s">
        <v>177</v>
      </c>
      <c r="N111" s="122">
        <v>16</v>
      </c>
      <c r="O111" s="123" t="s">
        <v>78</v>
      </c>
      <c r="P111" s="17" t="s">
        <v>196</v>
      </c>
      <c r="Q111" s="121" t="s">
        <v>179</v>
      </c>
      <c r="R111" s="124">
        <v>3</v>
      </c>
      <c r="S111" s="124">
        <v>3</v>
      </c>
      <c r="T111" s="124">
        <v>0</v>
      </c>
      <c r="U111" s="124">
        <v>3</v>
      </c>
      <c r="V111" s="124">
        <v>0</v>
      </c>
      <c r="W111" s="124">
        <v>3</v>
      </c>
      <c r="X111" s="124">
        <v>0</v>
      </c>
      <c r="Y111" s="125">
        <v>0</v>
      </c>
      <c r="Z111" s="17">
        <v>12</v>
      </c>
      <c r="AA111" s="126"/>
      <c r="AB111" s="127" t="s">
        <v>313</v>
      </c>
      <c r="AC111" s="17" t="s">
        <v>212</v>
      </c>
      <c r="AD111" s="17">
        <v>3</v>
      </c>
      <c r="AE111" s="17" t="s">
        <v>181</v>
      </c>
      <c r="AF111" s="17">
        <v>1</v>
      </c>
      <c r="AG111" s="17" t="s">
        <v>206</v>
      </c>
      <c r="AH111" s="17" t="s">
        <v>188</v>
      </c>
      <c r="AI111" s="17">
        <v>3</v>
      </c>
      <c r="AJ111" s="17" t="s">
        <v>248</v>
      </c>
      <c r="AK111" s="17">
        <v>1</v>
      </c>
      <c r="AL111" s="17" t="s">
        <v>206</v>
      </c>
      <c r="AM111" s="17" t="s">
        <v>185</v>
      </c>
      <c r="AN111" s="17">
        <v>3</v>
      </c>
      <c r="AO111" s="17" t="s">
        <v>249</v>
      </c>
      <c r="AP111" s="17">
        <v>0</v>
      </c>
      <c r="AQ111" s="17" t="s">
        <v>206</v>
      </c>
      <c r="AR111" s="17" t="s">
        <v>77</v>
      </c>
      <c r="AS111" s="17">
        <v>0</v>
      </c>
      <c r="AT111" s="17" t="s">
        <v>77</v>
      </c>
      <c r="AU111" s="17">
        <v>0</v>
      </c>
      <c r="AV111" s="17" t="s">
        <v>77</v>
      </c>
      <c r="AW111" s="17" t="s">
        <v>221</v>
      </c>
      <c r="AX111" s="17">
        <v>3</v>
      </c>
      <c r="AY111" s="17" t="s">
        <v>249</v>
      </c>
      <c r="AZ111" s="17">
        <v>0</v>
      </c>
      <c r="BA111" s="17" t="s">
        <v>206</v>
      </c>
      <c r="BB111" s="17" t="s">
        <v>77</v>
      </c>
      <c r="BC111" s="17">
        <v>0</v>
      </c>
      <c r="BD111" s="17" t="s">
        <v>77</v>
      </c>
      <c r="BE111" s="17">
        <v>0</v>
      </c>
      <c r="BF111" s="17" t="s">
        <v>77</v>
      </c>
      <c r="BL111" s="17">
        <v>12</v>
      </c>
      <c r="BM111" s="126">
        <v>0</v>
      </c>
      <c r="BN111" s="126"/>
      <c r="BO111" s="126" t="e">
        <v>#N/A</v>
      </c>
      <c r="BP111" s="126">
        <v>2023</v>
      </c>
      <c r="BQ111" s="126" t="s">
        <v>171</v>
      </c>
      <c r="BR111" s="128">
        <v>45217</v>
      </c>
      <c r="BS111" s="17">
        <v>41</v>
      </c>
      <c r="BT111" s="221" t="s">
        <v>1189</v>
      </c>
      <c r="BU111" s="118">
        <v>3</v>
      </c>
      <c r="BV111" s="17">
        <v>3</v>
      </c>
      <c r="BW111" s="17">
        <v>0</v>
      </c>
      <c r="BX111" s="17">
        <v>0</v>
      </c>
      <c r="BY111" s="17">
        <v>0</v>
      </c>
      <c r="BZ111" s="17">
        <v>0</v>
      </c>
      <c r="CB111" s="17">
        <v>6</v>
      </c>
      <c r="CC111" s="121">
        <v>12</v>
      </c>
      <c r="CE111" s="118">
        <v>0</v>
      </c>
      <c r="CF111" s="17">
        <v>0</v>
      </c>
      <c r="CG111" s="17">
        <v>3</v>
      </c>
      <c r="CH111" s="17">
        <v>0</v>
      </c>
      <c r="CI111" s="17">
        <v>0</v>
      </c>
      <c r="CJ111" s="17">
        <v>0</v>
      </c>
      <c r="CK111" s="17">
        <v>0</v>
      </c>
      <c r="CL111" s="121">
        <v>3</v>
      </c>
      <c r="CM111" s="17" t="s">
        <v>1190</v>
      </c>
      <c r="CN111" s="17" t="s">
        <v>251</v>
      </c>
      <c r="CO111" s="17" t="s">
        <v>1191</v>
      </c>
      <c r="CP111" s="17">
        <v>10</v>
      </c>
      <c r="CQ111" s="118">
        <v>0</v>
      </c>
      <c r="CR111" s="17">
        <v>0</v>
      </c>
      <c r="CS111" s="17" t="s">
        <v>544</v>
      </c>
      <c r="CT111" s="17" t="s">
        <v>77</v>
      </c>
      <c r="CV111" s="17" t="s">
        <v>1091</v>
      </c>
      <c r="CW111" s="17" t="s">
        <v>538</v>
      </c>
      <c r="CX111" s="17" t="s">
        <v>179</v>
      </c>
      <c r="CY111" s="121"/>
      <c r="CZ111" s="118">
        <v>0</v>
      </c>
      <c r="DC111" s="121"/>
      <c r="DD111" s="126"/>
      <c r="DF111" s="118"/>
      <c r="DG111" s="17" t="s">
        <v>1118</v>
      </c>
      <c r="DI111" s="126" t="s">
        <v>2649</v>
      </c>
      <c r="DJ111" s="118">
        <v>5</v>
      </c>
      <c r="DK111" s="118" t="s">
        <v>1192</v>
      </c>
      <c r="DL111" s="121"/>
      <c r="DM111" s="17" t="s">
        <v>1156</v>
      </c>
      <c r="DQ111" s="121"/>
      <c r="DY111" s="118"/>
      <c r="EF111" s="121"/>
      <c r="EO111" s="118"/>
      <c r="EQ111" s="17">
        <v>6</v>
      </c>
      <c r="ET111" s="121"/>
      <c r="EU111" s="118"/>
      <c r="EW111" s="17">
        <v>12</v>
      </c>
      <c r="EZ111" s="121"/>
      <c r="FB111" s="129">
        <v>253</v>
      </c>
      <c r="FC111" s="118">
        <v>50</v>
      </c>
      <c r="FD111" s="17">
        <v>6</v>
      </c>
      <c r="FE111" s="121"/>
      <c r="FF111" s="17">
        <v>32</v>
      </c>
      <c r="FG111" s="118"/>
      <c r="FH111" s="121"/>
      <c r="FJ111" s="17" t="e">
        <v>#N/A</v>
      </c>
      <c r="FK111" s="227" t="s">
        <v>3711</v>
      </c>
      <c r="FL111" s="128">
        <v>45204</v>
      </c>
      <c r="FM111" s="128">
        <v>45235</v>
      </c>
      <c r="FP111" s="121" t="s">
        <v>3715</v>
      </c>
      <c r="FR111" s="118">
        <v>10</v>
      </c>
      <c r="FS111" s="17">
        <v>8</v>
      </c>
      <c r="FT111" s="17">
        <v>18</v>
      </c>
      <c r="FU111" s="222">
        <v>34</v>
      </c>
      <c r="FV111" s="222"/>
      <c r="FW111" s="223"/>
      <c r="FX111" s="223"/>
      <c r="FY111" s="224"/>
      <c r="FZ111" s="223"/>
      <c r="GA111" s="118"/>
      <c r="GF111" s="17">
        <v>1</v>
      </c>
      <c r="GP111" s="129"/>
      <c r="GR111" s="118"/>
      <c r="GX111" s="121"/>
      <c r="GY111" s="118"/>
      <c r="HD111" s="121"/>
      <c r="HE111" s="118"/>
      <c r="HK111" s="121"/>
      <c r="HL111" s="118"/>
      <c r="HO111" s="121"/>
      <c r="HP111" s="118"/>
      <c r="HQ111" s="121"/>
      <c r="HS111" s="118"/>
      <c r="HV111" s="17">
        <v>1</v>
      </c>
      <c r="HW111" s="17">
        <v>7.5</v>
      </c>
      <c r="HX111" s="17" t="s">
        <v>1991</v>
      </c>
      <c r="II111" s="121"/>
      <c r="IJ111" s="17" t="s">
        <v>1193</v>
      </c>
      <c r="IK111" s="17" t="s">
        <v>2628</v>
      </c>
      <c r="IL111" s="17" t="s">
        <v>1193</v>
      </c>
      <c r="IM111" s="17">
        <v>3</v>
      </c>
      <c r="IN111" s="17" t="s">
        <v>179</v>
      </c>
      <c r="IQ111" s="128"/>
      <c r="IR111" s="128"/>
      <c r="IS111" s="128"/>
      <c r="IT111" s="128"/>
      <c r="IX111" s="17" t="s">
        <v>550</v>
      </c>
    </row>
    <row r="112" spans="1:260" s="17" customFormat="1" ht="12.45" customHeight="1">
      <c r="A112" s="118">
        <v>2</v>
      </c>
      <c r="C112" s="17" t="s">
        <v>555</v>
      </c>
      <c r="D112" s="17" t="s">
        <v>663</v>
      </c>
      <c r="E112" s="17" t="s">
        <v>668</v>
      </c>
      <c r="F112" s="17" t="s">
        <v>669</v>
      </c>
      <c r="G112" s="17" t="s">
        <v>79</v>
      </c>
      <c r="H112" s="118">
        <v>-17.728169999999999</v>
      </c>
      <c r="I112" s="17">
        <v>-63.15605</v>
      </c>
      <c r="J112" s="17" t="s">
        <v>303</v>
      </c>
      <c r="K112" s="17" t="s">
        <v>176</v>
      </c>
      <c r="L112" s="17" t="s">
        <v>304</v>
      </c>
      <c r="M112" s="121" t="s">
        <v>177</v>
      </c>
      <c r="N112" s="118">
        <v>40</v>
      </c>
      <c r="O112" s="17" t="s">
        <v>78</v>
      </c>
      <c r="P112" s="17" t="s">
        <v>196</v>
      </c>
      <c r="Q112" s="121" t="s">
        <v>179</v>
      </c>
      <c r="R112" s="124">
        <v>0</v>
      </c>
      <c r="S112" s="124">
        <v>3</v>
      </c>
      <c r="T112" s="124">
        <v>0</v>
      </c>
      <c r="U112" s="124">
        <v>0</v>
      </c>
      <c r="V112" s="124">
        <v>0</v>
      </c>
      <c r="W112" s="124">
        <v>3</v>
      </c>
      <c r="X112" s="124">
        <v>1</v>
      </c>
      <c r="Y112" s="125">
        <v>0</v>
      </c>
      <c r="Z112" s="17">
        <v>7</v>
      </c>
      <c r="AA112" s="126"/>
      <c r="AB112" s="127" t="s">
        <v>1095</v>
      </c>
      <c r="AC112" s="17" t="s">
        <v>77</v>
      </c>
      <c r="AD112" s="17">
        <v>0</v>
      </c>
      <c r="AE112" s="17" t="s">
        <v>77</v>
      </c>
      <c r="AF112" s="17">
        <v>0</v>
      </c>
      <c r="AG112" s="17" t="s">
        <v>77</v>
      </c>
      <c r="AH112" s="17" t="s">
        <v>194</v>
      </c>
      <c r="AI112" s="17">
        <v>3</v>
      </c>
      <c r="AJ112" s="17" t="s">
        <v>184</v>
      </c>
      <c r="AK112" s="17">
        <v>1</v>
      </c>
      <c r="AL112" s="17" t="s">
        <v>193</v>
      </c>
      <c r="AM112" s="17" t="s">
        <v>77</v>
      </c>
      <c r="AN112" s="17">
        <v>0</v>
      </c>
      <c r="AO112" s="17" t="s">
        <v>77</v>
      </c>
      <c r="AP112" s="17">
        <v>0</v>
      </c>
      <c r="AQ112" s="17" t="s">
        <v>77</v>
      </c>
      <c r="AR112" s="17" t="s">
        <v>77</v>
      </c>
      <c r="AS112" s="17">
        <v>0</v>
      </c>
      <c r="AT112" s="17" t="s">
        <v>326</v>
      </c>
      <c r="AU112" s="17">
        <v>0</v>
      </c>
      <c r="AV112" s="17" t="s">
        <v>214</v>
      </c>
      <c r="AW112" s="17" t="s">
        <v>186</v>
      </c>
      <c r="AX112" s="17">
        <v>3</v>
      </c>
      <c r="AY112" s="17" t="s">
        <v>325</v>
      </c>
      <c r="AZ112" s="17">
        <v>1</v>
      </c>
      <c r="BA112" s="17" t="s">
        <v>214</v>
      </c>
      <c r="BB112" s="17" t="s">
        <v>252</v>
      </c>
      <c r="BC112" s="17">
        <v>1</v>
      </c>
      <c r="BD112" s="17" t="s">
        <v>326</v>
      </c>
      <c r="BE112" s="17">
        <v>0</v>
      </c>
      <c r="BF112" s="17" t="s">
        <v>214</v>
      </c>
      <c r="BL112" s="17">
        <v>7</v>
      </c>
      <c r="BM112" s="126">
        <v>0</v>
      </c>
      <c r="BN112" s="126"/>
      <c r="BO112" s="126" t="e">
        <v>#N/A</v>
      </c>
      <c r="BP112" s="126">
        <v>2023</v>
      </c>
      <c r="BQ112" s="126" t="s">
        <v>172</v>
      </c>
      <c r="BR112" s="128">
        <v>45225</v>
      </c>
      <c r="BS112" s="17">
        <v>43</v>
      </c>
      <c r="BT112" s="221" t="s">
        <v>1096</v>
      </c>
      <c r="BU112" s="118">
        <v>2</v>
      </c>
      <c r="BV112" s="17">
        <v>2</v>
      </c>
      <c r="BW112" s="17">
        <v>0</v>
      </c>
      <c r="BX112" s="17">
        <v>0</v>
      </c>
      <c r="BY112" s="17">
        <v>1</v>
      </c>
      <c r="BZ112" s="17">
        <v>0</v>
      </c>
      <c r="CB112" s="17">
        <v>5</v>
      </c>
      <c r="CC112" s="121">
        <v>7</v>
      </c>
      <c r="CE112" s="254">
        <v>1</v>
      </c>
      <c r="CF112" s="17">
        <v>0</v>
      </c>
      <c r="CG112" s="17">
        <v>2</v>
      </c>
      <c r="CH112" s="17">
        <v>0</v>
      </c>
      <c r="CI112" s="17">
        <v>0</v>
      </c>
      <c r="CJ112" s="17">
        <v>1</v>
      </c>
      <c r="CK112" s="17">
        <v>0</v>
      </c>
      <c r="CL112" s="121">
        <v>4</v>
      </c>
      <c r="CM112" s="17" t="s">
        <v>1097</v>
      </c>
      <c r="CN112" s="17" t="s">
        <v>1098</v>
      </c>
      <c r="CO112" s="17" t="s">
        <v>1099</v>
      </c>
      <c r="CP112" s="17">
        <v>1</v>
      </c>
      <c r="CQ112" s="118">
        <v>0</v>
      </c>
      <c r="CR112" s="17">
        <v>0</v>
      </c>
      <c r="CS112" s="17" t="s">
        <v>544</v>
      </c>
      <c r="CT112" s="17" t="s">
        <v>77</v>
      </c>
      <c r="CV112" s="17" t="s">
        <v>1100</v>
      </c>
      <c r="CW112" s="17" t="s">
        <v>417</v>
      </c>
      <c r="CX112" s="17" t="s">
        <v>179</v>
      </c>
      <c r="CY112" s="121"/>
      <c r="CZ112" s="118">
        <v>0</v>
      </c>
      <c r="DC112" s="121"/>
      <c r="DD112" s="126"/>
      <c r="DF112" s="118"/>
      <c r="DG112" s="17" t="s">
        <v>1101</v>
      </c>
      <c r="DI112" s="126" t="s">
        <v>2588</v>
      </c>
      <c r="DJ112" s="118">
        <v>2</v>
      </c>
      <c r="DK112" s="118" t="s">
        <v>1102</v>
      </c>
      <c r="DL112" s="121"/>
      <c r="DM112" s="17" t="s">
        <v>1103</v>
      </c>
      <c r="DP112" s="17">
        <v>1</v>
      </c>
      <c r="DQ112" s="121"/>
      <c r="DY112" s="118"/>
      <c r="EF112" s="121"/>
      <c r="EO112" s="118"/>
      <c r="ET112" s="121"/>
      <c r="EU112" s="118">
        <v>8</v>
      </c>
      <c r="EW112" s="17">
        <v>14</v>
      </c>
      <c r="EZ112" s="121"/>
      <c r="FB112" s="129">
        <v>312</v>
      </c>
      <c r="FC112" s="118">
        <v>70</v>
      </c>
      <c r="FD112" s="17">
        <v>6</v>
      </c>
      <c r="FE112" s="121"/>
      <c r="FF112" s="17">
        <v>59</v>
      </c>
      <c r="FG112" s="118"/>
      <c r="FH112" s="121"/>
      <c r="FJ112" s="17" t="e">
        <v>#N/A</v>
      </c>
      <c r="FK112" s="227" t="s">
        <v>3714</v>
      </c>
      <c r="FL112" s="128">
        <v>45218</v>
      </c>
      <c r="FM112" s="128">
        <v>45219</v>
      </c>
      <c r="FP112" s="121" t="s">
        <v>3715</v>
      </c>
      <c r="FR112" s="118">
        <v>39</v>
      </c>
      <c r="FS112" s="17">
        <v>7</v>
      </c>
      <c r="FT112" s="17">
        <v>46</v>
      </c>
      <c r="FU112" s="222">
        <v>65</v>
      </c>
      <c r="FV112" s="222"/>
      <c r="FW112" s="223"/>
      <c r="FX112" s="223"/>
      <c r="FY112" s="224"/>
      <c r="FZ112" s="223"/>
      <c r="GA112" s="118"/>
      <c r="GF112" s="17">
        <v>1</v>
      </c>
      <c r="GG112" s="17">
        <v>1</v>
      </c>
      <c r="GP112" s="129" t="s">
        <v>4021</v>
      </c>
      <c r="GR112" s="118"/>
      <c r="GX112" s="121"/>
      <c r="GY112" s="118"/>
      <c r="HD112" s="121"/>
      <c r="HE112" s="118"/>
      <c r="HK112" s="121"/>
      <c r="HL112" s="118"/>
      <c r="HO112" s="121"/>
      <c r="HP112" s="118"/>
      <c r="HQ112" s="121"/>
      <c r="HS112" s="118"/>
      <c r="II112" s="121"/>
      <c r="IJ112" s="17" t="s">
        <v>1104</v>
      </c>
      <c r="IK112" s="17" t="s">
        <v>2589</v>
      </c>
      <c r="IL112" s="17" t="s">
        <v>1104</v>
      </c>
      <c r="IU112" s="17" t="e">
        <v>#N/A</v>
      </c>
    </row>
    <row r="113" spans="1:260" s="17" customFormat="1" ht="12.45" customHeight="1">
      <c r="A113" s="118">
        <v>47</v>
      </c>
      <c r="D113" s="17" t="s">
        <v>663</v>
      </c>
      <c r="E113" s="17" t="s">
        <v>801</v>
      </c>
      <c r="F113" s="17" t="s">
        <v>802</v>
      </c>
      <c r="G113" s="17" t="s">
        <v>79</v>
      </c>
      <c r="H113" s="119">
        <v>-17.824596</v>
      </c>
      <c r="I113" s="120">
        <v>-63.202803000000003</v>
      </c>
      <c r="J113" s="17" t="s">
        <v>303</v>
      </c>
      <c r="K113" s="17" t="s">
        <v>176</v>
      </c>
      <c r="L113" s="17" t="s">
        <v>304</v>
      </c>
      <c r="M113" s="121" t="s">
        <v>177</v>
      </c>
      <c r="N113" s="122">
        <v>25</v>
      </c>
      <c r="O113" s="123" t="s">
        <v>78</v>
      </c>
      <c r="P113" s="17" t="s">
        <v>178</v>
      </c>
      <c r="Q113" s="121" t="s">
        <v>179</v>
      </c>
      <c r="R113" s="124">
        <v>3</v>
      </c>
      <c r="S113" s="124">
        <v>3</v>
      </c>
      <c r="T113" s="124">
        <v>0</v>
      </c>
      <c r="U113" s="124">
        <v>3</v>
      </c>
      <c r="V113" s="124">
        <v>0</v>
      </c>
      <c r="W113" s="124">
        <v>3</v>
      </c>
      <c r="X113" s="124">
        <v>0</v>
      </c>
      <c r="Y113" s="125">
        <v>0</v>
      </c>
      <c r="Z113" s="17">
        <v>12</v>
      </c>
      <c r="AA113" s="126"/>
      <c r="AB113" s="127" t="s">
        <v>240</v>
      </c>
      <c r="AC113" s="17" t="s">
        <v>192</v>
      </c>
      <c r="AD113" s="17">
        <v>3</v>
      </c>
      <c r="AE113" s="17" t="s">
        <v>181</v>
      </c>
      <c r="AF113" s="17">
        <v>1</v>
      </c>
      <c r="AG113" s="17" t="s">
        <v>211</v>
      </c>
      <c r="AH113" s="17" t="s">
        <v>222</v>
      </c>
      <c r="AI113" s="17">
        <v>3</v>
      </c>
      <c r="AJ113" s="17" t="s">
        <v>184</v>
      </c>
      <c r="AK113" s="17">
        <v>1</v>
      </c>
      <c r="AL113" s="17" t="s">
        <v>206</v>
      </c>
      <c r="AM113" s="17" t="s">
        <v>185</v>
      </c>
      <c r="AN113" s="17">
        <v>3</v>
      </c>
      <c r="AO113" s="17" t="s">
        <v>241</v>
      </c>
      <c r="AP113" s="17">
        <v>1</v>
      </c>
      <c r="AQ113" s="17" t="s">
        <v>206</v>
      </c>
      <c r="AR113" s="17" t="s">
        <v>77</v>
      </c>
      <c r="AS113" s="17">
        <v>0</v>
      </c>
      <c r="AT113" s="17" t="s">
        <v>77</v>
      </c>
      <c r="AU113" s="17">
        <v>0</v>
      </c>
      <c r="AV113" s="17" t="s">
        <v>77</v>
      </c>
      <c r="AW113" s="17" t="s">
        <v>186</v>
      </c>
      <c r="AX113" s="17">
        <v>3</v>
      </c>
      <c r="AY113" s="17" t="s">
        <v>187</v>
      </c>
      <c r="AZ113" s="17">
        <v>1</v>
      </c>
      <c r="BA113" s="17" t="s">
        <v>236</v>
      </c>
      <c r="BB113" s="17" t="s">
        <v>77</v>
      </c>
      <c r="BC113" s="17">
        <v>0</v>
      </c>
      <c r="BD113" s="17" t="s">
        <v>77</v>
      </c>
      <c r="BE113" s="17">
        <v>0</v>
      </c>
      <c r="BF113" s="17" t="s">
        <v>77</v>
      </c>
      <c r="BL113" s="17">
        <v>12</v>
      </c>
      <c r="BM113" s="126">
        <v>0</v>
      </c>
      <c r="BN113" s="126"/>
      <c r="BO113" s="126" t="e">
        <v>#N/A</v>
      </c>
      <c r="BP113" s="126">
        <v>2023</v>
      </c>
      <c r="BQ113" s="126" t="s">
        <v>171</v>
      </c>
      <c r="BR113" s="128">
        <v>45217</v>
      </c>
      <c r="BS113" s="17">
        <v>41</v>
      </c>
      <c r="BT113" s="221" t="s">
        <v>1158</v>
      </c>
      <c r="BU113" s="118">
        <v>1</v>
      </c>
      <c r="BV113" s="17">
        <v>3</v>
      </c>
      <c r="BW113" s="17">
        <v>0</v>
      </c>
      <c r="BX113" s="17">
        <v>0</v>
      </c>
      <c r="BY113" s="17">
        <v>0</v>
      </c>
      <c r="BZ113" s="17">
        <v>0</v>
      </c>
      <c r="CB113" s="17">
        <v>4</v>
      </c>
      <c r="CC113" s="121">
        <v>12</v>
      </c>
      <c r="CE113" s="118">
        <v>0</v>
      </c>
      <c r="CF113" s="17">
        <v>0</v>
      </c>
      <c r="CG113" s="17">
        <v>3</v>
      </c>
      <c r="CH113" s="17">
        <v>0</v>
      </c>
      <c r="CI113" s="17">
        <v>0</v>
      </c>
      <c r="CJ113" s="17">
        <v>0</v>
      </c>
      <c r="CK113" s="17">
        <v>0</v>
      </c>
      <c r="CL113" s="121">
        <v>3</v>
      </c>
      <c r="CM113" s="17" t="s">
        <v>1159</v>
      </c>
      <c r="CN113" s="17" t="s">
        <v>251</v>
      </c>
      <c r="CO113" s="17" t="s">
        <v>1160</v>
      </c>
      <c r="CP113" s="17">
        <v>5</v>
      </c>
      <c r="CQ113" s="118">
        <v>1</v>
      </c>
      <c r="CR113" s="17">
        <v>0</v>
      </c>
      <c r="CS113" s="17" t="s">
        <v>676</v>
      </c>
      <c r="CT113" s="17" t="s">
        <v>77</v>
      </c>
      <c r="CV113" s="17" t="s">
        <v>1117</v>
      </c>
      <c r="CW113" s="17" t="s">
        <v>678</v>
      </c>
      <c r="CX113" s="17" t="s">
        <v>179</v>
      </c>
      <c r="CY113" s="121"/>
      <c r="CZ113" s="118">
        <v>0</v>
      </c>
      <c r="DC113" s="121"/>
      <c r="DD113" s="126"/>
      <c r="DF113" s="118"/>
      <c r="DG113" s="17" t="s">
        <v>1118</v>
      </c>
      <c r="DI113" s="126" t="s">
        <v>2614</v>
      </c>
      <c r="DJ113" s="118">
        <v>10</v>
      </c>
      <c r="DK113" s="118" t="s">
        <v>1161</v>
      </c>
      <c r="DL113" s="121"/>
      <c r="DM113" s="17" t="s">
        <v>1156</v>
      </c>
      <c r="DQ113" s="121"/>
      <c r="DY113" s="118"/>
      <c r="EF113" s="121"/>
      <c r="EO113" s="118">
        <v>2</v>
      </c>
      <c r="ET113" s="121"/>
      <c r="EU113" s="118"/>
      <c r="EW113" s="17">
        <v>12</v>
      </c>
      <c r="EZ113" s="121"/>
      <c r="FB113" s="129">
        <v>254</v>
      </c>
      <c r="FC113" s="118">
        <v>50</v>
      </c>
      <c r="FD113" s="17">
        <v>4</v>
      </c>
      <c r="FE113" s="121"/>
      <c r="FF113" s="17">
        <v>42</v>
      </c>
      <c r="FG113" s="118"/>
      <c r="FH113" s="121"/>
      <c r="FJ113" s="17" t="e">
        <v>#N/A</v>
      </c>
      <c r="FK113" s="227" t="s">
        <v>3711</v>
      </c>
      <c r="FL113" s="128">
        <v>45204</v>
      </c>
      <c r="FM113" s="128">
        <v>45235</v>
      </c>
      <c r="FP113" s="121" t="s">
        <v>3712</v>
      </c>
      <c r="FR113" s="118">
        <v>20</v>
      </c>
      <c r="FS113" s="17">
        <v>2</v>
      </c>
      <c r="FT113" s="17">
        <v>22</v>
      </c>
      <c r="FU113" s="222">
        <v>39</v>
      </c>
      <c r="FV113" s="222"/>
      <c r="FW113" s="223"/>
      <c r="FX113" s="223"/>
      <c r="FY113" s="224"/>
      <c r="FZ113" s="223"/>
      <c r="GA113" s="118"/>
      <c r="GP113" s="129"/>
      <c r="GR113" s="118">
        <v>3</v>
      </c>
      <c r="GS113" s="17">
        <v>20</v>
      </c>
      <c r="GT113" s="17" t="s">
        <v>1587</v>
      </c>
      <c r="GX113" s="121"/>
      <c r="GY113" s="118"/>
      <c r="HD113" s="121"/>
      <c r="HE113" s="118"/>
      <c r="HK113" s="121"/>
      <c r="HL113" s="118"/>
      <c r="HO113" s="121"/>
      <c r="HP113" s="118"/>
      <c r="HQ113" s="121"/>
      <c r="HS113" s="118"/>
      <c r="HY113" s="17">
        <v>1</v>
      </c>
      <c r="HZ113" s="17">
        <v>18.5</v>
      </c>
      <c r="IA113" s="17" t="s">
        <v>1997</v>
      </c>
      <c r="II113" s="121"/>
      <c r="IJ113" s="17" t="s">
        <v>1162</v>
      </c>
      <c r="IK113" s="17" t="s">
        <v>2615</v>
      </c>
      <c r="IL113" s="17" t="s">
        <v>1162</v>
      </c>
      <c r="IM113" s="17">
        <v>3</v>
      </c>
      <c r="IN113" s="17" t="s">
        <v>179</v>
      </c>
    </row>
    <row r="114" spans="1:260" s="17" customFormat="1" ht="12.45" customHeight="1">
      <c r="A114" s="118">
        <v>112</v>
      </c>
      <c r="D114" s="17" t="s">
        <v>663</v>
      </c>
      <c r="E114" s="17" t="s">
        <v>966</v>
      </c>
      <c r="F114" s="17" t="s">
        <v>967</v>
      </c>
      <c r="G114" s="17" t="s">
        <v>79</v>
      </c>
      <c r="H114" s="118">
        <v>-17.820917000000001</v>
      </c>
      <c r="I114" s="17">
        <v>-63.192777999999997</v>
      </c>
      <c r="J114" s="17" t="s">
        <v>303</v>
      </c>
      <c r="K114" s="17" t="s">
        <v>176</v>
      </c>
      <c r="L114" s="17" t="s">
        <v>304</v>
      </c>
      <c r="M114" s="121" t="s">
        <v>177</v>
      </c>
      <c r="N114" s="118">
        <v>19</v>
      </c>
      <c r="O114" s="17" t="s">
        <v>78</v>
      </c>
      <c r="P114" s="17" t="s">
        <v>178</v>
      </c>
      <c r="Q114" s="121" t="s">
        <v>179</v>
      </c>
      <c r="R114" s="124">
        <v>3</v>
      </c>
      <c r="S114" s="124">
        <v>3</v>
      </c>
      <c r="T114" s="124">
        <v>0</v>
      </c>
      <c r="U114" s="124">
        <v>0</v>
      </c>
      <c r="V114" s="124">
        <v>0</v>
      </c>
      <c r="W114" s="124">
        <v>3</v>
      </c>
      <c r="X114" s="124">
        <v>0</v>
      </c>
      <c r="Y114" s="125">
        <v>0</v>
      </c>
      <c r="Z114" s="17">
        <v>9</v>
      </c>
      <c r="AA114" s="126"/>
      <c r="AB114" s="127" t="s">
        <v>1163</v>
      </c>
      <c r="AC114" s="17" t="s">
        <v>222</v>
      </c>
      <c r="AD114" s="17">
        <v>3</v>
      </c>
      <c r="AE114" s="17" t="s">
        <v>181</v>
      </c>
      <c r="AF114" s="17">
        <v>1</v>
      </c>
      <c r="AG114" s="17" t="s">
        <v>211</v>
      </c>
      <c r="AH114" s="17" t="s">
        <v>222</v>
      </c>
      <c r="AI114" s="17">
        <v>3</v>
      </c>
      <c r="AJ114" s="17" t="s">
        <v>184</v>
      </c>
      <c r="AK114" s="17">
        <v>1</v>
      </c>
      <c r="AL114" s="17" t="s">
        <v>195</v>
      </c>
      <c r="AM114" s="17" t="s">
        <v>77</v>
      </c>
      <c r="AN114" s="17">
        <v>0</v>
      </c>
      <c r="AO114" s="17" t="s">
        <v>77</v>
      </c>
      <c r="AP114" s="17">
        <v>0</v>
      </c>
      <c r="AQ114" s="17" t="s">
        <v>77</v>
      </c>
      <c r="AR114" s="17" t="s">
        <v>77</v>
      </c>
      <c r="AS114" s="17">
        <v>0</v>
      </c>
      <c r="AT114" s="17" t="s">
        <v>77</v>
      </c>
      <c r="AU114" s="17">
        <v>0</v>
      </c>
      <c r="AV114" s="17" t="s">
        <v>77</v>
      </c>
      <c r="AW114" s="17" t="s">
        <v>186</v>
      </c>
      <c r="AX114" s="17">
        <v>3</v>
      </c>
      <c r="AY114" s="17" t="s">
        <v>210</v>
      </c>
      <c r="AZ114" s="17">
        <v>1</v>
      </c>
      <c r="BA114" s="17" t="s">
        <v>236</v>
      </c>
      <c r="BB114" s="17" t="s">
        <v>77</v>
      </c>
      <c r="BC114" s="17">
        <v>0</v>
      </c>
      <c r="BD114" s="17" t="s">
        <v>77</v>
      </c>
      <c r="BE114" s="17">
        <v>0</v>
      </c>
      <c r="BF114" s="17" t="s">
        <v>77</v>
      </c>
      <c r="BL114" s="17">
        <v>9</v>
      </c>
      <c r="BM114" s="126">
        <v>0</v>
      </c>
      <c r="BN114" s="126" t="s">
        <v>1993</v>
      </c>
      <c r="BO114" s="126" t="e">
        <v>#N/A</v>
      </c>
      <c r="BP114" s="126">
        <v>2023</v>
      </c>
      <c r="BQ114" s="126" t="s">
        <v>171</v>
      </c>
      <c r="BR114" s="128">
        <v>45217</v>
      </c>
      <c r="BS114" s="17">
        <v>41</v>
      </c>
      <c r="BT114" s="221" t="s">
        <v>1184</v>
      </c>
      <c r="BU114" s="118">
        <v>2</v>
      </c>
      <c r="BV114" s="17">
        <v>3</v>
      </c>
      <c r="BW114" s="17">
        <v>0</v>
      </c>
      <c r="BX114" s="17">
        <v>0</v>
      </c>
      <c r="BY114" s="17">
        <v>0</v>
      </c>
      <c r="BZ114" s="17">
        <v>0</v>
      </c>
      <c r="CB114" s="17">
        <v>5</v>
      </c>
      <c r="CC114" s="121">
        <v>9</v>
      </c>
      <c r="CE114" s="118">
        <v>0</v>
      </c>
      <c r="CF114" s="17">
        <v>0</v>
      </c>
      <c r="CG114" s="251">
        <v>0</v>
      </c>
      <c r="CH114" s="17">
        <v>0</v>
      </c>
      <c r="CI114" s="17">
        <v>3</v>
      </c>
      <c r="CJ114" s="17">
        <v>0</v>
      </c>
      <c r="CK114" s="17">
        <v>0</v>
      </c>
      <c r="CL114" s="121">
        <v>3</v>
      </c>
      <c r="CM114" s="17" t="s">
        <v>1185</v>
      </c>
      <c r="CN114" s="17" t="s">
        <v>251</v>
      </c>
      <c r="CO114" s="17" t="s">
        <v>1186</v>
      </c>
      <c r="CP114" s="17">
        <v>6</v>
      </c>
      <c r="CQ114" s="118">
        <v>1</v>
      </c>
      <c r="CR114" s="17">
        <v>0</v>
      </c>
      <c r="CS114" s="17" t="s">
        <v>676</v>
      </c>
      <c r="CT114" s="17" t="s">
        <v>77</v>
      </c>
      <c r="CV114" s="17" t="s">
        <v>1117</v>
      </c>
      <c r="CW114" s="17" t="s">
        <v>678</v>
      </c>
      <c r="CX114" s="17" t="s">
        <v>179</v>
      </c>
      <c r="CY114" s="121"/>
      <c r="CZ114" s="118">
        <v>0</v>
      </c>
      <c r="DC114" s="121"/>
      <c r="DD114" s="126"/>
      <c r="DF114" s="118"/>
      <c r="DG114" s="17" t="s">
        <v>1118</v>
      </c>
      <c r="DI114" s="126" t="s">
        <v>2616</v>
      </c>
      <c r="DJ114" s="118">
        <v>15</v>
      </c>
      <c r="DK114" s="118" t="s">
        <v>1187</v>
      </c>
      <c r="DL114" s="121"/>
      <c r="DM114" s="17" t="s">
        <v>1399</v>
      </c>
      <c r="DP114" s="17">
        <v>3</v>
      </c>
      <c r="DQ114" s="121"/>
      <c r="DY114" s="118"/>
      <c r="EF114" s="121"/>
      <c r="EO114" s="118">
        <v>2</v>
      </c>
      <c r="EQ114" s="17">
        <v>4</v>
      </c>
      <c r="ET114" s="121"/>
      <c r="EU114" s="118"/>
      <c r="EW114" s="17">
        <v>12</v>
      </c>
      <c r="EZ114" s="121"/>
      <c r="FB114" s="121">
        <v>255</v>
      </c>
      <c r="FC114" s="118">
        <v>50</v>
      </c>
      <c r="FD114" s="17">
        <v>5</v>
      </c>
      <c r="FE114" s="121"/>
      <c r="FF114" s="17">
        <v>35</v>
      </c>
      <c r="FG114" s="118"/>
      <c r="FH114" s="121"/>
      <c r="FJ114" s="17" t="e">
        <v>#N/A</v>
      </c>
      <c r="FK114" s="227" t="s">
        <v>3711</v>
      </c>
      <c r="FL114" s="128">
        <v>45204</v>
      </c>
      <c r="FM114" s="128">
        <v>45235</v>
      </c>
      <c r="FO114" s="17" t="s">
        <v>4031</v>
      </c>
      <c r="FP114" s="121" t="s">
        <v>3712</v>
      </c>
      <c r="FR114" s="118">
        <v>20</v>
      </c>
      <c r="FS114" s="17">
        <v>3</v>
      </c>
      <c r="FT114" s="17">
        <v>23</v>
      </c>
      <c r="FU114" s="222">
        <v>40</v>
      </c>
      <c r="FV114" s="222"/>
      <c r="FW114" s="223"/>
      <c r="FX114" s="223"/>
      <c r="FY114" s="224"/>
      <c r="FZ114" s="223"/>
      <c r="GA114" s="118"/>
      <c r="GP114" s="129"/>
      <c r="GR114" s="118"/>
      <c r="GX114" s="121"/>
      <c r="GY114" s="118"/>
      <c r="HD114" s="121"/>
      <c r="HE114" s="118"/>
      <c r="HK114" s="121"/>
      <c r="HL114" s="118"/>
      <c r="HO114" s="121"/>
      <c r="HP114" s="118"/>
      <c r="HQ114" s="121"/>
      <c r="HS114" s="118"/>
      <c r="II114" s="121"/>
      <c r="IJ114" s="17" t="s">
        <v>4032</v>
      </c>
      <c r="IK114" s="17" t="s">
        <v>2749</v>
      </c>
      <c r="IQ114" s="128"/>
      <c r="IR114" s="128"/>
      <c r="IS114" s="128"/>
      <c r="IT114" s="128"/>
    </row>
    <row r="115" spans="1:260" s="17" customFormat="1" ht="12.45" customHeight="1">
      <c r="A115" s="118">
        <v>34</v>
      </c>
      <c r="D115" s="17" t="s">
        <v>663</v>
      </c>
      <c r="E115" s="17" t="s">
        <v>762</v>
      </c>
      <c r="F115" s="17" t="s">
        <v>763</v>
      </c>
      <c r="G115" s="17" t="s">
        <v>79</v>
      </c>
      <c r="H115" s="119">
        <v>-17.366667</v>
      </c>
      <c r="I115" s="120">
        <v>-66.164167000000006</v>
      </c>
      <c r="J115" s="17" t="s">
        <v>303</v>
      </c>
      <c r="K115" s="17" t="s">
        <v>201</v>
      </c>
      <c r="L115" s="17" t="s">
        <v>312</v>
      </c>
      <c r="M115" s="121" t="s">
        <v>201</v>
      </c>
      <c r="N115" s="122">
        <v>40</v>
      </c>
      <c r="O115" s="123" t="s">
        <v>78</v>
      </c>
      <c r="P115" s="17" t="s">
        <v>196</v>
      </c>
      <c r="Q115" s="121" t="s">
        <v>179</v>
      </c>
      <c r="R115" s="124">
        <v>0</v>
      </c>
      <c r="S115" s="124">
        <v>0</v>
      </c>
      <c r="T115" s="124">
        <v>3</v>
      </c>
      <c r="U115" s="124">
        <v>0</v>
      </c>
      <c r="V115" s="124">
        <v>0</v>
      </c>
      <c r="W115" s="124">
        <v>3</v>
      </c>
      <c r="X115" s="124">
        <v>0</v>
      </c>
      <c r="Y115" s="125">
        <v>0</v>
      </c>
      <c r="Z115" s="17">
        <v>6</v>
      </c>
      <c r="AA115" s="126"/>
      <c r="AB115" s="127" t="s">
        <v>682</v>
      </c>
      <c r="AC115" s="17" t="s">
        <v>204</v>
      </c>
      <c r="AD115" s="17">
        <v>3</v>
      </c>
      <c r="AE115" s="17" t="s">
        <v>682</v>
      </c>
      <c r="AF115" s="17">
        <v>1</v>
      </c>
      <c r="AG115" s="17" t="s">
        <v>195</v>
      </c>
      <c r="AH115" s="17" t="s">
        <v>207</v>
      </c>
      <c r="AI115" s="17">
        <v>0</v>
      </c>
      <c r="AJ115" s="17" t="s">
        <v>683</v>
      </c>
      <c r="AK115" s="17">
        <v>0</v>
      </c>
      <c r="AL115" s="17" t="s">
        <v>195</v>
      </c>
      <c r="AM115" s="17" t="s">
        <v>77</v>
      </c>
      <c r="AN115" s="17">
        <v>0</v>
      </c>
      <c r="AO115" s="17" t="s">
        <v>77</v>
      </c>
      <c r="AP115" s="17">
        <v>0</v>
      </c>
      <c r="AQ115" s="17" t="s">
        <v>77</v>
      </c>
      <c r="AR115" s="17" t="s">
        <v>77</v>
      </c>
      <c r="AS115" s="17">
        <v>0</v>
      </c>
      <c r="AT115" s="17" t="s">
        <v>77</v>
      </c>
      <c r="AU115" s="17">
        <v>0</v>
      </c>
      <c r="AV115" s="17" t="s">
        <v>77</v>
      </c>
      <c r="AW115" s="17" t="s">
        <v>221</v>
      </c>
      <c r="AX115" s="17">
        <v>3</v>
      </c>
      <c r="AY115" s="17" t="s">
        <v>683</v>
      </c>
      <c r="AZ115" s="17">
        <v>0</v>
      </c>
      <c r="BA115" s="17" t="s">
        <v>195</v>
      </c>
      <c r="BB115" s="17" t="s">
        <v>77</v>
      </c>
      <c r="BC115" s="17">
        <v>0</v>
      </c>
      <c r="BD115" s="17" t="s">
        <v>77</v>
      </c>
      <c r="BE115" s="17">
        <v>0</v>
      </c>
      <c r="BF115" s="17" t="s">
        <v>77</v>
      </c>
      <c r="BL115" s="17">
        <v>6</v>
      </c>
      <c r="BM115" s="126">
        <v>0</v>
      </c>
      <c r="BN115" s="126"/>
      <c r="BO115" s="126" t="e">
        <v>#N/A</v>
      </c>
      <c r="BP115" s="126">
        <v>2023</v>
      </c>
      <c r="BQ115" s="126" t="s">
        <v>171</v>
      </c>
      <c r="BR115" s="128">
        <v>45189</v>
      </c>
      <c r="BS115" s="17">
        <v>43</v>
      </c>
      <c r="BT115" s="221" t="s">
        <v>1252</v>
      </c>
      <c r="BU115" s="118">
        <v>0</v>
      </c>
      <c r="BV115" s="17">
        <v>2</v>
      </c>
      <c r="BW115" s="17">
        <v>0</v>
      </c>
      <c r="BX115" s="17">
        <v>0</v>
      </c>
      <c r="BY115" s="17">
        <v>0</v>
      </c>
      <c r="BZ115" s="17">
        <v>0</v>
      </c>
      <c r="CB115" s="17">
        <v>2</v>
      </c>
      <c r="CC115" s="121">
        <v>6</v>
      </c>
      <c r="CE115" s="118">
        <v>0</v>
      </c>
      <c r="CF115" s="17">
        <v>0</v>
      </c>
      <c r="CG115" s="17">
        <v>2</v>
      </c>
      <c r="CH115" s="17">
        <v>0</v>
      </c>
      <c r="CI115" s="17">
        <v>0</v>
      </c>
      <c r="CJ115" s="17">
        <v>0</v>
      </c>
      <c r="CK115" s="17">
        <v>0</v>
      </c>
      <c r="CL115" s="121">
        <v>2</v>
      </c>
      <c r="CM115" s="17" t="s">
        <v>1253</v>
      </c>
      <c r="CN115" s="17" t="s">
        <v>251</v>
      </c>
      <c r="CO115" s="17" t="s">
        <v>1254</v>
      </c>
      <c r="CP115" s="17">
        <v>2</v>
      </c>
      <c r="CQ115" s="118">
        <v>1</v>
      </c>
      <c r="CR115" s="17">
        <v>0</v>
      </c>
      <c r="CS115" s="17" t="s">
        <v>676</v>
      </c>
      <c r="CT115" s="17" t="s">
        <v>77</v>
      </c>
      <c r="CV115" s="17" t="s">
        <v>1117</v>
      </c>
      <c r="CW115" s="17" t="s">
        <v>678</v>
      </c>
      <c r="CX115" s="17" t="s">
        <v>179</v>
      </c>
      <c r="CY115" s="121"/>
      <c r="CZ115" s="118">
        <v>0</v>
      </c>
      <c r="DC115" s="121"/>
      <c r="DD115" s="126"/>
      <c r="DF115" s="118"/>
      <c r="DG115" s="17" t="s">
        <v>1118</v>
      </c>
      <c r="DI115" s="126" t="s">
        <v>2651</v>
      </c>
      <c r="DJ115" s="118">
        <v>33</v>
      </c>
      <c r="DK115" s="118" t="s">
        <v>1255</v>
      </c>
      <c r="DL115" s="121"/>
      <c r="DM115" s="17" t="s">
        <v>1139</v>
      </c>
      <c r="DQ115" s="121"/>
      <c r="DY115" s="118"/>
      <c r="EF115" s="121"/>
      <c r="EO115" s="118"/>
      <c r="ET115" s="121"/>
      <c r="EU115" s="118"/>
      <c r="EW115" s="17">
        <v>8</v>
      </c>
      <c r="EZ115" s="121"/>
      <c r="FB115" s="129">
        <v>313</v>
      </c>
      <c r="FC115" s="118">
        <v>70</v>
      </c>
      <c r="FD115" s="17">
        <v>2</v>
      </c>
      <c r="FE115" s="121"/>
      <c r="FF115" s="17">
        <v>59</v>
      </c>
      <c r="FG115" s="118"/>
      <c r="FH115" s="121"/>
      <c r="FJ115" s="17" t="e">
        <v>#N/A</v>
      </c>
      <c r="FK115" s="227" t="s">
        <v>3711</v>
      </c>
      <c r="FL115" s="128">
        <v>45218</v>
      </c>
      <c r="FM115" s="128">
        <v>45219</v>
      </c>
      <c r="FP115" s="121" t="s">
        <v>3715</v>
      </c>
      <c r="FR115" s="118">
        <v>40</v>
      </c>
      <c r="FS115" s="17">
        <v>6</v>
      </c>
      <c r="FT115" s="17">
        <v>46</v>
      </c>
      <c r="FU115" s="222">
        <v>65</v>
      </c>
      <c r="FV115" s="222"/>
      <c r="FW115" s="223"/>
      <c r="FX115" s="223"/>
      <c r="FY115" s="224"/>
      <c r="FZ115" s="223"/>
      <c r="GA115" s="118"/>
      <c r="GF115" s="17">
        <v>1</v>
      </c>
      <c r="GG115" s="17">
        <v>1</v>
      </c>
      <c r="GP115" s="129" t="s">
        <v>4026</v>
      </c>
      <c r="GR115" s="118"/>
      <c r="GX115" s="121"/>
      <c r="GY115" s="118"/>
      <c r="HD115" s="121"/>
      <c r="HE115" s="118"/>
      <c r="HK115" s="121"/>
      <c r="HL115" s="118"/>
      <c r="HO115" s="121"/>
      <c r="HP115" s="118"/>
      <c r="HQ115" s="121"/>
      <c r="HS115" s="118"/>
      <c r="II115" s="121"/>
      <c r="IJ115" s="17" t="s">
        <v>1256</v>
      </c>
      <c r="IK115" s="17" t="s">
        <v>2652</v>
      </c>
      <c r="IL115" s="17" t="s">
        <v>1256</v>
      </c>
      <c r="IM115" s="17">
        <v>0</v>
      </c>
      <c r="IN115" s="17">
        <v>2</v>
      </c>
    </row>
    <row r="116" spans="1:260" s="17" customFormat="1" ht="12.45" customHeight="1">
      <c r="A116" s="118">
        <v>106</v>
      </c>
      <c r="C116" s="17" t="s">
        <v>320</v>
      </c>
      <c r="D116" s="17" t="s">
        <v>663</v>
      </c>
      <c r="E116" s="17" t="s">
        <v>954</v>
      </c>
      <c r="F116" s="17" t="s">
        <v>955</v>
      </c>
      <c r="G116" s="17" t="s">
        <v>79</v>
      </c>
      <c r="H116" s="119">
        <v>-17.374957999999999</v>
      </c>
      <c r="I116" s="120">
        <v>-66.160573999999997</v>
      </c>
      <c r="J116" s="17" t="s">
        <v>303</v>
      </c>
      <c r="K116" s="17" t="s">
        <v>201</v>
      </c>
      <c r="L116" s="17" t="s">
        <v>312</v>
      </c>
      <c r="M116" s="121" t="s">
        <v>201</v>
      </c>
      <c r="N116" s="122">
        <v>6</v>
      </c>
      <c r="O116" s="123" t="s">
        <v>610</v>
      </c>
      <c r="P116" s="17" t="s">
        <v>202</v>
      </c>
      <c r="Q116" s="121" t="s">
        <v>179</v>
      </c>
      <c r="R116" s="124">
        <v>0</v>
      </c>
      <c r="S116" s="124">
        <v>0</v>
      </c>
      <c r="T116" s="124">
        <v>3</v>
      </c>
      <c r="U116" s="124">
        <v>0</v>
      </c>
      <c r="V116" s="124">
        <v>0</v>
      </c>
      <c r="W116" s="124">
        <v>2</v>
      </c>
      <c r="X116" s="124">
        <v>0</v>
      </c>
      <c r="Y116" s="125">
        <v>0</v>
      </c>
      <c r="Z116" s="17">
        <v>5</v>
      </c>
      <c r="AA116" s="126"/>
      <c r="AB116" s="127" t="s">
        <v>203</v>
      </c>
      <c r="AC116" s="133" t="s">
        <v>204</v>
      </c>
      <c r="AD116" s="17">
        <v>3</v>
      </c>
      <c r="AE116" s="17" t="s">
        <v>205</v>
      </c>
      <c r="AF116" s="17">
        <v>1</v>
      </c>
      <c r="AG116" s="17" t="s">
        <v>211</v>
      </c>
      <c r="AH116" s="17" t="s">
        <v>207</v>
      </c>
      <c r="AI116" s="17">
        <v>0</v>
      </c>
      <c r="AJ116" s="17" t="s">
        <v>208</v>
      </c>
      <c r="AK116" s="17">
        <v>0</v>
      </c>
      <c r="AL116" s="17" t="s">
        <v>211</v>
      </c>
      <c r="AM116" s="17" t="s">
        <v>77</v>
      </c>
      <c r="AN116" s="17">
        <v>0</v>
      </c>
      <c r="AO116" s="17" t="s">
        <v>209</v>
      </c>
      <c r="AP116" s="17">
        <v>0</v>
      </c>
      <c r="AQ116" s="17" t="s">
        <v>77</v>
      </c>
      <c r="AR116" s="17" t="s">
        <v>77</v>
      </c>
      <c r="AS116" s="17">
        <v>0</v>
      </c>
      <c r="AT116" s="17" t="s">
        <v>77</v>
      </c>
      <c r="AU116" s="17">
        <v>0</v>
      </c>
      <c r="AV116" s="17" t="s">
        <v>77</v>
      </c>
      <c r="AW116" s="17" t="s">
        <v>865</v>
      </c>
      <c r="AX116" s="17">
        <v>2</v>
      </c>
      <c r="AY116" s="17" t="s">
        <v>210</v>
      </c>
      <c r="AZ116" s="17">
        <v>1</v>
      </c>
      <c r="BA116" s="17" t="s">
        <v>236</v>
      </c>
      <c r="BB116" s="17" t="s">
        <v>77</v>
      </c>
      <c r="BC116" s="17">
        <v>0</v>
      </c>
      <c r="BD116" s="17" t="s">
        <v>77</v>
      </c>
      <c r="BE116" s="17">
        <v>0</v>
      </c>
      <c r="BF116" s="17" t="s">
        <v>77</v>
      </c>
      <c r="BL116" s="17">
        <v>5</v>
      </c>
      <c r="BM116" s="126">
        <v>0</v>
      </c>
      <c r="BN116" s="126"/>
      <c r="BO116" s="126" t="e">
        <v>#N/A</v>
      </c>
      <c r="BP116" s="126">
        <v>2023</v>
      </c>
      <c r="BQ116" s="126" t="s">
        <v>171</v>
      </c>
      <c r="BR116" s="128">
        <v>45194</v>
      </c>
      <c r="BS116" s="17">
        <v>43</v>
      </c>
      <c r="BT116" s="221" t="s">
        <v>1482</v>
      </c>
      <c r="BU116" s="118">
        <v>0</v>
      </c>
      <c r="BV116" s="17">
        <v>2</v>
      </c>
      <c r="BW116" s="17">
        <v>0</v>
      </c>
      <c r="BX116" s="17">
        <v>0</v>
      </c>
      <c r="BY116" s="17">
        <v>0</v>
      </c>
      <c r="BZ116" s="17">
        <v>0</v>
      </c>
      <c r="CB116" s="17">
        <v>2</v>
      </c>
      <c r="CC116" s="121">
        <v>5</v>
      </c>
      <c r="CE116" s="118">
        <v>0</v>
      </c>
      <c r="CF116" s="17">
        <v>0</v>
      </c>
      <c r="CG116" s="17">
        <v>2</v>
      </c>
      <c r="CH116" s="17">
        <v>0</v>
      </c>
      <c r="CI116" s="17">
        <v>0</v>
      </c>
      <c r="CJ116" s="17">
        <v>0</v>
      </c>
      <c r="CK116" s="17">
        <v>0</v>
      </c>
      <c r="CL116" s="121">
        <v>2</v>
      </c>
      <c r="CM116" s="17" t="s">
        <v>1483</v>
      </c>
      <c r="CN116" s="17" t="s">
        <v>622</v>
      </c>
      <c r="CO116" s="17" t="s">
        <v>219</v>
      </c>
      <c r="CP116" s="17">
        <v>1</v>
      </c>
      <c r="CQ116" s="118">
        <v>1</v>
      </c>
      <c r="CR116" s="17">
        <v>0</v>
      </c>
      <c r="CS116" s="17" t="s">
        <v>676</v>
      </c>
      <c r="CT116" s="17" t="s">
        <v>77</v>
      </c>
      <c r="CV116" s="17" t="s">
        <v>1117</v>
      </c>
      <c r="CW116" s="17" t="s">
        <v>678</v>
      </c>
      <c r="CX116" s="17" t="s">
        <v>179</v>
      </c>
      <c r="CY116" s="121"/>
      <c r="CZ116" s="118">
        <v>0</v>
      </c>
      <c r="DC116" s="121"/>
      <c r="DD116" s="126"/>
      <c r="DF116" s="118"/>
      <c r="DG116" s="17" t="s">
        <v>1148</v>
      </c>
      <c r="DI116" s="126" t="s">
        <v>2651</v>
      </c>
      <c r="DJ116" s="118">
        <v>33</v>
      </c>
      <c r="DK116" s="118" t="s">
        <v>1255</v>
      </c>
      <c r="DL116" s="121"/>
      <c r="DM116" s="17" t="s">
        <v>1139</v>
      </c>
      <c r="DQ116" s="121"/>
      <c r="DY116" s="118"/>
      <c r="EF116" s="121"/>
      <c r="EO116" s="118"/>
      <c r="ET116" s="121"/>
      <c r="EU116" s="118"/>
      <c r="EW116" s="17">
        <v>8</v>
      </c>
      <c r="EZ116" s="121"/>
      <c r="FB116" s="129">
        <v>314</v>
      </c>
      <c r="FC116" s="118">
        <v>30</v>
      </c>
      <c r="FD116" s="17">
        <v>2</v>
      </c>
      <c r="FE116" s="121"/>
      <c r="FF116" s="17">
        <v>21</v>
      </c>
      <c r="FG116" s="118"/>
      <c r="FH116" s="121"/>
      <c r="FJ116" s="17" t="e">
        <v>#N/A</v>
      </c>
      <c r="FK116" s="227" t="s">
        <v>3711</v>
      </c>
      <c r="FL116" s="128">
        <v>45218</v>
      </c>
      <c r="FM116" s="128">
        <v>45219</v>
      </c>
      <c r="FO116" s="131"/>
      <c r="FP116" s="121" t="s">
        <v>3713</v>
      </c>
      <c r="FR116" s="118">
        <v>9</v>
      </c>
      <c r="FS116" s="17">
        <v>5</v>
      </c>
      <c r="FT116" s="17">
        <v>14</v>
      </c>
      <c r="FU116" s="222">
        <v>30</v>
      </c>
      <c r="FV116" s="222"/>
      <c r="FW116" s="223"/>
      <c r="FX116" s="223"/>
      <c r="FY116" s="224"/>
      <c r="FZ116" s="223"/>
      <c r="GA116" s="118">
        <v>1</v>
      </c>
      <c r="GB116" s="17">
        <v>1</v>
      </c>
      <c r="GC116" s="17">
        <v>2</v>
      </c>
      <c r="GP116" s="129"/>
      <c r="GR116" s="118"/>
      <c r="GX116" s="121"/>
      <c r="GY116" s="118"/>
      <c r="HD116" s="121"/>
      <c r="HE116" s="118"/>
      <c r="HK116" s="121"/>
      <c r="HL116" s="118"/>
      <c r="HO116" s="121"/>
      <c r="HP116" s="118"/>
      <c r="HQ116" s="121"/>
      <c r="HS116" s="118"/>
      <c r="II116" s="121"/>
      <c r="IJ116" s="17" t="s">
        <v>1256</v>
      </c>
      <c r="IK116" s="17" t="s">
        <v>2743</v>
      </c>
    </row>
    <row r="117" spans="1:260" s="17" customFormat="1" ht="12.45" customHeight="1">
      <c r="A117" s="118">
        <v>113</v>
      </c>
      <c r="D117" s="17" t="s">
        <v>663</v>
      </c>
      <c r="E117" s="17" t="s">
        <v>968</v>
      </c>
      <c r="F117" s="17" t="s">
        <v>969</v>
      </c>
      <c r="G117" s="17" t="s">
        <v>79</v>
      </c>
      <c r="H117" s="118">
        <v>-17.766613</v>
      </c>
      <c r="I117" s="17">
        <v>-63.198169999999998</v>
      </c>
      <c r="J117" s="17" t="s">
        <v>303</v>
      </c>
      <c r="K117" s="17" t="s">
        <v>176</v>
      </c>
      <c r="L117" s="17" t="s">
        <v>304</v>
      </c>
      <c r="M117" s="121" t="s">
        <v>177</v>
      </c>
      <c r="N117" s="118">
        <v>30</v>
      </c>
      <c r="O117" s="17" t="s">
        <v>78</v>
      </c>
      <c r="P117" s="17" t="s">
        <v>213</v>
      </c>
      <c r="Q117" s="121" t="s">
        <v>179</v>
      </c>
      <c r="R117" s="124">
        <v>3</v>
      </c>
      <c r="S117" s="124">
        <v>3</v>
      </c>
      <c r="T117" s="124">
        <v>0</v>
      </c>
      <c r="U117" s="124">
        <v>0</v>
      </c>
      <c r="V117" s="124">
        <v>3</v>
      </c>
      <c r="W117" s="124">
        <v>0</v>
      </c>
      <c r="X117" s="124">
        <v>0</v>
      </c>
      <c r="Y117" s="125">
        <v>3</v>
      </c>
      <c r="Z117" s="17">
        <v>12</v>
      </c>
      <c r="AA117" s="126"/>
      <c r="AB117" s="127" t="s">
        <v>333</v>
      </c>
      <c r="AC117" s="17" t="s">
        <v>212</v>
      </c>
      <c r="AD117" s="17">
        <v>3</v>
      </c>
      <c r="AE117" s="17" t="s">
        <v>181</v>
      </c>
      <c r="AF117" s="17">
        <v>1</v>
      </c>
      <c r="AG117" s="17" t="s">
        <v>211</v>
      </c>
      <c r="AH117" s="17" t="s">
        <v>232</v>
      </c>
      <c r="AI117" s="17">
        <v>3</v>
      </c>
      <c r="AJ117" s="17" t="s">
        <v>184</v>
      </c>
      <c r="AK117" s="17">
        <v>1</v>
      </c>
      <c r="AL117" s="17" t="s">
        <v>195</v>
      </c>
      <c r="AM117" s="17" t="s">
        <v>77</v>
      </c>
      <c r="AN117" s="17">
        <v>0</v>
      </c>
      <c r="AO117" s="17" t="s">
        <v>77</v>
      </c>
      <c r="AP117" s="17">
        <v>0</v>
      </c>
      <c r="AQ117" s="17" t="s">
        <v>77</v>
      </c>
      <c r="AR117" s="17" t="s">
        <v>198</v>
      </c>
      <c r="AS117" s="17">
        <v>3</v>
      </c>
      <c r="AT117" s="17" t="s">
        <v>325</v>
      </c>
      <c r="AU117" s="17">
        <v>1</v>
      </c>
      <c r="AV117" s="17" t="s">
        <v>189</v>
      </c>
      <c r="AW117" s="17" t="s">
        <v>77</v>
      </c>
      <c r="AX117" s="17">
        <v>0</v>
      </c>
      <c r="AY117" s="17" t="s">
        <v>77</v>
      </c>
      <c r="AZ117" s="17">
        <v>0</v>
      </c>
      <c r="BA117" s="17" t="s">
        <v>77</v>
      </c>
      <c r="BB117" s="17" t="s">
        <v>77</v>
      </c>
      <c r="BC117" s="17">
        <v>0</v>
      </c>
      <c r="BD117" s="17" t="s">
        <v>77</v>
      </c>
      <c r="BE117" s="17">
        <v>0</v>
      </c>
      <c r="BF117" s="17" t="s">
        <v>77</v>
      </c>
      <c r="BG117" s="17" t="s">
        <v>749</v>
      </c>
      <c r="BH117" s="17">
        <v>3</v>
      </c>
      <c r="BI117" s="17" t="s">
        <v>326</v>
      </c>
      <c r="BJ117" s="17">
        <v>0</v>
      </c>
      <c r="BK117" s="17" t="s">
        <v>189</v>
      </c>
      <c r="BL117" s="17">
        <v>12</v>
      </c>
      <c r="BM117" s="126">
        <v>0</v>
      </c>
      <c r="BN117" s="126"/>
      <c r="BO117" s="126" t="e">
        <v>#N/A</v>
      </c>
      <c r="BP117" s="126">
        <v>2023</v>
      </c>
      <c r="BQ117" s="126" t="s">
        <v>171</v>
      </c>
      <c r="BR117" s="128">
        <v>45197</v>
      </c>
      <c r="BS117" s="17">
        <v>43</v>
      </c>
      <c r="BT117" s="221" t="s">
        <v>1496</v>
      </c>
      <c r="BU117" s="118">
        <v>3</v>
      </c>
      <c r="BV117" s="17">
        <v>0</v>
      </c>
      <c r="BW117" s="17">
        <v>0</v>
      </c>
      <c r="BX117" s="17">
        <v>0</v>
      </c>
      <c r="BY117" s="17">
        <v>0</v>
      </c>
      <c r="BZ117" s="17">
        <v>2</v>
      </c>
      <c r="CB117" s="17">
        <v>5</v>
      </c>
      <c r="CC117" s="121">
        <v>12</v>
      </c>
      <c r="CE117" s="254">
        <v>0</v>
      </c>
      <c r="CF117" s="17">
        <v>0</v>
      </c>
      <c r="CG117" s="17">
        <v>0</v>
      </c>
      <c r="CH117" s="17">
        <v>3</v>
      </c>
      <c r="CI117" s="17">
        <v>0</v>
      </c>
      <c r="CJ117" s="17">
        <v>1</v>
      </c>
      <c r="CK117" s="17">
        <v>0</v>
      </c>
      <c r="CL117" s="121">
        <v>4</v>
      </c>
      <c r="CM117" s="17" t="s">
        <v>1385</v>
      </c>
      <c r="CN117" s="17" t="s">
        <v>1124</v>
      </c>
      <c r="CO117" s="17" t="s">
        <v>1125</v>
      </c>
      <c r="CP117" s="17">
        <v>16</v>
      </c>
      <c r="CQ117" s="118">
        <v>0</v>
      </c>
      <c r="CR117" s="17">
        <v>2</v>
      </c>
      <c r="CS117" s="17" t="s">
        <v>544</v>
      </c>
      <c r="CT117" s="17" t="s">
        <v>677</v>
      </c>
      <c r="CV117" s="17" t="s">
        <v>1207</v>
      </c>
      <c r="CW117" s="17" t="s">
        <v>417</v>
      </c>
      <c r="CX117" s="17" t="s">
        <v>417</v>
      </c>
      <c r="CY117" s="121"/>
      <c r="CZ117" s="118">
        <v>0</v>
      </c>
      <c r="DC117" s="121"/>
      <c r="DD117" s="126"/>
      <c r="DF117" s="118"/>
      <c r="DG117" s="17" t="s">
        <v>1180</v>
      </c>
      <c r="DI117" s="126" t="s">
        <v>3251</v>
      </c>
      <c r="DJ117" s="118">
        <v>2</v>
      </c>
      <c r="DK117" s="118" t="s">
        <v>1497</v>
      </c>
      <c r="DL117" s="121"/>
      <c r="DM117" s="17" t="s">
        <v>1226</v>
      </c>
      <c r="DQ117" s="121"/>
      <c r="DY117" s="118"/>
      <c r="EF117" s="121"/>
      <c r="EO117" s="118"/>
      <c r="ET117" s="121"/>
      <c r="EU117" s="118">
        <v>6</v>
      </c>
      <c r="EW117" s="17">
        <v>10</v>
      </c>
      <c r="EZ117" s="121"/>
      <c r="FB117" s="121">
        <v>315</v>
      </c>
      <c r="FC117" s="118">
        <v>70</v>
      </c>
      <c r="FD117" s="17">
        <v>8</v>
      </c>
      <c r="FE117" s="121"/>
      <c r="FF117" s="17">
        <v>48</v>
      </c>
      <c r="FG117" s="118"/>
      <c r="FH117" s="121"/>
      <c r="FJ117" s="17" t="e">
        <v>#N/A</v>
      </c>
      <c r="FK117" s="227" t="s">
        <v>3711</v>
      </c>
      <c r="FL117" s="128">
        <v>45218</v>
      </c>
      <c r="FM117" s="128">
        <v>45219</v>
      </c>
      <c r="FO117" s="131"/>
      <c r="FP117" s="121" t="s">
        <v>4023</v>
      </c>
      <c r="FR117" s="118">
        <v>29</v>
      </c>
      <c r="FS117" s="17">
        <v>10</v>
      </c>
      <c r="FT117" s="17">
        <v>39</v>
      </c>
      <c r="FU117" s="222">
        <v>58</v>
      </c>
      <c r="FV117" s="222"/>
      <c r="FW117" s="223"/>
      <c r="FX117" s="223"/>
      <c r="FY117" s="224"/>
      <c r="FZ117" s="223"/>
      <c r="GA117" s="118">
        <v>0</v>
      </c>
      <c r="GB117" s="17">
        <v>2</v>
      </c>
      <c r="GE117" s="17">
        <v>0</v>
      </c>
      <c r="GH117" s="17">
        <v>1</v>
      </c>
      <c r="GJ117" s="17">
        <v>2</v>
      </c>
      <c r="GP117" s="129" t="s">
        <v>4026</v>
      </c>
      <c r="GR117" s="118">
        <v>3</v>
      </c>
      <c r="GS117" s="17">
        <v>29</v>
      </c>
      <c r="GT117" s="17" t="s">
        <v>1587</v>
      </c>
      <c r="GV117" s="17" t="s">
        <v>2014</v>
      </c>
      <c r="GW117" s="17" t="s">
        <v>2015</v>
      </c>
      <c r="GX117" s="121"/>
      <c r="GY117" s="118"/>
      <c r="HD117" s="121"/>
      <c r="HE117" s="118"/>
      <c r="HK117" s="121"/>
      <c r="HL117" s="118"/>
      <c r="HO117" s="121"/>
      <c r="HP117" s="118"/>
      <c r="HQ117" s="121"/>
      <c r="HS117" s="118"/>
      <c r="HV117" s="17">
        <v>2</v>
      </c>
      <c r="HW117" s="17">
        <v>28.5</v>
      </c>
      <c r="HX117" s="17" t="s">
        <v>1997</v>
      </c>
      <c r="HY117" s="17">
        <v>1</v>
      </c>
      <c r="HZ117" s="17">
        <v>24</v>
      </c>
      <c r="IA117" s="17" t="s">
        <v>1994</v>
      </c>
      <c r="IE117" s="17" t="s">
        <v>2016</v>
      </c>
      <c r="II117" s="121"/>
      <c r="IJ117" s="17" t="s">
        <v>3757</v>
      </c>
      <c r="IK117" s="17" t="s">
        <v>2750</v>
      </c>
    </row>
    <row r="118" spans="1:260" s="17" customFormat="1" ht="12.45" customHeight="1">
      <c r="A118" s="118">
        <v>94</v>
      </c>
      <c r="C118" s="17" t="s">
        <v>926</v>
      </c>
      <c r="D118" s="17" t="s">
        <v>663</v>
      </c>
      <c r="E118" s="17" t="s">
        <v>927</v>
      </c>
      <c r="F118" s="17" t="s">
        <v>928</v>
      </c>
      <c r="G118" s="17" t="s">
        <v>79</v>
      </c>
      <c r="H118" s="119">
        <v>-17.851555999999999</v>
      </c>
      <c r="I118" s="120">
        <v>-63.062221999999998</v>
      </c>
      <c r="J118" s="17" t="s">
        <v>303</v>
      </c>
      <c r="K118" s="17" t="s">
        <v>176</v>
      </c>
      <c r="L118" s="17" t="s">
        <v>304</v>
      </c>
      <c r="M118" s="121" t="s">
        <v>177</v>
      </c>
      <c r="N118" s="122">
        <v>60</v>
      </c>
      <c r="O118" s="123" t="s">
        <v>78</v>
      </c>
      <c r="P118" s="17" t="s">
        <v>196</v>
      </c>
      <c r="Q118" s="121" t="s">
        <v>179</v>
      </c>
      <c r="R118" s="124">
        <v>0</v>
      </c>
      <c r="S118" s="124">
        <v>0</v>
      </c>
      <c r="T118" s="124">
        <v>3</v>
      </c>
      <c r="U118" s="124">
        <v>0</v>
      </c>
      <c r="V118" s="124">
        <v>3</v>
      </c>
      <c r="W118" s="124">
        <v>3</v>
      </c>
      <c r="X118" s="124">
        <v>3</v>
      </c>
      <c r="Y118" s="125">
        <v>0</v>
      </c>
      <c r="Z118" s="17">
        <v>12</v>
      </c>
      <c r="AA118" s="126"/>
      <c r="AB118" s="127" t="s">
        <v>1440</v>
      </c>
      <c r="AC118" s="17" t="s">
        <v>222</v>
      </c>
      <c r="AD118" s="17">
        <v>3</v>
      </c>
      <c r="AE118" s="17" t="s">
        <v>181</v>
      </c>
      <c r="AF118" s="17">
        <v>1</v>
      </c>
      <c r="AG118" s="17" t="s">
        <v>206</v>
      </c>
      <c r="AH118" s="17" t="s">
        <v>903</v>
      </c>
      <c r="AI118" s="17">
        <v>0</v>
      </c>
      <c r="AJ118" s="17" t="s">
        <v>929</v>
      </c>
      <c r="AK118" s="17">
        <v>1</v>
      </c>
      <c r="AL118" s="17" t="s">
        <v>206</v>
      </c>
      <c r="AM118" s="17" t="s">
        <v>77</v>
      </c>
      <c r="AN118" s="17">
        <v>0</v>
      </c>
      <c r="AO118" s="17" t="s">
        <v>77</v>
      </c>
      <c r="AP118" s="17">
        <v>0</v>
      </c>
      <c r="AQ118" s="17" t="s">
        <v>77</v>
      </c>
      <c r="AR118" s="17" t="s">
        <v>198</v>
      </c>
      <c r="AS118" s="17">
        <v>3</v>
      </c>
      <c r="AT118" s="17" t="s">
        <v>326</v>
      </c>
      <c r="AU118" s="17">
        <v>0</v>
      </c>
      <c r="AV118" s="17" t="s">
        <v>214</v>
      </c>
      <c r="AW118" s="17" t="s">
        <v>589</v>
      </c>
      <c r="AX118" s="17">
        <v>3</v>
      </c>
      <c r="AY118" s="17" t="s">
        <v>325</v>
      </c>
      <c r="AZ118" s="17">
        <v>1</v>
      </c>
      <c r="BA118" s="17" t="s">
        <v>214</v>
      </c>
      <c r="BB118" s="17" t="s">
        <v>930</v>
      </c>
      <c r="BC118" s="17">
        <v>3</v>
      </c>
      <c r="BD118" s="17" t="s">
        <v>326</v>
      </c>
      <c r="BE118" s="17">
        <v>0</v>
      </c>
      <c r="BF118" s="17" t="s">
        <v>214</v>
      </c>
      <c r="BL118" s="17">
        <v>12</v>
      </c>
      <c r="BM118" s="126">
        <v>0</v>
      </c>
      <c r="BN118" s="126"/>
      <c r="BO118" s="126" t="e">
        <v>#N/A</v>
      </c>
      <c r="BP118" s="126">
        <v>2023</v>
      </c>
      <c r="BQ118" s="126" t="s">
        <v>171</v>
      </c>
      <c r="BR118" s="128">
        <v>45225</v>
      </c>
      <c r="BS118" s="17">
        <v>40</v>
      </c>
      <c r="BT118" s="221" t="s">
        <v>1441</v>
      </c>
      <c r="BU118" s="118">
        <v>3</v>
      </c>
      <c r="BV118" s="17">
        <v>0</v>
      </c>
      <c r="BW118" s="17">
        <v>0</v>
      </c>
      <c r="BX118" s="17">
        <v>0</v>
      </c>
      <c r="BY118" s="17">
        <v>0</v>
      </c>
      <c r="BZ118" s="17">
        <v>3</v>
      </c>
      <c r="CB118" s="17">
        <v>6</v>
      </c>
      <c r="CC118" s="121">
        <v>12</v>
      </c>
      <c r="CE118" s="254">
        <v>0</v>
      </c>
      <c r="CF118" s="17">
        <v>0</v>
      </c>
      <c r="CG118" s="17">
        <v>0</v>
      </c>
      <c r="CH118" s="17">
        <v>0</v>
      </c>
      <c r="CI118" s="17">
        <v>0</v>
      </c>
      <c r="CJ118" s="17">
        <v>0</v>
      </c>
      <c r="CK118" s="17">
        <v>0</v>
      </c>
      <c r="CL118" s="121">
        <v>0</v>
      </c>
      <c r="CM118" s="17" t="s">
        <v>1123</v>
      </c>
      <c r="CN118" s="17" t="s">
        <v>1124</v>
      </c>
      <c r="CO118" s="17" t="s">
        <v>1125</v>
      </c>
      <c r="CP118" s="17">
        <v>26</v>
      </c>
      <c r="CQ118" s="118">
        <v>0</v>
      </c>
      <c r="CR118" s="17">
        <v>2</v>
      </c>
      <c r="CS118" s="17" t="s">
        <v>544</v>
      </c>
      <c r="CT118" s="17" t="s">
        <v>677</v>
      </c>
      <c r="CV118" s="17" t="s">
        <v>1207</v>
      </c>
      <c r="CW118" s="17" t="s">
        <v>417</v>
      </c>
      <c r="CX118" s="17" t="s">
        <v>417</v>
      </c>
      <c r="CY118" s="121"/>
      <c r="CZ118" s="118">
        <v>0</v>
      </c>
      <c r="DC118" s="121"/>
      <c r="DD118" s="126"/>
      <c r="DF118" s="118"/>
      <c r="DG118" s="17" t="s">
        <v>1127</v>
      </c>
      <c r="DI118" s="126" t="s">
        <v>2594</v>
      </c>
      <c r="DJ118" s="118">
        <v>11</v>
      </c>
      <c r="DK118" s="118" t="s">
        <v>1128</v>
      </c>
      <c r="DL118" s="121"/>
      <c r="DM118" s="17" t="s">
        <v>130</v>
      </c>
      <c r="DQ118" s="121"/>
      <c r="DY118" s="118"/>
      <c r="EF118" s="121"/>
      <c r="EO118" s="118"/>
      <c r="ET118" s="121"/>
      <c r="EU118" s="118">
        <v>6</v>
      </c>
      <c r="EW118" s="17">
        <v>0</v>
      </c>
      <c r="EZ118" s="121"/>
      <c r="FB118" s="129">
        <v>219</v>
      </c>
      <c r="FC118" s="118">
        <v>100</v>
      </c>
      <c r="FD118" s="17">
        <v>6</v>
      </c>
      <c r="FE118" s="121"/>
      <c r="FF118" s="17">
        <v>81</v>
      </c>
      <c r="FG118" s="118"/>
      <c r="FH118" s="121"/>
      <c r="FJ118" s="17" t="e">
        <v>#N/A</v>
      </c>
      <c r="FK118" s="227" t="s">
        <v>3711</v>
      </c>
      <c r="FL118" s="128"/>
      <c r="FM118" s="128"/>
      <c r="FP118" s="121" t="s">
        <v>3715</v>
      </c>
      <c r="FR118" s="118">
        <v>55</v>
      </c>
      <c r="FS118" s="17">
        <v>9</v>
      </c>
      <c r="FT118" s="17">
        <v>64</v>
      </c>
      <c r="FU118" s="222">
        <v>86</v>
      </c>
      <c r="FV118" s="222"/>
      <c r="FW118" s="223"/>
      <c r="FX118" s="223"/>
      <c r="FY118" s="224"/>
      <c r="FZ118" s="223"/>
      <c r="GA118" s="118">
        <v>0</v>
      </c>
      <c r="GF118" s="17">
        <v>1</v>
      </c>
      <c r="GH118" s="17">
        <v>1</v>
      </c>
      <c r="GI118" s="17">
        <v>2</v>
      </c>
      <c r="GJ118" s="17">
        <v>2</v>
      </c>
      <c r="GP118" s="129"/>
      <c r="GR118" s="118"/>
      <c r="GX118" s="121"/>
      <c r="GY118" s="118"/>
      <c r="HD118" s="121"/>
      <c r="HE118" s="118"/>
      <c r="HK118" s="121"/>
      <c r="HL118" s="118"/>
      <c r="HO118" s="121"/>
      <c r="HP118" s="118"/>
      <c r="HQ118" s="121"/>
      <c r="HS118" s="118"/>
      <c r="II118" s="121"/>
      <c r="IJ118" s="17" t="s">
        <v>1128</v>
      </c>
      <c r="IK118" s="17" t="s">
        <v>2689</v>
      </c>
    </row>
    <row r="119" spans="1:260" s="17" customFormat="1" ht="12.45" customHeight="1">
      <c r="A119" s="118">
        <v>153</v>
      </c>
      <c r="C119" s="17" t="s">
        <v>1054</v>
      </c>
      <c r="D119" s="17" t="s">
        <v>663</v>
      </c>
      <c r="E119" s="17" t="s">
        <v>1062</v>
      </c>
      <c r="F119" s="17" t="s">
        <v>1063</v>
      </c>
      <c r="G119" s="17" t="s">
        <v>79</v>
      </c>
      <c r="H119" s="118">
        <v>-19.588698000000001</v>
      </c>
      <c r="I119" s="17">
        <v>-65.753798000000003</v>
      </c>
      <c r="J119" s="17" t="s">
        <v>179</v>
      </c>
      <c r="K119" s="17" t="s">
        <v>179</v>
      </c>
      <c r="L119" s="17" t="s">
        <v>179</v>
      </c>
      <c r="M119" s="121" t="s">
        <v>1064</v>
      </c>
      <c r="N119" s="118">
        <v>6</v>
      </c>
      <c r="O119" s="17" t="s">
        <v>610</v>
      </c>
      <c r="P119" s="17" t="s">
        <v>202</v>
      </c>
      <c r="Q119" s="121"/>
      <c r="R119" s="124">
        <v>0</v>
      </c>
      <c r="S119" s="124">
        <v>3</v>
      </c>
      <c r="T119" s="124">
        <v>0</v>
      </c>
      <c r="U119" s="124">
        <v>0</v>
      </c>
      <c r="V119" s="124">
        <v>0</v>
      </c>
      <c r="W119" s="124">
        <v>2</v>
      </c>
      <c r="X119" s="124">
        <v>0</v>
      </c>
      <c r="Y119" s="125">
        <v>0</v>
      </c>
      <c r="Z119" s="17">
        <v>5</v>
      </c>
      <c r="AA119" s="126"/>
      <c r="AB119" s="127" t="s">
        <v>248</v>
      </c>
      <c r="AC119" s="17" t="s">
        <v>77</v>
      </c>
      <c r="AD119" s="17">
        <v>0</v>
      </c>
      <c r="AE119" s="17" t="s">
        <v>77</v>
      </c>
      <c r="AF119" s="17">
        <v>0</v>
      </c>
      <c r="AG119" s="17" t="s">
        <v>77</v>
      </c>
      <c r="AH119" s="17" t="s">
        <v>257</v>
      </c>
      <c r="AI119" s="17">
        <v>3</v>
      </c>
      <c r="AJ119" s="17" t="s">
        <v>248</v>
      </c>
      <c r="AK119" s="17">
        <v>1</v>
      </c>
      <c r="AL119" s="17" t="s">
        <v>189</v>
      </c>
      <c r="AM119" s="17" t="s">
        <v>77</v>
      </c>
      <c r="AN119" s="17">
        <v>0</v>
      </c>
      <c r="AO119" s="17" t="s">
        <v>77</v>
      </c>
      <c r="AP119" s="17">
        <v>1</v>
      </c>
      <c r="AQ119" s="17" t="s">
        <v>77</v>
      </c>
      <c r="AR119" s="17" t="s">
        <v>77</v>
      </c>
      <c r="AS119" s="17">
        <v>0</v>
      </c>
      <c r="AT119" s="17" t="s">
        <v>77</v>
      </c>
      <c r="AU119" s="17">
        <v>0</v>
      </c>
      <c r="AV119" s="17" t="s">
        <v>77</v>
      </c>
      <c r="AW119" s="17" t="s">
        <v>242</v>
      </c>
      <c r="AX119" s="17">
        <v>2</v>
      </c>
      <c r="AY119" s="17" t="s">
        <v>249</v>
      </c>
      <c r="AZ119" s="17">
        <v>0</v>
      </c>
      <c r="BA119" s="17" t="s">
        <v>189</v>
      </c>
      <c r="BB119" s="17" t="s">
        <v>77</v>
      </c>
      <c r="BC119" s="17">
        <v>0</v>
      </c>
      <c r="BD119" s="17" t="s">
        <v>77</v>
      </c>
      <c r="BE119" s="17">
        <v>0</v>
      </c>
      <c r="BF119" s="17" t="s">
        <v>77</v>
      </c>
      <c r="BG119" s="17" t="s">
        <v>77</v>
      </c>
      <c r="BH119" s="17">
        <v>0</v>
      </c>
      <c r="BI119" s="17" t="s">
        <v>77</v>
      </c>
      <c r="BJ119" s="17">
        <v>0</v>
      </c>
      <c r="BK119" s="17" t="s">
        <v>77</v>
      </c>
      <c r="BL119" s="17">
        <v>5</v>
      </c>
      <c r="BM119" s="126">
        <v>0</v>
      </c>
      <c r="BN119" s="126"/>
      <c r="BO119" s="126" t="e">
        <v>#N/A</v>
      </c>
      <c r="BP119" s="126">
        <v>2023</v>
      </c>
      <c r="BQ119" s="126" t="s">
        <v>172</v>
      </c>
      <c r="BR119" s="128">
        <v>45222</v>
      </c>
      <c r="BS119" s="17">
        <v>42</v>
      </c>
      <c r="BT119" s="221" t="s">
        <v>1598</v>
      </c>
      <c r="BU119" s="118">
        <v>0</v>
      </c>
      <c r="BV119" s="17">
        <v>1</v>
      </c>
      <c r="BW119" s="17">
        <v>0</v>
      </c>
      <c r="BX119" s="17">
        <v>0</v>
      </c>
      <c r="BY119" s="17">
        <v>0</v>
      </c>
      <c r="BZ119" s="17">
        <v>0</v>
      </c>
      <c r="CB119" s="17">
        <v>1</v>
      </c>
      <c r="CC119" s="121">
        <v>5</v>
      </c>
      <c r="CE119" s="118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0</v>
      </c>
      <c r="CK119" s="17">
        <v>0</v>
      </c>
      <c r="CL119" s="121">
        <v>0</v>
      </c>
      <c r="CM119" s="17" t="s">
        <v>1281</v>
      </c>
      <c r="CN119" s="17" t="s">
        <v>235</v>
      </c>
      <c r="CO119" s="17" t="s">
        <v>1131</v>
      </c>
      <c r="CP119" s="17">
        <v>3</v>
      </c>
      <c r="CQ119" s="118">
        <v>0</v>
      </c>
      <c r="CR119" s="17">
        <v>0</v>
      </c>
      <c r="CS119" s="17" t="s">
        <v>544</v>
      </c>
      <c r="CT119" s="17" t="s">
        <v>77</v>
      </c>
      <c r="CV119" s="17" t="s">
        <v>1091</v>
      </c>
      <c r="CW119" s="17" t="s">
        <v>538</v>
      </c>
      <c r="CX119" s="17" t="s">
        <v>179</v>
      </c>
      <c r="CY119" s="121"/>
      <c r="CZ119" s="118">
        <v>0</v>
      </c>
      <c r="DC119" s="121"/>
      <c r="DD119" s="126"/>
      <c r="DF119" s="118"/>
      <c r="DG119" s="17" t="s">
        <v>1118</v>
      </c>
      <c r="DI119" s="126" t="s">
        <v>4137</v>
      </c>
      <c r="DJ119" s="118">
        <v>5</v>
      </c>
      <c r="DK119" s="118" t="s">
        <v>1599</v>
      </c>
      <c r="DL119" s="121"/>
      <c r="DM119" s="17" t="s">
        <v>130</v>
      </c>
      <c r="DQ119" s="121"/>
      <c r="DY119" s="118"/>
      <c r="EF119" s="121"/>
      <c r="EO119" s="118"/>
      <c r="ET119" s="121"/>
      <c r="EU119" s="118"/>
      <c r="EX119" s="17">
        <v>10</v>
      </c>
      <c r="EZ119" s="121"/>
      <c r="FB119" s="129">
        <v>294</v>
      </c>
      <c r="FC119" s="118">
        <v>30</v>
      </c>
      <c r="FD119" s="17">
        <v>1</v>
      </c>
      <c r="FE119" s="121"/>
      <c r="FF119" s="17">
        <v>21</v>
      </c>
      <c r="FG119" s="118"/>
      <c r="FH119" s="121"/>
      <c r="FJ119" s="17" t="e">
        <v>#N/A</v>
      </c>
      <c r="FK119" s="227" t="s">
        <v>3711</v>
      </c>
      <c r="FL119" s="128">
        <v>45211</v>
      </c>
      <c r="FM119" s="128">
        <v>45212</v>
      </c>
      <c r="FO119" s="17">
        <v>1</v>
      </c>
      <c r="FP119" s="121"/>
      <c r="FR119" s="118">
        <v>6</v>
      </c>
      <c r="FS119" s="17">
        <v>4</v>
      </c>
      <c r="FT119" s="17">
        <v>10</v>
      </c>
      <c r="FU119" s="222">
        <v>25</v>
      </c>
      <c r="FV119" s="222"/>
      <c r="FW119" s="223"/>
      <c r="FX119" s="223"/>
      <c r="FY119" s="224"/>
      <c r="FZ119" s="223"/>
      <c r="GA119" s="118"/>
      <c r="GP119" s="129"/>
      <c r="GR119" s="118"/>
      <c r="GX119" s="121"/>
      <c r="GY119" s="118"/>
      <c r="HD119" s="121"/>
      <c r="HE119" s="118"/>
      <c r="HK119" s="121"/>
      <c r="HL119" s="118"/>
      <c r="HO119" s="121"/>
      <c r="HP119" s="118"/>
      <c r="HQ119" s="121"/>
      <c r="HS119" s="118"/>
      <c r="II119" s="121"/>
      <c r="IJ119" s="17" t="s">
        <v>1599</v>
      </c>
      <c r="IK119" s="17" t="s">
        <v>2790</v>
      </c>
    </row>
    <row r="120" spans="1:260" s="17" customFormat="1" ht="12.45" customHeight="1">
      <c r="A120" s="118">
        <v>155</v>
      </c>
      <c r="C120" s="17" t="s">
        <v>1054</v>
      </c>
      <c r="D120" s="17" t="s">
        <v>663</v>
      </c>
      <c r="E120" s="17" t="s">
        <v>1067</v>
      </c>
      <c r="F120" s="17" t="s">
        <v>1068</v>
      </c>
      <c r="G120" s="17" t="s">
        <v>79</v>
      </c>
      <c r="H120" s="119">
        <v>-19.574742000000001</v>
      </c>
      <c r="I120" s="120">
        <v>-65.754440000000002</v>
      </c>
      <c r="J120" s="17" t="s">
        <v>179</v>
      </c>
      <c r="K120" s="17" t="s">
        <v>179</v>
      </c>
      <c r="L120" s="17" t="s">
        <v>179</v>
      </c>
      <c r="M120" s="121" t="s">
        <v>1064</v>
      </c>
      <c r="N120" s="122">
        <v>6</v>
      </c>
      <c r="O120" s="123" t="s">
        <v>610</v>
      </c>
      <c r="P120" s="17" t="s">
        <v>202</v>
      </c>
      <c r="Q120" s="121"/>
      <c r="R120" s="124">
        <v>0</v>
      </c>
      <c r="S120" s="124">
        <v>0</v>
      </c>
      <c r="T120" s="124">
        <v>3</v>
      </c>
      <c r="U120" s="124">
        <v>0</v>
      </c>
      <c r="V120" s="124">
        <v>0</v>
      </c>
      <c r="W120" s="124">
        <v>3</v>
      </c>
      <c r="X120" s="124">
        <v>0</v>
      </c>
      <c r="Y120" s="125">
        <v>0</v>
      </c>
      <c r="Z120" s="17">
        <v>6</v>
      </c>
      <c r="AA120" s="126"/>
      <c r="AB120" s="127" t="s">
        <v>781</v>
      </c>
      <c r="AC120" s="17" t="s">
        <v>257</v>
      </c>
      <c r="AD120" s="17">
        <v>3</v>
      </c>
      <c r="AE120" s="17" t="s">
        <v>781</v>
      </c>
      <c r="AF120" s="17">
        <v>1</v>
      </c>
      <c r="AG120" s="17" t="s">
        <v>189</v>
      </c>
      <c r="AH120" s="17" t="s">
        <v>1057</v>
      </c>
      <c r="AI120" s="17">
        <v>0</v>
      </c>
      <c r="AJ120" s="17" t="s">
        <v>782</v>
      </c>
      <c r="AK120" s="17">
        <v>1</v>
      </c>
      <c r="AL120" s="17" t="s">
        <v>189</v>
      </c>
      <c r="AM120" s="17" t="s">
        <v>77</v>
      </c>
      <c r="AN120" s="17">
        <v>0</v>
      </c>
      <c r="AO120" s="17" t="s">
        <v>77</v>
      </c>
      <c r="AP120" s="17">
        <v>1</v>
      </c>
      <c r="AQ120" s="17" t="s">
        <v>77</v>
      </c>
      <c r="AR120" s="17" t="s">
        <v>77</v>
      </c>
      <c r="AS120" s="17">
        <v>0</v>
      </c>
      <c r="AT120" s="17" t="s">
        <v>77</v>
      </c>
      <c r="AU120" s="17">
        <v>0</v>
      </c>
      <c r="AV120" s="17" t="s">
        <v>77</v>
      </c>
      <c r="AW120" s="17" t="s">
        <v>221</v>
      </c>
      <c r="AX120" s="17">
        <v>3</v>
      </c>
      <c r="AY120" s="17" t="s">
        <v>782</v>
      </c>
      <c r="AZ120" s="17">
        <v>0</v>
      </c>
      <c r="BA120" s="17" t="s">
        <v>189</v>
      </c>
      <c r="BB120" s="17" t="s">
        <v>77</v>
      </c>
      <c r="BC120" s="17">
        <v>0</v>
      </c>
      <c r="BD120" s="17" t="s">
        <v>77</v>
      </c>
      <c r="BE120" s="17">
        <v>0</v>
      </c>
      <c r="BF120" s="17" t="s">
        <v>77</v>
      </c>
      <c r="BG120" s="17" t="s">
        <v>77</v>
      </c>
      <c r="BH120" s="17">
        <v>0</v>
      </c>
      <c r="BI120" s="17" t="s">
        <v>77</v>
      </c>
      <c r="BJ120" s="17">
        <v>0</v>
      </c>
      <c r="BK120" s="17" t="s">
        <v>77</v>
      </c>
      <c r="BL120" s="17">
        <v>6</v>
      </c>
      <c r="BM120" s="126">
        <v>0</v>
      </c>
      <c r="BN120" s="126"/>
      <c r="BO120" s="126" t="e">
        <v>#N/A</v>
      </c>
      <c r="BP120" s="126">
        <v>2023</v>
      </c>
      <c r="BQ120" s="126" t="s">
        <v>171</v>
      </c>
      <c r="BR120" s="128">
        <v>45222</v>
      </c>
      <c r="BS120" s="17">
        <v>42</v>
      </c>
      <c r="BT120" s="221" t="s">
        <v>1603</v>
      </c>
      <c r="BU120" s="118">
        <v>0</v>
      </c>
      <c r="BV120" s="17">
        <v>3</v>
      </c>
      <c r="BW120" s="17">
        <v>0</v>
      </c>
      <c r="BX120" s="17">
        <v>0</v>
      </c>
      <c r="BY120" s="17">
        <v>0</v>
      </c>
      <c r="BZ120" s="17">
        <v>0</v>
      </c>
      <c r="CB120" s="17">
        <v>3</v>
      </c>
      <c r="CC120" s="121">
        <v>6</v>
      </c>
      <c r="CE120" s="118">
        <v>0</v>
      </c>
      <c r="CF120" s="17">
        <v>0</v>
      </c>
      <c r="CG120" s="17">
        <v>3</v>
      </c>
      <c r="CH120" s="17">
        <v>0</v>
      </c>
      <c r="CI120" s="17">
        <v>0</v>
      </c>
      <c r="CJ120" s="17">
        <v>0</v>
      </c>
      <c r="CK120" s="17">
        <v>0</v>
      </c>
      <c r="CL120" s="121">
        <v>3</v>
      </c>
      <c r="CM120" s="17" t="s">
        <v>1604</v>
      </c>
      <c r="CN120" s="17" t="s">
        <v>251</v>
      </c>
      <c r="CO120" s="17" t="s">
        <v>1605</v>
      </c>
      <c r="CP120" s="17">
        <v>3</v>
      </c>
      <c r="CQ120" s="118">
        <v>0</v>
      </c>
      <c r="CR120" s="17">
        <v>0</v>
      </c>
      <c r="CS120" s="17" t="s">
        <v>544</v>
      </c>
      <c r="CT120" s="17" t="s">
        <v>77</v>
      </c>
      <c r="CV120" s="17" t="s">
        <v>1175</v>
      </c>
      <c r="CW120" s="17" t="s">
        <v>678</v>
      </c>
      <c r="CX120" s="17" t="s">
        <v>179</v>
      </c>
      <c r="CY120" s="121"/>
      <c r="CZ120" s="118">
        <v>0</v>
      </c>
      <c r="DC120" s="121"/>
      <c r="DD120" s="126"/>
      <c r="DF120" s="118"/>
      <c r="DG120" s="17" t="s">
        <v>1118</v>
      </c>
      <c r="DI120" s="126" t="s">
        <v>2778</v>
      </c>
      <c r="DJ120" s="118">
        <v>23</v>
      </c>
      <c r="DK120" s="118" t="s">
        <v>335</v>
      </c>
      <c r="DL120" s="121"/>
      <c r="DM120" s="17" t="s">
        <v>1156</v>
      </c>
      <c r="DQ120" s="121"/>
      <c r="DY120" s="118"/>
      <c r="EF120" s="121"/>
      <c r="EO120" s="118"/>
      <c r="ET120" s="121"/>
      <c r="EU120" s="118"/>
      <c r="EX120" s="17">
        <v>12</v>
      </c>
      <c r="EZ120" s="121"/>
      <c r="FB120" s="129">
        <v>295</v>
      </c>
      <c r="FC120" s="118">
        <v>30</v>
      </c>
      <c r="FD120" s="17">
        <v>3</v>
      </c>
      <c r="FE120" s="121"/>
      <c r="FF120" s="17">
        <v>21</v>
      </c>
      <c r="FG120" s="118"/>
      <c r="FH120" s="121"/>
      <c r="FJ120" s="17" t="e">
        <v>#N/A</v>
      </c>
      <c r="FK120" s="227" t="s">
        <v>3711</v>
      </c>
      <c r="FL120" s="128">
        <v>45211</v>
      </c>
      <c r="FM120" s="128">
        <v>45212</v>
      </c>
      <c r="FO120" s="17">
        <v>3</v>
      </c>
      <c r="FP120" s="121" t="s">
        <v>3713</v>
      </c>
      <c r="FR120" s="118">
        <v>6</v>
      </c>
      <c r="FS120" s="17">
        <v>7</v>
      </c>
      <c r="FT120" s="17">
        <v>13</v>
      </c>
      <c r="FU120" s="222">
        <v>29</v>
      </c>
      <c r="FV120" s="222"/>
      <c r="FW120" s="223"/>
      <c r="FX120" s="223"/>
      <c r="FY120" s="224"/>
      <c r="FZ120" s="223"/>
      <c r="GA120" s="118"/>
      <c r="GP120" s="129"/>
      <c r="GR120" s="118"/>
      <c r="GX120" s="121"/>
      <c r="GY120" s="118"/>
      <c r="HD120" s="121"/>
      <c r="HE120" s="118"/>
      <c r="HK120" s="121"/>
      <c r="HL120" s="118"/>
      <c r="HO120" s="121"/>
      <c r="HP120" s="118"/>
      <c r="HQ120" s="121"/>
      <c r="HS120" s="118"/>
      <c r="II120" s="121"/>
      <c r="IJ120" s="17" t="s">
        <v>1602</v>
      </c>
      <c r="IK120" s="17" t="s">
        <v>2792</v>
      </c>
    </row>
    <row r="121" spans="1:260" s="17" customFormat="1" ht="12.45" customHeight="1">
      <c r="A121" s="118">
        <v>156</v>
      </c>
      <c r="C121" s="17" t="s">
        <v>1054</v>
      </c>
      <c r="D121" s="17" t="s">
        <v>663</v>
      </c>
      <c r="E121" s="17" t="s">
        <v>1069</v>
      </c>
      <c r="F121" s="17" t="s">
        <v>1070</v>
      </c>
      <c r="G121" s="17" t="s">
        <v>79</v>
      </c>
      <c r="H121" s="118">
        <v>-19.580967999999999</v>
      </c>
      <c r="I121" s="17">
        <v>-65.773317000000006</v>
      </c>
      <c r="J121" s="17" t="s">
        <v>338</v>
      </c>
      <c r="K121" s="17" t="s">
        <v>1071</v>
      </c>
      <c r="L121" s="17" t="s">
        <v>1072</v>
      </c>
      <c r="M121" s="121" t="s">
        <v>1064</v>
      </c>
      <c r="N121" s="122">
        <v>40</v>
      </c>
      <c r="O121" s="123" t="s">
        <v>78</v>
      </c>
      <c r="P121" s="17" t="s">
        <v>202</v>
      </c>
      <c r="Q121" s="121" t="s">
        <v>179</v>
      </c>
      <c r="R121" s="124">
        <v>0</v>
      </c>
      <c r="S121" s="124">
        <v>0</v>
      </c>
      <c r="T121" s="124">
        <v>3</v>
      </c>
      <c r="U121" s="124">
        <v>0</v>
      </c>
      <c r="V121" s="124">
        <v>0</v>
      </c>
      <c r="W121" s="124">
        <v>3</v>
      </c>
      <c r="X121" s="124">
        <v>0</v>
      </c>
      <c r="Y121" s="125">
        <v>0</v>
      </c>
      <c r="Z121" s="17">
        <v>6</v>
      </c>
      <c r="AA121" s="126"/>
      <c r="AB121" s="127" t="s">
        <v>1346</v>
      </c>
      <c r="AC121" s="17" t="s">
        <v>257</v>
      </c>
      <c r="AD121" s="17">
        <v>3</v>
      </c>
      <c r="AE121" s="17" t="s">
        <v>853</v>
      </c>
      <c r="AF121" s="17">
        <v>1</v>
      </c>
      <c r="AG121" s="17" t="s">
        <v>189</v>
      </c>
      <c r="AH121" s="17" t="s">
        <v>1057</v>
      </c>
      <c r="AI121" s="17">
        <v>0</v>
      </c>
      <c r="AJ121" s="17" t="s">
        <v>854</v>
      </c>
      <c r="AK121" s="17">
        <v>2</v>
      </c>
      <c r="AL121" s="17" t="s">
        <v>189</v>
      </c>
      <c r="AM121" s="17" t="s">
        <v>77</v>
      </c>
      <c r="AN121" s="17">
        <v>0</v>
      </c>
      <c r="AO121" s="17" t="s">
        <v>77</v>
      </c>
      <c r="AP121" s="17">
        <v>2</v>
      </c>
      <c r="AQ121" s="17" t="s">
        <v>77</v>
      </c>
      <c r="AR121" s="17" t="s">
        <v>77</v>
      </c>
      <c r="AS121" s="17">
        <v>0</v>
      </c>
      <c r="AT121" s="17" t="s">
        <v>77</v>
      </c>
      <c r="AU121" s="17">
        <v>0</v>
      </c>
      <c r="AV121" s="17" t="s">
        <v>77</v>
      </c>
      <c r="AW121" s="17" t="s">
        <v>221</v>
      </c>
      <c r="AX121" s="17">
        <v>3</v>
      </c>
      <c r="AY121" s="17" t="s">
        <v>325</v>
      </c>
      <c r="AZ121" s="17">
        <v>1</v>
      </c>
      <c r="BA121" s="17" t="s">
        <v>189</v>
      </c>
      <c r="BB121" s="17" t="s">
        <v>77</v>
      </c>
      <c r="BC121" s="17">
        <v>0</v>
      </c>
      <c r="BD121" s="17" t="s">
        <v>77</v>
      </c>
      <c r="BE121" s="17">
        <v>0</v>
      </c>
      <c r="BF121" s="17" t="s">
        <v>77</v>
      </c>
      <c r="BG121" s="17" t="s">
        <v>77</v>
      </c>
      <c r="BH121" s="17">
        <v>0</v>
      </c>
      <c r="BI121" s="17" t="s">
        <v>77</v>
      </c>
      <c r="BJ121" s="17">
        <v>0</v>
      </c>
      <c r="BK121" s="17" t="s">
        <v>77</v>
      </c>
      <c r="BL121" s="17">
        <v>6</v>
      </c>
      <c r="BM121" s="126">
        <v>0</v>
      </c>
      <c r="BN121" s="126"/>
      <c r="BO121" s="126" t="e">
        <v>#N/A</v>
      </c>
      <c r="BP121" s="126">
        <v>2023</v>
      </c>
      <c r="BQ121" s="126" t="s">
        <v>171</v>
      </c>
      <c r="BR121" s="128">
        <v>45222</v>
      </c>
      <c r="BS121" s="17">
        <v>42</v>
      </c>
      <c r="BT121" s="221" t="s">
        <v>1606</v>
      </c>
      <c r="BU121" s="118">
        <v>0</v>
      </c>
      <c r="BV121" s="17">
        <v>3</v>
      </c>
      <c r="BW121" s="17">
        <v>0</v>
      </c>
      <c r="BX121" s="17">
        <v>0</v>
      </c>
      <c r="BY121" s="17">
        <v>0</v>
      </c>
      <c r="BZ121" s="17">
        <v>0</v>
      </c>
      <c r="CB121" s="17">
        <v>3</v>
      </c>
      <c r="CC121" s="121">
        <v>6</v>
      </c>
      <c r="CE121" s="118">
        <v>0</v>
      </c>
      <c r="CF121" s="17">
        <v>0</v>
      </c>
      <c r="CG121" s="251">
        <v>3</v>
      </c>
      <c r="CH121" s="17">
        <v>0</v>
      </c>
      <c r="CI121" s="17">
        <v>0</v>
      </c>
      <c r="CJ121" s="17">
        <v>0</v>
      </c>
      <c r="CK121" s="17">
        <v>0</v>
      </c>
      <c r="CL121" s="121">
        <v>3</v>
      </c>
      <c r="CM121" s="17" t="s">
        <v>1604</v>
      </c>
      <c r="CN121" s="17" t="s">
        <v>251</v>
      </c>
      <c r="CO121" s="17" t="s">
        <v>1605</v>
      </c>
      <c r="CP121" s="17">
        <v>3</v>
      </c>
      <c r="CQ121" s="118">
        <v>0</v>
      </c>
      <c r="CR121" s="17">
        <v>0</v>
      </c>
      <c r="CS121" s="17" t="s">
        <v>544</v>
      </c>
      <c r="CT121" s="17" t="s">
        <v>77</v>
      </c>
      <c r="CV121" s="17" t="s">
        <v>1100</v>
      </c>
      <c r="CW121" s="17" t="s">
        <v>417</v>
      </c>
      <c r="CX121" s="17" t="s">
        <v>179</v>
      </c>
      <c r="CY121" s="121"/>
      <c r="CZ121" s="118">
        <v>0</v>
      </c>
      <c r="DC121" s="121"/>
      <c r="DD121" s="126"/>
      <c r="DF121" s="118"/>
      <c r="DG121" s="17" t="s">
        <v>1118</v>
      </c>
      <c r="DI121" s="126" t="s">
        <v>2778</v>
      </c>
      <c r="DJ121" s="118">
        <v>23</v>
      </c>
      <c r="DK121" s="118" t="s">
        <v>335</v>
      </c>
      <c r="DL121" s="121"/>
      <c r="DM121" s="17" t="s">
        <v>1156</v>
      </c>
      <c r="DP121" s="17">
        <v>3</v>
      </c>
      <c r="DQ121" s="121"/>
      <c r="DY121" s="118"/>
      <c r="EF121" s="121"/>
      <c r="EO121" s="118"/>
      <c r="ET121" s="121"/>
      <c r="EU121" s="118"/>
      <c r="EW121" s="17">
        <v>12</v>
      </c>
      <c r="EZ121" s="121"/>
      <c r="FA121" s="17">
        <v>0</v>
      </c>
      <c r="FB121" s="129">
        <v>296</v>
      </c>
      <c r="FC121" s="118">
        <v>70</v>
      </c>
      <c r="FD121" s="17">
        <v>4</v>
      </c>
      <c r="FE121" s="121"/>
      <c r="FF121" s="17">
        <v>59</v>
      </c>
      <c r="FG121" s="118"/>
      <c r="FH121" s="121"/>
      <c r="FJ121" s="17" t="e">
        <v>#N/A</v>
      </c>
      <c r="FK121" s="227" t="s">
        <v>3711</v>
      </c>
      <c r="FL121" s="128">
        <v>45211</v>
      </c>
      <c r="FM121" s="128">
        <v>45212</v>
      </c>
      <c r="FP121" s="121" t="s">
        <v>3713</v>
      </c>
      <c r="FR121" s="118">
        <v>35</v>
      </c>
      <c r="FS121" s="17">
        <v>5</v>
      </c>
      <c r="FT121" s="17">
        <v>40</v>
      </c>
      <c r="FU121" s="222">
        <v>59</v>
      </c>
      <c r="FV121" s="222"/>
      <c r="FW121" s="223"/>
      <c r="FX121" s="223"/>
      <c r="FY121" s="224"/>
      <c r="FZ121" s="223"/>
      <c r="GA121" s="118"/>
      <c r="GP121" s="129"/>
      <c r="GR121" s="118"/>
      <c r="GX121" s="121"/>
      <c r="GY121" s="118"/>
      <c r="HD121" s="121"/>
      <c r="HE121" s="118"/>
      <c r="HK121" s="121"/>
      <c r="HL121" s="118"/>
      <c r="HO121" s="121"/>
      <c r="HP121" s="118"/>
      <c r="HQ121" s="121"/>
      <c r="HS121" s="118"/>
      <c r="II121" s="121"/>
      <c r="IJ121" s="17" t="s">
        <v>1602</v>
      </c>
      <c r="IK121" s="17" t="s">
        <v>2792</v>
      </c>
    </row>
    <row r="122" spans="1:260" s="17" customFormat="1" ht="12.45" customHeight="1">
      <c r="A122" s="118">
        <v>157</v>
      </c>
      <c r="C122" s="17" t="s">
        <v>1054</v>
      </c>
      <c r="D122" s="17" t="s">
        <v>663</v>
      </c>
      <c r="E122" s="17" t="s">
        <v>1073</v>
      </c>
      <c r="F122" s="17" t="s">
        <v>1074</v>
      </c>
      <c r="G122" s="17" t="s">
        <v>79</v>
      </c>
      <c r="H122" s="118">
        <v>-19.578507999999999</v>
      </c>
      <c r="I122" s="17">
        <v>-65.750141999999997</v>
      </c>
      <c r="J122" s="17" t="s">
        <v>179</v>
      </c>
      <c r="K122" s="17" t="s">
        <v>179</v>
      </c>
      <c r="L122" s="17" t="s">
        <v>179</v>
      </c>
      <c r="M122" s="121" t="s">
        <v>1064</v>
      </c>
      <c r="N122" s="122">
        <v>10</v>
      </c>
      <c r="O122" s="17" t="s">
        <v>78</v>
      </c>
      <c r="P122" s="17" t="s">
        <v>202</v>
      </c>
      <c r="Q122" s="121"/>
      <c r="R122" s="124">
        <v>0</v>
      </c>
      <c r="S122" s="124">
        <v>0</v>
      </c>
      <c r="T122" s="124">
        <v>3</v>
      </c>
      <c r="U122" s="124">
        <v>0</v>
      </c>
      <c r="V122" s="124">
        <v>0</v>
      </c>
      <c r="W122" s="124">
        <v>3</v>
      </c>
      <c r="X122" s="124">
        <v>0</v>
      </c>
      <c r="Y122" s="125">
        <v>0</v>
      </c>
      <c r="Z122" s="17">
        <v>6</v>
      </c>
      <c r="AA122" s="126"/>
      <c r="AB122" s="127" t="s">
        <v>781</v>
      </c>
      <c r="AC122" s="17" t="s">
        <v>257</v>
      </c>
      <c r="AD122" s="17">
        <v>3</v>
      </c>
      <c r="AE122" s="17" t="s">
        <v>781</v>
      </c>
      <c r="AF122" s="17">
        <v>1</v>
      </c>
      <c r="AG122" s="17" t="s">
        <v>189</v>
      </c>
      <c r="AH122" s="17" t="s">
        <v>1057</v>
      </c>
      <c r="AI122" s="17">
        <v>0</v>
      </c>
      <c r="AJ122" s="17" t="s">
        <v>782</v>
      </c>
      <c r="AK122" s="17">
        <v>1</v>
      </c>
      <c r="AL122" s="17" t="s">
        <v>189</v>
      </c>
      <c r="AM122" s="17" t="s">
        <v>77</v>
      </c>
      <c r="AN122" s="17">
        <v>0</v>
      </c>
      <c r="AO122" s="17" t="s">
        <v>77</v>
      </c>
      <c r="AP122" s="17">
        <v>1</v>
      </c>
      <c r="AQ122" s="17" t="s">
        <v>77</v>
      </c>
      <c r="AR122" s="17" t="s">
        <v>77</v>
      </c>
      <c r="AS122" s="17">
        <v>0</v>
      </c>
      <c r="AT122" s="17" t="s">
        <v>77</v>
      </c>
      <c r="AU122" s="17">
        <v>0</v>
      </c>
      <c r="AV122" s="17" t="s">
        <v>77</v>
      </c>
      <c r="AW122" s="17" t="s">
        <v>221</v>
      </c>
      <c r="AX122" s="17">
        <v>3</v>
      </c>
      <c r="AY122" s="17" t="s">
        <v>782</v>
      </c>
      <c r="AZ122" s="17">
        <v>0</v>
      </c>
      <c r="BA122" s="17" t="s">
        <v>189</v>
      </c>
      <c r="BB122" s="17" t="s">
        <v>77</v>
      </c>
      <c r="BC122" s="17">
        <v>0</v>
      </c>
      <c r="BD122" s="17" t="s">
        <v>77</v>
      </c>
      <c r="BE122" s="17">
        <v>0</v>
      </c>
      <c r="BF122" s="17" t="s">
        <v>77</v>
      </c>
      <c r="BG122" s="17" t="s">
        <v>77</v>
      </c>
      <c r="BH122" s="17">
        <v>0</v>
      </c>
      <c r="BI122" s="17" t="s">
        <v>77</v>
      </c>
      <c r="BJ122" s="17">
        <v>0</v>
      </c>
      <c r="BK122" s="17" t="s">
        <v>77</v>
      </c>
      <c r="BL122" s="17">
        <v>6</v>
      </c>
      <c r="BM122" s="126">
        <v>0</v>
      </c>
      <c r="BN122" s="126"/>
      <c r="BO122" s="126" t="e">
        <v>#N/A</v>
      </c>
      <c r="BP122" s="126">
        <v>2023</v>
      </c>
      <c r="BQ122" s="126" t="s">
        <v>171</v>
      </c>
      <c r="BR122" s="128">
        <v>45222</v>
      </c>
      <c r="BS122" s="17">
        <v>42</v>
      </c>
      <c r="BT122" s="221" t="s">
        <v>1603</v>
      </c>
      <c r="BU122" s="118">
        <v>0</v>
      </c>
      <c r="BV122" s="17">
        <v>3</v>
      </c>
      <c r="BW122" s="17">
        <v>0</v>
      </c>
      <c r="BX122" s="17">
        <v>0</v>
      </c>
      <c r="BY122" s="17">
        <v>0</v>
      </c>
      <c r="BZ122" s="17">
        <v>0</v>
      </c>
      <c r="CB122" s="17">
        <v>3</v>
      </c>
      <c r="CC122" s="121">
        <v>6</v>
      </c>
      <c r="CE122" s="118">
        <v>0</v>
      </c>
      <c r="CF122" s="17">
        <v>0</v>
      </c>
      <c r="CG122" s="17">
        <v>3</v>
      </c>
      <c r="CH122" s="17">
        <v>0</v>
      </c>
      <c r="CI122" s="17">
        <v>0</v>
      </c>
      <c r="CJ122" s="17">
        <v>0</v>
      </c>
      <c r="CK122" s="17">
        <v>0</v>
      </c>
      <c r="CL122" s="121">
        <v>3</v>
      </c>
      <c r="CM122" s="17" t="s">
        <v>1604</v>
      </c>
      <c r="CN122" s="17" t="s">
        <v>251</v>
      </c>
      <c r="CO122" s="17" t="s">
        <v>1605</v>
      </c>
      <c r="CP122" s="17">
        <v>3</v>
      </c>
      <c r="CQ122" s="118">
        <v>0</v>
      </c>
      <c r="CR122" s="17">
        <v>0</v>
      </c>
      <c r="CS122" s="17" t="s">
        <v>544</v>
      </c>
      <c r="CT122" s="17" t="s">
        <v>77</v>
      </c>
      <c r="CV122" s="17" t="s">
        <v>1175</v>
      </c>
      <c r="CW122" s="17" t="s">
        <v>678</v>
      </c>
      <c r="CX122" s="17" t="s">
        <v>179</v>
      </c>
      <c r="CY122" s="121"/>
      <c r="CZ122" s="118">
        <v>0</v>
      </c>
      <c r="DC122" s="121"/>
      <c r="DD122" s="126"/>
      <c r="DF122" s="118"/>
      <c r="DG122" s="17" t="s">
        <v>1118</v>
      </c>
      <c r="DI122" s="126" t="s">
        <v>2778</v>
      </c>
      <c r="DJ122" s="118">
        <v>23</v>
      </c>
      <c r="DK122" s="118" t="s">
        <v>335</v>
      </c>
      <c r="DL122" s="121"/>
      <c r="DM122" s="17" t="s">
        <v>1156</v>
      </c>
      <c r="DQ122" s="121"/>
      <c r="DY122" s="118"/>
      <c r="EF122" s="121"/>
      <c r="EO122" s="118"/>
      <c r="ET122" s="121"/>
      <c r="EU122" s="118"/>
      <c r="EW122" s="17">
        <v>12</v>
      </c>
      <c r="EZ122" s="121"/>
      <c r="FA122" s="17">
        <v>0</v>
      </c>
      <c r="FB122" s="129">
        <v>297</v>
      </c>
      <c r="FC122" s="118">
        <v>30</v>
      </c>
      <c r="FD122" s="17">
        <v>3</v>
      </c>
      <c r="FE122" s="121"/>
      <c r="FF122" s="17">
        <v>25</v>
      </c>
      <c r="FG122" s="118"/>
      <c r="FH122" s="121"/>
      <c r="FJ122" s="17" t="e">
        <v>#N/A</v>
      </c>
      <c r="FK122" s="227" t="s">
        <v>3711</v>
      </c>
      <c r="FL122" s="128">
        <v>45211</v>
      </c>
      <c r="FM122" s="128">
        <v>45212</v>
      </c>
      <c r="FP122" s="121" t="s">
        <v>3713</v>
      </c>
      <c r="FR122" s="118">
        <v>10</v>
      </c>
      <c r="FS122" s="17">
        <v>4</v>
      </c>
      <c r="FT122" s="17">
        <v>14</v>
      </c>
      <c r="FU122" s="222">
        <v>30</v>
      </c>
      <c r="FV122" s="222"/>
      <c r="FW122" s="223"/>
      <c r="FX122" s="223"/>
      <c r="FY122" s="224"/>
      <c r="FZ122" s="223"/>
      <c r="GA122" s="118"/>
      <c r="GP122" s="129"/>
      <c r="GR122" s="118"/>
      <c r="GX122" s="121"/>
      <c r="GY122" s="118"/>
      <c r="HD122" s="121"/>
      <c r="HE122" s="118"/>
      <c r="HK122" s="121"/>
      <c r="HL122" s="118"/>
      <c r="HO122" s="121"/>
      <c r="HP122" s="118"/>
      <c r="HQ122" s="121"/>
      <c r="HS122" s="118"/>
      <c r="II122" s="121"/>
      <c r="IJ122" s="17" t="s">
        <v>1602</v>
      </c>
      <c r="IK122" s="17" t="s">
        <v>2792</v>
      </c>
    </row>
    <row r="123" spans="1:260" s="17" customFormat="1" ht="12.45" customHeight="1">
      <c r="A123" s="118">
        <v>159</v>
      </c>
      <c r="C123" s="17" t="s">
        <v>1028</v>
      </c>
      <c r="D123" s="17" t="s">
        <v>663</v>
      </c>
      <c r="E123" s="17" t="s">
        <v>1077</v>
      </c>
      <c r="F123" s="17" t="s">
        <v>1078</v>
      </c>
      <c r="G123" s="17" t="s">
        <v>79</v>
      </c>
      <c r="H123" s="119">
        <v>-19.595555560000001</v>
      </c>
      <c r="I123" s="120">
        <v>-65.728333329999998</v>
      </c>
      <c r="J123" s="17" t="s">
        <v>321</v>
      </c>
      <c r="K123" s="17" t="s">
        <v>1071</v>
      </c>
      <c r="L123" s="17" t="s">
        <v>1024</v>
      </c>
      <c r="M123" s="121" t="s">
        <v>1064</v>
      </c>
      <c r="N123" s="122">
        <v>25</v>
      </c>
      <c r="O123" s="123" t="s">
        <v>78</v>
      </c>
      <c r="P123" s="17" t="s">
        <v>202</v>
      </c>
      <c r="Q123" s="121" t="s">
        <v>179</v>
      </c>
      <c r="R123" s="124">
        <v>0</v>
      </c>
      <c r="S123" s="124">
        <v>3</v>
      </c>
      <c r="T123" s="124">
        <v>0</v>
      </c>
      <c r="U123" s="124">
        <v>0</v>
      </c>
      <c r="V123" s="124">
        <v>2</v>
      </c>
      <c r="W123" s="124">
        <v>0</v>
      </c>
      <c r="X123" s="124">
        <v>0</v>
      </c>
      <c r="Y123" s="125">
        <v>0</v>
      </c>
      <c r="Z123" s="17">
        <v>5</v>
      </c>
      <c r="AA123" s="126"/>
      <c r="AB123" s="127" t="s">
        <v>248</v>
      </c>
      <c r="AC123" s="17" t="s">
        <v>77</v>
      </c>
      <c r="AD123" s="17">
        <v>0</v>
      </c>
      <c r="AE123" s="17" t="s">
        <v>77</v>
      </c>
      <c r="AF123" s="17">
        <v>0</v>
      </c>
      <c r="AG123" s="17" t="s">
        <v>77</v>
      </c>
      <c r="AH123" s="17" t="s">
        <v>1079</v>
      </c>
      <c r="AI123" s="17">
        <v>3</v>
      </c>
      <c r="AJ123" s="17" t="s">
        <v>248</v>
      </c>
      <c r="AK123" s="17">
        <v>1</v>
      </c>
      <c r="AL123" s="17" t="s">
        <v>189</v>
      </c>
      <c r="AM123" s="17" t="s">
        <v>77</v>
      </c>
      <c r="AN123" s="17">
        <v>0</v>
      </c>
      <c r="AO123" s="17" t="s">
        <v>77</v>
      </c>
      <c r="AP123" s="17">
        <v>0</v>
      </c>
      <c r="AQ123" s="17" t="s">
        <v>77</v>
      </c>
      <c r="AR123" s="17" t="s">
        <v>537</v>
      </c>
      <c r="AS123" s="17">
        <v>2</v>
      </c>
      <c r="AT123" s="17" t="s">
        <v>249</v>
      </c>
      <c r="AU123" s="17">
        <v>0</v>
      </c>
      <c r="AV123" s="17" t="s">
        <v>189</v>
      </c>
      <c r="AW123" s="17" t="s">
        <v>77</v>
      </c>
      <c r="AX123" s="17">
        <v>0</v>
      </c>
      <c r="AY123" s="17" t="s">
        <v>77</v>
      </c>
      <c r="AZ123" s="17">
        <v>0</v>
      </c>
      <c r="BA123" s="17" t="s">
        <v>77</v>
      </c>
      <c r="BB123" s="17" t="s">
        <v>77</v>
      </c>
      <c r="BC123" s="17">
        <v>0</v>
      </c>
      <c r="BD123" s="17" t="s">
        <v>77</v>
      </c>
      <c r="BE123" s="17">
        <v>0</v>
      </c>
      <c r="BF123" s="17" t="s">
        <v>77</v>
      </c>
      <c r="BG123" s="17" t="s">
        <v>77</v>
      </c>
      <c r="BH123" s="17">
        <v>0</v>
      </c>
      <c r="BI123" s="17" t="s">
        <v>77</v>
      </c>
      <c r="BJ123" s="17">
        <v>0</v>
      </c>
      <c r="BK123" s="17" t="s">
        <v>77</v>
      </c>
      <c r="BL123" s="17">
        <v>5</v>
      </c>
      <c r="BM123" s="126" t="s">
        <v>3797</v>
      </c>
      <c r="BN123" s="126"/>
      <c r="BO123" s="126" t="s">
        <v>3789</v>
      </c>
      <c r="BP123" s="126">
        <v>2024</v>
      </c>
      <c r="BQ123" s="126" t="s">
        <v>172</v>
      </c>
      <c r="BR123" s="128">
        <v>45222</v>
      </c>
      <c r="BS123" s="17">
        <v>43</v>
      </c>
      <c r="BT123" s="221" t="s">
        <v>4146</v>
      </c>
      <c r="BU123" s="118">
        <v>0</v>
      </c>
      <c r="BV123" s="17">
        <v>0</v>
      </c>
      <c r="BW123" s="17">
        <v>2</v>
      </c>
      <c r="BX123" s="17">
        <v>0</v>
      </c>
      <c r="BY123" s="17">
        <v>0</v>
      </c>
      <c r="BZ123" s="17">
        <v>0</v>
      </c>
      <c r="CB123" s="17">
        <v>2</v>
      </c>
      <c r="CC123" s="121">
        <v>5</v>
      </c>
      <c r="CD123" s="17">
        <v>45353</v>
      </c>
      <c r="CE123" s="118">
        <v>0</v>
      </c>
      <c r="CF123" s="17">
        <v>0</v>
      </c>
      <c r="CG123" s="251">
        <v>0</v>
      </c>
      <c r="CH123" s="17">
        <v>0</v>
      </c>
      <c r="CI123" s="17">
        <v>0</v>
      </c>
      <c r="CJ123" s="17">
        <v>0</v>
      </c>
      <c r="CK123" s="17">
        <v>0</v>
      </c>
      <c r="CL123" s="121">
        <v>0</v>
      </c>
      <c r="CM123" s="17" t="s">
        <v>3048</v>
      </c>
      <c r="CN123" s="17" t="s">
        <v>1587</v>
      </c>
      <c r="CO123" s="17" t="s">
        <v>235</v>
      </c>
      <c r="CP123" s="17">
        <v>4</v>
      </c>
      <c r="CQ123" s="118">
        <v>0</v>
      </c>
      <c r="CR123" s="17">
        <v>0</v>
      </c>
      <c r="CS123" s="17" t="s">
        <v>544</v>
      </c>
      <c r="CT123" s="17" t="s">
        <v>77</v>
      </c>
      <c r="CV123" s="17" t="s">
        <v>1091</v>
      </c>
      <c r="CW123" s="17" t="s">
        <v>538</v>
      </c>
      <c r="CX123" s="17" t="s">
        <v>179</v>
      </c>
      <c r="CY123" s="121"/>
      <c r="CZ123" s="118">
        <v>0</v>
      </c>
      <c r="DC123" s="121"/>
      <c r="DD123" s="126"/>
      <c r="DF123" s="118"/>
      <c r="DG123" s="17" t="s">
        <v>1509</v>
      </c>
      <c r="DI123" s="126" t="s">
        <v>4135</v>
      </c>
      <c r="DJ123" s="118">
        <v>10</v>
      </c>
      <c r="DK123" s="118" t="s">
        <v>3072</v>
      </c>
      <c r="DL123" s="121"/>
      <c r="DM123" s="17" t="s">
        <v>130</v>
      </c>
      <c r="DQ123" s="121"/>
      <c r="DY123" s="118"/>
      <c r="EF123" s="121"/>
      <c r="EO123" s="118">
        <v>6</v>
      </c>
      <c r="EQ123" s="17">
        <v>6</v>
      </c>
      <c r="ET123" s="121"/>
      <c r="EU123" s="118"/>
      <c r="EW123" s="17">
        <v>8</v>
      </c>
      <c r="EZ123" s="121"/>
      <c r="FB123" s="129">
        <v>303</v>
      </c>
      <c r="FC123" s="118">
        <v>50</v>
      </c>
      <c r="FD123" s="17">
        <v>2</v>
      </c>
      <c r="FE123" s="121">
        <v>84</v>
      </c>
      <c r="FF123" s="17">
        <v>42</v>
      </c>
      <c r="FG123" s="118"/>
      <c r="FH123" s="121"/>
      <c r="FJ123" s="17" t="s">
        <v>3729</v>
      </c>
      <c r="FK123" s="227" t="s">
        <v>3711</v>
      </c>
      <c r="FL123" s="128">
        <v>45216</v>
      </c>
      <c r="FM123" s="128">
        <v>45216</v>
      </c>
      <c r="FP123" s="121" t="s">
        <v>3713</v>
      </c>
      <c r="FR123" s="118">
        <v>25</v>
      </c>
      <c r="FS123" s="17">
        <v>6</v>
      </c>
      <c r="FT123" s="17">
        <v>31</v>
      </c>
      <c r="FU123" s="222">
        <v>49</v>
      </c>
      <c r="FV123" s="222"/>
      <c r="FW123" s="223"/>
      <c r="FX123" s="223"/>
      <c r="FY123" s="224"/>
      <c r="FZ123" s="223"/>
      <c r="GA123" s="118"/>
      <c r="GP123" s="129"/>
      <c r="GR123" s="118"/>
      <c r="GX123" s="121"/>
      <c r="GY123" s="118"/>
      <c r="HD123" s="121"/>
      <c r="HE123" s="118"/>
      <c r="HK123" s="121"/>
      <c r="HL123" s="118"/>
      <c r="HO123" s="121"/>
      <c r="HP123" s="118"/>
      <c r="HQ123" s="121"/>
      <c r="HS123" s="118"/>
      <c r="II123" s="121"/>
      <c r="IJ123" s="17" t="s">
        <v>3072</v>
      </c>
      <c r="IK123" s="17" t="s">
        <v>4147</v>
      </c>
    </row>
    <row r="124" spans="1:260" s="17" customFormat="1" ht="12.45" customHeight="1">
      <c r="A124" s="118">
        <v>124</v>
      </c>
      <c r="D124" s="17" t="s">
        <v>663</v>
      </c>
      <c r="E124" s="17" t="s">
        <v>593</v>
      </c>
      <c r="F124" s="17" t="s">
        <v>594</v>
      </c>
      <c r="G124" s="17" t="s">
        <v>79</v>
      </c>
      <c r="H124" s="119">
        <v>-17.776931000000001</v>
      </c>
      <c r="I124" s="120">
        <v>-63.179858000000003</v>
      </c>
      <c r="J124" s="17" t="s">
        <v>303</v>
      </c>
      <c r="K124" s="17" t="s">
        <v>176</v>
      </c>
      <c r="L124" s="17" t="s">
        <v>304</v>
      </c>
      <c r="M124" s="121" t="s">
        <v>177</v>
      </c>
      <c r="N124" s="122">
        <v>6</v>
      </c>
      <c r="O124" s="123" t="s">
        <v>610</v>
      </c>
      <c r="P124" s="17" t="s">
        <v>213</v>
      </c>
      <c r="Q124" s="121" t="s">
        <v>179</v>
      </c>
      <c r="R124" s="124">
        <v>3</v>
      </c>
      <c r="S124" s="124">
        <v>3</v>
      </c>
      <c r="T124" s="124">
        <v>0</v>
      </c>
      <c r="U124" s="124">
        <v>3</v>
      </c>
      <c r="V124" s="124">
        <v>0</v>
      </c>
      <c r="W124" s="124">
        <v>3</v>
      </c>
      <c r="X124" s="124">
        <v>2</v>
      </c>
      <c r="Y124" s="125">
        <v>0</v>
      </c>
      <c r="Z124" s="17">
        <v>14</v>
      </c>
      <c r="AA124" s="126"/>
      <c r="AB124" s="127" t="s">
        <v>1522</v>
      </c>
      <c r="AC124" s="17" t="s">
        <v>223</v>
      </c>
      <c r="AD124" s="17">
        <v>3</v>
      </c>
      <c r="AE124" s="17" t="s">
        <v>181</v>
      </c>
      <c r="AF124" s="17">
        <v>1</v>
      </c>
      <c r="AG124" s="17" t="s">
        <v>211</v>
      </c>
      <c r="AH124" s="17" t="s">
        <v>222</v>
      </c>
      <c r="AI124" s="17">
        <v>3</v>
      </c>
      <c r="AJ124" s="17" t="s">
        <v>184</v>
      </c>
      <c r="AK124" s="17">
        <v>1</v>
      </c>
      <c r="AL124" s="17" t="s">
        <v>195</v>
      </c>
      <c r="AM124" s="17" t="s">
        <v>185</v>
      </c>
      <c r="AN124" s="17">
        <v>3</v>
      </c>
      <c r="AO124" s="17" t="s">
        <v>184</v>
      </c>
      <c r="AP124" s="17">
        <v>1</v>
      </c>
      <c r="AQ124" s="17" t="s">
        <v>195</v>
      </c>
      <c r="AR124" s="17" t="s">
        <v>77</v>
      </c>
      <c r="AS124" s="17">
        <v>0</v>
      </c>
      <c r="AT124" s="17" t="s">
        <v>77</v>
      </c>
      <c r="AU124" s="17">
        <v>0</v>
      </c>
      <c r="AV124" s="17" t="s">
        <v>77</v>
      </c>
      <c r="AW124" s="17" t="s">
        <v>186</v>
      </c>
      <c r="AX124" s="17">
        <v>3</v>
      </c>
      <c r="AY124" s="17" t="s">
        <v>992</v>
      </c>
      <c r="AZ124" s="17">
        <v>1</v>
      </c>
      <c r="BA124" s="17" t="s">
        <v>236</v>
      </c>
      <c r="BB124" s="17" t="s">
        <v>991</v>
      </c>
      <c r="BC124" s="17">
        <v>2</v>
      </c>
      <c r="BD124" s="17" t="s">
        <v>993</v>
      </c>
      <c r="BE124" s="17">
        <v>0</v>
      </c>
      <c r="BF124" s="17" t="s">
        <v>236</v>
      </c>
      <c r="BL124" s="17">
        <v>14</v>
      </c>
      <c r="BM124" s="126">
        <v>0</v>
      </c>
      <c r="BN124" s="126"/>
      <c r="BO124" s="126" t="e">
        <v>#N/A</v>
      </c>
      <c r="BP124" s="126">
        <v>2023</v>
      </c>
      <c r="BQ124" s="126" t="s">
        <v>171</v>
      </c>
      <c r="BR124" s="128">
        <v>45203</v>
      </c>
      <c r="BS124" s="17">
        <v>43</v>
      </c>
      <c r="BT124" s="221" t="s">
        <v>1523</v>
      </c>
      <c r="BU124" s="118">
        <v>3</v>
      </c>
      <c r="BV124" s="17">
        <v>1</v>
      </c>
      <c r="BW124" s="17">
        <v>0</v>
      </c>
      <c r="BX124" s="17">
        <v>0</v>
      </c>
      <c r="BY124" s="17">
        <v>0</v>
      </c>
      <c r="BZ124" s="17">
        <v>0</v>
      </c>
      <c r="CB124" s="17">
        <v>4</v>
      </c>
      <c r="CC124" s="121">
        <v>14</v>
      </c>
      <c r="CE124" s="254">
        <v>0</v>
      </c>
      <c r="CF124" s="17">
        <v>0</v>
      </c>
      <c r="CG124" s="17">
        <v>1</v>
      </c>
      <c r="CH124" s="17">
        <v>0</v>
      </c>
      <c r="CI124" s="17">
        <v>0</v>
      </c>
      <c r="CJ124" s="17">
        <v>2</v>
      </c>
      <c r="CK124" s="17">
        <v>0</v>
      </c>
      <c r="CL124" s="121">
        <v>3</v>
      </c>
      <c r="CM124" s="17" t="s">
        <v>1524</v>
      </c>
      <c r="CN124" s="17" t="s">
        <v>1143</v>
      </c>
      <c r="CO124" s="17" t="s">
        <v>1411</v>
      </c>
      <c r="CP124" s="17">
        <v>2</v>
      </c>
      <c r="CQ124" s="118">
        <v>0</v>
      </c>
      <c r="CR124" s="17">
        <v>0</v>
      </c>
      <c r="CS124" s="17" t="s">
        <v>4033</v>
      </c>
      <c r="CT124" s="17" t="s">
        <v>77</v>
      </c>
      <c r="CV124" s="17" t="s">
        <v>4034</v>
      </c>
      <c r="CW124" s="17" t="s">
        <v>678</v>
      </c>
      <c r="CX124" s="17" t="s">
        <v>179</v>
      </c>
      <c r="CY124" s="121"/>
      <c r="CZ124" s="118">
        <v>0</v>
      </c>
      <c r="DC124" s="121"/>
      <c r="DD124" s="126"/>
      <c r="DF124" s="118"/>
      <c r="DG124" s="17" t="s">
        <v>1092</v>
      </c>
      <c r="DI124" s="126" t="s">
        <v>2679</v>
      </c>
      <c r="DJ124" s="118">
        <v>11</v>
      </c>
      <c r="DK124" s="118" t="s">
        <v>4035</v>
      </c>
      <c r="DL124" s="121"/>
      <c r="DM124" s="17" t="s">
        <v>1203</v>
      </c>
      <c r="DQ124" s="121"/>
      <c r="DY124" s="118"/>
      <c r="EF124" s="121"/>
      <c r="EO124" s="118"/>
      <c r="EQ124" s="17">
        <v>6</v>
      </c>
      <c r="ET124" s="121"/>
      <c r="EU124" s="118"/>
      <c r="EV124" s="17">
        <v>8</v>
      </c>
      <c r="EW124" s="17">
        <v>12</v>
      </c>
      <c r="EZ124" s="121"/>
      <c r="FB124" s="121">
        <v>316</v>
      </c>
      <c r="FC124" s="118">
        <v>30</v>
      </c>
      <c r="FD124" s="17">
        <v>4</v>
      </c>
      <c r="FE124" s="121"/>
      <c r="FF124" s="17">
        <v>21</v>
      </c>
      <c r="FG124" s="118"/>
      <c r="FH124" s="121"/>
      <c r="FJ124" s="17" t="e">
        <v>#N/A</v>
      </c>
      <c r="FK124" s="227" t="s">
        <v>3711</v>
      </c>
      <c r="FL124" s="128">
        <v>45218</v>
      </c>
      <c r="FM124" s="128">
        <v>45219</v>
      </c>
      <c r="FP124" s="121" t="s">
        <v>4023</v>
      </c>
      <c r="FR124" s="118">
        <v>10</v>
      </c>
      <c r="FS124" s="17">
        <v>4</v>
      </c>
      <c r="FT124" s="17">
        <v>14</v>
      </c>
      <c r="FU124" s="222">
        <v>30</v>
      </c>
      <c r="FV124" s="222"/>
      <c r="FW124" s="223"/>
      <c r="FX124" s="223"/>
      <c r="FY124" s="224"/>
      <c r="FZ124" s="223"/>
      <c r="GA124" s="118">
        <v>0</v>
      </c>
      <c r="GJ124" s="17">
        <v>1</v>
      </c>
      <c r="GP124" s="129"/>
      <c r="GR124" s="118"/>
      <c r="GX124" s="121"/>
      <c r="GY124" s="118"/>
      <c r="HD124" s="121"/>
      <c r="HE124" s="118"/>
      <c r="HK124" s="121"/>
      <c r="HL124" s="118"/>
      <c r="HO124" s="121"/>
      <c r="HP124" s="118"/>
      <c r="HQ124" s="121"/>
      <c r="HS124" s="118"/>
      <c r="II124" s="121"/>
      <c r="IJ124" s="17" t="s">
        <v>4036</v>
      </c>
      <c r="IK124" s="17" t="s">
        <v>2759</v>
      </c>
      <c r="IP124" s="130"/>
      <c r="IQ124" s="128"/>
      <c r="IR124" s="128"/>
      <c r="IS124" s="128"/>
    </row>
    <row r="125" spans="1:260" s="17" customFormat="1" ht="12.45" customHeight="1">
      <c r="A125" s="118">
        <v>46</v>
      </c>
      <c r="C125" s="17" t="s">
        <v>670</v>
      </c>
      <c r="D125" s="17" t="s">
        <v>663</v>
      </c>
      <c r="E125" s="17" t="s">
        <v>798</v>
      </c>
      <c r="F125" s="17" t="s">
        <v>799</v>
      </c>
      <c r="G125" s="17" t="s">
        <v>79</v>
      </c>
      <c r="H125" s="119">
        <v>-17.74982</v>
      </c>
      <c r="I125" s="120">
        <v>-62.995750000000001</v>
      </c>
      <c r="J125" s="17" t="s">
        <v>303</v>
      </c>
      <c r="K125" s="17" t="s">
        <v>243</v>
      </c>
      <c r="L125" s="17" t="s">
        <v>304</v>
      </c>
      <c r="M125" s="121" t="s">
        <v>177</v>
      </c>
      <c r="N125" s="122">
        <v>60</v>
      </c>
      <c r="O125" s="123" t="s">
        <v>78</v>
      </c>
      <c r="P125" s="17" t="s">
        <v>178</v>
      </c>
      <c r="Q125" s="121" t="s">
        <v>178</v>
      </c>
      <c r="R125" s="124">
        <v>3</v>
      </c>
      <c r="S125" s="124">
        <v>3</v>
      </c>
      <c r="T125" s="124">
        <v>0</v>
      </c>
      <c r="U125" s="124">
        <v>0</v>
      </c>
      <c r="V125" s="124">
        <v>3</v>
      </c>
      <c r="W125" s="124">
        <v>3</v>
      </c>
      <c r="X125" s="124">
        <v>3</v>
      </c>
      <c r="Y125" s="125">
        <v>0</v>
      </c>
      <c r="Z125" s="17">
        <v>15</v>
      </c>
      <c r="AA125" s="126"/>
      <c r="AB125" s="127" t="s">
        <v>191</v>
      </c>
      <c r="AC125" s="17" t="s">
        <v>222</v>
      </c>
      <c r="AD125" s="17">
        <v>3</v>
      </c>
      <c r="AE125" s="17" t="s">
        <v>181</v>
      </c>
      <c r="AF125" s="17">
        <v>1</v>
      </c>
      <c r="AG125" s="17" t="s">
        <v>211</v>
      </c>
      <c r="AH125" s="17" t="s">
        <v>222</v>
      </c>
      <c r="AI125" s="17">
        <v>3</v>
      </c>
      <c r="AJ125" s="17" t="s">
        <v>184</v>
      </c>
      <c r="AK125" s="17">
        <v>1</v>
      </c>
      <c r="AL125" s="17" t="s">
        <v>206</v>
      </c>
      <c r="AM125" s="17" t="s">
        <v>77</v>
      </c>
      <c r="AN125" s="17">
        <v>0</v>
      </c>
      <c r="AO125" s="17" t="s">
        <v>77</v>
      </c>
      <c r="AP125" s="17">
        <v>0</v>
      </c>
      <c r="AQ125" s="17" t="s">
        <v>77</v>
      </c>
      <c r="AR125" s="17" t="s">
        <v>198</v>
      </c>
      <c r="AS125" s="17">
        <v>3</v>
      </c>
      <c r="AT125" s="17" t="s">
        <v>187</v>
      </c>
      <c r="AU125" s="17">
        <v>1</v>
      </c>
      <c r="AV125" s="17" t="s">
        <v>236</v>
      </c>
      <c r="AW125" s="17" t="s">
        <v>800</v>
      </c>
      <c r="AX125" s="17">
        <v>3</v>
      </c>
      <c r="AY125" s="17" t="s">
        <v>229</v>
      </c>
      <c r="AZ125" s="17">
        <v>0</v>
      </c>
      <c r="BA125" s="17" t="s">
        <v>236</v>
      </c>
      <c r="BB125" s="17" t="s">
        <v>675</v>
      </c>
      <c r="BC125" s="17">
        <v>3</v>
      </c>
      <c r="BD125" s="17" t="s">
        <v>229</v>
      </c>
      <c r="BE125" s="17">
        <v>0</v>
      </c>
      <c r="BF125" s="17" t="s">
        <v>236</v>
      </c>
      <c r="BL125" s="17">
        <v>15</v>
      </c>
      <c r="BM125" s="126">
        <v>0</v>
      </c>
      <c r="BN125" s="126"/>
      <c r="BO125" s="126" t="e">
        <v>#N/A</v>
      </c>
      <c r="BP125" s="126">
        <v>2023</v>
      </c>
      <c r="BQ125" s="126" t="s">
        <v>171</v>
      </c>
      <c r="BR125" s="128">
        <v>45225</v>
      </c>
      <c r="BS125" s="17">
        <v>43</v>
      </c>
      <c r="BT125" s="221" t="s">
        <v>1296</v>
      </c>
      <c r="BU125" s="118">
        <v>3</v>
      </c>
      <c r="BV125" s="17">
        <v>1</v>
      </c>
      <c r="BW125" s="17">
        <v>0</v>
      </c>
      <c r="BX125" s="17">
        <v>0</v>
      </c>
      <c r="BY125" s="17">
        <v>0</v>
      </c>
      <c r="BZ125" s="17">
        <v>2</v>
      </c>
      <c r="CB125" s="17">
        <v>6</v>
      </c>
      <c r="CC125" s="121">
        <v>15</v>
      </c>
      <c r="CE125" s="118">
        <v>0</v>
      </c>
      <c r="CF125" s="17">
        <v>0</v>
      </c>
      <c r="CG125" s="17">
        <v>0</v>
      </c>
      <c r="CH125" s="17">
        <v>0</v>
      </c>
      <c r="CI125" s="17">
        <v>0</v>
      </c>
      <c r="CJ125" s="17">
        <v>1</v>
      </c>
      <c r="CK125" s="17">
        <v>0</v>
      </c>
      <c r="CL125" s="121">
        <v>1</v>
      </c>
      <c r="CM125" s="17" t="s">
        <v>1297</v>
      </c>
      <c r="CN125" s="17" t="s">
        <v>1124</v>
      </c>
      <c r="CO125" s="17" t="s">
        <v>1125</v>
      </c>
      <c r="CP125" s="17">
        <v>10</v>
      </c>
      <c r="CQ125" s="118">
        <v>1</v>
      </c>
      <c r="CR125" s="17">
        <v>2</v>
      </c>
      <c r="CS125" s="17" t="s">
        <v>676</v>
      </c>
      <c r="CT125" s="17" t="s">
        <v>677</v>
      </c>
      <c r="CV125" s="17" t="s">
        <v>1109</v>
      </c>
      <c r="CW125" s="17" t="s">
        <v>678</v>
      </c>
      <c r="CX125" s="17" t="s">
        <v>417</v>
      </c>
      <c r="CY125" s="121"/>
      <c r="CZ125" s="118">
        <v>0</v>
      </c>
      <c r="DC125" s="121"/>
      <c r="DD125" s="126"/>
      <c r="DF125" s="118"/>
      <c r="DG125" s="17" t="s">
        <v>1180</v>
      </c>
      <c r="DI125" s="126" t="s">
        <v>2659</v>
      </c>
      <c r="DJ125" s="118">
        <v>19</v>
      </c>
      <c r="DK125" s="118" t="s">
        <v>1298</v>
      </c>
      <c r="DL125" s="121"/>
      <c r="DM125" s="17" t="s">
        <v>1299</v>
      </c>
      <c r="DQ125" s="121"/>
      <c r="DY125" s="118"/>
      <c r="EF125" s="121"/>
      <c r="EO125" s="118"/>
      <c r="ET125" s="121"/>
      <c r="EU125" s="118">
        <v>10</v>
      </c>
      <c r="EW125" s="17">
        <v>4</v>
      </c>
      <c r="EZ125" s="121"/>
      <c r="FB125" s="129">
        <v>386</v>
      </c>
      <c r="FC125" s="118">
        <v>100</v>
      </c>
      <c r="FD125" s="17">
        <v>6</v>
      </c>
      <c r="FE125" s="121"/>
      <c r="FF125" s="17">
        <v>81</v>
      </c>
      <c r="FG125" s="118"/>
      <c r="FH125" s="121"/>
      <c r="FJ125" s="17" t="e">
        <v>#N/A</v>
      </c>
      <c r="FK125" s="227" t="s">
        <v>3714</v>
      </c>
      <c r="FL125" s="128">
        <v>45238</v>
      </c>
      <c r="FM125" s="128">
        <v>45238</v>
      </c>
      <c r="FP125" s="121" t="s">
        <v>3712</v>
      </c>
      <c r="FR125" s="118">
        <v>32</v>
      </c>
      <c r="FS125" s="17">
        <v>3</v>
      </c>
      <c r="FT125" s="17">
        <v>35</v>
      </c>
      <c r="FU125" s="222">
        <v>53</v>
      </c>
      <c r="FV125" s="222"/>
      <c r="FW125" s="223"/>
      <c r="FX125" s="223"/>
      <c r="FY125" s="224"/>
      <c r="FZ125" s="223"/>
      <c r="GA125" s="118"/>
      <c r="GK125" s="17">
        <v>1</v>
      </c>
      <c r="GN125" s="17">
        <v>2</v>
      </c>
      <c r="GP125" s="129"/>
      <c r="GR125" s="118"/>
      <c r="GX125" s="121"/>
      <c r="GY125" s="118"/>
      <c r="HD125" s="121"/>
      <c r="HE125" s="118"/>
      <c r="HK125" s="121"/>
      <c r="HL125" s="118"/>
      <c r="HO125" s="121"/>
      <c r="HP125" s="118"/>
      <c r="HQ125" s="121"/>
      <c r="HS125" s="118"/>
      <c r="II125" s="121"/>
      <c r="IJ125" s="17" t="s">
        <v>1300</v>
      </c>
      <c r="IK125" s="17" t="s">
        <v>2622</v>
      </c>
      <c r="IL125" s="17" t="s">
        <v>1300</v>
      </c>
    </row>
    <row r="126" spans="1:260" s="17" customFormat="1" ht="12.45" customHeight="1">
      <c r="A126" s="118">
        <v>51</v>
      </c>
      <c r="C126" s="17" t="s">
        <v>689</v>
      </c>
      <c r="D126" s="17" t="s">
        <v>663</v>
      </c>
      <c r="E126" s="17" t="s">
        <v>810</v>
      </c>
      <c r="F126" s="17" t="s">
        <v>811</v>
      </c>
      <c r="G126" s="17" t="s">
        <v>79</v>
      </c>
      <c r="H126" s="119">
        <v>-17.868012</v>
      </c>
      <c r="I126" s="120">
        <v>-63.151206999999999</v>
      </c>
      <c r="J126" s="17" t="s">
        <v>303</v>
      </c>
      <c r="K126" s="17" t="s">
        <v>176</v>
      </c>
      <c r="L126" s="17" t="s">
        <v>304</v>
      </c>
      <c r="M126" s="121" t="s">
        <v>177</v>
      </c>
      <c r="N126" s="122">
        <v>40</v>
      </c>
      <c r="O126" s="123" t="s">
        <v>78</v>
      </c>
      <c r="P126" s="17" t="s">
        <v>196</v>
      </c>
      <c r="Q126" s="121" t="s">
        <v>179</v>
      </c>
      <c r="R126" s="124">
        <v>3</v>
      </c>
      <c r="S126" s="124">
        <v>3</v>
      </c>
      <c r="T126" s="124">
        <v>0</v>
      </c>
      <c r="U126" s="124">
        <v>3</v>
      </c>
      <c r="V126" s="124">
        <v>0</v>
      </c>
      <c r="W126" s="124">
        <v>3</v>
      </c>
      <c r="X126" s="124">
        <v>0</v>
      </c>
      <c r="Y126" s="125">
        <v>0</v>
      </c>
      <c r="Z126" s="17">
        <v>12</v>
      </c>
      <c r="AA126" s="126"/>
      <c r="AB126" s="127" t="s">
        <v>1309</v>
      </c>
      <c r="AC126" s="17" t="s">
        <v>192</v>
      </c>
      <c r="AD126" s="17">
        <v>3</v>
      </c>
      <c r="AE126" s="17" t="s">
        <v>181</v>
      </c>
      <c r="AF126" s="17">
        <v>1</v>
      </c>
      <c r="AG126" s="17" t="s">
        <v>206</v>
      </c>
      <c r="AH126" s="17" t="s">
        <v>222</v>
      </c>
      <c r="AI126" s="17">
        <v>3</v>
      </c>
      <c r="AJ126" s="17" t="s">
        <v>184</v>
      </c>
      <c r="AK126" s="17">
        <v>1</v>
      </c>
      <c r="AL126" s="17" t="s">
        <v>206</v>
      </c>
      <c r="AM126" s="17" t="s">
        <v>185</v>
      </c>
      <c r="AN126" s="17">
        <v>3</v>
      </c>
      <c r="AO126" s="17" t="s">
        <v>241</v>
      </c>
      <c r="AP126" s="17">
        <v>1</v>
      </c>
      <c r="AQ126" s="17" t="s">
        <v>206</v>
      </c>
      <c r="AR126" s="17" t="s">
        <v>77</v>
      </c>
      <c r="AS126" s="17">
        <v>0</v>
      </c>
      <c r="AT126" s="17" t="s">
        <v>77</v>
      </c>
      <c r="AU126" s="17">
        <v>0</v>
      </c>
      <c r="AV126" s="17" t="s">
        <v>77</v>
      </c>
      <c r="AW126" s="17" t="s">
        <v>186</v>
      </c>
      <c r="AX126" s="17">
        <v>3</v>
      </c>
      <c r="AY126" s="17" t="s">
        <v>210</v>
      </c>
      <c r="AZ126" s="17">
        <v>1</v>
      </c>
      <c r="BA126" s="17" t="s">
        <v>195</v>
      </c>
      <c r="BB126" s="17" t="s">
        <v>77</v>
      </c>
      <c r="BC126" s="17">
        <v>0</v>
      </c>
      <c r="BD126" s="17" t="s">
        <v>77</v>
      </c>
      <c r="BE126" s="17">
        <v>0</v>
      </c>
      <c r="BF126" s="17" t="s">
        <v>77</v>
      </c>
      <c r="BL126" s="17">
        <v>12</v>
      </c>
      <c r="BM126" s="126">
        <v>0</v>
      </c>
      <c r="BN126" s="126"/>
      <c r="BO126" s="126" t="e">
        <v>#N/A</v>
      </c>
      <c r="BP126" s="126">
        <v>2023</v>
      </c>
      <c r="BQ126" s="126" t="s">
        <v>171</v>
      </c>
      <c r="BR126" s="128">
        <v>45225</v>
      </c>
      <c r="BS126" s="17">
        <v>43</v>
      </c>
      <c r="BT126" s="221" t="s">
        <v>1310</v>
      </c>
      <c r="BU126" s="118">
        <v>2</v>
      </c>
      <c r="BV126" s="17">
        <v>0</v>
      </c>
      <c r="BW126" s="17">
        <v>0</v>
      </c>
      <c r="BX126" s="17">
        <v>0</v>
      </c>
      <c r="BY126" s="17">
        <v>0</v>
      </c>
      <c r="BZ126" s="17">
        <v>2</v>
      </c>
      <c r="CB126" s="17">
        <v>4</v>
      </c>
      <c r="CC126" s="121">
        <v>12</v>
      </c>
      <c r="CE126" s="118">
        <v>0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21">
        <v>0</v>
      </c>
      <c r="CM126" s="17" t="s">
        <v>1311</v>
      </c>
      <c r="CN126" s="17" t="s">
        <v>1240</v>
      </c>
      <c r="CO126" s="17" t="s">
        <v>1312</v>
      </c>
      <c r="CP126" s="17">
        <v>3</v>
      </c>
      <c r="CQ126" s="118">
        <v>1</v>
      </c>
      <c r="CR126" s="17">
        <v>2</v>
      </c>
      <c r="CS126" s="17" t="s">
        <v>676</v>
      </c>
      <c r="CT126" s="17" t="s">
        <v>677</v>
      </c>
      <c r="CV126" s="17" t="s">
        <v>1109</v>
      </c>
      <c r="CW126" s="17" t="s">
        <v>678</v>
      </c>
      <c r="CX126" s="17" t="s">
        <v>417</v>
      </c>
      <c r="CY126" s="121"/>
      <c r="CZ126" s="118">
        <v>0</v>
      </c>
      <c r="DC126" s="121"/>
      <c r="DD126" s="126"/>
      <c r="DF126" s="118"/>
      <c r="DG126" s="17" t="s">
        <v>1127</v>
      </c>
      <c r="DI126" s="126" t="s">
        <v>2672</v>
      </c>
      <c r="DJ126" s="118">
        <v>3</v>
      </c>
      <c r="DK126" s="118" t="s">
        <v>1313</v>
      </c>
      <c r="DL126" s="121"/>
      <c r="DM126" s="17" t="s">
        <v>130</v>
      </c>
      <c r="DQ126" s="121"/>
      <c r="DY126" s="118"/>
      <c r="EF126" s="121"/>
      <c r="EO126" s="118"/>
      <c r="ET126" s="121"/>
      <c r="EU126" s="118">
        <v>4</v>
      </c>
      <c r="EZ126" s="121"/>
      <c r="FB126" s="121">
        <v>317</v>
      </c>
      <c r="FC126" s="118">
        <v>70</v>
      </c>
      <c r="FD126" s="17">
        <v>4</v>
      </c>
      <c r="FE126" s="121"/>
      <c r="FF126" s="17">
        <v>59</v>
      </c>
      <c r="FG126" s="118"/>
      <c r="FH126" s="121"/>
      <c r="FJ126" s="17" t="e">
        <v>#N/A</v>
      </c>
      <c r="FK126" s="227" t="s">
        <v>3711</v>
      </c>
      <c r="FL126" s="128">
        <v>45218</v>
      </c>
      <c r="FM126" s="128">
        <v>45219</v>
      </c>
      <c r="FP126" s="121" t="s">
        <v>3715</v>
      </c>
      <c r="FR126" s="118">
        <v>40</v>
      </c>
      <c r="FS126" s="17">
        <v>7</v>
      </c>
      <c r="FT126" s="17">
        <v>47</v>
      </c>
      <c r="FU126" s="222">
        <v>67</v>
      </c>
      <c r="FV126" s="222"/>
      <c r="FW126" s="223"/>
      <c r="FX126" s="223"/>
      <c r="FY126" s="224"/>
      <c r="FZ126" s="223"/>
      <c r="GA126" s="118"/>
      <c r="GF126" s="17">
        <v>1</v>
      </c>
      <c r="GH126" s="17">
        <v>1</v>
      </c>
      <c r="GJ126" s="17">
        <v>3</v>
      </c>
      <c r="GP126" s="129" t="s">
        <v>4026</v>
      </c>
      <c r="GR126" s="118">
        <v>2</v>
      </c>
      <c r="GS126" s="17">
        <v>36</v>
      </c>
      <c r="GT126" s="17" t="s">
        <v>1994</v>
      </c>
      <c r="GX126" s="121"/>
      <c r="GY126" s="118"/>
      <c r="HD126" s="121"/>
      <c r="HE126" s="118"/>
      <c r="HK126" s="121"/>
      <c r="HL126" s="118"/>
      <c r="HO126" s="121"/>
      <c r="HP126" s="118"/>
      <c r="HQ126" s="121"/>
      <c r="HS126" s="118"/>
      <c r="HY126" s="17">
        <v>1</v>
      </c>
      <c r="HZ126" s="17">
        <v>35</v>
      </c>
      <c r="IA126" s="17" t="s">
        <v>1994</v>
      </c>
      <c r="II126" s="121"/>
      <c r="IJ126" s="17" t="s">
        <v>1313</v>
      </c>
      <c r="IK126" s="17" t="s">
        <v>2673</v>
      </c>
      <c r="IL126" s="17" t="s">
        <v>1313</v>
      </c>
      <c r="IM126" s="17">
        <v>3</v>
      </c>
      <c r="IN126" s="17" t="s">
        <v>179</v>
      </c>
      <c r="IU126" s="17" t="e">
        <v>#N/A</v>
      </c>
      <c r="IZ126" s="17" t="s">
        <v>239</v>
      </c>
    </row>
    <row r="127" spans="1:260" s="17" customFormat="1" ht="12.45" customHeight="1">
      <c r="A127" s="118">
        <v>63</v>
      </c>
      <c r="D127" s="17" t="s">
        <v>663</v>
      </c>
      <c r="E127" s="17" t="s">
        <v>843</v>
      </c>
      <c r="F127" s="17" t="s">
        <v>844</v>
      </c>
      <c r="G127" s="17" t="s">
        <v>79</v>
      </c>
      <c r="H127" s="119">
        <v>-17.847449000000001</v>
      </c>
      <c r="I127" s="120">
        <v>-63.162236</v>
      </c>
      <c r="J127" s="17" t="s">
        <v>303</v>
      </c>
      <c r="K127" s="17" t="s">
        <v>176</v>
      </c>
      <c r="L127" s="17" t="s">
        <v>304</v>
      </c>
      <c r="M127" s="121" t="s">
        <v>177</v>
      </c>
      <c r="N127" s="122">
        <v>40</v>
      </c>
      <c r="O127" s="123" t="s">
        <v>78</v>
      </c>
      <c r="P127" s="17" t="s">
        <v>196</v>
      </c>
      <c r="Q127" s="121" t="s">
        <v>179</v>
      </c>
      <c r="R127" s="124">
        <v>3</v>
      </c>
      <c r="S127" s="124">
        <v>3</v>
      </c>
      <c r="T127" s="124">
        <v>0</v>
      </c>
      <c r="U127" s="124">
        <v>0</v>
      </c>
      <c r="V127" s="124">
        <v>3</v>
      </c>
      <c r="W127" s="124">
        <v>3</v>
      </c>
      <c r="X127" s="124">
        <v>2</v>
      </c>
      <c r="Y127" s="125">
        <v>0</v>
      </c>
      <c r="Z127" s="17">
        <v>14</v>
      </c>
      <c r="AA127" s="126"/>
      <c r="AB127" s="127" t="s">
        <v>333</v>
      </c>
      <c r="AC127" s="17" t="s">
        <v>192</v>
      </c>
      <c r="AD127" s="17">
        <v>3</v>
      </c>
      <c r="AE127" s="17" t="s">
        <v>181</v>
      </c>
      <c r="AF127" s="17">
        <v>1</v>
      </c>
      <c r="AG127" s="17" t="s">
        <v>211</v>
      </c>
      <c r="AH127" s="17" t="s">
        <v>222</v>
      </c>
      <c r="AI127" s="17">
        <v>3</v>
      </c>
      <c r="AJ127" s="17" t="s">
        <v>184</v>
      </c>
      <c r="AK127" s="17">
        <v>1</v>
      </c>
      <c r="AL127" s="17" t="s">
        <v>206</v>
      </c>
      <c r="AM127" s="17" t="s">
        <v>77</v>
      </c>
      <c r="AN127" s="17">
        <v>0</v>
      </c>
      <c r="AO127" s="17" t="s">
        <v>77</v>
      </c>
      <c r="AP127" s="17">
        <v>0</v>
      </c>
      <c r="AQ127" s="17" t="s">
        <v>77</v>
      </c>
      <c r="AR127" s="17" t="s">
        <v>198</v>
      </c>
      <c r="AS127" s="17">
        <v>3</v>
      </c>
      <c r="AT127" s="17" t="s">
        <v>325</v>
      </c>
      <c r="AU127" s="17">
        <v>1</v>
      </c>
      <c r="AV127" s="17" t="s">
        <v>189</v>
      </c>
      <c r="AW127" s="17" t="s">
        <v>234</v>
      </c>
      <c r="AX127" s="17">
        <v>3</v>
      </c>
      <c r="AY127" s="17" t="s">
        <v>326</v>
      </c>
      <c r="AZ127" s="17">
        <v>0</v>
      </c>
      <c r="BA127" s="17" t="s">
        <v>214</v>
      </c>
      <c r="BB127" s="17" t="s">
        <v>258</v>
      </c>
      <c r="BC127" s="17">
        <v>2</v>
      </c>
      <c r="BD127" s="17" t="s">
        <v>326</v>
      </c>
      <c r="BE127" s="17">
        <v>0</v>
      </c>
      <c r="BF127" s="17" t="s">
        <v>214</v>
      </c>
      <c r="BL127" s="17">
        <v>14</v>
      </c>
      <c r="BM127" s="126">
        <v>0</v>
      </c>
      <c r="BN127" s="126"/>
      <c r="BO127" s="126" t="e">
        <v>#N/A</v>
      </c>
      <c r="BP127" s="126">
        <v>2023</v>
      </c>
      <c r="BQ127" s="126" t="s">
        <v>171</v>
      </c>
      <c r="BR127" s="128">
        <v>45225</v>
      </c>
      <c r="BS127" s="17">
        <v>43</v>
      </c>
      <c r="BT127" s="221" t="s">
        <v>1333</v>
      </c>
      <c r="BU127" s="118">
        <v>3</v>
      </c>
      <c r="BV127" s="17">
        <v>0</v>
      </c>
      <c r="BW127" s="17">
        <v>0</v>
      </c>
      <c r="BX127" s="17">
        <v>1</v>
      </c>
      <c r="BY127" s="17">
        <v>0</v>
      </c>
      <c r="BZ127" s="17">
        <v>2</v>
      </c>
      <c r="CB127" s="17">
        <v>6</v>
      </c>
      <c r="CC127" s="121">
        <v>14</v>
      </c>
      <c r="CE127" s="118">
        <v>0</v>
      </c>
      <c r="CF127" s="17">
        <v>0</v>
      </c>
      <c r="CG127" s="251">
        <v>0</v>
      </c>
      <c r="CH127" s="17">
        <v>0</v>
      </c>
      <c r="CI127" s="17">
        <v>1</v>
      </c>
      <c r="CJ127" s="17">
        <v>0</v>
      </c>
      <c r="CK127" s="17">
        <v>0</v>
      </c>
      <c r="CL127" s="121">
        <v>1</v>
      </c>
      <c r="CM127" s="17" t="s">
        <v>1334</v>
      </c>
      <c r="CN127" s="17" t="s">
        <v>1206</v>
      </c>
      <c r="CO127" s="17" t="s">
        <v>1335</v>
      </c>
      <c r="CP127" s="17">
        <v>5</v>
      </c>
      <c r="CQ127" s="118">
        <v>0</v>
      </c>
      <c r="CR127" s="17">
        <v>2</v>
      </c>
      <c r="CS127" s="17" t="s">
        <v>544</v>
      </c>
      <c r="CT127" s="17" t="s">
        <v>677</v>
      </c>
      <c r="CV127" s="17" t="s">
        <v>1207</v>
      </c>
      <c r="CW127" s="17" t="s">
        <v>417</v>
      </c>
      <c r="CX127" s="17" t="s">
        <v>417</v>
      </c>
      <c r="CY127" s="121"/>
      <c r="CZ127" s="118">
        <v>0</v>
      </c>
      <c r="DC127" s="121"/>
      <c r="DD127" s="126"/>
      <c r="DF127" s="118"/>
      <c r="DG127" s="17" t="s">
        <v>1137</v>
      </c>
      <c r="DI127" s="126" t="s">
        <v>2809</v>
      </c>
      <c r="DJ127" s="118">
        <v>20</v>
      </c>
      <c r="DK127" s="118" t="s">
        <v>1336</v>
      </c>
      <c r="DL127" s="121"/>
      <c r="DM127" s="17" t="s">
        <v>1272</v>
      </c>
      <c r="DP127" s="17">
        <v>1</v>
      </c>
      <c r="DQ127" s="121"/>
      <c r="DY127" s="118"/>
      <c r="EF127" s="121"/>
      <c r="EO127" s="118"/>
      <c r="ET127" s="121"/>
      <c r="EU127" s="118">
        <v>4</v>
      </c>
      <c r="EW127" s="17">
        <v>6</v>
      </c>
      <c r="EZ127" s="121"/>
      <c r="FB127" s="121">
        <v>318</v>
      </c>
      <c r="FC127" s="118">
        <v>70</v>
      </c>
      <c r="FD127" s="17">
        <v>6</v>
      </c>
      <c r="FE127" s="121"/>
      <c r="FF127" s="17">
        <v>59</v>
      </c>
      <c r="FG127" s="118"/>
      <c r="FH127" s="121"/>
      <c r="FJ127" s="17" t="e">
        <v>#N/A</v>
      </c>
      <c r="FK127" s="227" t="s">
        <v>3711</v>
      </c>
      <c r="FL127" s="128">
        <v>45218</v>
      </c>
      <c r="FM127" s="128">
        <v>45219</v>
      </c>
      <c r="FO127" s="131"/>
      <c r="FP127" s="121" t="s">
        <v>3715</v>
      </c>
      <c r="FR127" s="118">
        <v>40</v>
      </c>
      <c r="FS127" s="17">
        <v>6</v>
      </c>
      <c r="FT127" s="17">
        <v>46</v>
      </c>
      <c r="FU127" s="222">
        <v>65</v>
      </c>
      <c r="FV127" s="222"/>
      <c r="FW127" s="223"/>
      <c r="FX127" s="223"/>
      <c r="FY127" s="224"/>
      <c r="FZ127" s="223"/>
      <c r="GA127" s="118"/>
      <c r="GH127" s="17">
        <v>1</v>
      </c>
      <c r="GJ127" s="17">
        <v>2</v>
      </c>
      <c r="GP127" s="129" t="s">
        <v>4026</v>
      </c>
      <c r="GR127" s="118"/>
      <c r="GX127" s="121"/>
      <c r="GY127" s="118"/>
      <c r="HD127" s="121"/>
      <c r="HE127" s="118"/>
      <c r="HK127" s="121"/>
      <c r="HL127" s="118"/>
      <c r="HO127" s="121"/>
      <c r="HP127" s="118"/>
      <c r="HQ127" s="121"/>
      <c r="HS127" s="118"/>
      <c r="II127" s="121"/>
      <c r="IJ127" s="17" t="s">
        <v>4037</v>
      </c>
      <c r="IK127" s="17" t="s">
        <v>2686</v>
      </c>
      <c r="IL127" s="17" t="s">
        <v>4037</v>
      </c>
    </row>
    <row r="128" spans="1:260" s="17" customFormat="1" ht="12.45" customHeight="1">
      <c r="A128" s="118">
        <v>67</v>
      </c>
      <c r="C128" s="17" t="s">
        <v>855</v>
      </c>
      <c r="D128" s="17" t="s">
        <v>663</v>
      </c>
      <c r="E128" s="17" t="s">
        <v>856</v>
      </c>
      <c r="F128" s="17" t="s">
        <v>857</v>
      </c>
      <c r="G128" s="17" t="s">
        <v>79</v>
      </c>
      <c r="H128" s="118">
        <v>-17.826333000000002</v>
      </c>
      <c r="I128" s="17">
        <v>-63.138193999999999</v>
      </c>
      <c r="J128" s="17" t="s">
        <v>303</v>
      </c>
      <c r="K128" s="17" t="s">
        <v>176</v>
      </c>
      <c r="L128" s="17" t="s">
        <v>304</v>
      </c>
      <c r="M128" s="121" t="s">
        <v>177</v>
      </c>
      <c r="N128" s="118">
        <v>40</v>
      </c>
      <c r="O128" s="17" t="s">
        <v>78</v>
      </c>
      <c r="P128" s="17" t="s">
        <v>196</v>
      </c>
      <c r="Q128" s="121" t="s">
        <v>179</v>
      </c>
      <c r="R128" s="124">
        <v>3</v>
      </c>
      <c r="S128" s="124">
        <v>3</v>
      </c>
      <c r="T128" s="124">
        <v>0</v>
      </c>
      <c r="U128" s="124">
        <v>0</v>
      </c>
      <c r="V128" s="124">
        <v>3</v>
      </c>
      <c r="W128" s="124">
        <v>3</v>
      </c>
      <c r="X128" s="124">
        <v>3</v>
      </c>
      <c r="Y128" s="125">
        <v>0</v>
      </c>
      <c r="Z128" s="17">
        <v>15</v>
      </c>
      <c r="AA128" s="126"/>
      <c r="AB128" s="127" t="s">
        <v>191</v>
      </c>
      <c r="AC128" s="17" t="s">
        <v>223</v>
      </c>
      <c r="AD128" s="17">
        <v>3</v>
      </c>
      <c r="AE128" s="17" t="s">
        <v>181</v>
      </c>
      <c r="AF128" s="17">
        <v>1</v>
      </c>
      <c r="AG128" s="17" t="s">
        <v>211</v>
      </c>
      <c r="AH128" s="17" t="s">
        <v>222</v>
      </c>
      <c r="AI128" s="17">
        <v>3</v>
      </c>
      <c r="AJ128" s="17" t="s">
        <v>184</v>
      </c>
      <c r="AK128" s="17">
        <v>1</v>
      </c>
      <c r="AL128" s="17" t="s">
        <v>236</v>
      </c>
      <c r="AM128" s="17" t="s">
        <v>77</v>
      </c>
      <c r="AN128" s="17">
        <v>0</v>
      </c>
      <c r="AO128" s="17" t="s">
        <v>77</v>
      </c>
      <c r="AP128" s="17">
        <v>0</v>
      </c>
      <c r="AQ128" s="17" t="s">
        <v>77</v>
      </c>
      <c r="AR128" s="17" t="s">
        <v>315</v>
      </c>
      <c r="AS128" s="17">
        <v>3</v>
      </c>
      <c r="AT128" s="17" t="s">
        <v>187</v>
      </c>
      <c r="AU128" s="17">
        <v>1</v>
      </c>
      <c r="AV128" s="17" t="s">
        <v>206</v>
      </c>
      <c r="AW128" s="17" t="s">
        <v>218</v>
      </c>
      <c r="AX128" s="17">
        <v>3</v>
      </c>
      <c r="AY128" s="17" t="s">
        <v>229</v>
      </c>
      <c r="AZ128" s="17">
        <v>0</v>
      </c>
      <c r="BA128" s="17" t="s">
        <v>206</v>
      </c>
      <c r="BB128" s="17" t="s">
        <v>675</v>
      </c>
      <c r="BC128" s="17">
        <v>3</v>
      </c>
      <c r="BD128" s="17" t="s">
        <v>229</v>
      </c>
      <c r="BE128" s="17">
        <v>0</v>
      </c>
      <c r="BF128" s="17" t="s">
        <v>206</v>
      </c>
      <c r="BL128" s="17">
        <v>15</v>
      </c>
      <c r="BM128" s="126">
        <v>0</v>
      </c>
      <c r="BN128" s="126"/>
      <c r="BO128" s="126" t="e">
        <v>#N/A</v>
      </c>
      <c r="BP128" s="126">
        <v>2023</v>
      </c>
      <c r="BQ128" s="126" t="s">
        <v>171</v>
      </c>
      <c r="BR128" s="128">
        <v>45225</v>
      </c>
      <c r="BS128" s="17">
        <v>43</v>
      </c>
      <c r="BT128" s="221" t="s">
        <v>1353</v>
      </c>
      <c r="BU128" s="118">
        <v>3</v>
      </c>
      <c r="BV128" s="17">
        <v>0</v>
      </c>
      <c r="BW128" s="17">
        <v>0</v>
      </c>
      <c r="BX128" s="17">
        <v>2</v>
      </c>
      <c r="BY128" s="17">
        <v>0</v>
      </c>
      <c r="BZ128" s="17">
        <v>1</v>
      </c>
      <c r="CB128" s="17">
        <v>6</v>
      </c>
      <c r="CC128" s="121">
        <v>15</v>
      </c>
      <c r="CE128" s="118">
        <v>0</v>
      </c>
      <c r="CF128" s="17">
        <v>0</v>
      </c>
      <c r="CG128" s="17">
        <v>0</v>
      </c>
      <c r="CH128" s="17">
        <v>0</v>
      </c>
      <c r="CI128" s="17">
        <v>0</v>
      </c>
      <c r="CJ128" s="17">
        <v>2</v>
      </c>
      <c r="CK128" s="17">
        <v>0</v>
      </c>
      <c r="CL128" s="121">
        <v>2</v>
      </c>
      <c r="CM128" s="17" t="s">
        <v>1354</v>
      </c>
      <c r="CN128" s="17" t="s">
        <v>1124</v>
      </c>
      <c r="CO128" s="17" t="s">
        <v>1125</v>
      </c>
      <c r="CP128" s="17">
        <v>9</v>
      </c>
      <c r="CQ128" s="118">
        <v>1</v>
      </c>
      <c r="CR128" s="17">
        <v>1</v>
      </c>
      <c r="CS128" s="17" t="s">
        <v>676</v>
      </c>
      <c r="CT128" s="17" t="s">
        <v>677</v>
      </c>
      <c r="CV128" s="17" t="s">
        <v>1109</v>
      </c>
      <c r="CW128" s="17" t="s">
        <v>678</v>
      </c>
      <c r="CX128" s="17" t="s">
        <v>417</v>
      </c>
      <c r="CY128" s="121"/>
      <c r="CZ128" s="118">
        <v>0</v>
      </c>
      <c r="DC128" s="121"/>
      <c r="DD128" s="126"/>
      <c r="DF128" s="118"/>
      <c r="DG128" s="17" t="s">
        <v>1180</v>
      </c>
      <c r="DI128" s="126" t="s">
        <v>2621</v>
      </c>
      <c r="DJ128" s="118">
        <v>16</v>
      </c>
      <c r="DK128" s="118" t="s">
        <v>1355</v>
      </c>
      <c r="DL128" s="121"/>
      <c r="DM128" s="17" t="s">
        <v>1182</v>
      </c>
      <c r="DQ128" s="121"/>
      <c r="DY128" s="118"/>
      <c r="EF128" s="121"/>
      <c r="EO128" s="118"/>
      <c r="ET128" s="121"/>
      <c r="EU128" s="118"/>
      <c r="EW128" s="17">
        <v>14</v>
      </c>
      <c r="EZ128" s="121"/>
      <c r="FB128" s="121">
        <v>387</v>
      </c>
      <c r="FC128" s="118">
        <v>70</v>
      </c>
      <c r="FD128" s="17">
        <v>6</v>
      </c>
      <c r="FE128" s="121"/>
      <c r="FF128" s="17">
        <v>59</v>
      </c>
      <c r="FG128" s="118"/>
      <c r="FH128" s="121"/>
      <c r="FJ128" s="17" t="e">
        <v>#N/A</v>
      </c>
      <c r="FK128" s="227" t="s">
        <v>3714</v>
      </c>
      <c r="FL128" s="128">
        <v>45238</v>
      </c>
      <c r="FM128" s="128">
        <v>45238</v>
      </c>
      <c r="FP128" s="121" t="s">
        <v>3715</v>
      </c>
      <c r="FR128" s="118">
        <v>40</v>
      </c>
      <c r="FS128" s="17">
        <v>8</v>
      </c>
      <c r="FT128" s="17">
        <v>48</v>
      </c>
      <c r="FU128" s="222">
        <v>68</v>
      </c>
      <c r="FV128" s="222"/>
      <c r="FW128" s="223"/>
      <c r="FX128" s="223"/>
      <c r="FY128" s="224"/>
      <c r="FZ128" s="223"/>
      <c r="GA128" s="118"/>
      <c r="GF128" s="17">
        <v>1</v>
      </c>
      <c r="GH128" s="17">
        <v>1</v>
      </c>
      <c r="GI128" s="17">
        <v>2</v>
      </c>
      <c r="GJ128" s="17">
        <v>1</v>
      </c>
      <c r="GP128" s="129"/>
      <c r="GR128" s="118"/>
      <c r="GX128" s="121"/>
      <c r="GY128" s="118"/>
      <c r="HD128" s="121"/>
      <c r="HE128" s="118"/>
      <c r="HK128" s="121"/>
      <c r="HL128" s="118"/>
      <c r="HO128" s="121"/>
      <c r="HP128" s="118"/>
      <c r="HQ128" s="121"/>
      <c r="HS128" s="118"/>
      <c r="HW128" s="17">
        <v>2</v>
      </c>
      <c r="HX128" s="17" t="s">
        <v>1991</v>
      </c>
      <c r="HY128" s="17">
        <v>1</v>
      </c>
      <c r="HZ128" s="17">
        <v>31.5</v>
      </c>
      <c r="IA128" s="17" t="s">
        <v>1994</v>
      </c>
      <c r="IE128" s="17" t="s">
        <v>4038</v>
      </c>
      <c r="II128" s="121"/>
      <c r="IJ128" s="17" t="s">
        <v>1356</v>
      </c>
      <c r="IK128" s="17" t="s">
        <v>2622</v>
      </c>
      <c r="IL128" s="17" t="s">
        <v>1356</v>
      </c>
      <c r="IU128" s="17" t="s">
        <v>519</v>
      </c>
    </row>
    <row r="129" spans="1:260" s="17" customFormat="1" ht="12.45" customHeight="1">
      <c r="A129" s="118">
        <v>1</v>
      </c>
      <c r="C129" s="17" t="s">
        <v>662</v>
      </c>
      <c r="D129" s="17" t="s">
        <v>663</v>
      </c>
      <c r="E129" s="17" t="s">
        <v>664</v>
      </c>
      <c r="F129" s="17" t="s">
        <v>665</v>
      </c>
      <c r="G129" s="17" t="s">
        <v>79</v>
      </c>
      <c r="H129" s="119">
        <v>-17.775237000000001</v>
      </c>
      <c r="I129" s="120">
        <v>-63.116416999999998</v>
      </c>
      <c r="J129" s="17" t="s">
        <v>303</v>
      </c>
      <c r="K129" s="17" t="s">
        <v>176</v>
      </c>
      <c r="L129" s="17" t="s">
        <v>304</v>
      </c>
      <c r="M129" s="121" t="s">
        <v>177</v>
      </c>
      <c r="N129" s="122">
        <v>25</v>
      </c>
      <c r="O129" s="123" t="s">
        <v>78</v>
      </c>
      <c r="P129" s="17" t="s">
        <v>196</v>
      </c>
      <c r="Q129" s="121" t="s">
        <v>179</v>
      </c>
      <c r="R129" s="124">
        <v>3</v>
      </c>
      <c r="S129" s="124">
        <v>3</v>
      </c>
      <c r="T129" s="124">
        <v>0</v>
      </c>
      <c r="U129" s="124">
        <v>0</v>
      </c>
      <c r="V129" s="124">
        <v>3</v>
      </c>
      <c r="W129" s="124">
        <v>3</v>
      </c>
      <c r="X129" s="124">
        <v>0</v>
      </c>
      <c r="Y129" s="125">
        <v>0</v>
      </c>
      <c r="Z129" s="17">
        <v>12</v>
      </c>
      <c r="AA129" s="126"/>
      <c r="AB129" s="127" t="s">
        <v>313</v>
      </c>
      <c r="AC129" s="17" t="s">
        <v>212</v>
      </c>
      <c r="AD129" s="17">
        <v>3</v>
      </c>
      <c r="AE129" s="17" t="s">
        <v>181</v>
      </c>
      <c r="AF129" s="17">
        <v>1</v>
      </c>
      <c r="AG129" s="17" t="s">
        <v>206</v>
      </c>
      <c r="AH129" s="17" t="s">
        <v>188</v>
      </c>
      <c r="AI129" s="17">
        <v>3</v>
      </c>
      <c r="AJ129" s="17" t="s">
        <v>248</v>
      </c>
      <c r="AK129" s="17">
        <v>1</v>
      </c>
      <c r="AL129" s="17" t="s">
        <v>189</v>
      </c>
      <c r="AM129" s="17" t="s">
        <v>77</v>
      </c>
      <c r="AN129" s="17">
        <v>0</v>
      </c>
      <c r="AO129" s="17" t="s">
        <v>77</v>
      </c>
      <c r="AP129" s="17">
        <v>0</v>
      </c>
      <c r="AQ129" s="17" t="s">
        <v>77</v>
      </c>
      <c r="AR129" s="17" t="s">
        <v>198</v>
      </c>
      <c r="AS129" s="17">
        <v>3</v>
      </c>
      <c r="AT129" s="17" t="s">
        <v>249</v>
      </c>
      <c r="AU129" s="17">
        <v>0</v>
      </c>
      <c r="AV129" s="17" t="s">
        <v>189</v>
      </c>
      <c r="AW129" s="17" t="s">
        <v>666</v>
      </c>
      <c r="AX129" s="17">
        <v>3</v>
      </c>
      <c r="AY129" s="17" t="s">
        <v>667</v>
      </c>
      <c r="AZ129" s="17">
        <v>0</v>
      </c>
      <c r="BA129" s="17" t="s">
        <v>189</v>
      </c>
      <c r="BB129" s="17" t="s">
        <v>77</v>
      </c>
      <c r="BC129" s="17">
        <v>0</v>
      </c>
      <c r="BD129" s="17" t="s">
        <v>77</v>
      </c>
      <c r="BE129" s="17">
        <v>0</v>
      </c>
      <c r="BF129" s="17" t="s">
        <v>77</v>
      </c>
      <c r="BL129" s="17">
        <v>12</v>
      </c>
      <c r="BM129" s="126">
        <v>0</v>
      </c>
      <c r="BN129" s="126"/>
      <c r="BO129" s="126" t="e">
        <v>#N/A</v>
      </c>
      <c r="BP129" s="126">
        <v>2023</v>
      </c>
      <c r="BQ129" s="126" t="s">
        <v>171</v>
      </c>
      <c r="BR129" s="128">
        <v>45231</v>
      </c>
      <c r="BS129" s="17" t="s">
        <v>4024</v>
      </c>
      <c r="BT129" s="221" t="s">
        <v>1087</v>
      </c>
      <c r="BU129" s="118">
        <v>2</v>
      </c>
      <c r="BV129" s="17">
        <v>3</v>
      </c>
      <c r="BW129" s="17">
        <v>0</v>
      </c>
      <c r="BX129" s="17">
        <v>0</v>
      </c>
      <c r="BY129" s="17">
        <v>0</v>
      </c>
      <c r="BZ129" s="17">
        <v>0</v>
      </c>
      <c r="CB129" s="17">
        <v>5</v>
      </c>
      <c r="CC129" s="121">
        <v>12</v>
      </c>
      <c r="CE129" s="118">
        <v>0</v>
      </c>
      <c r="CF129" s="17">
        <v>0</v>
      </c>
      <c r="CG129" s="251">
        <v>0</v>
      </c>
      <c r="CH129" s="17">
        <v>0</v>
      </c>
      <c r="CI129" s="17">
        <v>0</v>
      </c>
      <c r="CJ129" s="17">
        <v>1</v>
      </c>
      <c r="CK129" s="17">
        <v>2</v>
      </c>
      <c r="CL129" s="121">
        <v>3</v>
      </c>
      <c r="CM129" s="17" t="s">
        <v>1088</v>
      </c>
      <c r="CN129" s="17" t="s">
        <v>1089</v>
      </c>
      <c r="CO129" s="17" t="s">
        <v>1090</v>
      </c>
      <c r="CP129" s="17">
        <v>4</v>
      </c>
      <c r="CQ129" s="118">
        <v>0</v>
      </c>
      <c r="CR129" s="17">
        <v>0</v>
      </c>
      <c r="CS129" s="17" t="s">
        <v>544</v>
      </c>
      <c r="CT129" s="17" t="s">
        <v>77</v>
      </c>
      <c r="CV129" s="17" t="s">
        <v>1091</v>
      </c>
      <c r="CW129" s="17" t="s">
        <v>538</v>
      </c>
      <c r="CX129" s="17" t="s">
        <v>179</v>
      </c>
      <c r="CY129" s="121"/>
      <c r="CZ129" s="118">
        <v>0</v>
      </c>
      <c r="DC129" s="121"/>
      <c r="DD129" s="126"/>
      <c r="DF129" s="118"/>
      <c r="DG129" s="17" t="s">
        <v>1092</v>
      </c>
      <c r="DI129" s="126" t="s">
        <v>2756</v>
      </c>
      <c r="DJ129" s="118">
        <v>6</v>
      </c>
      <c r="DK129" s="118" t="s">
        <v>1093</v>
      </c>
      <c r="DL129" s="121"/>
      <c r="DM129" s="17" t="s">
        <v>3771</v>
      </c>
      <c r="DP129" s="17">
        <v>2</v>
      </c>
      <c r="DQ129" s="121"/>
      <c r="DY129" s="118"/>
      <c r="EF129" s="121"/>
      <c r="EO129" s="118"/>
      <c r="ET129" s="121"/>
      <c r="EU129" s="118">
        <v>6</v>
      </c>
      <c r="EW129" s="17">
        <v>18</v>
      </c>
      <c r="EZ129" s="121"/>
      <c r="FA129" s="17">
        <v>2</v>
      </c>
      <c r="FB129" s="129">
        <v>351</v>
      </c>
      <c r="FC129" s="118">
        <v>50</v>
      </c>
      <c r="FD129" s="17">
        <v>5</v>
      </c>
      <c r="FE129" s="121"/>
      <c r="FF129" s="17">
        <v>42</v>
      </c>
      <c r="FG129" s="118"/>
      <c r="FH129" s="121"/>
      <c r="FJ129" s="17" t="e">
        <v>#N/A</v>
      </c>
      <c r="FK129" s="227" t="s">
        <v>3714</v>
      </c>
      <c r="FL129" s="128"/>
      <c r="FM129" s="128"/>
      <c r="FP129" s="121" t="s">
        <v>3715</v>
      </c>
      <c r="FR129" s="118">
        <v>24</v>
      </c>
      <c r="FS129" s="17">
        <v>6</v>
      </c>
      <c r="FT129" s="17">
        <v>30</v>
      </c>
      <c r="FU129" s="222">
        <v>48</v>
      </c>
      <c r="FV129" s="222"/>
      <c r="FW129" s="223"/>
      <c r="FX129" s="223"/>
      <c r="FY129" s="224"/>
      <c r="FZ129" s="223"/>
      <c r="GA129" s="118"/>
      <c r="GF129" s="17">
        <v>1</v>
      </c>
      <c r="GG129" s="17">
        <v>1</v>
      </c>
      <c r="GP129" s="129" t="s">
        <v>4026</v>
      </c>
      <c r="GR129" s="118"/>
      <c r="GX129" s="121"/>
      <c r="GY129" s="118"/>
      <c r="HD129" s="121"/>
      <c r="HE129" s="118"/>
      <c r="HK129" s="121"/>
      <c r="HL129" s="118"/>
      <c r="HO129" s="121"/>
      <c r="HP129" s="118"/>
      <c r="HQ129" s="121"/>
      <c r="HS129" s="118"/>
      <c r="II129" s="121"/>
      <c r="IJ129" s="17" t="s">
        <v>3773</v>
      </c>
      <c r="IK129" s="17" t="s">
        <v>2587</v>
      </c>
      <c r="IL129" s="17" t="s">
        <v>3773</v>
      </c>
      <c r="IM129" s="17">
        <v>0</v>
      </c>
      <c r="IN129" s="17">
        <v>12</v>
      </c>
      <c r="IZ129" s="17" t="s">
        <v>235</v>
      </c>
    </row>
    <row r="130" spans="1:260" s="17" customFormat="1" ht="12.45" customHeight="1">
      <c r="A130" s="118">
        <v>86</v>
      </c>
      <c r="C130" s="17" t="s">
        <v>905</v>
      </c>
      <c r="D130" s="17" t="s">
        <v>663</v>
      </c>
      <c r="E130" s="17" t="s">
        <v>906</v>
      </c>
      <c r="F130" s="17" t="s">
        <v>907</v>
      </c>
      <c r="G130" s="17" t="s">
        <v>79</v>
      </c>
      <c r="H130" s="119">
        <v>-17.807611000000001</v>
      </c>
      <c r="I130" s="120">
        <v>-63.125722000000003</v>
      </c>
      <c r="J130" s="17" t="s">
        <v>303</v>
      </c>
      <c r="K130" s="17" t="s">
        <v>176</v>
      </c>
      <c r="L130" s="17" t="s">
        <v>304</v>
      </c>
      <c r="M130" s="121" t="s">
        <v>177</v>
      </c>
      <c r="N130" s="122">
        <v>40</v>
      </c>
      <c r="O130" s="123" t="s">
        <v>78</v>
      </c>
      <c r="P130" s="17" t="s">
        <v>202</v>
      </c>
      <c r="Q130" s="121" t="s">
        <v>178</v>
      </c>
      <c r="R130" s="124">
        <v>3</v>
      </c>
      <c r="S130" s="124">
        <v>3</v>
      </c>
      <c r="T130" s="124">
        <v>0</v>
      </c>
      <c r="U130" s="124">
        <v>0</v>
      </c>
      <c r="V130" s="124">
        <v>2</v>
      </c>
      <c r="W130" s="124">
        <v>3</v>
      </c>
      <c r="X130" s="124">
        <v>2</v>
      </c>
      <c r="Y130" s="125">
        <v>0</v>
      </c>
      <c r="Z130" s="17">
        <v>13</v>
      </c>
      <c r="AA130" s="126"/>
      <c r="AB130" s="127" t="s">
        <v>1407</v>
      </c>
      <c r="AC130" s="17" t="s">
        <v>744</v>
      </c>
      <c r="AD130" s="17">
        <v>3</v>
      </c>
      <c r="AE130" s="17" t="s">
        <v>181</v>
      </c>
      <c r="AF130" s="17">
        <v>1</v>
      </c>
      <c r="AG130" s="17" t="s">
        <v>182</v>
      </c>
      <c r="AH130" s="17" t="s">
        <v>188</v>
      </c>
      <c r="AI130" s="17">
        <v>3</v>
      </c>
      <c r="AJ130" s="17" t="s">
        <v>227</v>
      </c>
      <c r="AK130" s="17">
        <v>1</v>
      </c>
      <c r="AL130" s="17" t="s">
        <v>182</v>
      </c>
      <c r="AM130" s="17" t="s">
        <v>77</v>
      </c>
      <c r="AN130" s="17">
        <v>0</v>
      </c>
      <c r="AO130" s="17" t="s">
        <v>77</v>
      </c>
      <c r="AP130" s="17">
        <v>0</v>
      </c>
      <c r="AQ130" s="17" t="s">
        <v>77</v>
      </c>
      <c r="AR130" s="17" t="s">
        <v>908</v>
      </c>
      <c r="AS130" s="17">
        <v>2</v>
      </c>
      <c r="AT130" s="17" t="s">
        <v>326</v>
      </c>
      <c r="AU130" s="17">
        <v>0</v>
      </c>
      <c r="AV130" s="17" t="s">
        <v>214</v>
      </c>
      <c r="AW130" s="17" t="s">
        <v>909</v>
      </c>
      <c r="AX130" s="17">
        <v>3</v>
      </c>
      <c r="AY130" s="17" t="s">
        <v>325</v>
      </c>
      <c r="AZ130" s="17">
        <v>1</v>
      </c>
      <c r="BA130" s="17" t="s">
        <v>189</v>
      </c>
      <c r="BB130" s="17" t="s">
        <v>258</v>
      </c>
      <c r="BC130" s="17">
        <v>2</v>
      </c>
      <c r="BD130" s="17" t="s">
        <v>326</v>
      </c>
      <c r="BE130" s="17">
        <v>0</v>
      </c>
      <c r="BF130" s="17" t="s">
        <v>189</v>
      </c>
      <c r="BL130" s="17">
        <v>13</v>
      </c>
      <c r="BM130" s="126">
        <v>0</v>
      </c>
      <c r="BN130" s="126"/>
      <c r="BO130" s="126" t="e">
        <v>#N/A</v>
      </c>
      <c r="BP130" s="126">
        <v>2023</v>
      </c>
      <c r="BQ130" s="126" t="s">
        <v>171</v>
      </c>
      <c r="BR130" s="128">
        <v>45225</v>
      </c>
      <c r="BS130" s="17">
        <v>43</v>
      </c>
      <c r="BT130" s="221" t="s">
        <v>1408</v>
      </c>
      <c r="BU130" s="118">
        <v>3</v>
      </c>
      <c r="BV130" s="17">
        <v>1</v>
      </c>
      <c r="BW130" s="17">
        <v>0</v>
      </c>
      <c r="BX130" s="17">
        <v>0</v>
      </c>
      <c r="BY130" s="17">
        <v>0</v>
      </c>
      <c r="BZ130" s="17">
        <v>1</v>
      </c>
      <c r="CB130" s="17">
        <v>5</v>
      </c>
      <c r="CC130" s="121">
        <v>13</v>
      </c>
      <c r="CD130" s="17">
        <v>1</v>
      </c>
      <c r="CE130" s="118">
        <v>0</v>
      </c>
      <c r="CF130" s="17">
        <v>0</v>
      </c>
      <c r="CG130" s="251">
        <v>0</v>
      </c>
      <c r="CH130" s="17">
        <v>0</v>
      </c>
      <c r="CI130" s="17">
        <v>0</v>
      </c>
      <c r="CJ130" s="17">
        <v>1</v>
      </c>
      <c r="CK130" s="17">
        <v>0</v>
      </c>
      <c r="CL130" s="121">
        <v>1</v>
      </c>
      <c r="CM130" s="17" t="s">
        <v>1409</v>
      </c>
      <c r="CN130" s="17" t="s">
        <v>1410</v>
      </c>
      <c r="CO130" s="17" t="s">
        <v>1411</v>
      </c>
      <c r="CP130" s="17">
        <v>1</v>
      </c>
      <c r="CQ130" s="118">
        <v>0</v>
      </c>
      <c r="CR130" s="17">
        <v>1</v>
      </c>
      <c r="CS130" s="17" t="s">
        <v>544</v>
      </c>
      <c r="CT130" s="17" t="s">
        <v>677</v>
      </c>
      <c r="CV130" s="17" t="s">
        <v>1207</v>
      </c>
      <c r="CW130" s="17" t="s">
        <v>417</v>
      </c>
      <c r="CX130" s="17" t="s">
        <v>417</v>
      </c>
      <c r="CY130" s="121"/>
      <c r="CZ130" s="118">
        <v>0</v>
      </c>
      <c r="DC130" s="121"/>
      <c r="DD130" s="126"/>
      <c r="DF130" s="118"/>
      <c r="DG130" s="17" t="s">
        <v>1412</v>
      </c>
      <c r="DI130" s="126" t="s">
        <v>2938</v>
      </c>
      <c r="DJ130" s="118">
        <v>3</v>
      </c>
      <c r="DK130" s="118" t="s">
        <v>1413</v>
      </c>
      <c r="DL130" s="121"/>
      <c r="DM130" s="17" t="s">
        <v>1299</v>
      </c>
      <c r="DQ130" s="121"/>
      <c r="DY130" s="118"/>
      <c r="EF130" s="121"/>
      <c r="EO130" s="118"/>
      <c r="ET130" s="121"/>
      <c r="EU130" s="118">
        <v>2</v>
      </c>
      <c r="EW130" s="17">
        <v>16</v>
      </c>
      <c r="EZ130" s="121"/>
      <c r="FB130" s="129">
        <v>319</v>
      </c>
      <c r="FC130" s="118">
        <v>70</v>
      </c>
      <c r="FD130" s="17">
        <v>5</v>
      </c>
      <c r="FE130" s="121"/>
      <c r="FF130" s="17">
        <v>59</v>
      </c>
      <c r="FG130" s="118"/>
      <c r="FH130" s="121"/>
      <c r="FJ130" s="17" t="e">
        <v>#N/A</v>
      </c>
      <c r="FK130" s="227" t="s">
        <v>3711</v>
      </c>
      <c r="FL130" s="128">
        <v>45218</v>
      </c>
      <c r="FM130" s="128">
        <v>45219</v>
      </c>
      <c r="FP130" s="121" t="s">
        <v>3712</v>
      </c>
      <c r="FR130" s="118">
        <v>39</v>
      </c>
      <c r="FS130" s="17">
        <v>6</v>
      </c>
      <c r="FT130" s="17">
        <v>45</v>
      </c>
      <c r="FU130" s="222">
        <v>64</v>
      </c>
      <c r="FV130" s="222"/>
      <c r="FW130" s="223"/>
      <c r="FX130" s="223"/>
      <c r="FY130" s="224"/>
      <c r="FZ130" s="223"/>
      <c r="GA130" s="118"/>
      <c r="GN130" s="17">
        <v>3</v>
      </c>
      <c r="GP130" s="129"/>
      <c r="GR130" s="118"/>
      <c r="GX130" s="121"/>
      <c r="GY130" s="118"/>
      <c r="HD130" s="121"/>
      <c r="HE130" s="118"/>
      <c r="HK130" s="121"/>
      <c r="HL130" s="118"/>
      <c r="HO130" s="121"/>
      <c r="HP130" s="118"/>
      <c r="HQ130" s="121"/>
      <c r="HS130" s="118"/>
      <c r="II130" s="121"/>
      <c r="IJ130" s="17" t="s">
        <v>3772</v>
      </c>
      <c r="IK130" s="17" t="s">
        <v>2716</v>
      </c>
      <c r="IL130" s="17" t="s">
        <v>3772</v>
      </c>
    </row>
    <row r="131" spans="1:260" s="17" customFormat="1" ht="12.45" customHeight="1">
      <c r="A131" s="118">
        <v>107</v>
      </c>
      <c r="C131" s="17" t="s">
        <v>689</v>
      </c>
      <c r="D131" s="17" t="s">
        <v>663</v>
      </c>
      <c r="E131" s="17" t="s">
        <v>152</v>
      </c>
      <c r="F131" s="17" t="s">
        <v>956</v>
      </c>
      <c r="G131" s="17" t="s">
        <v>79</v>
      </c>
      <c r="H131" s="119">
        <v>-17.605139000000001</v>
      </c>
      <c r="I131" s="120">
        <v>-63.140416999999999</v>
      </c>
      <c r="J131" s="17" t="s">
        <v>303</v>
      </c>
      <c r="K131" s="17" t="s">
        <v>256</v>
      </c>
      <c r="L131" s="17" t="s">
        <v>256</v>
      </c>
      <c r="M131" s="121" t="s">
        <v>177</v>
      </c>
      <c r="N131" s="122">
        <v>21</v>
      </c>
      <c r="O131" s="123" t="s">
        <v>618</v>
      </c>
      <c r="P131" s="17" t="s">
        <v>178</v>
      </c>
      <c r="Q131" s="121" t="s">
        <v>179</v>
      </c>
      <c r="R131" s="124">
        <v>3</v>
      </c>
      <c r="S131" s="124">
        <v>3</v>
      </c>
      <c r="T131" s="124">
        <v>0</v>
      </c>
      <c r="U131" s="124">
        <v>3</v>
      </c>
      <c r="V131" s="124">
        <v>3</v>
      </c>
      <c r="W131" s="124">
        <v>3</v>
      </c>
      <c r="X131" s="124">
        <v>0</v>
      </c>
      <c r="Y131" s="125">
        <v>0</v>
      </c>
      <c r="Z131" s="17">
        <v>15</v>
      </c>
      <c r="AA131" s="126"/>
      <c r="AB131" s="127" t="s">
        <v>180</v>
      </c>
      <c r="AC131" s="17" t="s">
        <v>222</v>
      </c>
      <c r="AD131" s="17">
        <v>3</v>
      </c>
      <c r="AE131" s="17" t="s">
        <v>181</v>
      </c>
      <c r="AF131" s="17">
        <v>1</v>
      </c>
      <c r="AG131" s="17" t="s">
        <v>182</v>
      </c>
      <c r="AH131" s="17" t="s">
        <v>222</v>
      </c>
      <c r="AI131" s="17">
        <v>3</v>
      </c>
      <c r="AJ131" s="17" t="s">
        <v>184</v>
      </c>
      <c r="AK131" s="17">
        <v>1</v>
      </c>
      <c r="AL131" s="17" t="s">
        <v>178</v>
      </c>
      <c r="AM131" s="17" t="s">
        <v>185</v>
      </c>
      <c r="AN131" s="17">
        <v>3</v>
      </c>
      <c r="AO131" s="17" t="s">
        <v>184</v>
      </c>
      <c r="AP131" s="17">
        <v>1</v>
      </c>
      <c r="AQ131" s="17" t="s">
        <v>178</v>
      </c>
      <c r="AR131" s="17" t="s">
        <v>198</v>
      </c>
      <c r="AS131" s="17">
        <v>3</v>
      </c>
      <c r="AT131" s="17" t="s">
        <v>187</v>
      </c>
      <c r="AU131" s="17">
        <v>1</v>
      </c>
      <c r="AV131" s="17" t="s">
        <v>178</v>
      </c>
      <c r="AW131" s="17" t="s">
        <v>186</v>
      </c>
      <c r="AX131" s="17">
        <v>3</v>
      </c>
      <c r="AY131" s="17" t="s">
        <v>229</v>
      </c>
      <c r="AZ131" s="17">
        <v>0</v>
      </c>
      <c r="BA131" s="17" t="s">
        <v>178</v>
      </c>
      <c r="BB131" s="17" t="s">
        <v>77</v>
      </c>
      <c r="BC131" s="17">
        <v>0</v>
      </c>
      <c r="BD131" s="17" t="s">
        <v>77</v>
      </c>
      <c r="BE131" s="17">
        <v>0</v>
      </c>
      <c r="BF131" s="17" t="s">
        <v>77</v>
      </c>
      <c r="BL131" s="17">
        <v>15</v>
      </c>
      <c r="BM131" s="126">
        <v>0</v>
      </c>
      <c r="BN131" s="126"/>
      <c r="BO131" s="126" t="e">
        <v>#N/A</v>
      </c>
      <c r="BP131" s="126">
        <v>2023</v>
      </c>
      <c r="BQ131" s="126" t="s">
        <v>171</v>
      </c>
      <c r="BR131" s="128">
        <v>45231</v>
      </c>
      <c r="BS131" s="17">
        <v>40</v>
      </c>
      <c r="BT131" s="221" t="s">
        <v>1484</v>
      </c>
      <c r="BU131" s="118">
        <v>2</v>
      </c>
      <c r="BV131" s="17">
        <v>0</v>
      </c>
      <c r="BW131" s="17">
        <v>0</v>
      </c>
      <c r="BX131" s="17">
        <v>0</v>
      </c>
      <c r="BY131" s="17">
        <v>0</v>
      </c>
      <c r="BZ131" s="17">
        <v>1</v>
      </c>
      <c r="CB131" s="17">
        <v>3</v>
      </c>
      <c r="CC131" s="121">
        <v>15</v>
      </c>
      <c r="CE131" s="118">
        <v>0</v>
      </c>
      <c r="CF131" s="17">
        <v>0</v>
      </c>
      <c r="CG131" s="17">
        <v>0</v>
      </c>
      <c r="CH131" s="17">
        <v>0</v>
      </c>
      <c r="CI131" s="17">
        <v>0</v>
      </c>
      <c r="CJ131" s="17">
        <v>0</v>
      </c>
      <c r="CK131" s="17">
        <v>0</v>
      </c>
      <c r="CL131" s="121">
        <v>0</v>
      </c>
      <c r="CM131" s="17" t="s">
        <v>1485</v>
      </c>
      <c r="CN131" s="17" t="s">
        <v>1124</v>
      </c>
      <c r="CO131" s="17" t="s">
        <v>1486</v>
      </c>
      <c r="CP131" s="17">
        <v>2</v>
      </c>
      <c r="CQ131" s="118">
        <v>1</v>
      </c>
      <c r="CR131" s="17">
        <v>1</v>
      </c>
      <c r="CS131" s="17" t="s">
        <v>676</v>
      </c>
      <c r="CT131" s="17" t="s">
        <v>677</v>
      </c>
      <c r="CV131" s="17" t="s">
        <v>1109</v>
      </c>
      <c r="CW131" s="17" t="s">
        <v>678</v>
      </c>
      <c r="CX131" s="17" t="s">
        <v>417</v>
      </c>
      <c r="CY131" s="121"/>
      <c r="CZ131" s="118">
        <v>0</v>
      </c>
      <c r="DC131" s="121"/>
      <c r="DD131" s="126"/>
      <c r="DF131" s="118"/>
      <c r="DG131" s="17" t="s">
        <v>1127</v>
      </c>
      <c r="DI131" s="126" t="s">
        <v>2744</v>
      </c>
      <c r="DJ131" s="118">
        <v>6</v>
      </c>
      <c r="DK131" s="118" t="s">
        <v>1487</v>
      </c>
      <c r="DL131" s="121"/>
      <c r="DM131" s="17" t="s">
        <v>130</v>
      </c>
      <c r="DQ131" s="121"/>
      <c r="DY131" s="118"/>
      <c r="EF131" s="121"/>
      <c r="EO131" s="118"/>
      <c r="ET131" s="121"/>
      <c r="EU131" s="118">
        <v>4</v>
      </c>
      <c r="EW131" s="17">
        <v>0</v>
      </c>
      <c r="EZ131" s="121"/>
      <c r="FB131" s="129">
        <v>220</v>
      </c>
      <c r="FC131" s="118">
        <v>50</v>
      </c>
      <c r="FD131" s="17">
        <v>3</v>
      </c>
      <c r="FE131" s="121"/>
      <c r="FF131" s="17">
        <v>37</v>
      </c>
      <c r="FG131" s="118"/>
      <c r="FH131" s="121"/>
      <c r="FJ131" s="17" t="e">
        <v>#N/A</v>
      </c>
      <c r="FK131" s="227" t="s">
        <v>3711</v>
      </c>
      <c r="FL131" s="128"/>
      <c r="FM131" s="128"/>
      <c r="FP131" s="121" t="s">
        <v>3713</v>
      </c>
      <c r="FR131" s="118">
        <v>17</v>
      </c>
      <c r="FS131" s="17">
        <v>4</v>
      </c>
      <c r="FT131" s="17">
        <v>21</v>
      </c>
      <c r="FU131" s="222">
        <v>37</v>
      </c>
      <c r="FV131" s="222"/>
      <c r="FW131" s="223"/>
      <c r="FX131" s="223"/>
      <c r="FY131" s="224"/>
      <c r="FZ131" s="223"/>
      <c r="GA131" s="118">
        <v>1</v>
      </c>
      <c r="GD131" s="17">
        <v>1</v>
      </c>
      <c r="GP131" s="129"/>
      <c r="GR131" s="118"/>
      <c r="GX131" s="121"/>
      <c r="GY131" s="118"/>
      <c r="HD131" s="121"/>
      <c r="HE131" s="118"/>
      <c r="HK131" s="121"/>
      <c r="HL131" s="118"/>
      <c r="HO131" s="121"/>
      <c r="HP131" s="118"/>
      <c r="HQ131" s="121"/>
      <c r="HS131" s="118"/>
      <c r="II131" s="121"/>
      <c r="IJ131" s="17" t="s">
        <v>1487</v>
      </c>
      <c r="IK131" s="17" t="s">
        <v>2745</v>
      </c>
    </row>
    <row r="132" spans="1:260" s="17" customFormat="1" ht="12.45" customHeight="1">
      <c r="A132" s="118">
        <v>133</v>
      </c>
      <c r="C132" s="17" t="s">
        <v>905</v>
      </c>
      <c r="D132" s="17" t="s">
        <v>663</v>
      </c>
      <c r="E132" s="17" t="s">
        <v>1015</v>
      </c>
      <c r="F132" s="17" t="s">
        <v>1016</v>
      </c>
      <c r="G132" s="17" t="s">
        <v>79</v>
      </c>
      <c r="H132" s="118">
        <v>-17.761547</v>
      </c>
      <c r="I132" s="17">
        <v>-63.126657000000002</v>
      </c>
      <c r="J132" s="17" t="s">
        <v>303</v>
      </c>
      <c r="K132" s="17" t="s">
        <v>176</v>
      </c>
      <c r="L132" s="17" t="s">
        <v>304</v>
      </c>
      <c r="M132" s="121" t="s">
        <v>177</v>
      </c>
      <c r="N132" s="118">
        <v>40</v>
      </c>
      <c r="O132" s="17" t="s">
        <v>78</v>
      </c>
      <c r="P132" s="17" t="s">
        <v>196</v>
      </c>
      <c r="Q132" s="121" t="s">
        <v>179</v>
      </c>
      <c r="R132" s="124">
        <v>3</v>
      </c>
      <c r="S132" s="124">
        <v>3</v>
      </c>
      <c r="T132" s="124">
        <v>0</v>
      </c>
      <c r="U132" s="124">
        <v>0</v>
      </c>
      <c r="V132" s="124">
        <v>0</v>
      </c>
      <c r="W132" s="124">
        <v>3</v>
      </c>
      <c r="X132" s="124">
        <v>3</v>
      </c>
      <c r="Y132" s="125">
        <v>0</v>
      </c>
      <c r="Z132" s="17">
        <v>12</v>
      </c>
      <c r="AA132" s="126"/>
      <c r="AB132" s="127" t="s">
        <v>1559</v>
      </c>
      <c r="AC132" s="17" t="s">
        <v>571</v>
      </c>
      <c r="AD132" s="17">
        <v>3</v>
      </c>
      <c r="AE132" s="17" t="s">
        <v>181</v>
      </c>
      <c r="AF132" s="17">
        <v>1</v>
      </c>
      <c r="AG132" s="17" t="s">
        <v>206</v>
      </c>
      <c r="AH132" s="17" t="s">
        <v>188</v>
      </c>
      <c r="AI132" s="17">
        <v>3</v>
      </c>
      <c r="AJ132" s="17" t="s">
        <v>1017</v>
      </c>
      <c r="AK132" s="17">
        <v>1</v>
      </c>
      <c r="AL132" s="17" t="s">
        <v>189</v>
      </c>
      <c r="AM132" s="17" t="s">
        <v>77</v>
      </c>
      <c r="AN132" s="17">
        <v>0</v>
      </c>
      <c r="AO132" s="17" t="s">
        <v>77</v>
      </c>
      <c r="AP132" s="17">
        <v>0</v>
      </c>
      <c r="AQ132" s="17" t="s">
        <v>77</v>
      </c>
      <c r="AR132" s="17" t="s">
        <v>77</v>
      </c>
      <c r="AS132" s="17">
        <v>0</v>
      </c>
      <c r="AT132" s="17" t="s">
        <v>77</v>
      </c>
      <c r="AU132" s="17">
        <v>0</v>
      </c>
      <c r="AV132" s="17" t="s">
        <v>77</v>
      </c>
      <c r="AW132" s="17" t="s">
        <v>253</v>
      </c>
      <c r="AX132" s="17">
        <v>3</v>
      </c>
      <c r="AY132" s="17" t="s">
        <v>325</v>
      </c>
      <c r="AZ132" s="17">
        <v>1</v>
      </c>
      <c r="BA132" s="17" t="s">
        <v>214</v>
      </c>
      <c r="BB132" s="17" t="s">
        <v>930</v>
      </c>
      <c r="BC132" s="17">
        <v>3</v>
      </c>
      <c r="BD132" s="17" t="s">
        <v>326</v>
      </c>
      <c r="BE132" s="17">
        <v>0</v>
      </c>
      <c r="BF132" s="17" t="s">
        <v>214</v>
      </c>
      <c r="BL132" s="17">
        <v>12</v>
      </c>
      <c r="BM132" s="126">
        <v>0</v>
      </c>
      <c r="BN132" s="126"/>
      <c r="BO132" s="126" t="e">
        <v>#N/A</v>
      </c>
      <c r="BP132" s="126">
        <v>2023</v>
      </c>
      <c r="BQ132" s="126" t="s">
        <v>171</v>
      </c>
      <c r="BR132" s="128">
        <v>45222</v>
      </c>
      <c r="BS132" s="17">
        <v>40</v>
      </c>
      <c r="BT132" s="221" t="s">
        <v>1560</v>
      </c>
      <c r="BU132" s="118">
        <v>2</v>
      </c>
      <c r="BV132" s="17">
        <v>0</v>
      </c>
      <c r="BW132" s="17">
        <v>0</v>
      </c>
      <c r="BX132" s="17">
        <v>0</v>
      </c>
      <c r="BY132" s="17">
        <v>1</v>
      </c>
      <c r="BZ132" s="17">
        <v>2</v>
      </c>
      <c r="CB132" s="17">
        <v>5</v>
      </c>
      <c r="CC132" s="121">
        <v>12</v>
      </c>
      <c r="CE132" s="118">
        <v>0</v>
      </c>
      <c r="CF132" s="17">
        <v>0</v>
      </c>
      <c r="CG132" s="17">
        <v>0</v>
      </c>
      <c r="CH132" s="17">
        <v>0</v>
      </c>
      <c r="CI132" s="17">
        <v>0</v>
      </c>
      <c r="CJ132" s="17">
        <v>0</v>
      </c>
      <c r="CK132" s="17">
        <v>0</v>
      </c>
      <c r="CL132" s="121">
        <v>0</v>
      </c>
      <c r="CM132" s="17" t="s">
        <v>1561</v>
      </c>
      <c r="CN132" s="17" t="s">
        <v>1107</v>
      </c>
      <c r="CO132" s="17" t="s">
        <v>1269</v>
      </c>
      <c r="CP132" s="17">
        <v>1</v>
      </c>
      <c r="CQ132" s="118">
        <v>0</v>
      </c>
      <c r="CR132" s="17">
        <v>2</v>
      </c>
      <c r="CS132" s="17" t="s">
        <v>544</v>
      </c>
      <c r="CT132" s="17" t="s">
        <v>677</v>
      </c>
      <c r="CV132" s="17" t="s">
        <v>1528</v>
      </c>
      <c r="CW132" s="17" t="s">
        <v>417</v>
      </c>
      <c r="CX132" s="17" t="s">
        <v>417</v>
      </c>
      <c r="CY132" s="121"/>
      <c r="CZ132" s="118">
        <v>0</v>
      </c>
      <c r="DC132" s="121"/>
      <c r="DD132" s="126"/>
      <c r="DF132" s="118"/>
      <c r="DG132" s="17" t="s">
        <v>1270</v>
      </c>
      <c r="DI132" s="126" t="s">
        <v>3108</v>
      </c>
      <c r="DJ132" s="118">
        <v>4</v>
      </c>
      <c r="DK132" s="118" t="s">
        <v>1562</v>
      </c>
      <c r="DL132" s="121"/>
      <c r="DM132" s="17" t="s">
        <v>130</v>
      </c>
      <c r="DP132" s="17">
        <v>1</v>
      </c>
      <c r="DQ132" s="121"/>
      <c r="DY132" s="118"/>
      <c r="EF132" s="121"/>
      <c r="EO132" s="118"/>
      <c r="ET132" s="121"/>
      <c r="EU132" s="118">
        <v>4</v>
      </c>
      <c r="EW132" s="17">
        <v>2</v>
      </c>
      <c r="EZ132" s="121"/>
      <c r="FB132" s="121">
        <v>221</v>
      </c>
      <c r="FC132" s="118">
        <v>70</v>
      </c>
      <c r="FD132" s="17">
        <v>5</v>
      </c>
      <c r="FE132" s="121"/>
      <c r="FF132" s="17">
        <v>59</v>
      </c>
      <c r="FG132" s="118"/>
      <c r="FH132" s="121"/>
      <c r="FJ132" s="17" t="s">
        <v>3729</v>
      </c>
      <c r="FK132" s="227" t="s">
        <v>3711</v>
      </c>
      <c r="FL132" s="128"/>
      <c r="FM132" s="128"/>
      <c r="FP132" s="121" t="s">
        <v>3715</v>
      </c>
      <c r="FR132" s="118">
        <v>39</v>
      </c>
      <c r="FS132" s="17">
        <v>9</v>
      </c>
      <c r="FT132" s="17">
        <v>48</v>
      </c>
      <c r="FU132" s="222">
        <v>68</v>
      </c>
      <c r="FV132" s="222"/>
      <c r="FW132" s="223"/>
      <c r="FX132" s="223"/>
      <c r="FY132" s="224"/>
      <c r="FZ132" s="223"/>
      <c r="GA132" s="118"/>
      <c r="GP132" s="129"/>
      <c r="GR132" s="118"/>
      <c r="GX132" s="121"/>
      <c r="GY132" s="118"/>
      <c r="HD132" s="121"/>
      <c r="HE132" s="118"/>
      <c r="HK132" s="121"/>
      <c r="HL132" s="118"/>
      <c r="HO132" s="121"/>
      <c r="HP132" s="118"/>
      <c r="HQ132" s="121"/>
      <c r="HS132" s="118"/>
      <c r="II132" s="121"/>
      <c r="IJ132" s="17" t="s">
        <v>1562</v>
      </c>
      <c r="IK132" s="17" t="s">
        <v>2772</v>
      </c>
    </row>
    <row r="133" spans="1:260" s="17" customFormat="1" ht="12.45" customHeight="1">
      <c r="A133" s="118">
        <v>21</v>
      </c>
      <c r="C133" s="17" t="s">
        <v>319</v>
      </c>
      <c r="D133" s="17" t="s">
        <v>663</v>
      </c>
      <c r="E133" s="17" t="s">
        <v>731</v>
      </c>
      <c r="F133" s="17" t="s">
        <v>732</v>
      </c>
      <c r="G133" s="17" t="s">
        <v>79</v>
      </c>
      <c r="H133" s="119">
        <v>-17.740801000000001</v>
      </c>
      <c r="I133" s="120">
        <v>-63.099637000000001</v>
      </c>
      <c r="J133" s="17" t="s">
        <v>303</v>
      </c>
      <c r="K133" s="17" t="s">
        <v>176</v>
      </c>
      <c r="L133" s="17" t="s">
        <v>304</v>
      </c>
      <c r="M133" s="121" t="s">
        <v>177</v>
      </c>
      <c r="N133" s="122">
        <v>40</v>
      </c>
      <c r="O133" s="123" t="s">
        <v>78</v>
      </c>
      <c r="P133" s="17" t="s">
        <v>178</v>
      </c>
      <c r="Q133" s="121" t="s">
        <v>179</v>
      </c>
      <c r="R133" s="124">
        <v>0</v>
      </c>
      <c r="S133" s="124">
        <v>3</v>
      </c>
      <c r="T133" s="124">
        <v>0</v>
      </c>
      <c r="U133" s="124">
        <v>0</v>
      </c>
      <c r="V133" s="124">
        <v>0</v>
      </c>
      <c r="W133" s="124">
        <v>3</v>
      </c>
      <c r="X133" s="124">
        <v>2</v>
      </c>
      <c r="Y133" s="125">
        <v>0</v>
      </c>
      <c r="Z133" s="17">
        <v>8</v>
      </c>
      <c r="AA133" s="126"/>
      <c r="AB133" s="127" t="s">
        <v>248</v>
      </c>
      <c r="AC133" s="17" t="s">
        <v>77</v>
      </c>
      <c r="AD133" s="17">
        <v>0</v>
      </c>
      <c r="AE133" s="17" t="s">
        <v>77</v>
      </c>
      <c r="AF133" s="17">
        <v>0</v>
      </c>
      <c r="AG133" s="17" t="s">
        <v>77</v>
      </c>
      <c r="AH133" s="17" t="s">
        <v>183</v>
      </c>
      <c r="AI133" s="17">
        <v>3</v>
      </c>
      <c r="AJ133" s="17" t="s">
        <v>248</v>
      </c>
      <c r="AK133" s="17">
        <v>1</v>
      </c>
      <c r="AL133" s="17" t="s">
        <v>206</v>
      </c>
      <c r="AM133" s="17" t="s">
        <v>77</v>
      </c>
      <c r="AN133" s="17">
        <v>0</v>
      </c>
      <c r="AO133" s="17" t="s">
        <v>77</v>
      </c>
      <c r="AP133" s="17">
        <v>0</v>
      </c>
      <c r="AQ133" s="17" t="s">
        <v>77</v>
      </c>
      <c r="AR133" s="17" t="s">
        <v>77</v>
      </c>
      <c r="AS133" s="17">
        <v>0</v>
      </c>
      <c r="AT133" s="17" t="s">
        <v>77</v>
      </c>
      <c r="AU133" s="17">
        <v>0</v>
      </c>
      <c r="AV133" s="17" t="s">
        <v>77</v>
      </c>
      <c r="AW133" s="17" t="s">
        <v>186</v>
      </c>
      <c r="AX133" s="17">
        <v>3</v>
      </c>
      <c r="AY133" s="17" t="s">
        <v>249</v>
      </c>
      <c r="AZ133" s="17">
        <v>0</v>
      </c>
      <c r="BA133" s="17" t="s">
        <v>189</v>
      </c>
      <c r="BB133" s="17" t="s">
        <v>258</v>
      </c>
      <c r="BC133" s="17">
        <v>2</v>
      </c>
      <c r="BD133" s="17" t="s">
        <v>249</v>
      </c>
      <c r="BE133" s="17">
        <v>0</v>
      </c>
      <c r="BF133" s="17" t="s">
        <v>189</v>
      </c>
      <c r="BL133" s="17">
        <v>8</v>
      </c>
      <c r="BM133" s="126">
        <v>0</v>
      </c>
      <c r="BN133" s="126"/>
      <c r="BO133" s="126" t="e">
        <v>#N/A</v>
      </c>
      <c r="BP133" s="126">
        <v>2023</v>
      </c>
      <c r="BQ133" s="126" t="s">
        <v>172</v>
      </c>
      <c r="BR133" s="128">
        <v>45231</v>
      </c>
      <c r="BS133" s="17" t="s">
        <v>4024</v>
      </c>
      <c r="BT133" s="221" t="s">
        <v>1198</v>
      </c>
      <c r="BU133" s="118">
        <v>2</v>
      </c>
      <c r="BV133" s="17">
        <v>1</v>
      </c>
      <c r="BW133" s="17">
        <v>0</v>
      </c>
      <c r="BX133" s="17">
        <v>0</v>
      </c>
      <c r="BY133" s="17">
        <v>0</v>
      </c>
      <c r="BZ133" s="17">
        <v>0</v>
      </c>
      <c r="CB133" s="17">
        <v>3</v>
      </c>
      <c r="CC133" s="121">
        <v>8</v>
      </c>
      <c r="CE133" s="118">
        <v>0</v>
      </c>
      <c r="CF133" s="17">
        <v>0</v>
      </c>
      <c r="CG133" s="251">
        <v>1</v>
      </c>
      <c r="CH133" s="17">
        <v>0</v>
      </c>
      <c r="CI133" s="17">
        <v>0</v>
      </c>
      <c r="CJ133" s="17">
        <v>2</v>
      </c>
      <c r="CK133" s="17">
        <v>0</v>
      </c>
      <c r="CL133" s="121">
        <v>3</v>
      </c>
      <c r="CM133" s="17" t="s">
        <v>1199</v>
      </c>
      <c r="CN133" s="17" t="s">
        <v>1200</v>
      </c>
      <c r="CO133" s="17" t="s">
        <v>1201</v>
      </c>
      <c r="CP133" s="17">
        <v>3</v>
      </c>
      <c r="CQ133" s="118">
        <v>0</v>
      </c>
      <c r="CR133" s="17">
        <v>0</v>
      </c>
      <c r="CS133" s="17" t="s">
        <v>544</v>
      </c>
      <c r="CT133" s="17" t="s">
        <v>77</v>
      </c>
      <c r="CV133" s="17" t="s">
        <v>1091</v>
      </c>
      <c r="CW133" s="17" t="s">
        <v>538</v>
      </c>
      <c r="CX133" s="17" t="s">
        <v>179</v>
      </c>
      <c r="CY133" s="121"/>
      <c r="CZ133" s="118">
        <v>0</v>
      </c>
      <c r="DC133" s="121"/>
      <c r="DD133" s="126"/>
      <c r="DF133" s="118"/>
      <c r="DG133" s="17" t="s">
        <v>1092</v>
      </c>
      <c r="DI133" s="126" t="s">
        <v>2778</v>
      </c>
      <c r="DJ133" s="118">
        <v>23</v>
      </c>
      <c r="DK133" s="118" t="s">
        <v>1202</v>
      </c>
      <c r="DL133" s="121"/>
      <c r="DM133" s="17" t="s">
        <v>1203</v>
      </c>
      <c r="DQ133" s="121"/>
      <c r="DY133" s="118"/>
      <c r="EF133" s="121"/>
      <c r="EO133" s="118"/>
      <c r="ET133" s="121"/>
      <c r="EU133" s="118"/>
      <c r="EW133" s="17">
        <v>24</v>
      </c>
      <c r="EZ133" s="121"/>
      <c r="FA133" s="17">
        <v>0</v>
      </c>
      <c r="FB133" s="129">
        <v>352</v>
      </c>
      <c r="FC133" s="118">
        <v>70</v>
      </c>
      <c r="FD133" s="17">
        <v>3</v>
      </c>
      <c r="FE133" s="121"/>
      <c r="FF133" s="17">
        <v>59</v>
      </c>
      <c r="FG133" s="118"/>
      <c r="FH133" s="121"/>
      <c r="FJ133" s="17" t="e">
        <v>#N/A</v>
      </c>
      <c r="FK133" s="227" t="s">
        <v>3714</v>
      </c>
      <c r="FL133" s="128"/>
      <c r="FM133" s="128"/>
      <c r="FP133" s="121" t="s">
        <v>3713</v>
      </c>
      <c r="FR133" s="118">
        <v>38</v>
      </c>
      <c r="FS133" s="17">
        <v>5</v>
      </c>
      <c r="FT133" s="17">
        <v>43</v>
      </c>
      <c r="FU133" s="222">
        <v>62</v>
      </c>
      <c r="FV133" s="222"/>
      <c r="FW133" s="223"/>
      <c r="FX133" s="223"/>
      <c r="FY133" s="224"/>
      <c r="FZ133" s="223"/>
      <c r="GA133" s="118">
        <v>2</v>
      </c>
      <c r="GC133" s="17">
        <v>0</v>
      </c>
      <c r="GP133" s="129"/>
      <c r="GR133" s="118"/>
      <c r="GX133" s="121"/>
      <c r="GY133" s="118"/>
      <c r="HD133" s="121"/>
      <c r="HE133" s="118"/>
      <c r="HK133" s="121"/>
      <c r="HL133" s="118"/>
      <c r="HO133" s="121"/>
      <c r="HP133" s="118"/>
      <c r="HQ133" s="121"/>
      <c r="HS133" s="118"/>
      <c r="II133" s="121"/>
      <c r="IJ133" s="17" t="s">
        <v>3774</v>
      </c>
      <c r="IK133" s="17" t="s">
        <v>2632</v>
      </c>
      <c r="IL133" s="17" t="s">
        <v>3774</v>
      </c>
      <c r="IQ133" s="128"/>
      <c r="IR133" s="128"/>
      <c r="IS133" s="128"/>
      <c r="IT133" s="128"/>
      <c r="IU133" s="17" t="s">
        <v>519</v>
      </c>
    </row>
    <row r="134" spans="1:260" s="17" customFormat="1" ht="12.45" customHeight="1">
      <c r="A134" s="118">
        <v>128</v>
      </c>
      <c r="C134" s="17" t="s">
        <v>670</v>
      </c>
      <c r="D134" s="17" t="s">
        <v>663</v>
      </c>
      <c r="E134" s="17" t="s">
        <v>1002</v>
      </c>
      <c r="F134" s="17" t="s">
        <v>1003</v>
      </c>
      <c r="G134" s="17" t="s">
        <v>79</v>
      </c>
      <c r="H134" s="118">
        <v>-17.731490000000001</v>
      </c>
      <c r="I134" s="17">
        <v>-63.166370000000001</v>
      </c>
      <c r="J134" s="17" t="s">
        <v>303</v>
      </c>
      <c r="K134" s="17" t="s">
        <v>176</v>
      </c>
      <c r="L134" s="17" t="s">
        <v>304</v>
      </c>
      <c r="M134" s="121" t="s">
        <v>177</v>
      </c>
      <c r="N134" s="118">
        <v>25</v>
      </c>
      <c r="O134" s="17" t="s">
        <v>78</v>
      </c>
      <c r="P134" s="17" t="s">
        <v>196</v>
      </c>
      <c r="Q134" s="121" t="s">
        <v>179</v>
      </c>
      <c r="R134" s="124">
        <v>3</v>
      </c>
      <c r="S134" s="124">
        <v>3</v>
      </c>
      <c r="T134" s="124">
        <v>0</v>
      </c>
      <c r="U134" s="124">
        <v>0</v>
      </c>
      <c r="V134" s="124">
        <v>0</v>
      </c>
      <c r="W134" s="124">
        <v>2</v>
      </c>
      <c r="X134" s="124">
        <v>3</v>
      </c>
      <c r="Y134" s="125">
        <v>0</v>
      </c>
      <c r="Z134" s="17">
        <v>11</v>
      </c>
      <c r="AA134" s="126"/>
      <c r="AB134" s="127" t="s">
        <v>191</v>
      </c>
      <c r="AC134" s="17" t="s">
        <v>223</v>
      </c>
      <c r="AD134" s="17">
        <v>3</v>
      </c>
      <c r="AE134" s="17" t="s">
        <v>181</v>
      </c>
      <c r="AF134" s="17">
        <v>1</v>
      </c>
      <c r="AG134" s="17" t="s">
        <v>211</v>
      </c>
      <c r="AH134" s="17" t="s">
        <v>222</v>
      </c>
      <c r="AI134" s="17">
        <v>3</v>
      </c>
      <c r="AJ134" s="17" t="s">
        <v>184</v>
      </c>
      <c r="AK134" s="17">
        <v>1</v>
      </c>
      <c r="AL134" s="17" t="s">
        <v>236</v>
      </c>
      <c r="AM134" s="17" t="s">
        <v>77</v>
      </c>
      <c r="AN134" s="17">
        <v>0</v>
      </c>
      <c r="AO134" s="17" t="s">
        <v>77</v>
      </c>
      <c r="AP134" s="17">
        <v>0</v>
      </c>
      <c r="AQ134" s="17" t="s">
        <v>77</v>
      </c>
      <c r="AR134" s="17" t="s">
        <v>77</v>
      </c>
      <c r="AS134" s="17">
        <v>0</v>
      </c>
      <c r="AT134" s="17" t="s">
        <v>77</v>
      </c>
      <c r="AU134" s="17">
        <v>0</v>
      </c>
      <c r="AV134" s="17" t="s">
        <v>77</v>
      </c>
      <c r="AW134" s="17" t="s">
        <v>865</v>
      </c>
      <c r="AX134" s="17">
        <v>2</v>
      </c>
      <c r="AY134" s="17" t="s">
        <v>187</v>
      </c>
      <c r="AZ134" s="17">
        <v>1</v>
      </c>
      <c r="BA134" s="17" t="s">
        <v>236</v>
      </c>
      <c r="BB134" s="17" t="s">
        <v>675</v>
      </c>
      <c r="BC134" s="17">
        <v>3</v>
      </c>
      <c r="BD134" s="17" t="s">
        <v>229</v>
      </c>
      <c r="BE134" s="17">
        <v>0</v>
      </c>
      <c r="BF134" s="17" t="s">
        <v>236</v>
      </c>
      <c r="BL134" s="17">
        <v>11</v>
      </c>
      <c r="BM134" s="126">
        <v>0</v>
      </c>
      <c r="BN134" s="126"/>
      <c r="BO134" s="126" t="e">
        <v>#N/A</v>
      </c>
      <c r="BP134" s="126">
        <v>2023</v>
      </c>
      <c r="BQ134" s="126" t="s">
        <v>171</v>
      </c>
      <c r="BR134" s="128">
        <v>45203</v>
      </c>
      <c r="BS134" s="17" t="s">
        <v>4024</v>
      </c>
      <c r="BT134" s="221" t="s">
        <v>1534</v>
      </c>
      <c r="BU134" s="118">
        <v>2</v>
      </c>
      <c r="BV134" s="17">
        <v>1</v>
      </c>
      <c r="BW134" s="17">
        <v>0</v>
      </c>
      <c r="BX134" s="17">
        <v>1</v>
      </c>
      <c r="BY134" s="17">
        <v>1</v>
      </c>
      <c r="BZ134" s="17">
        <v>1</v>
      </c>
      <c r="CB134" s="17">
        <v>6</v>
      </c>
      <c r="CC134" s="121">
        <v>11</v>
      </c>
      <c r="CE134" s="118">
        <v>0</v>
      </c>
      <c r="CF134" s="17">
        <v>0</v>
      </c>
      <c r="CG134" s="17">
        <v>0</v>
      </c>
      <c r="CH134" s="17">
        <v>1</v>
      </c>
      <c r="CI134" s="17">
        <v>0</v>
      </c>
      <c r="CJ134" s="17">
        <v>1</v>
      </c>
      <c r="CK134" s="17">
        <v>1</v>
      </c>
      <c r="CL134" s="121">
        <v>3</v>
      </c>
      <c r="CM134" s="17" t="s">
        <v>1535</v>
      </c>
      <c r="CN134" s="17" t="s">
        <v>1536</v>
      </c>
      <c r="CO134" s="17" t="s">
        <v>1537</v>
      </c>
      <c r="CP134" s="17">
        <v>1</v>
      </c>
      <c r="CQ134" s="118">
        <v>1</v>
      </c>
      <c r="CR134" s="17">
        <v>1</v>
      </c>
      <c r="CS134" s="17" t="s">
        <v>676</v>
      </c>
      <c r="CT134" s="17" t="s">
        <v>677</v>
      </c>
      <c r="CV134" s="17" t="s">
        <v>1538</v>
      </c>
      <c r="CW134" s="17" t="s">
        <v>678</v>
      </c>
      <c r="CX134" s="17" t="s">
        <v>417</v>
      </c>
      <c r="CY134" s="121"/>
      <c r="CZ134" s="118">
        <v>0</v>
      </c>
      <c r="DC134" s="121"/>
      <c r="DD134" s="126"/>
      <c r="DF134" s="118"/>
      <c r="DG134" s="17" t="s">
        <v>1539</v>
      </c>
      <c r="DI134" s="126" t="s">
        <v>4142</v>
      </c>
      <c r="DJ134" s="118">
        <v>1</v>
      </c>
      <c r="DK134" s="118" t="s">
        <v>1540</v>
      </c>
      <c r="DL134" s="121"/>
      <c r="DM134" s="17" t="s">
        <v>3761</v>
      </c>
      <c r="DN134" s="17" t="s">
        <v>3721</v>
      </c>
      <c r="DP134" s="17">
        <v>2</v>
      </c>
      <c r="DQ134" s="121"/>
      <c r="DY134" s="118"/>
      <c r="EF134" s="121"/>
      <c r="EO134" s="118"/>
      <c r="ET134" s="121"/>
      <c r="EU134" s="118">
        <v>4</v>
      </c>
      <c r="EW134" s="17">
        <v>12</v>
      </c>
      <c r="EZ134" s="121"/>
      <c r="FA134" s="17">
        <v>1</v>
      </c>
      <c r="FB134" s="121">
        <v>353</v>
      </c>
      <c r="FC134" s="118">
        <v>50</v>
      </c>
      <c r="FD134" s="17">
        <v>6</v>
      </c>
      <c r="FE134" s="121"/>
      <c r="FF134" s="17">
        <v>42</v>
      </c>
      <c r="FG134" s="118"/>
      <c r="FH134" s="121"/>
      <c r="FJ134" s="17" t="e">
        <v>#N/A</v>
      </c>
      <c r="FK134" s="227" t="s">
        <v>3711</v>
      </c>
      <c r="FL134" s="128"/>
      <c r="FM134" s="128"/>
      <c r="FP134" s="121" t="s">
        <v>3715</v>
      </c>
      <c r="FR134" s="118">
        <v>24</v>
      </c>
      <c r="FS134" s="17">
        <v>6</v>
      </c>
      <c r="FT134" s="17">
        <v>30</v>
      </c>
      <c r="FU134" s="222">
        <v>48</v>
      </c>
      <c r="FV134" s="222"/>
      <c r="FW134" s="223"/>
      <c r="FX134" s="223"/>
      <c r="FY134" s="224"/>
      <c r="FZ134" s="223"/>
      <c r="GA134" s="118"/>
      <c r="GF134" s="17">
        <v>1</v>
      </c>
      <c r="GG134" s="17">
        <v>1</v>
      </c>
      <c r="GH134" s="17">
        <v>1</v>
      </c>
      <c r="GJ134" s="17">
        <v>2</v>
      </c>
      <c r="GP134" s="129" t="s">
        <v>4026</v>
      </c>
      <c r="GR134" s="118">
        <v>3</v>
      </c>
      <c r="GS134" s="17">
        <v>21</v>
      </c>
      <c r="GT134" s="17" t="s">
        <v>1587</v>
      </c>
      <c r="GV134" s="17" t="s">
        <v>3722</v>
      </c>
      <c r="GW134" s="17" t="s">
        <v>3723</v>
      </c>
      <c r="GX134" s="121"/>
      <c r="GY134" s="118"/>
      <c r="HD134" s="121"/>
      <c r="HE134" s="118"/>
      <c r="HK134" s="121"/>
      <c r="HL134" s="118"/>
      <c r="HO134" s="121"/>
      <c r="HP134" s="118"/>
      <c r="HQ134" s="121"/>
      <c r="HS134" s="118"/>
      <c r="HY134" s="17">
        <v>2</v>
      </c>
      <c r="HZ134" s="17">
        <v>19</v>
      </c>
      <c r="IA134" s="17" t="s">
        <v>1991</v>
      </c>
      <c r="IB134" s="17">
        <v>0</v>
      </c>
      <c r="IC134" s="17">
        <v>19</v>
      </c>
      <c r="ID134" s="17" t="s">
        <v>1994</v>
      </c>
      <c r="IE134" s="17" t="s">
        <v>3724</v>
      </c>
      <c r="II134" s="121"/>
      <c r="IJ134" s="17" t="s">
        <v>3762</v>
      </c>
      <c r="IK134" s="17" t="s">
        <v>2765</v>
      </c>
    </row>
    <row r="135" spans="1:260" s="17" customFormat="1" ht="12.45" customHeight="1">
      <c r="A135" s="118">
        <v>66</v>
      </c>
      <c r="C135" s="17" t="s">
        <v>314</v>
      </c>
      <c r="D135" s="17" t="s">
        <v>663</v>
      </c>
      <c r="E135" s="17" t="s">
        <v>850</v>
      </c>
      <c r="F135" s="17" t="s">
        <v>851</v>
      </c>
      <c r="G135" s="17" t="s">
        <v>79</v>
      </c>
      <c r="H135" s="119">
        <v>-17.863416000000001</v>
      </c>
      <c r="I135" s="120">
        <v>-63.267823</v>
      </c>
      <c r="J135" s="17" t="s">
        <v>303</v>
      </c>
      <c r="K135" s="17" t="s">
        <v>852</v>
      </c>
      <c r="L135" s="17" t="s">
        <v>304</v>
      </c>
      <c r="M135" s="121" t="s">
        <v>177</v>
      </c>
      <c r="N135" s="122">
        <v>40</v>
      </c>
      <c r="O135" s="123" t="s">
        <v>78</v>
      </c>
      <c r="P135" s="17" t="s">
        <v>178</v>
      </c>
      <c r="Q135" s="121" t="s">
        <v>179</v>
      </c>
      <c r="R135" s="124">
        <v>3</v>
      </c>
      <c r="S135" s="124">
        <v>3</v>
      </c>
      <c r="T135" s="124">
        <v>0</v>
      </c>
      <c r="U135" s="124">
        <v>3</v>
      </c>
      <c r="V135" s="124">
        <v>0</v>
      </c>
      <c r="W135" s="124">
        <v>2</v>
      </c>
      <c r="X135" s="124">
        <v>1</v>
      </c>
      <c r="Y135" s="125">
        <v>0</v>
      </c>
      <c r="Z135" s="17">
        <v>12</v>
      </c>
      <c r="AA135" s="126"/>
      <c r="AB135" s="127" t="s">
        <v>1346</v>
      </c>
      <c r="AC135" s="17" t="s">
        <v>194</v>
      </c>
      <c r="AD135" s="17">
        <v>3</v>
      </c>
      <c r="AE135" s="17" t="s">
        <v>853</v>
      </c>
      <c r="AF135" s="17">
        <v>1</v>
      </c>
      <c r="AG135" s="17" t="s">
        <v>189</v>
      </c>
      <c r="AH135" s="17" t="s">
        <v>194</v>
      </c>
      <c r="AI135" s="17">
        <v>3</v>
      </c>
      <c r="AJ135" s="17" t="s">
        <v>854</v>
      </c>
      <c r="AK135" s="17">
        <v>0</v>
      </c>
      <c r="AL135" s="17" t="s">
        <v>214</v>
      </c>
      <c r="AM135" s="17" t="s">
        <v>185</v>
      </c>
      <c r="AN135" s="17">
        <v>3</v>
      </c>
      <c r="AO135" s="17" t="s">
        <v>334</v>
      </c>
      <c r="AP135" s="17">
        <v>0</v>
      </c>
      <c r="AQ135" s="17" t="s">
        <v>214</v>
      </c>
      <c r="AR135" s="17" t="s">
        <v>77</v>
      </c>
      <c r="AS135" s="17">
        <v>0</v>
      </c>
      <c r="AT135" s="17" t="s">
        <v>77</v>
      </c>
      <c r="AU135" s="17">
        <v>0</v>
      </c>
      <c r="AV135" s="17" t="s">
        <v>77</v>
      </c>
      <c r="AW135" s="17" t="s">
        <v>825</v>
      </c>
      <c r="AX135" s="17">
        <v>2</v>
      </c>
      <c r="AY135" s="17" t="s">
        <v>325</v>
      </c>
      <c r="AZ135" s="17">
        <v>1</v>
      </c>
      <c r="BA135" s="17" t="s">
        <v>214</v>
      </c>
      <c r="BB135" s="17" t="s">
        <v>252</v>
      </c>
      <c r="BC135" s="17">
        <v>1</v>
      </c>
      <c r="BD135" s="17" t="s">
        <v>326</v>
      </c>
      <c r="BE135" s="17">
        <v>0</v>
      </c>
      <c r="BF135" s="17" t="s">
        <v>214</v>
      </c>
      <c r="BL135" s="17">
        <v>12</v>
      </c>
      <c r="BM135" s="126">
        <v>0</v>
      </c>
      <c r="BN135" s="126"/>
      <c r="BO135" s="126" t="e">
        <v>#N/A</v>
      </c>
      <c r="BP135" s="126">
        <v>2023</v>
      </c>
      <c r="BQ135" s="126" t="s">
        <v>171</v>
      </c>
      <c r="BR135" s="128">
        <v>45231</v>
      </c>
      <c r="BS135" s="17">
        <v>43</v>
      </c>
      <c r="BT135" s="221" t="s">
        <v>1347</v>
      </c>
      <c r="BU135" s="118">
        <v>2</v>
      </c>
      <c r="BV135" s="17">
        <v>1</v>
      </c>
      <c r="BW135" s="17">
        <v>0</v>
      </c>
      <c r="BX135" s="17">
        <v>0</v>
      </c>
      <c r="BY135" s="17">
        <v>0</v>
      </c>
      <c r="BZ135" s="17">
        <v>0</v>
      </c>
      <c r="CB135" s="17">
        <v>3</v>
      </c>
      <c r="CC135" s="121">
        <v>12</v>
      </c>
      <c r="CE135" s="118">
        <v>0</v>
      </c>
      <c r="CF135" s="17">
        <v>0</v>
      </c>
      <c r="CG135" s="17">
        <v>1</v>
      </c>
      <c r="CH135" s="17">
        <v>0</v>
      </c>
      <c r="CI135" s="17">
        <v>0</v>
      </c>
      <c r="CJ135" s="17">
        <v>1</v>
      </c>
      <c r="CK135" s="17">
        <v>0</v>
      </c>
      <c r="CL135" s="121">
        <v>2</v>
      </c>
      <c r="CM135" s="17" t="s">
        <v>1348</v>
      </c>
      <c r="CN135" s="17" t="s">
        <v>1349</v>
      </c>
      <c r="CO135" s="17" t="s">
        <v>1350</v>
      </c>
      <c r="CP135" s="17">
        <v>1</v>
      </c>
      <c r="CQ135" s="118">
        <v>0</v>
      </c>
      <c r="CR135" s="17">
        <v>0</v>
      </c>
      <c r="CS135" s="17" t="s">
        <v>544</v>
      </c>
      <c r="CT135" s="17" t="s">
        <v>77</v>
      </c>
      <c r="CV135" s="17" t="s">
        <v>1100</v>
      </c>
      <c r="CW135" s="17" t="s">
        <v>417</v>
      </c>
      <c r="CX135" s="17" t="s">
        <v>179</v>
      </c>
      <c r="CY135" s="121"/>
      <c r="CZ135" s="118">
        <v>0</v>
      </c>
      <c r="DC135" s="121"/>
      <c r="DD135" s="126"/>
      <c r="DF135" s="118"/>
      <c r="DG135" s="17" t="s">
        <v>1092</v>
      </c>
      <c r="DI135" s="126" t="s">
        <v>2693</v>
      </c>
      <c r="DJ135" s="118">
        <v>7</v>
      </c>
      <c r="DK135" s="118" t="s">
        <v>1202</v>
      </c>
      <c r="DL135" s="121"/>
      <c r="DM135" s="17" t="s">
        <v>1351</v>
      </c>
      <c r="DQ135" s="121"/>
      <c r="DY135" s="118"/>
      <c r="EF135" s="121"/>
      <c r="EO135" s="118"/>
      <c r="ET135" s="121"/>
      <c r="EU135" s="118">
        <v>4</v>
      </c>
      <c r="EW135" s="17">
        <v>12</v>
      </c>
      <c r="EZ135" s="121"/>
      <c r="FB135" s="129">
        <v>320</v>
      </c>
      <c r="FC135" s="118">
        <v>70</v>
      </c>
      <c r="FD135" s="17">
        <v>3</v>
      </c>
      <c r="FE135" s="121"/>
      <c r="FF135" s="17">
        <v>59</v>
      </c>
      <c r="FG135" s="118"/>
      <c r="FH135" s="121"/>
      <c r="FJ135" s="17" t="e">
        <v>#N/A</v>
      </c>
      <c r="FK135" s="227" t="s">
        <v>3711</v>
      </c>
      <c r="FL135" s="128">
        <v>45218</v>
      </c>
      <c r="FM135" s="128">
        <v>45219</v>
      </c>
      <c r="FP135" s="121" t="s">
        <v>3713</v>
      </c>
      <c r="FR135" s="118">
        <v>39</v>
      </c>
      <c r="FS135" s="17">
        <v>5</v>
      </c>
      <c r="FT135" s="17">
        <v>44</v>
      </c>
      <c r="FU135" s="222">
        <v>63</v>
      </c>
      <c r="FV135" s="222"/>
      <c r="FW135" s="223"/>
      <c r="FX135" s="223"/>
      <c r="FY135" s="224"/>
      <c r="FZ135" s="223"/>
      <c r="GA135" s="118"/>
      <c r="GP135" s="129"/>
      <c r="GR135" s="118"/>
      <c r="GX135" s="121"/>
      <c r="GY135" s="118"/>
      <c r="HD135" s="121"/>
      <c r="HE135" s="118"/>
      <c r="HK135" s="121"/>
      <c r="HL135" s="118"/>
      <c r="HO135" s="121"/>
      <c r="HP135" s="118"/>
      <c r="HQ135" s="121"/>
      <c r="HS135" s="118"/>
      <c r="II135" s="121"/>
      <c r="IJ135" s="17" t="s">
        <v>1352</v>
      </c>
      <c r="IK135" s="17" t="s">
        <v>2694</v>
      </c>
      <c r="IL135" s="17" t="s">
        <v>1352</v>
      </c>
      <c r="IQ135" s="128"/>
      <c r="IR135" s="128"/>
      <c r="IS135" s="128"/>
      <c r="IT135" s="128"/>
    </row>
    <row r="136" spans="1:260" s="17" customFormat="1" ht="12.45" customHeight="1">
      <c r="A136" s="118">
        <v>77</v>
      </c>
      <c r="C136" s="17" t="s">
        <v>670</v>
      </c>
      <c r="D136" s="17" t="s">
        <v>663</v>
      </c>
      <c r="E136" s="17" t="s">
        <v>880</v>
      </c>
      <c r="F136" s="17" t="s">
        <v>881</v>
      </c>
      <c r="G136" s="17" t="s">
        <v>79</v>
      </c>
      <c r="H136" s="119">
        <v>-17.120930999999999</v>
      </c>
      <c r="I136" s="120">
        <v>-63.228788999999999</v>
      </c>
      <c r="J136" s="17" t="s">
        <v>310</v>
      </c>
      <c r="K136" s="17" t="s">
        <v>881</v>
      </c>
      <c r="L136" s="17" t="s">
        <v>305</v>
      </c>
      <c r="M136" s="121" t="s">
        <v>177</v>
      </c>
      <c r="N136" s="122">
        <v>60</v>
      </c>
      <c r="O136" s="123" t="s">
        <v>245</v>
      </c>
      <c r="P136" s="17" t="s">
        <v>196</v>
      </c>
      <c r="Q136" s="121" t="s">
        <v>179</v>
      </c>
      <c r="R136" s="124">
        <v>3</v>
      </c>
      <c r="S136" s="124">
        <v>3</v>
      </c>
      <c r="T136" s="124">
        <v>0</v>
      </c>
      <c r="U136" s="124">
        <v>0</v>
      </c>
      <c r="V136" s="124">
        <v>3</v>
      </c>
      <c r="W136" s="124">
        <v>3</v>
      </c>
      <c r="X136" s="124">
        <v>3</v>
      </c>
      <c r="Y136" s="125">
        <v>0</v>
      </c>
      <c r="Z136" s="17">
        <v>15</v>
      </c>
      <c r="AA136" s="126"/>
      <c r="AB136" s="127" t="s">
        <v>1373</v>
      </c>
      <c r="AC136" s="17" t="s">
        <v>192</v>
      </c>
      <c r="AD136" s="17">
        <v>3</v>
      </c>
      <c r="AE136" s="17" t="s">
        <v>181</v>
      </c>
      <c r="AF136" s="17">
        <v>1</v>
      </c>
      <c r="AG136" s="17" t="s">
        <v>211</v>
      </c>
      <c r="AH136" s="17" t="s">
        <v>194</v>
      </c>
      <c r="AI136" s="17">
        <v>3</v>
      </c>
      <c r="AJ136" s="17" t="s">
        <v>241</v>
      </c>
      <c r="AK136" s="17">
        <v>1</v>
      </c>
      <c r="AL136" s="17" t="s">
        <v>206</v>
      </c>
      <c r="AM136" s="17" t="s">
        <v>77</v>
      </c>
      <c r="AN136" s="17">
        <v>0</v>
      </c>
      <c r="AO136" s="17" t="s">
        <v>77</v>
      </c>
      <c r="AP136" s="17">
        <v>0</v>
      </c>
      <c r="AQ136" s="17" t="s">
        <v>77</v>
      </c>
      <c r="AR136" s="17" t="s">
        <v>198</v>
      </c>
      <c r="AS136" s="17">
        <v>3</v>
      </c>
      <c r="AT136" s="17" t="s">
        <v>199</v>
      </c>
      <c r="AU136" s="17">
        <v>1</v>
      </c>
      <c r="AV136" s="17" t="s">
        <v>211</v>
      </c>
      <c r="AW136" s="17" t="s">
        <v>234</v>
      </c>
      <c r="AX136" s="17">
        <v>3</v>
      </c>
      <c r="AY136" s="17" t="s">
        <v>200</v>
      </c>
      <c r="AZ136" s="17">
        <v>0</v>
      </c>
      <c r="BA136" s="17" t="s">
        <v>236</v>
      </c>
      <c r="BB136" s="17" t="s">
        <v>675</v>
      </c>
      <c r="BC136" s="17">
        <v>3</v>
      </c>
      <c r="BD136" s="17" t="s">
        <v>200</v>
      </c>
      <c r="BE136" s="17">
        <v>0</v>
      </c>
      <c r="BF136" s="17" t="s">
        <v>236</v>
      </c>
      <c r="BL136" s="17">
        <v>15</v>
      </c>
      <c r="BM136" s="126">
        <v>0</v>
      </c>
      <c r="BN136" s="126"/>
      <c r="BO136" s="126" t="e">
        <v>#N/A</v>
      </c>
      <c r="BP136" s="126">
        <v>2023</v>
      </c>
      <c r="BQ136" s="126" t="s">
        <v>171</v>
      </c>
      <c r="BR136" s="128">
        <v>45231</v>
      </c>
      <c r="BS136" s="17">
        <v>43</v>
      </c>
      <c r="BT136" s="221" t="s">
        <v>1353</v>
      </c>
      <c r="BU136" s="118">
        <v>3</v>
      </c>
      <c r="BV136" s="17">
        <v>0</v>
      </c>
      <c r="BW136" s="17">
        <v>0</v>
      </c>
      <c r="BX136" s="17">
        <v>2</v>
      </c>
      <c r="BY136" s="17">
        <v>0</v>
      </c>
      <c r="BZ136" s="17">
        <v>1</v>
      </c>
      <c r="CB136" s="17">
        <v>6</v>
      </c>
      <c r="CC136" s="121">
        <v>15</v>
      </c>
      <c r="CE136" s="118">
        <v>0</v>
      </c>
      <c r="CF136" s="17">
        <v>0</v>
      </c>
      <c r="CG136" s="17">
        <v>0</v>
      </c>
      <c r="CH136" s="17">
        <v>0</v>
      </c>
      <c r="CI136" s="17">
        <v>0</v>
      </c>
      <c r="CJ136" s="17">
        <v>2</v>
      </c>
      <c r="CK136" s="17">
        <v>0</v>
      </c>
      <c r="CL136" s="121">
        <v>2</v>
      </c>
      <c r="CM136" s="17" t="s">
        <v>1354</v>
      </c>
      <c r="CN136" s="17" t="s">
        <v>1124</v>
      </c>
      <c r="CO136" s="17" t="s">
        <v>1125</v>
      </c>
      <c r="CP136" s="17">
        <v>9</v>
      </c>
      <c r="CQ136" s="118">
        <v>1</v>
      </c>
      <c r="CR136" s="17">
        <v>1</v>
      </c>
      <c r="CS136" s="17" t="s">
        <v>676</v>
      </c>
      <c r="CT136" s="17" t="s">
        <v>677</v>
      </c>
      <c r="CV136" s="17" t="s">
        <v>1109</v>
      </c>
      <c r="CW136" s="17" t="s">
        <v>678</v>
      </c>
      <c r="CX136" s="17" t="s">
        <v>417</v>
      </c>
      <c r="CY136" s="121"/>
      <c r="CZ136" s="118">
        <v>0</v>
      </c>
      <c r="DC136" s="121"/>
      <c r="DD136" s="126"/>
      <c r="DF136" s="118"/>
      <c r="DG136" s="17" t="s">
        <v>1180</v>
      </c>
      <c r="DI136" s="126" t="s">
        <v>2621</v>
      </c>
      <c r="DJ136" s="118">
        <v>16</v>
      </c>
      <c r="DK136" s="118" t="s">
        <v>1355</v>
      </c>
      <c r="DL136" s="121"/>
      <c r="DM136" s="17" t="s">
        <v>1182</v>
      </c>
      <c r="DQ136" s="121"/>
      <c r="DY136" s="118"/>
      <c r="EF136" s="121"/>
      <c r="EO136" s="118"/>
      <c r="ET136" s="121"/>
      <c r="EU136" s="118">
        <v>6</v>
      </c>
      <c r="EW136" s="17">
        <v>8</v>
      </c>
      <c r="EZ136" s="121"/>
      <c r="FB136" s="129">
        <v>321</v>
      </c>
      <c r="FC136" s="118">
        <v>100</v>
      </c>
      <c r="FD136" s="17">
        <v>6</v>
      </c>
      <c r="FE136" s="121"/>
      <c r="FF136" s="17">
        <v>81</v>
      </c>
      <c r="FG136" s="118"/>
      <c r="FH136" s="121"/>
      <c r="FJ136" s="17" t="e">
        <v>#N/A</v>
      </c>
      <c r="FK136" s="227" t="s">
        <v>3711</v>
      </c>
      <c r="FL136" s="128">
        <v>45218</v>
      </c>
      <c r="FM136" s="128">
        <v>45219</v>
      </c>
      <c r="FP136" s="121" t="s">
        <v>3713</v>
      </c>
      <c r="FR136" s="118">
        <v>59</v>
      </c>
      <c r="FS136" s="17">
        <v>6</v>
      </c>
      <c r="FT136" s="17">
        <v>65</v>
      </c>
      <c r="FU136" s="222">
        <v>87</v>
      </c>
      <c r="FV136" s="222"/>
      <c r="FW136" s="223"/>
      <c r="FX136" s="223"/>
      <c r="FY136" s="224"/>
      <c r="FZ136" s="223"/>
      <c r="GA136" s="118"/>
      <c r="GP136" s="129"/>
      <c r="GR136" s="118"/>
      <c r="GX136" s="121"/>
      <c r="GY136" s="118"/>
      <c r="HD136" s="121"/>
      <c r="HE136" s="118"/>
      <c r="HK136" s="121"/>
      <c r="HL136" s="118"/>
      <c r="HO136" s="121"/>
      <c r="HP136" s="118"/>
      <c r="HQ136" s="121"/>
      <c r="HS136" s="118"/>
      <c r="II136" s="121"/>
      <c r="IJ136" s="17" t="s">
        <v>1356</v>
      </c>
      <c r="IK136" s="17" t="s">
        <v>2622</v>
      </c>
      <c r="IL136" s="17" t="s">
        <v>1356</v>
      </c>
      <c r="IU136" s="17" t="e">
        <v>#N/A</v>
      </c>
    </row>
    <row r="137" spans="1:260" s="17" customFormat="1" ht="12.45" customHeight="1">
      <c r="A137" s="118">
        <v>78</v>
      </c>
      <c r="C137" s="17" t="s">
        <v>882</v>
      </c>
      <c r="D137" s="17" t="s">
        <v>663</v>
      </c>
      <c r="E137" s="17" t="s">
        <v>883</v>
      </c>
      <c r="F137" s="17" t="s">
        <v>884</v>
      </c>
      <c r="G137" s="17" t="s">
        <v>79</v>
      </c>
      <c r="H137" s="119">
        <v>-17.345535999999999</v>
      </c>
      <c r="I137" s="120">
        <v>-63.249682999999997</v>
      </c>
      <c r="J137" s="17" t="s">
        <v>303</v>
      </c>
      <c r="K137" s="17" t="s">
        <v>705</v>
      </c>
      <c r="L137" s="17" t="s">
        <v>305</v>
      </c>
      <c r="M137" s="121" t="s">
        <v>177</v>
      </c>
      <c r="N137" s="122">
        <v>40</v>
      </c>
      <c r="O137" s="123" t="s">
        <v>78</v>
      </c>
      <c r="P137" s="17" t="s">
        <v>178</v>
      </c>
      <c r="Q137" s="121" t="s">
        <v>179</v>
      </c>
      <c r="R137" s="124">
        <v>3</v>
      </c>
      <c r="S137" s="124">
        <v>3</v>
      </c>
      <c r="T137" s="124">
        <v>0</v>
      </c>
      <c r="U137" s="124">
        <v>0</v>
      </c>
      <c r="V137" s="124">
        <v>3</v>
      </c>
      <c r="W137" s="124">
        <v>3</v>
      </c>
      <c r="X137" s="124">
        <v>3</v>
      </c>
      <c r="Y137" s="125">
        <v>0</v>
      </c>
      <c r="Z137" s="17">
        <v>15</v>
      </c>
      <c r="AA137" s="126"/>
      <c r="AB137" s="127" t="s">
        <v>191</v>
      </c>
      <c r="AC137" s="17" t="s">
        <v>222</v>
      </c>
      <c r="AD137" s="17">
        <v>3</v>
      </c>
      <c r="AE137" s="17" t="s">
        <v>181</v>
      </c>
      <c r="AF137" s="17">
        <v>1</v>
      </c>
      <c r="AG137" s="17" t="s">
        <v>211</v>
      </c>
      <c r="AH137" s="17" t="s">
        <v>222</v>
      </c>
      <c r="AI137" s="17">
        <v>3</v>
      </c>
      <c r="AJ137" s="17" t="s">
        <v>184</v>
      </c>
      <c r="AK137" s="17">
        <v>1</v>
      </c>
      <c r="AL137" s="17" t="s">
        <v>195</v>
      </c>
      <c r="AM137" s="17" t="s">
        <v>77</v>
      </c>
      <c r="AN137" s="17">
        <v>0</v>
      </c>
      <c r="AO137" s="17" t="s">
        <v>77</v>
      </c>
      <c r="AP137" s="17">
        <v>0</v>
      </c>
      <c r="AQ137" s="17" t="s">
        <v>77</v>
      </c>
      <c r="AR137" s="17" t="s">
        <v>198</v>
      </c>
      <c r="AS137" s="17">
        <v>3</v>
      </c>
      <c r="AT137" s="17" t="s">
        <v>187</v>
      </c>
      <c r="AU137" s="17">
        <v>1</v>
      </c>
      <c r="AV137" s="17" t="s">
        <v>236</v>
      </c>
      <c r="AW137" s="17" t="s">
        <v>218</v>
      </c>
      <c r="AX137" s="17">
        <v>3</v>
      </c>
      <c r="AY137" s="17" t="s">
        <v>229</v>
      </c>
      <c r="AZ137" s="17">
        <v>0</v>
      </c>
      <c r="BA137" s="17" t="s">
        <v>236</v>
      </c>
      <c r="BB137" s="17" t="s">
        <v>675</v>
      </c>
      <c r="BC137" s="17">
        <v>3</v>
      </c>
      <c r="BD137" s="17" t="s">
        <v>229</v>
      </c>
      <c r="BE137" s="17">
        <v>0</v>
      </c>
      <c r="BF137" s="17" t="s">
        <v>236</v>
      </c>
      <c r="BL137" s="17">
        <v>15</v>
      </c>
      <c r="BM137" s="126">
        <v>0</v>
      </c>
      <c r="BN137" s="126"/>
      <c r="BO137" s="126" t="e">
        <v>#N/A</v>
      </c>
      <c r="BP137" s="126">
        <v>2023</v>
      </c>
      <c r="BQ137" s="126" t="s">
        <v>171</v>
      </c>
      <c r="BR137" s="128">
        <v>45231</v>
      </c>
      <c r="BS137" s="17" t="s">
        <v>4024</v>
      </c>
      <c r="BT137" s="221" t="s">
        <v>1384</v>
      </c>
      <c r="BU137" s="118">
        <v>3</v>
      </c>
      <c r="BV137" s="17">
        <v>0</v>
      </c>
      <c r="BW137" s="17">
        <v>0</v>
      </c>
      <c r="BX137" s="17">
        <v>1</v>
      </c>
      <c r="BY137" s="17">
        <v>0</v>
      </c>
      <c r="BZ137" s="17">
        <v>2</v>
      </c>
      <c r="CB137" s="17">
        <v>6</v>
      </c>
      <c r="CC137" s="121">
        <v>15</v>
      </c>
      <c r="CE137" s="118">
        <v>0</v>
      </c>
      <c r="CF137" s="17">
        <v>0</v>
      </c>
      <c r="CG137" s="17">
        <v>0</v>
      </c>
      <c r="CH137" s="17">
        <v>0</v>
      </c>
      <c r="CI137" s="17">
        <v>0</v>
      </c>
      <c r="CJ137" s="17">
        <v>1</v>
      </c>
      <c r="CK137" s="17">
        <v>0</v>
      </c>
      <c r="CL137" s="121">
        <v>1</v>
      </c>
      <c r="CM137" s="17" t="s">
        <v>1385</v>
      </c>
      <c r="CN137" s="17" t="s">
        <v>1124</v>
      </c>
      <c r="CO137" s="17" t="s">
        <v>1125</v>
      </c>
      <c r="CP137" s="17">
        <v>16</v>
      </c>
      <c r="CQ137" s="118">
        <v>1</v>
      </c>
      <c r="CR137" s="17">
        <v>2</v>
      </c>
      <c r="CS137" s="17" t="s">
        <v>676</v>
      </c>
      <c r="CT137" s="17" t="s">
        <v>677</v>
      </c>
      <c r="CV137" s="17" t="s">
        <v>1109</v>
      </c>
      <c r="CW137" s="17" t="s">
        <v>678</v>
      </c>
      <c r="CX137" s="17" t="s">
        <v>417</v>
      </c>
      <c r="CY137" s="121"/>
      <c r="CZ137" s="118">
        <v>0</v>
      </c>
      <c r="DC137" s="121"/>
      <c r="DD137" s="126"/>
      <c r="DF137" s="118"/>
      <c r="DG137" s="17" t="s">
        <v>1180</v>
      </c>
      <c r="DI137" s="126" t="s">
        <v>2659</v>
      </c>
      <c r="DJ137" s="118">
        <v>19</v>
      </c>
      <c r="DK137" s="118" t="s">
        <v>1327</v>
      </c>
      <c r="DL137" s="121"/>
      <c r="DM137" s="17" t="s">
        <v>1299</v>
      </c>
      <c r="DQ137" s="121"/>
      <c r="DY137" s="118"/>
      <c r="EF137" s="121"/>
      <c r="EO137" s="118"/>
      <c r="ET137" s="121"/>
      <c r="EU137" s="118">
        <v>6</v>
      </c>
      <c r="EW137" s="17">
        <v>4</v>
      </c>
      <c r="EZ137" s="121"/>
      <c r="FB137" s="121">
        <v>354</v>
      </c>
      <c r="FC137" s="118">
        <v>70</v>
      </c>
      <c r="FD137" s="17">
        <v>6</v>
      </c>
      <c r="FE137" s="121"/>
      <c r="FF137" s="17">
        <v>59</v>
      </c>
      <c r="FG137" s="118"/>
      <c r="FH137" s="121"/>
      <c r="FJ137" s="17" t="e">
        <v>#N/A</v>
      </c>
      <c r="FK137" s="227" t="s">
        <v>3711</v>
      </c>
      <c r="FL137" s="128"/>
      <c r="FM137" s="128"/>
      <c r="FO137" s="131"/>
      <c r="FP137" s="121" t="s">
        <v>3712</v>
      </c>
      <c r="FR137" s="118">
        <v>45</v>
      </c>
      <c r="FS137" s="17">
        <v>4</v>
      </c>
      <c r="FT137" s="17">
        <v>49</v>
      </c>
      <c r="FU137" s="222">
        <v>69</v>
      </c>
      <c r="FV137" s="222"/>
      <c r="FW137" s="223"/>
      <c r="FX137" s="223"/>
      <c r="FY137" s="224"/>
      <c r="FZ137" s="223"/>
      <c r="GA137" s="118"/>
      <c r="GN137" s="17">
        <v>3</v>
      </c>
      <c r="GP137" s="129"/>
      <c r="GR137" s="118"/>
      <c r="GX137" s="121"/>
      <c r="GY137" s="118"/>
      <c r="HD137" s="121"/>
      <c r="HE137" s="118"/>
      <c r="HK137" s="121"/>
      <c r="HL137" s="118"/>
      <c r="HO137" s="121"/>
      <c r="HP137" s="118"/>
      <c r="HQ137" s="121"/>
      <c r="HS137" s="118"/>
      <c r="II137" s="121"/>
      <c r="IJ137" s="17" t="s">
        <v>1328</v>
      </c>
      <c r="IK137" s="17" t="s">
        <v>2622</v>
      </c>
      <c r="IL137" s="17" t="s">
        <v>1328</v>
      </c>
      <c r="IP137" s="130"/>
      <c r="IQ137" s="128"/>
      <c r="IR137" s="128"/>
      <c r="IU137" s="17" t="e">
        <v>#N/A</v>
      </c>
    </row>
    <row r="138" spans="1:260" s="17" customFormat="1" ht="12.45" customHeight="1">
      <c r="A138" s="118">
        <v>85</v>
      </c>
      <c r="C138" s="17" t="s">
        <v>689</v>
      </c>
      <c r="D138" s="17" t="s">
        <v>663</v>
      </c>
      <c r="E138" s="17" t="s">
        <v>901</v>
      </c>
      <c r="F138" s="17" t="s">
        <v>902</v>
      </c>
      <c r="G138" s="17" t="s">
        <v>79</v>
      </c>
      <c r="H138" s="118">
        <v>-17.872194</v>
      </c>
      <c r="I138" s="17">
        <v>-63.176667000000002</v>
      </c>
      <c r="J138" s="17" t="s">
        <v>303</v>
      </c>
      <c r="K138" s="17" t="s">
        <v>176</v>
      </c>
      <c r="L138" s="17" t="s">
        <v>304</v>
      </c>
      <c r="M138" s="121" t="s">
        <v>177</v>
      </c>
      <c r="N138" s="118">
        <v>40</v>
      </c>
      <c r="O138" s="17" t="s">
        <v>78</v>
      </c>
      <c r="P138" s="17" t="s">
        <v>196</v>
      </c>
      <c r="Q138" s="121" t="s">
        <v>179</v>
      </c>
      <c r="R138" s="124">
        <v>0</v>
      </c>
      <c r="S138" s="124">
        <v>0</v>
      </c>
      <c r="T138" s="124">
        <v>3</v>
      </c>
      <c r="U138" s="124">
        <v>0</v>
      </c>
      <c r="V138" s="124">
        <v>0</v>
      </c>
      <c r="W138" s="124">
        <v>3</v>
      </c>
      <c r="X138" s="124">
        <v>3</v>
      </c>
      <c r="Y138" s="125">
        <v>0</v>
      </c>
      <c r="Z138" s="17">
        <v>9</v>
      </c>
      <c r="AA138" s="126"/>
      <c r="AB138" s="127" t="s">
        <v>1163</v>
      </c>
      <c r="AC138" s="17" t="s">
        <v>223</v>
      </c>
      <c r="AD138" s="17">
        <v>3</v>
      </c>
      <c r="AE138" s="17" t="s">
        <v>181</v>
      </c>
      <c r="AF138" s="17">
        <v>1</v>
      </c>
      <c r="AG138" s="17" t="s">
        <v>206</v>
      </c>
      <c r="AH138" s="17" t="s">
        <v>903</v>
      </c>
      <c r="AI138" s="17">
        <v>0</v>
      </c>
      <c r="AJ138" s="17" t="s">
        <v>184</v>
      </c>
      <c r="AK138" s="17">
        <v>1</v>
      </c>
      <c r="AL138" s="17" t="s">
        <v>236</v>
      </c>
      <c r="AM138" s="17" t="s">
        <v>77</v>
      </c>
      <c r="AN138" s="17">
        <v>0</v>
      </c>
      <c r="AO138" s="17" t="s">
        <v>77</v>
      </c>
      <c r="AP138" s="17">
        <v>0</v>
      </c>
      <c r="AQ138" s="17" t="s">
        <v>77</v>
      </c>
      <c r="AR138" s="17" t="s">
        <v>77</v>
      </c>
      <c r="AS138" s="17">
        <v>0</v>
      </c>
      <c r="AT138" s="17" t="s">
        <v>77</v>
      </c>
      <c r="AU138" s="17">
        <v>0</v>
      </c>
      <c r="AV138" s="17" t="s">
        <v>77</v>
      </c>
      <c r="AW138" s="17" t="s">
        <v>186</v>
      </c>
      <c r="AX138" s="17">
        <v>3</v>
      </c>
      <c r="AY138" s="17" t="s">
        <v>210</v>
      </c>
      <c r="AZ138" s="17">
        <v>1</v>
      </c>
      <c r="BA138" s="17" t="s">
        <v>236</v>
      </c>
      <c r="BB138" s="17" t="s">
        <v>904</v>
      </c>
      <c r="BC138" s="17">
        <v>3</v>
      </c>
      <c r="BD138" s="17" t="s">
        <v>230</v>
      </c>
      <c r="BE138" s="17">
        <v>0</v>
      </c>
      <c r="BF138" s="17" t="s">
        <v>195</v>
      </c>
      <c r="BL138" s="17">
        <v>9</v>
      </c>
      <c r="BM138" s="126">
        <v>0</v>
      </c>
      <c r="BN138" s="126"/>
      <c r="BO138" s="126" t="e">
        <v>#N/A</v>
      </c>
      <c r="BP138" s="126">
        <v>2023</v>
      </c>
      <c r="BQ138" s="126" t="s">
        <v>171</v>
      </c>
      <c r="BR138" s="128">
        <v>45231</v>
      </c>
      <c r="BS138" s="17">
        <v>44</v>
      </c>
      <c r="BT138" s="221" t="s">
        <v>1401</v>
      </c>
      <c r="BU138" s="118">
        <v>2</v>
      </c>
      <c r="BV138" s="17">
        <v>0</v>
      </c>
      <c r="BW138" s="17">
        <v>0</v>
      </c>
      <c r="BX138" s="17">
        <v>0</v>
      </c>
      <c r="BY138" s="17">
        <v>1</v>
      </c>
      <c r="BZ138" s="17">
        <v>2</v>
      </c>
      <c r="CB138" s="17">
        <v>5</v>
      </c>
      <c r="CC138" s="121">
        <v>9</v>
      </c>
      <c r="CE138" s="118">
        <v>0</v>
      </c>
      <c r="CF138" s="17">
        <v>1</v>
      </c>
      <c r="CG138" s="17">
        <v>0</v>
      </c>
      <c r="CH138" s="17">
        <v>0</v>
      </c>
      <c r="CI138" s="17">
        <v>0</v>
      </c>
      <c r="CJ138" s="17">
        <v>0</v>
      </c>
      <c r="CK138" s="17">
        <v>0</v>
      </c>
      <c r="CL138" s="121">
        <v>1</v>
      </c>
      <c r="CM138" s="17" t="s">
        <v>1402</v>
      </c>
      <c r="CN138" s="17" t="s">
        <v>1107</v>
      </c>
      <c r="CO138" s="17" t="s">
        <v>1403</v>
      </c>
      <c r="CP138" s="17">
        <v>1</v>
      </c>
      <c r="CQ138" s="118">
        <v>1</v>
      </c>
      <c r="CR138" s="17">
        <v>2</v>
      </c>
      <c r="CS138" s="17" t="s">
        <v>676</v>
      </c>
      <c r="CT138" s="17" t="s">
        <v>677</v>
      </c>
      <c r="CV138" s="17" t="s">
        <v>1109</v>
      </c>
      <c r="CW138" s="17" t="s">
        <v>678</v>
      </c>
      <c r="CX138" s="17" t="s">
        <v>417</v>
      </c>
      <c r="CY138" s="121"/>
      <c r="CZ138" s="118">
        <v>0</v>
      </c>
      <c r="DC138" s="121"/>
      <c r="DD138" s="126"/>
      <c r="DF138" s="118"/>
      <c r="DG138" s="17" t="s">
        <v>1270</v>
      </c>
      <c r="DI138" s="126" t="s">
        <v>2713</v>
      </c>
      <c r="DJ138" s="118">
        <v>6</v>
      </c>
      <c r="DK138" s="118" t="s">
        <v>1404</v>
      </c>
      <c r="DL138" s="121"/>
      <c r="DM138" s="17" t="s">
        <v>1405</v>
      </c>
      <c r="DQ138" s="121"/>
      <c r="DY138" s="118"/>
      <c r="EF138" s="121"/>
      <c r="EO138" s="118"/>
      <c r="ET138" s="121"/>
      <c r="EU138" s="118">
        <v>4</v>
      </c>
      <c r="EW138" s="17">
        <v>6</v>
      </c>
      <c r="EZ138" s="121"/>
      <c r="FB138" s="121">
        <v>388</v>
      </c>
      <c r="FC138" s="118">
        <v>70</v>
      </c>
      <c r="FD138" s="17">
        <v>5</v>
      </c>
      <c r="FE138" s="121"/>
      <c r="FF138" s="17">
        <v>59</v>
      </c>
      <c r="FG138" s="118"/>
      <c r="FH138" s="121"/>
      <c r="FJ138" s="17" t="e">
        <v>#N/A</v>
      </c>
      <c r="FK138" s="227" t="s">
        <v>3714</v>
      </c>
      <c r="FL138" s="128">
        <v>45238</v>
      </c>
      <c r="FM138" s="128">
        <v>45238</v>
      </c>
      <c r="FP138" s="121" t="s">
        <v>3715</v>
      </c>
      <c r="FR138" s="118">
        <v>40</v>
      </c>
      <c r="FS138" s="17">
        <v>8</v>
      </c>
      <c r="FT138" s="17">
        <v>48</v>
      </c>
      <c r="FU138" s="222">
        <v>68</v>
      </c>
      <c r="FV138" s="222"/>
      <c r="FW138" s="223"/>
      <c r="FX138" s="223"/>
      <c r="FY138" s="224"/>
      <c r="FZ138" s="223"/>
      <c r="GA138" s="118"/>
      <c r="GF138" s="17">
        <v>0</v>
      </c>
      <c r="GH138" s="17">
        <v>1</v>
      </c>
      <c r="GI138" s="17">
        <v>3</v>
      </c>
      <c r="GJ138" s="17">
        <v>1</v>
      </c>
      <c r="GP138" s="129"/>
      <c r="GR138" s="118"/>
      <c r="GX138" s="121"/>
      <c r="GY138" s="118"/>
      <c r="HD138" s="121"/>
      <c r="HE138" s="118"/>
      <c r="HK138" s="121"/>
      <c r="HL138" s="118"/>
      <c r="HO138" s="121"/>
      <c r="HP138" s="118"/>
      <c r="HQ138" s="121"/>
      <c r="HS138" s="118"/>
      <c r="II138" s="121"/>
      <c r="IJ138" s="17" t="s">
        <v>1406</v>
      </c>
      <c r="IK138" s="17" t="s">
        <v>2714</v>
      </c>
      <c r="IL138" s="17" t="s">
        <v>1406</v>
      </c>
      <c r="IU138" s="17" t="e">
        <v>#N/A</v>
      </c>
    </row>
    <row r="139" spans="1:260" s="17" customFormat="1" ht="12.45" customHeight="1">
      <c r="A139" s="118">
        <v>132</v>
      </c>
      <c r="C139" s="17" t="s">
        <v>1010</v>
      </c>
      <c r="D139" s="17" t="s">
        <v>663</v>
      </c>
      <c r="E139" s="17" t="s">
        <v>1011</v>
      </c>
      <c r="F139" s="17" t="s">
        <v>1012</v>
      </c>
      <c r="G139" s="17" t="s">
        <v>79</v>
      </c>
      <c r="H139" s="118">
        <v>-17.412832999999999</v>
      </c>
      <c r="I139" s="17">
        <v>-66.336222000000006</v>
      </c>
      <c r="J139" s="17" t="s">
        <v>310</v>
      </c>
      <c r="K139" s="17" t="s">
        <v>963</v>
      </c>
      <c r="L139" s="17" t="s">
        <v>220</v>
      </c>
      <c r="M139" s="121" t="s">
        <v>201</v>
      </c>
      <c r="N139" s="118">
        <v>60</v>
      </c>
      <c r="O139" s="17" t="s">
        <v>78</v>
      </c>
      <c r="P139" s="17" t="s">
        <v>202</v>
      </c>
      <c r="Q139" s="121" t="s">
        <v>179</v>
      </c>
      <c r="R139" s="124">
        <v>0</v>
      </c>
      <c r="S139" s="124">
        <v>0</v>
      </c>
      <c r="T139" s="124">
        <v>3</v>
      </c>
      <c r="U139" s="124">
        <v>0</v>
      </c>
      <c r="V139" s="124">
        <v>3</v>
      </c>
      <c r="W139" s="124">
        <v>3</v>
      </c>
      <c r="X139" s="124">
        <v>1</v>
      </c>
      <c r="Y139" s="125">
        <v>0</v>
      </c>
      <c r="Z139" s="17">
        <v>10</v>
      </c>
      <c r="AA139" s="126"/>
      <c r="AB139" s="127" t="s">
        <v>1555</v>
      </c>
      <c r="AC139" s="17" t="s">
        <v>204</v>
      </c>
      <c r="AD139" s="17">
        <v>3</v>
      </c>
      <c r="AE139" s="17" t="s">
        <v>205</v>
      </c>
      <c r="AF139" s="17">
        <v>1</v>
      </c>
      <c r="AG139" s="17" t="s">
        <v>206</v>
      </c>
      <c r="AH139" s="17" t="s">
        <v>207</v>
      </c>
      <c r="AI139" s="17">
        <v>0</v>
      </c>
      <c r="AJ139" s="17" t="s">
        <v>208</v>
      </c>
      <c r="AK139" s="17">
        <v>0</v>
      </c>
      <c r="AL139" s="17" t="s">
        <v>206</v>
      </c>
      <c r="AM139" s="17" t="s">
        <v>77</v>
      </c>
      <c r="AN139" s="17">
        <v>0</v>
      </c>
      <c r="AO139" s="17" t="s">
        <v>209</v>
      </c>
      <c r="AP139" s="17">
        <v>0</v>
      </c>
      <c r="AQ139" s="17" t="s">
        <v>77</v>
      </c>
      <c r="AR139" s="17" t="s">
        <v>198</v>
      </c>
      <c r="AS139" s="17">
        <v>3</v>
      </c>
      <c r="AT139" s="17" t="s">
        <v>1013</v>
      </c>
      <c r="AU139" s="17">
        <v>0</v>
      </c>
      <c r="AV139" s="17" t="s">
        <v>189</v>
      </c>
      <c r="AW139" s="17" t="s">
        <v>860</v>
      </c>
      <c r="AX139" s="17">
        <v>3</v>
      </c>
      <c r="AY139" s="17" t="s">
        <v>1014</v>
      </c>
      <c r="AZ139" s="17">
        <v>1</v>
      </c>
      <c r="BA139" s="17" t="s">
        <v>189</v>
      </c>
      <c r="BB139" s="17" t="s">
        <v>252</v>
      </c>
      <c r="BC139" s="17">
        <v>1</v>
      </c>
      <c r="BD139" s="17" t="s">
        <v>1013</v>
      </c>
      <c r="BE139" s="17">
        <v>0</v>
      </c>
      <c r="BF139" s="17" t="s">
        <v>189</v>
      </c>
      <c r="BL139" s="17">
        <v>10</v>
      </c>
      <c r="BM139" s="126">
        <v>0</v>
      </c>
      <c r="BN139" s="126"/>
      <c r="BO139" s="126" t="e">
        <v>#N/A</v>
      </c>
      <c r="BP139" s="126">
        <v>2023</v>
      </c>
      <c r="BQ139" s="126" t="s">
        <v>171</v>
      </c>
      <c r="BR139" s="128">
        <v>45236</v>
      </c>
      <c r="BS139" s="17">
        <v>40</v>
      </c>
      <c r="BT139" s="221" t="s">
        <v>1556</v>
      </c>
      <c r="BU139" s="118">
        <v>0</v>
      </c>
      <c r="BV139" s="17">
        <v>0</v>
      </c>
      <c r="BW139" s="17">
        <v>0</v>
      </c>
      <c r="BX139" s="17">
        <v>0</v>
      </c>
      <c r="BY139" s="17">
        <v>0</v>
      </c>
      <c r="BZ139" s="17">
        <v>1</v>
      </c>
      <c r="CB139" s="17">
        <v>1</v>
      </c>
      <c r="CC139" s="121">
        <v>10</v>
      </c>
      <c r="CE139" s="118">
        <v>0</v>
      </c>
      <c r="CF139" s="17">
        <v>0</v>
      </c>
      <c r="CG139" s="17">
        <v>0</v>
      </c>
      <c r="CH139" s="17">
        <v>0</v>
      </c>
      <c r="CI139" s="17">
        <v>0</v>
      </c>
      <c r="CJ139" s="17">
        <v>0</v>
      </c>
      <c r="CK139" s="17">
        <v>0</v>
      </c>
      <c r="CL139" s="121">
        <v>0</v>
      </c>
      <c r="CM139" s="17" t="s">
        <v>1557</v>
      </c>
      <c r="CN139" s="17" t="s">
        <v>1124</v>
      </c>
      <c r="CO139" s="17" t="s">
        <v>1448</v>
      </c>
      <c r="CP139" s="17">
        <v>1</v>
      </c>
      <c r="CQ139" s="118">
        <v>0</v>
      </c>
      <c r="CR139" s="17">
        <v>1</v>
      </c>
      <c r="CS139" s="17" t="s">
        <v>544</v>
      </c>
      <c r="CT139" s="17" t="s">
        <v>677</v>
      </c>
      <c r="CV139" s="17" t="s">
        <v>1528</v>
      </c>
      <c r="CW139" s="17" t="s">
        <v>417</v>
      </c>
      <c r="CX139" s="17" t="s">
        <v>417</v>
      </c>
      <c r="CY139" s="121"/>
      <c r="CZ139" s="118">
        <v>0</v>
      </c>
      <c r="DC139" s="121"/>
      <c r="DD139" s="126"/>
      <c r="DF139" s="118"/>
      <c r="DG139" s="17" t="s">
        <v>1127</v>
      </c>
      <c r="DI139" s="126" t="s">
        <v>2771</v>
      </c>
      <c r="DJ139" s="118">
        <v>11</v>
      </c>
      <c r="DK139" s="118" t="s">
        <v>1558</v>
      </c>
      <c r="DL139" s="121"/>
      <c r="DM139" s="17" t="s">
        <v>130</v>
      </c>
      <c r="DQ139" s="121"/>
      <c r="DY139" s="118"/>
      <c r="EF139" s="121"/>
      <c r="EO139" s="118"/>
      <c r="ET139" s="121"/>
      <c r="EU139" s="118"/>
      <c r="EZ139" s="121"/>
      <c r="FB139" s="129">
        <v>222</v>
      </c>
      <c r="FC139" s="118">
        <v>100</v>
      </c>
      <c r="FD139" s="17">
        <v>1</v>
      </c>
      <c r="FE139" s="121"/>
      <c r="FF139" s="17">
        <v>81</v>
      </c>
      <c r="FG139" s="118"/>
      <c r="FH139" s="121"/>
      <c r="FJ139" s="17" t="s">
        <v>3729</v>
      </c>
      <c r="FK139" s="227" t="s">
        <v>3711</v>
      </c>
      <c r="FL139" s="128"/>
      <c r="FM139" s="128"/>
      <c r="FP139" s="121" t="s">
        <v>3713</v>
      </c>
      <c r="FR139" s="118">
        <v>58</v>
      </c>
      <c r="FS139" s="17">
        <v>5</v>
      </c>
      <c r="FT139" s="17">
        <v>63</v>
      </c>
      <c r="FU139" s="222">
        <v>84</v>
      </c>
      <c r="FV139" s="222"/>
      <c r="FW139" s="223"/>
      <c r="FX139" s="223"/>
      <c r="FY139" s="224"/>
      <c r="FZ139" s="223"/>
      <c r="GA139" s="118">
        <v>0</v>
      </c>
      <c r="GB139" s="17">
        <v>1</v>
      </c>
      <c r="GD139" s="17">
        <v>1</v>
      </c>
      <c r="GP139" s="129"/>
      <c r="GR139" s="118"/>
      <c r="GX139" s="121"/>
      <c r="GY139" s="118"/>
      <c r="HD139" s="121"/>
      <c r="HE139" s="118"/>
      <c r="HK139" s="121"/>
      <c r="HL139" s="118"/>
      <c r="HO139" s="121"/>
      <c r="HP139" s="118"/>
      <c r="HQ139" s="121"/>
      <c r="HS139" s="118"/>
      <c r="II139" s="121"/>
      <c r="IJ139" s="17" t="s">
        <v>1558</v>
      </c>
      <c r="IK139" s="17" t="s">
        <v>2731</v>
      </c>
    </row>
    <row r="140" spans="1:260" s="17" customFormat="1" ht="12.45" customHeight="1">
      <c r="A140" s="118">
        <v>125</v>
      </c>
      <c r="C140" s="17" t="s">
        <v>733</v>
      </c>
      <c r="D140" s="17" t="s">
        <v>663</v>
      </c>
      <c r="E140" s="17" t="s">
        <v>994</v>
      </c>
      <c r="F140" s="17" t="s">
        <v>995</v>
      </c>
      <c r="G140" s="17" t="s">
        <v>79</v>
      </c>
      <c r="H140" s="118">
        <v>-17.856964000000001</v>
      </c>
      <c r="I140" s="17">
        <v>-63.234383000000001</v>
      </c>
      <c r="J140" s="17" t="s">
        <v>303</v>
      </c>
      <c r="K140" s="17" t="s">
        <v>852</v>
      </c>
      <c r="L140" s="17" t="s">
        <v>304</v>
      </c>
      <c r="M140" s="121" t="s">
        <v>177</v>
      </c>
      <c r="N140" s="118">
        <v>40</v>
      </c>
      <c r="O140" s="17" t="s">
        <v>78</v>
      </c>
      <c r="P140" s="17" t="s">
        <v>178</v>
      </c>
      <c r="Q140" s="121" t="s">
        <v>179</v>
      </c>
      <c r="R140" s="124">
        <v>3</v>
      </c>
      <c r="S140" s="124">
        <v>3</v>
      </c>
      <c r="T140" s="124">
        <v>0</v>
      </c>
      <c r="U140" s="124">
        <v>0</v>
      </c>
      <c r="V140" s="124">
        <v>3</v>
      </c>
      <c r="W140" s="124">
        <v>3</v>
      </c>
      <c r="X140" s="124">
        <v>3</v>
      </c>
      <c r="Y140" s="125">
        <v>0</v>
      </c>
      <c r="Z140" s="17">
        <v>15</v>
      </c>
      <c r="AA140" s="126"/>
      <c r="AB140" s="127" t="s">
        <v>1527</v>
      </c>
      <c r="AC140" s="17" t="s">
        <v>222</v>
      </c>
      <c r="AD140" s="17">
        <v>3</v>
      </c>
      <c r="AE140" s="17" t="s">
        <v>996</v>
      </c>
      <c r="AF140" s="17">
        <v>1</v>
      </c>
      <c r="AG140" s="17" t="s">
        <v>211</v>
      </c>
      <c r="AH140" s="17" t="s">
        <v>222</v>
      </c>
      <c r="AI140" s="17">
        <v>3</v>
      </c>
      <c r="AJ140" s="17" t="s">
        <v>184</v>
      </c>
      <c r="AK140" s="17">
        <v>1</v>
      </c>
      <c r="AL140" s="17" t="s">
        <v>236</v>
      </c>
      <c r="AM140" s="17" t="s">
        <v>77</v>
      </c>
      <c r="AN140" s="17">
        <v>0</v>
      </c>
      <c r="AO140" s="17" t="s">
        <v>77</v>
      </c>
      <c r="AP140" s="17">
        <v>0</v>
      </c>
      <c r="AQ140" s="17" t="s">
        <v>77</v>
      </c>
      <c r="AR140" s="17" t="s">
        <v>315</v>
      </c>
      <c r="AS140" s="17">
        <v>3</v>
      </c>
      <c r="AT140" s="17" t="s">
        <v>325</v>
      </c>
      <c r="AU140" s="17">
        <v>1</v>
      </c>
      <c r="AV140" s="17" t="s">
        <v>189</v>
      </c>
      <c r="AW140" s="17" t="s">
        <v>317</v>
      </c>
      <c r="AX140" s="17">
        <v>3</v>
      </c>
      <c r="AY140" s="17" t="s">
        <v>326</v>
      </c>
      <c r="AZ140" s="17">
        <v>0</v>
      </c>
      <c r="BA140" s="17" t="s">
        <v>189</v>
      </c>
      <c r="BB140" s="17" t="s">
        <v>930</v>
      </c>
      <c r="BC140" s="17">
        <v>3</v>
      </c>
      <c r="BD140" s="17" t="s">
        <v>326</v>
      </c>
      <c r="BE140" s="17">
        <v>0</v>
      </c>
      <c r="BF140" s="17" t="s">
        <v>189</v>
      </c>
      <c r="BL140" s="17">
        <v>15</v>
      </c>
      <c r="BM140" s="126">
        <v>0</v>
      </c>
      <c r="BN140" s="126"/>
      <c r="BO140" s="126" t="e">
        <v>#N/A</v>
      </c>
      <c r="BP140" s="126">
        <v>2023</v>
      </c>
      <c r="BQ140" s="126" t="s">
        <v>171</v>
      </c>
      <c r="BR140" s="128">
        <v>45231</v>
      </c>
      <c r="BS140" s="17">
        <v>44</v>
      </c>
      <c r="BT140" s="221" t="s">
        <v>1496</v>
      </c>
      <c r="BU140" s="118">
        <v>3</v>
      </c>
      <c r="BV140" s="17">
        <v>0</v>
      </c>
      <c r="BW140" s="17">
        <v>0</v>
      </c>
      <c r="BX140" s="17">
        <v>0</v>
      </c>
      <c r="BY140" s="17">
        <v>0</v>
      </c>
      <c r="BZ140" s="17">
        <v>2</v>
      </c>
      <c r="CB140" s="17">
        <v>5</v>
      </c>
      <c r="CC140" s="121">
        <v>15</v>
      </c>
      <c r="CE140" s="118">
        <v>0</v>
      </c>
      <c r="CF140" s="17">
        <v>0</v>
      </c>
      <c r="CG140" s="17">
        <v>0</v>
      </c>
      <c r="CH140" s="17">
        <v>0</v>
      </c>
      <c r="CI140" s="17">
        <v>0</v>
      </c>
      <c r="CJ140" s="17">
        <v>1</v>
      </c>
      <c r="CK140" s="17">
        <v>0</v>
      </c>
      <c r="CL140" s="121">
        <v>1</v>
      </c>
      <c r="CM140" s="17" t="s">
        <v>1385</v>
      </c>
      <c r="CN140" s="17" t="s">
        <v>1124</v>
      </c>
      <c r="CO140" s="17" t="s">
        <v>1125</v>
      </c>
      <c r="CP140" s="17">
        <v>16</v>
      </c>
      <c r="CQ140" s="118">
        <v>0</v>
      </c>
      <c r="CR140" s="17">
        <v>2</v>
      </c>
      <c r="CS140" s="17" t="s">
        <v>544</v>
      </c>
      <c r="CT140" s="17" t="s">
        <v>677</v>
      </c>
      <c r="CV140" s="17" t="s">
        <v>1528</v>
      </c>
      <c r="CW140" s="17" t="s">
        <v>417</v>
      </c>
      <c r="CX140" s="17" t="s">
        <v>417</v>
      </c>
      <c r="CY140" s="121"/>
      <c r="CZ140" s="118">
        <v>0</v>
      </c>
      <c r="DC140" s="121"/>
      <c r="DD140" s="126"/>
      <c r="DF140" s="118"/>
      <c r="DG140" s="17" t="s">
        <v>1180</v>
      </c>
      <c r="DI140" s="126" t="s">
        <v>2633</v>
      </c>
      <c r="DJ140" s="118">
        <v>14</v>
      </c>
      <c r="DK140" s="118" t="s">
        <v>1497</v>
      </c>
      <c r="DL140" s="121"/>
      <c r="DM140" s="17" t="s">
        <v>1299</v>
      </c>
      <c r="DQ140" s="121"/>
      <c r="DY140" s="118"/>
      <c r="EF140" s="121"/>
      <c r="EO140" s="118"/>
      <c r="ET140" s="121"/>
      <c r="EU140" s="118">
        <v>6</v>
      </c>
      <c r="EW140" s="17">
        <v>8</v>
      </c>
      <c r="EZ140" s="121"/>
      <c r="FB140" s="121">
        <v>390</v>
      </c>
      <c r="FC140" s="118">
        <v>70</v>
      </c>
      <c r="FD140" s="17">
        <v>5</v>
      </c>
      <c r="FE140" s="121"/>
      <c r="FF140" s="17">
        <v>59</v>
      </c>
      <c r="FG140" s="118"/>
      <c r="FH140" s="121"/>
      <c r="FJ140" s="17" t="e">
        <v>#N/A</v>
      </c>
      <c r="FK140" s="227" t="s">
        <v>3714</v>
      </c>
      <c r="FL140" s="128">
        <v>45238</v>
      </c>
      <c r="FM140" s="128">
        <v>45241</v>
      </c>
      <c r="FP140" s="121" t="s">
        <v>3713</v>
      </c>
      <c r="FR140" s="118">
        <v>39</v>
      </c>
      <c r="FS140" s="17">
        <v>6</v>
      </c>
      <c r="FT140" s="17">
        <v>45</v>
      </c>
      <c r="FU140" s="222">
        <v>64</v>
      </c>
      <c r="FV140" s="222"/>
      <c r="FW140" s="223"/>
      <c r="FX140" s="223"/>
      <c r="FY140" s="224"/>
      <c r="FZ140" s="223"/>
      <c r="GA140" s="118"/>
      <c r="GD140" s="17">
        <v>2</v>
      </c>
      <c r="GP140" s="129"/>
      <c r="GR140" s="118"/>
      <c r="GX140" s="121"/>
      <c r="GY140" s="118"/>
      <c r="HD140" s="121"/>
      <c r="HE140" s="118"/>
      <c r="HK140" s="121"/>
      <c r="HL140" s="118"/>
      <c r="HO140" s="121"/>
      <c r="HP140" s="118"/>
      <c r="HQ140" s="121"/>
      <c r="HS140" s="118"/>
      <c r="II140" s="121"/>
      <c r="IJ140" s="17" t="s">
        <v>1498</v>
      </c>
      <c r="IK140" s="17" t="s">
        <v>2622</v>
      </c>
    </row>
    <row r="141" spans="1:260" s="17" customFormat="1" ht="12.45" customHeight="1">
      <c r="A141" s="118">
        <v>137</v>
      </c>
      <c r="C141" s="17" t="s">
        <v>1019</v>
      </c>
      <c r="D141" s="17" t="s">
        <v>663</v>
      </c>
      <c r="E141" s="17" t="s">
        <v>1022</v>
      </c>
      <c r="F141" s="17" t="s">
        <v>1023</v>
      </c>
      <c r="G141" s="17" t="s">
        <v>79</v>
      </c>
      <c r="H141" s="119">
        <v>-17.802945000000001</v>
      </c>
      <c r="I141" s="120">
        <v>-63.069661000000004</v>
      </c>
      <c r="J141" s="17" t="s">
        <v>321</v>
      </c>
      <c r="K141" s="17" t="s">
        <v>1024</v>
      </c>
      <c r="L141" s="17" t="s">
        <v>1025</v>
      </c>
      <c r="M141" s="121" t="s">
        <v>177</v>
      </c>
      <c r="N141" s="122">
        <v>40</v>
      </c>
      <c r="O141" s="123" t="s">
        <v>78</v>
      </c>
      <c r="P141" s="17" t="s">
        <v>202</v>
      </c>
      <c r="Q141" s="121" t="s">
        <v>179</v>
      </c>
      <c r="R141" s="124">
        <v>0</v>
      </c>
      <c r="S141" s="124">
        <v>3</v>
      </c>
      <c r="T141" s="124">
        <v>0</v>
      </c>
      <c r="U141" s="124">
        <v>0</v>
      </c>
      <c r="V141" s="124">
        <v>3</v>
      </c>
      <c r="W141" s="124">
        <v>3</v>
      </c>
      <c r="X141" s="124">
        <v>0</v>
      </c>
      <c r="Y141" s="125">
        <v>0</v>
      </c>
      <c r="Z141" s="17">
        <v>9</v>
      </c>
      <c r="AA141" s="126"/>
      <c r="AB141" s="127" t="s">
        <v>1566</v>
      </c>
      <c r="AC141" s="17" t="s">
        <v>77</v>
      </c>
      <c r="AD141" s="17">
        <v>0</v>
      </c>
      <c r="AE141" s="17" t="s">
        <v>77</v>
      </c>
      <c r="AF141" s="17">
        <v>0</v>
      </c>
      <c r="AG141" s="17" t="s">
        <v>77</v>
      </c>
      <c r="AH141" s="17" t="s">
        <v>257</v>
      </c>
      <c r="AI141" s="17">
        <v>3</v>
      </c>
      <c r="AJ141" s="17" t="s">
        <v>929</v>
      </c>
      <c r="AK141" s="17">
        <v>1</v>
      </c>
      <c r="AL141" s="17" t="s">
        <v>189</v>
      </c>
      <c r="AM141" s="17" t="s">
        <v>77</v>
      </c>
      <c r="AN141" s="17">
        <v>0</v>
      </c>
      <c r="AO141" s="17" t="s">
        <v>77</v>
      </c>
      <c r="AP141" s="17">
        <v>0</v>
      </c>
      <c r="AQ141" s="17" t="s">
        <v>77</v>
      </c>
      <c r="AR141" s="17" t="s">
        <v>315</v>
      </c>
      <c r="AS141" s="17">
        <v>3</v>
      </c>
      <c r="AT141" s="17" t="s">
        <v>326</v>
      </c>
      <c r="AU141" s="17">
        <v>0</v>
      </c>
      <c r="AV141" s="17" t="s">
        <v>189</v>
      </c>
      <c r="AW141" s="17" t="s">
        <v>221</v>
      </c>
      <c r="AX141" s="17">
        <v>3</v>
      </c>
      <c r="AY141" s="17" t="s">
        <v>325</v>
      </c>
      <c r="AZ141" s="17">
        <v>1</v>
      </c>
      <c r="BA141" s="17" t="s">
        <v>189</v>
      </c>
      <c r="BB141" s="17" t="s">
        <v>77</v>
      </c>
      <c r="BC141" s="17">
        <v>0</v>
      </c>
      <c r="BD141" s="17" t="s">
        <v>77</v>
      </c>
      <c r="BE141" s="17">
        <v>0</v>
      </c>
      <c r="BF141" s="17" t="s">
        <v>77</v>
      </c>
      <c r="BG141" s="17" t="s">
        <v>77</v>
      </c>
      <c r="BH141" s="17">
        <v>0</v>
      </c>
      <c r="BI141" s="17" t="s">
        <v>77</v>
      </c>
      <c r="BJ141" s="17">
        <v>0</v>
      </c>
      <c r="BK141" s="17" t="s">
        <v>77</v>
      </c>
      <c r="BL141" s="17">
        <v>9</v>
      </c>
      <c r="BM141" s="126">
        <v>0</v>
      </c>
      <c r="BN141" s="126"/>
      <c r="BO141" s="126" t="e">
        <v>#N/A</v>
      </c>
      <c r="BP141" s="126">
        <v>2023</v>
      </c>
      <c r="BQ141" s="126" t="s">
        <v>172</v>
      </c>
      <c r="BR141" s="128">
        <v>45231</v>
      </c>
      <c r="BS141" s="17">
        <v>43</v>
      </c>
      <c r="BT141" s="221" t="s">
        <v>1574</v>
      </c>
      <c r="BU141" s="118">
        <v>0</v>
      </c>
      <c r="BV141" s="17">
        <v>3</v>
      </c>
      <c r="BW141" s="17">
        <v>0</v>
      </c>
      <c r="BX141" s="17">
        <v>0</v>
      </c>
      <c r="BY141" s="17">
        <v>0</v>
      </c>
      <c r="BZ141" s="17">
        <v>0</v>
      </c>
      <c r="CB141" s="17">
        <v>3</v>
      </c>
      <c r="CC141" s="121">
        <v>9</v>
      </c>
      <c r="CE141" s="118">
        <v>0</v>
      </c>
      <c r="CF141" s="17">
        <v>0</v>
      </c>
      <c r="CG141" s="17">
        <v>2</v>
      </c>
      <c r="CH141" s="17">
        <v>0</v>
      </c>
      <c r="CI141" s="17">
        <v>0</v>
      </c>
      <c r="CJ141" s="17">
        <v>1</v>
      </c>
      <c r="CK141" s="17">
        <v>0</v>
      </c>
      <c r="CL141" s="121">
        <v>3</v>
      </c>
      <c r="CM141" s="17" t="s">
        <v>1575</v>
      </c>
      <c r="CN141" s="17" t="s">
        <v>1089</v>
      </c>
      <c r="CO141" s="17" t="s">
        <v>1576</v>
      </c>
      <c r="CP141" s="17">
        <v>1</v>
      </c>
      <c r="CQ141" s="118">
        <v>0</v>
      </c>
      <c r="CR141" s="17">
        <v>0</v>
      </c>
      <c r="CS141" s="17" t="s">
        <v>544</v>
      </c>
      <c r="CT141" s="17" t="s">
        <v>77</v>
      </c>
      <c r="CV141" s="17" t="s">
        <v>1100</v>
      </c>
      <c r="CW141" s="17" t="s">
        <v>417</v>
      </c>
      <c r="CX141" s="17" t="s">
        <v>179</v>
      </c>
      <c r="CY141" s="121"/>
      <c r="CZ141" s="118">
        <v>0</v>
      </c>
      <c r="DC141" s="121"/>
      <c r="DD141" s="126"/>
      <c r="DF141" s="118"/>
      <c r="DG141" s="17" t="s">
        <v>1092</v>
      </c>
      <c r="DI141" s="126" t="s">
        <v>2778</v>
      </c>
      <c r="DJ141" s="118">
        <v>23</v>
      </c>
      <c r="DK141" s="118" t="s">
        <v>335</v>
      </c>
      <c r="DL141" s="121"/>
      <c r="DM141" s="17" t="s">
        <v>1094</v>
      </c>
      <c r="DQ141" s="121"/>
      <c r="DY141" s="118"/>
      <c r="EF141" s="121"/>
      <c r="EO141" s="118"/>
      <c r="ET141" s="121"/>
      <c r="EU141" s="118"/>
      <c r="EW141" s="17">
        <v>12</v>
      </c>
      <c r="EZ141" s="121"/>
      <c r="FB141" s="129">
        <v>322</v>
      </c>
      <c r="FC141" s="118">
        <v>70</v>
      </c>
      <c r="FD141" s="17">
        <v>3</v>
      </c>
      <c r="FE141" s="121"/>
      <c r="FF141" s="17">
        <v>59</v>
      </c>
      <c r="FG141" s="118"/>
      <c r="FH141" s="121"/>
      <c r="FJ141" s="17" t="e">
        <v>#N/A</v>
      </c>
      <c r="FK141" s="227" t="s">
        <v>3711</v>
      </c>
      <c r="FL141" s="128">
        <v>45218</v>
      </c>
      <c r="FM141" s="128">
        <v>45219</v>
      </c>
      <c r="FO141" s="131"/>
      <c r="FP141" s="121" t="s">
        <v>3713</v>
      </c>
      <c r="FR141" s="118">
        <v>40</v>
      </c>
      <c r="FS141" s="17">
        <v>3</v>
      </c>
      <c r="FT141" s="17">
        <v>43</v>
      </c>
      <c r="FU141" s="222">
        <v>62</v>
      </c>
      <c r="FV141" s="222"/>
      <c r="FW141" s="223"/>
      <c r="FX141" s="223"/>
      <c r="FY141" s="224"/>
      <c r="FZ141" s="223"/>
      <c r="GA141" s="118"/>
      <c r="GP141" s="129"/>
      <c r="GR141" s="118"/>
      <c r="GX141" s="121"/>
      <c r="GY141" s="118"/>
      <c r="HD141" s="121"/>
      <c r="HE141" s="118"/>
      <c r="HK141" s="121"/>
      <c r="HL141" s="118"/>
      <c r="HO141" s="121"/>
      <c r="HP141" s="118"/>
      <c r="HQ141" s="121"/>
      <c r="HS141" s="118"/>
      <c r="II141" s="121"/>
      <c r="IJ141" s="17" t="s">
        <v>1577</v>
      </c>
      <c r="IK141" s="17" t="s">
        <v>2779</v>
      </c>
    </row>
    <row r="142" spans="1:260" s="17" customFormat="1" ht="12.45" customHeight="1">
      <c r="A142" s="118">
        <v>8</v>
      </c>
      <c r="C142" s="17" t="s">
        <v>692</v>
      </c>
      <c r="D142" s="17" t="s">
        <v>663</v>
      </c>
      <c r="E142" s="17" t="s">
        <v>693</v>
      </c>
      <c r="F142" s="17" t="s">
        <v>694</v>
      </c>
      <c r="G142" s="17" t="s">
        <v>79</v>
      </c>
      <c r="H142" s="119">
        <v>-17.399138900000001</v>
      </c>
      <c r="I142" s="120">
        <v>-66.155500000000004</v>
      </c>
      <c r="J142" s="17" t="s">
        <v>303</v>
      </c>
      <c r="K142" s="17" t="s">
        <v>201</v>
      </c>
      <c r="L142" s="17" t="s">
        <v>312</v>
      </c>
      <c r="M142" s="121" t="s">
        <v>201</v>
      </c>
      <c r="N142" s="122">
        <v>6</v>
      </c>
      <c r="O142" s="123" t="s">
        <v>610</v>
      </c>
      <c r="P142" s="17" t="s">
        <v>196</v>
      </c>
      <c r="Q142" s="121" t="s">
        <v>179</v>
      </c>
      <c r="R142" s="124">
        <v>0</v>
      </c>
      <c r="S142" s="124">
        <v>0</v>
      </c>
      <c r="T142" s="124">
        <v>3</v>
      </c>
      <c r="U142" s="124">
        <v>0</v>
      </c>
      <c r="V142" s="124">
        <v>0</v>
      </c>
      <c r="W142" s="124">
        <v>3</v>
      </c>
      <c r="X142" s="124">
        <v>2</v>
      </c>
      <c r="Y142" s="125">
        <v>0</v>
      </c>
      <c r="Z142" s="17">
        <v>8</v>
      </c>
      <c r="AA142" s="126"/>
      <c r="AB142" s="127" t="s">
        <v>580</v>
      </c>
      <c r="AC142" s="17" t="s">
        <v>204</v>
      </c>
      <c r="AD142" s="17">
        <v>3</v>
      </c>
      <c r="AE142" s="17" t="s">
        <v>205</v>
      </c>
      <c r="AF142" s="17">
        <v>1</v>
      </c>
      <c r="AG142" s="17" t="s">
        <v>211</v>
      </c>
      <c r="AH142" s="17" t="s">
        <v>207</v>
      </c>
      <c r="AI142" s="17">
        <v>0</v>
      </c>
      <c r="AJ142" s="17" t="s">
        <v>208</v>
      </c>
      <c r="AK142" s="17">
        <v>0</v>
      </c>
      <c r="AL142" s="17" t="s">
        <v>211</v>
      </c>
      <c r="AM142" s="17" t="s">
        <v>77</v>
      </c>
      <c r="AN142" s="17">
        <v>0</v>
      </c>
      <c r="AO142" s="17" t="s">
        <v>77</v>
      </c>
      <c r="AP142" s="17">
        <v>0</v>
      </c>
      <c r="AQ142" s="17" t="s">
        <v>77</v>
      </c>
      <c r="AR142" s="17" t="s">
        <v>77</v>
      </c>
      <c r="AS142" s="17">
        <v>0</v>
      </c>
      <c r="AT142" s="17" t="s">
        <v>326</v>
      </c>
      <c r="AU142" s="17">
        <v>0</v>
      </c>
      <c r="AV142" s="17" t="s">
        <v>214</v>
      </c>
      <c r="AW142" s="17" t="s">
        <v>186</v>
      </c>
      <c r="AX142" s="17">
        <v>3</v>
      </c>
      <c r="AY142" s="17" t="s">
        <v>325</v>
      </c>
      <c r="AZ142" s="17">
        <v>1</v>
      </c>
      <c r="BA142" s="17" t="s">
        <v>214</v>
      </c>
      <c r="BB142" s="17" t="s">
        <v>258</v>
      </c>
      <c r="BC142" s="17">
        <v>2</v>
      </c>
      <c r="BD142" s="17" t="s">
        <v>326</v>
      </c>
      <c r="BE142" s="17">
        <v>0</v>
      </c>
      <c r="BF142" s="17" t="s">
        <v>214</v>
      </c>
      <c r="BL142" s="17">
        <v>8</v>
      </c>
      <c r="BM142" s="126">
        <v>0</v>
      </c>
      <c r="BN142" s="126"/>
      <c r="BO142" s="126" t="e">
        <v>#N/A</v>
      </c>
      <c r="BP142" s="126">
        <v>2023</v>
      </c>
      <c r="BQ142" s="126" t="s">
        <v>171</v>
      </c>
      <c r="BR142" s="128">
        <v>45236</v>
      </c>
      <c r="BS142" s="17" t="s">
        <v>4024</v>
      </c>
      <c r="BT142" s="221" t="s">
        <v>1141</v>
      </c>
      <c r="BU142" s="118">
        <v>0</v>
      </c>
      <c r="BV142" s="17">
        <v>1</v>
      </c>
      <c r="BW142" s="17">
        <v>0</v>
      </c>
      <c r="BX142" s="17">
        <v>0</v>
      </c>
      <c r="BY142" s="17">
        <v>1</v>
      </c>
      <c r="BZ142" s="17">
        <v>0</v>
      </c>
      <c r="CB142" s="17">
        <v>2</v>
      </c>
      <c r="CC142" s="121">
        <v>8</v>
      </c>
      <c r="CE142" s="118">
        <v>0</v>
      </c>
      <c r="CF142" s="17">
        <v>0</v>
      </c>
      <c r="CG142" s="251">
        <v>0</v>
      </c>
      <c r="CH142" s="251">
        <v>0</v>
      </c>
      <c r="CI142" s="17">
        <v>0</v>
      </c>
      <c r="CJ142" s="17">
        <v>2</v>
      </c>
      <c r="CK142" s="17">
        <v>1</v>
      </c>
      <c r="CL142" s="121">
        <v>3</v>
      </c>
      <c r="CM142" s="17" t="s">
        <v>1142</v>
      </c>
      <c r="CN142" s="17" t="s">
        <v>1143</v>
      </c>
      <c r="CO142" s="17" t="s">
        <v>1144</v>
      </c>
      <c r="CP142" s="17">
        <v>1</v>
      </c>
      <c r="CQ142" s="118">
        <v>0</v>
      </c>
      <c r="CR142" s="17">
        <v>0</v>
      </c>
      <c r="CS142" s="17" t="s">
        <v>544</v>
      </c>
      <c r="CT142" s="17" t="s">
        <v>77</v>
      </c>
      <c r="CV142" s="17" t="s">
        <v>1100</v>
      </c>
      <c r="CW142" s="17" t="s">
        <v>417</v>
      </c>
      <c r="CX142" s="17" t="s">
        <v>179</v>
      </c>
      <c r="CY142" s="121"/>
      <c r="CZ142" s="118">
        <v>0</v>
      </c>
      <c r="DC142" s="121"/>
      <c r="DD142" s="126"/>
      <c r="DF142" s="118"/>
      <c r="DG142" s="17" t="s">
        <v>1101</v>
      </c>
      <c r="DI142" s="126" t="s">
        <v>2775</v>
      </c>
      <c r="DJ142" s="118">
        <v>1</v>
      </c>
      <c r="DK142" s="118" t="s">
        <v>1145</v>
      </c>
      <c r="DL142" s="121"/>
      <c r="DM142" s="17" t="s">
        <v>3775</v>
      </c>
      <c r="DN142" s="17" t="s">
        <v>3727</v>
      </c>
      <c r="DP142" s="17">
        <v>3</v>
      </c>
      <c r="DQ142" s="121"/>
      <c r="DY142" s="118"/>
      <c r="EF142" s="121"/>
      <c r="EO142" s="118"/>
      <c r="ET142" s="121"/>
      <c r="EU142" s="118"/>
      <c r="EW142" s="17">
        <v>8</v>
      </c>
      <c r="EX142" s="17">
        <v>10</v>
      </c>
      <c r="EZ142" s="121"/>
      <c r="FA142" s="17">
        <v>1</v>
      </c>
      <c r="FB142" s="129">
        <v>355</v>
      </c>
      <c r="FC142" s="118">
        <v>30</v>
      </c>
      <c r="FD142" s="17">
        <v>2</v>
      </c>
      <c r="FE142" s="121"/>
      <c r="FF142" s="17">
        <v>21</v>
      </c>
      <c r="FG142" s="118"/>
      <c r="FH142" s="121"/>
      <c r="FJ142" s="17" t="e">
        <v>#N/A</v>
      </c>
      <c r="FK142" s="227" t="s">
        <v>3711</v>
      </c>
      <c r="FL142" s="128"/>
      <c r="FM142" s="128"/>
      <c r="FP142" s="121" t="s">
        <v>3715</v>
      </c>
      <c r="FR142" s="118">
        <v>6</v>
      </c>
      <c r="FS142" s="17">
        <v>10</v>
      </c>
      <c r="FT142" s="17">
        <v>16</v>
      </c>
      <c r="FU142" s="222">
        <v>32</v>
      </c>
      <c r="FV142" s="222"/>
      <c r="FW142" s="223"/>
      <c r="FX142" s="223"/>
      <c r="FY142" s="224"/>
      <c r="FZ142" s="223"/>
      <c r="GA142" s="118"/>
      <c r="GF142" s="17">
        <v>1</v>
      </c>
      <c r="GG142" s="17">
        <v>1</v>
      </c>
      <c r="GP142" s="129" t="s">
        <v>3716</v>
      </c>
      <c r="GR142" s="118"/>
      <c r="GX142" s="121"/>
      <c r="GY142" s="118"/>
      <c r="HD142" s="121"/>
      <c r="HE142" s="118"/>
      <c r="HK142" s="121"/>
      <c r="HL142" s="118"/>
      <c r="HO142" s="121"/>
      <c r="HP142" s="118"/>
      <c r="HQ142" s="121"/>
      <c r="HS142" s="118"/>
      <c r="II142" s="121"/>
      <c r="IJ142" s="17" t="s">
        <v>3776</v>
      </c>
      <c r="IK142" s="17" t="s">
        <v>2605</v>
      </c>
      <c r="IL142" s="17" t="s">
        <v>3776</v>
      </c>
      <c r="IM142" s="17">
        <v>0</v>
      </c>
      <c r="IN142" s="17" t="s">
        <v>179</v>
      </c>
    </row>
    <row r="143" spans="1:260" s="17" customFormat="1" ht="12.45" customHeight="1">
      <c r="A143" s="118">
        <v>135</v>
      </c>
      <c r="C143" s="17" t="s">
        <v>1019</v>
      </c>
      <c r="D143" s="17" t="s">
        <v>663</v>
      </c>
      <c r="E143" s="17" t="s">
        <v>1020</v>
      </c>
      <c r="F143" s="17" t="s">
        <v>1021</v>
      </c>
      <c r="G143" s="17" t="s">
        <v>79</v>
      </c>
      <c r="H143" s="118">
        <v>-17.372222000000001</v>
      </c>
      <c r="I143" s="17">
        <v>-66.276625999999993</v>
      </c>
      <c r="J143" s="17" t="s">
        <v>310</v>
      </c>
      <c r="K143" s="17" t="s">
        <v>220</v>
      </c>
      <c r="L143" s="17" t="s">
        <v>220</v>
      </c>
      <c r="M143" s="121" t="s">
        <v>201</v>
      </c>
      <c r="N143" s="118">
        <v>40</v>
      </c>
      <c r="O143" s="17" t="s">
        <v>78</v>
      </c>
      <c r="P143" s="17" t="s">
        <v>202</v>
      </c>
      <c r="Q143" s="121" t="s">
        <v>179</v>
      </c>
      <c r="R143" s="124">
        <v>0</v>
      </c>
      <c r="S143" s="124">
        <v>3</v>
      </c>
      <c r="T143" s="124">
        <v>0</v>
      </c>
      <c r="U143" s="124">
        <v>0</v>
      </c>
      <c r="V143" s="124">
        <v>3</v>
      </c>
      <c r="W143" s="124">
        <v>3</v>
      </c>
      <c r="X143" s="124">
        <v>1</v>
      </c>
      <c r="Y143" s="125">
        <v>0</v>
      </c>
      <c r="Z143" s="17">
        <v>10</v>
      </c>
      <c r="AA143" s="126"/>
      <c r="AB143" s="127" t="s">
        <v>1566</v>
      </c>
      <c r="AC143" s="17" t="s">
        <v>77</v>
      </c>
      <c r="AD143" s="17">
        <v>0</v>
      </c>
      <c r="AE143" s="17" t="s">
        <v>77</v>
      </c>
      <c r="AF143" s="17">
        <v>0</v>
      </c>
      <c r="AG143" s="17" t="s">
        <v>77</v>
      </c>
      <c r="AH143" s="17" t="s">
        <v>257</v>
      </c>
      <c r="AI143" s="17">
        <v>3</v>
      </c>
      <c r="AJ143" s="17" t="s">
        <v>929</v>
      </c>
      <c r="AK143" s="17">
        <v>1</v>
      </c>
      <c r="AL143" s="17" t="s">
        <v>189</v>
      </c>
      <c r="AM143" s="17" t="s">
        <v>77</v>
      </c>
      <c r="AN143" s="17">
        <v>0</v>
      </c>
      <c r="AO143" s="17" t="s">
        <v>77</v>
      </c>
      <c r="AP143" s="17">
        <v>0</v>
      </c>
      <c r="AQ143" s="17" t="s">
        <v>77</v>
      </c>
      <c r="AR143" s="17" t="s">
        <v>315</v>
      </c>
      <c r="AS143" s="17">
        <v>3</v>
      </c>
      <c r="AT143" s="17" t="s">
        <v>326</v>
      </c>
      <c r="AU143" s="17">
        <v>0</v>
      </c>
      <c r="AV143" s="17" t="s">
        <v>189</v>
      </c>
      <c r="AW143" s="17" t="s">
        <v>317</v>
      </c>
      <c r="AX143" s="17">
        <v>3</v>
      </c>
      <c r="AY143" s="17" t="s">
        <v>325</v>
      </c>
      <c r="AZ143" s="17">
        <v>1</v>
      </c>
      <c r="BA143" s="17" t="s">
        <v>189</v>
      </c>
      <c r="BB143" s="17" t="s">
        <v>252</v>
      </c>
      <c r="BC143" s="17">
        <v>1</v>
      </c>
      <c r="BD143" s="17" t="s">
        <v>326</v>
      </c>
      <c r="BE143" s="17">
        <v>0</v>
      </c>
      <c r="BF143" s="17" t="s">
        <v>189</v>
      </c>
      <c r="BG143" s="17" t="s">
        <v>77</v>
      </c>
      <c r="BH143" s="17">
        <v>0</v>
      </c>
      <c r="BI143" s="17" t="s">
        <v>77</v>
      </c>
      <c r="BJ143" s="17">
        <v>0</v>
      </c>
      <c r="BK143" s="17" t="s">
        <v>77</v>
      </c>
      <c r="BL143" s="17">
        <v>10</v>
      </c>
      <c r="BM143" s="126">
        <v>0</v>
      </c>
      <c r="BN143" s="126"/>
      <c r="BO143" s="126" t="e">
        <v>#N/A</v>
      </c>
      <c r="BP143" s="126">
        <v>2023</v>
      </c>
      <c r="BQ143" s="126" t="s">
        <v>172</v>
      </c>
      <c r="BR143" s="128">
        <v>45245</v>
      </c>
      <c r="BS143" s="17">
        <v>46</v>
      </c>
      <c r="BT143" s="221" t="s">
        <v>1567</v>
      </c>
      <c r="BU143" s="118">
        <v>0</v>
      </c>
      <c r="BV143" s="17">
        <v>2</v>
      </c>
      <c r="BW143" s="17">
        <v>0</v>
      </c>
      <c r="BX143" s="17">
        <v>0</v>
      </c>
      <c r="BY143" s="17">
        <v>0</v>
      </c>
      <c r="BZ143" s="17">
        <v>0</v>
      </c>
      <c r="CB143" s="17">
        <v>2</v>
      </c>
      <c r="CC143" s="121">
        <v>10</v>
      </c>
      <c r="CD143" s="17">
        <v>2</v>
      </c>
      <c r="CE143" s="118">
        <v>0</v>
      </c>
      <c r="CF143" s="17">
        <v>0</v>
      </c>
      <c r="CG143" s="251">
        <v>0</v>
      </c>
      <c r="CH143" s="17">
        <v>1</v>
      </c>
      <c r="CI143" s="17">
        <v>0</v>
      </c>
      <c r="CJ143" s="17">
        <v>1</v>
      </c>
      <c r="CK143" s="17">
        <v>0</v>
      </c>
      <c r="CL143" s="121">
        <v>2</v>
      </c>
      <c r="CM143" s="17" t="s">
        <v>1568</v>
      </c>
      <c r="CN143" s="17" t="s">
        <v>1569</v>
      </c>
      <c r="CO143" s="17" t="s">
        <v>1570</v>
      </c>
      <c r="CP143" s="17">
        <v>2</v>
      </c>
      <c r="CQ143" s="118">
        <v>0</v>
      </c>
      <c r="CR143" s="17">
        <v>0</v>
      </c>
      <c r="CS143" s="17" t="s">
        <v>544</v>
      </c>
      <c r="CT143" s="17" t="s">
        <v>77</v>
      </c>
      <c r="CV143" s="17" t="s">
        <v>1100</v>
      </c>
      <c r="CW143" s="17" t="s">
        <v>417</v>
      </c>
      <c r="CX143" s="17" t="s">
        <v>179</v>
      </c>
      <c r="CY143" s="121"/>
      <c r="CZ143" s="118">
        <v>0</v>
      </c>
      <c r="DC143" s="121"/>
      <c r="DD143" s="126"/>
      <c r="DF143" s="118"/>
      <c r="DG143" s="17" t="s">
        <v>1092</v>
      </c>
      <c r="DI143" s="126" t="s">
        <v>2780</v>
      </c>
      <c r="DJ143" s="118">
        <v>11</v>
      </c>
      <c r="DK143" s="118" t="s">
        <v>327</v>
      </c>
      <c r="DL143" s="121"/>
      <c r="DM143" s="17" t="s">
        <v>1112</v>
      </c>
      <c r="DQ143" s="121"/>
      <c r="DY143" s="118"/>
      <c r="EF143" s="121"/>
      <c r="EO143" s="118"/>
      <c r="ET143" s="121"/>
      <c r="EU143" s="118"/>
      <c r="EW143" s="17">
        <v>20</v>
      </c>
      <c r="EZ143" s="121"/>
      <c r="FB143" s="121">
        <v>391</v>
      </c>
      <c r="FC143" s="118">
        <v>70</v>
      </c>
      <c r="FD143" s="17">
        <v>2</v>
      </c>
      <c r="FE143" s="121"/>
      <c r="FF143" s="17">
        <v>59</v>
      </c>
      <c r="FG143" s="118"/>
      <c r="FH143" s="121"/>
      <c r="FJ143" s="17" t="s">
        <v>3729</v>
      </c>
      <c r="FK143" s="227" t="s">
        <v>3714</v>
      </c>
      <c r="FL143" s="128">
        <v>45238</v>
      </c>
      <c r="FM143" s="128">
        <v>45241</v>
      </c>
      <c r="FP143" s="121" t="s">
        <v>3713</v>
      </c>
      <c r="FR143" s="118">
        <v>39</v>
      </c>
      <c r="FS143" s="17">
        <v>3</v>
      </c>
      <c r="FT143" s="17">
        <v>42</v>
      </c>
      <c r="FU143" s="222">
        <v>61</v>
      </c>
      <c r="FV143" s="222"/>
      <c r="FW143" s="223"/>
      <c r="FX143" s="223"/>
      <c r="FY143" s="224"/>
      <c r="FZ143" s="223"/>
      <c r="GA143" s="118"/>
      <c r="GC143" s="17">
        <v>2</v>
      </c>
      <c r="GP143" s="129"/>
      <c r="GR143" s="118"/>
      <c r="GX143" s="121"/>
      <c r="GY143" s="118"/>
      <c r="HD143" s="121"/>
      <c r="HE143" s="118"/>
      <c r="HK143" s="121"/>
      <c r="HL143" s="118"/>
      <c r="HO143" s="121"/>
      <c r="HP143" s="118"/>
      <c r="HQ143" s="121"/>
      <c r="HS143" s="118"/>
      <c r="II143" s="121"/>
      <c r="IJ143" s="17" t="s">
        <v>3784</v>
      </c>
      <c r="IK143" s="17" t="s">
        <v>2776</v>
      </c>
    </row>
    <row r="144" spans="1:260" s="17" customFormat="1" ht="12.45" customHeight="1">
      <c r="A144" s="118">
        <v>104</v>
      </c>
      <c r="C144" s="17" t="s">
        <v>555</v>
      </c>
      <c r="D144" s="17" t="s">
        <v>663</v>
      </c>
      <c r="E144" s="17" t="s">
        <v>578</v>
      </c>
      <c r="F144" s="17" t="s">
        <v>579</v>
      </c>
      <c r="G144" s="17" t="s">
        <v>79</v>
      </c>
      <c r="H144" s="118">
        <v>-17.382833000000002</v>
      </c>
      <c r="I144" s="17">
        <v>-66.16</v>
      </c>
      <c r="J144" s="17" t="s">
        <v>303</v>
      </c>
      <c r="K144" s="17" t="s">
        <v>201</v>
      </c>
      <c r="L144" s="17" t="s">
        <v>312</v>
      </c>
      <c r="M144" s="121" t="s">
        <v>201</v>
      </c>
      <c r="N144" s="118">
        <v>6</v>
      </c>
      <c r="O144" s="17" t="s">
        <v>610</v>
      </c>
      <c r="P144" s="17" t="s">
        <v>202</v>
      </c>
      <c r="Q144" s="121" t="s">
        <v>179</v>
      </c>
      <c r="R144" s="124">
        <v>0</v>
      </c>
      <c r="S144" s="124">
        <v>0</v>
      </c>
      <c r="T144" s="124">
        <v>3</v>
      </c>
      <c r="U144" s="124">
        <v>0</v>
      </c>
      <c r="V144" s="124">
        <v>0</v>
      </c>
      <c r="W144" s="124">
        <v>3</v>
      </c>
      <c r="X144" s="124">
        <v>3</v>
      </c>
      <c r="Y144" s="125">
        <v>0</v>
      </c>
      <c r="Z144" s="17">
        <v>9</v>
      </c>
      <c r="AA144" s="126"/>
      <c r="AB144" s="127" t="s">
        <v>580</v>
      </c>
      <c r="AC144" s="17" t="s">
        <v>204</v>
      </c>
      <c r="AD144" s="17">
        <v>3</v>
      </c>
      <c r="AE144" s="17" t="s">
        <v>205</v>
      </c>
      <c r="AF144" s="17">
        <v>1</v>
      </c>
      <c r="AG144" s="17">
        <v>6601</v>
      </c>
      <c r="AH144" s="17" t="s">
        <v>207</v>
      </c>
      <c r="AI144" s="17">
        <v>0</v>
      </c>
      <c r="AJ144" s="17" t="s">
        <v>208</v>
      </c>
      <c r="AK144" s="17">
        <v>0</v>
      </c>
      <c r="AL144" s="17" t="s">
        <v>206</v>
      </c>
      <c r="AM144" s="17" t="s">
        <v>77</v>
      </c>
      <c r="AN144" s="17">
        <v>0</v>
      </c>
      <c r="AO144" s="17" t="s">
        <v>77</v>
      </c>
      <c r="AP144" s="17">
        <v>0</v>
      </c>
      <c r="AQ144" s="17" t="s">
        <v>77</v>
      </c>
      <c r="AR144" s="17" t="s">
        <v>77</v>
      </c>
      <c r="AS144" s="17">
        <v>0</v>
      </c>
      <c r="AT144" s="17" t="s">
        <v>326</v>
      </c>
      <c r="AU144" s="17">
        <v>0</v>
      </c>
      <c r="AV144" s="17" t="s">
        <v>214</v>
      </c>
      <c r="AW144" s="17" t="s">
        <v>186</v>
      </c>
      <c r="AX144" s="17">
        <v>3</v>
      </c>
      <c r="AY144" s="17" t="s">
        <v>325</v>
      </c>
      <c r="AZ144" s="17">
        <v>1</v>
      </c>
      <c r="BA144" s="17" t="s">
        <v>214</v>
      </c>
      <c r="BB144" s="17" t="s">
        <v>930</v>
      </c>
      <c r="BC144" s="17">
        <v>3</v>
      </c>
      <c r="BD144" s="17" t="s">
        <v>326</v>
      </c>
      <c r="BE144" s="17">
        <v>0</v>
      </c>
      <c r="BF144" s="17" t="s">
        <v>214</v>
      </c>
      <c r="BL144" s="17">
        <v>9</v>
      </c>
      <c r="BM144" s="126">
        <v>0</v>
      </c>
      <c r="BN144" s="126"/>
      <c r="BO144" s="126" t="e">
        <v>#N/A</v>
      </c>
      <c r="BP144" s="126">
        <v>2023</v>
      </c>
      <c r="BQ144" s="126" t="s">
        <v>171</v>
      </c>
      <c r="BR144" s="128">
        <v>45239</v>
      </c>
      <c r="BS144" s="17">
        <v>45</v>
      </c>
      <c r="BT144" s="221" t="s">
        <v>1474</v>
      </c>
      <c r="BU144" s="118">
        <v>0</v>
      </c>
      <c r="BV144" s="17">
        <v>0</v>
      </c>
      <c r="BW144" s="17">
        <v>0</v>
      </c>
      <c r="BX144" s="17">
        <v>0</v>
      </c>
      <c r="BY144" s="17">
        <v>1</v>
      </c>
      <c r="BZ144" s="17">
        <v>0</v>
      </c>
      <c r="CB144" s="17">
        <v>1</v>
      </c>
      <c r="CC144" s="121">
        <v>9</v>
      </c>
      <c r="CD144" s="17">
        <v>2</v>
      </c>
      <c r="CE144" s="118">
        <v>0</v>
      </c>
      <c r="CF144" s="17">
        <v>0</v>
      </c>
      <c r="CG144" s="17">
        <v>0</v>
      </c>
      <c r="CH144" s="251">
        <v>0</v>
      </c>
      <c r="CI144" s="17">
        <v>0</v>
      </c>
      <c r="CJ144" s="17">
        <v>1</v>
      </c>
      <c r="CK144" s="17">
        <v>0</v>
      </c>
      <c r="CL144" s="121">
        <v>1</v>
      </c>
      <c r="CM144" s="17" t="s">
        <v>1475</v>
      </c>
      <c r="CN144" s="17" t="s">
        <v>1107</v>
      </c>
      <c r="CO144" s="17" t="s">
        <v>1476</v>
      </c>
      <c r="CP144" s="17">
        <v>1</v>
      </c>
      <c r="CQ144" s="118">
        <v>0</v>
      </c>
      <c r="CR144" s="17">
        <v>0</v>
      </c>
      <c r="CS144" s="17" t="s">
        <v>544</v>
      </c>
      <c r="CT144" s="17" t="s">
        <v>77</v>
      </c>
      <c r="CV144" s="17" t="s">
        <v>1100</v>
      </c>
      <c r="CW144" s="17" t="s">
        <v>417</v>
      </c>
      <c r="CX144" s="17" t="s">
        <v>179</v>
      </c>
      <c r="CY144" s="121"/>
      <c r="CZ144" s="118">
        <v>0</v>
      </c>
      <c r="DC144" s="121"/>
      <c r="DD144" s="126"/>
      <c r="DF144" s="118"/>
      <c r="DG144" s="17" t="s">
        <v>1224</v>
      </c>
      <c r="DI144" s="126" t="s">
        <v>2784</v>
      </c>
      <c r="DJ144" s="118">
        <v>5</v>
      </c>
      <c r="DK144" s="118" t="s">
        <v>1477</v>
      </c>
      <c r="DL144" s="121"/>
      <c r="DM144" s="17" t="s">
        <v>1299</v>
      </c>
      <c r="DQ144" s="121"/>
      <c r="DY144" s="118"/>
      <c r="EF144" s="121"/>
      <c r="EO144" s="118"/>
      <c r="ET144" s="121"/>
      <c r="EU144" s="118">
        <v>4</v>
      </c>
      <c r="EW144" s="17">
        <v>8</v>
      </c>
      <c r="EZ144" s="121"/>
      <c r="FB144" s="129">
        <v>392</v>
      </c>
      <c r="FC144" s="118">
        <v>30</v>
      </c>
      <c r="FD144" s="17">
        <v>1</v>
      </c>
      <c r="FE144" s="121"/>
      <c r="FF144" s="17">
        <v>21</v>
      </c>
      <c r="FG144" s="118"/>
      <c r="FH144" s="121"/>
      <c r="FJ144" s="17" t="s">
        <v>3729</v>
      </c>
      <c r="FK144" s="227" t="s">
        <v>3714</v>
      </c>
      <c r="FL144" s="128">
        <v>45238</v>
      </c>
      <c r="FM144" s="128">
        <v>45241</v>
      </c>
      <c r="FP144" s="121" t="s">
        <v>3713</v>
      </c>
      <c r="FR144" s="118">
        <v>6</v>
      </c>
      <c r="FS144" s="17">
        <v>7</v>
      </c>
      <c r="FT144" s="17">
        <v>13</v>
      </c>
      <c r="FU144" s="222">
        <v>29</v>
      </c>
      <c r="FV144" s="222"/>
      <c r="FW144" s="223"/>
      <c r="FX144" s="223"/>
      <c r="FY144" s="224"/>
      <c r="FZ144" s="223"/>
      <c r="GA144" s="118"/>
      <c r="GP144" s="129"/>
      <c r="GR144" s="118"/>
      <c r="GX144" s="121"/>
      <c r="GY144" s="118"/>
      <c r="HD144" s="121"/>
      <c r="HE144" s="118"/>
      <c r="HK144" s="121"/>
      <c r="HL144" s="118"/>
      <c r="HO144" s="121"/>
      <c r="HP144" s="118"/>
      <c r="HQ144" s="121"/>
      <c r="HS144" s="118"/>
      <c r="II144" s="121"/>
      <c r="IJ144" s="17" t="s">
        <v>3782</v>
      </c>
      <c r="IK144" s="17" t="s">
        <v>2740</v>
      </c>
    </row>
    <row r="145" spans="1:255" s="17" customFormat="1" ht="12.45" customHeight="1">
      <c r="A145" s="118">
        <v>103</v>
      </c>
      <c r="C145" s="17" t="s">
        <v>670</v>
      </c>
      <c r="D145" s="17" t="s">
        <v>663</v>
      </c>
      <c r="E145" s="17" t="s">
        <v>950</v>
      </c>
      <c r="F145" s="17" t="s">
        <v>897</v>
      </c>
      <c r="G145" s="17" t="s">
        <v>79</v>
      </c>
      <c r="H145" s="119">
        <v>-17.40183</v>
      </c>
      <c r="I145" s="120">
        <v>-66.041160000000005</v>
      </c>
      <c r="J145" s="17" t="s">
        <v>303</v>
      </c>
      <c r="K145" s="17" t="s">
        <v>897</v>
      </c>
      <c r="L145" s="17" t="s">
        <v>898</v>
      </c>
      <c r="M145" s="121" t="s">
        <v>201</v>
      </c>
      <c r="N145" s="122">
        <v>60</v>
      </c>
      <c r="O145" s="123" t="s">
        <v>78</v>
      </c>
      <c r="P145" s="17" t="s">
        <v>202</v>
      </c>
      <c r="Q145" s="121" t="s">
        <v>179</v>
      </c>
      <c r="R145" s="124">
        <v>0</v>
      </c>
      <c r="S145" s="124">
        <v>0</v>
      </c>
      <c r="T145" s="124">
        <v>3</v>
      </c>
      <c r="U145" s="124">
        <v>0</v>
      </c>
      <c r="V145" s="124">
        <v>3</v>
      </c>
      <c r="W145" s="124">
        <v>3</v>
      </c>
      <c r="X145" s="124">
        <v>3</v>
      </c>
      <c r="Y145" s="125">
        <v>0</v>
      </c>
      <c r="Z145" s="17">
        <v>12</v>
      </c>
      <c r="AA145" s="126"/>
      <c r="AB145" s="127" t="s">
        <v>203</v>
      </c>
      <c r="AC145" s="17" t="s">
        <v>204</v>
      </c>
      <c r="AD145" s="17">
        <v>3</v>
      </c>
      <c r="AE145" s="17" t="s">
        <v>205</v>
      </c>
      <c r="AF145" s="17">
        <v>1</v>
      </c>
      <c r="AG145" s="17" t="s">
        <v>206</v>
      </c>
      <c r="AH145" s="17" t="s">
        <v>207</v>
      </c>
      <c r="AI145" s="17">
        <v>0</v>
      </c>
      <c r="AJ145" s="17" t="s">
        <v>208</v>
      </c>
      <c r="AK145" s="17">
        <v>0</v>
      </c>
      <c r="AL145" s="17" t="s">
        <v>206</v>
      </c>
      <c r="AM145" s="17" t="s">
        <v>77</v>
      </c>
      <c r="AN145" s="17">
        <v>0</v>
      </c>
      <c r="AO145" s="17" t="s">
        <v>77</v>
      </c>
      <c r="AP145" s="17">
        <v>0</v>
      </c>
      <c r="AQ145" s="17" t="s">
        <v>77</v>
      </c>
      <c r="AR145" s="17" t="s">
        <v>198</v>
      </c>
      <c r="AS145" s="17">
        <v>3</v>
      </c>
      <c r="AT145" s="17" t="s">
        <v>210</v>
      </c>
      <c r="AU145" s="17">
        <v>1</v>
      </c>
      <c r="AV145" s="17" t="s">
        <v>206</v>
      </c>
      <c r="AW145" s="17" t="s">
        <v>186</v>
      </c>
      <c r="AX145" s="17">
        <v>3</v>
      </c>
      <c r="AY145" s="17" t="s">
        <v>230</v>
      </c>
      <c r="AZ145" s="17">
        <v>0</v>
      </c>
      <c r="BA145" s="17" t="s">
        <v>206</v>
      </c>
      <c r="BB145" s="17" t="s">
        <v>675</v>
      </c>
      <c r="BC145" s="17">
        <v>3</v>
      </c>
      <c r="BD145" s="17" t="s">
        <v>230</v>
      </c>
      <c r="BE145" s="17">
        <v>0</v>
      </c>
      <c r="BF145" s="17" t="s">
        <v>206</v>
      </c>
      <c r="BL145" s="17">
        <v>12</v>
      </c>
      <c r="BM145" s="126">
        <v>0</v>
      </c>
      <c r="BN145" s="126"/>
      <c r="BO145" s="126" t="e">
        <v>#N/A</v>
      </c>
      <c r="BP145" s="126">
        <v>2023</v>
      </c>
      <c r="BQ145" s="126" t="s">
        <v>171</v>
      </c>
      <c r="BR145" s="128">
        <v>45236</v>
      </c>
      <c r="BS145" s="17">
        <v>45</v>
      </c>
      <c r="BT145" s="221" t="s">
        <v>1471</v>
      </c>
      <c r="BU145" s="118">
        <v>0</v>
      </c>
      <c r="BV145" s="17">
        <v>1</v>
      </c>
      <c r="BW145" s="17">
        <v>0</v>
      </c>
      <c r="BX145" s="17">
        <v>0</v>
      </c>
      <c r="BY145" s="17">
        <v>0</v>
      </c>
      <c r="BZ145" s="17">
        <v>2</v>
      </c>
      <c r="CB145" s="17">
        <v>3</v>
      </c>
      <c r="CC145" s="121">
        <v>12</v>
      </c>
      <c r="CE145" s="118">
        <v>0</v>
      </c>
      <c r="CF145" s="17">
        <v>0</v>
      </c>
      <c r="CG145" s="17">
        <v>0</v>
      </c>
      <c r="CH145" s="251">
        <v>3</v>
      </c>
      <c r="CI145" s="17">
        <v>0</v>
      </c>
      <c r="CJ145" s="17">
        <v>1</v>
      </c>
      <c r="CK145" s="17">
        <v>0</v>
      </c>
      <c r="CL145" s="121">
        <v>4</v>
      </c>
      <c r="CM145" s="17" t="s">
        <v>1472</v>
      </c>
      <c r="CN145" s="17" t="s">
        <v>1124</v>
      </c>
      <c r="CO145" s="17" t="s">
        <v>1125</v>
      </c>
      <c r="CP145" s="17">
        <v>8</v>
      </c>
      <c r="CQ145" s="118">
        <v>1</v>
      </c>
      <c r="CR145" s="17">
        <v>2</v>
      </c>
      <c r="CS145" s="17" t="s">
        <v>676</v>
      </c>
      <c r="CT145" s="17" t="s">
        <v>677</v>
      </c>
      <c r="CV145" s="17" t="s">
        <v>1109</v>
      </c>
      <c r="CW145" s="17" t="s">
        <v>678</v>
      </c>
      <c r="CX145" s="17" t="s">
        <v>417</v>
      </c>
      <c r="CY145" s="121"/>
      <c r="CZ145" s="118">
        <v>0</v>
      </c>
      <c r="DC145" s="121"/>
      <c r="DD145" s="126"/>
      <c r="DF145" s="118"/>
      <c r="DG145" s="17" t="s">
        <v>1180</v>
      </c>
      <c r="DI145" s="126" t="s">
        <v>4143</v>
      </c>
      <c r="DJ145" s="118">
        <v>2</v>
      </c>
      <c r="DK145" s="118" t="s">
        <v>1340</v>
      </c>
      <c r="DL145" s="121"/>
      <c r="DM145" s="17" t="s">
        <v>1226</v>
      </c>
      <c r="DQ145" s="121"/>
      <c r="DY145" s="118"/>
      <c r="EF145" s="121"/>
      <c r="EO145" s="118"/>
      <c r="ET145" s="121"/>
      <c r="EU145" s="118">
        <v>10</v>
      </c>
      <c r="EW145" s="17">
        <v>10</v>
      </c>
      <c r="EZ145" s="121"/>
      <c r="FB145" s="129">
        <v>379</v>
      </c>
      <c r="FC145" s="118">
        <v>100</v>
      </c>
      <c r="FD145" s="17">
        <v>3</v>
      </c>
      <c r="FE145" s="121"/>
      <c r="FF145" s="17">
        <v>81</v>
      </c>
      <c r="FG145" s="118"/>
      <c r="FH145" s="121"/>
      <c r="FJ145" s="17" t="e">
        <v>#N/A</v>
      </c>
      <c r="FK145" s="227" t="s">
        <v>3711</v>
      </c>
      <c r="FL145" s="128">
        <v>45237</v>
      </c>
      <c r="FM145" s="128">
        <v>45237</v>
      </c>
      <c r="FP145" s="121" t="s">
        <v>3713</v>
      </c>
      <c r="FR145" s="118">
        <v>59</v>
      </c>
      <c r="FS145" s="17">
        <v>4</v>
      </c>
      <c r="FT145" s="17">
        <v>63</v>
      </c>
      <c r="FU145" s="222">
        <v>84</v>
      </c>
      <c r="FV145" s="222"/>
      <c r="FW145" s="223"/>
      <c r="FX145" s="223"/>
      <c r="FY145" s="224"/>
      <c r="FZ145" s="223"/>
      <c r="GA145" s="118">
        <v>1</v>
      </c>
      <c r="GB145" s="17">
        <v>3</v>
      </c>
      <c r="GC145" s="17">
        <v>1</v>
      </c>
      <c r="GD145" s="17">
        <v>2</v>
      </c>
      <c r="GP145" s="129"/>
      <c r="GR145" s="118"/>
      <c r="GX145" s="121"/>
      <c r="GY145" s="118"/>
      <c r="HD145" s="121"/>
      <c r="HE145" s="118"/>
      <c r="HK145" s="121"/>
      <c r="HL145" s="118"/>
      <c r="HO145" s="121"/>
      <c r="HP145" s="118"/>
      <c r="HQ145" s="121"/>
      <c r="HS145" s="118"/>
      <c r="II145" s="121"/>
      <c r="IJ145" s="17" t="s">
        <v>3779</v>
      </c>
      <c r="IK145" s="17" t="s">
        <v>2738</v>
      </c>
    </row>
    <row r="146" spans="1:255" s="17" customFormat="1" ht="12.45" customHeight="1">
      <c r="A146" s="118">
        <v>110</v>
      </c>
      <c r="C146" s="17" t="s">
        <v>789</v>
      </c>
      <c r="D146" s="17" t="s">
        <v>663</v>
      </c>
      <c r="E146" s="17" t="s">
        <v>962</v>
      </c>
      <c r="F146" s="17" t="s">
        <v>963</v>
      </c>
      <c r="G146" s="17" t="s">
        <v>79</v>
      </c>
      <c r="H146" s="118">
        <v>-17.452068000000001</v>
      </c>
      <c r="I146" s="17">
        <v>-66.335452000000004</v>
      </c>
      <c r="J146" s="17" t="s">
        <v>310</v>
      </c>
      <c r="K146" s="17" t="s">
        <v>963</v>
      </c>
      <c r="L146" s="17" t="s">
        <v>220</v>
      </c>
      <c r="M146" s="121" t="s">
        <v>201</v>
      </c>
      <c r="N146" s="118">
        <v>40</v>
      </c>
      <c r="O146" s="17" t="s">
        <v>78</v>
      </c>
      <c r="P146" s="17" t="s">
        <v>202</v>
      </c>
      <c r="Q146" s="121" t="s">
        <v>179</v>
      </c>
      <c r="R146" s="124">
        <v>0</v>
      </c>
      <c r="S146" s="124">
        <v>0</v>
      </c>
      <c r="T146" s="124">
        <v>3</v>
      </c>
      <c r="U146" s="124">
        <v>0</v>
      </c>
      <c r="V146" s="124">
        <v>3</v>
      </c>
      <c r="W146" s="124">
        <v>3</v>
      </c>
      <c r="X146" s="124">
        <v>3</v>
      </c>
      <c r="Y146" s="125">
        <v>0</v>
      </c>
      <c r="Z146" s="17">
        <v>12</v>
      </c>
      <c r="AA146" s="126"/>
      <c r="AB146" s="127" t="s">
        <v>682</v>
      </c>
      <c r="AC146" s="17" t="s">
        <v>204</v>
      </c>
      <c r="AD146" s="17">
        <v>3</v>
      </c>
      <c r="AE146" s="17" t="s">
        <v>682</v>
      </c>
      <c r="AF146" s="17">
        <v>1</v>
      </c>
      <c r="AG146" s="17" t="s">
        <v>206</v>
      </c>
      <c r="AH146" s="17" t="s">
        <v>207</v>
      </c>
      <c r="AI146" s="17">
        <v>0</v>
      </c>
      <c r="AJ146" s="17" t="s">
        <v>683</v>
      </c>
      <c r="AK146" s="17">
        <v>0</v>
      </c>
      <c r="AL146" s="17" t="s">
        <v>206</v>
      </c>
      <c r="AM146" s="17" t="s">
        <v>77</v>
      </c>
      <c r="AN146" s="17">
        <v>0</v>
      </c>
      <c r="AO146" s="17" t="s">
        <v>77</v>
      </c>
      <c r="AP146" s="17">
        <v>0</v>
      </c>
      <c r="AQ146" s="17" t="s">
        <v>77</v>
      </c>
      <c r="AR146" s="17" t="s">
        <v>198</v>
      </c>
      <c r="AS146" s="17">
        <v>3</v>
      </c>
      <c r="AT146" s="17" t="s">
        <v>683</v>
      </c>
      <c r="AU146" s="17">
        <v>0</v>
      </c>
      <c r="AV146" s="17" t="s">
        <v>206</v>
      </c>
      <c r="AW146" s="17" t="s">
        <v>186</v>
      </c>
      <c r="AX146" s="17">
        <v>3</v>
      </c>
      <c r="AY146" s="17" t="s">
        <v>683</v>
      </c>
      <c r="AZ146" s="17">
        <v>0</v>
      </c>
      <c r="BA146" s="17" t="s">
        <v>206</v>
      </c>
      <c r="BB146" s="17" t="s">
        <v>675</v>
      </c>
      <c r="BC146" s="17">
        <v>3</v>
      </c>
      <c r="BD146" s="17" t="s">
        <v>683</v>
      </c>
      <c r="BE146" s="17">
        <v>0</v>
      </c>
      <c r="BF146" s="17" t="s">
        <v>206</v>
      </c>
      <c r="BL146" s="17">
        <v>12</v>
      </c>
      <c r="BM146" s="126">
        <v>0</v>
      </c>
      <c r="BN146" s="126" t="s">
        <v>1990</v>
      </c>
      <c r="BO146" s="126" t="e">
        <v>#N/A</v>
      </c>
      <c r="BP146" s="126">
        <v>2023</v>
      </c>
      <c r="BQ146" s="126" t="s">
        <v>171</v>
      </c>
      <c r="BR146" s="128">
        <v>45236</v>
      </c>
      <c r="BS146" s="17">
        <v>45</v>
      </c>
      <c r="BT146" s="221" t="s">
        <v>1374</v>
      </c>
      <c r="BU146" s="118">
        <v>0</v>
      </c>
      <c r="BV146" s="17">
        <v>2</v>
      </c>
      <c r="BW146" s="17">
        <v>0</v>
      </c>
      <c r="BX146" s="17">
        <v>0</v>
      </c>
      <c r="BY146" s="17">
        <v>0</v>
      </c>
      <c r="BZ146" s="17">
        <v>1</v>
      </c>
      <c r="CB146" s="17">
        <v>3</v>
      </c>
      <c r="CC146" s="121">
        <v>12</v>
      </c>
      <c r="CE146" s="118">
        <v>0</v>
      </c>
      <c r="CF146" s="17">
        <v>0</v>
      </c>
      <c r="CG146" s="17">
        <v>0</v>
      </c>
      <c r="CH146" s="17">
        <v>0</v>
      </c>
      <c r="CI146" s="17">
        <v>0</v>
      </c>
      <c r="CJ146" s="17">
        <v>2</v>
      </c>
      <c r="CK146" s="17">
        <v>0</v>
      </c>
      <c r="CL146" s="121">
        <v>2</v>
      </c>
      <c r="CM146" s="17" t="s">
        <v>1375</v>
      </c>
      <c r="CN146" s="17" t="s">
        <v>1124</v>
      </c>
      <c r="CO146" s="17" t="s">
        <v>1125</v>
      </c>
      <c r="CP146" s="17">
        <v>9</v>
      </c>
      <c r="CQ146" s="118">
        <v>1</v>
      </c>
      <c r="CR146" s="17">
        <v>1</v>
      </c>
      <c r="CS146" s="17" t="s">
        <v>676</v>
      </c>
      <c r="CT146" s="17" t="s">
        <v>677</v>
      </c>
      <c r="CV146" s="17" t="s">
        <v>1109</v>
      </c>
      <c r="CW146" s="17" t="s">
        <v>678</v>
      </c>
      <c r="CX146" s="17" t="s">
        <v>417</v>
      </c>
      <c r="CY146" s="121"/>
      <c r="CZ146" s="118">
        <v>0</v>
      </c>
      <c r="DC146" s="121"/>
      <c r="DD146" s="126"/>
      <c r="DF146" s="118"/>
      <c r="DG146" s="17" t="s">
        <v>1180</v>
      </c>
      <c r="DI146" s="126" t="s">
        <v>2747</v>
      </c>
      <c r="DJ146" s="118">
        <v>7</v>
      </c>
      <c r="DK146" s="118" t="s">
        <v>1491</v>
      </c>
      <c r="DL146" s="121"/>
      <c r="DM146" s="17" t="s">
        <v>1182</v>
      </c>
      <c r="DQ146" s="121"/>
      <c r="DY146" s="118"/>
      <c r="EF146" s="121"/>
      <c r="EO146" s="118"/>
      <c r="ET146" s="121"/>
      <c r="EU146" s="118">
        <v>8</v>
      </c>
      <c r="EW146" s="17">
        <v>8</v>
      </c>
      <c r="EZ146" s="121"/>
      <c r="FB146" s="121">
        <v>384</v>
      </c>
      <c r="FC146" s="118">
        <v>70</v>
      </c>
      <c r="FD146" s="17">
        <v>3</v>
      </c>
      <c r="FE146" s="121"/>
      <c r="FF146" s="17">
        <v>59</v>
      </c>
      <c r="FG146" s="118"/>
      <c r="FH146" s="121"/>
      <c r="FJ146" s="17" t="e">
        <v>#N/A</v>
      </c>
      <c r="FK146" s="227" t="s">
        <v>3714</v>
      </c>
      <c r="FL146" s="128">
        <v>45238</v>
      </c>
      <c r="FM146" s="128">
        <v>45238</v>
      </c>
      <c r="FP146" s="121" t="s">
        <v>3713</v>
      </c>
      <c r="FR146" s="118">
        <v>30</v>
      </c>
      <c r="FS146" s="17">
        <v>3</v>
      </c>
      <c r="FT146" s="17">
        <v>33</v>
      </c>
      <c r="FU146" s="222">
        <v>51</v>
      </c>
      <c r="FV146" s="222"/>
      <c r="FW146" s="223"/>
      <c r="FX146" s="223"/>
      <c r="FY146" s="224"/>
      <c r="FZ146" s="223"/>
      <c r="GA146" s="118">
        <v>1</v>
      </c>
      <c r="GB146" s="17">
        <v>2</v>
      </c>
      <c r="GC146" s="17">
        <v>2</v>
      </c>
      <c r="GD146" s="17">
        <v>1</v>
      </c>
      <c r="GP146" s="129"/>
      <c r="GR146" s="118"/>
      <c r="GX146" s="121"/>
      <c r="GY146" s="118"/>
      <c r="HD146" s="121"/>
      <c r="HE146" s="118"/>
      <c r="HK146" s="121"/>
      <c r="HL146" s="118"/>
      <c r="HO146" s="121"/>
      <c r="HP146" s="118"/>
      <c r="HQ146" s="121"/>
      <c r="HS146" s="118"/>
      <c r="HU146" s="17" t="s">
        <v>599</v>
      </c>
      <c r="HV146" s="17">
        <v>0</v>
      </c>
      <c r="HY146" s="17">
        <v>1</v>
      </c>
      <c r="HZ146" s="17">
        <v>27</v>
      </c>
      <c r="IA146" s="17" t="s">
        <v>1991</v>
      </c>
      <c r="IB146" s="17">
        <v>1</v>
      </c>
      <c r="IC146" s="17">
        <v>27</v>
      </c>
      <c r="ID146" s="17" t="s">
        <v>1994</v>
      </c>
      <c r="IE146" s="17" t="s">
        <v>2013</v>
      </c>
      <c r="II146" s="121"/>
      <c r="IJ146" s="17" t="s">
        <v>1492</v>
      </c>
      <c r="IK146" s="17" t="s">
        <v>2738</v>
      </c>
    </row>
    <row r="147" spans="1:255" s="17" customFormat="1" ht="12.45" customHeight="1">
      <c r="A147" s="118">
        <v>118</v>
      </c>
      <c r="C147" s="17" t="s">
        <v>789</v>
      </c>
      <c r="D147" s="17" t="s">
        <v>663</v>
      </c>
      <c r="E147" s="17" t="s">
        <v>980</v>
      </c>
      <c r="F147" s="17" t="s">
        <v>981</v>
      </c>
      <c r="G147" s="17" t="s">
        <v>79</v>
      </c>
      <c r="H147" s="119">
        <v>-17.420068000000001</v>
      </c>
      <c r="I147" s="120">
        <v>-66.043006000000005</v>
      </c>
      <c r="J147" s="17" t="s">
        <v>303</v>
      </c>
      <c r="K147" s="17" t="s">
        <v>897</v>
      </c>
      <c r="L147" s="17" t="s">
        <v>898</v>
      </c>
      <c r="M147" s="121" t="s">
        <v>201</v>
      </c>
      <c r="N147" s="122">
        <v>60</v>
      </c>
      <c r="O147" s="123" t="s">
        <v>78</v>
      </c>
      <c r="P147" s="17" t="s">
        <v>202</v>
      </c>
      <c r="Q147" s="121" t="s">
        <v>179</v>
      </c>
      <c r="R147" s="124">
        <v>0</v>
      </c>
      <c r="S147" s="124">
        <v>0</v>
      </c>
      <c r="T147" s="124">
        <v>3</v>
      </c>
      <c r="U147" s="124">
        <v>0</v>
      </c>
      <c r="V147" s="124">
        <v>3</v>
      </c>
      <c r="W147" s="124">
        <v>3</v>
      </c>
      <c r="X147" s="124">
        <v>3</v>
      </c>
      <c r="Y147" s="125">
        <v>0</v>
      </c>
      <c r="Z147" s="17">
        <v>12</v>
      </c>
      <c r="AA147" s="126"/>
      <c r="AB147" s="127" t="s">
        <v>682</v>
      </c>
      <c r="AC147" s="17" t="s">
        <v>204</v>
      </c>
      <c r="AD147" s="17">
        <v>3</v>
      </c>
      <c r="AE147" s="17" t="s">
        <v>682</v>
      </c>
      <c r="AF147" s="17">
        <v>1</v>
      </c>
      <c r="AG147" s="17" t="s">
        <v>195</v>
      </c>
      <c r="AH147" s="17" t="s">
        <v>207</v>
      </c>
      <c r="AI147" s="17">
        <v>0</v>
      </c>
      <c r="AJ147" s="17" t="s">
        <v>683</v>
      </c>
      <c r="AK147" s="17">
        <v>0</v>
      </c>
      <c r="AL147" s="17" t="s">
        <v>195</v>
      </c>
      <c r="AM147" s="17" t="s">
        <v>77</v>
      </c>
      <c r="AN147" s="17">
        <v>0</v>
      </c>
      <c r="AO147" s="17" t="s">
        <v>77</v>
      </c>
      <c r="AP147" s="17">
        <v>0</v>
      </c>
      <c r="AQ147" s="17" t="s">
        <v>77</v>
      </c>
      <c r="AR147" s="17" t="s">
        <v>198</v>
      </c>
      <c r="AS147" s="17">
        <v>3</v>
      </c>
      <c r="AT147" s="17" t="s">
        <v>683</v>
      </c>
      <c r="AU147" s="17">
        <v>0</v>
      </c>
      <c r="AV147" s="17" t="s">
        <v>195</v>
      </c>
      <c r="AW147" s="17" t="s">
        <v>186</v>
      </c>
      <c r="AX147" s="17">
        <v>3</v>
      </c>
      <c r="AY147" s="17" t="s">
        <v>683</v>
      </c>
      <c r="AZ147" s="17">
        <v>0</v>
      </c>
      <c r="BA147" s="17" t="s">
        <v>195</v>
      </c>
      <c r="BB147" s="17" t="s">
        <v>675</v>
      </c>
      <c r="BC147" s="17">
        <v>3</v>
      </c>
      <c r="BD147" s="17" t="s">
        <v>683</v>
      </c>
      <c r="BE147" s="17">
        <v>0</v>
      </c>
      <c r="BF147" s="17" t="s">
        <v>195</v>
      </c>
      <c r="BL147" s="17">
        <v>12</v>
      </c>
      <c r="BM147" s="126">
        <v>0</v>
      </c>
      <c r="BN147" s="126"/>
      <c r="BO147" s="126" t="e">
        <v>#N/A</v>
      </c>
      <c r="BP147" s="126">
        <v>2023</v>
      </c>
      <c r="BQ147" s="126" t="s">
        <v>171</v>
      </c>
      <c r="BR147" s="128">
        <v>45236</v>
      </c>
      <c r="BS147" s="17">
        <v>45</v>
      </c>
      <c r="BT147" s="221" t="s">
        <v>1512</v>
      </c>
      <c r="BU147" s="118">
        <v>0</v>
      </c>
      <c r="BV147" s="17">
        <v>2</v>
      </c>
      <c r="BW147" s="17">
        <v>0</v>
      </c>
      <c r="BX147" s="17">
        <v>0</v>
      </c>
      <c r="BY147" s="17">
        <v>0</v>
      </c>
      <c r="BZ147" s="17">
        <v>1</v>
      </c>
      <c r="CB147" s="17">
        <v>3</v>
      </c>
      <c r="CC147" s="121">
        <v>12</v>
      </c>
      <c r="CE147" s="118">
        <v>0</v>
      </c>
      <c r="CF147" s="17">
        <v>0</v>
      </c>
      <c r="CG147" s="17">
        <v>1</v>
      </c>
      <c r="CH147" s="17">
        <v>0</v>
      </c>
      <c r="CI147" s="17">
        <v>0</v>
      </c>
      <c r="CJ147" s="17">
        <v>1</v>
      </c>
      <c r="CK147" s="17">
        <v>0</v>
      </c>
      <c r="CL147" s="121">
        <v>2</v>
      </c>
      <c r="CM147" s="17" t="s">
        <v>1513</v>
      </c>
      <c r="CN147" s="17" t="s">
        <v>1124</v>
      </c>
      <c r="CO147" s="17" t="s">
        <v>1125</v>
      </c>
      <c r="CP147" s="17">
        <v>1</v>
      </c>
      <c r="CQ147" s="118">
        <v>1</v>
      </c>
      <c r="CR147" s="17">
        <v>1</v>
      </c>
      <c r="CS147" s="17" t="s">
        <v>676</v>
      </c>
      <c r="CT147" s="17" t="s">
        <v>677</v>
      </c>
      <c r="CV147" s="17" t="s">
        <v>1109</v>
      </c>
      <c r="CW147" s="17" t="s">
        <v>678</v>
      </c>
      <c r="CX147" s="17" t="s">
        <v>417</v>
      </c>
      <c r="CY147" s="121"/>
      <c r="CZ147" s="118">
        <v>0</v>
      </c>
      <c r="DC147" s="121"/>
      <c r="DD147" s="126"/>
      <c r="DF147" s="118"/>
      <c r="DG147" s="17" t="s">
        <v>1180</v>
      </c>
      <c r="DI147" s="126" t="s">
        <v>2747</v>
      </c>
      <c r="DJ147" s="118">
        <v>7</v>
      </c>
      <c r="DK147" s="118" t="s">
        <v>1491</v>
      </c>
      <c r="DL147" s="121"/>
      <c r="DM147" s="17" t="s">
        <v>1351</v>
      </c>
      <c r="DQ147" s="121"/>
      <c r="DY147" s="118"/>
      <c r="EF147" s="121"/>
      <c r="EO147" s="118"/>
      <c r="ET147" s="121"/>
      <c r="EU147" s="118">
        <v>4</v>
      </c>
      <c r="EW147" s="17">
        <v>8</v>
      </c>
      <c r="EZ147" s="121"/>
      <c r="FB147" s="129">
        <v>380</v>
      </c>
      <c r="FC147" s="118">
        <v>100</v>
      </c>
      <c r="FD147" s="17">
        <v>3</v>
      </c>
      <c r="FE147" s="121"/>
      <c r="FF147" s="17">
        <v>81</v>
      </c>
      <c r="FG147" s="118"/>
      <c r="FH147" s="121"/>
      <c r="FJ147" s="17" t="e">
        <v>#N/A</v>
      </c>
      <c r="FK147" s="227" t="s">
        <v>3711</v>
      </c>
      <c r="FL147" s="128">
        <v>45237</v>
      </c>
      <c r="FM147" s="128">
        <v>45237</v>
      </c>
      <c r="FP147" s="121" t="s">
        <v>3713</v>
      </c>
      <c r="FR147" s="118">
        <v>57</v>
      </c>
      <c r="FS147" s="17">
        <v>7</v>
      </c>
      <c r="FT147" s="17">
        <v>64</v>
      </c>
      <c r="FU147" s="222">
        <v>86</v>
      </c>
      <c r="FV147" s="222"/>
      <c r="FW147" s="223"/>
      <c r="FX147" s="223"/>
      <c r="FY147" s="224"/>
      <c r="FZ147" s="223"/>
      <c r="GA147" s="118">
        <v>1</v>
      </c>
      <c r="GB147" s="17">
        <v>2</v>
      </c>
      <c r="GC147" s="17">
        <v>2</v>
      </c>
      <c r="GD147" s="17">
        <v>1</v>
      </c>
      <c r="GP147" s="129"/>
      <c r="GR147" s="118"/>
      <c r="GX147" s="121"/>
      <c r="GY147" s="118"/>
      <c r="HD147" s="121"/>
      <c r="HE147" s="118"/>
      <c r="HK147" s="121"/>
      <c r="HL147" s="118"/>
      <c r="HO147" s="121"/>
      <c r="HP147" s="118"/>
      <c r="HQ147" s="121"/>
      <c r="HS147" s="118"/>
      <c r="II147" s="121"/>
      <c r="IJ147" s="17" t="s">
        <v>1514</v>
      </c>
      <c r="IK147" s="17" t="s">
        <v>2738</v>
      </c>
    </row>
    <row r="148" spans="1:255" s="17" customFormat="1" ht="12.45" customHeight="1">
      <c r="A148" s="118">
        <v>130</v>
      </c>
      <c r="C148" s="17" t="s">
        <v>1004</v>
      </c>
      <c r="D148" s="17" t="s">
        <v>663</v>
      </c>
      <c r="E148" s="17" t="s">
        <v>1005</v>
      </c>
      <c r="F148" s="17" t="s">
        <v>1006</v>
      </c>
      <c r="G148" s="17" t="s">
        <v>79</v>
      </c>
      <c r="H148" s="118">
        <v>-17.432600000000001</v>
      </c>
      <c r="I148" s="17">
        <v>-66.112629999999996</v>
      </c>
      <c r="J148" s="17" t="s">
        <v>303</v>
      </c>
      <c r="K148" s="17" t="s">
        <v>201</v>
      </c>
      <c r="L148" s="17" t="s">
        <v>312</v>
      </c>
      <c r="M148" s="121" t="s">
        <v>201</v>
      </c>
      <c r="N148" s="118">
        <v>25</v>
      </c>
      <c r="O148" s="17" t="s">
        <v>78</v>
      </c>
      <c r="P148" s="17" t="s">
        <v>202</v>
      </c>
      <c r="Q148" s="121" t="s">
        <v>179</v>
      </c>
      <c r="R148" s="124">
        <v>0</v>
      </c>
      <c r="S148" s="124">
        <v>0</v>
      </c>
      <c r="T148" s="124">
        <v>3</v>
      </c>
      <c r="U148" s="124">
        <v>0</v>
      </c>
      <c r="V148" s="124">
        <v>3</v>
      </c>
      <c r="W148" s="124">
        <v>2</v>
      </c>
      <c r="X148" s="124">
        <v>0</v>
      </c>
      <c r="Y148" s="125">
        <v>0</v>
      </c>
      <c r="Z148" s="17">
        <v>8</v>
      </c>
      <c r="AA148" s="126"/>
      <c r="AB148" s="127" t="s">
        <v>682</v>
      </c>
      <c r="AC148" s="17" t="s">
        <v>204</v>
      </c>
      <c r="AD148" s="17">
        <v>3</v>
      </c>
      <c r="AE148" s="17" t="s">
        <v>682</v>
      </c>
      <c r="AF148" s="17">
        <v>1</v>
      </c>
      <c r="AG148" s="17" t="s">
        <v>206</v>
      </c>
      <c r="AH148" s="17" t="s">
        <v>207</v>
      </c>
      <c r="AI148" s="17">
        <v>0</v>
      </c>
      <c r="AJ148" s="17" t="s">
        <v>683</v>
      </c>
      <c r="AK148" s="17">
        <v>0</v>
      </c>
      <c r="AL148" s="17" t="s">
        <v>206</v>
      </c>
      <c r="AM148" s="17" t="s">
        <v>77</v>
      </c>
      <c r="AN148" s="17">
        <v>0</v>
      </c>
      <c r="AO148" s="17" t="s">
        <v>77</v>
      </c>
      <c r="AP148" s="17">
        <v>0</v>
      </c>
      <c r="AQ148" s="17" t="s">
        <v>77</v>
      </c>
      <c r="AR148" s="17" t="s">
        <v>198</v>
      </c>
      <c r="AS148" s="17">
        <v>3</v>
      </c>
      <c r="AT148" s="17" t="s">
        <v>683</v>
      </c>
      <c r="AU148" s="17">
        <v>0</v>
      </c>
      <c r="AV148" s="17" t="s">
        <v>206</v>
      </c>
      <c r="AW148" s="17" t="s">
        <v>1007</v>
      </c>
      <c r="AX148" s="17">
        <v>2</v>
      </c>
      <c r="AY148" s="17" t="s">
        <v>683</v>
      </c>
      <c r="AZ148" s="17">
        <v>0</v>
      </c>
      <c r="BA148" s="17" t="s">
        <v>206</v>
      </c>
      <c r="BB148" s="17" t="s">
        <v>77</v>
      </c>
      <c r="BC148" s="17">
        <v>0</v>
      </c>
      <c r="BD148" s="17" t="s">
        <v>77</v>
      </c>
      <c r="BE148" s="17">
        <v>0</v>
      </c>
      <c r="BF148" s="17" t="s">
        <v>77</v>
      </c>
      <c r="BL148" s="17">
        <v>8</v>
      </c>
      <c r="BM148" s="126">
        <v>0</v>
      </c>
      <c r="BN148" s="126"/>
      <c r="BO148" s="126" t="e">
        <v>#N/A</v>
      </c>
      <c r="BP148" s="126">
        <v>2023</v>
      </c>
      <c r="BQ148" s="126" t="s">
        <v>171</v>
      </c>
      <c r="BR148" s="128">
        <v>45236</v>
      </c>
      <c r="BS148" s="17" t="s">
        <v>4024</v>
      </c>
      <c r="BT148" s="221" t="s">
        <v>1547</v>
      </c>
      <c r="BU148" s="118">
        <v>0</v>
      </c>
      <c r="BV148" s="17">
        <v>2</v>
      </c>
      <c r="BW148" s="17">
        <v>1</v>
      </c>
      <c r="BX148" s="17">
        <v>0</v>
      </c>
      <c r="BY148" s="17">
        <v>0</v>
      </c>
      <c r="BZ148" s="17">
        <v>0</v>
      </c>
      <c r="CB148" s="17">
        <v>3</v>
      </c>
      <c r="CC148" s="121">
        <v>8</v>
      </c>
      <c r="CE148" s="118">
        <v>0</v>
      </c>
      <c r="CF148" s="17">
        <v>0</v>
      </c>
      <c r="CG148" s="251">
        <v>0</v>
      </c>
      <c r="CH148" s="17">
        <v>0</v>
      </c>
      <c r="CI148" s="17">
        <v>0</v>
      </c>
      <c r="CJ148" s="17">
        <v>1</v>
      </c>
      <c r="CK148" s="17">
        <v>2</v>
      </c>
      <c r="CL148" s="121">
        <v>3</v>
      </c>
      <c r="CM148" s="17" t="s">
        <v>1548</v>
      </c>
      <c r="CN148" s="17" t="s">
        <v>1549</v>
      </c>
      <c r="CO148" s="17" t="s">
        <v>1550</v>
      </c>
      <c r="CP148" s="17">
        <v>1</v>
      </c>
      <c r="CQ148" s="118">
        <v>1</v>
      </c>
      <c r="CR148" s="17">
        <v>0</v>
      </c>
      <c r="CS148" s="17" t="s">
        <v>676</v>
      </c>
      <c r="CT148" s="17" t="s">
        <v>77</v>
      </c>
      <c r="CV148" s="17" t="s">
        <v>1117</v>
      </c>
      <c r="CW148" s="17" t="s">
        <v>678</v>
      </c>
      <c r="CX148" s="17" t="s">
        <v>179</v>
      </c>
      <c r="CY148" s="121"/>
      <c r="CZ148" s="118">
        <v>0</v>
      </c>
      <c r="DC148" s="121"/>
      <c r="DD148" s="126"/>
      <c r="DF148" s="118"/>
      <c r="DG148" s="17" t="s">
        <v>1551</v>
      </c>
      <c r="DI148" s="126" t="s">
        <v>2664</v>
      </c>
      <c r="DJ148" s="118">
        <v>30</v>
      </c>
      <c r="DK148" s="118" t="s">
        <v>1365</v>
      </c>
      <c r="DL148" s="121"/>
      <c r="DM148" s="17" t="s">
        <v>3771</v>
      </c>
      <c r="DP148" s="17">
        <v>2</v>
      </c>
      <c r="DQ148" s="121"/>
      <c r="DY148" s="118"/>
      <c r="EF148" s="121"/>
      <c r="EO148" s="118"/>
      <c r="ET148" s="121"/>
      <c r="EU148" s="118">
        <v>2</v>
      </c>
      <c r="EW148" s="17">
        <v>18</v>
      </c>
      <c r="EZ148" s="121"/>
      <c r="FA148" s="17">
        <v>2</v>
      </c>
      <c r="FB148" s="121">
        <v>356</v>
      </c>
      <c r="FC148" s="118">
        <v>50</v>
      </c>
      <c r="FD148" s="17">
        <v>3</v>
      </c>
      <c r="FE148" s="121"/>
      <c r="FF148" s="17">
        <v>42</v>
      </c>
      <c r="FG148" s="118"/>
      <c r="FH148" s="121"/>
      <c r="FJ148" s="17" t="e">
        <v>#N/A</v>
      </c>
      <c r="FK148" s="227" t="s">
        <v>3711</v>
      </c>
      <c r="FL148" s="128"/>
      <c r="FM148" s="128"/>
      <c r="FP148" s="121" t="s">
        <v>3713</v>
      </c>
      <c r="FR148" s="118">
        <v>23</v>
      </c>
      <c r="FS148" s="17">
        <v>6</v>
      </c>
      <c r="FT148" s="17">
        <v>29</v>
      </c>
      <c r="FU148" s="222">
        <v>46</v>
      </c>
      <c r="FV148" s="222"/>
      <c r="FW148" s="223"/>
      <c r="FX148" s="223"/>
      <c r="FY148" s="224"/>
      <c r="FZ148" s="223"/>
      <c r="GA148" s="118">
        <v>1</v>
      </c>
      <c r="GB148" s="17">
        <v>1</v>
      </c>
      <c r="GC148" s="17">
        <v>3</v>
      </c>
      <c r="GO148" s="225"/>
      <c r="GP148" s="129"/>
      <c r="GR148" s="118"/>
      <c r="GX148" s="121"/>
      <c r="GY148" s="118"/>
      <c r="HD148" s="121"/>
      <c r="HE148" s="118"/>
      <c r="HK148" s="121"/>
      <c r="HL148" s="118"/>
      <c r="HO148" s="121"/>
      <c r="HP148" s="118"/>
      <c r="HQ148" s="121"/>
      <c r="HS148" s="118"/>
      <c r="II148" s="121"/>
      <c r="IJ148" s="17" t="s">
        <v>3780</v>
      </c>
      <c r="IK148" s="17" t="s">
        <v>2769</v>
      </c>
    </row>
    <row r="149" spans="1:255" s="17" customFormat="1" ht="12.45" customHeight="1">
      <c r="A149" s="118">
        <v>14</v>
      </c>
      <c r="D149" s="17" t="s">
        <v>663</v>
      </c>
      <c r="E149" s="132" t="s">
        <v>709</v>
      </c>
      <c r="F149" s="17" t="s">
        <v>710</v>
      </c>
      <c r="G149" s="17" t="s">
        <v>79</v>
      </c>
      <c r="H149" s="118">
        <v>-17.835799999999999</v>
      </c>
      <c r="I149" s="17">
        <v>-63.115409999999997</v>
      </c>
      <c r="J149" s="17" t="s">
        <v>303</v>
      </c>
      <c r="K149" s="17" t="s">
        <v>176</v>
      </c>
      <c r="L149" s="17" t="s">
        <v>304</v>
      </c>
      <c r="M149" s="121" t="s">
        <v>177</v>
      </c>
      <c r="N149" s="118">
        <v>40</v>
      </c>
      <c r="O149" s="17" t="s">
        <v>78</v>
      </c>
      <c r="P149" s="17" t="s">
        <v>178</v>
      </c>
      <c r="Q149" s="121" t="s">
        <v>179</v>
      </c>
      <c r="R149" s="124">
        <v>3</v>
      </c>
      <c r="S149" s="124">
        <v>3</v>
      </c>
      <c r="T149" s="124">
        <v>0</v>
      </c>
      <c r="U149" s="124">
        <v>3</v>
      </c>
      <c r="V149" s="124">
        <v>0</v>
      </c>
      <c r="W149" s="124">
        <v>3</v>
      </c>
      <c r="X149" s="124">
        <v>0</v>
      </c>
      <c r="Y149" s="125">
        <v>0</v>
      </c>
      <c r="Z149" s="17">
        <v>12</v>
      </c>
      <c r="AA149" s="126"/>
      <c r="AB149" s="127" t="s">
        <v>180</v>
      </c>
      <c r="AC149" s="17" t="s">
        <v>222</v>
      </c>
      <c r="AD149" s="17">
        <v>3</v>
      </c>
      <c r="AE149" s="17" t="s">
        <v>181</v>
      </c>
      <c r="AF149" s="17">
        <v>1</v>
      </c>
      <c r="AG149" s="17" t="s">
        <v>211</v>
      </c>
      <c r="AH149" s="17" t="s">
        <v>222</v>
      </c>
      <c r="AI149" s="17">
        <v>3</v>
      </c>
      <c r="AJ149" s="17" t="s">
        <v>184</v>
      </c>
      <c r="AK149" s="17">
        <v>1</v>
      </c>
      <c r="AL149" s="17" t="s">
        <v>211</v>
      </c>
      <c r="AM149" s="17" t="s">
        <v>185</v>
      </c>
      <c r="AN149" s="17">
        <v>3</v>
      </c>
      <c r="AO149" s="17" t="s">
        <v>184</v>
      </c>
      <c r="AP149" s="17">
        <v>1</v>
      </c>
      <c r="AQ149" s="17" t="s">
        <v>211</v>
      </c>
      <c r="AR149" s="17" t="s">
        <v>77</v>
      </c>
      <c r="AS149" s="17">
        <v>0</v>
      </c>
      <c r="AT149" s="17" t="s">
        <v>77</v>
      </c>
      <c r="AU149" s="17">
        <v>0</v>
      </c>
      <c r="AV149" s="17" t="s">
        <v>77</v>
      </c>
      <c r="AW149" s="17" t="s">
        <v>186</v>
      </c>
      <c r="AX149" s="17">
        <v>3</v>
      </c>
      <c r="AY149" s="17" t="s">
        <v>187</v>
      </c>
      <c r="AZ149" s="17">
        <v>1</v>
      </c>
      <c r="BA149" s="17" t="s">
        <v>211</v>
      </c>
      <c r="BB149" s="17" t="s">
        <v>77</v>
      </c>
      <c r="BC149" s="17">
        <v>0</v>
      </c>
      <c r="BD149" s="17" t="s">
        <v>77</v>
      </c>
      <c r="BE149" s="17">
        <v>0</v>
      </c>
      <c r="BF149" s="17" t="s">
        <v>77</v>
      </c>
      <c r="BL149" s="17">
        <v>12</v>
      </c>
      <c r="BM149" s="126">
        <v>0</v>
      </c>
      <c r="BN149" s="126"/>
      <c r="BO149" s="126" t="e">
        <v>#N/A</v>
      </c>
      <c r="BP149" s="126">
        <v>2023</v>
      </c>
      <c r="BQ149" s="126" t="s">
        <v>171</v>
      </c>
      <c r="BR149" s="128">
        <v>45208</v>
      </c>
      <c r="BS149" s="17">
        <v>40</v>
      </c>
      <c r="BT149" s="221" t="s">
        <v>1172</v>
      </c>
      <c r="BU149" s="118">
        <v>1</v>
      </c>
      <c r="BV149" s="17">
        <v>3</v>
      </c>
      <c r="BW149" s="17">
        <v>0</v>
      </c>
      <c r="BX149" s="17">
        <v>0</v>
      </c>
      <c r="BY149" s="17">
        <v>0</v>
      </c>
      <c r="BZ149" s="17">
        <v>0</v>
      </c>
      <c r="CB149" s="17">
        <v>4</v>
      </c>
      <c r="CC149" s="121">
        <v>12</v>
      </c>
      <c r="CE149" s="118">
        <v>0</v>
      </c>
      <c r="CF149" s="17">
        <v>0</v>
      </c>
      <c r="CG149" s="17">
        <v>3</v>
      </c>
      <c r="CH149" s="17">
        <v>0</v>
      </c>
      <c r="CI149" s="17">
        <v>0</v>
      </c>
      <c r="CJ149" s="17">
        <v>0</v>
      </c>
      <c r="CK149" s="17">
        <v>0</v>
      </c>
      <c r="CL149" s="121">
        <v>3</v>
      </c>
      <c r="CM149" s="17" t="s">
        <v>1173</v>
      </c>
      <c r="CN149" s="17" t="s">
        <v>251</v>
      </c>
      <c r="CO149" s="17" t="s">
        <v>1174</v>
      </c>
      <c r="CP149" s="17">
        <v>1</v>
      </c>
      <c r="CQ149" s="118">
        <v>1</v>
      </c>
      <c r="CR149" s="17">
        <v>0</v>
      </c>
      <c r="CS149" s="17" t="s">
        <v>676</v>
      </c>
      <c r="CT149" s="17" t="s">
        <v>77</v>
      </c>
      <c r="CV149" s="17" t="s">
        <v>1117</v>
      </c>
      <c r="CW149" s="17" t="s">
        <v>678</v>
      </c>
      <c r="CX149" s="17" t="s">
        <v>179</v>
      </c>
      <c r="CY149" s="121"/>
      <c r="CZ149" s="118">
        <v>0</v>
      </c>
      <c r="DC149" s="121"/>
      <c r="DD149" s="126"/>
      <c r="DF149" s="118"/>
      <c r="DG149" s="17" t="s">
        <v>1118</v>
      </c>
      <c r="DI149" s="126" t="s">
        <v>2614</v>
      </c>
      <c r="DJ149" s="118">
        <v>10</v>
      </c>
      <c r="DK149" s="118" t="s">
        <v>1161</v>
      </c>
      <c r="DL149" s="121"/>
      <c r="DM149" s="17" t="s">
        <v>1156</v>
      </c>
      <c r="DQ149" s="121"/>
      <c r="DR149" s="17" t="s">
        <v>599</v>
      </c>
      <c r="DS149" s="17" t="s">
        <v>599</v>
      </c>
      <c r="DT149" s="17" t="s">
        <v>1999</v>
      </c>
      <c r="DW149" s="17" t="s">
        <v>2000</v>
      </c>
      <c r="DY149" s="118"/>
      <c r="EF149" s="121"/>
      <c r="EO149" s="118"/>
      <c r="ET149" s="121"/>
      <c r="EU149" s="118"/>
      <c r="EW149" s="17">
        <v>12</v>
      </c>
      <c r="EZ149" s="121"/>
      <c r="FB149" s="121">
        <v>223</v>
      </c>
      <c r="FC149" s="118">
        <v>70</v>
      </c>
      <c r="FD149" s="17">
        <v>4</v>
      </c>
      <c r="FE149" s="121"/>
      <c r="FF149" s="17">
        <v>59</v>
      </c>
      <c r="FG149" s="118"/>
      <c r="FH149" s="121"/>
      <c r="FJ149" s="17" t="e">
        <v>#N/A</v>
      </c>
      <c r="FK149" s="227" t="s">
        <v>3711</v>
      </c>
      <c r="FL149" s="128"/>
      <c r="FM149" s="128"/>
      <c r="FP149" s="121" t="s">
        <v>3712</v>
      </c>
      <c r="FR149" s="118">
        <v>35</v>
      </c>
      <c r="FS149" s="17">
        <v>3</v>
      </c>
      <c r="FT149" s="17">
        <v>38</v>
      </c>
      <c r="FU149" s="222">
        <v>57</v>
      </c>
      <c r="FV149" s="222"/>
      <c r="FW149" s="223"/>
      <c r="FX149" s="223"/>
      <c r="FY149" s="224"/>
      <c r="FZ149" s="223"/>
      <c r="GA149" s="118"/>
      <c r="GK149" s="17">
        <v>1</v>
      </c>
      <c r="GP149" s="129"/>
      <c r="GR149" s="118">
        <v>3</v>
      </c>
      <c r="GS149" s="17">
        <v>33</v>
      </c>
      <c r="GT149" s="17" t="s">
        <v>1587</v>
      </c>
      <c r="GX149" s="121"/>
      <c r="GY149" s="118"/>
      <c r="HD149" s="121"/>
      <c r="HE149" s="118"/>
      <c r="HK149" s="121"/>
      <c r="HL149" s="118"/>
      <c r="HO149" s="121"/>
      <c r="HP149" s="118"/>
      <c r="HQ149" s="121"/>
      <c r="HS149" s="118"/>
      <c r="HY149" s="17">
        <v>1</v>
      </c>
      <c r="HZ149" s="17">
        <v>31.5</v>
      </c>
      <c r="IA149" s="17" t="s">
        <v>1991</v>
      </c>
      <c r="II149" s="121"/>
      <c r="IJ149" s="17" t="s">
        <v>1162</v>
      </c>
      <c r="IK149" s="17" t="s">
        <v>2618</v>
      </c>
      <c r="IL149" s="17" t="s">
        <v>1162</v>
      </c>
      <c r="IU149" s="17" t="e">
        <v>#N/A</v>
      </c>
    </row>
    <row r="150" spans="1:255" s="17" customFormat="1" ht="12.45" customHeight="1">
      <c r="A150" s="118">
        <v>134</v>
      </c>
      <c r="C150" s="17" t="s">
        <v>324</v>
      </c>
      <c r="D150" s="17" t="s">
        <v>663</v>
      </c>
      <c r="E150" s="17" t="s">
        <v>1018</v>
      </c>
      <c r="F150" s="17" t="s">
        <v>256</v>
      </c>
      <c r="G150" s="17" t="s">
        <v>79</v>
      </c>
      <c r="H150" s="118">
        <v>-17.520133000000001</v>
      </c>
      <c r="I150" s="17">
        <v>-63.170282999999998</v>
      </c>
      <c r="J150" s="17" t="s">
        <v>303</v>
      </c>
      <c r="K150" s="17" t="s">
        <v>256</v>
      </c>
      <c r="L150" s="17" t="s">
        <v>256</v>
      </c>
      <c r="M150" s="121" t="s">
        <v>177</v>
      </c>
      <c r="N150" s="118">
        <v>60</v>
      </c>
      <c r="O150" s="17" t="s">
        <v>78</v>
      </c>
      <c r="P150" s="17" t="s">
        <v>196</v>
      </c>
      <c r="Q150" s="121" t="s">
        <v>179</v>
      </c>
      <c r="R150" s="124">
        <v>3</v>
      </c>
      <c r="S150" s="124">
        <v>3</v>
      </c>
      <c r="T150" s="124">
        <v>0</v>
      </c>
      <c r="U150" s="124">
        <v>2</v>
      </c>
      <c r="V150" s="124">
        <v>3</v>
      </c>
      <c r="W150" s="124">
        <v>3</v>
      </c>
      <c r="X150" s="124">
        <v>3</v>
      </c>
      <c r="Y150" s="125">
        <v>0</v>
      </c>
      <c r="Z150" s="17">
        <v>17</v>
      </c>
      <c r="AA150" s="126"/>
      <c r="AB150" s="127" t="s">
        <v>180</v>
      </c>
      <c r="AC150" s="17" t="s">
        <v>212</v>
      </c>
      <c r="AD150" s="17">
        <v>3</v>
      </c>
      <c r="AE150" s="17" t="s">
        <v>181</v>
      </c>
      <c r="AF150" s="17">
        <v>1</v>
      </c>
      <c r="AG150" s="17" t="s">
        <v>211</v>
      </c>
      <c r="AH150" s="17" t="s">
        <v>232</v>
      </c>
      <c r="AI150" s="17">
        <v>3</v>
      </c>
      <c r="AJ150" s="17" t="s">
        <v>184</v>
      </c>
      <c r="AK150" s="17">
        <v>1</v>
      </c>
      <c r="AL150" s="17" t="s">
        <v>236</v>
      </c>
      <c r="AM150" s="17" t="s">
        <v>721</v>
      </c>
      <c r="AN150" s="17">
        <v>2</v>
      </c>
      <c r="AO150" s="17" t="s">
        <v>184</v>
      </c>
      <c r="AP150" s="17">
        <v>1</v>
      </c>
      <c r="AQ150" s="17" t="s">
        <v>236</v>
      </c>
      <c r="AR150" s="17" t="s">
        <v>198</v>
      </c>
      <c r="AS150" s="17">
        <v>3</v>
      </c>
      <c r="AT150" s="17" t="s">
        <v>187</v>
      </c>
      <c r="AU150" s="17">
        <v>1</v>
      </c>
      <c r="AV150" s="17" t="s">
        <v>236</v>
      </c>
      <c r="AW150" s="17" t="s">
        <v>186</v>
      </c>
      <c r="AX150" s="17">
        <v>3</v>
      </c>
      <c r="AY150" s="17" t="s">
        <v>229</v>
      </c>
      <c r="AZ150" s="17">
        <v>0</v>
      </c>
      <c r="BA150" s="17" t="s">
        <v>236</v>
      </c>
      <c r="BB150" s="17" t="s">
        <v>930</v>
      </c>
      <c r="BC150" s="17">
        <v>3</v>
      </c>
      <c r="BD150" s="17" t="s">
        <v>229</v>
      </c>
      <c r="BE150" s="17">
        <v>0</v>
      </c>
      <c r="BF150" s="17" t="s">
        <v>206</v>
      </c>
      <c r="BL150" s="17">
        <v>17</v>
      </c>
      <c r="BM150" s="126">
        <v>0</v>
      </c>
      <c r="BN150" s="126"/>
      <c r="BO150" s="126" t="e">
        <v>#N/A</v>
      </c>
      <c r="BP150" s="126">
        <v>2023</v>
      </c>
      <c r="BQ150" s="126" t="s">
        <v>171</v>
      </c>
      <c r="BR150" s="128">
        <v>45236</v>
      </c>
      <c r="BS150" s="17" t="s">
        <v>4024</v>
      </c>
      <c r="BT150" s="221" t="s">
        <v>1178</v>
      </c>
      <c r="BU150" s="118">
        <v>3</v>
      </c>
      <c r="BV150" s="17">
        <v>0</v>
      </c>
      <c r="BW150" s="17">
        <v>0</v>
      </c>
      <c r="BX150" s="17">
        <v>0</v>
      </c>
      <c r="BY150" s="17">
        <v>0</v>
      </c>
      <c r="BZ150" s="17">
        <v>1</v>
      </c>
      <c r="CB150" s="17">
        <v>4</v>
      </c>
      <c r="CC150" s="121">
        <v>17</v>
      </c>
      <c r="CE150" s="118">
        <v>0</v>
      </c>
      <c r="CF150" s="17">
        <v>0</v>
      </c>
      <c r="CG150" s="17">
        <v>0</v>
      </c>
      <c r="CH150" s="17">
        <v>0</v>
      </c>
      <c r="CI150" s="17">
        <v>0</v>
      </c>
      <c r="CJ150" s="17">
        <v>2</v>
      </c>
      <c r="CK150" s="17">
        <v>0</v>
      </c>
      <c r="CL150" s="121">
        <v>2</v>
      </c>
      <c r="CM150" s="17" t="s">
        <v>1179</v>
      </c>
      <c r="CN150" s="17" t="s">
        <v>1124</v>
      </c>
      <c r="CO150" s="17" t="s">
        <v>1125</v>
      </c>
      <c r="CP150" s="17">
        <v>6</v>
      </c>
      <c r="CQ150" s="118">
        <v>1</v>
      </c>
      <c r="CR150" s="17">
        <v>1</v>
      </c>
      <c r="CS150" s="17" t="s">
        <v>676</v>
      </c>
      <c r="CT150" s="17" t="s">
        <v>677</v>
      </c>
      <c r="CV150" s="17" t="s">
        <v>1538</v>
      </c>
      <c r="CW150" s="17" t="s">
        <v>678</v>
      </c>
      <c r="CX150" s="17" t="s">
        <v>417</v>
      </c>
      <c r="CY150" s="121"/>
      <c r="CZ150" s="118">
        <v>0</v>
      </c>
      <c r="DC150" s="121"/>
      <c r="DD150" s="126"/>
      <c r="DF150" s="118"/>
      <c r="DG150" s="17" t="s">
        <v>1180</v>
      </c>
      <c r="DI150" s="126" t="s">
        <v>2773</v>
      </c>
      <c r="DJ150" s="118">
        <v>7</v>
      </c>
      <c r="DK150" s="118" t="s">
        <v>1564</v>
      </c>
      <c r="DL150" s="121"/>
      <c r="DM150" s="17" t="s">
        <v>1182</v>
      </c>
      <c r="DQ150" s="121"/>
      <c r="DY150" s="118"/>
      <c r="EF150" s="121"/>
      <c r="EO150" s="118"/>
      <c r="ET150" s="121"/>
      <c r="EU150" s="118">
        <v>14</v>
      </c>
      <c r="EW150" s="17">
        <v>8</v>
      </c>
      <c r="EZ150" s="121"/>
      <c r="FB150" s="129">
        <v>357</v>
      </c>
      <c r="FC150" s="118">
        <v>100</v>
      </c>
      <c r="FD150" s="17">
        <v>4</v>
      </c>
      <c r="FE150" s="121"/>
      <c r="FF150" s="17">
        <v>81</v>
      </c>
      <c r="FG150" s="118"/>
      <c r="FH150" s="121"/>
      <c r="FJ150" s="17" t="e">
        <v>#N/A</v>
      </c>
      <c r="FK150" s="227" t="s">
        <v>3711</v>
      </c>
      <c r="FL150" s="128"/>
      <c r="FM150" s="128"/>
      <c r="FP150" s="121" t="s">
        <v>3715</v>
      </c>
      <c r="FR150" s="118">
        <v>59</v>
      </c>
      <c r="FS150" s="17">
        <v>12</v>
      </c>
      <c r="FT150" s="17">
        <v>71</v>
      </c>
      <c r="FU150" s="222">
        <v>93</v>
      </c>
      <c r="FV150" s="222"/>
      <c r="FW150" s="223"/>
      <c r="FX150" s="223"/>
      <c r="FY150" s="224"/>
      <c r="FZ150" s="223"/>
      <c r="GA150" s="118"/>
      <c r="GH150" s="17">
        <v>1</v>
      </c>
      <c r="GI150" s="17">
        <v>2</v>
      </c>
      <c r="GJ150" s="17">
        <v>2</v>
      </c>
      <c r="GP150" s="129" t="s">
        <v>4026</v>
      </c>
      <c r="GR150" s="118"/>
      <c r="GX150" s="121"/>
      <c r="GY150" s="118"/>
      <c r="HD150" s="121"/>
      <c r="HE150" s="118"/>
      <c r="HK150" s="121"/>
      <c r="HL150" s="118"/>
      <c r="HO150" s="121"/>
      <c r="HP150" s="118"/>
      <c r="HQ150" s="121"/>
      <c r="HS150" s="118"/>
      <c r="II150" s="121"/>
      <c r="IJ150" s="17" t="s">
        <v>1565</v>
      </c>
      <c r="IK150" s="17" t="s">
        <v>2774</v>
      </c>
    </row>
    <row r="151" spans="1:255" s="17" customFormat="1" ht="12.45" customHeight="1">
      <c r="A151" s="118">
        <v>42</v>
      </c>
      <c r="C151" s="17" t="s">
        <v>789</v>
      </c>
      <c r="D151" s="17" t="s">
        <v>663</v>
      </c>
      <c r="E151" s="17" t="s">
        <v>790</v>
      </c>
      <c r="F151" s="17" t="s">
        <v>791</v>
      </c>
      <c r="G151" s="17" t="s">
        <v>79</v>
      </c>
      <c r="H151" s="118">
        <v>-17.397455999999998</v>
      </c>
      <c r="I151" s="17">
        <v>-66.190706000000006</v>
      </c>
      <c r="J151" s="17" t="s">
        <v>303</v>
      </c>
      <c r="K151" s="17" t="s">
        <v>201</v>
      </c>
      <c r="L151" s="17" t="s">
        <v>312</v>
      </c>
      <c r="M151" s="121" t="s">
        <v>201</v>
      </c>
      <c r="N151" s="118">
        <v>40</v>
      </c>
      <c r="O151" s="17" t="s">
        <v>78</v>
      </c>
      <c r="P151" s="17" t="s">
        <v>196</v>
      </c>
      <c r="Q151" s="121" t="s">
        <v>179</v>
      </c>
      <c r="R151" s="124">
        <v>0</v>
      </c>
      <c r="S151" s="124">
        <v>0</v>
      </c>
      <c r="T151" s="124">
        <v>3</v>
      </c>
      <c r="U151" s="124">
        <v>0</v>
      </c>
      <c r="V151" s="124">
        <v>3</v>
      </c>
      <c r="W151" s="124">
        <v>3</v>
      </c>
      <c r="X151" s="124">
        <v>3</v>
      </c>
      <c r="Y151" s="125">
        <v>0</v>
      </c>
      <c r="Z151" s="17">
        <v>12</v>
      </c>
      <c r="AA151" s="126"/>
      <c r="AB151" s="127" t="s">
        <v>203</v>
      </c>
      <c r="AC151" s="17" t="s">
        <v>204</v>
      </c>
      <c r="AD151" s="17">
        <v>3</v>
      </c>
      <c r="AE151" s="17" t="s">
        <v>205</v>
      </c>
      <c r="AF151" s="17">
        <v>1</v>
      </c>
      <c r="AG151" s="17" t="s">
        <v>211</v>
      </c>
      <c r="AH151" s="17" t="s">
        <v>207</v>
      </c>
      <c r="AI151" s="17">
        <v>0</v>
      </c>
      <c r="AJ151" s="17" t="s">
        <v>208</v>
      </c>
      <c r="AK151" s="17">
        <v>0</v>
      </c>
      <c r="AL151" s="17" t="s">
        <v>211</v>
      </c>
      <c r="AM151" s="17" t="s">
        <v>77</v>
      </c>
      <c r="AN151" s="17">
        <v>0</v>
      </c>
      <c r="AO151" s="17" t="s">
        <v>77</v>
      </c>
      <c r="AP151" s="17">
        <v>0</v>
      </c>
      <c r="AQ151" s="17" t="s">
        <v>77</v>
      </c>
      <c r="AR151" s="17" t="s">
        <v>198</v>
      </c>
      <c r="AS151" s="17">
        <v>3</v>
      </c>
      <c r="AT151" s="17" t="s">
        <v>210</v>
      </c>
      <c r="AU151" s="17">
        <v>1</v>
      </c>
      <c r="AV151" s="17" t="s">
        <v>211</v>
      </c>
      <c r="AW151" s="17" t="s">
        <v>186</v>
      </c>
      <c r="AX151" s="17">
        <v>3</v>
      </c>
      <c r="AY151" s="17" t="s">
        <v>230</v>
      </c>
      <c r="AZ151" s="17">
        <v>0</v>
      </c>
      <c r="BA151" s="17" t="s">
        <v>211</v>
      </c>
      <c r="BB151" s="17" t="s">
        <v>675</v>
      </c>
      <c r="BC151" s="17">
        <v>3</v>
      </c>
      <c r="BD151" s="17" t="s">
        <v>230</v>
      </c>
      <c r="BE151" s="17">
        <v>0</v>
      </c>
      <c r="BF151" s="17" t="s">
        <v>211</v>
      </c>
      <c r="BL151" s="17">
        <v>12</v>
      </c>
      <c r="BM151" s="126">
        <v>0</v>
      </c>
      <c r="BN151" s="126"/>
      <c r="BO151" s="126" t="e">
        <v>#N/A</v>
      </c>
      <c r="BP151" s="126">
        <v>2023</v>
      </c>
      <c r="BQ151" s="126" t="s">
        <v>171</v>
      </c>
      <c r="BR151" s="128">
        <v>45239</v>
      </c>
      <c r="BS151" s="17">
        <v>45</v>
      </c>
      <c r="BT151" s="221" t="s">
        <v>1287</v>
      </c>
      <c r="BU151" s="118">
        <v>0</v>
      </c>
      <c r="BV151" s="17">
        <v>3</v>
      </c>
      <c r="BW151" s="17">
        <v>0</v>
      </c>
      <c r="BX151" s="17">
        <v>0</v>
      </c>
      <c r="BY151" s="17">
        <v>0</v>
      </c>
      <c r="BZ151" s="17">
        <v>0</v>
      </c>
      <c r="CB151" s="17">
        <v>3</v>
      </c>
      <c r="CC151" s="121">
        <v>12</v>
      </c>
      <c r="CE151" s="118">
        <v>0</v>
      </c>
      <c r="CF151" s="17">
        <v>0</v>
      </c>
      <c r="CG151" s="17">
        <v>1</v>
      </c>
      <c r="CH151" s="17">
        <v>0</v>
      </c>
      <c r="CI151" s="17">
        <v>0</v>
      </c>
      <c r="CJ151" s="17">
        <v>2</v>
      </c>
      <c r="CK151" s="17">
        <v>0</v>
      </c>
      <c r="CL151" s="121">
        <v>3</v>
      </c>
      <c r="CM151" s="17" t="s">
        <v>1288</v>
      </c>
      <c r="CN151" s="17" t="s">
        <v>1124</v>
      </c>
      <c r="CO151" s="17" t="s">
        <v>1125</v>
      </c>
      <c r="CP151" s="17">
        <v>1</v>
      </c>
      <c r="CQ151" s="118">
        <v>1</v>
      </c>
      <c r="CR151" s="17">
        <v>0</v>
      </c>
      <c r="CS151" s="17" t="s">
        <v>676</v>
      </c>
      <c r="CT151" s="17" t="s">
        <v>77</v>
      </c>
      <c r="CV151" s="17" t="s">
        <v>1117</v>
      </c>
      <c r="CW151" s="17" t="s">
        <v>678</v>
      </c>
      <c r="CX151" s="17" t="s">
        <v>179</v>
      </c>
      <c r="CY151" s="121"/>
      <c r="CZ151" s="118">
        <v>0</v>
      </c>
      <c r="DC151" s="121"/>
      <c r="DD151" s="126"/>
      <c r="DF151" s="118"/>
      <c r="DG151" s="17" t="s">
        <v>1289</v>
      </c>
      <c r="DI151" s="126" t="s">
        <v>2664</v>
      </c>
      <c r="DJ151" s="118">
        <v>30</v>
      </c>
      <c r="DK151" s="118" t="s">
        <v>1155</v>
      </c>
      <c r="DL151" s="121"/>
      <c r="DM151" s="17" t="s">
        <v>1203</v>
      </c>
      <c r="DQ151" s="121"/>
      <c r="DY151" s="118"/>
      <c r="EF151" s="121"/>
      <c r="EO151" s="118"/>
      <c r="ET151" s="121"/>
      <c r="EU151" s="118">
        <v>8</v>
      </c>
      <c r="EW151" s="17">
        <v>12</v>
      </c>
      <c r="EZ151" s="121"/>
      <c r="FB151" s="121">
        <v>393</v>
      </c>
      <c r="FC151" s="118">
        <v>70</v>
      </c>
      <c r="FD151" s="17">
        <v>3</v>
      </c>
      <c r="FE151" s="121"/>
      <c r="FF151" s="17">
        <v>59</v>
      </c>
      <c r="FG151" s="118"/>
      <c r="FH151" s="121"/>
      <c r="FJ151" s="17" t="s">
        <v>3729</v>
      </c>
      <c r="FK151" s="227" t="s">
        <v>3714</v>
      </c>
      <c r="FL151" s="128">
        <v>45238</v>
      </c>
      <c r="FM151" s="128">
        <v>45241</v>
      </c>
      <c r="FP151" s="121" t="s">
        <v>3715</v>
      </c>
      <c r="FR151" s="118">
        <v>40</v>
      </c>
      <c r="FS151" s="17">
        <v>8</v>
      </c>
      <c r="FT151" s="17">
        <v>48</v>
      </c>
      <c r="FU151" s="222">
        <v>68</v>
      </c>
      <c r="FV151" s="222"/>
      <c r="FW151" s="223"/>
      <c r="FX151" s="223"/>
      <c r="FY151" s="224"/>
      <c r="FZ151" s="223"/>
      <c r="GA151" s="118"/>
      <c r="GP151" s="129"/>
      <c r="GR151" s="118"/>
      <c r="GX151" s="121"/>
      <c r="GY151" s="118"/>
      <c r="HD151" s="121"/>
      <c r="HE151" s="118"/>
      <c r="HK151" s="121"/>
      <c r="HL151" s="118"/>
      <c r="HO151" s="121"/>
      <c r="HP151" s="118"/>
      <c r="HQ151" s="121"/>
      <c r="HS151" s="118"/>
      <c r="II151" s="121"/>
      <c r="IJ151" s="17" t="s">
        <v>1290</v>
      </c>
      <c r="IK151" s="17" t="s">
        <v>2665</v>
      </c>
      <c r="IL151" s="17" t="s">
        <v>1290</v>
      </c>
      <c r="IU151" s="17" t="e">
        <v>#N/A</v>
      </c>
    </row>
    <row r="152" spans="1:255" s="17" customFormat="1" ht="12.45" customHeight="1">
      <c r="A152" s="118">
        <v>96</v>
      </c>
      <c r="C152" s="17" t="s">
        <v>670</v>
      </c>
      <c r="D152" s="17" t="s">
        <v>663</v>
      </c>
      <c r="E152" s="17" t="s">
        <v>932</v>
      </c>
      <c r="F152" s="17" t="s">
        <v>933</v>
      </c>
      <c r="G152" s="17" t="s">
        <v>79</v>
      </c>
      <c r="H152" s="119">
        <v>-17.399172</v>
      </c>
      <c r="I152" s="120">
        <v>-66.285206000000002</v>
      </c>
      <c r="J152" s="17" t="s">
        <v>303</v>
      </c>
      <c r="K152" s="17" t="s">
        <v>220</v>
      </c>
      <c r="L152" s="17" t="s">
        <v>220</v>
      </c>
      <c r="M152" s="121" t="s">
        <v>201</v>
      </c>
      <c r="N152" s="122">
        <v>6</v>
      </c>
      <c r="O152" s="123" t="s">
        <v>78</v>
      </c>
      <c r="P152" s="17" t="s">
        <v>196</v>
      </c>
      <c r="Q152" s="121" t="s">
        <v>179</v>
      </c>
      <c r="R152" s="124">
        <v>0</v>
      </c>
      <c r="S152" s="124">
        <v>0</v>
      </c>
      <c r="T152" s="124">
        <v>3</v>
      </c>
      <c r="U152" s="124">
        <v>0</v>
      </c>
      <c r="V152" s="124">
        <v>3</v>
      </c>
      <c r="W152" s="124">
        <v>3</v>
      </c>
      <c r="X152" s="124">
        <v>3</v>
      </c>
      <c r="Y152" s="125">
        <v>0</v>
      </c>
      <c r="Z152" s="17">
        <v>12</v>
      </c>
      <c r="AA152" s="126"/>
      <c r="AB152" s="127" t="s">
        <v>203</v>
      </c>
      <c r="AC152" s="17" t="s">
        <v>204</v>
      </c>
      <c r="AD152" s="17">
        <v>3</v>
      </c>
      <c r="AE152" s="17" t="s">
        <v>205</v>
      </c>
      <c r="AF152" s="17">
        <v>1</v>
      </c>
      <c r="AG152" s="17" t="s">
        <v>206</v>
      </c>
      <c r="AH152" s="17" t="s">
        <v>207</v>
      </c>
      <c r="AI152" s="17">
        <v>0</v>
      </c>
      <c r="AJ152" s="17" t="s">
        <v>208</v>
      </c>
      <c r="AK152" s="17">
        <v>0</v>
      </c>
      <c r="AL152" s="17" t="s">
        <v>206</v>
      </c>
      <c r="AM152" s="17" t="s">
        <v>77</v>
      </c>
      <c r="AN152" s="17">
        <v>0</v>
      </c>
      <c r="AO152" s="17" t="s">
        <v>77</v>
      </c>
      <c r="AP152" s="17">
        <v>0</v>
      </c>
      <c r="AQ152" s="17" t="s">
        <v>77</v>
      </c>
      <c r="AR152" s="17" t="s">
        <v>198</v>
      </c>
      <c r="AS152" s="17">
        <v>3</v>
      </c>
      <c r="AT152" s="17" t="s">
        <v>210</v>
      </c>
      <c r="AU152" s="17">
        <v>1</v>
      </c>
      <c r="AV152" s="17" t="s">
        <v>206</v>
      </c>
      <c r="AW152" s="17" t="s">
        <v>186</v>
      </c>
      <c r="AX152" s="17">
        <v>3</v>
      </c>
      <c r="AY152" s="17" t="s">
        <v>230</v>
      </c>
      <c r="AZ152" s="17">
        <v>0</v>
      </c>
      <c r="BA152" s="17" t="s">
        <v>206</v>
      </c>
      <c r="BB152" s="17" t="s">
        <v>675</v>
      </c>
      <c r="BC152" s="17">
        <v>3</v>
      </c>
      <c r="BD152" s="17" t="s">
        <v>230</v>
      </c>
      <c r="BE152" s="17">
        <v>0</v>
      </c>
      <c r="BF152" s="17" t="s">
        <v>206</v>
      </c>
      <c r="BL152" s="17">
        <v>12</v>
      </c>
      <c r="BM152" s="126">
        <v>0</v>
      </c>
      <c r="BN152" s="126"/>
      <c r="BO152" s="126" t="e">
        <v>#N/A</v>
      </c>
      <c r="BP152" s="126">
        <v>2023</v>
      </c>
      <c r="BQ152" s="126" t="s">
        <v>171</v>
      </c>
      <c r="BR152" s="128">
        <v>45236</v>
      </c>
      <c r="BS152" s="17">
        <v>45</v>
      </c>
      <c r="BT152" s="221" t="s">
        <v>1446</v>
      </c>
      <c r="BU152" s="118">
        <v>0</v>
      </c>
      <c r="BV152" s="17">
        <v>0</v>
      </c>
      <c r="BW152" s="17">
        <v>0</v>
      </c>
      <c r="BX152" s="17">
        <v>1</v>
      </c>
      <c r="BY152" s="17">
        <v>0</v>
      </c>
      <c r="BZ152" s="17">
        <v>2</v>
      </c>
      <c r="CB152" s="17">
        <v>3</v>
      </c>
      <c r="CC152" s="121">
        <v>12</v>
      </c>
      <c r="CE152" s="118">
        <v>0</v>
      </c>
      <c r="CF152" s="17">
        <v>0</v>
      </c>
      <c r="CG152" s="17">
        <v>1</v>
      </c>
      <c r="CH152" s="17">
        <v>3</v>
      </c>
      <c r="CI152" s="17">
        <v>0</v>
      </c>
      <c r="CJ152" s="17">
        <v>0</v>
      </c>
      <c r="CK152" s="17">
        <v>0</v>
      </c>
      <c r="CL152" s="121">
        <v>4</v>
      </c>
      <c r="CM152" s="17" t="s">
        <v>1447</v>
      </c>
      <c r="CN152" s="17" t="s">
        <v>1124</v>
      </c>
      <c r="CO152" s="17" t="s">
        <v>1448</v>
      </c>
      <c r="CP152" s="17">
        <v>1</v>
      </c>
      <c r="CQ152" s="118">
        <v>1</v>
      </c>
      <c r="CR152" s="17">
        <v>2</v>
      </c>
      <c r="CS152" s="17" t="s">
        <v>676</v>
      </c>
      <c r="CT152" s="17" t="s">
        <v>677</v>
      </c>
      <c r="CV152" s="17" t="s">
        <v>1109</v>
      </c>
      <c r="CW152" s="17" t="s">
        <v>678</v>
      </c>
      <c r="CX152" s="17" t="s">
        <v>417</v>
      </c>
      <c r="CY152" s="121"/>
      <c r="CZ152" s="118">
        <v>0</v>
      </c>
      <c r="DC152" s="121"/>
      <c r="DD152" s="126"/>
      <c r="DF152" s="118"/>
      <c r="DG152" s="17" t="s">
        <v>1127</v>
      </c>
      <c r="DI152" s="126" t="s">
        <v>4143</v>
      </c>
      <c r="DJ152" s="118">
        <v>2</v>
      </c>
      <c r="DK152" s="118" t="s">
        <v>1449</v>
      </c>
      <c r="DL152" s="121"/>
      <c r="DM152" s="17" t="s">
        <v>3777</v>
      </c>
      <c r="DQ152" s="121"/>
      <c r="DY152" s="118"/>
      <c r="EF152" s="121"/>
      <c r="EH152" s="17">
        <v>6</v>
      </c>
      <c r="EJ152" s="17">
        <v>6</v>
      </c>
      <c r="EO152" s="118"/>
      <c r="ET152" s="121"/>
      <c r="EU152" s="118"/>
      <c r="EX152" s="17">
        <v>4</v>
      </c>
      <c r="EZ152" s="121"/>
      <c r="FB152" s="129">
        <v>394</v>
      </c>
      <c r="FC152" s="118">
        <v>30</v>
      </c>
      <c r="FD152" s="17">
        <v>3</v>
      </c>
      <c r="FE152" s="121"/>
      <c r="FF152" s="17">
        <v>21</v>
      </c>
      <c r="FG152" s="118"/>
      <c r="FH152" s="121"/>
      <c r="FJ152" s="17" t="s">
        <v>3729</v>
      </c>
      <c r="FK152" s="227" t="s">
        <v>3714</v>
      </c>
      <c r="FL152" s="128">
        <v>45238</v>
      </c>
      <c r="FM152" s="128">
        <v>45241</v>
      </c>
      <c r="FP152" s="121" t="s">
        <v>3715</v>
      </c>
      <c r="FR152" s="118">
        <v>8</v>
      </c>
      <c r="FS152" s="17">
        <v>5</v>
      </c>
      <c r="FT152" s="17">
        <v>13</v>
      </c>
      <c r="FU152" s="222">
        <v>29</v>
      </c>
      <c r="FV152" s="222"/>
      <c r="FW152" s="223"/>
      <c r="FX152" s="223"/>
      <c r="FY152" s="224"/>
      <c r="FZ152" s="223"/>
      <c r="GA152" s="118"/>
      <c r="GF152" s="17">
        <v>1</v>
      </c>
      <c r="GH152" s="17">
        <v>1</v>
      </c>
      <c r="GI152" s="17">
        <v>3</v>
      </c>
      <c r="GJ152" s="17">
        <v>1</v>
      </c>
      <c r="GP152" s="129"/>
      <c r="GR152" s="118"/>
      <c r="GX152" s="121"/>
      <c r="GY152" s="118"/>
      <c r="HD152" s="121"/>
      <c r="HE152" s="118"/>
      <c r="HK152" s="121"/>
      <c r="HL152" s="118"/>
      <c r="HO152" s="121"/>
      <c r="HP152" s="118"/>
      <c r="HQ152" s="121"/>
      <c r="HS152" s="118"/>
      <c r="II152" s="121"/>
      <c r="IJ152" s="17" t="s">
        <v>3778</v>
      </c>
      <c r="IK152" s="17" t="s">
        <v>2731</v>
      </c>
      <c r="IQ152" s="128"/>
      <c r="IR152" s="128"/>
      <c r="IS152" s="128"/>
      <c r="IT152" s="128"/>
    </row>
    <row r="153" spans="1:255" s="17" customFormat="1" ht="12.45" customHeight="1">
      <c r="A153" s="118">
        <v>64</v>
      </c>
      <c r="C153" s="17" t="s">
        <v>789</v>
      </c>
      <c r="D153" s="17" t="s">
        <v>663</v>
      </c>
      <c r="E153" s="17" t="s">
        <v>845</v>
      </c>
      <c r="F153" s="17" t="s">
        <v>846</v>
      </c>
      <c r="G153" s="17" t="s">
        <v>79</v>
      </c>
      <c r="H153" s="118">
        <v>-17.362259999999999</v>
      </c>
      <c r="I153" s="17">
        <v>-66.284379999999999</v>
      </c>
      <c r="J153" s="17" t="s">
        <v>303</v>
      </c>
      <c r="K153" s="17" t="s">
        <v>220</v>
      </c>
      <c r="L153" s="17" t="s">
        <v>220</v>
      </c>
      <c r="M153" s="121" t="s">
        <v>201</v>
      </c>
      <c r="N153" s="17">
        <v>60</v>
      </c>
      <c r="O153" s="17" t="s">
        <v>78</v>
      </c>
      <c r="P153" s="17" t="s">
        <v>202</v>
      </c>
      <c r="Q153" s="121" t="s">
        <v>179</v>
      </c>
      <c r="R153" s="124">
        <v>0</v>
      </c>
      <c r="S153" s="124">
        <v>0</v>
      </c>
      <c r="T153" s="124">
        <v>3</v>
      </c>
      <c r="U153" s="124">
        <v>0</v>
      </c>
      <c r="V153" s="124">
        <v>3</v>
      </c>
      <c r="W153" s="124">
        <v>3</v>
      </c>
      <c r="X153" s="124">
        <v>3</v>
      </c>
      <c r="Y153" s="125">
        <v>0</v>
      </c>
      <c r="Z153" s="17">
        <v>12</v>
      </c>
      <c r="AA153" s="126"/>
      <c r="AB153" s="127" t="s">
        <v>203</v>
      </c>
      <c r="AC153" s="17" t="s">
        <v>204</v>
      </c>
      <c r="AD153" s="17">
        <v>3</v>
      </c>
      <c r="AE153" s="17" t="s">
        <v>205</v>
      </c>
      <c r="AF153" s="17">
        <v>1</v>
      </c>
      <c r="AG153" s="17" t="s">
        <v>211</v>
      </c>
      <c r="AH153" s="17" t="s">
        <v>207</v>
      </c>
      <c r="AI153" s="17">
        <v>0</v>
      </c>
      <c r="AJ153" s="17" t="s">
        <v>208</v>
      </c>
      <c r="AK153" s="17">
        <v>0</v>
      </c>
      <c r="AL153" s="17" t="s">
        <v>211</v>
      </c>
      <c r="AM153" s="17" t="s">
        <v>77</v>
      </c>
      <c r="AN153" s="17">
        <v>0</v>
      </c>
      <c r="AO153" s="17" t="s">
        <v>77</v>
      </c>
      <c r="AP153" s="17">
        <v>0</v>
      </c>
      <c r="AQ153" s="17" t="s">
        <v>77</v>
      </c>
      <c r="AR153" s="17" t="s">
        <v>198</v>
      </c>
      <c r="AS153" s="17">
        <v>3</v>
      </c>
      <c r="AT153" s="17" t="s">
        <v>210</v>
      </c>
      <c r="AU153" s="17">
        <v>1</v>
      </c>
      <c r="AV153" s="17" t="s">
        <v>211</v>
      </c>
      <c r="AW153" s="17" t="s">
        <v>186</v>
      </c>
      <c r="AX153" s="17">
        <v>3</v>
      </c>
      <c r="AY153" s="17" t="s">
        <v>230</v>
      </c>
      <c r="AZ153" s="17">
        <v>0</v>
      </c>
      <c r="BA153" s="17" t="s">
        <v>211</v>
      </c>
      <c r="BB153" s="17" t="s">
        <v>675</v>
      </c>
      <c r="BC153" s="17">
        <v>3</v>
      </c>
      <c r="BD153" s="17" t="s">
        <v>230</v>
      </c>
      <c r="BE153" s="17">
        <v>0</v>
      </c>
      <c r="BF153" s="17" t="s">
        <v>211</v>
      </c>
      <c r="BL153" s="17">
        <v>12</v>
      </c>
      <c r="BM153" s="126">
        <v>0</v>
      </c>
      <c r="BN153" s="126"/>
      <c r="BO153" s="126" t="e">
        <v>#N/A</v>
      </c>
      <c r="BP153" s="126">
        <v>2023</v>
      </c>
      <c r="BQ153" s="126" t="s">
        <v>171</v>
      </c>
      <c r="BR153" s="128">
        <v>45236</v>
      </c>
      <c r="BS153" s="17">
        <v>45</v>
      </c>
      <c r="BT153" s="221" t="s">
        <v>1338</v>
      </c>
      <c r="BU153" s="118">
        <v>0</v>
      </c>
      <c r="BV153" s="17">
        <v>1</v>
      </c>
      <c r="BW153" s="17">
        <v>0</v>
      </c>
      <c r="BX153" s="17">
        <v>0</v>
      </c>
      <c r="BY153" s="17">
        <v>0</v>
      </c>
      <c r="BZ153" s="17">
        <v>2</v>
      </c>
      <c r="CB153" s="17">
        <v>3</v>
      </c>
      <c r="CC153" s="121">
        <v>12</v>
      </c>
      <c r="CE153" s="118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21">
        <v>0</v>
      </c>
      <c r="CM153" s="17" t="s">
        <v>1339</v>
      </c>
      <c r="CN153" s="17" t="s">
        <v>1124</v>
      </c>
      <c r="CO153" s="17" t="s">
        <v>1125</v>
      </c>
      <c r="CP153" s="17">
        <v>1</v>
      </c>
      <c r="CQ153" s="118">
        <v>1</v>
      </c>
      <c r="CR153" s="17">
        <v>2</v>
      </c>
      <c r="CS153" s="17" t="s">
        <v>676</v>
      </c>
      <c r="CT153" s="17" t="s">
        <v>677</v>
      </c>
      <c r="CV153" s="17" t="s">
        <v>1109</v>
      </c>
      <c r="CW153" s="17" t="s">
        <v>678</v>
      </c>
      <c r="CX153" s="17" t="s">
        <v>417</v>
      </c>
      <c r="CY153" s="121"/>
      <c r="CZ153" s="118">
        <v>0</v>
      </c>
      <c r="DC153" s="121"/>
      <c r="DD153" s="126"/>
      <c r="DF153" s="118"/>
      <c r="DG153" s="17" t="s">
        <v>1127</v>
      </c>
      <c r="DI153" s="126" t="s">
        <v>2890</v>
      </c>
      <c r="DJ153" s="118">
        <v>3</v>
      </c>
      <c r="DK153" s="118" t="s">
        <v>1340</v>
      </c>
      <c r="DL153" s="121"/>
      <c r="DM153" s="17" t="s">
        <v>130</v>
      </c>
      <c r="DP153" s="17">
        <v>1</v>
      </c>
      <c r="DQ153" s="121"/>
      <c r="DY153" s="118"/>
      <c r="EF153" s="121"/>
      <c r="EO153" s="118"/>
      <c r="ET153" s="121"/>
      <c r="EU153" s="118"/>
      <c r="EW153" s="17">
        <v>6</v>
      </c>
      <c r="EZ153" s="121"/>
      <c r="FB153" s="121">
        <v>395</v>
      </c>
      <c r="FC153" s="118">
        <v>100</v>
      </c>
      <c r="FD153" s="17">
        <v>3</v>
      </c>
      <c r="FE153" s="121"/>
      <c r="FF153" s="17">
        <v>81</v>
      </c>
      <c r="FG153" s="118"/>
      <c r="FH153" s="121"/>
      <c r="FJ153" s="17" t="s">
        <v>3729</v>
      </c>
      <c r="FK153" s="227" t="s">
        <v>3714</v>
      </c>
      <c r="FL153" s="128">
        <v>45238</v>
      </c>
      <c r="FM153" s="128">
        <v>45241</v>
      </c>
      <c r="FP153" s="121" t="s">
        <v>3713</v>
      </c>
      <c r="FR153" s="118">
        <v>60</v>
      </c>
      <c r="FS153" s="17">
        <v>5</v>
      </c>
      <c r="FT153" s="17">
        <v>65</v>
      </c>
      <c r="FU153" s="222">
        <v>87</v>
      </c>
      <c r="FV153" s="222"/>
      <c r="FW153" s="223"/>
      <c r="FX153" s="223"/>
      <c r="FY153" s="224"/>
      <c r="FZ153" s="223"/>
      <c r="GA153" s="118">
        <v>1</v>
      </c>
      <c r="GB153" s="17">
        <v>3</v>
      </c>
      <c r="GC153" s="17">
        <v>1</v>
      </c>
      <c r="GD153" s="17">
        <v>2</v>
      </c>
      <c r="GP153" s="129"/>
      <c r="GR153" s="118"/>
      <c r="GX153" s="121"/>
      <c r="GY153" s="118"/>
      <c r="HD153" s="121"/>
      <c r="HE153" s="118"/>
      <c r="HK153" s="121"/>
      <c r="HL153" s="118"/>
      <c r="HO153" s="121"/>
      <c r="HP153" s="118"/>
      <c r="HQ153" s="121"/>
      <c r="HS153" s="118"/>
      <c r="II153" s="121"/>
      <c r="IJ153" s="17" t="s">
        <v>1340</v>
      </c>
      <c r="IK153" s="17" t="s">
        <v>2689</v>
      </c>
      <c r="IL153" s="17" t="s">
        <v>1340</v>
      </c>
      <c r="IU153" s="17" t="e">
        <v>#N/A</v>
      </c>
    </row>
    <row r="154" spans="1:255" s="17" customFormat="1" ht="12.45" customHeight="1">
      <c r="A154" s="118">
        <v>100</v>
      </c>
      <c r="C154" s="17" t="s">
        <v>940</v>
      </c>
      <c r="D154" s="17" t="s">
        <v>663</v>
      </c>
      <c r="E154" s="17" t="s">
        <v>941</v>
      </c>
      <c r="F154" s="17" t="s">
        <v>942</v>
      </c>
      <c r="G154" s="17" t="s">
        <v>79</v>
      </c>
      <c r="H154" s="118">
        <v>-17.391998999999998</v>
      </c>
      <c r="I154" s="17">
        <v>-66.154398999999998</v>
      </c>
      <c r="J154" s="17" t="s">
        <v>303</v>
      </c>
      <c r="K154" s="17" t="s">
        <v>201</v>
      </c>
      <c r="L154" s="17" t="s">
        <v>312</v>
      </c>
      <c r="M154" s="121" t="s">
        <v>201</v>
      </c>
      <c r="N154" s="118">
        <v>6</v>
      </c>
      <c r="O154" s="17" t="s">
        <v>610</v>
      </c>
      <c r="P154" s="17" t="s">
        <v>196</v>
      </c>
      <c r="Q154" s="121" t="s">
        <v>179</v>
      </c>
      <c r="R154" s="124">
        <v>0</v>
      </c>
      <c r="S154" s="124">
        <v>0</v>
      </c>
      <c r="T154" s="124">
        <v>3</v>
      </c>
      <c r="U154" s="124">
        <v>0</v>
      </c>
      <c r="V154" s="124">
        <v>0</v>
      </c>
      <c r="W154" s="124">
        <v>3</v>
      </c>
      <c r="X154" s="124">
        <v>2</v>
      </c>
      <c r="Y154" s="125">
        <v>0</v>
      </c>
      <c r="Z154" s="17">
        <v>8</v>
      </c>
      <c r="AA154" s="126"/>
      <c r="AB154" s="127" t="s">
        <v>203</v>
      </c>
      <c r="AC154" s="17" t="s">
        <v>204</v>
      </c>
      <c r="AD154" s="17">
        <v>3</v>
      </c>
      <c r="AE154" s="17" t="s">
        <v>205</v>
      </c>
      <c r="AF154" s="17">
        <v>1</v>
      </c>
      <c r="AG154" s="17" t="s">
        <v>206</v>
      </c>
      <c r="AH154" s="17" t="s">
        <v>207</v>
      </c>
      <c r="AI154" s="17">
        <v>0</v>
      </c>
      <c r="AJ154" s="17" t="s">
        <v>208</v>
      </c>
      <c r="AK154" s="17">
        <v>0</v>
      </c>
      <c r="AL154" s="17" t="s">
        <v>206</v>
      </c>
      <c r="AM154" s="17" t="s">
        <v>77</v>
      </c>
      <c r="AN154" s="17">
        <v>0</v>
      </c>
      <c r="AO154" s="17" t="s">
        <v>77</v>
      </c>
      <c r="AP154" s="17">
        <v>0</v>
      </c>
      <c r="AQ154" s="17" t="s">
        <v>77</v>
      </c>
      <c r="AR154" s="17" t="s">
        <v>77</v>
      </c>
      <c r="AS154" s="17">
        <v>0</v>
      </c>
      <c r="AT154" s="17" t="s">
        <v>77</v>
      </c>
      <c r="AU154" s="17">
        <v>0</v>
      </c>
      <c r="AV154" s="17" t="s">
        <v>77</v>
      </c>
      <c r="AW154" s="17" t="s">
        <v>186</v>
      </c>
      <c r="AX154" s="17">
        <v>3</v>
      </c>
      <c r="AY154" s="17" t="s">
        <v>210</v>
      </c>
      <c r="AZ154" s="17">
        <v>1</v>
      </c>
      <c r="BA154" s="17" t="s">
        <v>206</v>
      </c>
      <c r="BB154" s="17" t="s">
        <v>258</v>
      </c>
      <c r="BC154" s="17">
        <v>2</v>
      </c>
      <c r="BD154" s="17" t="s">
        <v>230</v>
      </c>
      <c r="BE154" s="17">
        <v>0</v>
      </c>
      <c r="BF154" s="17" t="s">
        <v>206</v>
      </c>
      <c r="BL154" s="17">
        <v>8</v>
      </c>
      <c r="BM154" s="126">
        <v>0</v>
      </c>
      <c r="BN154" s="126"/>
      <c r="BO154" s="126" t="e">
        <v>#N/A</v>
      </c>
      <c r="BP154" s="126">
        <v>2023</v>
      </c>
      <c r="BQ154" s="126" t="s">
        <v>171</v>
      </c>
      <c r="BR154" s="128">
        <v>45239</v>
      </c>
      <c r="BS154" s="17">
        <v>45</v>
      </c>
      <c r="BT154" s="221" t="s">
        <v>1459</v>
      </c>
      <c r="BU154" s="118">
        <v>0</v>
      </c>
      <c r="BV154" s="17">
        <v>1</v>
      </c>
      <c r="BW154" s="17">
        <v>0</v>
      </c>
      <c r="BX154" s="17">
        <v>0</v>
      </c>
      <c r="BY154" s="17">
        <v>1</v>
      </c>
      <c r="BZ154" s="17">
        <v>0</v>
      </c>
      <c r="CB154" s="17">
        <v>2</v>
      </c>
      <c r="CC154" s="121">
        <v>8</v>
      </c>
      <c r="CD154" s="17">
        <v>2</v>
      </c>
      <c r="CE154" s="118">
        <v>0</v>
      </c>
      <c r="CF154" s="17">
        <v>0</v>
      </c>
      <c r="CG154" s="17">
        <v>1</v>
      </c>
      <c r="CH154" s="251">
        <v>0</v>
      </c>
      <c r="CI154" s="17">
        <v>0</v>
      </c>
      <c r="CJ154" s="17">
        <v>1</v>
      </c>
      <c r="CK154" s="17">
        <v>0</v>
      </c>
      <c r="CL154" s="121">
        <v>2</v>
      </c>
      <c r="CM154" s="17" t="s">
        <v>1460</v>
      </c>
      <c r="CN154" s="17" t="s">
        <v>1143</v>
      </c>
      <c r="CO154" s="17" t="s">
        <v>1144</v>
      </c>
      <c r="CP154" s="17">
        <v>1</v>
      </c>
      <c r="CQ154" s="118">
        <v>1</v>
      </c>
      <c r="CR154" s="17">
        <v>0</v>
      </c>
      <c r="CS154" s="17" t="s">
        <v>676</v>
      </c>
      <c r="CT154" s="17" t="s">
        <v>77</v>
      </c>
      <c r="CV154" s="17" t="s">
        <v>1117</v>
      </c>
      <c r="CW154" s="17" t="s">
        <v>678</v>
      </c>
      <c r="CX154" s="17" t="s">
        <v>179</v>
      </c>
      <c r="CY154" s="121"/>
      <c r="CZ154" s="118">
        <v>0</v>
      </c>
      <c r="DC154" s="121"/>
      <c r="DD154" s="126"/>
      <c r="DF154" s="118"/>
      <c r="DG154" s="17" t="s">
        <v>1101</v>
      </c>
      <c r="DI154" s="126" t="s">
        <v>2651</v>
      </c>
      <c r="DJ154" s="118">
        <v>33</v>
      </c>
      <c r="DK154" s="118" t="s">
        <v>1242</v>
      </c>
      <c r="DL154" s="121"/>
      <c r="DM154" s="17" t="s">
        <v>1351</v>
      </c>
      <c r="DQ154" s="121"/>
      <c r="DY154" s="118"/>
      <c r="EF154" s="121"/>
      <c r="EO154" s="118"/>
      <c r="ET154" s="121"/>
      <c r="EU154" s="118"/>
      <c r="EV154" s="17">
        <v>4</v>
      </c>
      <c r="EW154" s="17">
        <v>10</v>
      </c>
      <c r="EZ154" s="121"/>
      <c r="FB154" s="121">
        <v>385</v>
      </c>
      <c r="FC154" s="118">
        <v>30</v>
      </c>
      <c r="FD154" s="17">
        <v>2</v>
      </c>
      <c r="FE154" s="121"/>
      <c r="FF154" s="17">
        <v>21</v>
      </c>
      <c r="FG154" s="118"/>
      <c r="FH154" s="121"/>
      <c r="FJ154" s="17" t="e">
        <v>#N/A</v>
      </c>
      <c r="FK154" s="227" t="s">
        <v>3714</v>
      </c>
      <c r="FL154" s="128">
        <v>45238</v>
      </c>
      <c r="FM154" s="128">
        <v>45238</v>
      </c>
      <c r="FP154" s="121" t="s">
        <v>3715</v>
      </c>
      <c r="FR154" s="118">
        <v>6</v>
      </c>
      <c r="FS154" s="17">
        <v>8</v>
      </c>
      <c r="FT154" s="17">
        <v>14</v>
      </c>
      <c r="FU154" s="222">
        <v>30</v>
      </c>
      <c r="FV154" s="222"/>
      <c r="FW154" s="223"/>
      <c r="FX154" s="223"/>
      <c r="FY154" s="224"/>
      <c r="FZ154" s="223"/>
      <c r="GA154" s="118">
        <v>1</v>
      </c>
      <c r="GB154" s="17">
        <v>1</v>
      </c>
      <c r="GC154" s="17">
        <v>2</v>
      </c>
      <c r="GP154" s="129"/>
      <c r="GR154" s="118"/>
      <c r="GX154" s="121"/>
      <c r="GY154" s="118"/>
      <c r="HD154" s="121"/>
      <c r="HE154" s="118"/>
      <c r="HK154" s="121"/>
      <c r="HL154" s="118"/>
      <c r="HO154" s="121"/>
      <c r="HP154" s="118"/>
      <c r="HQ154" s="121"/>
      <c r="HS154" s="118"/>
      <c r="II154" s="121"/>
      <c r="IJ154" s="17" t="s">
        <v>3781</v>
      </c>
      <c r="IK154" s="17" t="s">
        <v>2605</v>
      </c>
    </row>
    <row r="155" spans="1:255" s="17" customFormat="1" ht="12.45" customHeight="1">
      <c r="A155" s="118">
        <v>81</v>
      </c>
      <c r="D155" s="17" t="s">
        <v>663</v>
      </c>
      <c r="E155" s="17" t="s">
        <v>890</v>
      </c>
      <c r="F155" s="17" t="s">
        <v>891</v>
      </c>
      <c r="G155" s="17" t="s">
        <v>79</v>
      </c>
      <c r="H155" s="118">
        <v>-22.015899999999998</v>
      </c>
      <c r="I155" s="17">
        <v>-63.685895000000002</v>
      </c>
      <c r="J155" s="17" t="s">
        <v>303</v>
      </c>
      <c r="K155" s="17" t="s">
        <v>233</v>
      </c>
      <c r="L155" s="17" t="s">
        <v>311</v>
      </c>
      <c r="M155" s="121" t="s">
        <v>215</v>
      </c>
      <c r="N155" s="118">
        <v>25</v>
      </c>
      <c r="O155" s="17" t="s">
        <v>78</v>
      </c>
      <c r="P155" s="17" t="s">
        <v>178</v>
      </c>
      <c r="Q155" s="121" t="s">
        <v>179</v>
      </c>
      <c r="R155" s="124">
        <v>0</v>
      </c>
      <c r="S155" s="124">
        <v>0</v>
      </c>
      <c r="T155" s="124">
        <v>0</v>
      </c>
      <c r="U155" s="124">
        <v>3</v>
      </c>
      <c r="V155" s="124">
        <v>0</v>
      </c>
      <c r="W155" s="124">
        <v>3</v>
      </c>
      <c r="X155" s="124">
        <v>0</v>
      </c>
      <c r="Y155" s="125">
        <v>0</v>
      </c>
      <c r="Z155" s="17">
        <v>6</v>
      </c>
      <c r="AA155" s="126"/>
      <c r="AB155" s="127" t="s">
        <v>1257</v>
      </c>
      <c r="AC155" s="17" t="s">
        <v>77</v>
      </c>
      <c r="AD155" s="17">
        <v>0</v>
      </c>
      <c r="AE155" s="17" t="s">
        <v>77</v>
      </c>
      <c r="AF155" s="17">
        <v>0</v>
      </c>
      <c r="AG155" s="17" t="s">
        <v>77</v>
      </c>
      <c r="AH155" s="17" t="s">
        <v>77</v>
      </c>
      <c r="AI155" s="17">
        <v>0</v>
      </c>
      <c r="AJ155" s="17" t="s">
        <v>77</v>
      </c>
      <c r="AK155" s="17">
        <v>0</v>
      </c>
      <c r="AL155" s="17" t="s">
        <v>77</v>
      </c>
      <c r="AM155" s="17" t="s">
        <v>185</v>
      </c>
      <c r="AN155" s="17">
        <v>3</v>
      </c>
      <c r="AO155" s="17" t="s">
        <v>184</v>
      </c>
      <c r="AP155" s="17">
        <v>1</v>
      </c>
      <c r="AQ155" s="17" t="s">
        <v>195</v>
      </c>
      <c r="AR155" s="17" t="s">
        <v>77</v>
      </c>
      <c r="AS155" s="17">
        <v>0</v>
      </c>
      <c r="AT155" s="17" t="s">
        <v>77</v>
      </c>
      <c r="AU155" s="17">
        <v>0</v>
      </c>
      <c r="AV155" s="17" t="s">
        <v>77</v>
      </c>
      <c r="AW155" s="17" t="s">
        <v>186</v>
      </c>
      <c r="AX155" s="17">
        <v>3</v>
      </c>
      <c r="AY155" s="17" t="s">
        <v>187</v>
      </c>
      <c r="AZ155" s="17">
        <v>1</v>
      </c>
      <c r="BA155" s="17" t="s">
        <v>195</v>
      </c>
      <c r="BB155" s="17" t="s">
        <v>77</v>
      </c>
      <c r="BC155" s="17">
        <v>0</v>
      </c>
      <c r="BD155" s="17" t="s">
        <v>77</v>
      </c>
      <c r="BE155" s="17">
        <v>0</v>
      </c>
      <c r="BF155" s="17" t="s">
        <v>77</v>
      </c>
      <c r="BL155" s="17">
        <v>6</v>
      </c>
      <c r="BM155" s="126">
        <v>0</v>
      </c>
      <c r="BN155" s="126"/>
      <c r="BO155" s="126" t="e">
        <v>#N/A</v>
      </c>
      <c r="BP155" s="126">
        <v>2023</v>
      </c>
      <c r="BQ155" s="126" t="s">
        <v>172</v>
      </c>
      <c r="BR155" s="128">
        <v>45245</v>
      </c>
      <c r="BS155" s="17">
        <v>46</v>
      </c>
      <c r="BT155" s="221" t="s">
        <v>1390</v>
      </c>
      <c r="BU155" s="118">
        <v>1</v>
      </c>
      <c r="BV155" s="17">
        <v>2</v>
      </c>
      <c r="BW155" s="17">
        <v>0</v>
      </c>
      <c r="BX155" s="17">
        <v>0</v>
      </c>
      <c r="BY155" s="17">
        <v>0</v>
      </c>
      <c r="BZ155" s="17">
        <v>0</v>
      </c>
      <c r="CB155" s="17">
        <v>3</v>
      </c>
      <c r="CC155" s="121">
        <v>6</v>
      </c>
      <c r="CE155" s="254">
        <v>1</v>
      </c>
      <c r="CF155" s="17">
        <v>0</v>
      </c>
      <c r="CG155" s="17">
        <v>2</v>
      </c>
      <c r="CH155" s="17">
        <v>0</v>
      </c>
      <c r="CI155" s="17">
        <v>0</v>
      </c>
      <c r="CJ155" s="17">
        <v>0</v>
      </c>
      <c r="CK155" s="17">
        <v>0</v>
      </c>
      <c r="CL155" s="121">
        <v>3</v>
      </c>
      <c r="CM155" s="17" t="s">
        <v>1253</v>
      </c>
      <c r="CN155" s="17" t="s">
        <v>251</v>
      </c>
      <c r="CO155" s="17" t="s">
        <v>1254</v>
      </c>
      <c r="CP155" s="17">
        <v>2</v>
      </c>
      <c r="CQ155" s="118">
        <v>1</v>
      </c>
      <c r="CR155" s="17">
        <v>0</v>
      </c>
      <c r="CS155" s="17" t="s">
        <v>676</v>
      </c>
      <c r="CT155" s="17" t="s">
        <v>77</v>
      </c>
      <c r="CV155" s="17" t="s">
        <v>1262</v>
      </c>
      <c r="CW155" s="17" t="s">
        <v>538</v>
      </c>
      <c r="CX155" s="17" t="s">
        <v>179</v>
      </c>
      <c r="CY155" s="121"/>
      <c r="CZ155" s="118">
        <v>0</v>
      </c>
      <c r="DC155" s="121"/>
      <c r="DD155" s="126"/>
      <c r="DF155" s="118"/>
      <c r="DG155" s="17" t="s">
        <v>1118</v>
      </c>
      <c r="DI155" s="126" t="s">
        <v>2664</v>
      </c>
      <c r="DJ155" s="118">
        <v>30</v>
      </c>
      <c r="DK155" s="118" t="s">
        <v>1391</v>
      </c>
      <c r="DL155" s="121"/>
      <c r="DM155" s="17" t="s">
        <v>1170</v>
      </c>
      <c r="DQ155" s="121"/>
      <c r="DY155" s="118"/>
      <c r="EF155" s="121"/>
      <c r="EO155" s="118"/>
      <c r="ET155" s="121"/>
      <c r="EU155" s="118"/>
      <c r="EW155" s="17">
        <v>10</v>
      </c>
      <c r="EZ155" s="121"/>
      <c r="FB155" s="121">
        <v>396</v>
      </c>
      <c r="FC155" s="118">
        <v>50</v>
      </c>
      <c r="FD155" s="17">
        <v>3</v>
      </c>
      <c r="FE155" s="121"/>
      <c r="FF155" s="17">
        <v>42</v>
      </c>
      <c r="FG155" s="118"/>
      <c r="FH155" s="121"/>
      <c r="FJ155" s="17" t="e">
        <v>#N/A</v>
      </c>
      <c r="FK155" s="227" t="s">
        <v>3714</v>
      </c>
      <c r="FL155" s="128">
        <v>45238</v>
      </c>
      <c r="FM155" s="128">
        <v>45241</v>
      </c>
      <c r="FP155" s="121" t="s">
        <v>3712</v>
      </c>
      <c r="FR155" s="118">
        <v>23</v>
      </c>
      <c r="FS155" s="17">
        <v>4</v>
      </c>
      <c r="FT155" s="17">
        <v>27</v>
      </c>
      <c r="FU155" s="222">
        <v>44</v>
      </c>
      <c r="FV155" s="222"/>
      <c r="FW155" s="223"/>
      <c r="FX155" s="223"/>
      <c r="FY155" s="224"/>
      <c r="FZ155" s="223"/>
      <c r="GA155" s="118"/>
      <c r="GK155" s="17">
        <v>1</v>
      </c>
      <c r="GP155" s="129"/>
      <c r="GR155" s="118"/>
      <c r="GX155" s="121"/>
      <c r="GY155" s="118"/>
      <c r="HD155" s="121"/>
      <c r="HE155" s="118"/>
      <c r="HK155" s="121"/>
      <c r="HL155" s="118"/>
      <c r="HO155" s="121"/>
      <c r="HP155" s="118"/>
      <c r="HQ155" s="121"/>
      <c r="HS155" s="118"/>
      <c r="II155" s="121"/>
      <c r="IJ155" s="17" t="s">
        <v>4039</v>
      </c>
      <c r="IK155" s="17" t="s">
        <v>2707</v>
      </c>
      <c r="IL155" s="17" t="s">
        <v>4039</v>
      </c>
      <c r="IU155" s="17" t="e">
        <v>#N/A</v>
      </c>
    </row>
    <row r="156" spans="1:255" s="17" customFormat="1" ht="12.45" customHeight="1">
      <c r="A156" s="118">
        <v>35</v>
      </c>
      <c r="C156" s="17" t="s">
        <v>319</v>
      </c>
      <c r="D156" s="17" t="s">
        <v>663</v>
      </c>
      <c r="E156" s="17" t="s">
        <v>764</v>
      </c>
      <c r="F156" s="17" t="s">
        <v>765</v>
      </c>
      <c r="G156" s="17" t="s">
        <v>79</v>
      </c>
      <c r="H156" s="118">
        <v>-22.019010999999999</v>
      </c>
      <c r="I156" s="17">
        <v>-63.678721000000003</v>
      </c>
      <c r="J156" s="17" t="s">
        <v>303</v>
      </c>
      <c r="K156" s="17" t="s">
        <v>233</v>
      </c>
      <c r="L156" s="17" t="s">
        <v>311</v>
      </c>
      <c r="M156" s="121" t="s">
        <v>215</v>
      </c>
      <c r="N156" s="118">
        <v>25</v>
      </c>
      <c r="O156" s="17" t="s">
        <v>78</v>
      </c>
      <c r="P156" s="17" t="s">
        <v>178</v>
      </c>
      <c r="Q156" s="121" t="s">
        <v>179</v>
      </c>
      <c r="R156" s="124">
        <v>0</v>
      </c>
      <c r="S156" s="124">
        <v>3</v>
      </c>
      <c r="T156" s="124">
        <v>0</v>
      </c>
      <c r="U156" s="124">
        <v>0</v>
      </c>
      <c r="V156" s="124">
        <v>0</v>
      </c>
      <c r="W156" s="124">
        <v>3</v>
      </c>
      <c r="X156" s="124">
        <v>1</v>
      </c>
      <c r="Y156" s="125">
        <v>0</v>
      </c>
      <c r="Z156" s="17">
        <v>7</v>
      </c>
      <c r="AA156" s="126"/>
      <c r="AB156" s="127" t="s">
        <v>1257</v>
      </c>
      <c r="AC156" s="17" t="s">
        <v>77</v>
      </c>
      <c r="AD156" s="17">
        <v>0</v>
      </c>
      <c r="AE156" s="17" t="s">
        <v>77</v>
      </c>
      <c r="AF156" s="17">
        <v>0</v>
      </c>
      <c r="AG156" s="17" t="s">
        <v>77</v>
      </c>
      <c r="AH156" s="17" t="s">
        <v>194</v>
      </c>
      <c r="AI156" s="17">
        <v>3</v>
      </c>
      <c r="AJ156" s="17" t="s">
        <v>184</v>
      </c>
      <c r="AK156" s="17">
        <v>1</v>
      </c>
      <c r="AL156" s="17" t="s">
        <v>195</v>
      </c>
      <c r="AM156" s="17" t="s">
        <v>77</v>
      </c>
      <c r="AN156" s="17">
        <v>0</v>
      </c>
      <c r="AO156" s="17" t="s">
        <v>77</v>
      </c>
      <c r="AP156" s="17">
        <v>0</v>
      </c>
      <c r="AQ156" s="17" t="s">
        <v>77</v>
      </c>
      <c r="AR156" s="17" t="s">
        <v>77</v>
      </c>
      <c r="AS156" s="17">
        <v>0</v>
      </c>
      <c r="AT156" s="17" t="s">
        <v>77</v>
      </c>
      <c r="AU156" s="17">
        <v>0</v>
      </c>
      <c r="AV156" s="17" t="s">
        <v>77</v>
      </c>
      <c r="AW156" s="17" t="s">
        <v>234</v>
      </c>
      <c r="AX156" s="17">
        <v>3</v>
      </c>
      <c r="AY156" s="17" t="s">
        <v>187</v>
      </c>
      <c r="AZ156" s="17">
        <v>1</v>
      </c>
      <c r="BA156" s="17" t="s">
        <v>195</v>
      </c>
      <c r="BB156" s="17" t="s">
        <v>252</v>
      </c>
      <c r="BC156" s="17">
        <v>1</v>
      </c>
      <c r="BD156" s="17" t="s">
        <v>766</v>
      </c>
      <c r="BE156" s="17">
        <v>0</v>
      </c>
      <c r="BF156" s="17" t="s">
        <v>182</v>
      </c>
      <c r="BL156" s="17">
        <v>7</v>
      </c>
      <c r="BM156" s="126">
        <v>0</v>
      </c>
      <c r="BN156" s="126"/>
      <c r="BO156" s="126" t="e">
        <v>#N/A</v>
      </c>
      <c r="BP156" s="126">
        <v>2023</v>
      </c>
      <c r="BQ156" s="126" t="s">
        <v>172</v>
      </c>
      <c r="BR156" s="128">
        <v>45245</v>
      </c>
      <c r="BS156" s="17">
        <v>46</v>
      </c>
      <c r="BT156" s="221" t="s">
        <v>1258</v>
      </c>
      <c r="BU156" s="118">
        <v>2</v>
      </c>
      <c r="BV156" s="17">
        <v>0</v>
      </c>
      <c r="BW156" s="17">
        <v>1</v>
      </c>
      <c r="BX156" s="17">
        <v>2</v>
      </c>
      <c r="BY156" s="17">
        <v>1</v>
      </c>
      <c r="BZ156" s="17">
        <v>0</v>
      </c>
      <c r="CB156" s="17">
        <v>6</v>
      </c>
      <c r="CC156" s="121">
        <v>7</v>
      </c>
      <c r="CD156" s="17">
        <v>2</v>
      </c>
      <c r="CE156" s="118">
        <v>0</v>
      </c>
      <c r="CF156" s="17">
        <v>0</v>
      </c>
      <c r="CG156" s="17">
        <v>0</v>
      </c>
      <c r="CH156" s="251">
        <v>0</v>
      </c>
      <c r="CI156" s="17">
        <v>0</v>
      </c>
      <c r="CJ156" s="17">
        <v>1</v>
      </c>
      <c r="CK156" s="17">
        <v>0</v>
      </c>
      <c r="CL156" s="121">
        <v>1</v>
      </c>
      <c r="CM156" s="17" t="s">
        <v>1259</v>
      </c>
      <c r="CN156" s="17" t="s">
        <v>1260</v>
      </c>
      <c r="CO156" s="17" t="s">
        <v>1261</v>
      </c>
      <c r="CP156" s="17">
        <v>2</v>
      </c>
      <c r="CQ156" s="118">
        <v>1</v>
      </c>
      <c r="CR156" s="17">
        <v>0</v>
      </c>
      <c r="CS156" s="17" t="s">
        <v>676</v>
      </c>
      <c r="CT156" s="17" t="s">
        <v>77</v>
      </c>
      <c r="CV156" s="17" t="s">
        <v>1262</v>
      </c>
      <c r="CW156" s="17" t="s">
        <v>538</v>
      </c>
      <c r="CX156" s="17" t="s">
        <v>179</v>
      </c>
      <c r="CY156" s="121"/>
      <c r="CZ156" s="118">
        <v>0</v>
      </c>
      <c r="DC156" s="121"/>
      <c r="DD156" s="126"/>
      <c r="DF156" s="118"/>
      <c r="DG156" s="17" t="s">
        <v>1101</v>
      </c>
      <c r="DI156" s="126" t="s">
        <v>4144</v>
      </c>
      <c r="DJ156" s="118">
        <v>1</v>
      </c>
      <c r="DK156" s="118" t="s">
        <v>1263</v>
      </c>
      <c r="DL156" s="121"/>
      <c r="DM156" s="17" t="s">
        <v>1299</v>
      </c>
      <c r="DP156" s="17">
        <v>1</v>
      </c>
      <c r="DQ156" s="121"/>
      <c r="DY156" s="118"/>
      <c r="EF156" s="121"/>
      <c r="EO156" s="118"/>
      <c r="ET156" s="121"/>
      <c r="EU156" s="118"/>
      <c r="EW156" s="17">
        <v>22</v>
      </c>
      <c r="EZ156" s="121"/>
      <c r="FB156" s="129">
        <v>397</v>
      </c>
      <c r="FC156" s="118">
        <v>50</v>
      </c>
      <c r="FD156" s="17">
        <v>6</v>
      </c>
      <c r="FE156" s="121"/>
      <c r="FF156" s="17">
        <v>42</v>
      </c>
      <c r="FG156" s="118"/>
      <c r="FH156" s="121"/>
      <c r="FJ156" s="17" t="e">
        <v>#N/A</v>
      </c>
      <c r="FK156" s="227" t="s">
        <v>3714</v>
      </c>
      <c r="FL156" s="128">
        <v>45238</v>
      </c>
      <c r="FM156" s="128">
        <v>45241</v>
      </c>
      <c r="FP156" s="121" t="s">
        <v>3712</v>
      </c>
      <c r="FR156" s="118">
        <v>23</v>
      </c>
      <c r="FS156" s="17">
        <v>7</v>
      </c>
      <c r="FT156" s="17">
        <v>30</v>
      </c>
      <c r="FU156" s="222">
        <v>48</v>
      </c>
      <c r="FV156" s="222"/>
      <c r="FW156" s="223"/>
      <c r="FX156" s="223"/>
      <c r="FY156" s="224"/>
      <c r="FZ156" s="223"/>
      <c r="GA156" s="118"/>
      <c r="GN156" s="17">
        <v>3</v>
      </c>
      <c r="GP156" s="129"/>
      <c r="GR156" s="118"/>
      <c r="GX156" s="121"/>
      <c r="GY156" s="118"/>
      <c r="HD156" s="121"/>
      <c r="HE156" s="118"/>
      <c r="HK156" s="121"/>
      <c r="HL156" s="118"/>
      <c r="HO156" s="121"/>
      <c r="HP156" s="118"/>
      <c r="HQ156" s="121"/>
      <c r="HS156" s="118"/>
      <c r="II156" s="121"/>
      <c r="IJ156" s="17" t="s">
        <v>3783</v>
      </c>
      <c r="IK156" s="17" t="s">
        <v>2654</v>
      </c>
      <c r="IL156" s="17" t="s">
        <v>3783</v>
      </c>
      <c r="IM156" s="17">
        <v>0</v>
      </c>
      <c r="IN156" s="17" t="s">
        <v>179</v>
      </c>
      <c r="IQ156" s="128"/>
      <c r="IU156" s="17" t="e">
        <v>#N/A</v>
      </c>
    </row>
    <row r="157" spans="1:255" s="17" customFormat="1" ht="12.45" customHeight="1">
      <c r="A157" s="118">
        <v>24</v>
      </c>
      <c r="C157" s="17" t="s">
        <v>739</v>
      </c>
      <c r="D157" s="17" t="s">
        <v>663</v>
      </c>
      <c r="E157" s="17" t="s">
        <v>740</v>
      </c>
      <c r="F157" s="121" t="s">
        <v>741</v>
      </c>
      <c r="G157" s="17" t="s">
        <v>79</v>
      </c>
      <c r="H157" s="119">
        <v>-21.526057000000002</v>
      </c>
      <c r="I157" s="120">
        <v>-64.710398999999995</v>
      </c>
      <c r="J157" s="17" t="s">
        <v>303</v>
      </c>
      <c r="K157" s="17" t="s">
        <v>215</v>
      </c>
      <c r="L157" s="17" t="s">
        <v>308</v>
      </c>
      <c r="M157" s="121" t="s">
        <v>215</v>
      </c>
      <c r="N157" s="123">
        <v>40</v>
      </c>
      <c r="O157" s="123" t="s">
        <v>78</v>
      </c>
      <c r="P157" s="17" t="s">
        <v>178</v>
      </c>
      <c r="Q157" s="121" t="s">
        <v>179</v>
      </c>
      <c r="R157" s="124">
        <v>3</v>
      </c>
      <c r="S157" s="124">
        <v>3</v>
      </c>
      <c r="T157" s="124">
        <v>0</v>
      </c>
      <c r="U157" s="124">
        <v>0</v>
      </c>
      <c r="V157" s="124">
        <v>3</v>
      </c>
      <c r="W157" s="124">
        <v>3</v>
      </c>
      <c r="X157" s="124">
        <v>0</v>
      </c>
      <c r="Y157" s="125">
        <v>0</v>
      </c>
      <c r="Z157" s="17">
        <v>12</v>
      </c>
      <c r="AA157" s="126"/>
      <c r="AB157" s="127" t="s">
        <v>191</v>
      </c>
      <c r="AC157" s="17" t="s">
        <v>222</v>
      </c>
      <c r="AD157" s="17">
        <v>3</v>
      </c>
      <c r="AE157" s="17" t="s">
        <v>181</v>
      </c>
      <c r="AF157" s="17">
        <v>1</v>
      </c>
      <c r="AG157" s="17" t="s">
        <v>211</v>
      </c>
      <c r="AH157" s="17" t="s">
        <v>222</v>
      </c>
      <c r="AI157" s="17">
        <v>3</v>
      </c>
      <c r="AJ157" s="17" t="s">
        <v>184</v>
      </c>
      <c r="AK157" s="17">
        <v>1</v>
      </c>
      <c r="AL157" s="17" t="s">
        <v>211</v>
      </c>
      <c r="AM157" s="17" t="s">
        <v>77</v>
      </c>
      <c r="AN157" s="17">
        <v>0</v>
      </c>
      <c r="AO157" s="17" t="s">
        <v>77</v>
      </c>
      <c r="AP157" s="17">
        <v>0</v>
      </c>
      <c r="AQ157" s="17" t="s">
        <v>77</v>
      </c>
      <c r="AR157" s="17" t="s">
        <v>198</v>
      </c>
      <c r="AS157" s="17">
        <v>3</v>
      </c>
      <c r="AT157" s="17" t="s">
        <v>187</v>
      </c>
      <c r="AU157" s="17">
        <v>1</v>
      </c>
      <c r="AV157" s="17" t="s">
        <v>211</v>
      </c>
      <c r="AW157" s="17" t="s">
        <v>317</v>
      </c>
      <c r="AX157" s="17">
        <v>3</v>
      </c>
      <c r="AY157" s="17" t="s">
        <v>229</v>
      </c>
      <c r="AZ157" s="17">
        <v>0</v>
      </c>
      <c r="BA157" s="17" t="s">
        <v>211</v>
      </c>
      <c r="BB157" s="17" t="s">
        <v>77</v>
      </c>
      <c r="BC157" s="17">
        <v>0</v>
      </c>
      <c r="BD157" s="17" t="s">
        <v>77</v>
      </c>
      <c r="BE157" s="17">
        <v>0</v>
      </c>
      <c r="BF157" s="17" t="s">
        <v>77</v>
      </c>
      <c r="BL157" s="17">
        <v>12</v>
      </c>
      <c r="BM157" s="126">
        <v>0</v>
      </c>
      <c r="BN157" s="126"/>
      <c r="BO157" s="126" t="e">
        <v>#N/A</v>
      </c>
      <c r="BP157" s="126">
        <v>2023</v>
      </c>
      <c r="BQ157" s="126" t="s">
        <v>171</v>
      </c>
      <c r="BR157" s="128">
        <v>45245</v>
      </c>
      <c r="BS157" s="17">
        <v>46</v>
      </c>
      <c r="BT157" s="221" t="s">
        <v>1210</v>
      </c>
      <c r="BU157" s="118">
        <v>3</v>
      </c>
      <c r="BV157" s="17">
        <v>2</v>
      </c>
      <c r="BW157" s="17">
        <v>0</v>
      </c>
      <c r="BX157" s="17">
        <v>1</v>
      </c>
      <c r="BY157" s="17">
        <v>0</v>
      </c>
      <c r="BZ157" s="17">
        <v>0</v>
      </c>
      <c r="CB157" s="17">
        <v>6</v>
      </c>
      <c r="CC157" s="121">
        <v>12</v>
      </c>
      <c r="CE157" s="118">
        <v>0</v>
      </c>
      <c r="CF157" s="17">
        <v>0</v>
      </c>
      <c r="CG157" s="17">
        <v>1</v>
      </c>
      <c r="CH157" s="17">
        <v>0</v>
      </c>
      <c r="CI157" s="17">
        <v>0</v>
      </c>
      <c r="CJ157" s="17">
        <v>2</v>
      </c>
      <c r="CK157" s="17">
        <v>0</v>
      </c>
      <c r="CL157" s="121">
        <v>3</v>
      </c>
      <c r="CM157" s="17" t="s">
        <v>1211</v>
      </c>
      <c r="CN157" s="17" t="s">
        <v>1089</v>
      </c>
      <c r="CO157" s="17" t="s">
        <v>1212</v>
      </c>
      <c r="CP157" s="17">
        <v>1</v>
      </c>
      <c r="CQ157" s="118">
        <v>1</v>
      </c>
      <c r="CR157" s="17">
        <v>0</v>
      </c>
      <c r="CS157" s="17" t="s">
        <v>676</v>
      </c>
      <c r="CT157" s="17" t="s">
        <v>77</v>
      </c>
      <c r="CV157" s="17" t="s">
        <v>1117</v>
      </c>
      <c r="CW157" s="17" t="s">
        <v>678</v>
      </c>
      <c r="CX157" s="17" t="s">
        <v>179</v>
      </c>
      <c r="CY157" s="121"/>
      <c r="CZ157" s="118">
        <v>0</v>
      </c>
      <c r="DC157" s="121"/>
      <c r="DD157" s="126"/>
      <c r="DF157" s="118"/>
      <c r="DG157" s="17" t="s">
        <v>1092</v>
      </c>
      <c r="DI157" s="126" t="s">
        <v>2627</v>
      </c>
      <c r="DJ157" s="118">
        <v>21</v>
      </c>
      <c r="DK157" s="118" t="s">
        <v>1213</v>
      </c>
      <c r="DL157" s="121"/>
      <c r="DM157" s="17" t="s">
        <v>1203</v>
      </c>
      <c r="DQ157" s="121"/>
      <c r="DY157" s="118"/>
      <c r="EF157" s="121"/>
      <c r="EO157" s="118"/>
      <c r="ET157" s="121"/>
      <c r="EU157" s="118">
        <v>6</v>
      </c>
      <c r="EW157" s="17">
        <v>20</v>
      </c>
      <c r="EZ157" s="121"/>
      <c r="FB157" s="129">
        <v>398</v>
      </c>
      <c r="FC157" s="118">
        <v>70</v>
      </c>
      <c r="FD157" s="17">
        <v>6</v>
      </c>
      <c r="FE157" s="121"/>
      <c r="FF157" s="17">
        <v>59</v>
      </c>
      <c r="FG157" s="118"/>
      <c r="FH157" s="121"/>
      <c r="FJ157" s="17" t="e">
        <v>#N/A</v>
      </c>
      <c r="FK157" s="227" t="s">
        <v>3714</v>
      </c>
      <c r="FL157" s="128">
        <v>45238</v>
      </c>
      <c r="FM157" s="128">
        <v>45241</v>
      </c>
      <c r="FP157" s="121" t="s">
        <v>3712</v>
      </c>
      <c r="FR157" s="118">
        <v>35</v>
      </c>
      <c r="FS157" s="17">
        <v>5</v>
      </c>
      <c r="FT157" s="17">
        <v>40</v>
      </c>
      <c r="FU157" s="222">
        <v>59</v>
      </c>
      <c r="FV157" s="222"/>
      <c r="FW157" s="223"/>
      <c r="FX157" s="223"/>
      <c r="FY157" s="224"/>
      <c r="FZ157" s="223"/>
      <c r="GA157" s="118"/>
      <c r="GD157" s="17">
        <v>1</v>
      </c>
      <c r="GN157" s="17">
        <v>3</v>
      </c>
      <c r="GP157" s="129"/>
      <c r="GR157" s="118"/>
      <c r="GX157" s="121"/>
      <c r="GY157" s="118"/>
      <c r="HD157" s="121"/>
      <c r="HE157" s="118"/>
      <c r="HK157" s="121"/>
      <c r="HL157" s="118"/>
      <c r="HO157" s="121"/>
      <c r="HP157" s="118"/>
      <c r="HQ157" s="121"/>
      <c r="HS157" s="118"/>
      <c r="II157" s="121"/>
      <c r="IJ157" s="17" t="s">
        <v>1214</v>
      </c>
      <c r="IK157" s="17" t="s">
        <v>2635</v>
      </c>
      <c r="IL157" s="17" t="s">
        <v>1214</v>
      </c>
      <c r="IM157" s="17">
        <v>0</v>
      </c>
      <c r="IN157" s="17" t="s">
        <v>179</v>
      </c>
      <c r="IU157" s="17" t="s">
        <v>518</v>
      </c>
    </row>
    <row r="158" spans="1:255" s="17" customFormat="1" ht="12.45" customHeight="1">
      <c r="A158" s="118">
        <v>154</v>
      </c>
      <c r="C158" s="17" t="s">
        <v>1054</v>
      </c>
      <c r="D158" s="17" t="s">
        <v>663</v>
      </c>
      <c r="E158" s="17" t="s">
        <v>1065</v>
      </c>
      <c r="F158" s="17" t="s">
        <v>1066</v>
      </c>
      <c r="G158" s="17" t="s">
        <v>79</v>
      </c>
      <c r="H158" s="118">
        <v>-17.962534999999999</v>
      </c>
      <c r="I158" s="17">
        <v>-67.103917999999993</v>
      </c>
      <c r="J158" s="17" t="s">
        <v>179</v>
      </c>
      <c r="K158" s="17" t="s">
        <v>179</v>
      </c>
      <c r="L158" s="17" t="s">
        <v>179</v>
      </c>
      <c r="M158" s="121" t="s">
        <v>1051</v>
      </c>
      <c r="N158" s="118">
        <v>6</v>
      </c>
      <c r="O158" s="17" t="s">
        <v>610</v>
      </c>
      <c r="P158" s="17" t="s">
        <v>202</v>
      </c>
      <c r="Q158" s="121"/>
      <c r="R158" s="124">
        <v>0</v>
      </c>
      <c r="S158" s="124">
        <v>0</v>
      </c>
      <c r="T158" s="124">
        <v>3</v>
      </c>
      <c r="U158" s="124">
        <v>0</v>
      </c>
      <c r="V158" s="124">
        <v>0</v>
      </c>
      <c r="W158" s="124">
        <v>3</v>
      </c>
      <c r="X158" s="124">
        <v>0</v>
      </c>
      <c r="Y158" s="125">
        <v>0</v>
      </c>
      <c r="Z158" s="17">
        <v>6</v>
      </c>
      <c r="AA158" s="126"/>
      <c r="AB158" s="127" t="s">
        <v>1346</v>
      </c>
      <c r="AC158" s="17" t="s">
        <v>257</v>
      </c>
      <c r="AD158" s="17">
        <v>3</v>
      </c>
      <c r="AE158" s="17" t="s">
        <v>853</v>
      </c>
      <c r="AF158" s="17">
        <v>1</v>
      </c>
      <c r="AG158" s="17" t="s">
        <v>189</v>
      </c>
      <c r="AH158" s="17" t="s">
        <v>1057</v>
      </c>
      <c r="AI158" s="17">
        <v>0</v>
      </c>
      <c r="AJ158" s="17" t="s">
        <v>854</v>
      </c>
      <c r="AK158" s="17">
        <v>2</v>
      </c>
      <c r="AL158" s="17" t="s">
        <v>189</v>
      </c>
      <c r="AM158" s="17" t="s">
        <v>77</v>
      </c>
      <c r="AN158" s="17">
        <v>0</v>
      </c>
      <c r="AO158" s="17" t="s">
        <v>77</v>
      </c>
      <c r="AP158" s="17">
        <v>2</v>
      </c>
      <c r="AQ158" s="17" t="s">
        <v>77</v>
      </c>
      <c r="AR158" s="17" t="s">
        <v>77</v>
      </c>
      <c r="AS158" s="17">
        <v>0</v>
      </c>
      <c r="AT158" s="17" t="s">
        <v>77</v>
      </c>
      <c r="AU158" s="17">
        <v>0</v>
      </c>
      <c r="AV158" s="17" t="s">
        <v>77</v>
      </c>
      <c r="AW158" s="17" t="s">
        <v>221</v>
      </c>
      <c r="AX158" s="17">
        <v>3</v>
      </c>
      <c r="AY158" s="17" t="s">
        <v>325</v>
      </c>
      <c r="AZ158" s="17">
        <v>1</v>
      </c>
      <c r="BA158" s="17" t="s">
        <v>189</v>
      </c>
      <c r="BB158" s="17" t="s">
        <v>77</v>
      </c>
      <c r="BC158" s="17">
        <v>0</v>
      </c>
      <c r="BD158" s="17" t="s">
        <v>77</v>
      </c>
      <c r="BE158" s="17">
        <v>0</v>
      </c>
      <c r="BF158" s="17" t="s">
        <v>77</v>
      </c>
      <c r="BG158" s="17" t="s">
        <v>77</v>
      </c>
      <c r="BH158" s="17">
        <v>0</v>
      </c>
      <c r="BI158" s="17" t="s">
        <v>77</v>
      </c>
      <c r="BJ158" s="17">
        <v>0</v>
      </c>
      <c r="BK158" s="17" t="s">
        <v>77</v>
      </c>
      <c r="BL158" s="17">
        <v>6</v>
      </c>
      <c r="BM158" s="126">
        <v>0</v>
      </c>
      <c r="BN158" s="126"/>
      <c r="BO158" s="126" t="e">
        <v>#N/A</v>
      </c>
      <c r="BP158" s="126">
        <v>2023</v>
      </c>
      <c r="BQ158" s="126" t="s">
        <v>171</v>
      </c>
      <c r="BR158" s="128">
        <v>45239</v>
      </c>
      <c r="BS158" s="17">
        <v>45</v>
      </c>
      <c r="BT158" s="221" t="s">
        <v>1601</v>
      </c>
      <c r="BU158" s="118">
        <v>0</v>
      </c>
      <c r="BV158" s="17">
        <v>3</v>
      </c>
      <c r="BW158" s="17">
        <v>0</v>
      </c>
      <c r="BX158" s="17">
        <v>0</v>
      </c>
      <c r="BY158" s="17">
        <v>0</v>
      </c>
      <c r="BZ158" s="17">
        <v>0</v>
      </c>
      <c r="CB158" s="17">
        <v>3</v>
      </c>
      <c r="CC158" s="121">
        <v>6</v>
      </c>
      <c r="CE158" s="118">
        <v>0</v>
      </c>
      <c r="CF158" s="17">
        <v>0</v>
      </c>
      <c r="CG158" s="17">
        <v>3</v>
      </c>
      <c r="CH158" s="17">
        <v>0</v>
      </c>
      <c r="CI158" s="17">
        <v>0</v>
      </c>
      <c r="CJ158" s="17">
        <v>0</v>
      </c>
      <c r="CK158" s="17">
        <v>0</v>
      </c>
      <c r="CL158" s="121">
        <v>3</v>
      </c>
      <c r="CM158" s="17" t="s">
        <v>1231</v>
      </c>
      <c r="CN158" s="17" t="s">
        <v>251</v>
      </c>
      <c r="CO158" s="17" t="s">
        <v>1232</v>
      </c>
      <c r="CP158" s="17">
        <v>5</v>
      </c>
      <c r="CQ158" s="118">
        <v>0</v>
      </c>
      <c r="CR158" s="17">
        <v>0</v>
      </c>
      <c r="CS158" s="17" t="s">
        <v>544</v>
      </c>
      <c r="CT158" s="17" t="s">
        <v>77</v>
      </c>
      <c r="CV158" s="17" t="s">
        <v>1100</v>
      </c>
      <c r="CW158" s="17" t="s">
        <v>417</v>
      </c>
      <c r="CX158" s="17" t="s">
        <v>179</v>
      </c>
      <c r="CY158" s="121"/>
      <c r="CZ158" s="118">
        <v>0</v>
      </c>
      <c r="DC158" s="121"/>
      <c r="DD158" s="126"/>
      <c r="DF158" s="118"/>
      <c r="DG158" s="17" t="s">
        <v>1118</v>
      </c>
      <c r="DI158" s="126" t="s">
        <v>2778</v>
      </c>
      <c r="DJ158" s="118">
        <v>23</v>
      </c>
      <c r="DK158" s="118" t="s">
        <v>335</v>
      </c>
      <c r="DL158" s="134"/>
      <c r="DM158" s="17" t="s">
        <v>1156</v>
      </c>
      <c r="DQ158" s="121"/>
      <c r="DY158" s="118"/>
      <c r="EF158" s="121"/>
      <c r="EO158" s="118"/>
      <c r="ET158" s="121"/>
      <c r="EU158" s="118"/>
      <c r="EW158" s="17">
        <v>12</v>
      </c>
      <c r="EZ158" s="121"/>
      <c r="FB158" s="129">
        <v>373</v>
      </c>
      <c r="FC158" s="118">
        <v>50</v>
      </c>
      <c r="FD158" s="17">
        <v>3</v>
      </c>
      <c r="FE158" s="121"/>
      <c r="FF158" s="17">
        <v>21</v>
      </c>
      <c r="FG158" s="118"/>
      <c r="FH158" s="121"/>
      <c r="FJ158" s="17" t="e">
        <v>#N/A</v>
      </c>
      <c r="FK158" s="227" t="s">
        <v>3711</v>
      </c>
      <c r="FL158" s="128">
        <v>45236</v>
      </c>
      <c r="FM158" s="128">
        <v>45237</v>
      </c>
      <c r="FP158" s="121" t="s">
        <v>4023</v>
      </c>
      <c r="FR158" s="118">
        <v>18</v>
      </c>
      <c r="FS158" s="17">
        <v>8</v>
      </c>
      <c r="FT158" s="17">
        <v>26</v>
      </c>
      <c r="FU158" s="222">
        <v>43</v>
      </c>
      <c r="FV158" s="222"/>
      <c r="FW158" s="223"/>
      <c r="FX158" s="223"/>
      <c r="FY158" s="224"/>
      <c r="FZ158" s="223"/>
      <c r="GA158" s="118"/>
      <c r="GP158" s="129"/>
      <c r="GR158" s="118"/>
      <c r="GX158" s="121"/>
      <c r="GY158" s="118"/>
      <c r="HD158" s="121"/>
      <c r="HE158" s="118"/>
      <c r="HK158" s="121"/>
      <c r="HL158" s="118"/>
      <c r="HO158" s="121"/>
      <c r="HP158" s="118"/>
      <c r="HQ158" s="121"/>
      <c r="HS158" s="118"/>
      <c r="II158" s="121"/>
      <c r="IJ158" s="17" t="s">
        <v>1602</v>
      </c>
      <c r="IK158" s="17" t="s">
        <v>2791</v>
      </c>
    </row>
    <row r="159" spans="1:255" s="17" customFormat="1" ht="12.45" customHeight="1">
      <c r="A159" s="118">
        <v>158</v>
      </c>
      <c r="C159" s="17" t="s">
        <v>1054</v>
      </c>
      <c r="D159" s="17" t="s">
        <v>663</v>
      </c>
      <c r="E159" s="17" t="s">
        <v>1075</v>
      </c>
      <c r="F159" s="17" t="s">
        <v>1076</v>
      </c>
      <c r="G159" s="17" t="s">
        <v>79</v>
      </c>
      <c r="H159" s="118">
        <v>-17.935252999999999</v>
      </c>
      <c r="I159" s="17">
        <v>-67.112263999999996</v>
      </c>
      <c r="J159" s="17" t="s">
        <v>179</v>
      </c>
      <c r="K159" s="17" t="s">
        <v>179</v>
      </c>
      <c r="L159" s="17" t="s">
        <v>179</v>
      </c>
      <c r="M159" s="121" t="s">
        <v>1051</v>
      </c>
      <c r="N159" s="118">
        <v>25</v>
      </c>
      <c r="O159" s="17" t="s">
        <v>78</v>
      </c>
      <c r="P159" s="17" t="s">
        <v>202</v>
      </c>
      <c r="Q159" s="121"/>
      <c r="R159" s="124">
        <v>0</v>
      </c>
      <c r="S159" s="124">
        <v>3</v>
      </c>
      <c r="T159" s="124">
        <v>0</v>
      </c>
      <c r="U159" s="124">
        <v>0</v>
      </c>
      <c r="V159" s="124">
        <v>0</v>
      </c>
      <c r="W159" s="124">
        <v>2</v>
      </c>
      <c r="X159" s="124">
        <v>0</v>
      </c>
      <c r="Y159" s="125">
        <v>0</v>
      </c>
      <c r="Z159" s="17">
        <v>5</v>
      </c>
      <c r="AA159" s="126"/>
      <c r="AB159" s="127" t="s">
        <v>248</v>
      </c>
      <c r="AC159" s="17" t="s">
        <v>77</v>
      </c>
      <c r="AD159" s="17">
        <v>0</v>
      </c>
      <c r="AE159" s="17" t="s">
        <v>77</v>
      </c>
      <c r="AF159" s="17">
        <v>0</v>
      </c>
      <c r="AG159" s="17" t="s">
        <v>77</v>
      </c>
      <c r="AH159" s="17" t="s">
        <v>257</v>
      </c>
      <c r="AI159" s="17">
        <v>3</v>
      </c>
      <c r="AJ159" s="17" t="s">
        <v>248</v>
      </c>
      <c r="AK159" s="17">
        <v>1</v>
      </c>
      <c r="AL159" s="17" t="s">
        <v>189</v>
      </c>
      <c r="AM159" s="17" t="s">
        <v>77</v>
      </c>
      <c r="AN159" s="17">
        <v>0</v>
      </c>
      <c r="AO159" s="17" t="s">
        <v>77</v>
      </c>
      <c r="AP159" s="17">
        <v>1</v>
      </c>
      <c r="AQ159" s="17" t="s">
        <v>77</v>
      </c>
      <c r="AR159" s="17" t="s">
        <v>77</v>
      </c>
      <c r="AS159" s="17">
        <v>0</v>
      </c>
      <c r="AT159" s="17" t="s">
        <v>77</v>
      </c>
      <c r="AU159" s="17">
        <v>0</v>
      </c>
      <c r="AV159" s="17" t="s">
        <v>77</v>
      </c>
      <c r="AW159" s="17" t="s">
        <v>242</v>
      </c>
      <c r="AX159" s="17">
        <v>2</v>
      </c>
      <c r="AY159" s="17" t="s">
        <v>249</v>
      </c>
      <c r="AZ159" s="17">
        <v>0</v>
      </c>
      <c r="BA159" s="17" t="s">
        <v>189</v>
      </c>
      <c r="BB159" s="17" t="s">
        <v>77</v>
      </c>
      <c r="BC159" s="17">
        <v>0</v>
      </c>
      <c r="BD159" s="17" t="s">
        <v>77</v>
      </c>
      <c r="BE159" s="17">
        <v>0</v>
      </c>
      <c r="BF159" s="17" t="s">
        <v>77</v>
      </c>
      <c r="BG159" s="17" t="s">
        <v>77</v>
      </c>
      <c r="BH159" s="17">
        <v>0</v>
      </c>
      <c r="BI159" s="17" t="s">
        <v>77</v>
      </c>
      <c r="BJ159" s="17">
        <v>0</v>
      </c>
      <c r="BK159" s="17" t="s">
        <v>77</v>
      </c>
      <c r="BL159" s="17">
        <v>5</v>
      </c>
      <c r="BM159" s="126">
        <v>0</v>
      </c>
      <c r="BN159" s="126"/>
      <c r="BO159" s="126" t="e">
        <v>#N/A</v>
      </c>
      <c r="BP159" s="126">
        <v>2023</v>
      </c>
      <c r="BQ159" s="126" t="s">
        <v>172</v>
      </c>
      <c r="BR159" s="128">
        <v>45239</v>
      </c>
      <c r="BS159" s="17">
        <v>45</v>
      </c>
      <c r="BT159" s="221" t="s">
        <v>1607</v>
      </c>
      <c r="BU159" s="118">
        <v>0</v>
      </c>
      <c r="BV159" s="17">
        <v>1</v>
      </c>
      <c r="BW159" s="17">
        <v>0</v>
      </c>
      <c r="BX159" s="17">
        <v>0</v>
      </c>
      <c r="BY159" s="17">
        <v>0</v>
      </c>
      <c r="BZ159" s="17">
        <v>0</v>
      </c>
      <c r="CB159" s="17">
        <v>1</v>
      </c>
      <c r="CC159" s="121">
        <v>5</v>
      </c>
      <c r="CE159" s="118">
        <v>0</v>
      </c>
      <c r="CF159" s="17">
        <v>0</v>
      </c>
      <c r="CG159" s="251">
        <v>0</v>
      </c>
      <c r="CH159" s="17">
        <v>0</v>
      </c>
      <c r="CI159" s="17">
        <v>1</v>
      </c>
      <c r="CJ159" s="17">
        <v>0</v>
      </c>
      <c r="CK159" s="17">
        <v>0</v>
      </c>
      <c r="CL159" s="121">
        <v>1</v>
      </c>
      <c r="CM159" s="17" t="s">
        <v>1608</v>
      </c>
      <c r="CN159" s="17" t="s">
        <v>244</v>
      </c>
      <c r="CO159" s="17" t="s">
        <v>1609</v>
      </c>
      <c r="CP159" s="17">
        <v>2</v>
      </c>
      <c r="CQ159" s="118">
        <v>0</v>
      </c>
      <c r="CR159" s="17">
        <v>0</v>
      </c>
      <c r="CS159" s="17" t="s">
        <v>544</v>
      </c>
      <c r="CT159" s="17" t="s">
        <v>77</v>
      </c>
      <c r="CV159" s="17" t="s">
        <v>1091</v>
      </c>
      <c r="CW159" s="17" t="s">
        <v>538</v>
      </c>
      <c r="CX159" s="17" t="s">
        <v>179</v>
      </c>
      <c r="CY159" s="121"/>
      <c r="CZ159" s="118">
        <v>0</v>
      </c>
      <c r="DC159" s="121"/>
      <c r="DD159" s="126"/>
      <c r="DF159" s="118"/>
      <c r="DG159" s="17" t="s">
        <v>1118</v>
      </c>
      <c r="DI159" s="126" t="s">
        <v>2784</v>
      </c>
      <c r="DJ159" s="118">
        <v>5</v>
      </c>
      <c r="DK159" s="118" t="s">
        <v>1599</v>
      </c>
      <c r="DL159" s="121"/>
      <c r="DM159" s="17" t="s">
        <v>1272</v>
      </c>
      <c r="DP159" s="17">
        <v>1</v>
      </c>
      <c r="DQ159" s="121"/>
      <c r="DY159" s="118"/>
      <c r="EF159" s="121"/>
      <c r="EO159" s="118"/>
      <c r="ET159" s="121"/>
      <c r="EU159" s="118"/>
      <c r="EW159" s="17">
        <v>4</v>
      </c>
      <c r="EZ159" s="121"/>
      <c r="FB159" s="129">
        <v>374</v>
      </c>
      <c r="FC159" s="118">
        <v>50</v>
      </c>
      <c r="FD159" s="17">
        <v>1</v>
      </c>
      <c r="FE159" s="121"/>
      <c r="FF159" s="17">
        <v>42</v>
      </c>
      <c r="FG159" s="118"/>
      <c r="FH159" s="121"/>
      <c r="FJ159" s="17" t="e">
        <v>#N/A</v>
      </c>
      <c r="FK159" s="227" t="s">
        <v>3711</v>
      </c>
      <c r="FL159" s="128">
        <v>45236</v>
      </c>
      <c r="FM159" s="128">
        <v>45237</v>
      </c>
      <c r="FP159" s="121" t="s">
        <v>3713</v>
      </c>
      <c r="FR159" s="118">
        <v>24</v>
      </c>
      <c r="FS159" s="17">
        <v>5</v>
      </c>
      <c r="FT159" s="17">
        <v>29</v>
      </c>
      <c r="FU159" s="222">
        <v>46</v>
      </c>
      <c r="FV159" s="222"/>
      <c r="FW159" s="223"/>
      <c r="FX159" s="223"/>
      <c r="FY159" s="224"/>
      <c r="FZ159" s="223"/>
      <c r="GA159" s="118"/>
      <c r="GP159" s="129"/>
      <c r="GR159" s="118"/>
      <c r="GX159" s="121"/>
      <c r="GY159" s="118"/>
      <c r="HD159" s="121"/>
      <c r="HE159" s="118"/>
      <c r="HK159" s="121"/>
      <c r="HL159" s="118"/>
      <c r="HO159" s="121"/>
      <c r="HP159" s="118"/>
      <c r="HQ159" s="121"/>
      <c r="HS159" s="118"/>
      <c r="II159" s="121"/>
      <c r="IJ159" s="17" t="s">
        <v>4040</v>
      </c>
      <c r="IK159" s="17" t="s">
        <v>2795</v>
      </c>
    </row>
    <row r="160" spans="1:255" s="17" customFormat="1" ht="12.45" customHeight="1">
      <c r="A160" s="118">
        <v>72</v>
      </c>
      <c r="D160" s="17" t="s">
        <v>663</v>
      </c>
      <c r="E160" s="17" t="s">
        <v>868</v>
      </c>
      <c r="F160" s="17" t="s">
        <v>869</v>
      </c>
      <c r="G160" s="17" t="s">
        <v>79</v>
      </c>
      <c r="H160" s="119">
        <v>-21.525144000000001</v>
      </c>
      <c r="I160" s="120">
        <v>-64.737797</v>
      </c>
      <c r="J160" s="17" t="s">
        <v>303</v>
      </c>
      <c r="K160" s="17" t="s">
        <v>215</v>
      </c>
      <c r="L160" s="17" t="s">
        <v>308</v>
      </c>
      <c r="M160" s="121" t="s">
        <v>215</v>
      </c>
      <c r="N160" s="122">
        <v>15</v>
      </c>
      <c r="O160" s="123" t="s">
        <v>610</v>
      </c>
      <c r="P160" s="17" t="s">
        <v>196</v>
      </c>
      <c r="Q160" s="121" t="s">
        <v>179</v>
      </c>
      <c r="R160" s="124">
        <v>3</v>
      </c>
      <c r="S160" s="124">
        <v>3</v>
      </c>
      <c r="T160" s="124">
        <v>0</v>
      </c>
      <c r="U160" s="124">
        <v>3</v>
      </c>
      <c r="V160" s="124">
        <v>0</v>
      </c>
      <c r="W160" s="124">
        <v>3</v>
      </c>
      <c r="X160" s="124">
        <v>1</v>
      </c>
      <c r="Y160" s="125">
        <v>0</v>
      </c>
      <c r="Z160" s="17">
        <v>13</v>
      </c>
      <c r="AA160" s="126"/>
      <c r="AB160" s="127" t="s">
        <v>1366</v>
      </c>
      <c r="AC160" s="17" t="s">
        <v>223</v>
      </c>
      <c r="AD160" s="17">
        <v>3</v>
      </c>
      <c r="AE160" s="17" t="s">
        <v>181</v>
      </c>
      <c r="AF160" s="17">
        <v>1</v>
      </c>
      <c r="AG160" s="17" t="s">
        <v>236</v>
      </c>
      <c r="AH160" s="17" t="s">
        <v>222</v>
      </c>
      <c r="AI160" s="17">
        <v>3</v>
      </c>
      <c r="AJ160" s="17" t="s">
        <v>336</v>
      </c>
      <c r="AK160" s="17">
        <v>1</v>
      </c>
      <c r="AL160" s="17" t="s">
        <v>195</v>
      </c>
      <c r="AM160" s="17" t="s">
        <v>870</v>
      </c>
      <c r="AN160" s="17">
        <v>3</v>
      </c>
      <c r="AO160" s="17" t="s">
        <v>241</v>
      </c>
      <c r="AP160" s="17">
        <v>1</v>
      </c>
      <c r="AQ160" s="17" t="s">
        <v>195</v>
      </c>
      <c r="AR160" s="17" t="s">
        <v>77</v>
      </c>
      <c r="AS160" s="17">
        <v>0</v>
      </c>
      <c r="AT160" s="17" t="s">
        <v>77</v>
      </c>
      <c r="AU160" s="17">
        <v>0</v>
      </c>
      <c r="AV160" s="17" t="s">
        <v>77</v>
      </c>
      <c r="AW160" s="17" t="s">
        <v>871</v>
      </c>
      <c r="AX160" s="17">
        <v>3</v>
      </c>
      <c r="AY160" s="17" t="s">
        <v>199</v>
      </c>
      <c r="AZ160" s="17">
        <v>1</v>
      </c>
      <c r="BA160" s="17" t="s">
        <v>674</v>
      </c>
      <c r="BB160" s="17" t="s">
        <v>252</v>
      </c>
      <c r="BC160" s="17">
        <v>1</v>
      </c>
      <c r="BD160" s="17" t="s">
        <v>229</v>
      </c>
      <c r="BE160" s="17">
        <v>0</v>
      </c>
      <c r="BF160" s="17" t="s">
        <v>236</v>
      </c>
      <c r="BL160" s="17">
        <v>13</v>
      </c>
      <c r="BM160" s="126">
        <v>0</v>
      </c>
      <c r="BN160" s="126"/>
      <c r="BO160" s="126" t="e">
        <v>#N/A</v>
      </c>
      <c r="BP160" s="126">
        <v>2023</v>
      </c>
      <c r="BQ160" s="126" t="s">
        <v>171</v>
      </c>
      <c r="BR160" s="128">
        <v>45239</v>
      </c>
      <c r="BS160" s="17">
        <v>45</v>
      </c>
      <c r="BT160" s="221" t="s">
        <v>1367</v>
      </c>
      <c r="BU160" s="118">
        <v>3</v>
      </c>
      <c r="BV160" s="17">
        <v>1</v>
      </c>
      <c r="BW160" s="17">
        <v>0</v>
      </c>
      <c r="BX160" s="17">
        <v>1</v>
      </c>
      <c r="BY160" s="17">
        <v>1</v>
      </c>
      <c r="BZ160" s="17">
        <v>0</v>
      </c>
      <c r="CB160" s="17">
        <v>6</v>
      </c>
      <c r="CC160" s="121">
        <v>13</v>
      </c>
      <c r="CE160" s="118">
        <v>0</v>
      </c>
      <c r="CF160" s="17">
        <v>0</v>
      </c>
      <c r="CG160" s="17">
        <v>2</v>
      </c>
      <c r="CH160" s="17">
        <v>0</v>
      </c>
      <c r="CI160" s="17">
        <v>1</v>
      </c>
      <c r="CJ160" s="17">
        <v>0</v>
      </c>
      <c r="CK160" s="17">
        <v>0</v>
      </c>
      <c r="CL160" s="121">
        <v>3</v>
      </c>
      <c r="CM160" s="17" t="s">
        <v>1368</v>
      </c>
      <c r="CN160" s="17" t="s">
        <v>1260</v>
      </c>
      <c r="CO160" s="17" t="s">
        <v>1369</v>
      </c>
      <c r="CP160" s="17">
        <v>1</v>
      </c>
      <c r="CQ160" s="118">
        <v>1</v>
      </c>
      <c r="CR160" s="17">
        <v>0</v>
      </c>
      <c r="CS160" s="17" t="s">
        <v>676</v>
      </c>
      <c r="CT160" s="17" t="s">
        <v>77</v>
      </c>
      <c r="CV160" s="17" t="s">
        <v>1117</v>
      </c>
      <c r="CW160" s="17" t="s">
        <v>678</v>
      </c>
      <c r="CX160" s="17" t="s">
        <v>179</v>
      </c>
      <c r="CY160" s="121"/>
      <c r="CZ160" s="118">
        <v>0</v>
      </c>
      <c r="DC160" s="121"/>
      <c r="DD160" s="126"/>
      <c r="DF160" s="118"/>
      <c r="DG160" s="17" t="s">
        <v>1168</v>
      </c>
      <c r="DI160" s="126" t="s">
        <v>2627</v>
      </c>
      <c r="DJ160" s="118">
        <v>21</v>
      </c>
      <c r="DK160" s="118" t="s">
        <v>1370</v>
      </c>
      <c r="DL160" s="121"/>
      <c r="DM160" s="17" t="s">
        <v>1371</v>
      </c>
      <c r="DQ160" s="121"/>
      <c r="DY160" s="118"/>
      <c r="EF160" s="121"/>
      <c r="EO160" s="118"/>
      <c r="ET160" s="121"/>
      <c r="EU160" s="118">
        <v>4</v>
      </c>
      <c r="EW160" s="17">
        <v>16</v>
      </c>
      <c r="EZ160" s="121"/>
      <c r="FB160" s="129">
        <v>399</v>
      </c>
      <c r="FC160" s="118">
        <v>30</v>
      </c>
      <c r="FD160" s="17">
        <v>6</v>
      </c>
      <c r="FE160" s="121"/>
      <c r="FF160" s="17">
        <v>31</v>
      </c>
      <c r="FG160" s="118"/>
      <c r="FH160" s="121"/>
      <c r="FJ160" s="17" t="e">
        <v>#N/A</v>
      </c>
      <c r="FK160" s="227" t="s">
        <v>3714</v>
      </c>
      <c r="FL160" s="128">
        <v>45238</v>
      </c>
      <c r="FM160" s="128">
        <v>45241</v>
      </c>
      <c r="FP160" s="121" t="s">
        <v>3715</v>
      </c>
      <c r="FR160" s="118">
        <v>11</v>
      </c>
      <c r="FS160" s="17">
        <v>3</v>
      </c>
      <c r="FT160" s="17">
        <v>14</v>
      </c>
      <c r="FU160" s="222">
        <v>30</v>
      </c>
      <c r="FV160" s="222"/>
      <c r="FW160" s="223"/>
      <c r="FX160" s="223"/>
      <c r="FY160" s="224"/>
      <c r="FZ160" s="223"/>
      <c r="GA160" s="118"/>
      <c r="GH160" s="17">
        <v>1</v>
      </c>
      <c r="GI160" s="17">
        <v>1</v>
      </c>
      <c r="GJ160" s="17">
        <v>1</v>
      </c>
      <c r="GP160" s="129"/>
      <c r="GR160" s="118"/>
      <c r="GX160" s="121"/>
      <c r="GY160" s="118"/>
      <c r="HD160" s="121"/>
      <c r="HE160" s="118"/>
      <c r="HK160" s="121"/>
      <c r="HL160" s="118"/>
      <c r="HO160" s="121"/>
      <c r="HP160" s="118"/>
      <c r="HQ160" s="121"/>
      <c r="HS160" s="118"/>
      <c r="II160" s="121"/>
      <c r="IJ160" s="17" t="s">
        <v>1372</v>
      </c>
      <c r="IK160" s="17" t="s">
        <v>2700</v>
      </c>
      <c r="IL160" s="17" t="s">
        <v>1372</v>
      </c>
      <c r="IU160" s="17" t="e">
        <v>#N/A</v>
      </c>
    </row>
    <row r="161" spans="1:260" s="17" customFormat="1" ht="12.45" customHeight="1">
      <c r="A161" s="118">
        <v>138</v>
      </c>
      <c r="D161" s="17" t="s">
        <v>663</v>
      </c>
      <c r="E161" s="17" t="s">
        <v>1026</v>
      </c>
      <c r="F161" s="17" t="s">
        <v>1027</v>
      </c>
      <c r="G161" s="17" t="s">
        <v>79</v>
      </c>
      <c r="H161" s="119">
        <v>-11.053744999999999</v>
      </c>
      <c r="I161" s="120">
        <v>-66.032678000000004</v>
      </c>
      <c r="J161" s="17" t="s">
        <v>321</v>
      </c>
      <c r="K161" s="17" t="s">
        <v>945</v>
      </c>
      <c r="L161" s="17" t="s">
        <v>831</v>
      </c>
      <c r="M161" s="121" t="s">
        <v>832</v>
      </c>
      <c r="N161" s="122">
        <v>40</v>
      </c>
      <c r="O161" s="123" t="s">
        <v>78</v>
      </c>
      <c r="P161" s="17" t="s">
        <v>202</v>
      </c>
      <c r="Q161" s="121" t="s">
        <v>179</v>
      </c>
      <c r="R161" s="124">
        <v>0</v>
      </c>
      <c r="S161" s="124">
        <v>3</v>
      </c>
      <c r="T161" s="124">
        <v>0</v>
      </c>
      <c r="U161" s="124">
        <v>0</v>
      </c>
      <c r="V161" s="124">
        <v>3</v>
      </c>
      <c r="W161" s="124">
        <v>3</v>
      </c>
      <c r="X161" s="124">
        <v>0</v>
      </c>
      <c r="Y161" s="125">
        <v>0</v>
      </c>
      <c r="Z161" s="17">
        <v>9</v>
      </c>
      <c r="AA161" s="126"/>
      <c r="AB161" s="127" t="s">
        <v>248</v>
      </c>
      <c r="AC161" s="17" t="s">
        <v>77</v>
      </c>
      <c r="AD161" s="17">
        <v>0</v>
      </c>
      <c r="AE161" s="17" t="s">
        <v>77</v>
      </c>
      <c r="AF161" s="17">
        <v>0</v>
      </c>
      <c r="AG161" s="17" t="s">
        <v>77</v>
      </c>
      <c r="AH161" s="17" t="s">
        <v>257</v>
      </c>
      <c r="AI161" s="17">
        <v>3</v>
      </c>
      <c r="AJ161" s="17" t="s">
        <v>248</v>
      </c>
      <c r="AK161" s="17">
        <v>1</v>
      </c>
      <c r="AL161" s="17" t="s">
        <v>189</v>
      </c>
      <c r="AM161" s="17" t="s">
        <v>77</v>
      </c>
      <c r="AN161" s="17">
        <v>0</v>
      </c>
      <c r="AO161" s="17" t="s">
        <v>77</v>
      </c>
      <c r="AP161" s="17">
        <v>0</v>
      </c>
      <c r="AQ161" s="17" t="s">
        <v>77</v>
      </c>
      <c r="AR161" s="17" t="s">
        <v>315</v>
      </c>
      <c r="AS161" s="17">
        <v>3</v>
      </c>
      <c r="AT161" s="17" t="s">
        <v>249</v>
      </c>
      <c r="AU161" s="17">
        <v>0</v>
      </c>
      <c r="AV161" s="17" t="s">
        <v>189</v>
      </c>
      <c r="AW161" s="17" t="s">
        <v>221</v>
      </c>
      <c r="AX161" s="17">
        <v>3</v>
      </c>
      <c r="AY161" s="17" t="s">
        <v>249</v>
      </c>
      <c r="AZ161" s="17">
        <v>0</v>
      </c>
      <c r="BA161" s="17" t="s">
        <v>189</v>
      </c>
      <c r="BB161" s="17" t="s">
        <v>77</v>
      </c>
      <c r="BC161" s="17">
        <v>0</v>
      </c>
      <c r="BD161" s="17" t="s">
        <v>77</v>
      </c>
      <c r="BE161" s="17">
        <v>0</v>
      </c>
      <c r="BF161" s="17" t="s">
        <v>77</v>
      </c>
      <c r="BG161" s="17" t="s">
        <v>77</v>
      </c>
      <c r="BH161" s="17">
        <v>0</v>
      </c>
      <c r="BI161" s="17" t="s">
        <v>77</v>
      </c>
      <c r="BJ161" s="17">
        <v>0</v>
      </c>
      <c r="BK161" s="17" t="s">
        <v>77</v>
      </c>
      <c r="BL161" s="17">
        <v>9</v>
      </c>
      <c r="BM161" s="126">
        <v>0</v>
      </c>
      <c r="BN161" s="126"/>
      <c r="BO161" s="126" t="e">
        <v>#N/A</v>
      </c>
      <c r="BP161" s="126">
        <v>2023</v>
      </c>
      <c r="BQ161" s="126" t="s">
        <v>172</v>
      </c>
      <c r="BR161" s="128">
        <v>45239</v>
      </c>
      <c r="BS161" s="17">
        <v>45</v>
      </c>
      <c r="BT161" s="221" t="s">
        <v>1578</v>
      </c>
      <c r="BU161" s="118">
        <v>0</v>
      </c>
      <c r="BV161" s="17">
        <v>2</v>
      </c>
      <c r="BW161" s="17">
        <v>0</v>
      </c>
      <c r="BX161" s="17">
        <v>0</v>
      </c>
      <c r="BY161" s="17">
        <v>0</v>
      </c>
      <c r="BZ161" s="17">
        <v>0</v>
      </c>
      <c r="CB161" s="17">
        <v>2</v>
      </c>
      <c r="CC161" s="121">
        <v>9</v>
      </c>
      <c r="CE161" s="254">
        <v>0</v>
      </c>
      <c r="CF161" s="17">
        <v>0</v>
      </c>
      <c r="CG161" s="251">
        <v>2</v>
      </c>
      <c r="CH161" s="17">
        <v>0</v>
      </c>
      <c r="CI161" s="17">
        <v>0</v>
      </c>
      <c r="CJ161" s="17">
        <v>0</v>
      </c>
      <c r="CK161" s="17">
        <v>0</v>
      </c>
      <c r="CL161" s="121">
        <v>2</v>
      </c>
      <c r="CM161" s="17" t="s">
        <v>1315</v>
      </c>
      <c r="CN161" s="17" t="s">
        <v>1089</v>
      </c>
      <c r="CO161" s="17" t="s">
        <v>226</v>
      </c>
      <c r="CP161" s="17">
        <v>4</v>
      </c>
      <c r="CQ161" s="118">
        <v>0</v>
      </c>
      <c r="CR161" s="17">
        <v>0</v>
      </c>
      <c r="CS161" s="17" t="s">
        <v>544</v>
      </c>
      <c r="CT161" s="17" t="s">
        <v>77</v>
      </c>
      <c r="CV161" s="17" t="s">
        <v>1091</v>
      </c>
      <c r="CW161" s="17" t="s">
        <v>538</v>
      </c>
      <c r="CX161" s="17" t="s">
        <v>179</v>
      </c>
      <c r="CY161" s="121"/>
      <c r="CZ161" s="118">
        <v>0</v>
      </c>
      <c r="DC161" s="121"/>
      <c r="DD161" s="126"/>
      <c r="DF161" s="118"/>
      <c r="DG161" s="17" t="s">
        <v>1148</v>
      </c>
      <c r="DI161" s="126" t="s">
        <v>2780</v>
      </c>
      <c r="DJ161" s="118">
        <v>11</v>
      </c>
      <c r="DK161" s="118" t="s">
        <v>327</v>
      </c>
      <c r="DL161" s="121"/>
      <c r="DM161" s="17" t="s">
        <v>1139</v>
      </c>
      <c r="DQ161" s="121"/>
      <c r="DY161" s="118"/>
      <c r="EF161" s="121"/>
      <c r="EO161" s="118"/>
      <c r="ET161" s="121"/>
      <c r="EU161" s="118"/>
      <c r="EW161" s="17">
        <v>12</v>
      </c>
      <c r="EZ161" s="121"/>
      <c r="FB161" s="129">
        <v>400</v>
      </c>
      <c r="FC161" s="118">
        <v>70</v>
      </c>
      <c r="FD161" s="17">
        <v>2</v>
      </c>
      <c r="FE161" s="121"/>
      <c r="FF161" s="17">
        <v>59</v>
      </c>
      <c r="FG161" s="118"/>
      <c r="FH161" s="121"/>
      <c r="FJ161" s="17" t="e">
        <v>#N/A</v>
      </c>
      <c r="FK161" s="227" t="s">
        <v>3711</v>
      </c>
      <c r="FL161" s="128">
        <v>45238</v>
      </c>
      <c r="FM161" s="128">
        <v>45241</v>
      </c>
      <c r="FP161" s="121" t="s">
        <v>3713</v>
      </c>
      <c r="FR161" s="118">
        <v>39</v>
      </c>
      <c r="FS161" s="17">
        <v>4</v>
      </c>
      <c r="FT161" s="17">
        <v>43</v>
      </c>
      <c r="FU161" s="222">
        <v>62</v>
      </c>
      <c r="FV161" s="222"/>
      <c r="FW161" s="223"/>
      <c r="FX161" s="223"/>
      <c r="FY161" s="224"/>
      <c r="FZ161" s="223"/>
      <c r="GA161" s="118"/>
      <c r="GC161" s="17">
        <v>2</v>
      </c>
      <c r="GP161" s="129"/>
      <c r="GR161" s="118"/>
      <c r="GX161" s="121"/>
      <c r="GY161" s="118"/>
      <c r="HD161" s="121"/>
      <c r="HE161" s="118"/>
      <c r="HK161" s="121"/>
      <c r="HL161" s="118"/>
      <c r="HO161" s="121"/>
      <c r="HP161" s="118"/>
      <c r="HQ161" s="121"/>
      <c r="HS161" s="118"/>
      <c r="II161" s="121"/>
      <c r="IJ161" s="17" t="s">
        <v>1579</v>
      </c>
      <c r="IK161" s="17" t="s">
        <v>2781</v>
      </c>
    </row>
    <row r="162" spans="1:260" s="17" customFormat="1" ht="12.45" customHeight="1">
      <c r="A162" s="118">
        <v>101</v>
      </c>
      <c r="D162" s="17" t="s">
        <v>663</v>
      </c>
      <c r="E162" s="17" t="s">
        <v>943</v>
      </c>
      <c r="F162" s="17" t="s">
        <v>944</v>
      </c>
      <c r="G162" s="17" t="s">
        <v>79</v>
      </c>
      <c r="H162" s="119">
        <v>-11.030760000000001</v>
      </c>
      <c r="I162" s="120">
        <v>-66.041340000000005</v>
      </c>
      <c r="J162" s="17" t="s">
        <v>310</v>
      </c>
      <c r="K162" s="17" t="s">
        <v>945</v>
      </c>
      <c r="L162" s="17" t="s">
        <v>831</v>
      </c>
      <c r="M162" s="121" t="s">
        <v>832</v>
      </c>
      <c r="N162" s="122">
        <v>25</v>
      </c>
      <c r="O162" s="123" t="s">
        <v>78</v>
      </c>
      <c r="P162" s="17" t="s">
        <v>202</v>
      </c>
      <c r="Q162" s="121" t="s">
        <v>179</v>
      </c>
      <c r="R162" s="124">
        <v>0</v>
      </c>
      <c r="S162" s="124">
        <v>3</v>
      </c>
      <c r="T162" s="124">
        <v>0</v>
      </c>
      <c r="U162" s="124">
        <v>0</v>
      </c>
      <c r="V162" s="124">
        <v>0</v>
      </c>
      <c r="W162" s="124">
        <v>3</v>
      </c>
      <c r="X162" s="124">
        <v>2</v>
      </c>
      <c r="Y162" s="125">
        <v>0</v>
      </c>
      <c r="Z162" s="17">
        <v>8</v>
      </c>
      <c r="AA162" s="126"/>
      <c r="AB162" s="127" t="s">
        <v>1095</v>
      </c>
      <c r="AC162" s="17" t="s">
        <v>77</v>
      </c>
      <c r="AD162" s="17">
        <v>0</v>
      </c>
      <c r="AE162" s="17" t="s">
        <v>77</v>
      </c>
      <c r="AF162" s="17">
        <v>0</v>
      </c>
      <c r="AG162" s="17" t="s">
        <v>77</v>
      </c>
      <c r="AH162" s="17" t="s">
        <v>222</v>
      </c>
      <c r="AI162" s="17">
        <v>3</v>
      </c>
      <c r="AJ162" s="17" t="s">
        <v>184</v>
      </c>
      <c r="AK162" s="17">
        <v>1</v>
      </c>
      <c r="AL162" s="17" t="s">
        <v>195</v>
      </c>
      <c r="AM162" s="17" t="s">
        <v>77</v>
      </c>
      <c r="AN162" s="17">
        <v>0</v>
      </c>
      <c r="AO162" s="17" t="s">
        <v>77</v>
      </c>
      <c r="AP162" s="17">
        <v>0</v>
      </c>
      <c r="AQ162" s="17" t="s">
        <v>77</v>
      </c>
      <c r="AR162" s="17" t="s">
        <v>77</v>
      </c>
      <c r="AS162" s="17">
        <v>0</v>
      </c>
      <c r="AT162" s="17" t="s">
        <v>77</v>
      </c>
      <c r="AU162" s="17">
        <v>0</v>
      </c>
      <c r="AV162" s="17" t="s">
        <v>77</v>
      </c>
      <c r="AW162" s="17" t="s">
        <v>946</v>
      </c>
      <c r="AX162" s="17">
        <v>3</v>
      </c>
      <c r="AY162" s="17" t="s">
        <v>325</v>
      </c>
      <c r="AZ162" s="17">
        <v>1</v>
      </c>
      <c r="BA162" s="17" t="s">
        <v>189</v>
      </c>
      <c r="BB162" s="17" t="s">
        <v>258</v>
      </c>
      <c r="BC162" s="17">
        <v>2</v>
      </c>
      <c r="BD162" s="17" t="s">
        <v>326</v>
      </c>
      <c r="BE162" s="17">
        <v>0</v>
      </c>
      <c r="BF162" s="17" t="s">
        <v>214</v>
      </c>
      <c r="BL162" s="17">
        <v>8</v>
      </c>
      <c r="BM162" s="126">
        <v>0</v>
      </c>
      <c r="BN162" s="126"/>
      <c r="BO162" s="126" t="e">
        <v>#N/A</v>
      </c>
      <c r="BP162" s="126">
        <v>2023</v>
      </c>
      <c r="BQ162" s="126" t="s">
        <v>172</v>
      </c>
      <c r="BR162" s="128">
        <v>45239</v>
      </c>
      <c r="BS162" s="17">
        <v>45</v>
      </c>
      <c r="BT162" s="221" t="s">
        <v>1463</v>
      </c>
      <c r="BU162" s="118">
        <v>1</v>
      </c>
      <c r="BV162" s="17">
        <v>0</v>
      </c>
      <c r="BW162" s="17">
        <v>0</v>
      </c>
      <c r="BX162" s="17">
        <v>1</v>
      </c>
      <c r="BY162" s="17">
        <v>1</v>
      </c>
      <c r="BZ162" s="17">
        <v>0</v>
      </c>
      <c r="CB162" s="17">
        <v>3</v>
      </c>
      <c r="CC162" s="121">
        <v>8</v>
      </c>
      <c r="CE162" s="118">
        <v>1</v>
      </c>
      <c r="CF162" s="17">
        <v>0</v>
      </c>
      <c r="CG162" s="17">
        <v>1</v>
      </c>
      <c r="CH162" s="17">
        <v>0</v>
      </c>
      <c r="CI162" s="17">
        <v>0</v>
      </c>
      <c r="CJ162" s="17">
        <v>0</v>
      </c>
      <c r="CK162" s="17">
        <v>0</v>
      </c>
      <c r="CL162" s="121">
        <v>2</v>
      </c>
      <c r="CM162" s="17" t="s">
        <v>1464</v>
      </c>
      <c r="CN162" s="17" t="s">
        <v>1200</v>
      </c>
      <c r="CO162" s="17" t="s">
        <v>1465</v>
      </c>
      <c r="CP162" s="17">
        <v>1</v>
      </c>
      <c r="CQ162" s="118">
        <v>0</v>
      </c>
      <c r="CR162" s="17">
        <v>0</v>
      </c>
      <c r="CS162" s="17" t="s">
        <v>544</v>
      </c>
      <c r="CT162" s="17" t="s">
        <v>77</v>
      </c>
      <c r="CV162" s="17" t="s">
        <v>1100</v>
      </c>
      <c r="CW162" s="17" t="s">
        <v>417</v>
      </c>
      <c r="CX162" s="17" t="s">
        <v>179</v>
      </c>
      <c r="CY162" s="121"/>
      <c r="CZ162" s="118">
        <v>0</v>
      </c>
      <c r="DC162" s="121"/>
      <c r="DD162" s="126"/>
      <c r="DF162" s="118"/>
      <c r="DG162" s="17" t="s">
        <v>1168</v>
      </c>
      <c r="DI162" s="126" t="s">
        <v>2693</v>
      </c>
      <c r="DJ162" s="118">
        <v>7</v>
      </c>
      <c r="DK162" s="118" t="s">
        <v>1466</v>
      </c>
      <c r="DL162" s="121"/>
      <c r="DM162" s="17" t="s">
        <v>1467</v>
      </c>
      <c r="DQ162" s="121"/>
      <c r="DY162" s="118"/>
      <c r="EF162" s="121"/>
      <c r="EO162" s="118"/>
      <c r="ET162" s="121"/>
      <c r="EU162" s="118">
        <v>4</v>
      </c>
      <c r="EW162" s="17">
        <v>10</v>
      </c>
      <c r="EZ162" s="121"/>
      <c r="FB162" s="129">
        <v>401</v>
      </c>
      <c r="FC162" s="118">
        <v>50</v>
      </c>
      <c r="FD162" s="17">
        <v>3</v>
      </c>
      <c r="FE162" s="121"/>
      <c r="FF162" s="17">
        <v>42</v>
      </c>
      <c r="FG162" s="118"/>
      <c r="FH162" s="121"/>
      <c r="FJ162" s="17" t="e">
        <v>#N/A</v>
      </c>
      <c r="FK162" s="227" t="s">
        <v>3711</v>
      </c>
      <c r="FL162" s="128">
        <v>45238</v>
      </c>
      <c r="FM162" s="128">
        <v>45241</v>
      </c>
      <c r="FP162" s="121" t="s">
        <v>3713</v>
      </c>
      <c r="FR162" s="118">
        <v>24</v>
      </c>
      <c r="FS162" s="17">
        <v>4</v>
      </c>
      <c r="FT162" s="17">
        <v>28</v>
      </c>
      <c r="FU162" s="222">
        <v>45</v>
      </c>
      <c r="FV162" s="222"/>
      <c r="FW162" s="223"/>
      <c r="FX162" s="223"/>
      <c r="FY162" s="224"/>
      <c r="FZ162" s="223"/>
      <c r="GA162" s="118">
        <v>1</v>
      </c>
      <c r="GC162" s="17">
        <v>2</v>
      </c>
      <c r="GD162" s="17">
        <v>1</v>
      </c>
      <c r="GP162" s="129"/>
      <c r="GR162" s="118"/>
      <c r="GX162" s="121"/>
      <c r="GY162" s="118"/>
      <c r="HD162" s="121"/>
      <c r="HE162" s="118"/>
      <c r="HK162" s="121"/>
      <c r="HL162" s="118"/>
      <c r="HO162" s="121"/>
      <c r="HP162" s="118"/>
      <c r="HQ162" s="121"/>
      <c r="HS162" s="118"/>
      <c r="II162" s="121"/>
      <c r="IJ162" s="17" t="s">
        <v>1468</v>
      </c>
      <c r="IK162" s="17" t="s">
        <v>2736</v>
      </c>
    </row>
    <row r="163" spans="1:260" s="17" customFormat="1" ht="12.45" customHeight="1">
      <c r="A163" s="118">
        <v>58</v>
      </c>
      <c r="C163" s="17" t="s">
        <v>689</v>
      </c>
      <c r="D163" s="17" t="s">
        <v>663</v>
      </c>
      <c r="E163" s="17" t="s">
        <v>828</v>
      </c>
      <c r="F163" s="17" t="s">
        <v>829</v>
      </c>
      <c r="G163" s="17" t="s">
        <v>79</v>
      </c>
      <c r="H163" s="119">
        <v>-10.824814</v>
      </c>
      <c r="I163" s="120">
        <v>-65.355686000000006</v>
      </c>
      <c r="J163" s="17" t="s">
        <v>310</v>
      </c>
      <c r="K163" s="17" t="s">
        <v>830</v>
      </c>
      <c r="L163" s="17" t="s">
        <v>831</v>
      </c>
      <c r="M163" s="121" t="s">
        <v>832</v>
      </c>
      <c r="N163" s="122">
        <v>40</v>
      </c>
      <c r="O163" s="123" t="s">
        <v>78</v>
      </c>
      <c r="P163" s="17" t="s">
        <v>196</v>
      </c>
      <c r="Q163" s="121" t="s">
        <v>179</v>
      </c>
      <c r="R163" s="124">
        <v>0</v>
      </c>
      <c r="S163" s="124">
        <v>0</v>
      </c>
      <c r="T163" s="124">
        <v>3</v>
      </c>
      <c r="U163" s="124">
        <v>0</v>
      </c>
      <c r="V163" s="124">
        <v>3</v>
      </c>
      <c r="W163" s="124">
        <v>3</v>
      </c>
      <c r="X163" s="124">
        <v>3</v>
      </c>
      <c r="Y163" s="125">
        <v>0</v>
      </c>
      <c r="Z163" s="17">
        <v>12</v>
      </c>
      <c r="AA163" s="126"/>
      <c r="AB163" s="127" t="s">
        <v>254</v>
      </c>
      <c r="AC163" s="17" t="s">
        <v>212</v>
      </c>
      <c r="AD163" s="17">
        <v>3</v>
      </c>
      <c r="AE163" s="17" t="s">
        <v>254</v>
      </c>
      <c r="AF163" s="17">
        <v>1</v>
      </c>
      <c r="AG163" s="17" t="s">
        <v>189</v>
      </c>
      <c r="AH163" s="17" t="s">
        <v>833</v>
      </c>
      <c r="AI163" s="17">
        <v>0</v>
      </c>
      <c r="AJ163" s="17" t="s">
        <v>782</v>
      </c>
      <c r="AK163" s="17">
        <v>0</v>
      </c>
      <c r="AL163" s="17" t="s">
        <v>77</v>
      </c>
      <c r="AM163" s="17" t="s">
        <v>77</v>
      </c>
      <c r="AN163" s="17">
        <v>0</v>
      </c>
      <c r="AO163" s="17" t="s">
        <v>77</v>
      </c>
      <c r="AP163" s="17">
        <v>0</v>
      </c>
      <c r="AQ163" s="17" t="s">
        <v>77</v>
      </c>
      <c r="AR163" s="17" t="s">
        <v>198</v>
      </c>
      <c r="AS163" s="17">
        <v>3</v>
      </c>
      <c r="AT163" s="17" t="s">
        <v>255</v>
      </c>
      <c r="AU163" s="17">
        <v>0</v>
      </c>
      <c r="AV163" s="17" t="s">
        <v>189</v>
      </c>
      <c r="AW163" s="17" t="s">
        <v>218</v>
      </c>
      <c r="AX163" s="17">
        <v>3</v>
      </c>
      <c r="AY163" s="17" t="s">
        <v>255</v>
      </c>
      <c r="AZ163" s="17">
        <v>0</v>
      </c>
      <c r="BA163" s="17" t="s">
        <v>189</v>
      </c>
      <c r="BB163" s="17" t="s">
        <v>613</v>
      </c>
      <c r="BC163" s="17">
        <v>3</v>
      </c>
      <c r="BD163" s="17" t="s">
        <v>255</v>
      </c>
      <c r="BE163" s="17">
        <v>0</v>
      </c>
      <c r="BF163" s="17" t="s">
        <v>189</v>
      </c>
      <c r="BL163" s="17">
        <v>12</v>
      </c>
      <c r="BM163" s="126">
        <v>0</v>
      </c>
      <c r="BN163" s="126"/>
      <c r="BO163" s="126" t="e">
        <v>#N/A</v>
      </c>
      <c r="BP163" s="126">
        <v>2023</v>
      </c>
      <c r="BQ163" s="126" t="s">
        <v>171</v>
      </c>
      <c r="BR163" s="128">
        <v>45239</v>
      </c>
      <c r="BS163" s="17">
        <v>45</v>
      </c>
      <c r="BT163" s="221" t="s">
        <v>1320</v>
      </c>
      <c r="BU163" s="118">
        <v>1</v>
      </c>
      <c r="BV163" s="17">
        <v>0</v>
      </c>
      <c r="BW163" s="17">
        <v>0</v>
      </c>
      <c r="BX163" s="17">
        <v>3</v>
      </c>
      <c r="BY163" s="17">
        <v>0</v>
      </c>
      <c r="BZ163" s="17">
        <v>0</v>
      </c>
      <c r="CB163" s="17">
        <v>4</v>
      </c>
      <c r="CC163" s="121">
        <v>12</v>
      </c>
      <c r="CE163" s="118">
        <v>0</v>
      </c>
      <c r="CF163" s="17">
        <v>0</v>
      </c>
      <c r="CG163" s="251">
        <v>0</v>
      </c>
      <c r="CH163" s="251">
        <v>0</v>
      </c>
      <c r="CI163" s="17">
        <v>0</v>
      </c>
      <c r="CJ163" s="17">
        <v>0</v>
      </c>
      <c r="CK163" s="17">
        <v>0</v>
      </c>
      <c r="CL163" s="121">
        <v>0</v>
      </c>
      <c r="CM163" s="17" t="s">
        <v>1321</v>
      </c>
      <c r="CN163" s="17" t="s">
        <v>1124</v>
      </c>
      <c r="CO163" s="17" t="s">
        <v>1322</v>
      </c>
      <c r="CP163" s="17">
        <v>1</v>
      </c>
      <c r="CQ163" s="118">
        <v>0</v>
      </c>
      <c r="CR163" s="17">
        <v>0</v>
      </c>
      <c r="CS163" s="17" t="s">
        <v>544</v>
      </c>
      <c r="CT163" s="17" t="s">
        <v>77</v>
      </c>
      <c r="CV163" s="17" t="s">
        <v>1323</v>
      </c>
      <c r="CW163" s="17" t="s">
        <v>561</v>
      </c>
      <c r="CX163" s="17" t="s">
        <v>179</v>
      </c>
      <c r="CY163" s="121"/>
      <c r="CZ163" s="118">
        <v>0</v>
      </c>
      <c r="DC163" s="121"/>
      <c r="DD163" s="126"/>
      <c r="DF163" s="118"/>
      <c r="DG163" s="17" t="s">
        <v>1324</v>
      </c>
      <c r="DI163" s="126" t="s">
        <v>4145</v>
      </c>
      <c r="DJ163" s="118">
        <v>2</v>
      </c>
      <c r="DK163" s="118" t="s">
        <v>1325</v>
      </c>
      <c r="DL163" s="121"/>
      <c r="DM163" s="17" t="s">
        <v>130</v>
      </c>
      <c r="DQ163" s="121"/>
      <c r="DY163" s="118"/>
      <c r="EF163" s="121"/>
      <c r="EO163" s="118"/>
      <c r="ET163" s="121"/>
      <c r="EU163" s="118">
        <v>8</v>
      </c>
      <c r="EW163" s="17">
        <v>12</v>
      </c>
      <c r="EZ163" s="121"/>
      <c r="FB163" s="129">
        <v>402</v>
      </c>
      <c r="FC163" s="118">
        <v>70</v>
      </c>
      <c r="FD163" s="17">
        <v>4</v>
      </c>
      <c r="FE163" s="121"/>
      <c r="FF163" s="17">
        <v>59</v>
      </c>
      <c r="FG163" s="118"/>
      <c r="FH163" s="121"/>
      <c r="FJ163" s="17" t="e">
        <v>#N/A</v>
      </c>
      <c r="FK163" s="227" t="s">
        <v>3711</v>
      </c>
      <c r="FL163" s="128">
        <v>45238</v>
      </c>
      <c r="FM163" s="128">
        <v>45241</v>
      </c>
      <c r="FP163" s="121" t="s">
        <v>3715</v>
      </c>
      <c r="FR163" s="118">
        <v>40</v>
      </c>
      <c r="FS163" s="17">
        <v>7</v>
      </c>
      <c r="FT163" s="17">
        <v>47</v>
      </c>
      <c r="FU163" s="222">
        <v>67</v>
      </c>
      <c r="FV163" s="222"/>
      <c r="FW163" s="223"/>
      <c r="FX163" s="223"/>
      <c r="FY163" s="224"/>
      <c r="FZ163" s="223"/>
      <c r="GA163" s="118"/>
      <c r="GF163" s="17">
        <v>1</v>
      </c>
      <c r="GH163" s="17">
        <v>1</v>
      </c>
      <c r="GP163" s="129"/>
      <c r="GR163" s="118"/>
      <c r="GX163" s="121"/>
      <c r="GY163" s="118"/>
      <c r="HD163" s="121"/>
      <c r="HE163" s="118"/>
      <c r="HK163" s="121"/>
      <c r="HL163" s="118"/>
      <c r="HO163" s="121"/>
      <c r="HP163" s="118"/>
      <c r="HQ163" s="121"/>
      <c r="HS163" s="118"/>
      <c r="II163" s="121"/>
      <c r="IJ163" s="17" t="s">
        <v>1325</v>
      </c>
      <c r="IK163" s="17" t="s">
        <v>2680</v>
      </c>
      <c r="IL163" s="17" t="s">
        <v>1325</v>
      </c>
      <c r="IM163" s="17">
        <v>0</v>
      </c>
      <c r="IN163" s="17" t="s">
        <v>179</v>
      </c>
      <c r="IU163" s="17" t="e">
        <v>#N/A</v>
      </c>
    </row>
    <row r="164" spans="1:260" s="17" customFormat="1" ht="12.45" customHeight="1">
      <c r="A164" s="118">
        <v>149</v>
      </c>
      <c r="C164" s="17" t="s">
        <v>1028</v>
      </c>
      <c r="D164" s="17" t="s">
        <v>663</v>
      </c>
      <c r="E164" s="17" t="s">
        <v>1049</v>
      </c>
      <c r="F164" s="17" t="s">
        <v>1050</v>
      </c>
      <c r="G164" s="17" t="s">
        <v>79</v>
      </c>
      <c r="H164" s="118">
        <v>-18.000541999999999</v>
      </c>
      <c r="I164" s="17">
        <v>-67.127054000000001</v>
      </c>
      <c r="J164" s="17" t="s">
        <v>338</v>
      </c>
      <c r="K164" s="17" t="s">
        <v>179</v>
      </c>
      <c r="L164" s="17" t="s">
        <v>179</v>
      </c>
      <c r="M164" s="121" t="s">
        <v>1051</v>
      </c>
      <c r="N164" s="118">
        <v>25</v>
      </c>
      <c r="O164" s="17" t="s">
        <v>78</v>
      </c>
      <c r="P164" s="17" t="s">
        <v>202</v>
      </c>
      <c r="Q164" s="121" t="s">
        <v>179</v>
      </c>
      <c r="R164" s="124">
        <v>0</v>
      </c>
      <c r="S164" s="124">
        <v>3</v>
      </c>
      <c r="T164" s="124">
        <v>0</v>
      </c>
      <c r="U164" s="124">
        <v>0</v>
      </c>
      <c r="V164" s="124">
        <v>2</v>
      </c>
      <c r="W164" s="124">
        <v>0</v>
      </c>
      <c r="X164" s="124">
        <v>0</v>
      </c>
      <c r="Y164" s="125">
        <v>0</v>
      </c>
      <c r="Z164" s="17">
        <v>5</v>
      </c>
      <c r="AA164" s="126"/>
      <c r="AB164" s="127" t="s">
        <v>248</v>
      </c>
      <c r="AC164" s="17" t="s">
        <v>77</v>
      </c>
      <c r="AD164" s="17">
        <v>0</v>
      </c>
      <c r="AE164" s="17" t="s">
        <v>77</v>
      </c>
      <c r="AF164" s="17">
        <v>0</v>
      </c>
      <c r="AG164" s="17" t="s">
        <v>77</v>
      </c>
      <c r="AH164" s="17" t="s">
        <v>257</v>
      </c>
      <c r="AI164" s="17">
        <v>3</v>
      </c>
      <c r="AJ164" s="17" t="s">
        <v>248</v>
      </c>
      <c r="AK164" s="17">
        <v>1</v>
      </c>
      <c r="AL164" s="17" t="s">
        <v>189</v>
      </c>
      <c r="AM164" s="17" t="s">
        <v>77</v>
      </c>
      <c r="AO164" s="17" t="s">
        <v>77</v>
      </c>
      <c r="AQ164" s="17" t="s">
        <v>77</v>
      </c>
      <c r="AR164" s="17" t="s">
        <v>537</v>
      </c>
      <c r="AS164" s="17">
        <v>2</v>
      </c>
      <c r="AT164" s="17" t="s">
        <v>249</v>
      </c>
      <c r="AU164" s="17">
        <v>0</v>
      </c>
      <c r="AV164" s="17" t="s">
        <v>189</v>
      </c>
      <c r="AW164" s="17" t="s">
        <v>77</v>
      </c>
      <c r="AX164" s="17">
        <v>0</v>
      </c>
      <c r="AY164" s="17" t="s">
        <v>77</v>
      </c>
      <c r="AZ164" s="17">
        <v>0</v>
      </c>
      <c r="BA164" s="17" t="s">
        <v>77</v>
      </c>
      <c r="BB164" s="17" t="s">
        <v>77</v>
      </c>
      <c r="BC164" s="17">
        <v>0</v>
      </c>
      <c r="BD164" s="17" t="s">
        <v>77</v>
      </c>
      <c r="BE164" s="17">
        <v>0</v>
      </c>
      <c r="BF164" s="17" t="s">
        <v>77</v>
      </c>
      <c r="BG164" s="17" t="s">
        <v>77</v>
      </c>
      <c r="BH164" s="17">
        <v>0</v>
      </c>
      <c r="BI164" s="17" t="s">
        <v>77</v>
      </c>
      <c r="BJ164" s="17">
        <v>0</v>
      </c>
      <c r="BK164" s="17" t="s">
        <v>77</v>
      </c>
      <c r="BL164" s="17">
        <v>5</v>
      </c>
      <c r="BM164" s="126">
        <v>0</v>
      </c>
      <c r="BN164" s="126"/>
      <c r="BO164" s="126" t="e">
        <v>#N/A</v>
      </c>
      <c r="BP164" s="126">
        <v>2023</v>
      </c>
      <c r="BQ164" s="126" t="s">
        <v>172</v>
      </c>
      <c r="BR164" s="128">
        <v>45245</v>
      </c>
      <c r="BS164" s="17">
        <v>46</v>
      </c>
      <c r="BT164" s="221" t="s">
        <v>4041</v>
      </c>
      <c r="BU164" s="118">
        <v>0</v>
      </c>
      <c r="BV164" s="17">
        <v>0</v>
      </c>
      <c r="BW164" s="17">
        <v>0</v>
      </c>
      <c r="BX164" s="17">
        <v>2</v>
      </c>
      <c r="BY164" s="17">
        <v>0</v>
      </c>
      <c r="BZ164" s="17">
        <v>0</v>
      </c>
      <c r="CB164" s="17">
        <v>2</v>
      </c>
      <c r="CC164" s="121">
        <v>5</v>
      </c>
      <c r="CD164" s="17">
        <v>2</v>
      </c>
      <c r="CE164" s="118">
        <v>0</v>
      </c>
      <c r="CF164" s="17">
        <v>0</v>
      </c>
      <c r="CG164" s="251">
        <v>0</v>
      </c>
      <c r="CH164" s="17">
        <v>0</v>
      </c>
      <c r="CI164" s="17">
        <v>0</v>
      </c>
      <c r="CJ164" s="17">
        <v>0</v>
      </c>
      <c r="CK164" s="17">
        <v>0</v>
      </c>
      <c r="CL164" s="121">
        <v>0</v>
      </c>
      <c r="CM164" s="17" t="s">
        <v>4042</v>
      </c>
      <c r="CN164" s="17" t="s">
        <v>1587</v>
      </c>
      <c r="CO164" s="17" t="s">
        <v>3480</v>
      </c>
      <c r="CP164" s="17">
        <v>1</v>
      </c>
      <c r="CQ164" s="118">
        <v>0</v>
      </c>
      <c r="CR164" s="17">
        <v>0</v>
      </c>
      <c r="CS164" s="17" t="s">
        <v>544</v>
      </c>
      <c r="CT164" s="17" t="s">
        <v>77</v>
      </c>
      <c r="CV164" s="17" t="s">
        <v>1091</v>
      </c>
      <c r="CW164" s="17" t="s">
        <v>538</v>
      </c>
      <c r="CX164" s="17" t="s">
        <v>179</v>
      </c>
      <c r="CY164" s="121"/>
      <c r="CZ164" s="118">
        <v>0</v>
      </c>
      <c r="DC164" s="121"/>
      <c r="DD164" s="126"/>
      <c r="DF164" s="118"/>
      <c r="DG164" s="17" t="s">
        <v>1509</v>
      </c>
      <c r="DI164" s="126" t="s">
        <v>4135</v>
      </c>
      <c r="DJ164" s="118">
        <v>10</v>
      </c>
      <c r="DK164" s="118" t="s">
        <v>556</v>
      </c>
      <c r="DL164" s="121"/>
      <c r="DM164" s="17" t="s">
        <v>130</v>
      </c>
      <c r="DQ164" s="121"/>
      <c r="DY164" s="118"/>
      <c r="EF164" s="121"/>
      <c r="EO164" s="118"/>
      <c r="ET164" s="121"/>
      <c r="EU164" s="118"/>
      <c r="EW164" s="17">
        <v>8</v>
      </c>
      <c r="EZ164" s="121"/>
      <c r="FB164" s="129">
        <v>375</v>
      </c>
      <c r="FC164" s="118">
        <v>50</v>
      </c>
      <c r="FD164" s="17">
        <v>2</v>
      </c>
      <c r="FE164" s="121"/>
      <c r="FF164" s="17">
        <v>42</v>
      </c>
      <c r="FG164" s="118"/>
      <c r="FH164" s="121"/>
      <c r="FJ164" s="17" t="e">
        <v>#N/A</v>
      </c>
      <c r="FK164" s="227" t="s">
        <v>3711</v>
      </c>
      <c r="FL164" s="128">
        <v>45236</v>
      </c>
      <c r="FM164" s="128">
        <v>45237</v>
      </c>
      <c r="FP164" s="121" t="s">
        <v>3713</v>
      </c>
      <c r="FR164" s="118">
        <v>25</v>
      </c>
      <c r="FS164" s="17">
        <v>3</v>
      </c>
      <c r="FT164" s="17">
        <v>28</v>
      </c>
      <c r="FU164" s="222">
        <v>45</v>
      </c>
      <c r="FV164" s="222"/>
      <c r="FW164" s="223"/>
      <c r="FX164" s="223"/>
      <c r="FY164" s="224"/>
      <c r="FZ164" s="223"/>
      <c r="GA164" s="118"/>
      <c r="GP164" s="129"/>
      <c r="GR164" s="118"/>
      <c r="GX164" s="121"/>
      <c r="GY164" s="118"/>
      <c r="HD164" s="121"/>
      <c r="HE164" s="118"/>
      <c r="HK164" s="121"/>
      <c r="HL164" s="118"/>
      <c r="HO164" s="121"/>
      <c r="HP164" s="118"/>
      <c r="HQ164" s="121"/>
      <c r="HS164" s="118"/>
      <c r="II164" s="121"/>
      <c r="IJ164" s="17" t="s">
        <v>556</v>
      </c>
      <c r="IK164" s="17" t="s">
        <v>4043</v>
      </c>
    </row>
    <row r="165" spans="1:260" s="17" customFormat="1" ht="12.45" customHeight="1">
      <c r="A165" s="118">
        <v>151</v>
      </c>
      <c r="C165" s="17" t="s">
        <v>1054</v>
      </c>
      <c r="D165" s="17" t="s">
        <v>663</v>
      </c>
      <c r="E165" s="17" t="s">
        <v>1055</v>
      </c>
      <c r="F165" s="17" t="s">
        <v>1056</v>
      </c>
      <c r="G165" s="17" t="s">
        <v>79</v>
      </c>
      <c r="H165" s="118">
        <v>-17.989792999999999</v>
      </c>
      <c r="I165" s="17">
        <v>-67.109594999999999</v>
      </c>
      <c r="J165" s="17" t="s">
        <v>179</v>
      </c>
      <c r="K165" s="17" t="s">
        <v>179</v>
      </c>
      <c r="L165" s="17" t="s">
        <v>179</v>
      </c>
      <c r="M165" s="121" t="s">
        <v>1051</v>
      </c>
      <c r="N165" s="118">
        <v>25</v>
      </c>
      <c r="O165" s="17" t="s">
        <v>78</v>
      </c>
      <c r="P165" s="17" t="s">
        <v>202</v>
      </c>
      <c r="Q165" s="121"/>
      <c r="R165" s="124">
        <v>0</v>
      </c>
      <c r="S165" s="124">
        <v>0</v>
      </c>
      <c r="T165" s="124">
        <v>3</v>
      </c>
      <c r="U165" s="124">
        <v>0</v>
      </c>
      <c r="V165" s="124">
        <v>2</v>
      </c>
      <c r="W165" s="124">
        <v>2</v>
      </c>
      <c r="X165" s="124">
        <v>0</v>
      </c>
      <c r="Y165" s="125">
        <v>1</v>
      </c>
      <c r="Z165" s="17">
        <v>8</v>
      </c>
      <c r="AA165" s="126"/>
      <c r="AB165" s="127" t="s">
        <v>781</v>
      </c>
      <c r="AC165" s="17" t="s">
        <v>257</v>
      </c>
      <c r="AD165" s="17">
        <v>3</v>
      </c>
      <c r="AE165" s="17" t="s">
        <v>781</v>
      </c>
      <c r="AF165" s="17">
        <v>1</v>
      </c>
      <c r="AG165" s="17" t="s">
        <v>189</v>
      </c>
      <c r="AH165" s="17" t="s">
        <v>1057</v>
      </c>
      <c r="AI165" s="17">
        <v>0</v>
      </c>
      <c r="AJ165" s="17" t="s">
        <v>782</v>
      </c>
      <c r="AK165" s="17">
        <v>1</v>
      </c>
      <c r="AL165" s="17" t="s">
        <v>189</v>
      </c>
      <c r="AM165" s="17" t="s">
        <v>77</v>
      </c>
      <c r="AN165" s="17">
        <v>0</v>
      </c>
      <c r="AO165" s="17" t="s">
        <v>77</v>
      </c>
      <c r="AP165" s="17">
        <v>1</v>
      </c>
      <c r="AQ165" s="17" t="s">
        <v>77</v>
      </c>
      <c r="AR165" s="17" t="s">
        <v>1058</v>
      </c>
      <c r="AS165" s="17">
        <v>2</v>
      </c>
      <c r="AT165" s="17" t="s">
        <v>782</v>
      </c>
      <c r="AU165" s="17">
        <v>0</v>
      </c>
      <c r="AV165" s="17" t="s">
        <v>189</v>
      </c>
      <c r="AW165" s="17" t="s">
        <v>784</v>
      </c>
      <c r="AX165" s="17">
        <v>2</v>
      </c>
      <c r="AY165" s="17" t="s">
        <v>77</v>
      </c>
      <c r="AZ165" s="17">
        <v>0</v>
      </c>
      <c r="BA165" s="17" t="s">
        <v>77</v>
      </c>
      <c r="BB165" s="17" t="s">
        <v>77</v>
      </c>
      <c r="BC165" s="17">
        <v>0</v>
      </c>
      <c r="BD165" s="17" t="s">
        <v>77</v>
      </c>
      <c r="BE165" s="17">
        <v>0</v>
      </c>
      <c r="BF165" s="17" t="s">
        <v>77</v>
      </c>
      <c r="BG165" s="17" t="s">
        <v>708</v>
      </c>
      <c r="BH165" s="17">
        <v>1</v>
      </c>
      <c r="BI165" s="17" t="s">
        <v>782</v>
      </c>
      <c r="BJ165" s="17">
        <v>0</v>
      </c>
      <c r="BK165" s="17" t="s">
        <v>189</v>
      </c>
      <c r="BL165" s="17">
        <v>8</v>
      </c>
      <c r="BM165" s="126">
        <v>0</v>
      </c>
      <c r="BN165" s="126"/>
      <c r="BO165" s="126" t="e">
        <v>#N/A</v>
      </c>
      <c r="BP165" s="126">
        <v>2023</v>
      </c>
      <c r="BQ165" s="126" t="s">
        <v>171</v>
      </c>
      <c r="BR165" s="128">
        <v>45245</v>
      </c>
      <c r="BS165" s="17">
        <v>46</v>
      </c>
      <c r="BT165" s="221" t="s">
        <v>1592</v>
      </c>
      <c r="BU165" s="118">
        <v>0</v>
      </c>
      <c r="BV165" s="17">
        <v>0</v>
      </c>
      <c r="BW165" s="17">
        <v>0</v>
      </c>
      <c r="BX165" s="17">
        <v>0</v>
      </c>
      <c r="BY165" s="17">
        <v>0</v>
      </c>
      <c r="BZ165" s="17">
        <v>0</v>
      </c>
      <c r="CB165" s="17">
        <v>0</v>
      </c>
      <c r="CC165" s="121">
        <v>8</v>
      </c>
      <c r="CE165" s="118">
        <v>0</v>
      </c>
      <c r="CF165" s="17">
        <v>0</v>
      </c>
      <c r="CG165" s="17">
        <v>0</v>
      </c>
      <c r="CH165" s="17">
        <v>0</v>
      </c>
      <c r="CI165" s="17">
        <v>0</v>
      </c>
      <c r="CJ165" s="17">
        <v>0</v>
      </c>
      <c r="CK165" s="17">
        <v>0</v>
      </c>
      <c r="CL165" s="121">
        <v>0</v>
      </c>
      <c r="CM165" s="17" t="s">
        <v>1593</v>
      </c>
      <c r="CN165" s="17" t="s">
        <v>1569</v>
      </c>
      <c r="CO165" s="17" t="s">
        <v>1594</v>
      </c>
      <c r="CP165" s="17">
        <v>1</v>
      </c>
      <c r="CQ165" s="118">
        <v>0</v>
      </c>
      <c r="CR165" s="17">
        <v>0</v>
      </c>
      <c r="CS165" s="17" t="s">
        <v>544</v>
      </c>
      <c r="CT165" s="17" t="s">
        <v>77</v>
      </c>
      <c r="CV165" s="17" t="s">
        <v>1175</v>
      </c>
      <c r="CW165" s="17" t="s">
        <v>678</v>
      </c>
      <c r="CX165" s="17" t="s">
        <v>179</v>
      </c>
      <c r="CY165" s="121"/>
      <c r="CZ165" s="118">
        <v>0</v>
      </c>
      <c r="DC165" s="121"/>
      <c r="DD165" s="126"/>
      <c r="DF165" s="118"/>
      <c r="DG165" s="17" t="s">
        <v>1118</v>
      </c>
      <c r="DI165" s="126" t="s">
        <v>2782</v>
      </c>
      <c r="DJ165" s="118">
        <v>4</v>
      </c>
      <c r="DK165" s="118" t="s">
        <v>130</v>
      </c>
      <c r="DL165" s="121"/>
      <c r="DM165" s="17" t="s">
        <v>130</v>
      </c>
      <c r="DQ165" s="121"/>
      <c r="DY165" s="118"/>
      <c r="EF165" s="121"/>
      <c r="EO165" s="118"/>
      <c r="ET165" s="121"/>
      <c r="EU165" s="118"/>
      <c r="EZ165" s="121"/>
      <c r="FB165" s="129">
        <v>376</v>
      </c>
      <c r="FC165" s="118">
        <v>50</v>
      </c>
      <c r="FD165" s="17">
        <v>0</v>
      </c>
      <c r="FE165" s="121"/>
      <c r="FF165" s="17">
        <v>42</v>
      </c>
      <c r="FG165" s="118"/>
      <c r="FH165" s="121"/>
      <c r="FJ165" s="17" t="e">
        <v>#N/A</v>
      </c>
      <c r="FK165" s="227" t="s">
        <v>3711</v>
      </c>
      <c r="FL165" s="128">
        <v>45236</v>
      </c>
      <c r="FM165" s="128">
        <v>45237</v>
      </c>
      <c r="FP165" s="121" t="s">
        <v>3713</v>
      </c>
      <c r="FR165" s="118"/>
      <c r="FT165" s="17">
        <v>0</v>
      </c>
      <c r="FU165" s="222">
        <v>14</v>
      </c>
      <c r="FV165" s="222"/>
      <c r="FW165" s="223"/>
      <c r="FX165" s="223"/>
      <c r="FY165" s="224"/>
      <c r="FZ165" s="223"/>
      <c r="GA165" s="118"/>
      <c r="GP165" s="129"/>
      <c r="GR165" s="118"/>
      <c r="GX165" s="121"/>
      <c r="GY165" s="118"/>
      <c r="HD165" s="121"/>
      <c r="HE165" s="118"/>
      <c r="HK165" s="121"/>
      <c r="HL165" s="118"/>
      <c r="HO165" s="121"/>
      <c r="HP165" s="118"/>
      <c r="HQ165" s="121"/>
      <c r="HS165" s="118"/>
      <c r="II165" s="121"/>
      <c r="IJ165" s="17" t="s">
        <v>130</v>
      </c>
      <c r="IK165" s="17" t="s">
        <v>2787</v>
      </c>
    </row>
    <row r="166" spans="1:260" s="230" customFormat="1" ht="12.45" customHeight="1">
      <c r="A166" s="118">
        <v>152</v>
      </c>
      <c r="B166" s="17"/>
      <c r="C166" s="17" t="s">
        <v>1054</v>
      </c>
      <c r="D166" s="17" t="s">
        <v>663</v>
      </c>
      <c r="E166" s="17" t="s">
        <v>1059</v>
      </c>
      <c r="F166" s="17" t="s">
        <v>1060</v>
      </c>
      <c r="G166" s="17" t="s">
        <v>79</v>
      </c>
      <c r="H166" s="118">
        <v>-17.966145000000001</v>
      </c>
      <c r="I166" s="17">
        <v>-67.115871999999996</v>
      </c>
      <c r="J166" s="17" t="s">
        <v>179</v>
      </c>
      <c r="K166" s="17" t="s">
        <v>179</v>
      </c>
      <c r="L166" s="17" t="s">
        <v>179</v>
      </c>
      <c r="M166" s="121" t="s">
        <v>1051</v>
      </c>
      <c r="N166" s="118">
        <v>15</v>
      </c>
      <c r="O166" s="17" t="s">
        <v>610</v>
      </c>
      <c r="P166" s="17" t="s">
        <v>202</v>
      </c>
      <c r="Q166" s="121"/>
      <c r="R166" s="124">
        <v>0</v>
      </c>
      <c r="S166" s="124">
        <v>0</v>
      </c>
      <c r="T166" s="124">
        <v>3</v>
      </c>
      <c r="U166" s="124">
        <v>0</v>
      </c>
      <c r="V166" s="124">
        <v>1</v>
      </c>
      <c r="W166" s="124">
        <v>2</v>
      </c>
      <c r="X166" s="124">
        <v>0</v>
      </c>
      <c r="Y166" s="125">
        <v>1</v>
      </c>
      <c r="Z166" s="17">
        <v>7</v>
      </c>
      <c r="AA166" s="126"/>
      <c r="AB166" s="127" t="s">
        <v>1346</v>
      </c>
      <c r="AC166" s="17" t="s">
        <v>257</v>
      </c>
      <c r="AD166" s="17">
        <v>3</v>
      </c>
      <c r="AE166" s="17" t="s">
        <v>853</v>
      </c>
      <c r="AF166" s="17">
        <v>1</v>
      </c>
      <c r="AG166" s="17" t="s">
        <v>189</v>
      </c>
      <c r="AH166" s="17" t="s">
        <v>1057</v>
      </c>
      <c r="AI166" s="17">
        <v>0</v>
      </c>
      <c r="AJ166" s="17" t="s">
        <v>854</v>
      </c>
      <c r="AK166" s="17">
        <v>2</v>
      </c>
      <c r="AL166" s="17" t="s">
        <v>189</v>
      </c>
      <c r="AM166" s="17" t="s">
        <v>77</v>
      </c>
      <c r="AN166" s="17">
        <v>0</v>
      </c>
      <c r="AO166" s="17" t="s">
        <v>77</v>
      </c>
      <c r="AP166" s="17">
        <v>2</v>
      </c>
      <c r="AQ166" s="17" t="s">
        <v>77</v>
      </c>
      <c r="AR166" s="17" t="s">
        <v>1061</v>
      </c>
      <c r="AS166" s="17">
        <v>1</v>
      </c>
      <c r="AT166" s="17" t="s">
        <v>325</v>
      </c>
      <c r="AU166" s="17">
        <v>1</v>
      </c>
      <c r="AV166" s="17" t="s">
        <v>189</v>
      </c>
      <c r="AW166" s="17" t="s">
        <v>784</v>
      </c>
      <c r="AX166" s="17">
        <v>2</v>
      </c>
      <c r="AY166" s="17" t="s">
        <v>326</v>
      </c>
      <c r="AZ166" s="17">
        <v>0</v>
      </c>
      <c r="BA166" s="17" t="s">
        <v>77</v>
      </c>
      <c r="BB166" s="17" t="s">
        <v>77</v>
      </c>
      <c r="BC166" s="17">
        <v>0</v>
      </c>
      <c r="BD166" s="17" t="s">
        <v>77</v>
      </c>
      <c r="BE166" s="17">
        <v>0</v>
      </c>
      <c r="BF166" s="17" t="s">
        <v>77</v>
      </c>
      <c r="BG166" s="17" t="s">
        <v>708</v>
      </c>
      <c r="BH166" s="17">
        <v>1</v>
      </c>
      <c r="BI166" s="17" t="s">
        <v>326</v>
      </c>
      <c r="BJ166" s="17">
        <v>0</v>
      </c>
      <c r="BK166" s="17" t="s">
        <v>189</v>
      </c>
      <c r="BL166" s="17">
        <v>7</v>
      </c>
      <c r="BM166" s="126">
        <v>0</v>
      </c>
      <c r="BN166" s="126"/>
      <c r="BO166" s="126" t="e">
        <v>#N/A</v>
      </c>
      <c r="BP166" s="126">
        <v>2023</v>
      </c>
      <c r="BQ166" s="126" t="s">
        <v>171</v>
      </c>
      <c r="BR166" s="128">
        <v>45245</v>
      </c>
      <c r="BS166" s="17">
        <v>46</v>
      </c>
      <c r="BT166" s="221" t="s">
        <v>1595</v>
      </c>
      <c r="BU166" s="118">
        <v>0</v>
      </c>
      <c r="BV166" s="17">
        <v>0</v>
      </c>
      <c r="BW166" s="17">
        <v>0</v>
      </c>
      <c r="BX166" s="17">
        <v>0</v>
      </c>
      <c r="BY166" s="17">
        <v>0</v>
      </c>
      <c r="BZ166" s="17">
        <v>0</v>
      </c>
      <c r="CA166" s="17"/>
      <c r="CB166" s="17">
        <v>0</v>
      </c>
      <c r="CC166" s="121">
        <v>7</v>
      </c>
      <c r="CD166" s="17"/>
      <c r="CE166" s="118">
        <v>0</v>
      </c>
      <c r="CF166" s="17">
        <v>0</v>
      </c>
      <c r="CG166" s="17">
        <v>0</v>
      </c>
      <c r="CH166" s="17">
        <v>0</v>
      </c>
      <c r="CI166" s="17">
        <v>0</v>
      </c>
      <c r="CJ166" s="17">
        <v>1</v>
      </c>
      <c r="CK166" s="17">
        <v>0</v>
      </c>
      <c r="CL166" s="121">
        <v>1</v>
      </c>
      <c r="CM166" s="17" t="s">
        <v>1088</v>
      </c>
      <c r="CN166" s="17" t="s">
        <v>1596</v>
      </c>
      <c r="CO166" s="17" t="s">
        <v>1597</v>
      </c>
      <c r="CP166" s="17">
        <v>4</v>
      </c>
      <c r="CQ166" s="118">
        <v>0</v>
      </c>
      <c r="CR166" s="17">
        <v>0</v>
      </c>
      <c r="CS166" s="17" t="s">
        <v>544</v>
      </c>
      <c r="CT166" s="17" t="s">
        <v>77</v>
      </c>
      <c r="CU166" s="17"/>
      <c r="CV166" s="17" t="s">
        <v>1100</v>
      </c>
      <c r="CW166" s="17" t="s">
        <v>417</v>
      </c>
      <c r="CX166" s="17" t="s">
        <v>179</v>
      </c>
      <c r="CY166" s="121"/>
      <c r="CZ166" s="118">
        <v>0</v>
      </c>
      <c r="DA166" s="17"/>
      <c r="DB166" s="17"/>
      <c r="DC166" s="121"/>
      <c r="DD166" s="126"/>
      <c r="DE166" s="17"/>
      <c r="DF166" s="118"/>
      <c r="DG166" s="17" t="s">
        <v>1092</v>
      </c>
      <c r="DH166" s="17"/>
      <c r="DI166" s="126" t="s">
        <v>2788</v>
      </c>
      <c r="DJ166" s="118">
        <v>3</v>
      </c>
      <c r="DK166" s="118" t="s">
        <v>130</v>
      </c>
      <c r="DL166" s="121"/>
      <c r="DM166" s="17" t="s">
        <v>1299</v>
      </c>
      <c r="DN166" s="17"/>
      <c r="DO166" s="17"/>
      <c r="DP166" s="17"/>
      <c r="DQ166" s="121"/>
      <c r="DR166" s="17"/>
      <c r="DS166" s="17"/>
      <c r="DT166" s="17"/>
      <c r="DU166" s="17"/>
      <c r="DV166" s="17"/>
      <c r="DW166" s="17"/>
      <c r="DX166" s="17"/>
      <c r="DY166" s="118"/>
      <c r="DZ166" s="17"/>
      <c r="EA166" s="17"/>
      <c r="EB166" s="17"/>
      <c r="EC166" s="17"/>
      <c r="ED166" s="17"/>
      <c r="EE166" s="17"/>
      <c r="EF166" s="121"/>
      <c r="EG166" s="17"/>
      <c r="EH166" s="17"/>
      <c r="EI166" s="17"/>
      <c r="EJ166" s="17"/>
      <c r="EK166" s="17"/>
      <c r="EL166" s="17"/>
      <c r="EM166" s="17"/>
      <c r="EN166" s="17"/>
      <c r="EO166" s="118"/>
      <c r="EP166" s="17"/>
      <c r="EQ166" s="17"/>
      <c r="ER166" s="17"/>
      <c r="ES166" s="17"/>
      <c r="ET166" s="121"/>
      <c r="EU166" s="118"/>
      <c r="EV166" s="17"/>
      <c r="EW166" s="17">
        <v>6</v>
      </c>
      <c r="EX166" s="17"/>
      <c r="EY166" s="17"/>
      <c r="EZ166" s="121"/>
      <c r="FA166" s="17"/>
      <c r="FB166" s="121">
        <v>377</v>
      </c>
      <c r="FC166" s="118">
        <v>30</v>
      </c>
      <c r="FD166" s="17">
        <v>1</v>
      </c>
      <c r="FE166" s="121"/>
      <c r="FF166" s="17">
        <v>31</v>
      </c>
      <c r="FG166" s="118"/>
      <c r="FH166" s="121"/>
      <c r="FI166" s="17"/>
      <c r="FJ166" s="17" t="e">
        <v>#N/A</v>
      </c>
      <c r="FK166" s="227" t="s">
        <v>3711</v>
      </c>
      <c r="FL166" s="128">
        <v>45236</v>
      </c>
      <c r="FM166" s="128">
        <v>45237</v>
      </c>
      <c r="FN166" s="17"/>
      <c r="FO166" s="17"/>
      <c r="FP166" s="121" t="s">
        <v>3713</v>
      </c>
      <c r="FQ166" s="17"/>
      <c r="FR166" s="118">
        <v>6</v>
      </c>
      <c r="FS166" s="17">
        <v>7</v>
      </c>
      <c r="FT166" s="17">
        <v>13</v>
      </c>
      <c r="FU166" s="222">
        <v>29</v>
      </c>
      <c r="FV166" s="222"/>
      <c r="FW166" s="223"/>
      <c r="FX166" s="223"/>
      <c r="FY166" s="224"/>
      <c r="FZ166" s="223"/>
      <c r="GA166" s="118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29"/>
      <c r="GQ166" s="17"/>
      <c r="GR166" s="118"/>
      <c r="GS166" s="17"/>
      <c r="GT166" s="17"/>
      <c r="GU166" s="17"/>
      <c r="GV166" s="17"/>
      <c r="GW166" s="17"/>
      <c r="GX166" s="121"/>
      <c r="GY166" s="118"/>
      <c r="GZ166" s="17"/>
      <c r="HA166" s="17"/>
      <c r="HB166" s="17"/>
      <c r="HC166" s="17"/>
      <c r="HD166" s="121"/>
      <c r="HE166" s="118"/>
      <c r="HF166" s="17"/>
      <c r="HG166" s="17"/>
      <c r="HH166" s="17"/>
      <c r="HI166" s="17"/>
      <c r="HJ166" s="17"/>
      <c r="HK166" s="121"/>
      <c r="HL166" s="118"/>
      <c r="HM166" s="17"/>
      <c r="HN166" s="17"/>
      <c r="HO166" s="121"/>
      <c r="HP166" s="118"/>
      <c r="HQ166" s="121"/>
      <c r="HR166" s="17"/>
      <c r="HS166" s="118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21"/>
      <c r="IJ166" s="17" t="s">
        <v>1299</v>
      </c>
      <c r="IK166" s="17" t="s">
        <v>2789</v>
      </c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</row>
    <row r="167" spans="1:260" s="17" customFormat="1" ht="12.45" customHeight="1">
      <c r="A167" s="118">
        <v>236</v>
      </c>
      <c r="B167" s="17" t="s">
        <v>2030</v>
      </c>
      <c r="C167" s="17">
        <v>0</v>
      </c>
      <c r="D167" s="17" t="s">
        <v>663</v>
      </c>
      <c r="E167" s="17" t="s">
        <v>1780</v>
      </c>
      <c r="F167" s="17" t="s">
        <v>2147</v>
      </c>
      <c r="G167" s="17" t="s">
        <v>79</v>
      </c>
      <c r="H167" s="119">
        <v>-18.156209</v>
      </c>
      <c r="I167" s="120">
        <v>-63.497886999999999</v>
      </c>
      <c r="J167" s="17" t="s">
        <v>310</v>
      </c>
      <c r="K167" s="17" t="s">
        <v>2148</v>
      </c>
      <c r="L167" s="17" t="s">
        <v>304</v>
      </c>
      <c r="M167" s="121" t="s">
        <v>177</v>
      </c>
      <c r="N167" s="122">
        <v>60</v>
      </c>
      <c r="O167" s="123" t="s">
        <v>78</v>
      </c>
      <c r="P167" s="17" t="s">
        <v>196</v>
      </c>
      <c r="Q167" s="121" t="s">
        <v>179</v>
      </c>
      <c r="R167" s="124">
        <v>0</v>
      </c>
      <c r="S167" s="124">
        <v>0</v>
      </c>
      <c r="T167" s="124">
        <v>3</v>
      </c>
      <c r="U167" s="124">
        <v>0</v>
      </c>
      <c r="V167" s="124">
        <v>3</v>
      </c>
      <c r="W167" s="124">
        <v>0</v>
      </c>
      <c r="X167" s="124">
        <v>0</v>
      </c>
      <c r="Y167" s="125">
        <v>0</v>
      </c>
      <c r="Z167" s="17">
        <v>6</v>
      </c>
      <c r="AA167" s="126"/>
      <c r="AB167" s="127" t="s">
        <v>191</v>
      </c>
      <c r="AC167" s="227" t="s">
        <v>223</v>
      </c>
      <c r="AD167" s="227">
        <v>3</v>
      </c>
      <c r="AE167" s="227" t="s">
        <v>181</v>
      </c>
      <c r="AF167" s="227">
        <v>1</v>
      </c>
      <c r="AG167" s="227" t="s">
        <v>211</v>
      </c>
      <c r="AH167" s="227" t="s">
        <v>2149</v>
      </c>
      <c r="AI167" s="227">
        <v>0</v>
      </c>
      <c r="AJ167" s="227" t="s">
        <v>184</v>
      </c>
      <c r="AK167" s="227">
        <v>1</v>
      </c>
      <c r="AL167" s="227" t="s">
        <v>195</v>
      </c>
      <c r="AM167" s="227" t="s">
        <v>77</v>
      </c>
      <c r="AN167" s="227">
        <v>0</v>
      </c>
      <c r="AO167" s="227" t="s">
        <v>77</v>
      </c>
      <c r="AP167" s="227">
        <v>0</v>
      </c>
      <c r="AQ167" s="227" t="s">
        <v>77</v>
      </c>
      <c r="AR167" s="227" t="s">
        <v>198</v>
      </c>
      <c r="AS167" s="227">
        <v>3</v>
      </c>
      <c r="AT167" s="227" t="s">
        <v>187</v>
      </c>
      <c r="AU167" s="227">
        <v>1</v>
      </c>
      <c r="AV167" s="227" t="s">
        <v>211</v>
      </c>
      <c r="AW167" s="227" t="s">
        <v>77</v>
      </c>
      <c r="AX167" s="227">
        <v>0</v>
      </c>
      <c r="AY167" s="227" t="s">
        <v>77</v>
      </c>
      <c r="AZ167" s="227">
        <v>0</v>
      </c>
      <c r="BA167" s="227" t="s">
        <v>77</v>
      </c>
      <c r="BB167" s="227" t="s">
        <v>77</v>
      </c>
      <c r="BC167" s="227">
        <v>0</v>
      </c>
      <c r="BD167" s="227" t="s">
        <v>77</v>
      </c>
      <c r="BE167" s="227">
        <v>0</v>
      </c>
      <c r="BF167" s="227" t="s">
        <v>77</v>
      </c>
      <c r="BG167" s="227">
        <v>0</v>
      </c>
      <c r="BH167" s="227">
        <v>0</v>
      </c>
      <c r="BI167" s="227">
        <v>0</v>
      </c>
      <c r="BJ167" s="227">
        <v>0</v>
      </c>
      <c r="BK167" s="227">
        <v>0</v>
      </c>
      <c r="BL167" s="17">
        <v>6</v>
      </c>
      <c r="BM167" s="126" t="s">
        <v>3797</v>
      </c>
      <c r="BN167" s="126"/>
      <c r="BO167" s="126" t="s">
        <v>3789</v>
      </c>
      <c r="BP167" s="126">
        <v>2024</v>
      </c>
      <c r="BQ167" s="126" t="s">
        <v>171</v>
      </c>
      <c r="BR167" s="128">
        <v>45327</v>
      </c>
      <c r="BS167" s="17">
        <v>6</v>
      </c>
      <c r="BT167" s="221" t="s">
        <v>3047</v>
      </c>
      <c r="BU167" s="118">
        <v>0</v>
      </c>
      <c r="BV167" s="17">
        <v>0</v>
      </c>
      <c r="BW167" s="17">
        <v>2</v>
      </c>
      <c r="BX167" s="17">
        <v>0</v>
      </c>
      <c r="BY167" s="17">
        <v>0</v>
      </c>
      <c r="BZ167" s="17">
        <v>0</v>
      </c>
      <c r="CB167" s="17">
        <v>2</v>
      </c>
      <c r="CC167" s="121">
        <v>6</v>
      </c>
      <c r="CE167" s="118">
        <v>0</v>
      </c>
      <c r="CF167" s="17">
        <v>0</v>
      </c>
      <c r="CG167" s="17">
        <v>2</v>
      </c>
      <c r="CH167" s="17">
        <v>0</v>
      </c>
      <c r="CI167" s="17">
        <v>0</v>
      </c>
      <c r="CJ167" s="17">
        <v>0</v>
      </c>
      <c r="CK167" s="17">
        <v>0</v>
      </c>
      <c r="CL167" s="121">
        <v>2</v>
      </c>
      <c r="CM167" s="17" t="s">
        <v>3048</v>
      </c>
      <c r="CN167" s="17" t="s">
        <v>1587</v>
      </c>
      <c r="CO167" s="17" t="s">
        <v>235</v>
      </c>
      <c r="CP167" s="17">
        <v>4</v>
      </c>
      <c r="CQ167" s="118">
        <v>1</v>
      </c>
      <c r="CR167" s="17">
        <v>0</v>
      </c>
      <c r="CS167" s="17" t="s">
        <v>676</v>
      </c>
      <c r="CY167" s="121"/>
      <c r="CZ167" s="118"/>
      <c r="DC167" s="121"/>
      <c r="DD167" s="126"/>
      <c r="DF167" s="118"/>
      <c r="DG167" s="17" t="s">
        <v>3049</v>
      </c>
      <c r="DI167" s="126" t="s">
        <v>2651</v>
      </c>
      <c r="DJ167" s="118">
        <v>33</v>
      </c>
      <c r="DK167" s="118" t="s">
        <v>3050</v>
      </c>
      <c r="DL167" s="121"/>
      <c r="DM167" s="17" t="s">
        <v>1139</v>
      </c>
      <c r="DQ167" s="121"/>
      <c r="DY167" s="118"/>
      <c r="EF167" s="121"/>
      <c r="EO167" s="118"/>
      <c r="ET167" s="121"/>
      <c r="EU167" s="118"/>
      <c r="EW167" s="17">
        <v>8</v>
      </c>
      <c r="EZ167" s="121"/>
      <c r="FB167" s="121"/>
      <c r="FC167" s="118">
        <v>100</v>
      </c>
      <c r="FD167" s="17">
        <v>2</v>
      </c>
      <c r="FE167" s="121">
        <v>162</v>
      </c>
      <c r="FF167" s="17">
        <v>81</v>
      </c>
      <c r="FG167" s="118"/>
      <c r="FH167" s="121"/>
      <c r="FJ167" s="17" t="s">
        <v>3731</v>
      </c>
      <c r="FK167" s="227" t="s">
        <v>3711</v>
      </c>
      <c r="FL167" s="128"/>
      <c r="FM167" s="128"/>
      <c r="FP167" s="121"/>
      <c r="FR167" s="118"/>
      <c r="FT167" s="17">
        <v>0</v>
      </c>
      <c r="FU167" s="17">
        <v>14</v>
      </c>
      <c r="FY167" s="121"/>
      <c r="GA167" s="118"/>
      <c r="GP167" s="129"/>
      <c r="GR167" s="118"/>
      <c r="GX167" s="121"/>
      <c r="GY167" s="118"/>
      <c r="HD167" s="121"/>
      <c r="HE167" s="118"/>
      <c r="HK167" s="121"/>
      <c r="HL167" s="118"/>
      <c r="HO167" s="121"/>
      <c r="HP167" s="118"/>
      <c r="HQ167" s="121"/>
      <c r="HS167" s="118"/>
      <c r="II167" s="121"/>
      <c r="IJ167" s="17" t="s">
        <v>3051</v>
      </c>
      <c r="IK167" s="17" t="s">
        <v>4044</v>
      </c>
    </row>
    <row r="168" spans="1:260" s="17" customFormat="1" ht="12.45" customHeight="1">
      <c r="A168" s="118">
        <v>240</v>
      </c>
      <c r="B168" s="17" t="s">
        <v>2030</v>
      </c>
      <c r="C168" s="17">
        <v>0</v>
      </c>
      <c r="D168" s="17" t="s">
        <v>663</v>
      </c>
      <c r="E168" s="17" t="s">
        <v>1688</v>
      </c>
      <c r="F168" s="17" t="s">
        <v>2157</v>
      </c>
      <c r="G168" s="17" t="s">
        <v>79</v>
      </c>
      <c r="H168" s="119">
        <v>-18.127448999999999</v>
      </c>
      <c r="I168" s="120">
        <v>-63.193348999999998</v>
      </c>
      <c r="J168" s="17" t="s">
        <v>310</v>
      </c>
      <c r="K168" s="17" t="s">
        <v>852</v>
      </c>
      <c r="L168" s="17" t="s">
        <v>304</v>
      </c>
      <c r="M168" s="121" t="s">
        <v>177</v>
      </c>
      <c r="N168" s="122">
        <v>60</v>
      </c>
      <c r="O168" s="123" t="s">
        <v>78</v>
      </c>
      <c r="P168" s="17" t="s">
        <v>196</v>
      </c>
      <c r="Q168" s="121" t="s">
        <v>179</v>
      </c>
      <c r="R168" s="124">
        <v>0</v>
      </c>
      <c r="S168" s="124">
        <v>0</v>
      </c>
      <c r="T168" s="124">
        <v>3</v>
      </c>
      <c r="U168" s="124">
        <v>0</v>
      </c>
      <c r="V168" s="124">
        <v>3</v>
      </c>
      <c r="W168" s="124">
        <v>0</v>
      </c>
      <c r="X168" s="124">
        <v>0</v>
      </c>
      <c r="Y168" s="125">
        <v>0</v>
      </c>
      <c r="Z168" s="17">
        <v>6</v>
      </c>
      <c r="AA168" s="126"/>
      <c r="AB168" s="127" t="s">
        <v>237</v>
      </c>
      <c r="AC168" s="227" t="s">
        <v>192</v>
      </c>
      <c r="AD168" s="227">
        <v>3</v>
      </c>
      <c r="AE168" s="227" t="s">
        <v>181</v>
      </c>
      <c r="AF168" s="227">
        <v>1</v>
      </c>
      <c r="AG168" s="227" t="s">
        <v>193</v>
      </c>
      <c r="AH168" s="227" t="s">
        <v>2158</v>
      </c>
      <c r="AI168" s="227">
        <v>0</v>
      </c>
      <c r="AJ168" s="227" t="s">
        <v>184</v>
      </c>
      <c r="AK168" s="227">
        <v>1</v>
      </c>
      <c r="AL168" s="227" t="s">
        <v>2073</v>
      </c>
      <c r="AM168" s="227" t="s">
        <v>77</v>
      </c>
      <c r="AN168" s="227">
        <v>0</v>
      </c>
      <c r="AO168" s="227" t="s">
        <v>77</v>
      </c>
      <c r="AP168" s="227">
        <v>0</v>
      </c>
      <c r="AQ168" s="227" t="s">
        <v>77</v>
      </c>
      <c r="AR168" s="227" t="s">
        <v>198</v>
      </c>
      <c r="AS168" s="227">
        <v>3</v>
      </c>
      <c r="AT168" s="227" t="s">
        <v>199</v>
      </c>
      <c r="AU168" s="227">
        <v>1</v>
      </c>
      <c r="AV168" s="227" t="s">
        <v>193</v>
      </c>
      <c r="AW168" s="227" t="s">
        <v>77</v>
      </c>
      <c r="AX168" s="227">
        <v>0</v>
      </c>
      <c r="AY168" s="227" t="s">
        <v>77</v>
      </c>
      <c r="AZ168" s="227">
        <v>0</v>
      </c>
      <c r="BA168" s="227" t="s">
        <v>77</v>
      </c>
      <c r="BB168" s="227" t="s">
        <v>77</v>
      </c>
      <c r="BC168" s="227">
        <v>0</v>
      </c>
      <c r="BD168" s="227" t="s">
        <v>77</v>
      </c>
      <c r="BE168" s="227">
        <v>0</v>
      </c>
      <c r="BF168" s="227" t="s">
        <v>77</v>
      </c>
      <c r="BG168" s="227">
        <v>0</v>
      </c>
      <c r="BH168" s="227">
        <v>0</v>
      </c>
      <c r="BI168" s="227">
        <v>0</v>
      </c>
      <c r="BJ168" s="227">
        <v>0</v>
      </c>
      <c r="BK168" s="227">
        <v>0</v>
      </c>
      <c r="BL168" s="17">
        <v>6</v>
      </c>
      <c r="BM168" s="126" t="s">
        <v>3797</v>
      </c>
      <c r="BN168" s="126"/>
      <c r="BO168" s="126" t="s">
        <v>3789</v>
      </c>
      <c r="BP168" s="126">
        <v>2024</v>
      </c>
      <c r="BQ168" s="126" t="s">
        <v>171</v>
      </c>
      <c r="BR168" s="128">
        <v>45327</v>
      </c>
      <c r="BS168" s="17">
        <v>6</v>
      </c>
      <c r="BT168" s="221" t="s">
        <v>3052</v>
      </c>
      <c r="BU168" s="118">
        <v>0</v>
      </c>
      <c r="BV168" s="17">
        <v>0</v>
      </c>
      <c r="BW168" s="17">
        <v>3</v>
      </c>
      <c r="BX168" s="17">
        <v>0</v>
      </c>
      <c r="BY168" s="17">
        <v>0</v>
      </c>
      <c r="BZ168" s="17">
        <v>0</v>
      </c>
      <c r="CB168" s="17">
        <v>3</v>
      </c>
      <c r="CC168" s="121">
        <v>6</v>
      </c>
      <c r="CE168" s="118">
        <v>0</v>
      </c>
      <c r="CF168" s="17">
        <v>0</v>
      </c>
      <c r="CG168" s="17">
        <v>3</v>
      </c>
      <c r="CH168" s="17">
        <v>0</v>
      </c>
      <c r="CI168" s="17">
        <v>0</v>
      </c>
      <c r="CJ168" s="17">
        <v>0</v>
      </c>
      <c r="CK168" s="17">
        <v>0</v>
      </c>
      <c r="CL168" s="121">
        <v>3</v>
      </c>
      <c r="CM168" s="17" t="s">
        <v>3053</v>
      </c>
      <c r="CN168" s="17" t="s">
        <v>1587</v>
      </c>
      <c r="CO168" s="17" t="s">
        <v>251</v>
      </c>
      <c r="CP168" s="17">
        <v>28</v>
      </c>
      <c r="CQ168" s="118">
        <v>1</v>
      </c>
      <c r="CR168" s="17">
        <v>0</v>
      </c>
      <c r="CS168" s="17" t="s">
        <v>676</v>
      </c>
      <c r="CY168" s="121"/>
      <c r="CZ168" s="118"/>
      <c r="DC168" s="121"/>
      <c r="DD168" s="126"/>
      <c r="DF168" s="118"/>
      <c r="DG168" s="17" t="s">
        <v>3049</v>
      </c>
      <c r="DI168" s="126" t="s">
        <v>2664</v>
      </c>
      <c r="DJ168" s="118">
        <v>30</v>
      </c>
      <c r="DK168" s="118" t="s">
        <v>3054</v>
      </c>
      <c r="DL168" s="121"/>
      <c r="DM168" s="17" t="s">
        <v>1156</v>
      </c>
      <c r="DQ168" s="121"/>
      <c r="DY168" s="118"/>
      <c r="EF168" s="121"/>
      <c r="EO168" s="118">
        <v>12</v>
      </c>
      <c r="ET168" s="121"/>
      <c r="EU168" s="118"/>
      <c r="EW168" s="17">
        <v>12</v>
      </c>
      <c r="EZ168" s="121"/>
      <c r="FB168" s="121"/>
      <c r="FC168" s="118">
        <v>100</v>
      </c>
      <c r="FD168" s="17">
        <v>3</v>
      </c>
      <c r="FE168" s="121">
        <v>243</v>
      </c>
      <c r="FF168" s="17">
        <v>81</v>
      </c>
      <c r="FG168" s="118"/>
      <c r="FH168" s="121"/>
      <c r="FJ168" s="17" t="s">
        <v>3731</v>
      </c>
      <c r="FK168" s="227" t="s">
        <v>3714</v>
      </c>
      <c r="FL168" s="128"/>
      <c r="FM168" s="128"/>
      <c r="FP168" s="121"/>
      <c r="FR168" s="118"/>
      <c r="FT168" s="17">
        <v>0</v>
      </c>
      <c r="FU168" s="17">
        <v>14</v>
      </c>
      <c r="FY168" s="121"/>
      <c r="GA168" s="118"/>
      <c r="GP168" s="129"/>
      <c r="GR168" s="118"/>
      <c r="GX168" s="121"/>
      <c r="GY168" s="118"/>
      <c r="HD168" s="121"/>
      <c r="HE168" s="118"/>
      <c r="HK168" s="121"/>
      <c r="HL168" s="118"/>
      <c r="HO168" s="121"/>
      <c r="HP168" s="118"/>
      <c r="HQ168" s="121"/>
      <c r="HS168" s="118"/>
      <c r="II168" s="121"/>
      <c r="IJ168" s="17" t="s">
        <v>3055</v>
      </c>
      <c r="IK168" s="17" t="s">
        <v>3859</v>
      </c>
    </row>
    <row r="169" spans="1:260" s="17" customFormat="1" ht="11.7" customHeight="1">
      <c r="A169" s="118">
        <v>241</v>
      </c>
      <c r="B169" s="17" t="s">
        <v>2030</v>
      </c>
      <c r="C169" s="17">
        <v>0</v>
      </c>
      <c r="D169" s="17" t="s">
        <v>663</v>
      </c>
      <c r="E169" s="17" t="s">
        <v>1676</v>
      </c>
      <c r="F169" s="17" t="s">
        <v>2159</v>
      </c>
      <c r="G169" s="17" t="s">
        <v>79</v>
      </c>
      <c r="H169" s="119">
        <v>-18.124486999999998</v>
      </c>
      <c r="I169" s="120">
        <v>-63.471099000000002</v>
      </c>
      <c r="J169" s="17" t="s">
        <v>310</v>
      </c>
      <c r="K169" s="17" t="s">
        <v>2148</v>
      </c>
      <c r="L169" s="17" t="s">
        <v>304</v>
      </c>
      <c r="M169" s="121" t="s">
        <v>177</v>
      </c>
      <c r="N169" s="122">
        <v>40</v>
      </c>
      <c r="O169" s="123" t="s">
        <v>78</v>
      </c>
      <c r="P169" s="17" t="s">
        <v>178</v>
      </c>
      <c r="Q169" s="121" t="s">
        <v>179</v>
      </c>
      <c r="R169" s="124">
        <v>0</v>
      </c>
      <c r="S169" s="124">
        <v>0</v>
      </c>
      <c r="T169" s="124">
        <v>3</v>
      </c>
      <c r="U169" s="124">
        <v>0</v>
      </c>
      <c r="V169" s="124">
        <v>3</v>
      </c>
      <c r="W169" s="124">
        <v>0</v>
      </c>
      <c r="X169" s="124">
        <v>0</v>
      </c>
      <c r="Y169" s="125">
        <v>0</v>
      </c>
      <c r="Z169" s="17">
        <v>6</v>
      </c>
      <c r="AA169" s="126"/>
      <c r="AB169" s="127" t="s">
        <v>191</v>
      </c>
      <c r="AC169" s="227" t="s">
        <v>673</v>
      </c>
      <c r="AD169" s="227">
        <v>3</v>
      </c>
      <c r="AE169" s="227" t="s">
        <v>181</v>
      </c>
      <c r="AF169" s="227">
        <v>1</v>
      </c>
      <c r="AG169" s="227" t="s">
        <v>182</v>
      </c>
      <c r="AH169" s="227" t="s">
        <v>774</v>
      </c>
      <c r="AI169" s="227">
        <v>3</v>
      </c>
      <c r="AJ169" s="227" t="s">
        <v>184</v>
      </c>
      <c r="AK169" s="227">
        <v>1</v>
      </c>
      <c r="AL169" s="227" t="s">
        <v>182</v>
      </c>
      <c r="AM169" s="227" t="s">
        <v>77</v>
      </c>
      <c r="AN169" s="227">
        <v>0</v>
      </c>
      <c r="AO169" s="227" t="s">
        <v>77</v>
      </c>
      <c r="AP169" s="227">
        <v>0</v>
      </c>
      <c r="AQ169" s="227" t="s">
        <v>77</v>
      </c>
      <c r="AR169" s="227" t="s">
        <v>198</v>
      </c>
      <c r="AS169" s="227">
        <v>3</v>
      </c>
      <c r="AT169" s="227" t="s">
        <v>187</v>
      </c>
      <c r="AU169" s="227">
        <v>1</v>
      </c>
      <c r="AV169" s="227" t="s">
        <v>182</v>
      </c>
      <c r="AW169" s="227" t="s">
        <v>77</v>
      </c>
      <c r="AX169" s="227">
        <v>0</v>
      </c>
      <c r="AY169" s="227" t="s">
        <v>77</v>
      </c>
      <c r="AZ169" s="227">
        <v>0</v>
      </c>
      <c r="BA169" s="227" t="s">
        <v>77</v>
      </c>
      <c r="BB169" s="227" t="s">
        <v>77</v>
      </c>
      <c r="BC169" s="227">
        <v>0</v>
      </c>
      <c r="BD169" s="227" t="s">
        <v>77</v>
      </c>
      <c r="BE169" s="227">
        <v>0</v>
      </c>
      <c r="BF169" s="227" t="s">
        <v>77</v>
      </c>
      <c r="BG169" s="227">
        <v>0</v>
      </c>
      <c r="BH169" s="227">
        <v>0</v>
      </c>
      <c r="BI169" s="227">
        <v>0</v>
      </c>
      <c r="BJ169" s="227">
        <v>0</v>
      </c>
      <c r="BK169" s="227">
        <v>0</v>
      </c>
      <c r="BL169" s="17">
        <v>9</v>
      </c>
      <c r="BM169" s="126" t="s">
        <v>3797</v>
      </c>
      <c r="BN169" s="126"/>
      <c r="BO169" s="126" t="s">
        <v>3789</v>
      </c>
      <c r="BP169" s="126">
        <v>2024</v>
      </c>
      <c r="BQ169" s="126" t="s">
        <v>171</v>
      </c>
      <c r="BR169" s="128">
        <v>45327</v>
      </c>
      <c r="BS169" s="17">
        <v>6</v>
      </c>
      <c r="BT169" s="221" t="s">
        <v>3052</v>
      </c>
      <c r="BU169" s="118">
        <v>0</v>
      </c>
      <c r="BV169" s="17">
        <v>0</v>
      </c>
      <c r="BW169" s="17">
        <v>3</v>
      </c>
      <c r="BX169" s="17">
        <v>0</v>
      </c>
      <c r="BY169" s="17">
        <v>0</v>
      </c>
      <c r="BZ169" s="17">
        <v>0</v>
      </c>
      <c r="CB169" s="17">
        <v>3</v>
      </c>
      <c r="CC169" s="121">
        <v>9</v>
      </c>
      <c r="CE169" s="118">
        <v>0</v>
      </c>
      <c r="CF169" s="17">
        <v>0</v>
      </c>
      <c r="CG169" s="17">
        <v>3</v>
      </c>
      <c r="CH169" s="17">
        <v>0</v>
      </c>
      <c r="CI169" s="17">
        <v>0</v>
      </c>
      <c r="CJ169" s="17">
        <v>0</v>
      </c>
      <c r="CK169" s="17">
        <v>0</v>
      </c>
      <c r="CL169" s="121">
        <v>3</v>
      </c>
      <c r="CM169" s="17" t="s">
        <v>3053</v>
      </c>
      <c r="CN169" s="17" t="s">
        <v>1587</v>
      </c>
      <c r="CO169" s="17" t="s">
        <v>251</v>
      </c>
      <c r="CP169" s="17">
        <v>28</v>
      </c>
      <c r="CQ169" s="118">
        <v>1</v>
      </c>
      <c r="CR169" s="17">
        <v>0</v>
      </c>
      <c r="CS169" s="17" t="s">
        <v>676</v>
      </c>
      <c r="CY169" s="121"/>
      <c r="CZ169" s="118"/>
      <c r="DC169" s="121"/>
      <c r="DD169" s="126"/>
      <c r="DF169" s="118"/>
      <c r="DG169" s="17" t="s">
        <v>3049</v>
      </c>
      <c r="DI169" s="126" t="s">
        <v>2664</v>
      </c>
      <c r="DJ169" s="118">
        <v>30</v>
      </c>
      <c r="DK169" s="118" t="s">
        <v>3054</v>
      </c>
      <c r="DL169" s="121"/>
      <c r="DM169" s="17" t="s">
        <v>1156</v>
      </c>
      <c r="DQ169" s="121"/>
      <c r="DY169" s="118"/>
      <c r="EF169" s="121"/>
      <c r="EO169" s="118">
        <v>12</v>
      </c>
      <c r="ET169" s="121"/>
      <c r="EU169" s="118"/>
      <c r="EW169" s="17">
        <v>12</v>
      </c>
      <c r="EZ169" s="121"/>
      <c r="FB169" s="121"/>
      <c r="FC169" s="118">
        <v>70</v>
      </c>
      <c r="FD169" s="17">
        <v>3</v>
      </c>
      <c r="FE169" s="121">
        <v>177</v>
      </c>
      <c r="FF169" s="17">
        <v>59</v>
      </c>
      <c r="FG169" s="118"/>
      <c r="FH169" s="121"/>
      <c r="FJ169" s="17" t="s">
        <v>3729</v>
      </c>
      <c r="FK169" s="227" t="s">
        <v>3714</v>
      </c>
      <c r="FL169" s="128"/>
      <c r="FM169" s="128"/>
      <c r="FP169" s="121"/>
      <c r="FR169" s="118"/>
      <c r="FT169" s="17">
        <v>0</v>
      </c>
      <c r="FU169" s="17">
        <v>14</v>
      </c>
      <c r="FY169" s="121"/>
      <c r="GA169" s="118"/>
      <c r="GP169" s="129"/>
      <c r="GR169" s="118"/>
      <c r="GX169" s="121"/>
      <c r="GY169" s="118"/>
      <c r="HD169" s="121"/>
      <c r="HE169" s="118"/>
      <c r="HK169" s="121"/>
      <c r="HL169" s="118"/>
      <c r="HO169" s="121"/>
      <c r="HP169" s="118"/>
      <c r="HQ169" s="121"/>
      <c r="HS169" s="118"/>
      <c r="II169" s="121"/>
      <c r="IJ169" s="17" t="s">
        <v>3055</v>
      </c>
      <c r="IK169" s="17" t="s">
        <v>3859</v>
      </c>
    </row>
    <row r="170" spans="1:260" s="17" customFormat="1" ht="12.45" customHeight="1">
      <c r="A170" s="118">
        <v>242</v>
      </c>
      <c r="B170" s="17" t="s">
        <v>2030</v>
      </c>
      <c r="C170" s="17">
        <v>0</v>
      </c>
      <c r="D170" s="17" t="s">
        <v>663</v>
      </c>
      <c r="E170" s="17" t="s">
        <v>1735</v>
      </c>
      <c r="F170" s="17" t="s">
        <v>2160</v>
      </c>
      <c r="G170" s="17" t="s">
        <v>79</v>
      </c>
      <c r="H170" s="119">
        <v>-17.618732000000001</v>
      </c>
      <c r="I170" s="120">
        <v>-62.226049000000003</v>
      </c>
      <c r="J170" s="17" t="s">
        <v>310</v>
      </c>
      <c r="K170" s="17" t="s">
        <v>2161</v>
      </c>
      <c r="L170" s="17" t="s">
        <v>2162</v>
      </c>
      <c r="M170" s="121" t="s">
        <v>177</v>
      </c>
      <c r="N170" s="122">
        <v>40</v>
      </c>
      <c r="O170" s="123" t="s">
        <v>78</v>
      </c>
      <c r="P170" s="17" t="s">
        <v>196</v>
      </c>
      <c r="Q170" s="121" t="s">
        <v>179</v>
      </c>
      <c r="R170" s="124">
        <v>3</v>
      </c>
      <c r="S170" s="124">
        <v>3</v>
      </c>
      <c r="T170" s="124">
        <v>0</v>
      </c>
      <c r="U170" s="124">
        <v>0</v>
      </c>
      <c r="V170" s="124">
        <v>3</v>
      </c>
      <c r="W170" s="124">
        <v>0</v>
      </c>
      <c r="X170" s="124">
        <v>0</v>
      </c>
      <c r="Y170" s="125">
        <v>0</v>
      </c>
      <c r="Z170" s="17">
        <v>9</v>
      </c>
      <c r="AA170" s="126"/>
      <c r="AB170" s="127" t="s">
        <v>191</v>
      </c>
      <c r="AC170" s="227" t="s">
        <v>223</v>
      </c>
      <c r="AD170" s="227">
        <v>3</v>
      </c>
      <c r="AE170" s="227" t="s">
        <v>181</v>
      </c>
      <c r="AF170" s="227">
        <v>1</v>
      </c>
      <c r="AG170" s="227" t="s">
        <v>211</v>
      </c>
      <c r="AH170" s="227" t="s">
        <v>223</v>
      </c>
      <c r="AI170" s="227">
        <v>3</v>
      </c>
      <c r="AJ170" s="227" t="s">
        <v>184</v>
      </c>
      <c r="AK170" s="227">
        <v>1</v>
      </c>
      <c r="AL170" s="227" t="s">
        <v>195</v>
      </c>
      <c r="AM170" s="227" t="s">
        <v>77</v>
      </c>
      <c r="AN170" s="227">
        <v>0</v>
      </c>
      <c r="AO170" s="227" t="s">
        <v>77</v>
      </c>
      <c r="AP170" s="227">
        <v>0</v>
      </c>
      <c r="AQ170" s="227" t="s">
        <v>77</v>
      </c>
      <c r="AR170" s="227" t="s">
        <v>198</v>
      </c>
      <c r="AS170" s="227">
        <v>3</v>
      </c>
      <c r="AT170" s="227" t="s">
        <v>187</v>
      </c>
      <c r="AU170" s="227">
        <v>1</v>
      </c>
      <c r="AV170" s="227" t="s">
        <v>236</v>
      </c>
      <c r="AW170" s="227" t="s">
        <v>77</v>
      </c>
      <c r="AX170" s="227">
        <v>0</v>
      </c>
      <c r="AY170" s="227" t="s">
        <v>77</v>
      </c>
      <c r="AZ170" s="227">
        <v>0</v>
      </c>
      <c r="BA170" s="227" t="s">
        <v>77</v>
      </c>
      <c r="BB170" s="227" t="s">
        <v>77</v>
      </c>
      <c r="BC170" s="227">
        <v>0</v>
      </c>
      <c r="BD170" s="227" t="s">
        <v>77</v>
      </c>
      <c r="BE170" s="227">
        <v>0</v>
      </c>
      <c r="BF170" s="227" t="s">
        <v>77</v>
      </c>
      <c r="BG170" s="227">
        <v>0</v>
      </c>
      <c r="BH170" s="227">
        <v>0</v>
      </c>
      <c r="BI170" s="227">
        <v>0</v>
      </c>
      <c r="BJ170" s="227">
        <v>0</v>
      </c>
      <c r="BK170" s="227">
        <v>0</v>
      </c>
      <c r="BL170" s="17">
        <v>9</v>
      </c>
      <c r="BM170" s="126" t="s">
        <v>3797</v>
      </c>
      <c r="BN170" s="126"/>
      <c r="BO170" s="126" t="s">
        <v>3789</v>
      </c>
      <c r="BP170" s="126">
        <v>2024</v>
      </c>
      <c r="BQ170" s="126" t="s">
        <v>171</v>
      </c>
      <c r="BR170" s="128">
        <v>45327</v>
      </c>
      <c r="BS170" s="17">
        <v>6</v>
      </c>
      <c r="BT170" s="221" t="s">
        <v>3052</v>
      </c>
      <c r="BU170" s="118">
        <v>0</v>
      </c>
      <c r="BV170" s="17">
        <v>0</v>
      </c>
      <c r="BW170" s="17">
        <v>3</v>
      </c>
      <c r="BX170" s="17">
        <v>0</v>
      </c>
      <c r="BY170" s="17">
        <v>0</v>
      </c>
      <c r="BZ170" s="17">
        <v>0</v>
      </c>
      <c r="CB170" s="17">
        <v>3</v>
      </c>
      <c r="CC170" s="121">
        <v>9</v>
      </c>
      <c r="CD170" s="17" t="s">
        <v>4148</v>
      </c>
      <c r="CE170" s="118">
        <v>0</v>
      </c>
      <c r="CF170" s="17">
        <v>0</v>
      </c>
      <c r="CG170" s="17">
        <v>3</v>
      </c>
      <c r="CH170" s="17">
        <v>0</v>
      </c>
      <c r="CI170" s="17">
        <v>0</v>
      </c>
      <c r="CJ170" s="17">
        <v>0</v>
      </c>
      <c r="CK170" s="17">
        <v>0</v>
      </c>
      <c r="CL170" s="121">
        <v>3</v>
      </c>
      <c r="CM170" s="17" t="s">
        <v>3053</v>
      </c>
      <c r="CN170" s="17" t="s">
        <v>1587</v>
      </c>
      <c r="CO170" s="17" t="s">
        <v>251</v>
      </c>
      <c r="CP170" s="17">
        <v>28</v>
      </c>
      <c r="CQ170" s="118">
        <v>1</v>
      </c>
      <c r="CR170" s="17">
        <v>0</v>
      </c>
      <c r="CS170" s="17" t="s">
        <v>676</v>
      </c>
      <c r="CY170" s="121"/>
      <c r="CZ170" s="118"/>
      <c r="DC170" s="121"/>
      <c r="DD170" s="126"/>
      <c r="DF170" s="118"/>
      <c r="DG170" s="17" t="s">
        <v>3049</v>
      </c>
      <c r="DI170" s="126" t="s">
        <v>2664</v>
      </c>
      <c r="DJ170" s="118">
        <v>30</v>
      </c>
      <c r="DK170" s="118" t="s">
        <v>3054</v>
      </c>
      <c r="DL170" s="121"/>
      <c r="DM170" s="17" t="s">
        <v>1156</v>
      </c>
      <c r="DQ170" s="121"/>
      <c r="DY170" s="118"/>
      <c r="EF170" s="121"/>
      <c r="EO170" s="118">
        <v>12</v>
      </c>
      <c r="ET170" s="121"/>
      <c r="EU170" s="118"/>
      <c r="EW170" s="17">
        <v>12</v>
      </c>
      <c r="EZ170" s="121"/>
      <c r="FB170" s="121"/>
      <c r="FC170" s="118">
        <v>70</v>
      </c>
      <c r="FD170" s="17">
        <v>3</v>
      </c>
      <c r="FE170" s="121">
        <v>177</v>
      </c>
      <c r="FF170" s="17">
        <v>59</v>
      </c>
      <c r="FG170" s="118"/>
      <c r="FH170" s="121"/>
      <c r="FJ170" s="17" t="s">
        <v>3731</v>
      </c>
      <c r="FK170" s="227" t="s">
        <v>3711</v>
      </c>
      <c r="FL170" s="128"/>
      <c r="FM170" s="128"/>
      <c r="FP170" s="121"/>
      <c r="FR170" s="118"/>
      <c r="FT170" s="17">
        <v>0</v>
      </c>
      <c r="FU170" s="17">
        <v>14</v>
      </c>
      <c r="FY170" s="121"/>
      <c r="GA170" s="118"/>
      <c r="GP170" s="129"/>
      <c r="GR170" s="118"/>
      <c r="GX170" s="121"/>
      <c r="GY170" s="118"/>
      <c r="HD170" s="121"/>
      <c r="HE170" s="118"/>
      <c r="HK170" s="121"/>
      <c r="HL170" s="118"/>
      <c r="HO170" s="121"/>
      <c r="HP170" s="118"/>
      <c r="HQ170" s="121"/>
      <c r="HS170" s="118"/>
      <c r="II170" s="121"/>
      <c r="IJ170" s="17" t="s">
        <v>3055</v>
      </c>
      <c r="IK170" s="17" t="s">
        <v>4045</v>
      </c>
    </row>
    <row r="171" spans="1:260" s="17" customFormat="1" ht="12.45" customHeight="1">
      <c r="A171" s="118">
        <v>244</v>
      </c>
      <c r="B171" s="17" t="s">
        <v>2030</v>
      </c>
      <c r="C171" s="17">
        <v>0</v>
      </c>
      <c r="D171" s="17" t="s">
        <v>663</v>
      </c>
      <c r="E171" s="17" t="s">
        <v>1721</v>
      </c>
      <c r="F171" s="17" t="s">
        <v>2167</v>
      </c>
      <c r="G171" s="17" t="s">
        <v>79</v>
      </c>
      <c r="H171" s="119">
        <v>-16.404083</v>
      </c>
      <c r="I171" s="120">
        <v>-63.863278000000001</v>
      </c>
      <c r="J171" s="17" t="s">
        <v>310</v>
      </c>
      <c r="K171" s="17" t="s">
        <v>2134</v>
      </c>
      <c r="L171" s="17" t="s">
        <v>2134</v>
      </c>
      <c r="M171" s="121" t="s">
        <v>177</v>
      </c>
      <c r="N171" s="122">
        <v>60</v>
      </c>
      <c r="O171" s="123" t="s">
        <v>78</v>
      </c>
      <c r="P171" s="17" t="s">
        <v>178</v>
      </c>
      <c r="Q171" s="121" t="s">
        <v>179</v>
      </c>
      <c r="R171" s="124">
        <v>3</v>
      </c>
      <c r="S171" s="124">
        <v>3</v>
      </c>
      <c r="T171" s="124">
        <v>0</v>
      </c>
      <c r="U171" s="124">
        <v>0</v>
      </c>
      <c r="V171" s="124">
        <v>3</v>
      </c>
      <c r="W171" s="124">
        <v>0</v>
      </c>
      <c r="X171" s="124">
        <v>0</v>
      </c>
      <c r="Y171" s="125">
        <v>0</v>
      </c>
      <c r="Z171" s="17">
        <v>9</v>
      </c>
      <c r="AA171" s="126"/>
      <c r="AB171" s="127" t="s">
        <v>191</v>
      </c>
      <c r="AC171" s="227" t="s">
        <v>223</v>
      </c>
      <c r="AD171" s="227">
        <v>3</v>
      </c>
      <c r="AE171" s="227" t="s">
        <v>181</v>
      </c>
      <c r="AF171" s="227">
        <v>1</v>
      </c>
      <c r="AG171" s="227" t="s">
        <v>211</v>
      </c>
      <c r="AH171" s="227" t="s">
        <v>222</v>
      </c>
      <c r="AI171" s="227">
        <v>3</v>
      </c>
      <c r="AJ171" s="227" t="s">
        <v>184</v>
      </c>
      <c r="AK171" s="227">
        <v>1</v>
      </c>
      <c r="AL171" s="227" t="s">
        <v>211</v>
      </c>
      <c r="AM171" s="227" t="s">
        <v>77</v>
      </c>
      <c r="AN171" s="227">
        <v>0</v>
      </c>
      <c r="AO171" s="227" t="s">
        <v>77</v>
      </c>
      <c r="AP171" s="227">
        <v>0</v>
      </c>
      <c r="AQ171" s="227" t="s">
        <v>77</v>
      </c>
      <c r="AR171" s="227" t="s">
        <v>198</v>
      </c>
      <c r="AS171" s="227">
        <v>3</v>
      </c>
      <c r="AT171" s="227" t="s">
        <v>187</v>
      </c>
      <c r="AU171" s="227">
        <v>1</v>
      </c>
      <c r="AV171" s="227" t="s">
        <v>236</v>
      </c>
      <c r="AW171" s="227" t="s">
        <v>77</v>
      </c>
      <c r="AX171" s="227">
        <v>0</v>
      </c>
      <c r="AY171" s="227" t="s">
        <v>77</v>
      </c>
      <c r="AZ171" s="227">
        <v>0</v>
      </c>
      <c r="BA171" s="227" t="s">
        <v>77</v>
      </c>
      <c r="BB171" s="227" t="s">
        <v>77</v>
      </c>
      <c r="BC171" s="227">
        <v>0</v>
      </c>
      <c r="BD171" s="227" t="s">
        <v>77</v>
      </c>
      <c r="BE171" s="227">
        <v>0</v>
      </c>
      <c r="BF171" s="227" t="s">
        <v>77</v>
      </c>
      <c r="BG171" s="227">
        <v>0</v>
      </c>
      <c r="BH171" s="227">
        <v>0</v>
      </c>
      <c r="BI171" s="227">
        <v>0</v>
      </c>
      <c r="BJ171" s="227">
        <v>0</v>
      </c>
      <c r="BK171" s="227">
        <v>0</v>
      </c>
      <c r="BL171" s="17">
        <v>9</v>
      </c>
      <c r="BM171" s="126" t="s">
        <v>3797</v>
      </c>
      <c r="BN171" s="126"/>
      <c r="BO171" s="126" t="s">
        <v>3789</v>
      </c>
      <c r="BP171" s="126">
        <v>2024</v>
      </c>
      <c r="BQ171" s="126" t="s">
        <v>171</v>
      </c>
      <c r="BR171" s="128">
        <v>45327</v>
      </c>
      <c r="BS171" s="17">
        <v>6</v>
      </c>
      <c r="BT171" s="221" t="s">
        <v>3052</v>
      </c>
      <c r="BU171" s="118">
        <v>0</v>
      </c>
      <c r="BV171" s="17">
        <v>0</v>
      </c>
      <c r="BW171" s="17">
        <v>3</v>
      </c>
      <c r="BX171" s="17">
        <v>0</v>
      </c>
      <c r="BY171" s="17">
        <v>0</v>
      </c>
      <c r="BZ171" s="17">
        <v>0</v>
      </c>
      <c r="CB171" s="17">
        <v>3</v>
      </c>
      <c r="CC171" s="121">
        <v>9</v>
      </c>
      <c r="CE171" s="118">
        <v>0</v>
      </c>
      <c r="CF171" s="17">
        <v>0</v>
      </c>
      <c r="CG171" s="17">
        <v>3</v>
      </c>
      <c r="CH171" s="17">
        <v>0</v>
      </c>
      <c r="CI171" s="17">
        <v>0</v>
      </c>
      <c r="CJ171" s="17">
        <v>0</v>
      </c>
      <c r="CK171" s="17">
        <v>0</v>
      </c>
      <c r="CL171" s="121">
        <v>3</v>
      </c>
      <c r="CM171" s="17" t="s">
        <v>3053</v>
      </c>
      <c r="CN171" s="17" t="s">
        <v>1587</v>
      </c>
      <c r="CO171" s="17" t="s">
        <v>251</v>
      </c>
      <c r="CP171" s="17">
        <v>28</v>
      </c>
      <c r="CQ171" s="118">
        <v>1</v>
      </c>
      <c r="CR171" s="17">
        <v>0</v>
      </c>
      <c r="CS171" s="17" t="s">
        <v>676</v>
      </c>
      <c r="CY171" s="121"/>
      <c r="CZ171" s="118"/>
      <c r="DC171" s="121"/>
      <c r="DD171" s="126"/>
      <c r="DF171" s="118"/>
      <c r="DG171" s="17" t="s">
        <v>3049</v>
      </c>
      <c r="DI171" s="126" t="s">
        <v>2664</v>
      </c>
      <c r="DJ171" s="118">
        <v>30</v>
      </c>
      <c r="DK171" s="118" t="s">
        <v>3054</v>
      </c>
      <c r="DL171" s="121"/>
      <c r="DM171" s="17" t="s">
        <v>1156</v>
      </c>
      <c r="DQ171" s="121"/>
      <c r="DY171" s="118"/>
      <c r="EF171" s="121"/>
      <c r="EO171" s="118">
        <v>12</v>
      </c>
      <c r="ET171" s="121"/>
      <c r="EU171" s="118"/>
      <c r="EW171" s="17">
        <v>12</v>
      </c>
      <c r="EZ171" s="121"/>
      <c r="FB171" s="129"/>
      <c r="FC171" s="118">
        <v>100</v>
      </c>
      <c r="FD171" s="17">
        <v>3</v>
      </c>
      <c r="FE171" s="121">
        <v>243</v>
      </c>
      <c r="FF171" s="17">
        <v>81</v>
      </c>
      <c r="FG171" s="118"/>
      <c r="FH171" s="121"/>
      <c r="FJ171" s="17" t="s">
        <v>3731</v>
      </c>
      <c r="FK171" s="227" t="s">
        <v>3711</v>
      </c>
      <c r="FL171" s="128"/>
      <c r="FM171" s="128"/>
      <c r="FP171" s="121"/>
      <c r="FR171" s="118"/>
      <c r="FT171" s="17">
        <v>0</v>
      </c>
      <c r="FU171" s="17">
        <v>14</v>
      </c>
      <c r="FY171" s="121"/>
      <c r="GA171" s="118"/>
      <c r="GP171" s="129"/>
      <c r="GR171" s="118"/>
      <c r="GX171" s="121"/>
      <c r="GY171" s="118"/>
      <c r="HD171" s="121"/>
      <c r="HE171" s="118"/>
      <c r="HK171" s="121"/>
      <c r="HL171" s="118"/>
      <c r="HO171" s="121"/>
      <c r="HP171" s="118"/>
      <c r="HQ171" s="121"/>
      <c r="HS171" s="118"/>
      <c r="II171" s="121"/>
      <c r="IJ171" s="17" t="s">
        <v>3055</v>
      </c>
      <c r="IK171" s="17" t="s">
        <v>4045</v>
      </c>
    </row>
    <row r="172" spans="1:260" s="17" customFormat="1" ht="12.45" customHeight="1">
      <c r="A172" s="118">
        <v>245</v>
      </c>
      <c r="B172" s="17">
        <v>0</v>
      </c>
      <c r="C172" s="17" t="s">
        <v>2037</v>
      </c>
      <c r="D172" s="17" t="s">
        <v>663</v>
      </c>
      <c r="E172" s="17" t="s">
        <v>607</v>
      </c>
      <c r="F172" s="17" t="s">
        <v>2168</v>
      </c>
      <c r="G172" s="17" t="s">
        <v>79</v>
      </c>
      <c r="H172" s="119">
        <v>-17.841667000000001</v>
      </c>
      <c r="I172" s="120">
        <v>-63.181330000000003</v>
      </c>
      <c r="J172" s="17" t="s">
        <v>303</v>
      </c>
      <c r="K172" s="17" t="s">
        <v>176</v>
      </c>
      <c r="L172" s="17" t="s">
        <v>304</v>
      </c>
      <c r="M172" s="121" t="s">
        <v>177</v>
      </c>
      <c r="N172" s="122">
        <v>25</v>
      </c>
      <c r="O172" s="123" t="s">
        <v>78</v>
      </c>
      <c r="P172" s="17" t="s">
        <v>178</v>
      </c>
      <c r="Q172" s="121" t="s">
        <v>179</v>
      </c>
      <c r="R172" s="124">
        <v>3</v>
      </c>
      <c r="S172" s="124">
        <v>3</v>
      </c>
      <c r="T172" s="124">
        <v>0</v>
      </c>
      <c r="U172" s="124">
        <v>0</v>
      </c>
      <c r="V172" s="124">
        <v>0</v>
      </c>
      <c r="W172" s="124">
        <v>1</v>
      </c>
      <c r="X172" s="124">
        <v>0</v>
      </c>
      <c r="Y172" s="125">
        <v>2</v>
      </c>
      <c r="Z172" s="17">
        <v>9</v>
      </c>
      <c r="AA172" s="126"/>
      <c r="AB172" s="127" t="s">
        <v>1163</v>
      </c>
      <c r="AC172" s="227" t="s">
        <v>194</v>
      </c>
      <c r="AD172" s="227">
        <v>3</v>
      </c>
      <c r="AE172" s="227" t="s">
        <v>181</v>
      </c>
      <c r="AF172" s="227">
        <v>1</v>
      </c>
      <c r="AG172" s="227" t="s">
        <v>193</v>
      </c>
      <c r="AH172" s="227" t="s">
        <v>194</v>
      </c>
      <c r="AI172" s="227">
        <v>3</v>
      </c>
      <c r="AJ172" s="227" t="s">
        <v>184</v>
      </c>
      <c r="AK172" s="227">
        <v>1</v>
      </c>
      <c r="AL172" s="227" t="s">
        <v>193</v>
      </c>
      <c r="AM172" s="227" t="s">
        <v>77</v>
      </c>
      <c r="AN172" s="227">
        <v>0</v>
      </c>
      <c r="AO172" s="227" t="s">
        <v>77</v>
      </c>
      <c r="AP172" s="227">
        <v>0</v>
      </c>
      <c r="AQ172" s="227" t="s">
        <v>77</v>
      </c>
      <c r="AR172" s="227" t="s">
        <v>77</v>
      </c>
      <c r="AS172" s="227">
        <v>0</v>
      </c>
      <c r="AT172" s="227" t="s">
        <v>77</v>
      </c>
      <c r="AU172" s="227">
        <v>0</v>
      </c>
      <c r="AV172" s="227" t="s">
        <v>77</v>
      </c>
      <c r="AW172" s="227" t="s">
        <v>2169</v>
      </c>
      <c r="AX172" s="227">
        <v>1</v>
      </c>
      <c r="AY172" s="227" t="s">
        <v>210</v>
      </c>
      <c r="AZ172" s="227">
        <v>1</v>
      </c>
      <c r="BA172" s="227" t="s">
        <v>193</v>
      </c>
      <c r="BB172" s="227" t="s">
        <v>77</v>
      </c>
      <c r="BC172" s="227">
        <v>0</v>
      </c>
      <c r="BD172" s="227" t="s">
        <v>77</v>
      </c>
      <c r="BE172" s="227">
        <v>0</v>
      </c>
      <c r="BF172" s="227" t="s">
        <v>77</v>
      </c>
      <c r="BG172" s="227" t="s">
        <v>2058</v>
      </c>
      <c r="BH172" s="227">
        <v>2</v>
      </c>
      <c r="BI172" s="227" t="s">
        <v>210</v>
      </c>
      <c r="BJ172" s="227">
        <v>1</v>
      </c>
      <c r="BK172" s="227" t="s">
        <v>193</v>
      </c>
      <c r="BL172" s="17">
        <v>9</v>
      </c>
      <c r="BM172" s="126" t="s">
        <v>4149</v>
      </c>
      <c r="BN172" s="126"/>
      <c r="BO172" s="126" t="s">
        <v>3789</v>
      </c>
      <c r="BP172" s="126">
        <v>2024</v>
      </c>
      <c r="BQ172" s="126" t="s">
        <v>171</v>
      </c>
      <c r="BR172" s="128">
        <v>45327</v>
      </c>
      <c r="BS172" s="17">
        <v>6</v>
      </c>
      <c r="BT172" s="221" t="s">
        <v>3068</v>
      </c>
      <c r="BU172" s="118">
        <v>0</v>
      </c>
      <c r="BV172" s="17">
        <v>0</v>
      </c>
      <c r="BW172" s="17">
        <v>0</v>
      </c>
      <c r="BX172" s="17">
        <v>1</v>
      </c>
      <c r="BY172" s="17">
        <v>1</v>
      </c>
      <c r="BZ172" s="17">
        <v>0</v>
      </c>
      <c r="CB172" s="17">
        <v>2</v>
      </c>
      <c r="CC172" s="121">
        <v>9</v>
      </c>
      <c r="CE172" s="118">
        <v>0</v>
      </c>
      <c r="CF172" s="17">
        <v>0</v>
      </c>
      <c r="CG172" s="17">
        <v>1</v>
      </c>
      <c r="CH172" s="17">
        <v>0</v>
      </c>
      <c r="CI172" s="17">
        <v>0</v>
      </c>
      <c r="CJ172" s="17">
        <v>0</v>
      </c>
      <c r="CK172" s="17">
        <v>0</v>
      </c>
      <c r="CL172" s="121">
        <v>2</v>
      </c>
      <c r="CM172" s="17" t="s">
        <v>3069</v>
      </c>
      <c r="CN172" s="17" t="s">
        <v>1143</v>
      </c>
      <c r="CO172" s="17" t="s">
        <v>3070</v>
      </c>
      <c r="CP172" s="17">
        <v>1</v>
      </c>
      <c r="CQ172" s="118">
        <v>1</v>
      </c>
      <c r="CR172" s="17">
        <v>0</v>
      </c>
      <c r="CS172" s="17" t="s">
        <v>676</v>
      </c>
      <c r="CY172" s="121"/>
      <c r="CZ172" s="118"/>
      <c r="DC172" s="121"/>
      <c r="DD172" s="126"/>
      <c r="DF172" s="118"/>
      <c r="DG172" s="17" t="s">
        <v>1236</v>
      </c>
      <c r="DI172" s="126" t="s">
        <v>2651</v>
      </c>
      <c r="DJ172" s="118">
        <v>33</v>
      </c>
      <c r="DK172" s="118" t="s">
        <v>1438</v>
      </c>
      <c r="DL172" s="121"/>
      <c r="DM172" s="17" t="s">
        <v>3243</v>
      </c>
      <c r="DQ172" s="121"/>
      <c r="DY172" s="118"/>
      <c r="EF172" s="121"/>
      <c r="EO172" s="118">
        <v>8</v>
      </c>
      <c r="ET172" s="121"/>
      <c r="EU172" s="118"/>
      <c r="EW172" s="17">
        <v>6</v>
      </c>
      <c r="EX172" s="17">
        <v>2</v>
      </c>
      <c r="EZ172" s="121"/>
      <c r="FB172" s="121"/>
      <c r="FC172" s="118">
        <v>50</v>
      </c>
      <c r="FD172" s="17">
        <v>2</v>
      </c>
      <c r="FE172" s="121">
        <v>84</v>
      </c>
      <c r="FF172" s="17">
        <v>42</v>
      </c>
      <c r="FG172" s="118"/>
      <c r="FH172" s="121"/>
      <c r="FJ172" s="17" t="e">
        <v>#N/A</v>
      </c>
      <c r="FK172" s="227" t="s">
        <v>3714</v>
      </c>
      <c r="FL172" s="128"/>
      <c r="FM172" s="128"/>
      <c r="FP172" s="121"/>
      <c r="FR172" s="118"/>
      <c r="FT172" s="17">
        <v>0</v>
      </c>
      <c r="FU172" s="17">
        <v>14</v>
      </c>
      <c r="FY172" s="121"/>
      <c r="GA172" s="118"/>
      <c r="GP172" s="129"/>
      <c r="GR172" s="118"/>
      <c r="GX172" s="121"/>
      <c r="GY172" s="118"/>
      <c r="HD172" s="121"/>
      <c r="HE172" s="118"/>
      <c r="HK172" s="121"/>
      <c r="HL172" s="118"/>
      <c r="HO172" s="121"/>
      <c r="HP172" s="118"/>
      <c r="HQ172" s="121"/>
      <c r="HS172" s="118"/>
      <c r="II172" s="121"/>
      <c r="IJ172" s="17" t="s">
        <v>4169</v>
      </c>
      <c r="IK172" s="17" t="s">
        <v>4046</v>
      </c>
    </row>
    <row r="173" spans="1:260" s="17" customFormat="1" ht="12.45" customHeight="1">
      <c r="A173" s="118">
        <v>254</v>
      </c>
      <c r="B173" s="17" t="s">
        <v>2184</v>
      </c>
      <c r="C173" s="17">
        <v>0</v>
      </c>
      <c r="D173" s="17" t="s">
        <v>663</v>
      </c>
      <c r="E173" s="17" t="s">
        <v>1866</v>
      </c>
      <c r="F173" s="17" t="s">
        <v>2185</v>
      </c>
      <c r="G173" s="17" t="s">
        <v>79</v>
      </c>
      <c r="H173" s="119">
        <v>-17.260704</v>
      </c>
      <c r="I173" s="120">
        <v>-63.030797</v>
      </c>
      <c r="J173" s="17" t="s">
        <v>310</v>
      </c>
      <c r="K173" s="17" t="s">
        <v>256</v>
      </c>
      <c r="L173" s="17" t="s">
        <v>256</v>
      </c>
      <c r="M173" s="121" t="s">
        <v>177</v>
      </c>
      <c r="N173" s="122">
        <v>60</v>
      </c>
      <c r="O173" s="123" t="s">
        <v>78</v>
      </c>
      <c r="P173" s="17" t="s">
        <v>202</v>
      </c>
      <c r="Q173" s="121" t="s">
        <v>179</v>
      </c>
      <c r="R173" s="124">
        <v>3</v>
      </c>
      <c r="S173" s="124">
        <v>0</v>
      </c>
      <c r="T173" s="124">
        <v>0</v>
      </c>
      <c r="U173" s="124">
        <v>0</v>
      </c>
      <c r="V173" s="124">
        <v>3</v>
      </c>
      <c r="W173" s="124">
        <v>0</v>
      </c>
      <c r="X173" s="124">
        <v>0</v>
      </c>
      <c r="Y173" s="125">
        <v>0</v>
      </c>
      <c r="Z173" s="17">
        <v>6</v>
      </c>
      <c r="AA173" s="126"/>
      <c r="AB173" s="127" t="s">
        <v>3086</v>
      </c>
      <c r="AC173" s="227" t="s">
        <v>673</v>
      </c>
      <c r="AD173" s="227">
        <v>3</v>
      </c>
      <c r="AE173" s="227" t="s">
        <v>181</v>
      </c>
      <c r="AF173" s="227">
        <v>1</v>
      </c>
      <c r="AG173" s="227" t="s">
        <v>206</v>
      </c>
      <c r="AH173" s="227" t="s">
        <v>77</v>
      </c>
      <c r="AI173" s="227">
        <v>0</v>
      </c>
      <c r="AJ173" s="227" t="s">
        <v>77</v>
      </c>
      <c r="AK173" s="227">
        <v>0</v>
      </c>
      <c r="AL173" s="227" t="s">
        <v>77</v>
      </c>
      <c r="AM173" s="227" t="s">
        <v>77</v>
      </c>
      <c r="AN173" s="227">
        <v>0</v>
      </c>
      <c r="AO173" s="227" t="s">
        <v>77</v>
      </c>
      <c r="AP173" s="227">
        <v>0</v>
      </c>
      <c r="AQ173" s="227" t="s">
        <v>77</v>
      </c>
      <c r="AR173" s="227" t="s">
        <v>198</v>
      </c>
      <c r="AS173" s="227">
        <v>3</v>
      </c>
      <c r="AT173" s="227" t="s">
        <v>187</v>
      </c>
      <c r="AU173" s="227">
        <v>1</v>
      </c>
      <c r="AV173" s="227" t="s">
        <v>206</v>
      </c>
      <c r="AW173" s="227" t="s">
        <v>77</v>
      </c>
      <c r="AX173" s="227">
        <v>0</v>
      </c>
      <c r="AY173" s="227" t="s">
        <v>77</v>
      </c>
      <c r="AZ173" s="227">
        <v>0</v>
      </c>
      <c r="BA173" s="227" t="s">
        <v>77</v>
      </c>
      <c r="BB173" s="227" t="s">
        <v>77</v>
      </c>
      <c r="BC173" s="227">
        <v>0</v>
      </c>
      <c r="BD173" s="227" t="s">
        <v>77</v>
      </c>
      <c r="BE173" s="227">
        <v>0</v>
      </c>
      <c r="BF173" s="227" t="s">
        <v>77</v>
      </c>
      <c r="BG173" s="227">
        <v>0</v>
      </c>
      <c r="BH173" s="227">
        <v>0</v>
      </c>
      <c r="BI173" s="227">
        <v>0</v>
      </c>
      <c r="BJ173" s="227">
        <v>0</v>
      </c>
      <c r="BK173" s="227">
        <v>0</v>
      </c>
      <c r="BL173" s="17">
        <v>6</v>
      </c>
      <c r="BM173" s="126" t="s">
        <v>3797</v>
      </c>
      <c r="BN173" s="126"/>
      <c r="BO173" s="126" t="s">
        <v>3789</v>
      </c>
      <c r="BP173" s="126">
        <v>2024</v>
      </c>
      <c r="BQ173" s="126" t="s">
        <v>1394</v>
      </c>
      <c r="BR173" s="128">
        <v>45327</v>
      </c>
      <c r="BS173" s="17">
        <v>6</v>
      </c>
      <c r="BT173" s="221" t="s">
        <v>3052</v>
      </c>
      <c r="BU173" s="118">
        <v>0</v>
      </c>
      <c r="BV173" s="17">
        <v>0</v>
      </c>
      <c r="BW173" s="17">
        <v>3</v>
      </c>
      <c r="BX173" s="17">
        <v>0</v>
      </c>
      <c r="BY173" s="17">
        <v>0</v>
      </c>
      <c r="BZ173" s="17">
        <v>0</v>
      </c>
      <c r="CB173" s="17">
        <v>3</v>
      </c>
      <c r="CC173" s="121">
        <v>6</v>
      </c>
      <c r="CD173" s="17">
        <v>3</v>
      </c>
      <c r="CE173" s="118">
        <v>0</v>
      </c>
      <c r="CF173" s="17">
        <v>0</v>
      </c>
      <c r="CG173" s="17">
        <v>1</v>
      </c>
      <c r="CH173" s="17">
        <v>0</v>
      </c>
      <c r="CI173" s="17">
        <v>0</v>
      </c>
      <c r="CJ173" s="17">
        <v>0</v>
      </c>
      <c r="CK173" s="17">
        <v>0</v>
      </c>
      <c r="CL173" s="121">
        <v>1</v>
      </c>
      <c r="CM173" s="17" t="s">
        <v>3053</v>
      </c>
      <c r="CN173" s="17" t="s">
        <v>1587</v>
      </c>
      <c r="CO173" s="17" t="s">
        <v>251</v>
      </c>
      <c r="CP173" s="17">
        <v>28</v>
      </c>
      <c r="CQ173" s="118">
        <v>1</v>
      </c>
      <c r="CR173" s="17">
        <v>0</v>
      </c>
      <c r="CS173" s="17" t="s">
        <v>676</v>
      </c>
      <c r="CY173" s="121"/>
      <c r="CZ173" s="118"/>
      <c r="DC173" s="121"/>
      <c r="DD173" s="126"/>
      <c r="DF173" s="118"/>
      <c r="DG173" s="17" t="s">
        <v>3049</v>
      </c>
      <c r="DI173" s="126" t="s">
        <v>3400</v>
      </c>
      <c r="DJ173" s="118">
        <v>2</v>
      </c>
      <c r="DK173" s="118" t="s">
        <v>3054</v>
      </c>
      <c r="DL173" s="121"/>
      <c r="DM173" s="17" t="s">
        <v>1120</v>
      </c>
      <c r="DQ173" s="121"/>
      <c r="DY173" s="118"/>
      <c r="EF173" s="121"/>
      <c r="EO173" s="118">
        <v>4</v>
      </c>
      <c r="ET173" s="121"/>
      <c r="EU173" s="118"/>
      <c r="EW173" s="17">
        <v>12</v>
      </c>
      <c r="EZ173" s="121"/>
      <c r="FB173" s="121"/>
      <c r="FC173" s="118">
        <v>100</v>
      </c>
      <c r="FD173" s="17">
        <v>3</v>
      </c>
      <c r="FE173" s="121">
        <v>243</v>
      </c>
      <c r="FF173" s="17">
        <v>81</v>
      </c>
      <c r="FG173" s="118"/>
      <c r="FH173" s="121"/>
      <c r="FJ173" s="17" t="s">
        <v>3731</v>
      </c>
      <c r="FK173" s="227" t="s">
        <v>3711</v>
      </c>
      <c r="FL173" s="128"/>
      <c r="FM173" s="128"/>
      <c r="FP173" s="121"/>
      <c r="FR173" s="118"/>
      <c r="FT173" s="17">
        <v>0</v>
      </c>
      <c r="FU173" s="17">
        <v>14</v>
      </c>
      <c r="FY173" s="121"/>
      <c r="GA173" s="118"/>
      <c r="GP173" s="129"/>
      <c r="GR173" s="118"/>
      <c r="GX173" s="121"/>
      <c r="GY173" s="118"/>
      <c r="HD173" s="121"/>
      <c r="HE173" s="118"/>
      <c r="HK173" s="121"/>
      <c r="HL173" s="118"/>
      <c r="HO173" s="121"/>
      <c r="HP173" s="118"/>
      <c r="HQ173" s="121"/>
      <c r="HS173" s="118"/>
      <c r="II173" s="121"/>
      <c r="IJ173" s="17" t="s">
        <v>4150</v>
      </c>
      <c r="IK173" s="17" t="s">
        <v>3823</v>
      </c>
    </row>
    <row r="174" spans="1:260" s="17" customFormat="1" ht="12.45" customHeight="1">
      <c r="A174" s="118">
        <v>369</v>
      </c>
      <c r="B174" s="17">
        <v>0</v>
      </c>
      <c r="C174" s="17">
        <v>0</v>
      </c>
      <c r="D174" s="139" t="s">
        <v>663</v>
      </c>
      <c r="E174" s="124" t="s">
        <v>1635</v>
      </c>
      <c r="F174" s="17" t="s">
        <v>2363</v>
      </c>
      <c r="G174" s="17" t="s">
        <v>79</v>
      </c>
      <c r="H174" s="119">
        <v>-17.802039000000001</v>
      </c>
      <c r="I174" s="120">
        <v>-63.142614999999999</v>
      </c>
      <c r="J174" s="17" t="s">
        <v>303</v>
      </c>
      <c r="K174" s="17" t="s">
        <v>176</v>
      </c>
      <c r="L174" s="17" t="s">
        <v>304</v>
      </c>
      <c r="M174" s="121" t="s">
        <v>177</v>
      </c>
      <c r="N174" s="122">
        <v>25</v>
      </c>
      <c r="O174" s="123" t="s">
        <v>78</v>
      </c>
      <c r="P174" s="17" t="s">
        <v>196</v>
      </c>
      <c r="Q174" s="121" t="s">
        <v>179</v>
      </c>
      <c r="R174" s="124">
        <v>3</v>
      </c>
      <c r="S174" s="124">
        <v>3</v>
      </c>
      <c r="T174" s="124">
        <v>0</v>
      </c>
      <c r="U174" s="124">
        <v>3</v>
      </c>
      <c r="V174" s="124">
        <v>0</v>
      </c>
      <c r="W174" s="124">
        <v>3</v>
      </c>
      <c r="X174" s="124">
        <v>0</v>
      </c>
      <c r="Y174" s="125">
        <v>0</v>
      </c>
      <c r="Z174" s="17">
        <v>12</v>
      </c>
      <c r="AA174" s="142"/>
      <c r="AB174" s="127" t="s">
        <v>231</v>
      </c>
      <c r="AC174" s="227" t="s">
        <v>192</v>
      </c>
      <c r="AD174" s="227">
        <v>3</v>
      </c>
      <c r="AE174" s="227" t="s">
        <v>181</v>
      </c>
      <c r="AF174" s="227">
        <v>1</v>
      </c>
      <c r="AG174" s="227" t="s">
        <v>193</v>
      </c>
      <c r="AH174" s="227" t="s">
        <v>194</v>
      </c>
      <c r="AI174" s="227">
        <v>3</v>
      </c>
      <c r="AJ174" s="227" t="s">
        <v>184</v>
      </c>
      <c r="AK174" s="227">
        <v>1</v>
      </c>
      <c r="AL174" s="227" t="s">
        <v>193</v>
      </c>
      <c r="AM174" s="227" t="s">
        <v>185</v>
      </c>
      <c r="AN174" s="227">
        <v>3</v>
      </c>
      <c r="AO174" s="227" t="s">
        <v>184</v>
      </c>
      <c r="AP174" s="227">
        <v>1</v>
      </c>
      <c r="AQ174" s="227" t="s">
        <v>193</v>
      </c>
      <c r="AR174" s="227" t="s">
        <v>77</v>
      </c>
      <c r="AS174" s="227">
        <v>0</v>
      </c>
      <c r="AT174" s="227" t="s">
        <v>77</v>
      </c>
      <c r="AU174" s="227">
        <v>0</v>
      </c>
      <c r="AV174" s="227" t="s">
        <v>77</v>
      </c>
      <c r="AW174" s="227" t="s">
        <v>186</v>
      </c>
      <c r="AX174" s="227">
        <v>3</v>
      </c>
      <c r="AY174" s="227" t="s">
        <v>210</v>
      </c>
      <c r="AZ174" s="227">
        <v>1</v>
      </c>
      <c r="BA174" s="227" t="s">
        <v>193</v>
      </c>
      <c r="BB174" s="227" t="s">
        <v>77</v>
      </c>
      <c r="BC174" s="227">
        <v>0</v>
      </c>
      <c r="BD174" s="227" t="s">
        <v>77</v>
      </c>
      <c r="BE174" s="227">
        <v>0</v>
      </c>
      <c r="BF174" s="227" t="s">
        <v>77</v>
      </c>
      <c r="BG174" s="227">
        <v>0</v>
      </c>
      <c r="BH174" s="227">
        <v>0</v>
      </c>
      <c r="BI174" s="227">
        <v>0</v>
      </c>
      <c r="BJ174" s="227">
        <v>0</v>
      </c>
      <c r="BK174" s="227">
        <v>0</v>
      </c>
      <c r="BL174" s="17">
        <v>12</v>
      </c>
      <c r="BM174" s="142" t="s">
        <v>4151</v>
      </c>
      <c r="BN174" s="142"/>
      <c r="BO174" s="142" t="s">
        <v>3789</v>
      </c>
      <c r="BP174" s="143">
        <v>2024</v>
      </c>
      <c r="BQ174" s="126" t="s">
        <v>171</v>
      </c>
      <c r="BR174" s="128">
        <v>45327</v>
      </c>
      <c r="BS174" s="17">
        <v>6</v>
      </c>
      <c r="BT174" s="221" t="s">
        <v>3357</v>
      </c>
      <c r="BU174" s="118">
        <v>3</v>
      </c>
      <c r="BV174" s="17">
        <v>3</v>
      </c>
      <c r="BW174" s="17">
        <v>0</v>
      </c>
      <c r="BX174" s="17">
        <v>0</v>
      </c>
      <c r="BY174" s="17">
        <v>2</v>
      </c>
      <c r="BZ174" s="17">
        <v>0</v>
      </c>
      <c r="CB174" s="17">
        <v>8</v>
      </c>
      <c r="CC174" s="121">
        <v>12</v>
      </c>
      <c r="CE174" s="118">
        <v>0</v>
      </c>
      <c r="CF174" s="17">
        <v>0</v>
      </c>
      <c r="CG174" s="17">
        <v>0</v>
      </c>
      <c r="CH174" s="17">
        <v>0</v>
      </c>
      <c r="CI174" s="17">
        <v>3</v>
      </c>
      <c r="CJ174" s="17">
        <v>0</v>
      </c>
      <c r="CK174" s="17">
        <v>0</v>
      </c>
      <c r="CL174" s="121">
        <v>3</v>
      </c>
      <c r="CM174" s="17" t="s">
        <v>3358</v>
      </c>
      <c r="CN174" s="17" t="s">
        <v>251</v>
      </c>
      <c r="CO174" s="17" t="s">
        <v>3359</v>
      </c>
      <c r="CP174" s="17">
        <v>1</v>
      </c>
      <c r="CQ174" s="118">
        <v>1</v>
      </c>
      <c r="CR174" s="17">
        <v>0</v>
      </c>
      <c r="CS174" s="124" t="s">
        <v>676</v>
      </c>
      <c r="CT174" s="138"/>
      <c r="CU174" s="138"/>
      <c r="CV174" s="138"/>
      <c r="CW174" s="138"/>
      <c r="CX174" s="138"/>
      <c r="CY174" s="141"/>
      <c r="CZ174" s="140"/>
      <c r="DA174" s="138"/>
      <c r="DB174" s="138"/>
      <c r="DC174" s="141"/>
      <c r="DD174" s="142"/>
      <c r="DE174" s="138"/>
      <c r="DF174" s="137"/>
      <c r="DG174" s="17" t="s">
        <v>1168</v>
      </c>
      <c r="DH174" s="138"/>
      <c r="DI174" s="126" t="s">
        <v>3360</v>
      </c>
      <c r="DJ174" s="118">
        <v>1</v>
      </c>
      <c r="DK174" s="118" t="s">
        <v>3361</v>
      </c>
      <c r="DL174" s="141"/>
      <c r="DM174" s="17" t="s">
        <v>1399</v>
      </c>
      <c r="DN174" s="139"/>
      <c r="DO174" s="138"/>
      <c r="DP174" s="138"/>
      <c r="DQ174" s="141"/>
      <c r="DR174" s="138"/>
      <c r="DS174" s="138"/>
      <c r="DT174" s="138"/>
      <c r="DU174" s="138"/>
      <c r="DV174" s="138"/>
      <c r="DW174" s="138"/>
      <c r="DX174" s="138"/>
      <c r="DY174" s="140"/>
      <c r="DZ174" s="138"/>
      <c r="EA174" s="138"/>
      <c r="EB174" s="138"/>
      <c r="EC174" s="138"/>
      <c r="ED174" s="138"/>
      <c r="EE174" s="138"/>
      <c r="EF174" s="141"/>
      <c r="EG174" s="138"/>
      <c r="EH174" s="138"/>
      <c r="EI174" s="138"/>
      <c r="EJ174" s="138"/>
      <c r="EK174" s="138"/>
      <c r="EL174" s="138"/>
      <c r="EM174" s="138"/>
      <c r="EN174" s="138"/>
      <c r="EO174" s="140"/>
      <c r="EP174" s="138"/>
      <c r="EQ174" s="138">
        <v>12</v>
      </c>
      <c r="ER174" s="138"/>
      <c r="ES174" s="138"/>
      <c r="ET174" s="141"/>
      <c r="EU174" s="140"/>
      <c r="EV174" s="138"/>
      <c r="EW174" s="138">
        <v>24</v>
      </c>
      <c r="EX174" s="138">
        <v>2</v>
      </c>
      <c r="EY174" s="138"/>
      <c r="EZ174" s="141"/>
      <c r="FA174" s="138"/>
      <c r="FB174" s="127"/>
      <c r="FC174" s="118">
        <v>50</v>
      </c>
      <c r="FD174" s="17">
        <v>8</v>
      </c>
      <c r="FE174" s="141">
        <v>336</v>
      </c>
      <c r="FF174" s="17">
        <v>42</v>
      </c>
      <c r="FG174" s="140"/>
      <c r="FH174" s="141"/>
      <c r="FI174" s="138"/>
      <c r="FJ174" s="17" t="e">
        <v>#N/A</v>
      </c>
      <c r="FK174" s="257" t="s">
        <v>3714</v>
      </c>
      <c r="FL174" s="138"/>
      <c r="FM174" s="138"/>
      <c r="FN174" s="138"/>
      <c r="FO174" s="138"/>
      <c r="FP174" s="141"/>
      <c r="FQ174" s="138"/>
      <c r="FR174" s="140"/>
      <c r="FS174" s="138"/>
      <c r="FT174" s="138">
        <v>0</v>
      </c>
      <c r="FU174" s="138">
        <v>14</v>
      </c>
      <c r="FV174" s="138"/>
      <c r="FW174" s="138"/>
      <c r="FX174" s="138"/>
      <c r="FY174" s="141"/>
      <c r="FZ174" s="138"/>
      <c r="GA174" s="140"/>
      <c r="GB174" s="138"/>
      <c r="GC174" s="138"/>
      <c r="GD174" s="138"/>
      <c r="GE174" s="138"/>
      <c r="GF174" s="138"/>
      <c r="GG174" s="138"/>
      <c r="GH174" s="138"/>
      <c r="GI174" s="138"/>
      <c r="GJ174" s="138"/>
      <c r="GK174" s="138"/>
      <c r="GL174" s="138"/>
      <c r="GM174" s="138"/>
      <c r="GN174" s="138"/>
      <c r="GO174" s="138"/>
      <c r="GP174" s="141"/>
      <c r="GQ174" s="138"/>
      <c r="GR174" s="137"/>
      <c r="GS174" s="138"/>
      <c r="GT174" s="138"/>
      <c r="GU174" s="138"/>
      <c r="GV174" s="138"/>
      <c r="GW174" s="138"/>
      <c r="GX174" s="141"/>
      <c r="GY174" s="137"/>
      <c r="GZ174" s="138"/>
      <c r="HA174" s="138"/>
      <c r="HB174" s="138"/>
      <c r="HC174" s="138"/>
      <c r="HD174" s="141"/>
      <c r="HE174" s="137"/>
      <c r="HF174" s="138"/>
      <c r="HG174" s="138"/>
      <c r="HH174" s="138"/>
      <c r="HI174" s="138"/>
      <c r="HJ174" s="138"/>
      <c r="HK174" s="141"/>
      <c r="HL174" s="137"/>
      <c r="HM174" s="124"/>
      <c r="HN174" s="124"/>
      <c r="HO174" s="141"/>
      <c r="HP174" s="140"/>
      <c r="HQ174" s="141"/>
      <c r="HR174" s="138"/>
      <c r="HS174" s="140"/>
      <c r="HT174" s="138"/>
      <c r="HU174" s="138"/>
      <c r="HV174" s="138"/>
      <c r="HW174" s="138"/>
      <c r="HX174" s="138"/>
      <c r="HY174" s="138"/>
      <c r="HZ174" s="138"/>
      <c r="IA174" s="138"/>
      <c r="IB174" s="138"/>
      <c r="IC174" s="138"/>
      <c r="ID174" s="138"/>
      <c r="IE174" s="138"/>
      <c r="IF174" s="138"/>
      <c r="IG174" s="138"/>
      <c r="IH174" s="138"/>
      <c r="II174" s="141"/>
      <c r="IJ174" s="17" t="s">
        <v>4047</v>
      </c>
      <c r="IK174" s="138" t="s">
        <v>4048</v>
      </c>
      <c r="IL174" s="138"/>
      <c r="IM174" s="138"/>
      <c r="IN174" s="138"/>
      <c r="IO174" s="138"/>
      <c r="IP174" s="138"/>
      <c r="IQ174" s="138"/>
      <c r="IR174" s="138"/>
      <c r="IS174" s="138"/>
      <c r="IT174" s="138"/>
      <c r="IU174" s="138"/>
      <c r="IV174" s="138"/>
      <c r="IW174" s="138"/>
      <c r="IX174" s="138"/>
      <c r="IY174" s="138"/>
      <c r="IZ174" s="138"/>
    </row>
    <row r="175" spans="1:260" s="17" customFormat="1" ht="12.45" customHeight="1">
      <c r="A175" s="118">
        <v>486</v>
      </c>
      <c r="B175" s="17" t="s">
        <v>2030</v>
      </c>
      <c r="C175" s="17">
        <v>0</v>
      </c>
      <c r="D175" s="139" t="s">
        <v>663</v>
      </c>
      <c r="E175" s="124" t="s">
        <v>1947</v>
      </c>
      <c r="F175" s="17" t="s">
        <v>2531</v>
      </c>
      <c r="G175" s="17" t="s">
        <v>79</v>
      </c>
      <c r="H175" s="119">
        <v>-17.845099999999999</v>
      </c>
      <c r="I175" s="120">
        <v>-60.735599999999998</v>
      </c>
      <c r="J175" s="17" t="s">
        <v>310</v>
      </c>
      <c r="K175" s="17" t="s">
        <v>2532</v>
      </c>
      <c r="L175" s="17" t="s">
        <v>2162</v>
      </c>
      <c r="M175" s="121" t="s">
        <v>177</v>
      </c>
      <c r="N175" s="122">
        <v>40</v>
      </c>
      <c r="O175" s="123" t="s">
        <v>78</v>
      </c>
      <c r="P175" s="17" t="s">
        <v>196</v>
      </c>
      <c r="Q175" s="121" t="s">
        <v>179</v>
      </c>
      <c r="R175" s="124">
        <v>3</v>
      </c>
      <c r="S175" s="124">
        <v>3</v>
      </c>
      <c r="T175" s="124">
        <v>0</v>
      </c>
      <c r="U175" s="124">
        <v>0</v>
      </c>
      <c r="V175" s="124">
        <v>3</v>
      </c>
      <c r="W175" s="124">
        <v>3</v>
      </c>
      <c r="X175" s="124">
        <v>0</v>
      </c>
      <c r="Y175" s="125">
        <v>0</v>
      </c>
      <c r="Z175" s="17">
        <v>12</v>
      </c>
      <c r="AA175" s="142"/>
      <c r="AB175" s="127" t="s">
        <v>329</v>
      </c>
      <c r="AC175" s="227" t="s">
        <v>223</v>
      </c>
      <c r="AD175" s="227">
        <v>3</v>
      </c>
      <c r="AE175" s="227" t="s">
        <v>181</v>
      </c>
      <c r="AF175" s="227">
        <v>1</v>
      </c>
      <c r="AG175" s="227" t="s">
        <v>211</v>
      </c>
      <c r="AH175" s="227" t="s">
        <v>222</v>
      </c>
      <c r="AI175" s="227">
        <v>3</v>
      </c>
      <c r="AJ175" s="227" t="s">
        <v>241</v>
      </c>
      <c r="AK175" s="227">
        <v>1</v>
      </c>
      <c r="AL175" s="227" t="s">
        <v>195</v>
      </c>
      <c r="AM175" s="227" t="s">
        <v>77</v>
      </c>
      <c r="AN175" s="227">
        <v>0</v>
      </c>
      <c r="AO175" s="227" t="s">
        <v>77</v>
      </c>
      <c r="AP175" s="227">
        <v>0</v>
      </c>
      <c r="AQ175" s="227" t="s">
        <v>77</v>
      </c>
      <c r="AR175" s="227" t="s">
        <v>198</v>
      </c>
      <c r="AS175" s="227">
        <v>3</v>
      </c>
      <c r="AT175" s="227" t="s">
        <v>187</v>
      </c>
      <c r="AU175" s="227">
        <v>1</v>
      </c>
      <c r="AV175" s="227" t="s">
        <v>236</v>
      </c>
      <c r="AW175" s="227" t="s">
        <v>218</v>
      </c>
      <c r="AX175" s="227">
        <v>3</v>
      </c>
      <c r="AY175" s="227" t="s">
        <v>229</v>
      </c>
      <c r="AZ175" s="227">
        <v>0</v>
      </c>
      <c r="BA175" s="227" t="s">
        <v>236</v>
      </c>
      <c r="BB175" s="227" t="s">
        <v>77</v>
      </c>
      <c r="BC175" s="227">
        <v>0</v>
      </c>
      <c r="BD175" s="227" t="s">
        <v>77</v>
      </c>
      <c r="BE175" s="227">
        <v>0</v>
      </c>
      <c r="BF175" s="227" t="s">
        <v>77</v>
      </c>
      <c r="BG175" s="227">
        <v>0</v>
      </c>
      <c r="BH175" s="227">
        <v>0</v>
      </c>
      <c r="BI175" s="227">
        <v>0</v>
      </c>
      <c r="BJ175" s="227">
        <v>0</v>
      </c>
      <c r="BK175" s="227">
        <v>0</v>
      </c>
      <c r="BL175" s="17">
        <v>12</v>
      </c>
      <c r="BM175" s="142" t="s">
        <v>3797</v>
      </c>
      <c r="BN175" s="142"/>
      <c r="BO175" s="142" t="s">
        <v>3789</v>
      </c>
      <c r="BP175" s="143">
        <v>2024</v>
      </c>
      <c r="BQ175" s="126" t="s">
        <v>171</v>
      </c>
      <c r="BR175" s="128">
        <v>45327</v>
      </c>
      <c r="BS175" s="17">
        <v>6</v>
      </c>
      <c r="BT175" s="221" t="s">
        <v>3625</v>
      </c>
      <c r="BU175" s="118">
        <v>1</v>
      </c>
      <c r="BV175" s="17">
        <v>0</v>
      </c>
      <c r="BW175" s="17">
        <v>0</v>
      </c>
      <c r="BX175" s="17">
        <v>2</v>
      </c>
      <c r="BY175" s="17">
        <v>0</v>
      </c>
      <c r="BZ175" s="17">
        <v>0</v>
      </c>
      <c r="CB175" s="17">
        <v>3</v>
      </c>
      <c r="CC175" s="121">
        <v>12</v>
      </c>
      <c r="CE175" s="118">
        <v>0</v>
      </c>
      <c r="CF175" s="17">
        <v>0</v>
      </c>
      <c r="CG175" s="17">
        <v>2</v>
      </c>
      <c r="CH175" s="17">
        <v>0</v>
      </c>
      <c r="CI175" s="17">
        <v>0</v>
      </c>
      <c r="CJ175" s="17">
        <v>0</v>
      </c>
      <c r="CK175" s="17">
        <v>0</v>
      </c>
      <c r="CL175" s="121">
        <v>2</v>
      </c>
      <c r="CM175" s="17" t="s">
        <v>3626</v>
      </c>
      <c r="CN175" s="17" t="s">
        <v>1089</v>
      </c>
      <c r="CO175" s="17" t="s">
        <v>1429</v>
      </c>
      <c r="CP175" s="17">
        <v>1</v>
      </c>
      <c r="CQ175" s="118">
        <v>1</v>
      </c>
      <c r="CR175" s="17">
        <v>0</v>
      </c>
      <c r="CS175" s="124" t="s">
        <v>676</v>
      </c>
      <c r="CT175" s="138"/>
      <c r="CU175" s="138"/>
      <c r="CV175" s="138"/>
      <c r="CW175" s="138"/>
      <c r="CX175" s="138"/>
      <c r="CY175" s="141"/>
      <c r="CZ175" s="140"/>
      <c r="DA175" s="138"/>
      <c r="DB175" s="138"/>
      <c r="DC175" s="141"/>
      <c r="DD175" s="142"/>
      <c r="DE175" s="138"/>
      <c r="DF175" s="137"/>
      <c r="DG175" s="17" t="s">
        <v>1118</v>
      </c>
      <c r="DH175" s="138"/>
      <c r="DI175" s="126" t="s">
        <v>2979</v>
      </c>
      <c r="DJ175" s="118">
        <v>6</v>
      </c>
      <c r="DK175" s="118" t="s">
        <v>3627</v>
      </c>
      <c r="DL175" s="141"/>
      <c r="DM175" s="17" t="s">
        <v>1139</v>
      </c>
      <c r="DN175" s="139"/>
      <c r="DO175" s="138"/>
      <c r="DP175" s="138"/>
      <c r="DQ175" s="141"/>
      <c r="DR175" s="138"/>
      <c r="DS175" s="138"/>
      <c r="DT175" s="138"/>
      <c r="DU175" s="138"/>
      <c r="DV175" s="138"/>
      <c r="DW175" s="138"/>
      <c r="DX175" s="138"/>
      <c r="DY175" s="140"/>
      <c r="DZ175" s="138"/>
      <c r="EA175" s="138"/>
      <c r="EB175" s="138"/>
      <c r="EC175" s="138"/>
      <c r="ED175" s="138"/>
      <c r="EE175" s="138"/>
      <c r="EF175" s="141"/>
      <c r="EG175" s="138"/>
      <c r="EH175" s="138"/>
      <c r="EI175" s="138"/>
      <c r="EJ175" s="138"/>
      <c r="EK175" s="138"/>
      <c r="EL175" s="138"/>
      <c r="EM175" s="138"/>
      <c r="EN175" s="138"/>
      <c r="EO175" s="140"/>
      <c r="EP175" s="138"/>
      <c r="EQ175" s="138"/>
      <c r="ER175" s="138"/>
      <c r="ES175" s="138"/>
      <c r="ET175" s="141"/>
      <c r="EU175" s="140"/>
      <c r="EV175" s="138"/>
      <c r="EW175" s="138">
        <v>10</v>
      </c>
      <c r="EX175" s="138"/>
      <c r="EY175" s="138"/>
      <c r="EZ175" s="141"/>
      <c r="FA175" s="138"/>
      <c r="FB175" s="127"/>
      <c r="FC175" s="118">
        <v>70</v>
      </c>
      <c r="FD175" s="17">
        <v>3</v>
      </c>
      <c r="FE175" s="141">
        <v>177</v>
      </c>
      <c r="FF175" s="17">
        <v>59</v>
      </c>
      <c r="FG175" s="140"/>
      <c r="FH175" s="141"/>
      <c r="FI175" s="138"/>
      <c r="FJ175" s="17" t="s">
        <v>3731</v>
      </c>
      <c r="FK175" s="257" t="s">
        <v>3711</v>
      </c>
      <c r="FL175" s="138"/>
      <c r="FM175" s="138"/>
      <c r="FN175" s="138"/>
      <c r="FO175" s="138"/>
      <c r="FP175" s="141"/>
      <c r="FQ175" s="138"/>
      <c r="FR175" s="140"/>
      <c r="FS175" s="138"/>
      <c r="FT175" s="138">
        <v>0</v>
      </c>
      <c r="FU175" s="138">
        <v>14</v>
      </c>
      <c r="FV175" s="138"/>
      <c r="FW175" s="138"/>
      <c r="FX175" s="138"/>
      <c r="FY175" s="141"/>
      <c r="FZ175" s="138"/>
      <c r="GA175" s="140"/>
      <c r="GB175" s="138"/>
      <c r="GC175" s="138"/>
      <c r="GD175" s="138"/>
      <c r="GE175" s="138"/>
      <c r="GF175" s="138"/>
      <c r="GG175" s="138"/>
      <c r="GH175" s="138"/>
      <c r="GI175" s="138"/>
      <c r="GJ175" s="138"/>
      <c r="GK175" s="138"/>
      <c r="GL175" s="138"/>
      <c r="GM175" s="138"/>
      <c r="GN175" s="138"/>
      <c r="GO175" s="138"/>
      <c r="GP175" s="141"/>
      <c r="GQ175" s="138"/>
      <c r="GR175" s="137"/>
      <c r="GS175" s="138"/>
      <c r="GT175" s="138"/>
      <c r="GU175" s="138"/>
      <c r="GV175" s="138"/>
      <c r="GW175" s="138"/>
      <c r="GX175" s="141"/>
      <c r="GY175" s="137"/>
      <c r="GZ175" s="138"/>
      <c r="HA175" s="138"/>
      <c r="HB175" s="138"/>
      <c r="HC175" s="138"/>
      <c r="HD175" s="141"/>
      <c r="HE175" s="137"/>
      <c r="HF175" s="138"/>
      <c r="HG175" s="138"/>
      <c r="HH175" s="138"/>
      <c r="HI175" s="138"/>
      <c r="HJ175" s="138"/>
      <c r="HK175" s="141"/>
      <c r="HL175" s="137"/>
      <c r="HM175" s="124"/>
      <c r="HN175" s="124"/>
      <c r="HO175" s="141"/>
      <c r="HP175" s="140"/>
      <c r="HQ175" s="141"/>
      <c r="HR175" s="138"/>
      <c r="HS175" s="140"/>
      <c r="HT175" s="138"/>
      <c r="HU175" s="138"/>
      <c r="HV175" s="138"/>
      <c r="HW175" s="138"/>
      <c r="HX175" s="138"/>
      <c r="HY175" s="138"/>
      <c r="HZ175" s="138"/>
      <c r="IA175" s="138"/>
      <c r="IB175" s="138"/>
      <c r="IC175" s="138"/>
      <c r="ID175" s="138"/>
      <c r="IE175" s="138"/>
      <c r="IF175" s="138"/>
      <c r="IG175" s="138"/>
      <c r="IH175" s="138"/>
      <c r="II175" s="141"/>
      <c r="IJ175" s="17" t="s">
        <v>3628</v>
      </c>
      <c r="IK175" s="138" t="s">
        <v>4049</v>
      </c>
      <c r="IL175" s="138"/>
      <c r="IM175" s="138"/>
      <c r="IN175" s="138"/>
      <c r="IO175" s="138"/>
      <c r="IP175" s="138"/>
      <c r="IQ175" s="138"/>
      <c r="IR175" s="138"/>
      <c r="IS175" s="138"/>
      <c r="IT175" s="138"/>
      <c r="IU175" s="138"/>
      <c r="IV175" s="138"/>
      <c r="IW175" s="138"/>
      <c r="IX175" s="138"/>
      <c r="IY175" s="138"/>
      <c r="IZ175" s="138"/>
    </row>
    <row r="176" spans="1:260" s="17" customFormat="1" ht="12.45" customHeight="1">
      <c r="A176" s="118">
        <v>229</v>
      </c>
      <c r="B176" s="17" t="s">
        <v>2030</v>
      </c>
      <c r="C176" s="17">
        <v>0</v>
      </c>
      <c r="D176" s="17" t="s">
        <v>663</v>
      </c>
      <c r="E176" s="17" t="s">
        <v>1941</v>
      </c>
      <c r="F176" s="17" t="s">
        <v>2132</v>
      </c>
      <c r="G176" s="17" t="s">
        <v>79</v>
      </c>
      <c r="H176" s="119">
        <v>-17.570681</v>
      </c>
      <c r="I176" s="120">
        <v>-63.229028999999997</v>
      </c>
      <c r="J176" s="17" t="s">
        <v>310</v>
      </c>
      <c r="K176" s="17" t="s">
        <v>2133</v>
      </c>
      <c r="L176" s="17" t="s">
        <v>2134</v>
      </c>
      <c r="M176" s="121" t="s">
        <v>177</v>
      </c>
      <c r="N176" s="122">
        <v>60</v>
      </c>
      <c r="O176" s="123" t="s">
        <v>78</v>
      </c>
      <c r="P176" s="17" t="s">
        <v>196</v>
      </c>
      <c r="Q176" s="121" t="s">
        <v>179</v>
      </c>
      <c r="R176" s="124">
        <v>3</v>
      </c>
      <c r="S176" s="124">
        <v>3</v>
      </c>
      <c r="T176" s="124">
        <v>0</v>
      </c>
      <c r="U176" s="124">
        <v>0</v>
      </c>
      <c r="V176" s="124">
        <v>1</v>
      </c>
      <c r="W176" s="124">
        <v>1</v>
      </c>
      <c r="X176" s="124">
        <v>0</v>
      </c>
      <c r="Y176" s="125">
        <v>0</v>
      </c>
      <c r="Z176" s="17">
        <v>8</v>
      </c>
      <c r="AA176" s="126"/>
      <c r="AB176" s="127" t="s">
        <v>191</v>
      </c>
      <c r="AC176" s="227" t="s">
        <v>212</v>
      </c>
      <c r="AD176" s="227">
        <v>3</v>
      </c>
      <c r="AE176" s="227" t="s">
        <v>181</v>
      </c>
      <c r="AF176" s="227">
        <v>1</v>
      </c>
      <c r="AG176" s="227" t="s">
        <v>211</v>
      </c>
      <c r="AH176" s="227" t="s">
        <v>232</v>
      </c>
      <c r="AI176" s="227">
        <v>3</v>
      </c>
      <c r="AJ176" s="227" t="s">
        <v>184</v>
      </c>
      <c r="AK176" s="227">
        <v>1</v>
      </c>
      <c r="AL176" s="227" t="s">
        <v>195</v>
      </c>
      <c r="AM176" s="227" t="s">
        <v>77</v>
      </c>
      <c r="AN176" s="227">
        <v>0</v>
      </c>
      <c r="AO176" s="227" t="s">
        <v>77</v>
      </c>
      <c r="AP176" s="227">
        <v>0</v>
      </c>
      <c r="AQ176" s="227" t="s">
        <v>77</v>
      </c>
      <c r="AR176" s="227" t="s">
        <v>566</v>
      </c>
      <c r="AS176" s="227">
        <v>1</v>
      </c>
      <c r="AT176" s="227" t="s">
        <v>187</v>
      </c>
      <c r="AU176" s="227">
        <v>1</v>
      </c>
      <c r="AV176" s="227" t="s">
        <v>236</v>
      </c>
      <c r="AW176" s="227" t="s">
        <v>2135</v>
      </c>
      <c r="AX176" s="227">
        <v>1</v>
      </c>
      <c r="AY176" s="227" t="s">
        <v>229</v>
      </c>
      <c r="AZ176" s="227">
        <v>0</v>
      </c>
      <c r="BA176" s="227" t="s">
        <v>236</v>
      </c>
      <c r="BB176" s="227" t="s">
        <v>77</v>
      </c>
      <c r="BC176" s="227">
        <v>0</v>
      </c>
      <c r="BD176" s="227" t="s">
        <v>77</v>
      </c>
      <c r="BE176" s="227">
        <v>0</v>
      </c>
      <c r="BF176" s="227" t="s">
        <v>77</v>
      </c>
      <c r="BG176" s="227">
        <v>0</v>
      </c>
      <c r="BH176" s="227">
        <v>0</v>
      </c>
      <c r="BI176" s="227">
        <v>0</v>
      </c>
      <c r="BJ176" s="227">
        <v>0</v>
      </c>
      <c r="BK176" s="227">
        <v>0</v>
      </c>
      <c r="BL176" s="17">
        <v>8</v>
      </c>
      <c r="BM176" s="126" t="s">
        <v>3797</v>
      </c>
      <c r="BN176" s="126"/>
      <c r="BO176" s="126" t="s">
        <v>3789</v>
      </c>
      <c r="BP176" s="126">
        <v>2024</v>
      </c>
      <c r="BQ176" s="126" t="s">
        <v>171</v>
      </c>
      <c r="BR176" s="128">
        <v>45330</v>
      </c>
      <c r="BS176" s="17">
        <v>6</v>
      </c>
      <c r="BT176" s="221" t="s">
        <v>3021</v>
      </c>
      <c r="BU176" s="118">
        <v>1</v>
      </c>
      <c r="BV176" s="17">
        <v>0</v>
      </c>
      <c r="BW176" s="17">
        <v>0</v>
      </c>
      <c r="BX176" s="17">
        <v>1</v>
      </c>
      <c r="BY176" s="17">
        <v>0</v>
      </c>
      <c r="BZ176" s="17">
        <v>0</v>
      </c>
      <c r="CB176" s="17">
        <v>2</v>
      </c>
      <c r="CC176" s="121">
        <v>8</v>
      </c>
      <c r="CE176" s="118">
        <v>0</v>
      </c>
      <c r="CF176" s="17">
        <v>0</v>
      </c>
      <c r="CG176" s="17">
        <v>1</v>
      </c>
      <c r="CH176" s="17">
        <v>0</v>
      </c>
      <c r="CI176" s="17">
        <v>0</v>
      </c>
      <c r="CJ176" s="17">
        <v>0</v>
      </c>
      <c r="CK176" s="17">
        <v>0</v>
      </c>
      <c r="CL176" s="121">
        <v>1</v>
      </c>
      <c r="CM176" s="17" t="s">
        <v>1611</v>
      </c>
      <c r="CN176" s="17" t="s">
        <v>3022</v>
      </c>
      <c r="CO176" s="17" t="s">
        <v>1609</v>
      </c>
      <c r="CP176" s="17">
        <v>2</v>
      </c>
      <c r="CQ176" s="118">
        <v>1</v>
      </c>
      <c r="CR176" s="17">
        <v>0</v>
      </c>
      <c r="CS176" s="17" t="s">
        <v>676</v>
      </c>
      <c r="CY176" s="121"/>
      <c r="CZ176" s="118"/>
      <c r="DC176" s="121"/>
      <c r="DD176" s="126"/>
      <c r="DF176" s="118"/>
      <c r="DG176" s="17" t="s">
        <v>1118</v>
      </c>
      <c r="DI176" s="126" t="s">
        <v>2796</v>
      </c>
      <c r="DJ176" s="118">
        <v>8</v>
      </c>
      <c r="DK176" s="118" t="s">
        <v>1613</v>
      </c>
      <c r="DL176" s="121"/>
      <c r="DM176" s="17" t="s">
        <v>1120</v>
      </c>
      <c r="DQ176" s="121"/>
      <c r="DY176" s="118"/>
      <c r="EF176" s="121"/>
      <c r="EO176" s="118"/>
      <c r="ET176" s="121"/>
      <c r="EU176" s="118"/>
      <c r="EW176" s="17">
        <v>6</v>
      </c>
      <c r="EZ176" s="121"/>
      <c r="FB176" s="121"/>
      <c r="FC176" s="118">
        <v>100</v>
      </c>
      <c r="FD176" s="17">
        <v>2</v>
      </c>
      <c r="FE176" s="121">
        <v>162</v>
      </c>
      <c r="FF176" s="17">
        <v>81</v>
      </c>
      <c r="FG176" s="118"/>
      <c r="FH176" s="121"/>
      <c r="FJ176" s="17" t="s">
        <v>3731</v>
      </c>
      <c r="FK176" s="227" t="s">
        <v>3711</v>
      </c>
      <c r="FL176" s="128"/>
      <c r="FM176" s="128"/>
      <c r="FP176" s="121"/>
      <c r="FR176" s="118"/>
      <c r="FT176" s="17">
        <v>0</v>
      </c>
      <c r="FU176" s="17">
        <v>14</v>
      </c>
      <c r="FY176" s="121"/>
      <c r="GA176" s="118"/>
      <c r="GP176" s="129"/>
      <c r="GR176" s="118"/>
      <c r="GX176" s="121"/>
      <c r="GY176" s="118"/>
      <c r="HD176" s="121"/>
      <c r="HE176" s="118"/>
      <c r="HK176" s="121"/>
      <c r="HL176" s="118"/>
      <c r="HO176" s="121"/>
      <c r="HP176" s="118"/>
      <c r="HQ176" s="121"/>
      <c r="HS176" s="118"/>
      <c r="II176" s="121"/>
      <c r="IJ176" s="17" t="s">
        <v>1614</v>
      </c>
      <c r="IK176" s="17" t="s">
        <v>4050</v>
      </c>
    </row>
    <row r="177" spans="1:260" s="17" customFormat="1" ht="12.45" customHeight="1">
      <c r="A177" s="118">
        <v>238</v>
      </c>
      <c r="B177" s="17" t="s">
        <v>2030</v>
      </c>
      <c r="C177" s="17" t="s">
        <v>2037</v>
      </c>
      <c r="D177" s="17" t="s">
        <v>663</v>
      </c>
      <c r="E177" s="17" t="s">
        <v>619</v>
      </c>
      <c r="F177" s="17" t="s">
        <v>2153</v>
      </c>
      <c r="G177" s="17" t="s">
        <v>79</v>
      </c>
      <c r="H177" s="119">
        <v>-16.527949</v>
      </c>
      <c r="I177" s="120">
        <v>-63.714485000000003</v>
      </c>
      <c r="J177" s="17" t="s">
        <v>310</v>
      </c>
      <c r="K177" s="17" t="s">
        <v>2151</v>
      </c>
      <c r="L177" s="17" t="s">
        <v>305</v>
      </c>
      <c r="M177" s="121" t="s">
        <v>177</v>
      </c>
      <c r="N177" s="122">
        <v>72</v>
      </c>
      <c r="O177" s="123" t="s">
        <v>245</v>
      </c>
      <c r="P177" s="17" t="s">
        <v>196</v>
      </c>
      <c r="Q177" s="121" t="s">
        <v>179</v>
      </c>
      <c r="R177" s="124">
        <v>0</v>
      </c>
      <c r="S177" s="124">
        <v>0</v>
      </c>
      <c r="T177" s="124">
        <v>3</v>
      </c>
      <c r="U177" s="124">
        <v>0</v>
      </c>
      <c r="V177" s="124">
        <v>3</v>
      </c>
      <c r="W177" s="124">
        <v>1</v>
      </c>
      <c r="X177" s="124">
        <v>0</v>
      </c>
      <c r="Y177" s="125">
        <v>0</v>
      </c>
      <c r="Z177" s="17">
        <v>7</v>
      </c>
      <c r="AA177" s="126"/>
      <c r="AB177" s="127" t="s">
        <v>3056</v>
      </c>
      <c r="AC177" s="227" t="s">
        <v>223</v>
      </c>
      <c r="AD177" s="227">
        <v>3</v>
      </c>
      <c r="AE177" s="227" t="s">
        <v>181</v>
      </c>
      <c r="AF177" s="227">
        <v>1</v>
      </c>
      <c r="AG177" s="227" t="s">
        <v>211</v>
      </c>
      <c r="AH177" s="227" t="s">
        <v>2149</v>
      </c>
      <c r="AI177" s="227">
        <v>0</v>
      </c>
      <c r="AJ177" s="227" t="s">
        <v>2154</v>
      </c>
      <c r="AK177" s="227">
        <v>0</v>
      </c>
      <c r="AL177" s="227" t="s">
        <v>206</v>
      </c>
      <c r="AM177" s="227" t="s">
        <v>77</v>
      </c>
      <c r="AN177" s="227">
        <v>0</v>
      </c>
      <c r="AO177" s="227" t="s">
        <v>77</v>
      </c>
      <c r="AP177" s="227">
        <v>0</v>
      </c>
      <c r="AQ177" s="227" t="s">
        <v>77</v>
      </c>
      <c r="AR177" s="227" t="s">
        <v>198</v>
      </c>
      <c r="AS177" s="227">
        <v>3</v>
      </c>
      <c r="AT177" s="227" t="s">
        <v>187</v>
      </c>
      <c r="AU177" s="227">
        <v>1</v>
      </c>
      <c r="AV177" s="227" t="s">
        <v>236</v>
      </c>
      <c r="AW177" s="227" t="s">
        <v>2155</v>
      </c>
      <c r="AX177" s="227">
        <v>1</v>
      </c>
      <c r="AY177" s="227" t="s">
        <v>229</v>
      </c>
      <c r="AZ177" s="227">
        <v>0</v>
      </c>
      <c r="BA177" s="227" t="s">
        <v>236</v>
      </c>
      <c r="BB177" s="227" t="s">
        <v>77</v>
      </c>
      <c r="BC177" s="227">
        <v>0</v>
      </c>
      <c r="BD177" s="227" t="s">
        <v>77</v>
      </c>
      <c r="BE177" s="227">
        <v>0</v>
      </c>
      <c r="BF177" s="227" t="s">
        <v>77</v>
      </c>
      <c r="BG177" s="227">
        <v>0</v>
      </c>
      <c r="BH177" s="227">
        <v>0</v>
      </c>
      <c r="BI177" s="227">
        <v>0</v>
      </c>
      <c r="BJ177" s="227">
        <v>0</v>
      </c>
      <c r="BK177" s="227">
        <v>0</v>
      </c>
      <c r="BL177" s="17">
        <v>7</v>
      </c>
      <c r="BM177" s="126" t="s">
        <v>3797</v>
      </c>
      <c r="BN177" s="126"/>
      <c r="BO177" s="126" t="s">
        <v>3789</v>
      </c>
      <c r="BP177" s="126">
        <v>2024</v>
      </c>
      <c r="BQ177" s="126" t="s">
        <v>171</v>
      </c>
      <c r="BR177" s="128">
        <v>45330</v>
      </c>
      <c r="BS177" s="17">
        <v>6</v>
      </c>
      <c r="BT177" s="221" t="s">
        <v>3092</v>
      </c>
      <c r="BU177" s="118">
        <v>0</v>
      </c>
      <c r="BV177" s="17">
        <v>0</v>
      </c>
      <c r="BW177" s="17">
        <v>2</v>
      </c>
      <c r="BX177" s="17">
        <v>0</v>
      </c>
      <c r="BY177" s="17">
        <v>0</v>
      </c>
      <c r="BZ177" s="17">
        <v>0</v>
      </c>
      <c r="CB177" s="17">
        <v>2</v>
      </c>
      <c r="CC177" s="121">
        <v>7</v>
      </c>
      <c r="CE177" s="118">
        <v>0</v>
      </c>
      <c r="CF177" s="17">
        <v>0</v>
      </c>
      <c r="CG177" s="17">
        <v>2</v>
      </c>
      <c r="CH177" s="17">
        <v>0</v>
      </c>
      <c r="CI177" s="17">
        <v>0</v>
      </c>
      <c r="CJ177" s="17">
        <v>0</v>
      </c>
      <c r="CK177" s="17">
        <v>0</v>
      </c>
      <c r="CL177" s="121">
        <v>2</v>
      </c>
      <c r="CM177" s="17" t="s">
        <v>3093</v>
      </c>
      <c r="CN177" s="17" t="s">
        <v>1507</v>
      </c>
      <c r="CO177" s="17" t="s">
        <v>622</v>
      </c>
      <c r="CP177" s="17">
        <v>9</v>
      </c>
      <c r="CQ177" s="118">
        <v>1</v>
      </c>
      <c r="CR177" s="17">
        <v>0</v>
      </c>
      <c r="CS177" s="17" t="s">
        <v>676</v>
      </c>
      <c r="CY177" s="121"/>
      <c r="CZ177" s="118"/>
      <c r="DC177" s="121"/>
      <c r="DD177" s="126"/>
      <c r="DF177" s="118"/>
      <c r="DG177" s="17" t="s">
        <v>3049</v>
      </c>
      <c r="DI177" s="126" t="s">
        <v>2651</v>
      </c>
      <c r="DJ177" s="118">
        <v>33</v>
      </c>
      <c r="DK177" s="118" t="s">
        <v>3050</v>
      </c>
      <c r="DL177" s="121"/>
      <c r="DM177" s="17" t="s">
        <v>1139</v>
      </c>
      <c r="DQ177" s="121"/>
      <c r="DY177" s="118"/>
      <c r="EF177" s="121"/>
      <c r="EO177" s="118">
        <v>8</v>
      </c>
      <c r="ET177" s="121"/>
      <c r="EU177" s="118"/>
      <c r="EW177" s="17">
        <v>8</v>
      </c>
      <c r="EZ177" s="121"/>
      <c r="FB177" s="121"/>
      <c r="FC177" s="118">
        <v>100</v>
      </c>
      <c r="FD177" s="17">
        <v>2</v>
      </c>
      <c r="FE177" s="121">
        <v>190</v>
      </c>
      <c r="FF177" s="17">
        <v>95</v>
      </c>
      <c r="FG177" s="118"/>
      <c r="FH177" s="121"/>
      <c r="FJ177" s="17" t="s">
        <v>3731</v>
      </c>
      <c r="FK177" s="227" t="s">
        <v>3711</v>
      </c>
      <c r="FL177" s="128"/>
      <c r="FM177" s="128"/>
      <c r="FP177" s="121"/>
      <c r="FR177" s="118"/>
      <c r="FT177" s="17">
        <v>0</v>
      </c>
      <c r="FU177" s="17">
        <v>14</v>
      </c>
      <c r="FY177" s="121"/>
      <c r="GA177" s="118"/>
      <c r="GP177" s="129"/>
      <c r="GR177" s="118"/>
      <c r="GX177" s="121"/>
      <c r="GY177" s="118"/>
      <c r="HD177" s="121"/>
      <c r="HE177" s="118"/>
      <c r="HK177" s="121"/>
      <c r="HL177" s="118"/>
      <c r="HO177" s="121"/>
      <c r="HP177" s="118"/>
      <c r="HQ177" s="121"/>
      <c r="HS177" s="118"/>
      <c r="II177" s="121"/>
      <c r="IJ177" s="17" t="s">
        <v>3051</v>
      </c>
      <c r="IK177" s="17" t="s">
        <v>4051</v>
      </c>
    </row>
    <row r="178" spans="1:260" s="17" customFormat="1" ht="12.45" customHeight="1">
      <c r="A178" s="118">
        <v>246</v>
      </c>
      <c r="B178" s="17" t="s">
        <v>1028</v>
      </c>
      <c r="C178" s="17" t="s">
        <v>2037</v>
      </c>
      <c r="D178" s="17" t="s">
        <v>663</v>
      </c>
      <c r="E178" s="17" t="s">
        <v>536</v>
      </c>
      <c r="F178" s="17" t="s">
        <v>2170</v>
      </c>
      <c r="G178" s="17" t="s">
        <v>79</v>
      </c>
      <c r="H178" s="119" t="s">
        <v>2171</v>
      </c>
      <c r="I178" s="120" t="s">
        <v>2172</v>
      </c>
      <c r="J178" s="17" t="s">
        <v>310</v>
      </c>
      <c r="K178" s="17" t="s">
        <v>2173</v>
      </c>
      <c r="L178" s="17" t="s">
        <v>2174</v>
      </c>
      <c r="M178" s="121" t="s">
        <v>177</v>
      </c>
      <c r="N178" s="122">
        <v>40</v>
      </c>
      <c r="O178" s="123" t="s">
        <v>78</v>
      </c>
      <c r="P178" s="17" t="s">
        <v>202</v>
      </c>
      <c r="Q178" s="121">
        <v>0</v>
      </c>
      <c r="R178" s="124">
        <v>0</v>
      </c>
      <c r="S178" s="124">
        <v>3</v>
      </c>
      <c r="T178" s="124">
        <v>0</v>
      </c>
      <c r="U178" s="124">
        <v>0</v>
      </c>
      <c r="V178" s="124">
        <v>2</v>
      </c>
      <c r="W178" s="124">
        <v>1</v>
      </c>
      <c r="X178" s="124">
        <v>0</v>
      </c>
      <c r="Y178" s="125">
        <v>0</v>
      </c>
      <c r="Z178" s="17">
        <v>6</v>
      </c>
      <c r="AA178" s="126"/>
      <c r="AB178" s="127" t="s">
        <v>248</v>
      </c>
      <c r="AC178" s="227" t="s">
        <v>77</v>
      </c>
      <c r="AD178" s="227">
        <v>0</v>
      </c>
      <c r="AE178" s="227" t="s">
        <v>77</v>
      </c>
      <c r="AF178" s="227">
        <v>0</v>
      </c>
      <c r="AG178" s="227" t="s">
        <v>77</v>
      </c>
      <c r="AH178" s="227" t="s">
        <v>257</v>
      </c>
      <c r="AI178" s="227">
        <v>3</v>
      </c>
      <c r="AJ178" s="227" t="s">
        <v>248</v>
      </c>
      <c r="AK178" s="227">
        <v>1</v>
      </c>
      <c r="AL178" s="227" t="s">
        <v>189</v>
      </c>
      <c r="AM178" s="227" t="s">
        <v>77</v>
      </c>
      <c r="AN178" s="227">
        <v>0</v>
      </c>
      <c r="AO178" s="227" t="s">
        <v>77</v>
      </c>
      <c r="AP178" s="227">
        <v>0</v>
      </c>
      <c r="AQ178" s="227" t="s">
        <v>77</v>
      </c>
      <c r="AR178" s="227" t="s">
        <v>537</v>
      </c>
      <c r="AS178" s="227">
        <v>2</v>
      </c>
      <c r="AT178" s="227" t="s">
        <v>249</v>
      </c>
      <c r="AU178" s="227">
        <v>0</v>
      </c>
      <c r="AV178" s="227" t="s">
        <v>189</v>
      </c>
      <c r="AW178" s="227" t="s">
        <v>238</v>
      </c>
      <c r="AX178" s="227">
        <v>1</v>
      </c>
      <c r="AY178" s="227" t="s">
        <v>249</v>
      </c>
      <c r="AZ178" s="227">
        <v>0</v>
      </c>
      <c r="BA178" s="227" t="s">
        <v>189</v>
      </c>
      <c r="BB178" s="227" t="s">
        <v>77</v>
      </c>
      <c r="BC178" s="227">
        <v>0</v>
      </c>
      <c r="BD178" s="227" t="s">
        <v>77</v>
      </c>
      <c r="BE178" s="227">
        <v>0</v>
      </c>
      <c r="BF178" s="227" t="s">
        <v>77</v>
      </c>
      <c r="BG178" s="227" t="s">
        <v>77</v>
      </c>
      <c r="BH178" s="227">
        <v>0</v>
      </c>
      <c r="BI178" s="227" t="s">
        <v>77</v>
      </c>
      <c r="BJ178" s="227">
        <v>0</v>
      </c>
      <c r="BK178" s="227" t="s">
        <v>77</v>
      </c>
      <c r="BL178" s="17">
        <v>6</v>
      </c>
      <c r="BM178" s="126" t="s">
        <v>3788</v>
      </c>
      <c r="BN178" s="126" t="s">
        <v>4152</v>
      </c>
      <c r="BO178" s="126" t="s">
        <v>3789</v>
      </c>
      <c r="BP178" s="126">
        <v>2024</v>
      </c>
      <c r="BQ178" s="126" t="s">
        <v>172</v>
      </c>
      <c r="BR178" s="128">
        <v>45330</v>
      </c>
      <c r="BS178" s="17">
        <v>6</v>
      </c>
      <c r="BT178" s="221" t="s">
        <v>3841</v>
      </c>
      <c r="BU178" s="118">
        <v>0</v>
      </c>
      <c r="BV178" s="17">
        <v>0</v>
      </c>
      <c r="BW178" s="17">
        <v>2</v>
      </c>
      <c r="BX178" s="17">
        <v>0</v>
      </c>
      <c r="BY178" s="17">
        <v>0</v>
      </c>
      <c r="BZ178" s="17">
        <v>0</v>
      </c>
      <c r="CB178" s="17">
        <v>2</v>
      </c>
      <c r="CC178" s="121">
        <v>6</v>
      </c>
      <c r="CE178" s="118">
        <v>0</v>
      </c>
      <c r="CF178" s="17">
        <v>0</v>
      </c>
      <c r="CG178" s="17">
        <v>0</v>
      </c>
      <c r="CH178" s="17">
        <v>0</v>
      </c>
      <c r="CI178" s="17">
        <v>0</v>
      </c>
      <c r="CJ178" s="17">
        <v>0</v>
      </c>
      <c r="CK178" s="17">
        <v>0</v>
      </c>
      <c r="CL178" s="121">
        <v>0</v>
      </c>
      <c r="CM178" s="17" t="s">
        <v>3093</v>
      </c>
      <c r="CN178" s="17" t="s">
        <v>1507</v>
      </c>
      <c r="CO178" s="17" t="s">
        <v>622</v>
      </c>
      <c r="CP178" s="17">
        <v>9</v>
      </c>
      <c r="CQ178" s="118">
        <v>0</v>
      </c>
      <c r="CR178" s="17">
        <v>0</v>
      </c>
      <c r="CS178" s="17" t="s">
        <v>544</v>
      </c>
      <c r="CW178" s="17" t="s">
        <v>538</v>
      </c>
      <c r="CY178" s="121"/>
      <c r="CZ178" s="118"/>
      <c r="DC178" s="121"/>
      <c r="DD178" s="126"/>
      <c r="DF178" s="118"/>
      <c r="DG178" s="17" t="s">
        <v>3049</v>
      </c>
      <c r="DI178" s="126" t="s">
        <v>4135</v>
      </c>
      <c r="DJ178" s="118">
        <v>10</v>
      </c>
      <c r="DK178" s="118" t="s">
        <v>3072</v>
      </c>
      <c r="DL178" s="121"/>
      <c r="DM178" s="17" t="s">
        <v>130</v>
      </c>
      <c r="DQ178" s="121"/>
      <c r="DY178" s="118"/>
      <c r="EF178" s="121"/>
      <c r="EO178" s="118">
        <v>0</v>
      </c>
      <c r="ET178" s="121"/>
      <c r="EU178" s="118"/>
      <c r="EW178" s="17">
        <v>8</v>
      </c>
      <c r="EZ178" s="121"/>
      <c r="FB178" s="121">
        <v>17</v>
      </c>
      <c r="FC178" s="118">
        <v>70</v>
      </c>
      <c r="FD178" s="17">
        <v>2</v>
      </c>
      <c r="FE178" s="121">
        <v>118</v>
      </c>
      <c r="FF178" s="17">
        <v>59</v>
      </c>
      <c r="FG178" s="118"/>
      <c r="FH178" s="121"/>
      <c r="FJ178" s="17" t="s">
        <v>3731</v>
      </c>
      <c r="FK178" s="227" t="s">
        <v>3714</v>
      </c>
      <c r="FL178" s="128">
        <v>45369</v>
      </c>
      <c r="FM178" s="128">
        <v>45372</v>
      </c>
      <c r="FP178" s="121" t="s">
        <v>3713</v>
      </c>
      <c r="FR178" s="118">
        <v>40</v>
      </c>
      <c r="FS178" s="17">
        <v>4</v>
      </c>
      <c r="FT178" s="17">
        <v>44</v>
      </c>
      <c r="FU178" s="17">
        <v>63</v>
      </c>
      <c r="FV178" s="17">
        <v>70</v>
      </c>
      <c r="FY178" s="121"/>
      <c r="GA178" s="118">
        <v>0</v>
      </c>
      <c r="GB178" s="17">
        <v>0</v>
      </c>
      <c r="GC178" s="17">
        <v>0</v>
      </c>
      <c r="GD178" s="17">
        <v>0</v>
      </c>
      <c r="GE178" s="17">
        <v>0</v>
      </c>
      <c r="GP178" s="129"/>
      <c r="GR178" s="118"/>
      <c r="GX178" s="121"/>
      <c r="GY178" s="118"/>
      <c r="HD178" s="121"/>
      <c r="HE178" s="118"/>
      <c r="HK178" s="121"/>
      <c r="HL178" s="118"/>
      <c r="HO178" s="121"/>
      <c r="HP178" s="118"/>
      <c r="HQ178" s="121"/>
      <c r="HS178" s="118"/>
      <c r="II178" s="121"/>
      <c r="IJ178" s="17" t="s">
        <v>3072</v>
      </c>
      <c r="IK178" s="17" t="s">
        <v>4052</v>
      </c>
    </row>
    <row r="179" spans="1:260" s="17" customFormat="1" ht="12.45" customHeight="1">
      <c r="A179" s="118">
        <v>253</v>
      </c>
      <c r="B179" s="17" t="s">
        <v>1028</v>
      </c>
      <c r="C179" s="17">
        <v>0</v>
      </c>
      <c r="D179" s="17" t="s">
        <v>663</v>
      </c>
      <c r="E179" s="17" t="s">
        <v>1725</v>
      </c>
      <c r="F179" s="17" t="s">
        <v>2181</v>
      </c>
      <c r="G179" s="17" t="s">
        <v>79</v>
      </c>
      <c r="H179" s="119">
        <v>-16.149729000000001</v>
      </c>
      <c r="I179" s="120">
        <v>-62.018861000000001</v>
      </c>
      <c r="J179" s="17" t="s">
        <v>310</v>
      </c>
      <c r="K179" s="17" t="s">
        <v>2182</v>
      </c>
      <c r="L179" s="17" t="s">
        <v>2183</v>
      </c>
      <c r="M179" s="121" t="s">
        <v>177</v>
      </c>
      <c r="N179" s="122">
        <v>40</v>
      </c>
      <c r="O179" s="123" t="s">
        <v>78</v>
      </c>
      <c r="P179" s="17" t="s">
        <v>202</v>
      </c>
      <c r="Q179" s="121" t="s">
        <v>179</v>
      </c>
      <c r="R179" s="124">
        <v>0</v>
      </c>
      <c r="S179" s="124">
        <v>3</v>
      </c>
      <c r="T179" s="124">
        <v>0</v>
      </c>
      <c r="U179" s="124">
        <v>0</v>
      </c>
      <c r="V179" s="124">
        <v>2</v>
      </c>
      <c r="W179" s="124">
        <v>0</v>
      </c>
      <c r="X179" s="124">
        <v>0</v>
      </c>
      <c r="Y179" s="125">
        <v>0</v>
      </c>
      <c r="Z179" s="17">
        <v>5</v>
      </c>
      <c r="AA179" s="126"/>
      <c r="AB179" s="127" t="s">
        <v>248</v>
      </c>
      <c r="AC179" s="227" t="s">
        <v>77</v>
      </c>
      <c r="AD179" s="227">
        <v>0</v>
      </c>
      <c r="AE179" s="227" t="s">
        <v>77</v>
      </c>
      <c r="AF179" s="227">
        <v>0</v>
      </c>
      <c r="AG179" s="227" t="s">
        <v>77</v>
      </c>
      <c r="AH179" s="227" t="s">
        <v>257</v>
      </c>
      <c r="AI179" s="227">
        <v>3</v>
      </c>
      <c r="AJ179" s="227" t="s">
        <v>248</v>
      </c>
      <c r="AK179" s="227">
        <v>1</v>
      </c>
      <c r="AL179" s="227" t="s">
        <v>189</v>
      </c>
      <c r="AM179" s="227" t="s">
        <v>77</v>
      </c>
      <c r="AN179" s="227">
        <v>0</v>
      </c>
      <c r="AO179" s="227" t="s">
        <v>77</v>
      </c>
      <c r="AP179" s="227">
        <v>0</v>
      </c>
      <c r="AQ179" s="227" t="s">
        <v>77</v>
      </c>
      <c r="AR179" s="227" t="s">
        <v>537</v>
      </c>
      <c r="AS179" s="227">
        <v>2</v>
      </c>
      <c r="AT179" s="227" t="s">
        <v>249</v>
      </c>
      <c r="AU179" s="227">
        <v>0</v>
      </c>
      <c r="AV179" s="227" t="s">
        <v>189</v>
      </c>
      <c r="AW179" s="227" t="s">
        <v>77</v>
      </c>
      <c r="AX179" s="227">
        <v>0</v>
      </c>
      <c r="AY179" s="227" t="s">
        <v>77</v>
      </c>
      <c r="AZ179" s="227">
        <v>0</v>
      </c>
      <c r="BA179" s="227" t="s">
        <v>77</v>
      </c>
      <c r="BB179" s="227" t="s">
        <v>77</v>
      </c>
      <c r="BC179" s="227">
        <v>0</v>
      </c>
      <c r="BD179" s="227" t="s">
        <v>77</v>
      </c>
      <c r="BE179" s="227">
        <v>0</v>
      </c>
      <c r="BF179" s="227" t="s">
        <v>77</v>
      </c>
      <c r="BG179" s="227" t="s">
        <v>77</v>
      </c>
      <c r="BH179" s="227">
        <v>0</v>
      </c>
      <c r="BI179" s="227" t="s">
        <v>77</v>
      </c>
      <c r="BJ179" s="227">
        <v>0</v>
      </c>
      <c r="BK179" s="227" t="s">
        <v>77</v>
      </c>
      <c r="BL179" s="17">
        <v>5</v>
      </c>
      <c r="BM179" s="126" t="s">
        <v>3797</v>
      </c>
      <c r="BN179" s="126"/>
      <c r="BO179" s="126" t="s">
        <v>3789</v>
      </c>
      <c r="BP179" s="126">
        <v>2024</v>
      </c>
      <c r="BQ179" s="126" t="s">
        <v>172</v>
      </c>
      <c r="BR179" s="128">
        <v>45330</v>
      </c>
      <c r="BS179" s="17">
        <v>6</v>
      </c>
      <c r="BT179" s="221" t="s">
        <v>3052</v>
      </c>
      <c r="BU179" s="118">
        <v>0</v>
      </c>
      <c r="BV179" s="17">
        <v>0</v>
      </c>
      <c r="BW179" s="17">
        <v>3</v>
      </c>
      <c r="BX179" s="17">
        <v>0</v>
      </c>
      <c r="BY179" s="17">
        <v>0</v>
      </c>
      <c r="BZ179" s="17">
        <v>0</v>
      </c>
      <c r="CB179" s="17">
        <v>3</v>
      </c>
      <c r="CC179" s="121">
        <v>5</v>
      </c>
      <c r="CD179" s="17">
        <v>3</v>
      </c>
      <c r="CE179" s="118">
        <v>0</v>
      </c>
      <c r="CF179" s="17">
        <v>0</v>
      </c>
      <c r="CG179" s="17">
        <v>0</v>
      </c>
      <c r="CH179" s="17">
        <v>0</v>
      </c>
      <c r="CI179" s="17">
        <v>0</v>
      </c>
      <c r="CJ179" s="17">
        <v>0</v>
      </c>
      <c r="CK179" s="17">
        <v>0</v>
      </c>
      <c r="CL179" s="121">
        <v>0</v>
      </c>
      <c r="CM179" s="17" t="s">
        <v>3053</v>
      </c>
      <c r="CN179" s="17" t="s">
        <v>1587</v>
      </c>
      <c r="CO179" s="17" t="s">
        <v>251</v>
      </c>
      <c r="CP179" s="17">
        <v>28</v>
      </c>
      <c r="CQ179" s="118">
        <v>1</v>
      </c>
      <c r="CR179" s="17">
        <v>0</v>
      </c>
      <c r="CS179" s="17" t="s">
        <v>676</v>
      </c>
      <c r="CY179" s="121"/>
      <c r="CZ179" s="118"/>
      <c r="DC179" s="121"/>
      <c r="DD179" s="126"/>
      <c r="DF179" s="118"/>
      <c r="DG179" s="17" t="s">
        <v>3049</v>
      </c>
      <c r="DI179" s="126" t="s">
        <v>3648</v>
      </c>
      <c r="DJ179" s="118">
        <v>7</v>
      </c>
      <c r="DK179" s="118" t="s">
        <v>3054</v>
      </c>
      <c r="DL179" s="121"/>
      <c r="DM179" s="17" t="s">
        <v>130</v>
      </c>
      <c r="DQ179" s="121"/>
      <c r="DY179" s="118"/>
      <c r="EF179" s="121"/>
      <c r="EO179" s="118">
        <v>0</v>
      </c>
      <c r="ET179" s="121"/>
      <c r="EU179" s="118"/>
      <c r="EW179" s="17">
        <v>12</v>
      </c>
      <c r="EZ179" s="121"/>
      <c r="FB179" s="129"/>
      <c r="FC179" s="118">
        <v>70</v>
      </c>
      <c r="FD179" s="17">
        <v>3</v>
      </c>
      <c r="FE179" s="121">
        <v>177</v>
      </c>
      <c r="FF179" s="17">
        <v>59</v>
      </c>
      <c r="FG179" s="118"/>
      <c r="FH179" s="121"/>
      <c r="FJ179" s="17" t="s">
        <v>3731</v>
      </c>
      <c r="FK179" s="227" t="s">
        <v>3714</v>
      </c>
      <c r="FL179" s="128"/>
      <c r="FM179" s="128"/>
      <c r="FP179" s="121"/>
      <c r="FR179" s="118"/>
      <c r="FT179" s="17">
        <v>0</v>
      </c>
      <c r="FU179" s="17">
        <v>14</v>
      </c>
      <c r="FY179" s="121"/>
      <c r="GA179" s="118"/>
      <c r="GP179" s="129"/>
      <c r="GR179" s="118"/>
      <c r="GX179" s="121"/>
      <c r="GY179" s="118"/>
      <c r="HD179" s="121"/>
      <c r="HE179" s="118"/>
      <c r="HK179" s="121"/>
      <c r="HL179" s="118"/>
      <c r="HO179" s="121"/>
      <c r="HP179" s="118"/>
      <c r="HQ179" s="121"/>
      <c r="HS179" s="118"/>
      <c r="II179" s="121"/>
      <c r="IJ179" s="17" t="s">
        <v>3054</v>
      </c>
      <c r="IK179" s="17" t="s">
        <v>3811</v>
      </c>
    </row>
    <row r="180" spans="1:260" s="17" customFormat="1" ht="12.45" customHeight="1">
      <c r="A180" s="118">
        <v>258</v>
      </c>
      <c r="B180" s="17">
        <v>0</v>
      </c>
      <c r="C180" s="17" t="s">
        <v>2191</v>
      </c>
      <c r="D180" s="17" t="s">
        <v>663</v>
      </c>
      <c r="E180" s="17" t="s">
        <v>1720</v>
      </c>
      <c r="F180" s="17" t="s">
        <v>2192</v>
      </c>
      <c r="G180" s="17" t="s">
        <v>79</v>
      </c>
      <c r="H180" s="119">
        <v>-17.692312999999999</v>
      </c>
      <c r="I180" s="120">
        <v>-63.165813</v>
      </c>
      <c r="J180" s="17" t="s">
        <v>310</v>
      </c>
      <c r="K180" s="17" t="s">
        <v>2193</v>
      </c>
      <c r="L180" s="17" t="s">
        <v>2193</v>
      </c>
      <c r="M180" s="121" t="s">
        <v>177</v>
      </c>
      <c r="N180" s="122">
        <v>25</v>
      </c>
      <c r="O180" s="123" t="s">
        <v>78</v>
      </c>
      <c r="P180" s="17" t="s">
        <v>202</v>
      </c>
      <c r="Q180" s="121" t="s">
        <v>179</v>
      </c>
      <c r="R180" s="124">
        <v>0</v>
      </c>
      <c r="S180" s="124">
        <v>3</v>
      </c>
      <c r="T180" s="124">
        <v>0</v>
      </c>
      <c r="U180" s="124">
        <v>0</v>
      </c>
      <c r="V180" s="124">
        <v>3</v>
      </c>
      <c r="W180" s="124">
        <v>0</v>
      </c>
      <c r="X180" s="124">
        <v>0</v>
      </c>
      <c r="Y180" s="125">
        <v>0</v>
      </c>
      <c r="Z180" s="17">
        <v>6</v>
      </c>
      <c r="AA180" s="126"/>
      <c r="AB180" s="127" t="s">
        <v>248</v>
      </c>
      <c r="AC180" s="227" t="s">
        <v>77</v>
      </c>
      <c r="AD180" s="227">
        <v>0</v>
      </c>
      <c r="AE180" s="227" t="s">
        <v>77</v>
      </c>
      <c r="AF180" s="227">
        <v>0</v>
      </c>
      <c r="AG180" s="227" t="s">
        <v>77</v>
      </c>
      <c r="AH180" s="227" t="s">
        <v>1079</v>
      </c>
      <c r="AI180" s="227">
        <v>3</v>
      </c>
      <c r="AJ180" s="227" t="s">
        <v>248</v>
      </c>
      <c r="AK180" s="227">
        <v>1</v>
      </c>
      <c r="AL180" s="227" t="s">
        <v>189</v>
      </c>
      <c r="AM180" s="227" t="s">
        <v>77</v>
      </c>
      <c r="AN180" s="227">
        <v>0</v>
      </c>
      <c r="AO180" s="227" t="s">
        <v>77</v>
      </c>
      <c r="AP180" s="227">
        <v>0</v>
      </c>
      <c r="AQ180" s="227" t="s">
        <v>77</v>
      </c>
      <c r="AR180" s="227" t="s">
        <v>315</v>
      </c>
      <c r="AS180" s="227">
        <v>3</v>
      </c>
      <c r="AT180" s="227" t="s">
        <v>249</v>
      </c>
      <c r="AU180" s="227">
        <v>0</v>
      </c>
      <c r="AV180" s="227" t="s">
        <v>189</v>
      </c>
      <c r="AW180" s="227" t="s">
        <v>77</v>
      </c>
      <c r="AX180" s="227">
        <v>0</v>
      </c>
      <c r="AY180" s="227" t="s">
        <v>77</v>
      </c>
      <c r="AZ180" s="227">
        <v>0</v>
      </c>
      <c r="BA180" s="227" t="s">
        <v>77</v>
      </c>
      <c r="BB180" s="227" t="s">
        <v>77</v>
      </c>
      <c r="BC180" s="227">
        <v>0</v>
      </c>
      <c r="BD180" s="227" t="s">
        <v>77</v>
      </c>
      <c r="BE180" s="227">
        <v>0</v>
      </c>
      <c r="BF180" s="227" t="s">
        <v>77</v>
      </c>
      <c r="BG180" s="227" t="s">
        <v>77</v>
      </c>
      <c r="BH180" s="227">
        <v>0</v>
      </c>
      <c r="BI180" s="227" t="s">
        <v>77</v>
      </c>
      <c r="BJ180" s="227">
        <v>0</v>
      </c>
      <c r="BK180" s="227" t="s">
        <v>77</v>
      </c>
      <c r="BL180" s="17">
        <v>6</v>
      </c>
      <c r="BM180" s="126" t="s">
        <v>3797</v>
      </c>
      <c r="BN180" s="126"/>
      <c r="BO180" s="126" t="s">
        <v>3789</v>
      </c>
      <c r="BP180" s="126">
        <v>2024</v>
      </c>
      <c r="BQ180" s="126" t="s">
        <v>172</v>
      </c>
      <c r="BR180" s="128">
        <v>45330</v>
      </c>
      <c r="BS180" s="17">
        <v>6</v>
      </c>
      <c r="BT180" s="221" t="s">
        <v>3052</v>
      </c>
      <c r="BU180" s="118">
        <v>0</v>
      </c>
      <c r="BV180" s="17">
        <v>0</v>
      </c>
      <c r="BW180" s="17">
        <v>3</v>
      </c>
      <c r="BX180" s="17">
        <v>0</v>
      </c>
      <c r="BY180" s="17">
        <v>0</v>
      </c>
      <c r="BZ180" s="17">
        <v>0</v>
      </c>
      <c r="CB180" s="17">
        <v>3</v>
      </c>
      <c r="CC180" s="121">
        <v>6</v>
      </c>
      <c r="CD180" s="17">
        <v>3</v>
      </c>
      <c r="CE180" s="118">
        <v>0</v>
      </c>
      <c r="CF180" s="17">
        <v>0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21">
        <v>0</v>
      </c>
      <c r="CM180" s="17" t="s">
        <v>3053</v>
      </c>
      <c r="CN180" s="17" t="s">
        <v>1587</v>
      </c>
      <c r="CO180" s="17" t="s">
        <v>251</v>
      </c>
      <c r="CP180" s="17">
        <v>28</v>
      </c>
      <c r="CQ180" s="118">
        <v>0</v>
      </c>
      <c r="CR180" s="17">
        <v>0</v>
      </c>
      <c r="CY180" s="121"/>
      <c r="CZ180" s="118"/>
      <c r="DC180" s="121"/>
      <c r="DD180" s="126"/>
      <c r="DF180" s="118"/>
      <c r="DG180" s="17" t="s">
        <v>3049</v>
      </c>
      <c r="DI180" s="126" t="s">
        <v>4136</v>
      </c>
      <c r="DJ180" s="118">
        <v>6</v>
      </c>
      <c r="DK180" s="118" t="s">
        <v>3090</v>
      </c>
      <c r="DL180" s="121"/>
      <c r="DM180" s="17" t="s">
        <v>130</v>
      </c>
      <c r="DQ180" s="121"/>
      <c r="DY180" s="118"/>
      <c r="EF180" s="121"/>
      <c r="EO180" s="118">
        <v>0</v>
      </c>
      <c r="ET180" s="121"/>
      <c r="EU180" s="118"/>
      <c r="EW180" s="17">
        <v>12</v>
      </c>
      <c r="EZ180" s="121"/>
      <c r="FB180" s="129"/>
      <c r="FC180" s="118">
        <v>50</v>
      </c>
      <c r="FD180" s="17">
        <v>3</v>
      </c>
      <c r="FE180" s="121">
        <v>126</v>
      </c>
      <c r="FF180" s="17">
        <v>42</v>
      </c>
      <c r="FG180" s="118"/>
      <c r="FH180" s="121"/>
      <c r="FJ180" s="17" t="s">
        <v>3731</v>
      </c>
      <c r="FK180" s="227" t="s">
        <v>3711</v>
      </c>
      <c r="FL180" s="128"/>
      <c r="FM180" s="128"/>
      <c r="FP180" s="121"/>
      <c r="FR180" s="118"/>
      <c r="FT180" s="17">
        <v>0</v>
      </c>
      <c r="FU180" s="17">
        <v>14</v>
      </c>
      <c r="FY180" s="121"/>
      <c r="GA180" s="118"/>
      <c r="GP180" s="129"/>
      <c r="GR180" s="118"/>
      <c r="GX180" s="121"/>
      <c r="GY180" s="118"/>
      <c r="HD180" s="121"/>
      <c r="HE180" s="118"/>
      <c r="HK180" s="121"/>
      <c r="HL180" s="118"/>
      <c r="HO180" s="121"/>
      <c r="HP180" s="118"/>
      <c r="HQ180" s="121"/>
      <c r="HS180" s="118"/>
      <c r="II180" s="121"/>
      <c r="IJ180" s="17" t="s">
        <v>3090</v>
      </c>
      <c r="IK180" s="17" t="s">
        <v>3811</v>
      </c>
    </row>
    <row r="181" spans="1:260" s="17" customFormat="1" ht="12.45" customHeight="1">
      <c r="A181" s="118">
        <v>265</v>
      </c>
      <c r="B181" s="17" t="s">
        <v>2203</v>
      </c>
      <c r="C181" s="17">
        <v>0</v>
      </c>
      <c r="D181" s="17" t="s">
        <v>663</v>
      </c>
      <c r="E181" s="17" t="s">
        <v>1900</v>
      </c>
      <c r="F181" s="17" t="s">
        <v>2204</v>
      </c>
      <c r="G181" s="17" t="s">
        <v>79</v>
      </c>
      <c r="H181" s="119">
        <v>-16.413111000000001</v>
      </c>
      <c r="I181" s="120">
        <v>-60.982582999999998</v>
      </c>
      <c r="J181" s="17" t="s">
        <v>310</v>
      </c>
      <c r="K181" s="17" t="s">
        <v>2205</v>
      </c>
      <c r="L181" s="17" t="s">
        <v>2206</v>
      </c>
      <c r="M181" s="121" t="s">
        <v>177</v>
      </c>
      <c r="N181" s="122">
        <v>60</v>
      </c>
      <c r="O181" s="123" t="s">
        <v>78</v>
      </c>
      <c r="P181" s="17" t="s">
        <v>196</v>
      </c>
      <c r="Q181" s="121" t="s">
        <v>179</v>
      </c>
      <c r="R181" s="124">
        <v>0</v>
      </c>
      <c r="S181" s="124">
        <v>0</v>
      </c>
      <c r="T181" s="124">
        <v>1</v>
      </c>
      <c r="U181" s="124">
        <v>0</v>
      </c>
      <c r="V181" s="124">
        <v>3</v>
      </c>
      <c r="W181" s="124">
        <v>0</v>
      </c>
      <c r="X181" s="124">
        <v>0</v>
      </c>
      <c r="Y181" s="125">
        <v>0</v>
      </c>
      <c r="Z181" s="17">
        <v>4</v>
      </c>
      <c r="AA181" s="126"/>
      <c r="AB181" s="127" t="s">
        <v>191</v>
      </c>
      <c r="AC181" s="227" t="s">
        <v>2207</v>
      </c>
      <c r="AD181" s="227">
        <v>1</v>
      </c>
      <c r="AE181" s="227" t="s">
        <v>181</v>
      </c>
      <c r="AF181" s="227">
        <v>1</v>
      </c>
      <c r="AG181" s="227" t="s">
        <v>195</v>
      </c>
      <c r="AH181" s="227" t="s">
        <v>2208</v>
      </c>
      <c r="AI181" s="227">
        <v>0</v>
      </c>
      <c r="AJ181" s="227" t="s">
        <v>184</v>
      </c>
      <c r="AK181" s="227">
        <v>1</v>
      </c>
      <c r="AL181" s="227" t="s">
        <v>195</v>
      </c>
      <c r="AM181" s="227" t="s">
        <v>77</v>
      </c>
      <c r="AN181" s="227">
        <v>0</v>
      </c>
      <c r="AO181" s="227" t="s">
        <v>77</v>
      </c>
      <c r="AP181" s="227">
        <v>0</v>
      </c>
      <c r="AQ181" s="227" t="s">
        <v>77</v>
      </c>
      <c r="AR181" s="227" t="s">
        <v>198</v>
      </c>
      <c r="AS181" s="227">
        <v>3</v>
      </c>
      <c r="AT181" s="227" t="s">
        <v>187</v>
      </c>
      <c r="AU181" s="227">
        <v>1</v>
      </c>
      <c r="AV181" s="227" t="s">
        <v>195</v>
      </c>
      <c r="AW181" s="227" t="s">
        <v>77</v>
      </c>
      <c r="AX181" s="227">
        <v>0</v>
      </c>
      <c r="AY181" s="227" t="s">
        <v>77</v>
      </c>
      <c r="AZ181" s="227">
        <v>0</v>
      </c>
      <c r="BA181" s="227" t="s">
        <v>77</v>
      </c>
      <c r="BB181" s="227" t="s">
        <v>77</v>
      </c>
      <c r="BC181" s="227">
        <v>0</v>
      </c>
      <c r="BD181" s="227" t="s">
        <v>77</v>
      </c>
      <c r="BE181" s="227">
        <v>0</v>
      </c>
      <c r="BF181" s="227" t="s">
        <v>77</v>
      </c>
      <c r="BG181" s="227">
        <v>0</v>
      </c>
      <c r="BH181" s="227">
        <v>0</v>
      </c>
      <c r="BI181" s="227">
        <v>0</v>
      </c>
      <c r="BJ181" s="227">
        <v>0</v>
      </c>
      <c r="BK181" s="227">
        <v>0</v>
      </c>
      <c r="BL181" s="17">
        <v>4</v>
      </c>
      <c r="BM181" s="126" t="s">
        <v>3797</v>
      </c>
      <c r="BN181" s="126"/>
      <c r="BO181" s="126" t="s">
        <v>3789</v>
      </c>
      <c r="BP181" s="126">
        <v>2024</v>
      </c>
      <c r="BQ181" s="126" t="s">
        <v>171</v>
      </c>
      <c r="BR181" s="128">
        <v>45330</v>
      </c>
      <c r="BS181" s="17">
        <v>6</v>
      </c>
      <c r="BT181" s="221" t="s">
        <v>3098</v>
      </c>
      <c r="BU181" s="118">
        <v>0</v>
      </c>
      <c r="BV181" s="17">
        <v>0</v>
      </c>
      <c r="BW181" s="17">
        <v>1</v>
      </c>
      <c r="BX181" s="17">
        <v>0</v>
      </c>
      <c r="BY181" s="17">
        <v>0</v>
      </c>
      <c r="BZ181" s="17">
        <v>0</v>
      </c>
      <c r="CB181" s="17">
        <v>1</v>
      </c>
      <c r="CC181" s="121">
        <v>4</v>
      </c>
      <c r="CE181" s="118">
        <v>0</v>
      </c>
      <c r="CF181" s="17">
        <v>0</v>
      </c>
      <c r="CG181" s="17">
        <v>1</v>
      </c>
      <c r="CH181" s="17">
        <v>0</v>
      </c>
      <c r="CI181" s="17">
        <v>0</v>
      </c>
      <c r="CJ181" s="17">
        <v>0</v>
      </c>
      <c r="CK181" s="17">
        <v>0</v>
      </c>
      <c r="CL181" s="121">
        <v>1</v>
      </c>
      <c r="CM181" s="17" t="s">
        <v>3099</v>
      </c>
      <c r="CN181" s="17" t="s">
        <v>1587</v>
      </c>
      <c r="CO181" s="17" t="s">
        <v>239</v>
      </c>
      <c r="CP181" s="17">
        <v>2</v>
      </c>
      <c r="CQ181" s="118">
        <v>1</v>
      </c>
      <c r="CR181" s="17">
        <v>0</v>
      </c>
      <c r="CS181" s="17" t="s">
        <v>676</v>
      </c>
      <c r="CY181" s="121"/>
      <c r="CZ181" s="118"/>
      <c r="DC181" s="121"/>
      <c r="DD181" s="126"/>
      <c r="DF181" s="118"/>
      <c r="DG181" s="17" t="s">
        <v>3049</v>
      </c>
      <c r="DI181" s="126" t="s">
        <v>2592</v>
      </c>
      <c r="DJ181" s="118">
        <v>11</v>
      </c>
      <c r="DK181" s="118" t="s">
        <v>3084</v>
      </c>
      <c r="DL181" s="121"/>
      <c r="DM181" s="17" t="s">
        <v>1120</v>
      </c>
      <c r="DQ181" s="121"/>
      <c r="DY181" s="118"/>
      <c r="EF181" s="121"/>
      <c r="EO181" s="118"/>
      <c r="ET181" s="121"/>
      <c r="EU181" s="118"/>
      <c r="EW181" s="17">
        <v>4</v>
      </c>
      <c r="EZ181" s="121"/>
      <c r="FB181" s="121"/>
      <c r="FC181" s="118">
        <v>100</v>
      </c>
      <c r="FD181" s="17">
        <v>1</v>
      </c>
      <c r="FE181" s="121">
        <v>81</v>
      </c>
      <c r="FF181" s="17">
        <v>81</v>
      </c>
      <c r="FG181" s="118"/>
      <c r="FH181" s="121"/>
      <c r="FJ181" s="17" t="s">
        <v>3731</v>
      </c>
      <c r="FK181" s="227" t="s">
        <v>3711</v>
      </c>
      <c r="FL181" s="128"/>
      <c r="FM181" s="128"/>
      <c r="FP181" s="121"/>
      <c r="FR181" s="118"/>
      <c r="FT181" s="17">
        <v>0</v>
      </c>
      <c r="FU181" s="17">
        <v>14</v>
      </c>
      <c r="FY181" s="121"/>
      <c r="GA181" s="118"/>
      <c r="GP181" s="129"/>
      <c r="GR181" s="118"/>
      <c r="GX181" s="121"/>
      <c r="GY181" s="118"/>
      <c r="HD181" s="121"/>
      <c r="HE181" s="118"/>
      <c r="HK181" s="121"/>
      <c r="HL181" s="118"/>
      <c r="HO181" s="121"/>
      <c r="HP181" s="118"/>
      <c r="HQ181" s="121"/>
      <c r="HS181" s="118"/>
      <c r="II181" s="121"/>
      <c r="IJ181" s="17" t="s">
        <v>3085</v>
      </c>
      <c r="IK181" s="17" t="s">
        <v>4053</v>
      </c>
    </row>
    <row r="182" spans="1:260" s="17" customFormat="1" ht="12.45" customHeight="1">
      <c r="A182" s="118">
        <v>270</v>
      </c>
      <c r="B182" s="17" t="s">
        <v>2030</v>
      </c>
      <c r="C182" s="17">
        <v>0</v>
      </c>
      <c r="D182" s="17" t="s">
        <v>663</v>
      </c>
      <c r="E182" s="17" t="s">
        <v>1927</v>
      </c>
      <c r="F182" s="17" t="s">
        <v>2218</v>
      </c>
      <c r="G182" s="17" t="s">
        <v>79</v>
      </c>
      <c r="H182" s="119">
        <v>-19.008403999999999</v>
      </c>
      <c r="I182" s="120">
        <v>-58.223267</v>
      </c>
      <c r="J182" s="17" t="s">
        <v>310</v>
      </c>
      <c r="K182" s="17" t="s">
        <v>2219</v>
      </c>
      <c r="L182" s="17" t="s">
        <v>2220</v>
      </c>
      <c r="M182" s="121" t="s">
        <v>177</v>
      </c>
      <c r="N182" s="122">
        <v>50</v>
      </c>
      <c r="O182" s="123" t="s">
        <v>78</v>
      </c>
      <c r="P182" s="17" t="s">
        <v>178</v>
      </c>
      <c r="Q182" s="121" t="s">
        <v>179</v>
      </c>
      <c r="R182" s="124">
        <v>0</v>
      </c>
      <c r="S182" s="124">
        <v>0</v>
      </c>
      <c r="T182" s="124">
        <v>3</v>
      </c>
      <c r="U182" s="124">
        <v>0</v>
      </c>
      <c r="V182" s="124">
        <v>3</v>
      </c>
      <c r="W182" s="124">
        <v>0</v>
      </c>
      <c r="X182" s="124">
        <v>0</v>
      </c>
      <c r="Y182" s="125">
        <v>0</v>
      </c>
      <c r="Z182" s="17">
        <v>6</v>
      </c>
      <c r="AA182" s="126"/>
      <c r="AB182" s="127" t="s">
        <v>191</v>
      </c>
      <c r="AC182" s="227" t="s">
        <v>2127</v>
      </c>
      <c r="AD182" s="227">
        <v>3</v>
      </c>
      <c r="AE182" s="227" t="s">
        <v>181</v>
      </c>
      <c r="AF182" s="227">
        <v>1</v>
      </c>
      <c r="AG182" s="227" t="s">
        <v>182</v>
      </c>
      <c r="AH182" s="227" t="s">
        <v>2221</v>
      </c>
      <c r="AI182" s="227">
        <v>0</v>
      </c>
      <c r="AJ182" s="227" t="s">
        <v>184</v>
      </c>
      <c r="AK182" s="227">
        <v>1</v>
      </c>
      <c r="AL182" s="227" t="s">
        <v>182</v>
      </c>
      <c r="AM182" s="227" t="s">
        <v>77</v>
      </c>
      <c r="AN182" s="227">
        <v>0</v>
      </c>
      <c r="AO182" s="227" t="s">
        <v>77</v>
      </c>
      <c r="AP182" s="227">
        <v>0</v>
      </c>
      <c r="AQ182" s="227" t="s">
        <v>77</v>
      </c>
      <c r="AR182" s="227" t="s">
        <v>198</v>
      </c>
      <c r="AS182" s="227">
        <v>3</v>
      </c>
      <c r="AT182" s="227" t="s">
        <v>187</v>
      </c>
      <c r="AU182" s="227">
        <v>1</v>
      </c>
      <c r="AV182" s="227" t="s">
        <v>182</v>
      </c>
      <c r="AW182" s="227" t="s">
        <v>77</v>
      </c>
      <c r="AX182" s="227">
        <v>0</v>
      </c>
      <c r="AY182" s="227" t="s">
        <v>77</v>
      </c>
      <c r="AZ182" s="227">
        <v>0</v>
      </c>
      <c r="BA182" s="227" t="s">
        <v>77</v>
      </c>
      <c r="BB182" s="227" t="s">
        <v>77</v>
      </c>
      <c r="BC182" s="227">
        <v>0</v>
      </c>
      <c r="BD182" s="227" t="s">
        <v>77</v>
      </c>
      <c r="BE182" s="227">
        <v>0</v>
      </c>
      <c r="BF182" s="227" t="s">
        <v>77</v>
      </c>
      <c r="BG182" s="227">
        <v>0</v>
      </c>
      <c r="BH182" s="227">
        <v>0</v>
      </c>
      <c r="BI182" s="227">
        <v>0</v>
      </c>
      <c r="BJ182" s="227">
        <v>0</v>
      </c>
      <c r="BK182" s="227">
        <v>0</v>
      </c>
      <c r="BL182" s="17">
        <v>6</v>
      </c>
      <c r="BM182" s="126" t="s">
        <v>3797</v>
      </c>
      <c r="BN182" s="126"/>
      <c r="BO182" s="126" t="s">
        <v>3789</v>
      </c>
      <c r="BP182" s="126">
        <v>2024</v>
      </c>
      <c r="BQ182" s="126" t="s">
        <v>171</v>
      </c>
      <c r="BR182" s="128">
        <v>45330</v>
      </c>
      <c r="BS182" s="17">
        <v>6</v>
      </c>
      <c r="BT182" s="221" t="s">
        <v>3092</v>
      </c>
      <c r="BU182" s="118">
        <v>0</v>
      </c>
      <c r="BV182" s="17">
        <v>0</v>
      </c>
      <c r="BW182" s="17">
        <v>2</v>
      </c>
      <c r="BX182" s="17">
        <v>0</v>
      </c>
      <c r="BY182" s="17">
        <v>0</v>
      </c>
      <c r="BZ182" s="17">
        <v>0</v>
      </c>
      <c r="CB182" s="17">
        <v>2</v>
      </c>
      <c r="CC182" s="121">
        <v>6</v>
      </c>
      <c r="CE182" s="118">
        <v>0</v>
      </c>
      <c r="CF182" s="17">
        <v>0</v>
      </c>
      <c r="CG182" s="17">
        <v>2</v>
      </c>
      <c r="CH182" s="17">
        <v>0</v>
      </c>
      <c r="CI182" s="17">
        <v>0</v>
      </c>
      <c r="CJ182" s="17">
        <v>0</v>
      </c>
      <c r="CK182" s="17">
        <v>0</v>
      </c>
      <c r="CL182" s="121">
        <v>2</v>
      </c>
      <c r="CM182" s="17" t="s">
        <v>3093</v>
      </c>
      <c r="CN182" s="17" t="s">
        <v>1587</v>
      </c>
      <c r="CO182" s="17" t="s">
        <v>622</v>
      </c>
      <c r="CP182" s="17">
        <v>9</v>
      </c>
      <c r="CQ182" s="118">
        <v>1</v>
      </c>
      <c r="CR182" s="17">
        <v>0</v>
      </c>
      <c r="CS182" s="17" t="s">
        <v>676</v>
      </c>
      <c r="CY182" s="121"/>
      <c r="CZ182" s="118"/>
      <c r="DC182" s="121"/>
      <c r="DD182" s="126"/>
      <c r="DF182" s="118"/>
      <c r="DG182" s="17" t="s">
        <v>3049</v>
      </c>
      <c r="DI182" s="126" t="s">
        <v>2651</v>
      </c>
      <c r="DJ182" s="118">
        <v>33</v>
      </c>
      <c r="DK182" s="118" t="s">
        <v>3050</v>
      </c>
      <c r="DL182" s="121"/>
      <c r="DM182" s="17" t="s">
        <v>1139</v>
      </c>
      <c r="DQ182" s="121"/>
      <c r="DY182" s="118"/>
      <c r="EF182" s="121"/>
      <c r="EO182" s="118"/>
      <c r="ET182" s="121"/>
      <c r="EU182" s="118"/>
      <c r="EW182" s="17">
        <v>8</v>
      </c>
      <c r="EZ182" s="121"/>
      <c r="FB182" s="121"/>
      <c r="FC182" s="118">
        <v>100</v>
      </c>
      <c r="FD182" s="17">
        <v>2</v>
      </c>
      <c r="FE182" s="121">
        <v>140</v>
      </c>
      <c r="FF182" s="17">
        <v>70</v>
      </c>
      <c r="FG182" s="118"/>
      <c r="FH182" s="121"/>
      <c r="FJ182" s="17" t="s">
        <v>3731</v>
      </c>
      <c r="FK182" s="227" t="s">
        <v>3714</v>
      </c>
      <c r="FL182" s="128"/>
      <c r="FM182" s="128"/>
      <c r="FP182" s="121"/>
      <c r="FR182" s="118"/>
      <c r="FT182" s="17">
        <v>0</v>
      </c>
      <c r="FU182" s="17">
        <v>14</v>
      </c>
      <c r="FY182" s="121"/>
      <c r="GA182" s="118"/>
      <c r="GP182" s="129"/>
      <c r="GR182" s="118"/>
      <c r="GX182" s="121"/>
      <c r="GY182" s="118"/>
      <c r="HD182" s="121"/>
      <c r="HE182" s="118"/>
      <c r="HK182" s="121"/>
      <c r="HL182" s="118"/>
      <c r="HO182" s="121"/>
      <c r="HP182" s="118"/>
      <c r="HQ182" s="121"/>
      <c r="HS182" s="118"/>
      <c r="II182" s="121"/>
      <c r="IJ182" s="17" t="s">
        <v>3051</v>
      </c>
      <c r="IK182" s="17" t="s">
        <v>3858</v>
      </c>
    </row>
    <row r="183" spans="1:260" s="17" customFormat="1" ht="12.45" customHeight="1">
      <c r="A183" s="118">
        <v>418</v>
      </c>
      <c r="B183" s="17" t="s">
        <v>2430</v>
      </c>
      <c r="C183" s="17">
        <v>0</v>
      </c>
      <c r="D183" s="139" t="s">
        <v>663</v>
      </c>
      <c r="E183" s="124" t="s">
        <v>1903</v>
      </c>
      <c r="F183" s="17" t="s">
        <v>2431</v>
      </c>
      <c r="G183" s="17" t="s">
        <v>79</v>
      </c>
      <c r="H183" s="119">
        <v>-17.634027</v>
      </c>
      <c r="I183" s="120">
        <v>-63.160381000000001</v>
      </c>
      <c r="J183" s="17" t="s">
        <v>303</v>
      </c>
      <c r="K183" s="17" t="s">
        <v>256</v>
      </c>
      <c r="L183" s="17" t="s">
        <v>256</v>
      </c>
      <c r="M183" s="121" t="s">
        <v>177</v>
      </c>
      <c r="N183" s="122">
        <v>40</v>
      </c>
      <c r="O183" s="123" t="s">
        <v>78</v>
      </c>
      <c r="P183" s="17" t="s">
        <v>178</v>
      </c>
      <c r="Q183" s="121" t="s">
        <v>179</v>
      </c>
      <c r="R183" s="124">
        <v>3</v>
      </c>
      <c r="S183" s="124">
        <v>3</v>
      </c>
      <c r="T183" s="124">
        <v>0</v>
      </c>
      <c r="U183" s="124">
        <v>0</v>
      </c>
      <c r="V183" s="124">
        <v>3</v>
      </c>
      <c r="W183" s="124">
        <v>2</v>
      </c>
      <c r="X183" s="124">
        <v>0</v>
      </c>
      <c r="Y183" s="125">
        <v>0</v>
      </c>
      <c r="Z183" s="17">
        <v>11</v>
      </c>
      <c r="AA183" s="142"/>
      <c r="AB183" s="127" t="s">
        <v>313</v>
      </c>
      <c r="AC183" s="227" t="s">
        <v>2432</v>
      </c>
      <c r="AD183" s="227">
        <v>3</v>
      </c>
      <c r="AE183" s="227" t="s">
        <v>181</v>
      </c>
      <c r="AF183" s="227">
        <v>1</v>
      </c>
      <c r="AG183" s="227" t="s">
        <v>182</v>
      </c>
      <c r="AH183" s="227" t="s">
        <v>2432</v>
      </c>
      <c r="AI183" s="227">
        <v>3</v>
      </c>
      <c r="AJ183" s="227" t="s">
        <v>248</v>
      </c>
      <c r="AK183" s="227">
        <v>1</v>
      </c>
      <c r="AL183" s="227" t="s">
        <v>189</v>
      </c>
      <c r="AM183" s="227" t="s">
        <v>77</v>
      </c>
      <c r="AN183" s="227">
        <v>0</v>
      </c>
      <c r="AO183" s="227" t="s">
        <v>77</v>
      </c>
      <c r="AP183" s="227">
        <v>0</v>
      </c>
      <c r="AQ183" s="227" t="s">
        <v>77</v>
      </c>
      <c r="AR183" s="227" t="s">
        <v>198</v>
      </c>
      <c r="AS183" s="227">
        <v>3</v>
      </c>
      <c r="AT183" s="227" t="s">
        <v>249</v>
      </c>
      <c r="AU183" s="227">
        <v>0</v>
      </c>
      <c r="AV183" s="227" t="s">
        <v>189</v>
      </c>
      <c r="AW183" s="227" t="s">
        <v>2433</v>
      </c>
      <c r="AX183" s="227">
        <v>2</v>
      </c>
      <c r="AY183" s="227" t="s">
        <v>249</v>
      </c>
      <c r="AZ183" s="227">
        <v>0</v>
      </c>
      <c r="BA183" s="227" t="s">
        <v>189</v>
      </c>
      <c r="BB183" s="227" t="s">
        <v>77</v>
      </c>
      <c r="BC183" s="227">
        <v>0</v>
      </c>
      <c r="BD183" s="227" t="s">
        <v>77</v>
      </c>
      <c r="BE183" s="227">
        <v>0</v>
      </c>
      <c r="BF183" s="227" t="s">
        <v>77</v>
      </c>
      <c r="BG183" s="227">
        <v>0</v>
      </c>
      <c r="BH183" s="227">
        <v>0</v>
      </c>
      <c r="BI183" s="227">
        <v>0</v>
      </c>
      <c r="BJ183" s="227">
        <v>0</v>
      </c>
      <c r="BK183" s="227">
        <v>0</v>
      </c>
      <c r="BL183" s="17">
        <v>11</v>
      </c>
      <c r="BM183" s="142" t="s">
        <v>4151</v>
      </c>
      <c r="BN183" s="142"/>
      <c r="BO183" s="142" t="s">
        <v>3789</v>
      </c>
      <c r="BP183" s="143">
        <v>2024</v>
      </c>
      <c r="BQ183" s="126" t="s">
        <v>171</v>
      </c>
      <c r="BR183" s="128">
        <v>45330</v>
      </c>
      <c r="BS183" s="17">
        <v>6</v>
      </c>
      <c r="BT183" s="221" t="s">
        <v>3516</v>
      </c>
      <c r="BU183" s="118">
        <v>1</v>
      </c>
      <c r="BV183" s="17">
        <v>2</v>
      </c>
      <c r="BW183" s="17">
        <v>1</v>
      </c>
      <c r="BX183" s="17">
        <v>0</v>
      </c>
      <c r="BY183" s="17">
        <v>0</v>
      </c>
      <c r="BZ183" s="17">
        <v>0</v>
      </c>
      <c r="CB183" s="17">
        <v>4</v>
      </c>
      <c r="CC183" s="121">
        <v>11</v>
      </c>
      <c r="CE183" s="118">
        <v>0</v>
      </c>
      <c r="CF183" s="17">
        <v>0</v>
      </c>
      <c r="CG183" s="17">
        <v>3</v>
      </c>
      <c r="CH183" s="17">
        <v>0</v>
      </c>
      <c r="CI183" s="17">
        <v>0</v>
      </c>
      <c r="CJ183" s="17">
        <v>0</v>
      </c>
      <c r="CK183" s="17">
        <v>0</v>
      </c>
      <c r="CL183" s="121">
        <v>3</v>
      </c>
      <c r="CM183" s="17" t="s">
        <v>3517</v>
      </c>
      <c r="CN183" s="17" t="s">
        <v>3043</v>
      </c>
      <c r="CO183" s="17" t="s">
        <v>3518</v>
      </c>
      <c r="CP183" s="17">
        <v>1</v>
      </c>
      <c r="CQ183" s="118">
        <v>0</v>
      </c>
      <c r="CR183" s="17">
        <v>0</v>
      </c>
      <c r="CS183" s="124"/>
      <c r="CT183" s="138"/>
      <c r="CU183" s="138"/>
      <c r="CV183" s="138"/>
      <c r="CW183" s="138"/>
      <c r="CX183" s="138"/>
      <c r="CY183" s="141"/>
      <c r="CZ183" s="140"/>
      <c r="DA183" s="138"/>
      <c r="DB183" s="138"/>
      <c r="DC183" s="141"/>
      <c r="DD183" s="142"/>
      <c r="DE183" s="138"/>
      <c r="DF183" s="137"/>
      <c r="DG183" s="17" t="s">
        <v>1364</v>
      </c>
      <c r="DH183" s="138"/>
      <c r="DI183" s="126" t="s">
        <v>2679</v>
      </c>
      <c r="DJ183" s="118">
        <v>11</v>
      </c>
      <c r="DK183" s="118" t="s">
        <v>3329</v>
      </c>
      <c r="DL183" s="141"/>
      <c r="DM183" s="17" t="s">
        <v>1156</v>
      </c>
      <c r="DN183" s="139"/>
      <c r="DO183" s="138"/>
      <c r="DP183" s="138"/>
      <c r="DQ183" s="141"/>
      <c r="DR183" s="138"/>
      <c r="DS183" s="138"/>
      <c r="DT183" s="138"/>
      <c r="DU183" s="138"/>
      <c r="DV183" s="138"/>
      <c r="DW183" s="138"/>
      <c r="DX183" s="138"/>
      <c r="DY183" s="140"/>
      <c r="DZ183" s="138"/>
      <c r="EA183" s="138"/>
      <c r="EB183" s="138"/>
      <c r="EC183" s="138"/>
      <c r="ED183" s="138"/>
      <c r="EE183" s="138"/>
      <c r="EF183" s="141"/>
      <c r="EG183" s="138"/>
      <c r="EH183" s="138"/>
      <c r="EI183" s="138"/>
      <c r="EJ183" s="138"/>
      <c r="EK183" s="138"/>
      <c r="EL183" s="138"/>
      <c r="EM183" s="138"/>
      <c r="EN183" s="138"/>
      <c r="EO183" s="140"/>
      <c r="EP183" s="138"/>
      <c r="EQ183" s="138"/>
      <c r="ER183" s="138"/>
      <c r="ES183" s="138"/>
      <c r="ET183" s="141"/>
      <c r="EU183" s="140"/>
      <c r="EV183" s="138"/>
      <c r="EW183" s="138">
        <v>14</v>
      </c>
      <c r="EX183" s="138"/>
      <c r="EY183" s="138"/>
      <c r="EZ183" s="141"/>
      <c r="FA183" s="138"/>
      <c r="FB183" s="127"/>
      <c r="FC183" s="118">
        <v>70</v>
      </c>
      <c r="FD183" s="17">
        <v>4</v>
      </c>
      <c r="FE183" s="141">
        <v>236</v>
      </c>
      <c r="FF183" s="17">
        <v>59</v>
      </c>
      <c r="FG183" s="140"/>
      <c r="FH183" s="141"/>
      <c r="FI183" s="138"/>
      <c r="FJ183" s="17" t="e">
        <v>#N/A</v>
      </c>
      <c r="FK183" s="257" t="s">
        <v>3711</v>
      </c>
      <c r="FL183" s="138"/>
      <c r="FM183" s="138"/>
      <c r="FN183" s="138"/>
      <c r="FO183" s="138"/>
      <c r="FP183" s="141"/>
      <c r="FQ183" s="138"/>
      <c r="FR183" s="140"/>
      <c r="FS183" s="138"/>
      <c r="FT183" s="138">
        <v>0</v>
      </c>
      <c r="FU183" s="138">
        <v>14</v>
      </c>
      <c r="FV183" s="138"/>
      <c r="FW183" s="138"/>
      <c r="FX183" s="138"/>
      <c r="FY183" s="141"/>
      <c r="FZ183" s="138"/>
      <c r="GA183" s="140"/>
      <c r="GB183" s="138"/>
      <c r="GC183" s="138"/>
      <c r="GD183" s="138"/>
      <c r="GE183" s="138"/>
      <c r="GF183" s="138"/>
      <c r="GG183" s="138"/>
      <c r="GH183" s="138"/>
      <c r="GI183" s="138"/>
      <c r="GJ183" s="138"/>
      <c r="GK183" s="138"/>
      <c r="GL183" s="138"/>
      <c r="GM183" s="138"/>
      <c r="GN183" s="138"/>
      <c r="GO183" s="138"/>
      <c r="GP183" s="141"/>
      <c r="GQ183" s="138"/>
      <c r="GR183" s="137"/>
      <c r="GS183" s="138"/>
      <c r="GT183" s="138"/>
      <c r="GU183" s="138"/>
      <c r="GV183" s="138"/>
      <c r="GW183" s="138"/>
      <c r="GX183" s="141"/>
      <c r="GY183" s="137"/>
      <c r="GZ183" s="138"/>
      <c r="HA183" s="138"/>
      <c r="HB183" s="138"/>
      <c r="HC183" s="138"/>
      <c r="HD183" s="141"/>
      <c r="HE183" s="137"/>
      <c r="HF183" s="138"/>
      <c r="HG183" s="138"/>
      <c r="HH183" s="138"/>
      <c r="HI183" s="138"/>
      <c r="HJ183" s="138"/>
      <c r="HK183" s="141"/>
      <c r="HL183" s="137"/>
      <c r="HM183" s="124"/>
      <c r="HN183" s="124"/>
      <c r="HO183" s="141"/>
      <c r="HP183" s="140"/>
      <c r="HQ183" s="141"/>
      <c r="HR183" s="138"/>
      <c r="HS183" s="140"/>
      <c r="HT183" s="138"/>
      <c r="HU183" s="138"/>
      <c r="HV183" s="138"/>
      <c r="HW183" s="138"/>
      <c r="HX183" s="138"/>
      <c r="HY183" s="138"/>
      <c r="HZ183" s="138"/>
      <c r="IA183" s="138"/>
      <c r="IB183" s="138"/>
      <c r="IC183" s="138"/>
      <c r="ID183" s="138"/>
      <c r="IE183" s="138"/>
      <c r="IF183" s="138"/>
      <c r="IG183" s="138"/>
      <c r="IH183" s="138"/>
      <c r="II183" s="141"/>
      <c r="IJ183" s="17" t="s">
        <v>3519</v>
      </c>
      <c r="IK183" s="138" t="s">
        <v>4054</v>
      </c>
      <c r="IL183" s="138"/>
      <c r="IM183" s="138"/>
      <c r="IN183" s="138"/>
      <c r="IO183" s="138"/>
      <c r="IP183" s="138"/>
      <c r="IQ183" s="138"/>
      <c r="IR183" s="138"/>
      <c r="IS183" s="138"/>
      <c r="IT183" s="138"/>
      <c r="IU183" s="138"/>
      <c r="IV183" s="138"/>
      <c r="IW183" s="138"/>
      <c r="IX183" s="138"/>
      <c r="IY183" s="138"/>
      <c r="IZ183" s="138"/>
    </row>
    <row r="184" spans="1:260" s="17" customFormat="1" ht="12.45" customHeight="1">
      <c r="A184" s="118">
        <v>453</v>
      </c>
      <c r="B184" s="17" t="s">
        <v>1028</v>
      </c>
      <c r="C184" s="17">
        <v>0</v>
      </c>
      <c r="D184" s="139" t="s">
        <v>663</v>
      </c>
      <c r="E184" s="124" t="s">
        <v>1687</v>
      </c>
      <c r="F184" s="17" t="s">
        <v>2490</v>
      </c>
      <c r="G184" s="17" t="s">
        <v>79</v>
      </c>
      <c r="H184" s="119">
        <v>-17.904516000000001</v>
      </c>
      <c r="I184" s="120">
        <v>-63.263652999999998</v>
      </c>
      <c r="J184" s="17" t="s">
        <v>338</v>
      </c>
      <c r="K184" s="17" t="s">
        <v>852</v>
      </c>
      <c r="L184" s="17" t="s">
        <v>852</v>
      </c>
      <c r="M184" s="121" t="s">
        <v>177</v>
      </c>
      <c r="N184" s="122">
        <v>45</v>
      </c>
      <c r="O184" s="123" t="s">
        <v>78</v>
      </c>
      <c r="P184" s="17" t="s">
        <v>202</v>
      </c>
      <c r="Q184" s="121" t="s">
        <v>179</v>
      </c>
      <c r="R184" s="124">
        <v>0</v>
      </c>
      <c r="S184" s="124">
        <v>3</v>
      </c>
      <c r="T184" s="124">
        <v>0</v>
      </c>
      <c r="U184" s="124">
        <v>0</v>
      </c>
      <c r="V184" s="124">
        <v>2</v>
      </c>
      <c r="W184" s="124">
        <v>0</v>
      </c>
      <c r="X184" s="124">
        <v>0</v>
      </c>
      <c r="Y184" s="125">
        <v>0</v>
      </c>
      <c r="Z184" s="17">
        <v>5</v>
      </c>
      <c r="AA184" s="142"/>
      <c r="AB184" s="127" t="s">
        <v>248</v>
      </c>
      <c r="AC184" s="227" t="s">
        <v>77</v>
      </c>
      <c r="AD184" s="227">
        <v>0</v>
      </c>
      <c r="AE184" s="227" t="s">
        <v>77</v>
      </c>
      <c r="AF184" s="227">
        <v>0</v>
      </c>
      <c r="AG184" s="227" t="s">
        <v>77</v>
      </c>
      <c r="AH184" s="227" t="s">
        <v>257</v>
      </c>
      <c r="AI184" s="227">
        <v>3</v>
      </c>
      <c r="AJ184" s="227" t="s">
        <v>248</v>
      </c>
      <c r="AK184" s="227">
        <v>1</v>
      </c>
      <c r="AL184" s="227" t="s">
        <v>189</v>
      </c>
      <c r="AM184" s="227" t="s">
        <v>77</v>
      </c>
      <c r="AN184" s="227">
        <v>0</v>
      </c>
      <c r="AO184" s="227" t="s">
        <v>77</v>
      </c>
      <c r="AP184" s="227">
        <v>0</v>
      </c>
      <c r="AQ184" s="227" t="s">
        <v>77</v>
      </c>
      <c r="AR184" s="227" t="s">
        <v>537</v>
      </c>
      <c r="AS184" s="227">
        <v>2</v>
      </c>
      <c r="AT184" s="227" t="s">
        <v>249</v>
      </c>
      <c r="AU184" s="227">
        <v>0</v>
      </c>
      <c r="AV184" s="227" t="s">
        <v>189</v>
      </c>
      <c r="AW184" s="227" t="s">
        <v>77</v>
      </c>
      <c r="AX184" s="227">
        <v>0</v>
      </c>
      <c r="AY184" s="227" t="s">
        <v>77</v>
      </c>
      <c r="AZ184" s="227">
        <v>0</v>
      </c>
      <c r="BA184" s="227" t="s">
        <v>77</v>
      </c>
      <c r="BB184" s="227" t="s">
        <v>77</v>
      </c>
      <c r="BC184" s="227">
        <v>0</v>
      </c>
      <c r="BD184" s="227" t="s">
        <v>77</v>
      </c>
      <c r="BE184" s="227">
        <v>0</v>
      </c>
      <c r="BF184" s="227" t="s">
        <v>77</v>
      </c>
      <c r="BG184" s="227" t="s">
        <v>77</v>
      </c>
      <c r="BH184" s="227">
        <v>0</v>
      </c>
      <c r="BI184" s="227" t="s">
        <v>77</v>
      </c>
      <c r="BJ184" s="227">
        <v>0</v>
      </c>
      <c r="BK184" s="227" t="s">
        <v>77</v>
      </c>
      <c r="BL184" s="17">
        <v>5</v>
      </c>
      <c r="BM184" s="142" t="s">
        <v>3797</v>
      </c>
      <c r="BN184" s="142"/>
      <c r="BO184" s="142" t="s">
        <v>3789</v>
      </c>
      <c r="BP184" s="143">
        <v>2024</v>
      </c>
      <c r="BQ184" s="126" t="s">
        <v>172</v>
      </c>
      <c r="BR184" s="128">
        <v>45330</v>
      </c>
      <c r="BS184" s="17">
        <v>6</v>
      </c>
      <c r="BT184" s="221" t="s">
        <v>3052</v>
      </c>
      <c r="BU184" s="118">
        <v>0</v>
      </c>
      <c r="BV184" s="17">
        <v>0</v>
      </c>
      <c r="BW184" s="17">
        <v>3</v>
      </c>
      <c r="BX184" s="17">
        <v>0</v>
      </c>
      <c r="BY184" s="17">
        <v>0</v>
      </c>
      <c r="BZ184" s="17">
        <v>0</v>
      </c>
      <c r="CB184" s="17">
        <v>3</v>
      </c>
      <c r="CC184" s="121">
        <v>5</v>
      </c>
      <c r="CD184" s="17">
        <v>3</v>
      </c>
      <c r="CE184" s="118">
        <v>0</v>
      </c>
      <c r="CF184" s="17">
        <v>0</v>
      </c>
      <c r="CG184" s="17">
        <v>0</v>
      </c>
      <c r="CH184" s="17">
        <v>0</v>
      </c>
      <c r="CI184" s="17">
        <v>0</v>
      </c>
      <c r="CJ184" s="17">
        <v>0</v>
      </c>
      <c r="CK184" s="17">
        <v>0</v>
      </c>
      <c r="CL184" s="121">
        <v>0</v>
      </c>
      <c r="CM184" s="17" t="s">
        <v>3053</v>
      </c>
      <c r="CN184" s="17" t="s">
        <v>1587</v>
      </c>
      <c r="CO184" s="17" t="s">
        <v>251</v>
      </c>
      <c r="CP184" s="17">
        <v>28</v>
      </c>
      <c r="CQ184" s="118">
        <v>1</v>
      </c>
      <c r="CR184" s="17">
        <v>0</v>
      </c>
      <c r="CS184" s="124" t="s">
        <v>676</v>
      </c>
      <c r="CT184" s="138"/>
      <c r="CU184" s="138"/>
      <c r="CV184" s="138"/>
      <c r="CW184" s="138"/>
      <c r="CX184" s="138"/>
      <c r="CY184" s="141"/>
      <c r="CZ184" s="140"/>
      <c r="DA184" s="138"/>
      <c r="DB184" s="138"/>
      <c r="DC184" s="141"/>
      <c r="DD184" s="142"/>
      <c r="DE184" s="138"/>
      <c r="DF184" s="137"/>
      <c r="DG184" s="17" t="s">
        <v>3049</v>
      </c>
      <c r="DH184" s="138"/>
      <c r="DI184" s="126" t="s">
        <v>3648</v>
      </c>
      <c r="DJ184" s="118">
        <v>7</v>
      </c>
      <c r="DK184" s="118" t="s">
        <v>3054</v>
      </c>
      <c r="DL184" s="141"/>
      <c r="DM184" s="17" t="s">
        <v>130</v>
      </c>
      <c r="DN184" s="139"/>
      <c r="DO184" s="138"/>
      <c r="DP184" s="138"/>
      <c r="DQ184" s="141"/>
      <c r="DR184" s="138"/>
      <c r="DS184" s="138"/>
      <c r="DT184" s="138"/>
      <c r="DU184" s="138"/>
      <c r="DV184" s="138"/>
      <c r="DW184" s="138"/>
      <c r="DX184" s="138"/>
      <c r="DY184" s="140"/>
      <c r="DZ184" s="138"/>
      <c r="EA184" s="138"/>
      <c r="EB184" s="138"/>
      <c r="EC184" s="138"/>
      <c r="ED184" s="138"/>
      <c r="EE184" s="138"/>
      <c r="EF184" s="141"/>
      <c r="EG184" s="138"/>
      <c r="EH184" s="138"/>
      <c r="EI184" s="138"/>
      <c r="EJ184" s="138"/>
      <c r="EK184" s="138"/>
      <c r="EL184" s="138"/>
      <c r="EM184" s="138"/>
      <c r="EN184" s="138"/>
      <c r="EO184" s="140">
        <v>0</v>
      </c>
      <c r="EP184" s="138"/>
      <c r="EQ184" s="138"/>
      <c r="ER184" s="138"/>
      <c r="ES184" s="138"/>
      <c r="ET184" s="141"/>
      <c r="EU184" s="140"/>
      <c r="EV184" s="138"/>
      <c r="EW184" s="138">
        <v>12</v>
      </c>
      <c r="EX184" s="138"/>
      <c r="EY184" s="138"/>
      <c r="EZ184" s="141"/>
      <c r="FA184" s="138"/>
      <c r="FB184" s="127"/>
      <c r="FC184" s="118">
        <v>70</v>
      </c>
      <c r="FD184" s="17">
        <v>3</v>
      </c>
      <c r="FE184" s="141">
        <v>192</v>
      </c>
      <c r="FF184" s="17">
        <v>64</v>
      </c>
      <c r="FG184" s="140"/>
      <c r="FH184" s="141"/>
      <c r="FI184" s="138"/>
      <c r="FJ184" s="17" t="s">
        <v>3731</v>
      </c>
      <c r="FK184" s="257" t="s">
        <v>3714</v>
      </c>
      <c r="FL184" s="138"/>
      <c r="FM184" s="138"/>
      <c r="FN184" s="138"/>
      <c r="FO184" s="138"/>
      <c r="FP184" s="141"/>
      <c r="FQ184" s="138"/>
      <c r="FR184" s="140"/>
      <c r="FS184" s="138"/>
      <c r="FT184" s="138">
        <v>0</v>
      </c>
      <c r="FU184" s="138">
        <v>14</v>
      </c>
      <c r="FV184" s="138"/>
      <c r="FW184" s="138"/>
      <c r="FX184" s="138"/>
      <c r="FY184" s="141"/>
      <c r="FZ184" s="138"/>
      <c r="GA184" s="140"/>
      <c r="GB184" s="138"/>
      <c r="GC184" s="138"/>
      <c r="GD184" s="138"/>
      <c r="GE184" s="138"/>
      <c r="GF184" s="138"/>
      <c r="GG184" s="138"/>
      <c r="GH184" s="138"/>
      <c r="GI184" s="138"/>
      <c r="GJ184" s="138"/>
      <c r="GK184" s="138"/>
      <c r="GL184" s="138"/>
      <c r="GM184" s="138"/>
      <c r="GN184" s="138"/>
      <c r="GO184" s="138"/>
      <c r="GP184" s="141"/>
      <c r="GQ184" s="138"/>
      <c r="GR184" s="137"/>
      <c r="GS184" s="138"/>
      <c r="GT184" s="138"/>
      <c r="GU184" s="138"/>
      <c r="GV184" s="138"/>
      <c r="GW184" s="138"/>
      <c r="GX184" s="141"/>
      <c r="GY184" s="137"/>
      <c r="GZ184" s="138"/>
      <c r="HA184" s="138"/>
      <c r="HB184" s="138"/>
      <c r="HC184" s="138"/>
      <c r="HD184" s="141"/>
      <c r="HE184" s="137"/>
      <c r="HF184" s="138"/>
      <c r="HG184" s="138"/>
      <c r="HH184" s="138"/>
      <c r="HI184" s="138"/>
      <c r="HJ184" s="138"/>
      <c r="HK184" s="141"/>
      <c r="HL184" s="137"/>
      <c r="HM184" s="124"/>
      <c r="HN184" s="124"/>
      <c r="HO184" s="141"/>
      <c r="HP184" s="140"/>
      <c r="HQ184" s="141"/>
      <c r="HR184" s="138"/>
      <c r="HS184" s="140"/>
      <c r="HT184" s="138"/>
      <c r="HU184" s="138"/>
      <c r="HV184" s="138"/>
      <c r="HW184" s="138"/>
      <c r="HX184" s="138"/>
      <c r="HY184" s="138"/>
      <c r="HZ184" s="138"/>
      <c r="IA184" s="138"/>
      <c r="IB184" s="138"/>
      <c r="IC184" s="138"/>
      <c r="ID184" s="138"/>
      <c r="IE184" s="138"/>
      <c r="IF184" s="138"/>
      <c r="IG184" s="138"/>
      <c r="IH184" s="138"/>
      <c r="II184" s="141"/>
      <c r="IJ184" s="17" t="s">
        <v>3054</v>
      </c>
      <c r="IK184" s="138" t="s">
        <v>3811</v>
      </c>
      <c r="IL184" s="138"/>
      <c r="IM184" s="138"/>
      <c r="IN184" s="138"/>
      <c r="IO184" s="138"/>
      <c r="IP184" s="138"/>
      <c r="IQ184" s="138"/>
      <c r="IR184" s="138"/>
      <c r="IS184" s="138"/>
      <c r="IT184" s="138"/>
      <c r="IU184" s="138"/>
      <c r="IV184" s="138"/>
      <c r="IW184" s="138"/>
      <c r="IX184" s="138"/>
      <c r="IY184" s="138"/>
      <c r="IZ184" s="138"/>
    </row>
    <row r="185" spans="1:260" s="17" customFormat="1" ht="12.45" customHeight="1">
      <c r="A185" s="118">
        <v>216</v>
      </c>
      <c r="B185" s="17">
        <v>0</v>
      </c>
      <c r="C185" s="17">
        <v>0</v>
      </c>
      <c r="D185" s="17" t="s">
        <v>663</v>
      </c>
      <c r="E185" s="17" t="s">
        <v>1938</v>
      </c>
      <c r="F185" s="17" t="s">
        <v>1938</v>
      </c>
      <c r="G185" s="17" t="s">
        <v>79</v>
      </c>
      <c r="H185" s="119">
        <v>-17.76726</v>
      </c>
      <c r="I185" s="120">
        <v>-63.183639999999997</v>
      </c>
      <c r="J185" s="17" t="s">
        <v>303</v>
      </c>
      <c r="K185" s="17" t="s">
        <v>176</v>
      </c>
      <c r="L185" s="17" t="s">
        <v>304</v>
      </c>
      <c r="M185" s="121" t="s">
        <v>177</v>
      </c>
      <c r="N185" s="122">
        <v>25</v>
      </c>
      <c r="O185" s="123" t="s">
        <v>78</v>
      </c>
      <c r="P185" s="17" t="s">
        <v>178</v>
      </c>
      <c r="Q185" s="121" t="s">
        <v>179</v>
      </c>
      <c r="R185" s="124">
        <v>3</v>
      </c>
      <c r="S185" s="124">
        <v>3</v>
      </c>
      <c r="T185" s="124">
        <v>0</v>
      </c>
      <c r="U185" s="124">
        <v>3</v>
      </c>
      <c r="V185" s="124">
        <v>0</v>
      </c>
      <c r="W185" s="124">
        <v>3</v>
      </c>
      <c r="X185" s="124">
        <v>0</v>
      </c>
      <c r="Y185" s="125">
        <v>0</v>
      </c>
      <c r="Z185" s="17">
        <v>12</v>
      </c>
      <c r="AA185" s="126"/>
      <c r="AB185" s="127" t="s">
        <v>180</v>
      </c>
      <c r="AC185" s="227" t="s">
        <v>192</v>
      </c>
      <c r="AD185" s="227">
        <v>3</v>
      </c>
      <c r="AE185" s="227" t="s">
        <v>181</v>
      </c>
      <c r="AF185" s="227">
        <v>1</v>
      </c>
      <c r="AG185" s="227" t="s">
        <v>236</v>
      </c>
      <c r="AH185" s="227" t="s">
        <v>194</v>
      </c>
      <c r="AI185" s="227">
        <v>3</v>
      </c>
      <c r="AJ185" s="227" t="s">
        <v>184</v>
      </c>
      <c r="AK185" s="227">
        <v>1</v>
      </c>
      <c r="AL185" s="227" t="s">
        <v>195</v>
      </c>
      <c r="AM185" s="227" t="s">
        <v>228</v>
      </c>
      <c r="AN185" s="227">
        <v>3</v>
      </c>
      <c r="AO185" s="227" t="s">
        <v>184</v>
      </c>
      <c r="AP185" s="227">
        <v>1</v>
      </c>
      <c r="AQ185" s="227" t="s">
        <v>195</v>
      </c>
      <c r="AR185" s="227" t="s">
        <v>77</v>
      </c>
      <c r="AS185" s="227">
        <v>0</v>
      </c>
      <c r="AT185" s="227" t="s">
        <v>77</v>
      </c>
      <c r="AU185" s="227">
        <v>0</v>
      </c>
      <c r="AV185" s="227" t="s">
        <v>77</v>
      </c>
      <c r="AW185" s="227" t="s">
        <v>186</v>
      </c>
      <c r="AX185" s="227">
        <v>3</v>
      </c>
      <c r="AY185" s="227" t="s">
        <v>187</v>
      </c>
      <c r="AZ185" s="227">
        <v>1</v>
      </c>
      <c r="BA185" s="227" t="s">
        <v>236</v>
      </c>
      <c r="BB185" s="227" t="s">
        <v>77</v>
      </c>
      <c r="BC185" s="227">
        <v>0</v>
      </c>
      <c r="BD185" s="227" t="s">
        <v>77</v>
      </c>
      <c r="BE185" s="227">
        <v>0</v>
      </c>
      <c r="BF185" s="227" t="s">
        <v>77</v>
      </c>
      <c r="BG185" s="227">
        <v>0</v>
      </c>
      <c r="BH185" s="227">
        <v>0</v>
      </c>
      <c r="BI185" s="227">
        <v>0</v>
      </c>
      <c r="BJ185" s="227">
        <v>0</v>
      </c>
      <c r="BK185" s="227">
        <v>0</v>
      </c>
      <c r="BL185" s="17">
        <v>12</v>
      </c>
      <c r="BM185" s="126" t="s">
        <v>3797</v>
      </c>
      <c r="BN185" s="126"/>
      <c r="BO185" s="126" t="s">
        <v>3789</v>
      </c>
      <c r="BP185" s="126">
        <v>2024</v>
      </c>
      <c r="BQ185" s="126" t="s">
        <v>171</v>
      </c>
      <c r="BR185" s="128">
        <v>45336</v>
      </c>
      <c r="BS185" s="17">
        <v>7</v>
      </c>
      <c r="BT185" s="221" t="s">
        <v>2994</v>
      </c>
      <c r="BU185" s="118">
        <v>2</v>
      </c>
      <c r="BV185" s="17">
        <v>3</v>
      </c>
      <c r="BW185" s="17">
        <v>0</v>
      </c>
      <c r="BX185" s="17">
        <v>0</v>
      </c>
      <c r="BY185" s="17">
        <v>0</v>
      </c>
      <c r="BZ185" s="17">
        <v>0</v>
      </c>
      <c r="CB185" s="17">
        <v>5</v>
      </c>
      <c r="CC185" s="121">
        <v>12</v>
      </c>
      <c r="CE185" s="118">
        <v>0</v>
      </c>
      <c r="CF185" s="17">
        <v>0</v>
      </c>
      <c r="CG185" s="17">
        <v>3</v>
      </c>
      <c r="CH185" s="17">
        <v>0</v>
      </c>
      <c r="CI185" s="17">
        <v>0</v>
      </c>
      <c r="CJ185" s="17">
        <v>0</v>
      </c>
      <c r="CK185" s="17">
        <v>0</v>
      </c>
      <c r="CL185" s="121">
        <v>3</v>
      </c>
      <c r="CM185" s="17" t="s">
        <v>1292</v>
      </c>
      <c r="CN185" s="17" t="s">
        <v>251</v>
      </c>
      <c r="CO185" s="17" t="s">
        <v>1293</v>
      </c>
      <c r="CP185" s="17">
        <v>2</v>
      </c>
      <c r="CQ185" s="118">
        <v>1</v>
      </c>
      <c r="CR185" s="17">
        <v>0</v>
      </c>
      <c r="CS185" s="17" t="s">
        <v>676</v>
      </c>
      <c r="CY185" s="121"/>
      <c r="CZ185" s="118"/>
      <c r="DC185" s="121"/>
      <c r="DD185" s="126"/>
      <c r="DF185" s="118"/>
      <c r="DG185" s="17" t="s">
        <v>1118</v>
      </c>
      <c r="DI185" s="126" t="s">
        <v>2616</v>
      </c>
      <c r="DJ185" s="118">
        <v>15</v>
      </c>
      <c r="DK185" s="118" t="s">
        <v>1187</v>
      </c>
      <c r="DL185" s="121"/>
      <c r="DM185" s="17" t="s">
        <v>1156</v>
      </c>
      <c r="DQ185" s="121"/>
      <c r="DY185" s="118"/>
      <c r="EF185" s="121"/>
      <c r="EO185" s="118">
        <v>6</v>
      </c>
      <c r="EQ185" s="17">
        <v>6</v>
      </c>
      <c r="ET185" s="121"/>
      <c r="EU185" s="118"/>
      <c r="EW185" s="17">
        <v>16</v>
      </c>
      <c r="EZ185" s="121"/>
      <c r="FB185" s="129"/>
      <c r="FC185" s="118">
        <v>50</v>
      </c>
      <c r="FD185" s="17">
        <v>5</v>
      </c>
      <c r="FE185" s="121">
        <v>210</v>
      </c>
      <c r="FF185" s="17">
        <v>42</v>
      </c>
      <c r="FG185" s="118"/>
      <c r="FH185" s="121"/>
      <c r="FJ185" s="17" t="s">
        <v>3731</v>
      </c>
      <c r="FK185" s="227" t="s">
        <v>3714</v>
      </c>
      <c r="FL185" s="128"/>
      <c r="FM185" s="128"/>
      <c r="FP185" s="121"/>
      <c r="FR185" s="118"/>
      <c r="FT185" s="17">
        <v>0</v>
      </c>
      <c r="FU185" s="17">
        <v>14</v>
      </c>
      <c r="FY185" s="121"/>
      <c r="GA185" s="118"/>
      <c r="GP185" s="129"/>
      <c r="GR185" s="118"/>
      <c r="GX185" s="121"/>
      <c r="GY185" s="118"/>
      <c r="HD185" s="121"/>
      <c r="HE185" s="118"/>
      <c r="HK185" s="121"/>
      <c r="HL185" s="118"/>
      <c r="HO185" s="121"/>
      <c r="HP185" s="118"/>
      <c r="HQ185" s="121"/>
      <c r="HS185" s="118"/>
      <c r="II185" s="121"/>
      <c r="IJ185" s="17" t="s">
        <v>1188</v>
      </c>
      <c r="IK185" s="17" t="s">
        <v>4055</v>
      </c>
      <c r="IQ185" s="128"/>
      <c r="IR185" s="128"/>
      <c r="IS185" s="128"/>
      <c r="IT185" s="128"/>
    </row>
    <row r="186" spans="1:260" s="17" customFormat="1" ht="12.45" customHeight="1">
      <c r="A186" s="118">
        <v>237</v>
      </c>
      <c r="B186" s="17" t="s">
        <v>2030</v>
      </c>
      <c r="C186" s="17">
        <v>0</v>
      </c>
      <c r="D186" s="17" t="s">
        <v>663</v>
      </c>
      <c r="E186" s="17" t="s">
        <v>1768</v>
      </c>
      <c r="F186" s="17" t="s">
        <v>2150</v>
      </c>
      <c r="G186" s="17" t="s">
        <v>79</v>
      </c>
      <c r="H186" s="119">
        <v>-16.677925999999999</v>
      </c>
      <c r="I186" s="120">
        <v>-63.615388000000003</v>
      </c>
      <c r="J186" s="17" t="s">
        <v>310</v>
      </c>
      <c r="K186" s="17" t="s">
        <v>2151</v>
      </c>
      <c r="L186" s="17" t="s">
        <v>305</v>
      </c>
      <c r="M186" s="121" t="s">
        <v>177</v>
      </c>
      <c r="N186" s="122">
        <v>60</v>
      </c>
      <c r="O186" s="123" t="s">
        <v>78</v>
      </c>
      <c r="P186" s="17" t="s">
        <v>196</v>
      </c>
      <c r="Q186" s="121" t="s">
        <v>179</v>
      </c>
      <c r="R186" s="124">
        <v>0</v>
      </c>
      <c r="S186" s="124">
        <v>0</v>
      </c>
      <c r="T186" s="124">
        <v>3</v>
      </c>
      <c r="U186" s="124">
        <v>0</v>
      </c>
      <c r="V186" s="124">
        <v>3</v>
      </c>
      <c r="W186" s="124">
        <v>0</v>
      </c>
      <c r="X186" s="124">
        <v>0</v>
      </c>
      <c r="Y186" s="125">
        <v>0</v>
      </c>
      <c r="Z186" s="17">
        <v>6</v>
      </c>
      <c r="AA186" s="126"/>
      <c r="AB186" s="127" t="s">
        <v>191</v>
      </c>
      <c r="AC186" s="227" t="s">
        <v>192</v>
      </c>
      <c r="AD186" s="227">
        <v>3</v>
      </c>
      <c r="AE186" s="227" t="s">
        <v>181</v>
      </c>
      <c r="AF186" s="227">
        <v>1</v>
      </c>
      <c r="AG186" s="227" t="s">
        <v>211</v>
      </c>
      <c r="AH186" s="227" t="s">
        <v>2152</v>
      </c>
      <c r="AI186" s="227">
        <v>1</v>
      </c>
      <c r="AJ186" s="227" t="s">
        <v>184</v>
      </c>
      <c r="AK186" s="227">
        <v>1</v>
      </c>
      <c r="AL186" s="227" t="s">
        <v>206</v>
      </c>
      <c r="AM186" s="227" t="s">
        <v>77</v>
      </c>
      <c r="AN186" s="227">
        <v>0</v>
      </c>
      <c r="AO186" s="227" t="s">
        <v>77</v>
      </c>
      <c r="AP186" s="227">
        <v>0</v>
      </c>
      <c r="AQ186" s="227" t="s">
        <v>77</v>
      </c>
      <c r="AR186" s="227" t="s">
        <v>198</v>
      </c>
      <c r="AS186" s="227">
        <v>3</v>
      </c>
      <c r="AT186" s="227" t="s">
        <v>187</v>
      </c>
      <c r="AU186" s="227">
        <v>1</v>
      </c>
      <c r="AV186" s="227" t="s">
        <v>195</v>
      </c>
      <c r="AW186" s="227" t="s">
        <v>77</v>
      </c>
      <c r="AX186" s="227">
        <v>0</v>
      </c>
      <c r="AY186" s="227" t="s">
        <v>77</v>
      </c>
      <c r="AZ186" s="227">
        <v>0</v>
      </c>
      <c r="BA186" s="227" t="s">
        <v>77</v>
      </c>
      <c r="BB186" s="227" t="s">
        <v>77</v>
      </c>
      <c r="BC186" s="227">
        <v>0</v>
      </c>
      <c r="BD186" s="227" t="s">
        <v>77</v>
      </c>
      <c r="BE186" s="227">
        <v>0</v>
      </c>
      <c r="BF186" s="227" t="s">
        <v>77</v>
      </c>
      <c r="BG186" s="227">
        <v>0</v>
      </c>
      <c r="BH186" s="227">
        <v>0</v>
      </c>
      <c r="BI186" s="227">
        <v>0</v>
      </c>
      <c r="BJ186" s="227">
        <v>0</v>
      </c>
      <c r="BK186" s="227">
        <v>0</v>
      </c>
      <c r="BL186" s="17">
        <v>7</v>
      </c>
      <c r="BM186" s="126" t="s">
        <v>3797</v>
      </c>
      <c r="BN186" s="126"/>
      <c r="BO186" s="126" t="s">
        <v>3789</v>
      </c>
      <c r="BP186" s="126">
        <v>2024</v>
      </c>
      <c r="BQ186" s="126" t="s">
        <v>171</v>
      </c>
      <c r="BR186" s="128">
        <v>45336</v>
      </c>
      <c r="BS186" s="17">
        <v>7</v>
      </c>
      <c r="BT186" s="221" t="s">
        <v>3052</v>
      </c>
      <c r="BU186" s="118">
        <v>0</v>
      </c>
      <c r="BV186" s="17">
        <v>0</v>
      </c>
      <c r="BW186" s="17">
        <v>3</v>
      </c>
      <c r="BX186" s="17">
        <v>0</v>
      </c>
      <c r="BY186" s="17">
        <v>0</v>
      </c>
      <c r="BZ186" s="17">
        <v>0</v>
      </c>
      <c r="CB186" s="17">
        <v>3</v>
      </c>
      <c r="CC186" s="121">
        <v>7</v>
      </c>
      <c r="CE186" s="118">
        <v>0</v>
      </c>
      <c r="CF186" s="17">
        <v>0</v>
      </c>
      <c r="CG186" s="17">
        <v>3</v>
      </c>
      <c r="CH186" s="17">
        <v>0</v>
      </c>
      <c r="CI186" s="17">
        <v>0</v>
      </c>
      <c r="CJ186" s="17">
        <v>0</v>
      </c>
      <c r="CK186" s="17">
        <v>0</v>
      </c>
      <c r="CL186" s="121">
        <v>3</v>
      </c>
      <c r="CM186" s="17" t="s">
        <v>3053</v>
      </c>
      <c r="CN186" s="17" t="s">
        <v>1587</v>
      </c>
      <c r="CO186" s="17" t="s">
        <v>251</v>
      </c>
      <c r="CP186" s="17">
        <v>28</v>
      </c>
      <c r="CQ186" s="118">
        <v>1</v>
      </c>
      <c r="CR186" s="17">
        <v>0</v>
      </c>
      <c r="CS186" s="17" t="s">
        <v>676</v>
      </c>
      <c r="CY186" s="121"/>
      <c r="CZ186" s="118"/>
      <c r="DC186" s="121"/>
      <c r="DD186" s="126"/>
      <c r="DF186" s="118"/>
      <c r="DG186" s="17" t="s">
        <v>3049</v>
      </c>
      <c r="DI186" s="126" t="s">
        <v>2664</v>
      </c>
      <c r="DJ186" s="118">
        <v>30</v>
      </c>
      <c r="DK186" s="118" t="s">
        <v>3054</v>
      </c>
      <c r="DL186" s="121"/>
      <c r="DM186" s="17" t="s">
        <v>1156</v>
      </c>
      <c r="DQ186" s="121"/>
      <c r="DY186" s="118"/>
      <c r="EF186" s="121"/>
      <c r="EO186" s="118">
        <v>12</v>
      </c>
      <c r="ET186" s="121"/>
      <c r="EU186" s="118"/>
      <c r="EW186" s="17">
        <v>12</v>
      </c>
      <c r="EZ186" s="121"/>
      <c r="FB186" s="121"/>
      <c r="FC186" s="118">
        <v>100</v>
      </c>
      <c r="FD186" s="17">
        <v>3</v>
      </c>
      <c r="FE186" s="121">
        <v>243</v>
      </c>
      <c r="FF186" s="17">
        <v>81</v>
      </c>
      <c r="FG186" s="118"/>
      <c r="FH186" s="121"/>
      <c r="FJ186" s="17" t="s">
        <v>3729</v>
      </c>
      <c r="FK186" s="227" t="s">
        <v>3711</v>
      </c>
      <c r="FL186" s="128"/>
      <c r="FM186" s="128"/>
      <c r="FP186" s="121"/>
      <c r="FR186" s="118"/>
      <c r="FT186" s="17">
        <v>0</v>
      </c>
      <c r="FU186" s="17">
        <v>14</v>
      </c>
      <c r="FY186" s="121"/>
      <c r="GA186" s="118"/>
      <c r="GP186" s="129"/>
      <c r="GR186" s="118"/>
      <c r="GX186" s="121"/>
      <c r="GY186" s="118"/>
      <c r="HD186" s="121"/>
      <c r="HE186" s="118"/>
      <c r="HK186" s="121"/>
      <c r="HL186" s="118"/>
      <c r="HO186" s="121"/>
      <c r="HP186" s="118"/>
      <c r="HQ186" s="121"/>
      <c r="HS186" s="118"/>
      <c r="II186" s="121"/>
      <c r="IJ186" s="17" t="s">
        <v>3055</v>
      </c>
      <c r="IK186" s="17" t="s">
        <v>3859</v>
      </c>
    </row>
    <row r="187" spans="1:260" s="17" customFormat="1" ht="12.45" customHeight="1">
      <c r="A187" s="118">
        <v>250</v>
      </c>
      <c r="B187" s="17" t="s">
        <v>2030</v>
      </c>
      <c r="C187" s="17">
        <v>0</v>
      </c>
      <c r="D187" s="17" t="s">
        <v>663</v>
      </c>
      <c r="E187" s="17" t="s">
        <v>1785</v>
      </c>
      <c r="F187" s="17" t="s">
        <v>2178</v>
      </c>
      <c r="G187" s="17" t="s">
        <v>79</v>
      </c>
      <c r="H187" s="119">
        <v>-17.591557000000002</v>
      </c>
      <c r="I187" s="120">
        <v>-62.673676</v>
      </c>
      <c r="J187" s="17" t="s">
        <v>310</v>
      </c>
      <c r="K187" s="17" t="s">
        <v>2161</v>
      </c>
      <c r="L187" s="17" t="s">
        <v>2162</v>
      </c>
      <c r="M187" s="121" t="s">
        <v>177</v>
      </c>
      <c r="N187" s="122">
        <v>60</v>
      </c>
      <c r="O187" s="123" t="s">
        <v>78</v>
      </c>
      <c r="P187" s="17" t="s">
        <v>178</v>
      </c>
      <c r="Q187" s="121" t="s">
        <v>179</v>
      </c>
      <c r="R187" s="124">
        <v>0</v>
      </c>
      <c r="S187" s="124">
        <v>0</v>
      </c>
      <c r="T187" s="124">
        <v>3</v>
      </c>
      <c r="U187" s="124">
        <v>0</v>
      </c>
      <c r="V187" s="124">
        <v>3</v>
      </c>
      <c r="W187" s="124">
        <v>0</v>
      </c>
      <c r="X187" s="124">
        <v>0</v>
      </c>
      <c r="Y187" s="125">
        <v>0</v>
      </c>
      <c r="Z187" s="17">
        <v>6</v>
      </c>
      <c r="AA187" s="126"/>
      <c r="AB187" s="127" t="s">
        <v>191</v>
      </c>
      <c r="AC187" s="227" t="s">
        <v>222</v>
      </c>
      <c r="AD187" s="227">
        <v>3</v>
      </c>
      <c r="AE187" s="227" t="s">
        <v>181</v>
      </c>
      <c r="AF187" s="227">
        <v>1</v>
      </c>
      <c r="AG187" s="227" t="s">
        <v>211</v>
      </c>
      <c r="AH187" s="227" t="s">
        <v>903</v>
      </c>
      <c r="AI187" s="227">
        <v>0</v>
      </c>
      <c r="AJ187" s="227" t="s">
        <v>184</v>
      </c>
      <c r="AK187" s="227">
        <v>1</v>
      </c>
      <c r="AL187" s="227" t="s">
        <v>236</v>
      </c>
      <c r="AM187" s="227" t="s">
        <v>77</v>
      </c>
      <c r="AN187" s="227">
        <v>0</v>
      </c>
      <c r="AO187" s="227" t="s">
        <v>77</v>
      </c>
      <c r="AP187" s="227">
        <v>0</v>
      </c>
      <c r="AQ187" s="227" t="s">
        <v>77</v>
      </c>
      <c r="AR187" s="227" t="s">
        <v>198</v>
      </c>
      <c r="AS187" s="227">
        <v>3</v>
      </c>
      <c r="AT187" s="227" t="s">
        <v>187</v>
      </c>
      <c r="AU187" s="227">
        <v>1</v>
      </c>
      <c r="AV187" s="227" t="s">
        <v>236</v>
      </c>
      <c r="AW187" s="227" t="s">
        <v>77</v>
      </c>
      <c r="AX187" s="227">
        <v>0</v>
      </c>
      <c r="AY187" s="227" t="s">
        <v>77</v>
      </c>
      <c r="AZ187" s="227">
        <v>0</v>
      </c>
      <c r="BA187" s="227" t="s">
        <v>77</v>
      </c>
      <c r="BB187" s="227" t="s">
        <v>77</v>
      </c>
      <c r="BC187" s="227">
        <v>0</v>
      </c>
      <c r="BD187" s="227" t="s">
        <v>77</v>
      </c>
      <c r="BE187" s="227">
        <v>0</v>
      </c>
      <c r="BF187" s="227" t="s">
        <v>77</v>
      </c>
      <c r="BG187" s="227">
        <v>0</v>
      </c>
      <c r="BH187" s="227">
        <v>0</v>
      </c>
      <c r="BI187" s="227">
        <v>0</v>
      </c>
      <c r="BJ187" s="227">
        <v>0</v>
      </c>
      <c r="BK187" s="227">
        <v>0</v>
      </c>
      <c r="BL187" s="17">
        <v>6</v>
      </c>
      <c r="BM187" s="126" t="s">
        <v>3797</v>
      </c>
      <c r="BN187" s="126"/>
      <c r="BO187" s="126" t="s">
        <v>3789</v>
      </c>
      <c r="BP187" s="126">
        <v>2024</v>
      </c>
      <c r="BQ187" s="126" t="s">
        <v>171</v>
      </c>
      <c r="BR187" s="128">
        <v>45336</v>
      </c>
      <c r="BS187" s="17">
        <v>7</v>
      </c>
      <c r="BT187" s="221" t="s">
        <v>3052</v>
      </c>
      <c r="BU187" s="118">
        <v>0</v>
      </c>
      <c r="BV187" s="17">
        <v>0</v>
      </c>
      <c r="BW187" s="17">
        <v>3</v>
      </c>
      <c r="BX187" s="17">
        <v>0</v>
      </c>
      <c r="BY187" s="17">
        <v>0</v>
      </c>
      <c r="BZ187" s="17">
        <v>0</v>
      </c>
      <c r="CB187" s="17">
        <v>3</v>
      </c>
      <c r="CC187" s="121">
        <v>6</v>
      </c>
      <c r="CD187" s="17" t="s">
        <v>4153</v>
      </c>
      <c r="CE187" s="118">
        <v>0</v>
      </c>
      <c r="CF187" s="17">
        <v>0</v>
      </c>
      <c r="CG187" s="17">
        <v>3</v>
      </c>
      <c r="CH187" s="17">
        <v>0</v>
      </c>
      <c r="CI187" s="17">
        <v>0</v>
      </c>
      <c r="CJ187" s="17">
        <v>0</v>
      </c>
      <c r="CK187" s="17">
        <v>0</v>
      </c>
      <c r="CL187" s="121">
        <v>3</v>
      </c>
      <c r="CM187" s="17" t="s">
        <v>3053</v>
      </c>
      <c r="CN187" s="17" t="s">
        <v>1587</v>
      </c>
      <c r="CO187" s="17" t="s">
        <v>251</v>
      </c>
      <c r="CP187" s="17">
        <v>28</v>
      </c>
      <c r="CQ187" s="118">
        <v>1</v>
      </c>
      <c r="CR187" s="17">
        <v>0</v>
      </c>
      <c r="CS187" s="17" t="s">
        <v>676</v>
      </c>
      <c r="CY187" s="121"/>
      <c r="CZ187" s="118"/>
      <c r="DC187" s="121"/>
      <c r="DD187" s="126"/>
      <c r="DF187" s="118"/>
      <c r="DG187" s="17" t="s">
        <v>3049</v>
      </c>
      <c r="DI187" s="126" t="s">
        <v>2664</v>
      </c>
      <c r="DJ187" s="118">
        <v>30</v>
      </c>
      <c r="DK187" s="118" t="s">
        <v>3054</v>
      </c>
      <c r="DL187" s="121"/>
      <c r="DM187" s="17" t="s">
        <v>1156</v>
      </c>
      <c r="DQ187" s="121"/>
      <c r="DY187" s="118"/>
      <c r="EF187" s="121"/>
      <c r="EO187" s="118">
        <v>12</v>
      </c>
      <c r="ET187" s="121"/>
      <c r="EU187" s="118"/>
      <c r="EW187" s="17">
        <v>12</v>
      </c>
      <c r="EZ187" s="121"/>
      <c r="FB187" s="129"/>
      <c r="FC187" s="118">
        <v>100</v>
      </c>
      <c r="FD187" s="17">
        <v>3</v>
      </c>
      <c r="FE187" s="121">
        <v>243</v>
      </c>
      <c r="FF187" s="17">
        <v>81</v>
      </c>
      <c r="FG187" s="118"/>
      <c r="FH187" s="121"/>
      <c r="FJ187" s="17" t="s">
        <v>3731</v>
      </c>
      <c r="FK187" s="227" t="s">
        <v>3711</v>
      </c>
      <c r="FL187" s="128"/>
      <c r="FM187" s="128"/>
      <c r="FP187" s="121"/>
      <c r="FR187" s="118"/>
      <c r="FT187" s="17">
        <v>0</v>
      </c>
      <c r="FU187" s="17">
        <v>14</v>
      </c>
      <c r="FY187" s="121"/>
      <c r="GA187" s="118"/>
      <c r="GP187" s="129"/>
      <c r="GR187" s="118"/>
      <c r="GX187" s="121"/>
      <c r="GY187" s="118"/>
      <c r="HD187" s="121"/>
      <c r="HE187" s="118"/>
      <c r="HK187" s="121"/>
      <c r="HL187" s="118"/>
      <c r="HO187" s="121"/>
      <c r="HP187" s="118"/>
      <c r="HQ187" s="121"/>
      <c r="HS187" s="118"/>
      <c r="II187" s="121"/>
      <c r="IJ187" s="17" t="s">
        <v>3055</v>
      </c>
      <c r="IK187" s="17" t="s">
        <v>3859</v>
      </c>
    </row>
    <row r="188" spans="1:260" s="17" customFormat="1" ht="12.45" customHeight="1">
      <c r="A188" s="118">
        <v>252</v>
      </c>
      <c r="B188" s="17" t="s">
        <v>1028</v>
      </c>
      <c r="C188" s="17" t="s">
        <v>2037</v>
      </c>
      <c r="D188" s="17" t="s">
        <v>663</v>
      </c>
      <c r="E188" s="17" t="s">
        <v>616</v>
      </c>
      <c r="F188" s="17" t="s">
        <v>2180</v>
      </c>
      <c r="G188" s="17" t="s">
        <v>79</v>
      </c>
      <c r="H188" s="119">
        <v>-17.721530000000001</v>
      </c>
      <c r="I188" s="120">
        <v>-63.047690000000003</v>
      </c>
      <c r="J188" s="17" t="s">
        <v>338</v>
      </c>
      <c r="K188" s="17" t="s">
        <v>243</v>
      </c>
      <c r="L188" s="17" t="s">
        <v>243</v>
      </c>
      <c r="M188" s="121" t="s">
        <v>177</v>
      </c>
      <c r="N188" s="122">
        <v>40</v>
      </c>
      <c r="O188" s="123" t="s">
        <v>78</v>
      </c>
      <c r="P188" s="17" t="s">
        <v>202</v>
      </c>
      <c r="Q188" s="121" t="s">
        <v>179</v>
      </c>
      <c r="R188" s="124">
        <v>0</v>
      </c>
      <c r="S188" s="124">
        <v>3</v>
      </c>
      <c r="T188" s="124">
        <v>0</v>
      </c>
      <c r="U188" s="124">
        <v>0</v>
      </c>
      <c r="V188" s="124">
        <v>2</v>
      </c>
      <c r="W188" s="124">
        <v>2</v>
      </c>
      <c r="X188" s="124">
        <v>0</v>
      </c>
      <c r="Y188" s="125">
        <v>0</v>
      </c>
      <c r="Z188" s="17">
        <v>7</v>
      </c>
      <c r="AA188" s="126"/>
      <c r="AB188" s="127" t="s">
        <v>248</v>
      </c>
      <c r="AC188" s="227" t="s">
        <v>77</v>
      </c>
      <c r="AD188" s="227">
        <v>0</v>
      </c>
      <c r="AE188" s="227" t="s">
        <v>77</v>
      </c>
      <c r="AF188" s="227">
        <v>0</v>
      </c>
      <c r="AG188" s="227" t="s">
        <v>77</v>
      </c>
      <c r="AH188" s="227" t="s">
        <v>257</v>
      </c>
      <c r="AI188" s="227">
        <v>3</v>
      </c>
      <c r="AJ188" s="227" t="s">
        <v>248</v>
      </c>
      <c r="AK188" s="227">
        <v>1</v>
      </c>
      <c r="AL188" s="227" t="s">
        <v>189</v>
      </c>
      <c r="AM188" s="227" t="s">
        <v>77</v>
      </c>
      <c r="AN188" s="227">
        <v>0</v>
      </c>
      <c r="AO188" s="227" t="s">
        <v>77</v>
      </c>
      <c r="AP188" s="227">
        <v>0</v>
      </c>
      <c r="AQ188" s="227" t="s">
        <v>77</v>
      </c>
      <c r="AR188" s="227" t="s">
        <v>537</v>
      </c>
      <c r="AS188" s="227">
        <v>2</v>
      </c>
      <c r="AT188" s="227" t="s">
        <v>249</v>
      </c>
      <c r="AU188" s="227">
        <v>0</v>
      </c>
      <c r="AV188" s="227" t="s">
        <v>189</v>
      </c>
      <c r="AW188" s="227" t="s">
        <v>784</v>
      </c>
      <c r="AX188" s="227">
        <v>2</v>
      </c>
      <c r="AY188" s="227" t="s">
        <v>249</v>
      </c>
      <c r="AZ188" s="227">
        <v>0</v>
      </c>
      <c r="BA188" s="227" t="s">
        <v>189</v>
      </c>
      <c r="BB188" s="227" t="s">
        <v>77</v>
      </c>
      <c r="BC188" s="227">
        <v>0</v>
      </c>
      <c r="BD188" s="227" t="s">
        <v>77</v>
      </c>
      <c r="BE188" s="227">
        <v>0</v>
      </c>
      <c r="BF188" s="227" t="s">
        <v>77</v>
      </c>
      <c r="BG188" s="227" t="s">
        <v>77</v>
      </c>
      <c r="BH188" s="227">
        <v>0</v>
      </c>
      <c r="BI188" s="227" t="s">
        <v>77</v>
      </c>
      <c r="BJ188" s="227">
        <v>0</v>
      </c>
      <c r="BK188" s="227" t="s">
        <v>77</v>
      </c>
      <c r="BL188" s="17">
        <v>7</v>
      </c>
      <c r="BM188" s="126" t="s">
        <v>3797</v>
      </c>
      <c r="BN188" s="126"/>
      <c r="BO188" s="126" t="s">
        <v>3789</v>
      </c>
      <c r="BP188" s="126">
        <v>2024</v>
      </c>
      <c r="BQ188" s="126" t="s">
        <v>172</v>
      </c>
      <c r="BR188" s="128">
        <v>45336</v>
      </c>
      <c r="BS188" s="17">
        <v>7</v>
      </c>
      <c r="BT188" s="221" t="s">
        <v>3052</v>
      </c>
      <c r="BU188" s="118">
        <v>0</v>
      </c>
      <c r="BV188" s="17">
        <v>0</v>
      </c>
      <c r="BW188" s="17">
        <v>1</v>
      </c>
      <c r="BX188" s="17">
        <v>0</v>
      </c>
      <c r="BY188" s="17">
        <v>0</v>
      </c>
      <c r="BZ188" s="17">
        <v>0</v>
      </c>
      <c r="CB188" s="17">
        <v>1</v>
      </c>
      <c r="CC188" s="121">
        <v>7</v>
      </c>
      <c r="CD188" s="17">
        <v>1</v>
      </c>
      <c r="CE188" s="118">
        <v>0</v>
      </c>
      <c r="CF188" s="17">
        <v>0</v>
      </c>
      <c r="CG188" s="17">
        <v>0</v>
      </c>
      <c r="CH188" s="17">
        <v>0</v>
      </c>
      <c r="CI188" s="17">
        <v>0</v>
      </c>
      <c r="CJ188" s="17">
        <v>0</v>
      </c>
      <c r="CK188" s="17">
        <v>0</v>
      </c>
      <c r="CL188" s="121">
        <v>0</v>
      </c>
      <c r="CM188" s="17" t="s">
        <v>3053</v>
      </c>
      <c r="CN188" s="17" t="s">
        <v>1362</v>
      </c>
      <c r="CO188" s="17" t="s">
        <v>247</v>
      </c>
      <c r="CP188" s="17">
        <v>28</v>
      </c>
      <c r="CQ188" s="118">
        <v>1</v>
      </c>
      <c r="CR188" s="17">
        <v>0</v>
      </c>
      <c r="CS188" s="17" t="s">
        <v>676</v>
      </c>
      <c r="CY188" s="121"/>
      <c r="CZ188" s="118"/>
      <c r="DC188" s="121"/>
      <c r="DD188" s="126"/>
      <c r="DF188" s="118"/>
      <c r="DG188" s="17" t="s">
        <v>3049</v>
      </c>
      <c r="DI188" s="126" t="s">
        <v>2771</v>
      </c>
      <c r="DJ188" s="118">
        <v>11</v>
      </c>
      <c r="DK188" s="118" t="s">
        <v>3084</v>
      </c>
      <c r="DL188" s="121"/>
      <c r="DM188" s="17" t="s">
        <v>130</v>
      </c>
      <c r="DQ188" s="121"/>
      <c r="DY188" s="118"/>
      <c r="EF188" s="121"/>
      <c r="EO188" s="118">
        <v>0</v>
      </c>
      <c r="ET188" s="121"/>
      <c r="EU188" s="118"/>
      <c r="EW188" s="17">
        <v>4</v>
      </c>
      <c r="EZ188" s="121"/>
      <c r="FB188" s="129"/>
      <c r="FC188" s="118">
        <v>70</v>
      </c>
      <c r="FD188" s="17">
        <v>1</v>
      </c>
      <c r="FE188" s="121">
        <v>59</v>
      </c>
      <c r="FF188" s="17">
        <v>59</v>
      </c>
      <c r="FG188" s="118"/>
      <c r="FH188" s="121"/>
      <c r="FJ188" s="17" t="s">
        <v>3731</v>
      </c>
      <c r="FK188" s="227" t="s">
        <v>3711</v>
      </c>
      <c r="FL188" s="128"/>
      <c r="FM188" s="128"/>
      <c r="FP188" s="121"/>
      <c r="FR188" s="118"/>
      <c r="FT188" s="17">
        <v>0</v>
      </c>
      <c r="FU188" s="17">
        <v>14</v>
      </c>
      <c r="FY188" s="121"/>
      <c r="GA188" s="118"/>
      <c r="GP188" s="129"/>
      <c r="GR188" s="118"/>
      <c r="GX188" s="121"/>
      <c r="GY188" s="118"/>
      <c r="HD188" s="121"/>
      <c r="HE188" s="118"/>
      <c r="HK188" s="121"/>
      <c r="HL188" s="118"/>
      <c r="HO188" s="121"/>
      <c r="HP188" s="118"/>
      <c r="HQ188" s="121"/>
      <c r="HS188" s="118"/>
      <c r="II188" s="121"/>
      <c r="IJ188" s="17" t="s">
        <v>3084</v>
      </c>
      <c r="IK188" s="17" t="s">
        <v>4056</v>
      </c>
      <c r="IQ188" s="128"/>
      <c r="IR188" s="128"/>
      <c r="IS188" s="128"/>
      <c r="IT188" s="128"/>
    </row>
    <row r="189" spans="1:260" s="17" customFormat="1" ht="12.45" customHeight="1">
      <c r="A189" s="118">
        <v>350</v>
      </c>
      <c r="B189" s="17">
        <v>0</v>
      </c>
      <c r="C189" s="17">
        <v>0</v>
      </c>
      <c r="D189" s="139" t="s">
        <v>663</v>
      </c>
      <c r="E189" s="124" t="s">
        <v>1794</v>
      </c>
      <c r="F189" s="17" t="s">
        <v>2335</v>
      </c>
      <c r="G189" s="17" t="s">
        <v>79</v>
      </c>
      <c r="H189" s="119">
        <v>-17.789045000000002</v>
      </c>
      <c r="I189" s="120">
        <v>-63.152990000000003</v>
      </c>
      <c r="J189" s="17" t="s">
        <v>303</v>
      </c>
      <c r="K189" s="17" t="s">
        <v>176</v>
      </c>
      <c r="L189" s="17" t="s">
        <v>304</v>
      </c>
      <c r="M189" s="121" t="s">
        <v>177</v>
      </c>
      <c r="N189" s="122">
        <v>3</v>
      </c>
      <c r="O189" s="123" t="s">
        <v>809</v>
      </c>
      <c r="P189" s="17" t="s">
        <v>1083</v>
      </c>
      <c r="Q189" s="121" t="s">
        <v>179</v>
      </c>
      <c r="R189" s="124">
        <v>0</v>
      </c>
      <c r="S189" s="124">
        <v>0</v>
      </c>
      <c r="T189" s="124">
        <v>0</v>
      </c>
      <c r="U189" s="124">
        <v>4</v>
      </c>
      <c r="V189" s="124">
        <v>0</v>
      </c>
      <c r="W189" s="124">
        <v>4</v>
      </c>
      <c r="X189" s="124">
        <v>0</v>
      </c>
      <c r="Y189" s="125">
        <v>0</v>
      </c>
      <c r="Z189" s="17">
        <v>8</v>
      </c>
      <c r="AA189" s="142"/>
      <c r="AB189" s="127" t="s">
        <v>3290</v>
      </c>
      <c r="AC189" s="227" t="s">
        <v>77</v>
      </c>
      <c r="AD189" s="227">
        <v>0</v>
      </c>
      <c r="AE189" s="227" t="s">
        <v>77</v>
      </c>
      <c r="AF189" s="227">
        <v>0</v>
      </c>
      <c r="AG189" s="227" t="s">
        <v>77</v>
      </c>
      <c r="AH189" s="227" t="s">
        <v>77</v>
      </c>
      <c r="AI189" s="227">
        <v>0</v>
      </c>
      <c r="AJ189" s="227" t="s">
        <v>77</v>
      </c>
      <c r="AK189" s="227">
        <v>0</v>
      </c>
      <c r="AL189" s="227" t="s">
        <v>77</v>
      </c>
      <c r="AM189" s="227" t="s">
        <v>2336</v>
      </c>
      <c r="AN189" s="227">
        <v>4</v>
      </c>
      <c r="AO189" s="227" t="s">
        <v>2223</v>
      </c>
      <c r="AP189" s="227">
        <v>1</v>
      </c>
      <c r="AQ189" s="227" t="s">
        <v>195</v>
      </c>
      <c r="AR189" s="227" t="s">
        <v>77</v>
      </c>
      <c r="AS189" s="227">
        <v>0</v>
      </c>
      <c r="AT189" s="227" t="s">
        <v>77</v>
      </c>
      <c r="AU189" s="227">
        <v>0</v>
      </c>
      <c r="AV189" s="227" t="s">
        <v>77</v>
      </c>
      <c r="AW189" s="227" t="s">
        <v>2337</v>
      </c>
      <c r="AX189" s="227">
        <v>4</v>
      </c>
      <c r="AY189" s="227" t="s">
        <v>1014</v>
      </c>
      <c r="AZ189" s="227">
        <v>1</v>
      </c>
      <c r="BA189" s="227" t="s">
        <v>195</v>
      </c>
      <c r="BB189" s="227" t="s">
        <v>77</v>
      </c>
      <c r="BC189" s="227">
        <v>0</v>
      </c>
      <c r="BD189" s="227" t="s">
        <v>77</v>
      </c>
      <c r="BE189" s="227">
        <v>0</v>
      </c>
      <c r="BF189" s="227" t="s">
        <v>77</v>
      </c>
      <c r="BG189" s="227">
        <v>0</v>
      </c>
      <c r="BH189" s="227">
        <v>0</v>
      </c>
      <c r="BI189" s="227">
        <v>0</v>
      </c>
      <c r="BJ189" s="227">
        <v>0</v>
      </c>
      <c r="BK189" s="227">
        <v>0</v>
      </c>
      <c r="BL189" s="17">
        <v>8</v>
      </c>
      <c r="BM189" s="142" t="s">
        <v>3797</v>
      </c>
      <c r="BN189" s="142"/>
      <c r="BO189" s="142" t="s">
        <v>3789</v>
      </c>
      <c r="BP189" s="143">
        <v>2024</v>
      </c>
      <c r="BQ189" s="126" t="s">
        <v>172</v>
      </c>
      <c r="BR189" s="128">
        <v>45336</v>
      </c>
      <c r="BS189" s="17">
        <v>7</v>
      </c>
      <c r="BT189" s="221" t="s">
        <v>3291</v>
      </c>
      <c r="BU189" s="118">
        <v>1</v>
      </c>
      <c r="BV189" s="17">
        <v>0</v>
      </c>
      <c r="BW189" s="17">
        <v>1</v>
      </c>
      <c r="BX189" s="17">
        <v>0</v>
      </c>
      <c r="BY189" s="17">
        <v>0</v>
      </c>
      <c r="BZ189" s="17">
        <v>0</v>
      </c>
      <c r="CB189" s="17">
        <v>2</v>
      </c>
      <c r="CC189" s="121">
        <v>8</v>
      </c>
      <c r="CE189" s="118">
        <v>0</v>
      </c>
      <c r="CF189" s="17">
        <v>0</v>
      </c>
      <c r="CG189" s="17">
        <v>1</v>
      </c>
      <c r="CH189" s="17">
        <v>0</v>
      </c>
      <c r="CI189" s="17">
        <v>0</v>
      </c>
      <c r="CJ189" s="17">
        <v>0</v>
      </c>
      <c r="CK189" s="17">
        <v>0</v>
      </c>
      <c r="CL189" s="121">
        <v>1</v>
      </c>
      <c r="CM189" s="17" t="s">
        <v>3292</v>
      </c>
      <c r="CN189" s="17" t="s">
        <v>1507</v>
      </c>
      <c r="CO189" s="17" t="s">
        <v>3293</v>
      </c>
      <c r="CP189" s="17">
        <v>1</v>
      </c>
      <c r="CQ189" s="118">
        <v>1</v>
      </c>
      <c r="CR189" s="17">
        <v>0</v>
      </c>
      <c r="CS189" s="124" t="s">
        <v>676</v>
      </c>
      <c r="CT189" s="138"/>
      <c r="CU189" s="138"/>
      <c r="CV189" s="138"/>
      <c r="CW189" s="138"/>
      <c r="CX189" s="138"/>
      <c r="CY189" s="141"/>
      <c r="CZ189" s="140"/>
      <c r="DA189" s="138"/>
      <c r="DB189" s="138"/>
      <c r="DC189" s="141"/>
      <c r="DD189" s="142"/>
      <c r="DE189" s="138"/>
      <c r="DF189" s="137"/>
      <c r="DG189" s="17" t="s">
        <v>3294</v>
      </c>
      <c r="DH189" s="138"/>
      <c r="DI189" s="126" t="s">
        <v>2796</v>
      </c>
      <c r="DJ189" s="118">
        <v>8</v>
      </c>
      <c r="DK189" s="118" t="s">
        <v>3295</v>
      </c>
      <c r="DL189" s="141"/>
      <c r="DM189" s="17" t="s">
        <v>1120</v>
      </c>
      <c r="DN189" s="139"/>
      <c r="DO189" s="138"/>
      <c r="DP189" s="138"/>
      <c r="DQ189" s="141"/>
      <c r="DR189" s="138"/>
      <c r="DS189" s="138"/>
      <c r="DT189" s="138"/>
      <c r="DU189" s="138"/>
      <c r="DV189" s="138"/>
      <c r="DW189" s="138"/>
      <c r="DX189" s="138"/>
      <c r="DY189" s="140"/>
      <c r="DZ189" s="138"/>
      <c r="EA189" s="138"/>
      <c r="EB189" s="138"/>
      <c r="EC189" s="138"/>
      <c r="ED189" s="138"/>
      <c r="EE189" s="138"/>
      <c r="EF189" s="141"/>
      <c r="EG189" s="138"/>
      <c r="EH189" s="138"/>
      <c r="EI189" s="138"/>
      <c r="EJ189" s="138"/>
      <c r="EK189" s="138"/>
      <c r="EL189" s="138"/>
      <c r="EM189" s="138"/>
      <c r="EN189" s="138"/>
      <c r="EO189" s="140">
        <v>2</v>
      </c>
      <c r="EP189" s="138"/>
      <c r="EQ189" s="138">
        <v>2</v>
      </c>
      <c r="ER189" s="138"/>
      <c r="ES189" s="138"/>
      <c r="ET189" s="141"/>
      <c r="EU189" s="140"/>
      <c r="EV189" s="138"/>
      <c r="EW189" s="138">
        <v>6</v>
      </c>
      <c r="EX189" s="138"/>
      <c r="EY189" s="138"/>
      <c r="EZ189" s="141"/>
      <c r="FA189" s="138"/>
      <c r="FB189" s="127"/>
      <c r="FC189" s="118">
        <v>30</v>
      </c>
      <c r="FD189" s="17">
        <v>2</v>
      </c>
      <c r="FE189" s="141">
        <v>34</v>
      </c>
      <c r="FF189" s="17">
        <v>17</v>
      </c>
      <c r="FG189" s="140"/>
      <c r="FH189" s="141"/>
      <c r="FI189" s="138"/>
      <c r="FJ189" s="17" t="s">
        <v>3731</v>
      </c>
      <c r="FK189" s="257" t="s">
        <v>3714</v>
      </c>
      <c r="FL189" s="138"/>
      <c r="FM189" s="138"/>
      <c r="FN189" s="138"/>
      <c r="FO189" s="138"/>
      <c r="FP189" s="141"/>
      <c r="FQ189" s="138"/>
      <c r="FR189" s="140"/>
      <c r="FS189" s="138"/>
      <c r="FT189" s="138">
        <v>0</v>
      </c>
      <c r="FU189" s="138">
        <v>14</v>
      </c>
      <c r="FV189" s="138"/>
      <c r="FW189" s="138"/>
      <c r="FX189" s="138"/>
      <c r="FY189" s="141"/>
      <c r="FZ189" s="138"/>
      <c r="GA189" s="140"/>
      <c r="GB189" s="138"/>
      <c r="GC189" s="138"/>
      <c r="GD189" s="138"/>
      <c r="GE189" s="138"/>
      <c r="GF189" s="138"/>
      <c r="GG189" s="138"/>
      <c r="GH189" s="138"/>
      <c r="GI189" s="138"/>
      <c r="GJ189" s="138"/>
      <c r="GK189" s="138"/>
      <c r="GL189" s="138"/>
      <c r="GM189" s="138"/>
      <c r="GN189" s="138"/>
      <c r="GO189" s="138"/>
      <c r="GP189" s="141"/>
      <c r="GQ189" s="138"/>
      <c r="GR189" s="137"/>
      <c r="GS189" s="138"/>
      <c r="GT189" s="138"/>
      <c r="GU189" s="138"/>
      <c r="GV189" s="138"/>
      <c r="GW189" s="138"/>
      <c r="GX189" s="141"/>
      <c r="GY189" s="137"/>
      <c r="GZ189" s="138"/>
      <c r="HA189" s="138"/>
      <c r="HB189" s="138"/>
      <c r="HC189" s="138"/>
      <c r="HD189" s="141"/>
      <c r="HE189" s="137"/>
      <c r="HF189" s="138"/>
      <c r="HG189" s="138"/>
      <c r="HH189" s="138"/>
      <c r="HI189" s="138"/>
      <c r="HJ189" s="138"/>
      <c r="HK189" s="141"/>
      <c r="HL189" s="137"/>
      <c r="HM189" s="124"/>
      <c r="HN189" s="124"/>
      <c r="HO189" s="141"/>
      <c r="HP189" s="140"/>
      <c r="HQ189" s="141"/>
      <c r="HR189" s="138"/>
      <c r="HS189" s="140"/>
      <c r="HT189" s="138"/>
      <c r="HU189" s="138"/>
      <c r="HV189" s="138"/>
      <c r="HW189" s="138"/>
      <c r="HX189" s="138"/>
      <c r="HY189" s="138"/>
      <c r="HZ189" s="138"/>
      <c r="IA189" s="138"/>
      <c r="IB189" s="138"/>
      <c r="IC189" s="138"/>
      <c r="ID189" s="138"/>
      <c r="IE189" s="138"/>
      <c r="IF189" s="138"/>
      <c r="IG189" s="138"/>
      <c r="IH189" s="138"/>
      <c r="II189" s="141"/>
      <c r="IJ189" s="17" t="s">
        <v>3296</v>
      </c>
      <c r="IK189" s="138" t="s">
        <v>4057</v>
      </c>
      <c r="IL189" s="138"/>
      <c r="IM189" s="138"/>
      <c r="IN189" s="138"/>
      <c r="IO189" s="138"/>
      <c r="IP189" s="138"/>
      <c r="IQ189" s="138"/>
      <c r="IR189" s="138"/>
      <c r="IS189" s="138"/>
      <c r="IT189" s="138"/>
      <c r="IU189" s="138"/>
      <c r="IV189" s="138"/>
      <c r="IW189" s="138"/>
      <c r="IX189" s="138"/>
      <c r="IY189" s="138"/>
      <c r="IZ189" s="138"/>
    </row>
    <row r="190" spans="1:260" s="17" customFormat="1" ht="12.45" customHeight="1">
      <c r="A190" s="118">
        <v>411</v>
      </c>
      <c r="B190" s="17" t="s">
        <v>307</v>
      </c>
      <c r="C190" s="17">
        <v>0</v>
      </c>
      <c r="D190" s="139" t="s">
        <v>663</v>
      </c>
      <c r="E190" s="124" t="s">
        <v>1934</v>
      </c>
      <c r="F190" s="17" t="s">
        <v>2419</v>
      </c>
      <c r="G190" s="17" t="s">
        <v>79</v>
      </c>
      <c r="H190" s="119">
        <v>-17.789453000000002</v>
      </c>
      <c r="I190" s="120">
        <v>-63.205618999999999</v>
      </c>
      <c r="J190" s="17" t="s">
        <v>303</v>
      </c>
      <c r="K190" s="17" t="s">
        <v>176</v>
      </c>
      <c r="L190" s="17" t="s">
        <v>304</v>
      </c>
      <c r="M190" s="121" t="s">
        <v>177</v>
      </c>
      <c r="N190" s="122">
        <v>21</v>
      </c>
      <c r="O190" s="123" t="s">
        <v>618</v>
      </c>
      <c r="P190" s="17" t="s">
        <v>178</v>
      </c>
      <c r="Q190" s="121" t="s">
        <v>179</v>
      </c>
      <c r="R190" s="124">
        <v>3</v>
      </c>
      <c r="S190" s="124">
        <v>0</v>
      </c>
      <c r="T190" s="124">
        <v>0</v>
      </c>
      <c r="U190" s="124">
        <v>0</v>
      </c>
      <c r="V190" s="124">
        <v>0</v>
      </c>
      <c r="W190" s="124">
        <v>3</v>
      </c>
      <c r="X190" s="124">
        <v>0</v>
      </c>
      <c r="Y190" s="125">
        <v>0</v>
      </c>
      <c r="Z190" s="17">
        <v>6</v>
      </c>
      <c r="AA190" s="142"/>
      <c r="AB190" s="127" t="s">
        <v>254</v>
      </c>
      <c r="AC190" s="227" t="s">
        <v>744</v>
      </c>
      <c r="AD190" s="227">
        <v>3</v>
      </c>
      <c r="AE190" s="227" t="s">
        <v>254</v>
      </c>
      <c r="AF190" s="227">
        <v>1</v>
      </c>
      <c r="AG190" s="227" t="s">
        <v>189</v>
      </c>
      <c r="AH190" s="227" t="s">
        <v>77</v>
      </c>
      <c r="AI190" s="227">
        <v>0</v>
      </c>
      <c r="AJ190" s="227" t="s">
        <v>77</v>
      </c>
      <c r="AK190" s="227">
        <v>0</v>
      </c>
      <c r="AL190" s="227" t="s">
        <v>77</v>
      </c>
      <c r="AM190" s="227" t="s">
        <v>77</v>
      </c>
      <c r="AN190" s="227">
        <v>0</v>
      </c>
      <c r="AO190" s="227" t="s">
        <v>77</v>
      </c>
      <c r="AP190" s="227">
        <v>0</v>
      </c>
      <c r="AQ190" s="227" t="s">
        <v>77</v>
      </c>
      <c r="AR190" s="227" t="s">
        <v>77</v>
      </c>
      <c r="AS190" s="227">
        <v>0</v>
      </c>
      <c r="AT190" s="227" t="s">
        <v>77</v>
      </c>
      <c r="AU190" s="227">
        <v>0</v>
      </c>
      <c r="AV190" s="227" t="s">
        <v>77</v>
      </c>
      <c r="AW190" s="227" t="s">
        <v>221</v>
      </c>
      <c r="AX190" s="227">
        <v>3</v>
      </c>
      <c r="AY190" s="227" t="s">
        <v>255</v>
      </c>
      <c r="AZ190" s="227">
        <v>0</v>
      </c>
      <c r="BA190" s="227" t="s">
        <v>189</v>
      </c>
      <c r="BB190" s="227" t="s">
        <v>77</v>
      </c>
      <c r="BC190" s="227">
        <v>0</v>
      </c>
      <c r="BD190" s="227" t="s">
        <v>77</v>
      </c>
      <c r="BE190" s="227">
        <v>0</v>
      </c>
      <c r="BF190" s="227" t="s">
        <v>77</v>
      </c>
      <c r="BG190" s="227">
        <v>0</v>
      </c>
      <c r="BH190" s="227">
        <v>0</v>
      </c>
      <c r="BI190" s="227">
        <v>0</v>
      </c>
      <c r="BJ190" s="227">
        <v>0</v>
      </c>
      <c r="BK190" s="227">
        <v>0</v>
      </c>
      <c r="BL190" s="17">
        <v>6</v>
      </c>
      <c r="BM190" s="142" t="s">
        <v>4151</v>
      </c>
      <c r="BN190" s="142"/>
      <c r="BO190" s="142" t="s">
        <v>3789</v>
      </c>
      <c r="BP190" s="143">
        <v>2024</v>
      </c>
      <c r="BQ190" s="126" t="s">
        <v>1394</v>
      </c>
      <c r="BR190" s="128">
        <v>45336</v>
      </c>
      <c r="BS190" s="17">
        <v>7</v>
      </c>
      <c r="BT190" s="221" t="s">
        <v>3488</v>
      </c>
      <c r="BU190" s="118">
        <v>1</v>
      </c>
      <c r="BV190" s="17">
        <v>3</v>
      </c>
      <c r="BW190" s="17">
        <v>0</v>
      </c>
      <c r="BX190" s="17">
        <v>0</v>
      </c>
      <c r="BY190" s="17">
        <v>0</v>
      </c>
      <c r="BZ190" s="17">
        <v>0</v>
      </c>
      <c r="CB190" s="17">
        <v>4</v>
      </c>
      <c r="CC190" s="121">
        <v>6</v>
      </c>
      <c r="CE190" s="118">
        <v>0</v>
      </c>
      <c r="CF190" s="17">
        <v>0</v>
      </c>
      <c r="CG190" s="17">
        <v>3</v>
      </c>
      <c r="CH190" s="17">
        <v>0</v>
      </c>
      <c r="CI190" s="17">
        <v>0</v>
      </c>
      <c r="CJ190" s="17">
        <v>0</v>
      </c>
      <c r="CK190" s="17">
        <v>0</v>
      </c>
      <c r="CL190" s="121">
        <v>3</v>
      </c>
      <c r="CM190" s="17" t="s">
        <v>1159</v>
      </c>
      <c r="CN190" s="17" t="s">
        <v>251</v>
      </c>
      <c r="CO190" s="17" t="s">
        <v>1160</v>
      </c>
      <c r="CP190" s="17">
        <v>5</v>
      </c>
      <c r="CQ190" s="118">
        <v>0</v>
      </c>
      <c r="CR190" s="17">
        <v>0</v>
      </c>
      <c r="CS190" s="124"/>
      <c r="CT190" s="138"/>
      <c r="CU190" s="138"/>
      <c r="CV190" s="138"/>
      <c r="CW190" s="138"/>
      <c r="CX190" s="138"/>
      <c r="CY190" s="141"/>
      <c r="CZ190" s="140"/>
      <c r="DA190" s="138"/>
      <c r="DB190" s="138"/>
      <c r="DC190" s="141"/>
      <c r="DD190" s="142"/>
      <c r="DE190" s="138"/>
      <c r="DF190" s="137"/>
      <c r="DG190" s="17" t="s">
        <v>1118</v>
      </c>
      <c r="DH190" s="138"/>
      <c r="DI190" s="126" t="s">
        <v>2679</v>
      </c>
      <c r="DJ190" s="118">
        <v>11</v>
      </c>
      <c r="DK190" s="118" t="s">
        <v>1176</v>
      </c>
      <c r="DL190" s="141"/>
      <c r="DM190" s="17" t="s">
        <v>1156</v>
      </c>
      <c r="DN190" s="139"/>
      <c r="DO190" s="138"/>
      <c r="DP190" s="138"/>
      <c r="DQ190" s="141"/>
      <c r="DR190" s="138"/>
      <c r="DS190" s="138"/>
      <c r="DT190" s="138"/>
      <c r="DU190" s="138"/>
      <c r="DV190" s="138"/>
      <c r="DW190" s="138"/>
      <c r="DX190" s="138"/>
      <c r="DY190" s="140"/>
      <c r="DZ190" s="138"/>
      <c r="EA190" s="138"/>
      <c r="EB190" s="138"/>
      <c r="EC190" s="138"/>
      <c r="ED190" s="138"/>
      <c r="EE190" s="138"/>
      <c r="EF190" s="141"/>
      <c r="EG190" s="138"/>
      <c r="EH190" s="138"/>
      <c r="EI190" s="138"/>
      <c r="EJ190" s="138"/>
      <c r="EK190" s="138"/>
      <c r="EL190" s="138"/>
      <c r="EM190" s="138"/>
      <c r="EN190" s="138"/>
      <c r="EO190" s="140">
        <v>6</v>
      </c>
      <c r="EP190" s="138"/>
      <c r="EQ190" s="138">
        <v>6</v>
      </c>
      <c r="ER190" s="138"/>
      <c r="ES190" s="138"/>
      <c r="ET190" s="141"/>
      <c r="EU190" s="140"/>
      <c r="EV190" s="138"/>
      <c r="EW190" s="138">
        <v>14</v>
      </c>
      <c r="EX190" s="138"/>
      <c r="EY190" s="138"/>
      <c r="EZ190" s="141"/>
      <c r="FA190" s="138"/>
      <c r="FB190" s="127"/>
      <c r="FC190" s="118">
        <v>50</v>
      </c>
      <c r="FD190" s="17">
        <v>4</v>
      </c>
      <c r="FE190" s="141">
        <v>148</v>
      </c>
      <c r="FF190" s="17">
        <v>37</v>
      </c>
      <c r="FG190" s="140"/>
      <c r="FH190" s="141"/>
      <c r="FI190" s="138"/>
      <c r="FJ190" s="17" t="e">
        <v>#N/A</v>
      </c>
      <c r="FK190" s="257" t="s">
        <v>3714</v>
      </c>
      <c r="FL190" s="138"/>
      <c r="FM190" s="138"/>
      <c r="FN190" s="138"/>
      <c r="FO190" s="138"/>
      <c r="FP190" s="141"/>
      <c r="FQ190" s="138"/>
      <c r="FR190" s="140"/>
      <c r="FS190" s="138"/>
      <c r="FT190" s="138">
        <v>0</v>
      </c>
      <c r="FU190" s="138">
        <v>14</v>
      </c>
      <c r="FV190" s="138"/>
      <c r="FW190" s="138"/>
      <c r="FX190" s="138"/>
      <c r="FY190" s="141"/>
      <c r="FZ190" s="138"/>
      <c r="GA190" s="140"/>
      <c r="GB190" s="138"/>
      <c r="GC190" s="138"/>
      <c r="GD190" s="138"/>
      <c r="GE190" s="138"/>
      <c r="GF190" s="138"/>
      <c r="GG190" s="138"/>
      <c r="GH190" s="138"/>
      <c r="GI190" s="138"/>
      <c r="GJ190" s="138"/>
      <c r="GK190" s="138"/>
      <c r="GL190" s="138"/>
      <c r="GM190" s="138"/>
      <c r="GN190" s="138"/>
      <c r="GO190" s="138"/>
      <c r="GP190" s="141"/>
      <c r="GQ190" s="138"/>
      <c r="GR190" s="137"/>
      <c r="GS190" s="138"/>
      <c r="GT190" s="138"/>
      <c r="GU190" s="138"/>
      <c r="GV190" s="138"/>
      <c r="GW190" s="138"/>
      <c r="GX190" s="141"/>
      <c r="GY190" s="137"/>
      <c r="GZ190" s="138"/>
      <c r="HA190" s="138"/>
      <c r="HB190" s="138"/>
      <c r="HC190" s="138"/>
      <c r="HD190" s="141"/>
      <c r="HE190" s="137"/>
      <c r="HF190" s="138"/>
      <c r="HG190" s="138"/>
      <c r="HH190" s="138"/>
      <c r="HI190" s="138"/>
      <c r="HJ190" s="138"/>
      <c r="HK190" s="141"/>
      <c r="HL190" s="137"/>
      <c r="HM190" s="124"/>
      <c r="HN190" s="124"/>
      <c r="HO190" s="141"/>
      <c r="HP190" s="140"/>
      <c r="HQ190" s="141"/>
      <c r="HR190" s="138"/>
      <c r="HS190" s="140"/>
      <c r="HT190" s="138"/>
      <c r="HU190" s="138"/>
      <c r="HV190" s="138"/>
      <c r="HW190" s="138"/>
      <c r="HX190" s="138"/>
      <c r="HY190" s="138"/>
      <c r="HZ190" s="138"/>
      <c r="IA190" s="138"/>
      <c r="IB190" s="138"/>
      <c r="IC190" s="138"/>
      <c r="ID190" s="138"/>
      <c r="IE190" s="138"/>
      <c r="IF190" s="138"/>
      <c r="IG190" s="138"/>
      <c r="IH190" s="138"/>
      <c r="II190" s="141"/>
      <c r="IJ190" s="17" t="s">
        <v>1177</v>
      </c>
      <c r="IK190" s="138" t="s">
        <v>4058</v>
      </c>
      <c r="IL190" s="138"/>
      <c r="IM190" s="138"/>
      <c r="IN190" s="138"/>
      <c r="IO190" s="138"/>
      <c r="IP190" s="138"/>
      <c r="IQ190" s="138"/>
      <c r="IR190" s="138"/>
      <c r="IS190" s="138"/>
      <c r="IT190" s="138"/>
      <c r="IU190" s="138"/>
      <c r="IV190" s="138"/>
      <c r="IW190" s="138"/>
      <c r="IX190" s="138"/>
      <c r="IY190" s="138"/>
      <c r="IZ190" s="138"/>
    </row>
    <row r="191" spans="1:260" s="17" customFormat="1" ht="12.45" customHeight="1">
      <c r="A191" s="118">
        <v>413</v>
      </c>
      <c r="B191" s="17" t="s">
        <v>2364</v>
      </c>
      <c r="C191" s="17">
        <v>0</v>
      </c>
      <c r="D191" s="139" t="s">
        <v>663</v>
      </c>
      <c r="E191" s="124" t="s">
        <v>1936</v>
      </c>
      <c r="F191" s="17" t="s">
        <v>2421</v>
      </c>
      <c r="G191" s="17" t="s">
        <v>79</v>
      </c>
      <c r="H191" s="119">
        <v>-18.030497</v>
      </c>
      <c r="I191" s="120">
        <v>-63.40419</v>
      </c>
      <c r="J191" s="17" t="s">
        <v>310</v>
      </c>
      <c r="K191" s="17" t="s">
        <v>2148</v>
      </c>
      <c r="L191" s="17" t="s">
        <v>304</v>
      </c>
      <c r="M191" s="121" t="s">
        <v>177</v>
      </c>
      <c r="N191" s="122">
        <v>60</v>
      </c>
      <c r="O191" s="123" t="s">
        <v>78</v>
      </c>
      <c r="P191" s="17" t="s">
        <v>196</v>
      </c>
      <c r="Q191" s="121" t="s">
        <v>179</v>
      </c>
      <c r="R191" s="124">
        <v>0</v>
      </c>
      <c r="S191" s="124">
        <v>0</v>
      </c>
      <c r="T191" s="124">
        <v>3</v>
      </c>
      <c r="U191" s="124">
        <v>0</v>
      </c>
      <c r="V191" s="124">
        <v>3</v>
      </c>
      <c r="W191" s="124">
        <v>2</v>
      </c>
      <c r="X191" s="124">
        <v>0</v>
      </c>
      <c r="Y191" s="125">
        <v>0</v>
      </c>
      <c r="Z191" s="17">
        <v>8</v>
      </c>
      <c r="AA191" s="142"/>
      <c r="AB191" s="127" t="s">
        <v>191</v>
      </c>
      <c r="AC191" s="227" t="s">
        <v>192</v>
      </c>
      <c r="AD191" s="227">
        <v>3</v>
      </c>
      <c r="AE191" s="227" t="s">
        <v>181</v>
      </c>
      <c r="AF191" s="227">
        <v>1</v>
      </c>
      <c r="AG191" s="227" t="s">
        <v>236</v>
      </c>
      <c r="AH191" s="227" t="s">
        <v>2158</v>
      </c>
      <c r="AI191" s="227">
        <v>0</v>
      </c>
      <c r="AJ191" s="227" t="s">
        <v>184</v>
      </c>
      <c r="AK191" s="227">
        <v>1</v>
      </c>
      <c r="AL191" s="227" t="s">
        <v>195</v>
      </c>
      <c r="AM191" s="227" t="s">
        <v>77</v>
      </c>
      <c r="AN191" s="227">
        <v>0</v>
      </c>
      <c r="AO191" s="227" t="s">
        <v>77</v>
      </c>
      <c r="AP191" s="227">
        <v>0</v>
      </c>
      <c r="AQ191" s="227" t="s">
        <v>77</v>
      </c>
      <c r="AR191" s="227" t="s">
        <v>198</v>
      </c>
      <c r="AS191" s="227">
        <v>3</v>
      </c>
      <c r="AT191" s="227" t="s">
        <v>187</v>
      </c>
      <c r="AU191" s="227">
        <v>1</v>
      </c>
      <c r="AV191" s="227" t="s">
        <v>236</v>
      </c>
      <c r="AW191" s="227" t="s">
        <v>242</v>
      </c>
      <c r="AX191" s="227">
        <v>2</v>
      </c>
      <c r="AY191" s="227" t="s">
        <v>200</v>
      </c>
      <c r="AZ191" s="227">
        <v>0</v>
      </c>
      <c r="BA191" s="227" t="s">
        <v>77</v>
      </c>
      <c r="BB191" s="227" t="s">
        <v>77</v>
      </c>
      <c r="BC191" s="227">
        <v>0</v>
      </c>
      <c r="BD191" s="227" t="s">
        <v>77</v>
      </c>
      <c r="BE191" s="227">
        <v>0</v>
      </c>
      <c r="BF191" s="227" t="s">
        <v>77</v>
      </c>
      <c r="BG191" s="227">
        <v>0</v>
      </c>
      <c r="BH191" s="227">
        <v>0</v>
      </c>
      <c r="BI191" s="227">
        <v>0</v>
      </c>
      <c r="BJ191" s="227">
        <v>0</v>
      </c>
      <c r="BK191" s="227">
        <v>0</v>
      </c>
      <c r="BL191" s="17">
        <v>8</v>
      </c>
      <c r="BM191" s="142" t="s">
        <v>3797</v>
      </c>
      <c r="BN191" s="142"/>
      <c r="BO191" s="142" t="s">
        <v>3789</v>
      </c>
      <c r="BP191" s="143">
        <v>2024</v>
      </c>
      <c r="BQ191" s="126" t="s">
        <v>171</v>
      </c>
      <c r="BR191" s="128">
        <v>45336</v>
      </c>
      <c r="BS191" s="17">
        <v>7</v>
      </c>
      <c r="BT191" s="221" t="s">
        <v>3494</v>
      </c>
      <c r="BU191" s="118">
        <v>1</v>
      </c>
      <c r="BV191" s="17">
        <v>1</v>
      </c>
      <c r="BW191" s="17">
        <v>0</v>
      </c>
      <c r="BX191" s="17">
        <v>0</v>
      </c>
      <c r="BY191" s="17">
        <v>0</v>
      </c>
      <c r="BZ191" s="17">
        <v>0</v>
      </c>
      <c r="CB191" s="17">
        <v>2</v>
      </c>
      <c r="CC191" s="121">
        <v>8</v>
      </c>
      <c r="CE191" s="118">
        <v>0</v>
      </c>
      <c r="CF191" s="17">
        <v>0</v>
      </c>
      <c r="CG191" s="17">
        <v>1</v>
      </c>
      <c r="CH191" s="17">
        <v>0</v>
      </c>
      <c r="CI191" s="17">
        <v>0</v>
      </c>
      <c r="CJ191" s="17">
        <v>0</v>
      </c>
      <c r="CK191" s="17">
        <v>0</v>
      </c>
      <c r="CL191" s="121">
        <v>1</v>
      </c>
      <c r="CM191" s="17" t="s">
        <v>1608</v>
      </c>
      <c r="CN191" s="17" t="s">
        <v>3043</v>
      </c>
      <c r="CO191" s="17" t="s">
        <v>1609</v>
      </c>
      <c r="CP191" s="17">
        <v>2</v>
      </c>
      <c r="CQ191" s="118">
        <v>1</v>
      </c>
      <c r="CR191" s="17">
        <v>0</v>
      </c>
      <c r="CS191" s="124" t="s">
        <v>676</v>
      </c>
      <c r="CT191" s="138"/>
      <c r="CU191" s="138"/>
      <c r="CV191" s="138"/>
      <c r="CW191" s="138"/>
      <c r="CX191" s="138"/>
      <c r="CY191" s="141"/>
      <c r="CZ191" s="140"/>
      <c r="DA191" s="138"/>
      <c r="DB191" s="138"/>
      <c r="DC191" s="141"/>
      <c r="DD191" s="142"/>
      <c r="DE191" s="138"/>
      <c r="DF191" s="137"/>
      <c r="DG191" s="17" t="s">
        <v>1118</v>
      </c>
      <c r="DH191" s="138"/>
      <c r="DI191" s="126" t="s">
        <v>2796</v>
      </c>
      <c r="DJ191" s="118">
        <v>8</v>
      </c>
      <c r="DK191" s="118" t="s">
        <v>3495</v>
      </c>
      <c r="DL191" s="141"/>
      <c r="DM191" s="17" t="s">
        <v>1120</v>
      </c>
      <c r="DN191" s="139"/>
      <c r="DO191" s="138"/>
      <c r="DP191" s="138"/>
      <c r="DQ191" s="141"/>
      <c r="DR191" s="138"/>
      <c r="DS191" s="138"/>
      <c r="DT191" s="138"/>
      <c r="DU191" s="138"/>
      <c r="DV191" s="138"/>
      <c r="DW191" s="138"/>
      <c r="DX191" s="138"/>
      <c r="DY191" s="140"/>
      <c r="DZ191" s="138"/>
      <c r="EA191" s="138"/>
      <c r="EB191" s="138"/>
      <c r="EC191" s="138"/>
      <c r="ED191" s="138"/>
      <c r="EE191" s="138"/>
      <c r="EF191" s="141"/>
      <c r="EG191" s="138"/>
      <c r="EH191" s="138"/>
      <c r="EI191" s="138"/>
      <c r="EJ191" s="138"/>
      <c r="EK191" s="138"/>
      <c r="EL191" s="138"/>
      <c r="EM191" s="138"/>
      <c r="EN191" s="138"/>
      <c r="EO191" s="140"/>
      <c r="EP191" s="138"/>
      <c r="EQ191" s="138"/>
      <c r="ER191" s="138"/>
      <c r="ES191" s="138"/>
      <c r="ET191" s="141"/>
      <c r="EU191" s="140"/>
      <c r="EV191" s="138"/>
      <c r="EW191" s="138">
        <v>6</v>
      </c>
      <c r="EX191" s="138"/>
      <c r="EY191" s="138"/>
      <c r="EZ191" s="141"/>
      <c r="FA191" s="138"/>
      <c r="FB191" s="127"/>
      <c r="FC191" s="118">
        <v>100</v>
      </c>
      <c r="FD191" s="17">
        <v>2</v>
      </c>
      <c r="FE191" s="141">
        <v>162</v>
      </c>
      <c r="FF191" s="17">
        <v>81</v>
      </c>
      <c r="FG191" s="140"/>
      <c r="FH191" s="141"/>
      <c r="FI191" s="138"/>
      <c r="FJ191" s="17" t="s">
        <v>3731</v>
      </c>
      <c r="FK191" s="257" t="s">
        <v>3714</v>
      </c>
      <c r="FL191" s="138"/>
      <c r="FM191" s="138"/>
      <c r="FN191" s="138"/>
      <c r="FO191" s="138"/>
      <c r="FP191" s="141"/>
      <c r="FQ191" s="138"/>
      <c r="FR191" s="140"/>
      <c r="FS191" s="138"/>
      <c r="FT191" s="138">
        <v>0</v>
      </c>
      <c r="FU191" s="138">
        <v>14</v>
      </c>
      <c r="FV191" s="138"/>
      <c r="FW191" s="138"/>
      <c r="FX191" s="138"/>
      <c r="FY191" s="141"/>
      <c r="FZ191" s="138"/>
      <c r="GA191" s="140"/>
      <c r="GB191" s="138"/>
      <c r="GC191" s="138"/>
      <c r="GD191" s="138"/>
      <c r="GE191" s="138"/>
      <c r="GF191" s="138"/>
      <c r="GG191" s="138"/>
      <c r="GH191" s="138"/>
      <c r="GI191" s="138"/>
      <c r="GJ191" s="138"/>
      <c r="GK191" s="138"/>
      <c r="GL191" s="138"/>
      <c r="GM191" s="138"/>
      <c r="GN191" s="138"/>
      <c r="GO191" s="138"/>
      <c r="GP191" s="141"/>
      <c r="GQ191" s="138"/>
      <c r="GR191" s="137"/>
      <c r="GS191" s="138"/>
      <c r="GT191" s="138"/>
      <c r="GU191" s="138"/>
      <c r="GV191" s="138"/>
      <c r="GW191" s="138"/>
      <c r="GX191" s="141"/>
      <c r="GY191" s="137"/>
      <c r="GZ191" s="138"/>
      <c r="HA191" s="138"/>
      <c r="HB191" s="138"/>
      <c r="HC191" s="138"/>
      <c r="HD191" s="141"/>
      <c r="HE191" s="137"/>
      <c r="HF191" s="138"/>
      <c r="HG191" s="138"/>
      <c r="HH191" s="138"/>
      <c r="HI191" s="138"/>
      <c r="HJ191" s="138"/>
      <c r="HK191" s="141"/>
      <c r="HL191" s="137"/>
      <c r="HM191" s="124"/>
      <c r="HN191" s="124"/>
      <c r="HO191" s="141"/>
      <c r="HP191" s="140"/>
      <c r="HQ191" s="141"/>
      <c r="HR191" s="138"/>
      <c r="HS191" s="140"/>
      <c r="HT191" s="138"/>
      <c r="HU191" s="138"/>
      <c r="HV191" s="138"/>
      <c r="HW191" s="138"/>
      <c r="HX191" s="138"/>
      <c r="HY191" s="138"/>
      <c r="HZ191" s="138"/>
      <c r="IA191" s="138"/>
      <c r="IB191" s="138"/>
      <c r="IC191" s="138"/>
      <c r="ID191" s="138"/>
      <c r="IE191" s="138"/>
      <c r="IF191" s="138"/>
      <c r="IG191" s="138"/>
      <c r="IH191" s="138"/>
      <c r="II191" s="141"/>
      <c r="IJ191" s="17" t="s">
        <v>3496</v>
      </c>
      <c r="IK191" s="138" t="s">
        <v>4059</v>
      </c>
      <c r="IL191" s="138"/>
      <c r="IM191" s="138"/>
      <c r="IN191" s="138"/>
      <c r="IO191" s="138"/>
      <c r="IP191" s="138"/>
      <c r="IQ191" s="138"/>
      <c r="IR191" s="138"/>
      <c r="IS191" s="138"/>
      <c r="IT191" s="138"/>
      <c r="IU191" s="138"/>
      <c r="IV191" s="138"/>
      <c r="IW191" s="138"/>
      <c r="IX191" s="138"/>
      <c r="IY191" s="138"/>
      <c r="IZ191" s="138"/>
    </row>
    <row r="192" spans="1:260" s="17" customFormat="1" ht="12.45" customHeight="1">
      <c r="A192" s="118">
        <v>422</v>
      </c>
      <c r="B192" s="17" t="s">
        <v>324</v>
      </c>
      <c r="C192" s="17">
        <v>0</v>
      </c>
      <c r="D192" s="139" t="s">
        <v>663</v>
      </c>
      <c r="E192" s="124" t="s">
        <v>1805</v>
      </c>
      <c r="F192" s="17" t="s">
        <v>2438</v>
      </c>
      <c r="G192" s="17">
        <v>0</v>
      </c>
      <c r="H192" s="119">
        <v>-17.318724</v>
      </c>
      <c r="I192" s="120">
        <v>-63.242448000000003</v>
      </c>
      <c r="J192" s="17" t="s">
        <v>303</v>
      </c>
      <c r="K192" s="17" t="s">
        <v>705</v>
      </c>
      <c r="L192" s="17" t="s">
        <v>305</v>
      </c>
      <c r="M192" s="121" t="s">
        <v>177</v>
      </c>
      <c r="N192" s="122">
        <v>25</v>
      </c>
      <c r="O192" s="123" t="s">
        <v>78</v>
      </c>
      <c r="P192" s="17" t="s">
        <v>202</v>
      </c>
      <c r="Q192" s="121" t="s">
        <v>179</v>
      </c>
      <c r="R192" s="124">
        <v>0</v>
      </c>
      <c r="S192" s="124">
        <v>3</v>
      </c>
      <c r="T192" s="124">
        <v>0</v>
      </c>
      <c r="U192" s="124">
        <v>0</v>
      </c>
      <c r="V192" s="124">
        <v>3</v>
      </c>
      <c r="W192" s="124">
        <v>0</v>
      </c>
      <c r="X192" s="124">
        <v>3</v>
      </c>
      <c r="Y192" s="125">
        <v>0</v>
      </c>
      <c r="Z192" s="17">
        <v>9</v>
      </c>
      <c r="AA192" s="142"/>
      <c r="AB192" s="127" t="s">
        <v>3529</v>
      </c>
      <c r="AC192" s="227" t="s">
        <v>77</v>
      </c>
      <c r="AD192" s="227">
        <v>0</v>
      </c>
      <c r="AE192" s="227" t="s">
        <v>77</v>
      </c>
      <c r="AF192" s="227">
        <v>0</v>
      </c>
      <c r="AG192" s="227" t="s">
        <v>77</v>
      </c>
      <c r="AH192" s="227" t="s">
        <v>257</v>
      </c>
      <c r="AI192" s="227">
        <v>3</v>
      </c>
      <c r="AJ192" s="227" t="s">
        <v>241</v>
      </c>
      <c r="AK192" s="227">
        <v>1</v>
      </c>
      <c r="AL192" s="227" t="s">
        <v>206</v>
      </c>
      <c r="AM192" s="227" t="s">
        <v>77</v>
      </c>
      <c r="AN192" s="227">
        <v>0</v>
      </c>
      <c r="AO192" s="227" t="s">
        <v>77</v>
      </c>
      <c r="AP192" s="227">
        <v>0</v>
      </c>
      <c r="AQ192" s="227" t="s">
        <v>77</v>
      </c>
      <c r="AR192" s="227" t="s">
        <v>198</v>
      </c>
      <c r="AS192" s="227">
        <v>3</v>
      </c>
      <c r="AT192" s="227" t="s">
        <v>2439</v>
      </c>
      <c r="AU192" s="227">
        <v>1</v>
      </c>
      <c r="AV192" s="227" t="s">
        <v>206</v>
      </c>
      <c r="AW192" s="227" t="s">
        <v>77</v>
      </c>
      <c r="AX192" s="227">
        <v>0</v>
      </c>
      <c r="AY192" s="227" t="s">
        <v>77</v>
      </c>
      <c r="AZ192" s="227">
        <v>0</v>
      </c>
      <c r="BA192" s="227" t="s">
        <v>77</v>
      </c>
      <c r="BB192" s="227" t="s">
        <v>930</v>
      </c>
      <c r="BC192" s="227">
        <v>3</v>
      </c>
      <c r="BD192" s="227" t="s">
        <v>200</v>
      </c>
      <c r="BE192" s="227">
        <v>0</v>
      </c>
      <c r="BF192" s="227" t="s">
        <v>206</v>
      </c>
      <c r="BG192" s="227">
        <v>0</v>
      </c>
      <c r="BH192" s="227">
        <v>0</v>
      </c>
      <c r="BI192" s="227">
        <v>0</v>
      </c>
      <c r="BJ192" s="227">
        <v>0</v>
      </c>
      <c r="BK192" s="227">
        <v>0</v>
      </c>
      <c r="BL192" s="17">
        <v>9</v>
      </c>
      <c r="BM192" s="142" t="s">
        <v>3797</v>
      </c>
      <c r="BN192" s="142"/>
      <c r="BO192" s="142" t="s">
        <v>3789</v>
      </c>
      <c r="BP192" s="143">
        <v>2024</v>
      </c>
      <c r="BQ192" s="126" t="s">
        <v>172</v>
      </c>
      <c r="BR192" s="128">
        <v>45336</v>
      </c>
      <c r="BS192" s="17">
        <v>7</v>
      </c>
      <c r="BT192" s="221" t="s">
        <v>3052</v>
      </c>
      <c r="BU192" s="118">
        <v>0</v>
      </c>
      <c r="BV192" s="17">
        <v>0</v>
      </c>
      <c r="BW192" s="17">
        <v>3</v>
      </c>
      <c r="BX192" s="17">
        <v>0</v>
      </c>
      <c r="BY192" s="17">
        <v>0</v>
      </c>
      <c r="BZ192" s="17">
        <v>0</v>
      </c>
      <c r="CB192" s="17">
        <v>3</v>
      </c>
      <c r="CC192" s="121">
        <v>9</v>
      </c>
      <c r="CD192" s="17" t="s">
        <v>4153</v>
      </c>
      <c r="CE192" s="118">
        <v>0</v>
      </c>
      <c r="CF192" s="17">
        <v>0</v>
      </c>
      <c r="CG192" s="17">
        <v>3</v>
      </c>
      <c r="CH192" s="17">
        <v>0</v>
      </c>
      <c r="CI192" s="17">
        <v>0</v>
      </c>
      <c r="CJ192" s="17">
        <v>0</v>
      </c>
      <c r="CK192" s="17">
        <v>0</v>
      </c>
      <c r="CL192" s="121">
        <v>3</v>
      </c>
      <c r="CM192" s="17" t="s">
        <v>3053</v>
      </c>
      <c r="CN192" s="17" t="s">
        <v>3530</v>
      </c>
      <c r="CO192" s="17" t="s">
        <v>251</v>
      </c>
      <c r="CP192" s="17">
        <v>28</v>
      </c>
      <c r="CQ192" s="118">
        <v>1</v>
      </c>
      <c r="CR192" s="17">
        <v>0</v>
      </c>
      <c r="CS192" s="124" t="s">
        <v>676</v>
      </c>
      <c r="CT192" s="138"/>
      <c r="CU192" s="138"/>
      <c r="CV192" s="138"/>
      <c r="CW192" s="138"/>
      <c r="CX192" s="138"/>
      <c r="CY192" s="141"/>
      <c r="CZ192" s="140"/>
      <c r="DA192" s="138"/>
      <c r="DB192" s="138"/>
      <c r="DC192" s="141"/>
      <c r="DD192" s="142"/>
      <c r="DE192" s="138"/>
      <c r="DF192" s="137"/>
      <c r="DG192" s="17" t="s">
        <v>3049</v>
      </c>
      <c r="DH192" s="138"/>
      <c r="DI192" s="126" t="s">
        <v>2664</v>
      </c>
      <c r="DJ192" s="118">
        <v>30</v>
      </c>
      <c r="DK192" s="118" t="s">
        <v>3054</v>
      </c>
      <c r="DL192" s="141"/>
      <c r="DM192" s="17" t="s">
        <v>1156</v>
      </c>
      <c r="DN192" s="139"/>
      <c r="DO192" s="138"/>
      <c r="DP192" s="138"/>
      <c r="DQ192" s="141"/>
      <c r="DR192" s="138"/>
      <c r="DS192" s="138"/>
      <c r="DT192" s="138"/>
      <c r="DU192" s="138"/>
      <c r="DV192" s="138"/>
      <c r="DW192" s="138"/>
      <c r="DX192" s="138"/>
      <c r="DY192" s="140"/>
      <c r="DZ192" s="138"/>
      <c r="EA192" s="138"/>
      <c r="EB192" s="138"/>
      <c r="EC192" s="138"/>
      <c r="ED192" s="138"/>
      <c r="EE192" s="138"/>
      <c r="EF192" s="141"/>
      <c r="EG192" s="138"/>
      <c r="EH192" s="138"/>
      <c r="EI192" s="138"/>
      <c r="EJ192" s="138"/>
      <c r="EK192" s="138"/>
      <c r="EL192" s="138"/>
      <c r="EM192" s="138"/>
      <c r="EN192" s="138"/>
      <c r="EO192" s="140">
        <v>12</v>
      </c>
      <c r="EP192" s="138"/>
      <c r="EQ192" s="138"/>
      <c r="ER192" s="138"/>
      <c r="ES192" s="138"/>
      <c r="ET192" s="141"/>
      <c r="EU192" s="140"/>
      <c r="EV192" s="138"/>
      <c r="EW192" s="138">
        <v>12</v>
      </c>
      <c r="EX192" s="138"/>
      <c r="EY192" s="138"/>
      <c r="EZ192" s="141"/>
      <c r="FA192" s="138"/>
      <c r="FB192" s="127"/>
      <c r="FC192" s="118">
        <v>50</v>
      </c>
      <c r="FD192" s="17">
        <v>3</v>
      </c>
      <c r="FE192" s="141">
        <v>126</v>
      </c>
      <c r="FF192" s="17">
        <v>42</v>
      </c>
      <c r="FG192" s="140"/>
      <c r="FH192" s="141"/>
      <c r="FI192" s="138"/>
      <c r="FJ192" s="17" t="s">
        <v>3729</v>
      </c>
      <c r="FK192" s="257" t="s">
        <v>3711</v>
      </c>
      <c r="FL192" s="138"/>
      <c r="FM192" s="138"/>
      <c r="FN192" s="138"/>
      <c r="FO192" s="138"/>
      <c r="FP192" s="141"/>
      <c r="FQ192" s="138"/>
      <c r="FR192" s="140"/>
      <c r="FS192" s="138"/>
      <c r="FT192" s="138">
        <v>0</v>
      </c>
      <c r="FU192" s="138">
        <v>14</v>
      </c>
      <c r="FV192" s="138"/>
      <c r="FW192" s="138"/>
      <c r="FX192" s="138"/>
      <c r="FY192" s="141"/>
      <c r="FZ192" s="138"/>
      <c r="GA192" s="140"/>
      <c r="GB192" s="138"/>
      <c r="GC192" s="138"/>
      <c r="GD192" s="138"/>
      <c r="GE192" s="138"/>
      <c r="GF192" s="138"/>
      <c r="GG192" s="138"/>
      <c r="GH192" s="138"/>
      <c r="GI192" s="138"/>
      <c r="GJ192" s="138"/>
      <c r="GK192" s="138"/>
      <c r="GL192" s="138"/>
      <c r="GM192" s="138"/>
      <c r="GN192" s="138"/>
      <c r="GO192" s="138"/>
      <c r="GP192" s="141"/>
      <c r="GQ192" s="138"/>
      <c r="GR192" s="137"/>
      <c r="GS192" s="138"/>
      <c r="GT192" s="138"/>
      <c r="GU192" s="138"/>
      <c r="GV192" s="138"/>
      <c r="GW192" s="138"/>
      <c r="GX192" s="141"/>
      <c r="GY192" s="137"/>
      <c r="GZ192" s="138"/>
      <c r="HA192" s="138"/>
      <c r="HB192" s="138"/>
      <c r="HC192" s="138"/>
      <c r="HD192" s="141"/>
      <c r="HE192" s="137"/>
      <c r="HF192" s="138"/>
      <c r="HG192" s="138"/>
      <c r="HH192" s="138"/>
      <c r="HI192" s="138"/>
      <c r="HJ192" s="138"/>
      <c r="HK192" s="141"/>
      <c r="HL192" s="137"/>
      <c r="HM192" s="124"/>
      <c r="HN192" s="124"/>
      <c r="HO192" s="141"/>
      <c r="HP192" s="140"/>
      <c r="HQ192" s="141"/>
      <c r="HR192" s="138"/>
      <c r="HS192" s="140"/>
      <c r="HT192" s="138"/>
      <c r="HU192" s="138"/>
      <c r="HV192" s="138"/>
      <c r="HW192" s="138"/>
      <c r="HX192" s="138"/>
      <c r="HY192" s="138"/>
      <c r="HZ192" s="138"/>
      <c r="IA192" s="138"/>
      <c r="IB192" s="138"/>
      <c r="IC192" s="138"/>
      <c r="ID192" s="138"/>
      <c r="IE192" s="138"/>
      <c r="IF192" s="138"/>
      <c r="IG192" s="138"/>
      <c r="IH192" s="138"/>
      <c r="II192" s="141"/>
      <c r="IJ192" s="17" t="s">
        <v>3055</v>
      </c>
      <c r="IK192" s="138" t="s">
        <v>4060</v>
      </c>
      <c r="IL192" s="138"/>
      <c r="IM192" s="138"/>
      <c r="IN192" s="138"/>
      <c r="IO192" s="138"/>
      <c r="IP192" s="138"/>
      <c r="IQ192" s="138"/>
      <c r="IR192" s="138"/>
      <c r="IS192" s="138"/>
      <c r="IT192" s="138"/>
      <c r="IU192" s="138"/>
      <c r="IV192" s="138"/>
      <c r="IW192" s="138"/>
      <c r="IX192" s="138"/>
      <c r="IY192" s="138"/>
      <c r="IZ192" s="138"/>
    </row>
    <row r="193" spans="1:260" s="17" customFormat="1" ht="12.45" customHeight="1">
      <c r="A193" s="118">
        <v>437</v>
      </c>
      <c r="B193" s="17" t="s">
        <v>2030</v>
      </c>
      <c r="C193" s="17">
        <v>0</v>
      </c>
      <c r="D193" s="139" t="s">
        <v>663</v>
      </c>
      <c r="E193" s="124" t="s">
        <v>1808</v>
      </c>
      <c r="F193" s="17" t="s">
        <v>2461</v>
      </c>
      <c r="G193" s="17" t="s">
        <v>79</v>
      </c>
      <c r="H193" s="119">
        <v>-18.454519000000001</v>
      </c>
      <c r="I193" s="120">
        <v>-63.208041999999999</v>
      </c>
      <c r="J193" s="17" t="s">
        <v>310</v>
      </c>
      <c r="K193" s="17" t="s">
        <v>2462</v>
      </c>
      <c r="L193" s="17" t="s">
        <v>2463</v>
      </c>
      <c r="M193" s="121" t="s">
        <v>177</v>
      </c>
      <c r="N193" s="122">
        <v>72</v>
      </c>
      <c r="O193" s="123" t="s">
        <v>245</v>
      </c>
      <c r="P193" s="17" t="s">
        <v>178</v>
      </c>
      <c r="Q193" s="121" t="s">
        <v>179</v>
      </c>
      <c r="R193" s="124">
        <v>0</v>
      </c>
      <c r="S193" s="124">
        <v>0</v>
      </c>
      <c r="T193" s="124">
        <v>3</v>
      </c>
      <c r="U193" s="124">
        <v>0</v>
      </c>
      <c r="V193" s="124">
        <v>3</v>
      </c>
      <c r="W193" s="124">
        <v>0</v>
      </c>
      <c r="X193" s="124">
        <v>0</v>
      </c>
      <c r="Y193" s="125">
        <v>0</v>
      </c>
      <c r="Z193" s="17">
        <v>6</v>
      </c>
      <c r="AA193" s="142"/>
      <c r="AB193" s="127" t="s">
        <v>3086</v>
      </c>
      <c r="AC193" s="227" t="s">
        <v>194</v>
      </c>
      <c r="AD193" s="227">
        <v>3</v>
      </c>
      <c r="AE193" s="227" t="s">
        <v>181</v>
      </c>
      <c r="AF193" s="227">
        <v>1</v>
      </c>
      <c r="AG193" s="227" t="s">
        <v>236</v>
      </c>
      <c r="AH193" s="227" t="s">
        <v>2464</v>
      </c>
      <c r="AI193" s="227">
        <v>0</v>
      </c>
      <c r="AJ193" s="227" t="s">
        <v>2465</v>
      </c>
      <c r="AK193" s="227">
        <v>0</v>
      </c>
      <c r="AL193" s="227" t="s">
        <v>195</v>
      </c>
      <c r="AM193" s="227" t="s">
        <v>77</v>
      </c>
      <c r="AN193" s="227">
        <v>0</v>
      </c>
      <c r="AO193" s="227" t="s">
        <v>77</v>
      </c>
      <c r="AP193" s="227">
        <v>0</v>
      </c>
      <c r="AQ193" s="227" t="s">
        <v>77</v>
      </c>
      <c r="AR193" s="227" t="s">
        <v>198</v>
      </c>
      <c r="AS193" s="227">
        <v>3</v>
      </c>
      <c r="AT193" s="227" t="s">
        <v>187</v>
      </c>
      <c r="AU193" s="227">
        <v>1</v>
      </c>
      <c r="AV193" s="227" t="s">
        <v>236</v>
      </c>
      <c r="AW193" s="227" t="s">
        <v>77</v>
      </c>
      <c r="AX193" s="227">
        <v>0</v>
      </c>
      <c r="AY193" s="227" t="s">
        <v>77</v>
      </c>
      <c r="AZ193" s="227">
        <v>0</v>
      </c>
      <c r="BA193" s="227" t="s">
        <v>77</v>
      </c>
      <c r="BB193" s="227" t="s">
        <v>77</v>
      </c>
      <c r="BC193" s="227">
        <v>0</v>
      </c>
      <c r="BD193" s="227" t="s">
        <v>77</v>
      </c>
      <c r="BE193" s="227">
        <v>0</v>
      </c>
      <c r="BF193" s="227" t="s">
        <v>77</v>
      </c>
      <c r="BG193" s="227">
        <v>0</v>
      </c>
      <c r="BH193" s="227">
        <v>0</v>
      </c>
      <c r="BI193" s="227">
        <v>0</v>
      </c>
      <c r="BJ193" s="227">
        <v>0</v>
      </c>
      <c r="BK193" s="227">
        <v>0</v>
      </c>
      <c r="BL193" s="17">
        <v>6</v>
      </c>
      <c r="BM193" s="142" t="s">
        <v>3797</v>
      </c>
      <c r="BN193" s="142"/>
      <c r="BO193" s="142" t="s">
        <v>3789</v>
      </c>
      <c r="BP193" s="143">
        <v>2024</v>
      </c>
      <c r="BQ193" s="126" t="s">
        <v>171</v>
      </c>
      <c r="BR193" s="128">
        <v>45336</v>
      </c>
      <c r="BS193" s="17">
        <v>7</v>
      </c>
      <c r="BT193" s="221" t="s">
        <v>3052</v>
      </c>
      <c r="BU193" s="118">
        <v>0</v>
      </c>
      <c r="BV193" s="17">
        <v>0</v>
      </c>
      <c r="BW193" s="17">
        <v>3</v>
      </c>
      <c r="BX193" s="17">
        <v>0</v>
      </c>
      <c r="BY193" s="17">
        <v>0</v>
      </c>
      <c r="BZ193" s="17">
        <v>0</v>
      </c>
      <c r="CB193" s="17">
        <v>3</v>
      </c>
      <c r="CC193" s="121">
        <v>6</v>
      </c>
      <c r="CE193" s="118">
        <v>0</v>
      </c>
      <c r="CF193" s="17">
        <v>0</v>
      </c>
      <c r="CG193" s="17">
        <v>3</v>
      </c>
      <c r="CH193" s="17">
        <v>0</v>
      </c>
      <c r="CI193" s="17">
        <v>0</v>
      </c>
      <c r="CJ193" s="17">
        <v>0</v>
      </c>
      <c r="CK193" s="17">
        <v>0</v>
      </c>
      <c r="CL193" s="121">
        <v>3</v>
      </c>
      <c r="CM193" s="17" t="s">
        <v>3053</v>
      </c>
      <c r="CN193" s="17" t="s">
        <v>1587</v>
      </c>
      <c r="CO193" s="17" t="s">
        <v>251</v>
      </c>
      <c r="CP193" s="17">
        <v>28</v>
      </c>
      <c r="CQ193" s="118">
        <v>1</v>
      </c>
      <c r="CR193" s="17">
        <v>0</v>
      </c>
      <c r="CS193" s="124" t="s">
        <v>676</v>
      </c>
      <c r="CT193" s="138"/>
      <c r="CU193" s="138"/>
      <c r="CV193" s="138"/>
      <c r="CW193" s="138"/>
      <c r="CX193" s="138"/>
      <c r="CY193" s="141"/>
      <c r="CZ193" s="140"/>
      <c r="DA193" s="138"/>
      <c r="DB193" s="138"/>
      <c r="DC193" s="141"/>
      <c r="DD193" s="142"/>
      <c r="DE193" s="138"/>
      <c r="DF193" s="137"/>
      <c r="DG193" s="17" t="s">
        <v>3049</v>
      </c>
      <c r="DH193" s="138"/>
      <c r="DI193" s="126" t="s">
        <v>2664</v>
      </c>
      <c r="DJ193" s="118">
        <v>30</v>
      </c>
      <c r="DK193" s="118" t="s">
        <v>3054</v>
      </c>
      <c r="DL193" s="141"/>
      <c r="DM193" s="17" t="s">
        <v>1156</v>
      </c>
      <c r="DN193" s="139"/>
      <c r="DO193" s="138"/>
      <c r="DP193" s="138"/>
      <c r="DQ193" s="141"/>
      <c r="DR193" s="138"/>
      <c r="DS193" s="138"/>
      <c r="DT193" s="138"/>
      <c r="DU193" s="138"/>
      <c r="DV193" s="138"/>
      <c r="DW193" s="138"/>
      <c r="DX193" s="138"/>
      <c r="DY193" s="140"/>
      <c r="DZ193" s="138"/>
      <c r="EA193" s="138"/>
      <c r="EB193" s="138"/>
      <c r="EC193" s="138"/>
      <c r="ED193" s="138"/>
      <c r="EE193" s="138"/>
      <c r="EF193" s="141"/>
      <c r="EG193" s="138"/>
      <c r="EH193" s="138"/>
      <c r="EI193" s="138"/>
      <c r="EJ193" s="138"/>
      <c r="EK193" s="138"/>
      <c r="EL193" s="138"/>
      <c r="EM193" s="138"/>
      <c r="EN193" s="138"/>
      <c r="EO193" s="140">
        <v>12</v>
      </c>
      <c r="EP193" s="138"/>
      <c r="EQ193" s="138"/>
      <c r="ER193" s="138"/>
      <c r="ES193" s="138"/>
      <c r="ET193" s="141"/>
      <c r="EU193" s="140"/>
      <c r="EV193" s="138"/>
      <c r="EW193" s="138">
        <v>12</v>
      </c>
      <c r="EX193" s="138"/>
      <c r="EY193" s="138"/>
      <c r="EZ193" s="141"/>
      <c r="FA193" s="138"/>
      <c r="FB193" s="127"/>
      <c r="FC193" s="118">
        <v>100</v>
      </c>
      <c r="FD193" s="17">
        <v>3</v>
      </c>
      <c r="FE193" s="141">
        <v>285</v>
      </c>
      <c r="FF193" s="17">
        <v>95</v>
      </c>
      <c r="FG193" s="140"/>
      <c r="FH193" s="141"/>
      <c r="FI193" s="138"/>
      <c r="FJ193" s="17" t="s">
        <v>3731</v>
      </c>
      <c r="FK193" s="257" t="s">
        <v>3711</v>
      </c>
      <c r="FL193" s="138"/>
      <c r="FM193" s="138"/>
      <c r="FN193" s="138"/>
      <c r="FO193" s="138"/>
      <c r="FP193" s="141"/>
      <c r="FQ193" s="138"/>
      <c r="FR193" s="140"/>
      <c r="FS193" s="138"/>
      <c r="FT193" s="138">
        <v>0</v>
      </c>
      <c r="FU193" s="138">
        <v>14</v>
      </c>
      <c r="FV193" s="138"/>
      <c r="FW193" s="138"/>
      <c r="FX193" s="138"/>
      <c r="FY193" s="141"/>
      <c r="FZ193" s="138"/>
      <c r="GA193" s="140"/>
      <c r="GB193" s="138"/>
      <c r="GC193" s="138"/>
      <c r="GD193" s="138"/>
      <c r="GE193" s="138"/>
      <c r="GF193" s="138"/>
      <c r="GG193" s="138"/>
      <c r="GH193" s="138"/>
      <c r="GI193" s="138"/>
      <c r="GJ193" s="138"/>
      <c r="GK193" s="138"/>
      <c r="GL193" s="138"/>
      <c r="GM193" s="138"/>
      <c r="GN193" s="138"/>
      <c r="GO193" s="138"/>
      <c r="GP193" s="141"/>
      <c r="GQ193" s="138"/>
      <c r="GR193" s="137"/>
      <c r="GS193" s="138"/>
      <c r="GT193" s="138"/>
      <c r="GU193" s="138"/>
      <c r="GV193" s="138"/>
      <c r="GW193" s="138"/>
      <c r="GX193" s="141"/>
      <c r="GY193" s="137"/>
      <c r="GZ193" s="138"/>
      <c r="HA193" s="138"/>
      <c r="HB193" s="138"/>
      <c r="HC193" s="138"/>
      <c r="HD193" s="141"/>
      <c r="HE193" s="137"/>
      <c r="HF193" s="138"/>
      <c r="HG193" s="138"/>
      <c r="HH193" s="138"/>
      <c r="HI193" s="138"/>
      <c r="HJ193" s="138"/>
      <c r="HK193" s="141"/>
      <c r="HL193" s="137"/>
      <c r="HM193" s="124"/>
      <c r="HN193" s="124"/>
      <c r="HO193" s="141"/>
      <c r="HP193" s="140"/>
      <c r="HQ193" s="141"/>
      <c r="HR193" s="138"/>
      <c r="HS193" s="140"/>
      <c r="HT193" s="138"/>
      <c r="HU193" s="138"/>
      <c r="HV193" s="138"/>
      <c r="HW193" s="138"/>
      <c r="HX193" s="138"/>
      <c r="HY193" s="138"/>
      <c r="HZ193" s="138"/>
      <c r="IA193" s="138"/>
      <c r="IB193" s="138"/>
      <c r="IC193" s="138"/>
      <c r="ID193" s="138"/>
      <c r="IE193" s="138"/>
      <c r="IF193" s="138"/>
      <c r="IG193" s="138"/>
      <c r="IH193" s="138"/>
      <c r="II193" s="141"/>
      <c r="IJ193" s="17" t="s">
        <v>3055</v>
      </c>
      <c r="IK193" s="138" t="s">
        <v>3859</v>
      </c>
      <c r="IL193" s="138"/>
      <c r="IM193" s="138"/>
      <c r="IN193" s="138"/>
      <c r="IO193" s="138"/>
      <c r="IP193" s="138"/>
      <c r="IQ193" s="138"/>
      <c r="IR193" s="138"/>
      <c r="IS193" s="138"/>
      <c r="IT193" s="138"/>
      <c r="IU193" s="138"/>
      <c r="IV193" s="138"/>
      <c r="IW193" s="138"/>
      <c r="IX193" s="138"/>
      <c r="IY193" s="138"/>
      <c r="IZ193" s="138"/>
    </row>
    <row r="194" spans="1:260" s="17" customFormat="1" ht="12.45" customHeight="1">
      <c r="A194" s="118">
        <v>247</v>
      </c>
      <c r="B194" s="17" t="s">
        <v>306</v>
      </c>
      <c r="C194" s="17">
        <v>0</v>
      </c>
      <c r="D194" s="17" t="s">
        <v>663</v>
      </c>
      <c r="E194" s="17" t="s">
        <v>1940</v>
      </c>
      <c r="F194" s="17" t="s">
        <v>2175</v>
      </c>
      <c r="G194" s="17" t="s">
        <v>79</v>
      </c>
      <c r="H194" s="119">
        <v>-17.780118999999999</v>
      </c>
      <c r="I194" s="120">
        <v>-63.201172</v>
      </c>
      <c r="J194" s="17" t="s">
        <v>303</v>
      </c>
      <c r="K194" s="17" t="s">
        <v>176</v>
      </c>
      <c r="L194" s="17" t="s">
        <v>304</v>
      </c>
      <c r="M194" s="121" t="s">
        <v>177</v>
      </c>
      <c r="N194" s="122">
        <v>25</v>
      </c>
      <c r="O194" s="123" t="s">
        <v>78</v>
      </c>
      <c r="P194" s="17" t="s">
        <v>178</v>
      </c>
      <c r="Q194" s="121" t="s">
        <v>714</v>
      </c>
      <c r="R194" s="124">
        <v>0</v>
      </c>
      <c r="S194" s="124">
        <v>3</v>
      </c>
      <c r="T194" s="124">
        <v>0</v>
      </c>
      <c r="U194" s="124">
        <v>3</v>
      </c>
      <c r="V194" s="124">
        <v>0</v>
      </c>
      <c r="W194" s="124">
        <v>3</v>
      </c>
      <c r="X194" s="124">
        <v>0</v>
      </c>
      <c r="Y194" s="125">
        <v>0</v>
      </c>
      <c r="Z194" s="17">
        <v>9</v>
      </c>
      <c r="AA194" s="126"/>
      <c r="AB194" s="127" t="s">
        <v>248</v>
      </c>
      <c r="AC194" s="227" t="s">
        <v>77</v>
      </c>
      <c r="AD194" s="227">
        <v>0</v>
      </c>
      <c r="AE194" s="227" t="s">
        <v>77</v>
      </c>
      <c r="AF194" s="227">
        <v>0</v>
      </c>
      <c r="AG194" s="227" t="s">
        <v>77</v>
      </c>
      <c r="AH194" s="227" t="s">
        <v>222</v>
      </c>
      <c r="AI194" s="227">
        <v>3</v>
      </c>
      <c r="AJ194" s="227" t="s">
        <v>248</v>
      </c>
      <c r="AK194" s="227">
        <v>1</v>
      </c>
      <c r="AL194" s="227" t="s">
        <v>206</v>
      </c>
      <c r="AM194" s="227" t="s">
        <v>185</v>
      </c>
      <c r="AN194" s="227">
        <v>3</v>
      </c>
      <c r="AO194" s="227" t="s">
        <v>249</v>
      </c>
      <c r="AP194" s="227">
        <v>0</v>
      </c>
      <c r="AQ194" s="227" t="s">
        <v>206</v>
      </c>
      <c r="AR194" s="227" t="s">
        <v>77</v>
      </c>
      <c r="AS194" s="227">
        <v>0</v>
      </c>
      <c r="AT194" s="227" t="s">
        <v>77</v>
      </c>
      <c r="AU194" s="227">
        <v>0</v>
      </c>
      <c r="AV194" s="227" t="s">
        <v>77</v>
      </c>
      <c r="AW194" s="227" t="s">
        <v>860</v>
      </c>
      <c r="AX194" s="227">
        <v>3</v>
      </c>
      <c r="AY194" s="227" t="s">
        <v>249</v>
      </c>
      <c r="AZ194" s="227">
        <v>0</v>
      </c>
      <c r="BA194" s="227" t="s">
        <v>206</v>
      </c>
      <c r="BB194" s="227" t="s">
        <v>77</v>
      </c>
      <c r="BC194" s="227">
        <v>0</v>
      </c>
      <c r="BD194" s="227" t="s">
        <v>77</v>
      </c>
      <c r="BE194" s="227">
        <v>0</v>
      </c>
      <c r="BF194" s="227" t="s">
        <v>77</v>
      </c>
      <c r="BG194" s="227">
        <v>0</v>
      </c>
      <c r="BH194" s="227">
        <v>0</v>
      </c>
      <c r="BI194" s="227">
        <v>0</v>
      </c>
      <c r="BJ194" s="227">
        <v>0</v>
      </c>
      <c r="BK194" s="227">
        <v>0</v>
      </c>
      <c r="BL194" s="17">
        <v>9</v>
      </c>
      <c r="BM194" s="126" t="s">
        <v>4151</v>
      </c>
      <c r="BN194" s="126"/>
      <c r="BO194" s="126" t="s">
        <v>3789</v>
      </c>
      <c r="BP194" s="126">
        <v>2024</v>
      </c>
      <c r="BQ194" s="126" t="s">
        <v>172</v>
      </c>
      <c r="BR194" s="128">
        <v>45341</v>
      </c>
      <c r="BS194" s="17">
        <v>8</v>
      </c>
      <c r="BT194" s="221" t="s">
        <v>3074</v>
      </c>
      <c r="BU194" s="118">
        <v>1</v>
      </c>
      <c r="BV194" s="17">
        <v>2</v>
      </c>
      <c r="BW194" s="17">
        <v>0</v>
      </c>
      <c r="BX194" s="17">
        <v>0</v>
      </c>
      <c r="BY194" s="17">
        <v>0</v>
      </c>
      <c r="BZ194" s="17">
        <v>0</v>
      </c>
      <c r="CB194" s="17">
        <v>3</v>
      </c>
      <c r="CC194" s="121">
        <v>9</v>
      </c>
      <c r="CE194" s="118">
        <v>0</v>
      </c>
      <c r="CF194" s="17">
        <v>0</v>
      </c>
      <c r="CG194" s="17">
        <v>2</v>
      </c>
      <c r="CH194" s="17">
        <v>0</v>
      </c>
      <c r="CI194" s="17">
        <v>0</v>
      </c>
      <c r="CJ194" s="17">
        <v>0</v>
      </c>
      <c r="CK194" s="17">
        <v>0</v>
      </c>
      <c r="CL194" s="121">
        <v>2</v>
      </c>
      <c r="CM194" s="17" t="s">
        <v>3075</v>
      </c>
      <c r="CN194" s="17" t="s">
        <v>251</v>
      </c>
      <c r="CO194" s="17" t="s">
        <v>1425</v>
      </c>
      <c r="CP194" s="17">
        <v>1</v>
      </c>
      <c r="CQ194" s="118">
        <v>0</v>
      </c>
      <c r="CR194" s="17">
        <v>0</v>
      </c>
      <c r="CY194" s="121"/>
      <c r="CZ194" s="118"/>
      <c r="DC194" s="121"/>
      <c r="DD194" s="126"/>
      <c r="DF194" s="118"/>
      <c r="DG194" s="17" t="s">
        <v>1118</v>
      </c>
      <c r="DI194" s="126" t="s">
        <v>2693</v>
      </c>
      <c r="DJ194" s="118">
        <v>7</v>
      </c>
      <c r="DK194" s="118" t="s">
        <v>3076</v>
      </c>
      <c r="DL194" s="121"/>
      <c r="DM194" s="17" t="s">
        <v>1139</v>
      </c>
      <c r="DQ194" s="121"/>
      <c r="DY194" s="118"/>
      <c r="EF194" s="121"/>
      <c r="EO194" s="118"/>
      <c r="ET194" s="121"/>
      <c r="EU194" s="118"/>
      <c r="EW194" s="17">
        <v>10</v>
      </c>
      <c r="EZ194" s="121"/>
      <c r="FB194" s="129"/>
      <c r="FC194" s="118">
        <v>50</v>
      </c>
      <c r="FD194" s="17">
        <v>3</v>
      </c>
      <c r="FE194" s="121">
        <v>126</v>
      </c>
      <c r="FF194" s="17">
        <v>42</v>
      </c>
      <c r="FG194" s="118"/>
      <c r="FH194" s="121"/>
      <c r="FJ194" s="17" t="e">
        <v>#N/A</v>
      </c>
      <c r="FK194" s="227" t="s">
        <v>3711</v>
      </c>
      <c r="FL194" s="128"/>
      <c r="FM194" s="128"/>
      <c r="FP194" s="121"/>
      <c r="FR194" s="118"/>
      <c r="FT194" s="17">
        <v>0</v>
      </c>
      <c r="FU194" s="17">
        <v>14</v>
      </c>
      <c r="FY194" s="121"/>
      <c r="GA194" s="118"/>
      <c r="GP194" s="129"/>
      <c r="GR194" s="118"/>
      <c r="GX194" s="121"/>
      <c r="GY194" s="118"/>
      <c r="HD194" s="121"/>
      <c r="HE194" s="118"/>
      <c r="HK194" s="121"/>
      <c r="HL194" s="118"/>
      <c r="HO194" s="121"/>
      <c r="HP194" s="118"/>
      <c r="HQ194" s="121"/>
      <c r="HS194" s="118"/>
      <c r="II194" s="121"/>
      <c r="IJ194" s="17" t="s">
        <v>3077</v>
      </c>
      <c r="IK194" s="17" t="s">
        <v>4061</v>
      </c>
    </row>
    <row r="195" spans="1:260" s="17" customFormat="1" ht="12.45" customHeight="1">
      <c r="A195" s="118">
        <v>248</v>
      </c>
      <c r="B195" s="17" t="s">
        <v>1028</v>
      </c>
      <c r="C195" s="17" t="s">
        <v>2037</v>
      </c>
      <c r="D195" s="17" t="s">
        <v>663</v>
      </c>
      <c r="E195" s="17" t="s">
        <v>539</v>
      </c>
      <c r="F195" s="17" t="s">
        <v>2176</v>
      </c>
      <c r="G195" s="17" t="s">
        <v>79</v>
      </c>
      <c r="H195" s="119">
        <v>-17.692392000000002</v>
      </c>
      <c r="I195" s="120">
        <v>-63.009003</v>
      </c>
      <c r="J195" s="17" t="s">
        <v>338</v>
      </c>
      <c r="K195" s="17" t="s">
        <v>243</v>
      </c>
      <c r="L195" s="17" t="s">
        <v>243</v>
      </c>
      <c r="M195" s="121" t="s">
        <v>177</v>
      </c>
      <c r="N195" s="122">
        <v>40</v>
      </c>
      <c r="O195" s="123" t="s">
        <v>78</v>
      </c>
      <c r="P195" s="17" t="s">
        <v>202</v>
      </c>
      <c r="Q195" s="121" t="s">
        <v>179</v>
      </c>
      <c r="R195" s="124">
        <v>0</v>
      </c>
      <c r="S195" s="124">
        <v>3</v>
      </c>
      <c r="T195" s="124">
        <v>0</v>
      </c>
      <c r="U195" s="124">
        <v>0</v>
      </c>
      <c r="V195" s="124">
        <v>2</v>
      </c>
      <c r="W195" s="124">
        <v>3</v>
      </c>
      <c r="X195" s="124">
        <v>0</v>
      </c>
      <c r="Y195" s="125">
        <v>0</v>
      </c>
      <c r="Z195" s="17">
        <v>8</v>
      </c>
      <c r="AA195" s="126"/>
      <c r="AB195" s="127" t="s">
        <v>248</v>
      </c>
      <c r="AC195" s="227" t="s">
        <v>77</v>
      </c>
      <c r="AD195" s="227">
        <v>0</v>
      </c>
      <c r="AE195" s="227" t="s">
        <v>77</v>
      </c>
      <c r="AF195" s="227">
        <v>0</v>
      </c>
      <c r="AG195" s="227" t="s">
        <v>77</v>
      </c>
      <c r="AH195" s="227" t="s">
        <v>257</v>
      </c>
      <c r="AI195" s="227">
        <v>3</v>
      </c>
      <c r="AJ195" s="227" t="s">
        <v>248</v>
      </c>
      <c r="AK195" s="227">
        <v>1</v>
      </c>
      <c r="AL195" s="227" t="s">
        <v>189</v>
      </c>
      <c r="AM195" s="227" t="s">
        <v>77</v>
      </c>
      <c r="AN195" s="227">
        <v>0</v>
      </c>
      <c r="AO195" s="227" t="s">
        <v>77</v>
      </c>
      <c r="AP195" s="227">
        <v>0</v>
      </c>
      <c r="AQ195" s="227" t="s">
        <v>77</v>
      </c>
      <c r="AR195" s="227" t="s">
        <v>537</v>
      </c>
      <c r="AS195" s="227">
        <v>2</v>
      </c>
      <c r="AT195" s="227" t="s">
        <v>249</v>
      </c>
      <c r="AU195" s="227">
        <v>0</v>
      </c>
      <c r="AV195" s="227" t="s">
        <v>189</v>
      </c>
      <c r="AW195" s="227" t="s">
        <v>749</v>
      </c>
      <c r="AX195" s="227">
        <v>3</v>
      </c>
      <c r="AY195" s="227" t="s">
        <v>249</v>
      </c>
      <c r="AZ195" s="227">
        <v>0</v>
      </c>
      <c r="BA195" s="227" t="s">
        <v>189</v>
      </c>
      <c r="BB195" s="227" t="s">
        <v>77</v>
      </c>
      <c r="BC195" s="227">
        <v>0</v>
      </c>
      <c r="BD195" s="227" t="s">
        <v>77</v>
      </c>
      <c r="BE195" s="227">
        <v>0</v>
      </c>
      <c r="BF195" s="227" t="s">
        <v>77</v>
      </c>
      <c r="BG195" s="227" t="s">
        <v>77</v>
      </c>
      <c r="BH195" s="227">
        <v>0</v>
      </c>
      <c r="BI195" s="227" t="s">
        <v>77</v>
      </c>
      <c r="BJ195" s="227">
        <v>0</v>
      </c>
      <c r="BK195" s="227" t="s">
        <v>77</v>
      </c>
      <c r="BL195" s="17">
        <v>8</v>
      </c>
      <c r="BM195" s="126" t="s">
        <v>3797</v>
      </c>
      <c r="BN195" s="126"/>
      <c r="BO195" s="126" t="s">
        <v>3789</v>
      </c>
      <c r="BP195" s="126">
        <v>2024</v>
      </c>
      <c r="BQ195" s="126" t="s">
        <v>172</v>
      </c>
      <c r="BR195" s="128">
        <v>45341</v>
      </c>
      <c r="BS195" s="17">
        <v>8</v>
      </c>
      <c r="BT195" s="221" t="s">
        <v>3052</v>
      </c>
      <c r="BU195" s="118">
        <v>0</v>
      </c>
      <c r="BV195" s="17">
        <v>0</v>
      </c>
      <c r="BW195" s="17">
        <v>0</v>
      </c>
      <c r="BX195" s="17">
        <v>0</v>
      </c>
      <c r="BY195" s="17">
        <v>0</v>
      </c>
      <c r="BZ195" s="17">
        <v>0</v>
      </c>
      <c r="CB195" s="17">
        <v>0</v>
      </c>
      <c r="CC195" s="121">
        <v>8</v>
      </c>
      <c r="CD195" s="17" t="s">
        <v>4154</v>
      </c>
      <c r="CE195" s="118">
        <v>0</v>
      </c>
      <c r="CF195" s="17">
        <v>0</v>
      </c>
      <c r="CG195" s="17">
        <v>0</v>
      </c>
      <c r="CH195" s="17">
        <v>0</v>
      </c>
      <c r="CI195" s="17">
        <v>0</v>
      </c>
      <c r="CJ195" s="17">
        <v>0</v>
      </c>
      <c r="CK195" s="17">
        <v>0</v>
      </c>
      <c r="CL195" s="121">
        <v>0</v>
      </c>
      <c r="CM195" s="17" t="s">
        <v>3053</v>
      </c>
      <c r="CN195" s="17" t="s">
        <v>1089</v>
      </c>
      <c r="CO195" s="17" t="s">
        <v>130</v>
      </c>
      <c r="CP195" s="17">
        <v>28</v>
      </c>
      <c r="CQ195" s="118">
        <v>1</v>
      </c>
      <c r="CR195" s="17">
        <v>0</v>
      </c>
      <c r="CS195" s="17" t="s">
        <v>676</v>
      </c>
      <c r="CY195" s="121"/>
      <c r="CZ195" s="118"/>
      <c r="DC195" s="121"/>
      <c r="DD195" s="126"/>
      <c r="DF195" s="118"/>
      <c r="DG195" s="17" t="s">
        <v>3049</v>
      </c>
      <c r="DI195" s="126" t="s">
        <v>3078</v>
      </c>
      <c r="DJ195" s="118">
        <v>3</v>
      </c>
      <c r="DK195" s="118" t="s">
        <v>3079</v>
      </c>
      <c r="DL195" s="121"/>
      <c r="DM195" s="17" t="s">
        <v>130</v>
      </c>
      <c r="DQ195" s="121"/>
      <c r="DY195" s="118"/>
      <c r="EF195" s="121"/>
      <c r="EO195" s="118">
        <v>0</v>
      </c>
      <c r="ET195" s="121"/>
      <c r="EU195" s="118"/>
      <c r="EW195" s="17">
        <v>0</v>
      </c>
      <c r="EZ195" s="121"/>
      <c r="FB195" s="129"/>
      <c r="FC195" s="118">
        <v>70</v>
      </c>
      <c r="FD195" s="17">
        <v>0</v>
      </c>
      <c r="FE195" s="121">
        <v>0</v>
      </c>
      <c r="FF195" s="17">
        <v>59</v>
      </c>
      <c r="FG195" s="118"/>
      <c r="FH195" s="121"/>
      <c r="FJ195" s="17" t="s">
        <v>3729</v>
      </c>
      <c r="FK195" s="227" t="s">
        <v>3711</v>
      </c>
      <c r="FL195" s="128"/>
      <c r="FM195" s="128"/>
      <c r="FP195" s="121"/>
      <c r="FR195" s="118"/>
      <c r="FT195" s="17">
        <v>0</v>
      </c>
      <c r="FU195" s="17">
        <v>14</v>
      </c>
      <c r="FY195" s="121"/>
      <c r="GA195" s="118"/>
      <c r="GP195" s="129"/>
      <c r="GR195" s="118"/>
      <c r="GX195" s="121"/>
      <c r="GY195" s="118"/>
      <c r="HD195" s="121"/>
      <c r="HE195" s="118"/>
      <c r="HK195" s="121"/>
      <c r="HL195" s="118"/>
      <c r="HO195" s="121"/>
      <c r="HP195" s="118"/>
      <c r="HQ195" s="121"/>
      <c r="HS195" s="118"/>
      <c r="II195" s="121"/>
      <c r="IJ195" s="17" t="s">
        <v>3079</v>
      </c>
      <c r="IK195" s="17" t="s">
        <v>4062</v>
      </c>
      <c r="IQ195" s="128"/>
    </row>
    <row r="196" spans="1:260" s="17" customFormat="1" ht="12.45" customHeight="1">
      <c r="A196" s="118">
        <v>260</v>
      </c>
      <c r="B196" s="17">
        <v>0</v>
      </c>
      <c r="C196" s="17">
        <v>0</v>
      </c>
      <c r="D196" s="17" t="s">
        <v>663</v>
      </c>
      <c r="E196" s="17" t="s">
        <v>1928</v>
      </c>
      <c r="F196" s="17" t="s">
        <v>2195</v>
      </c>
      <c r="G196" s="17" t="s">
        <v>79</v>
      </c>
      <c r="H196" s="119">
        <v>-15.601924</v>
      </c>
      <c r="I196" s="120">
        <v>-63.2267879999999</v>
      </c>
      <c r="J196" s="17" t="s">
        <v>310</v>
      </c>
      <c r="K196" s="17" t="s">
        <v>2196</v>
      </c>
      <c r="L196" s="17" t="s">
        <v>2174</v>
      </c>
      <c r="M196" s="121" t="s">
        <v>177</v>
      </c>
      <c r="N196" s="122">
        <v>70</v>
      </c>
      <c r="O196" s="123" t="s">
        <v>78</v>
      </c>
      <c r="P196" s="17" t="s">
        <v>178</v>
      </c>
      <c r="Q196" s="121" t="s">
        <v>179</v>
      </c>
      <c r="R196" s="124">
        <v>0</v>
      </c>
      <c r="S196" s="124">
        <v>3</v>
      </c>
      <c r="T196" s="124">
        <v>0</v>
      </c>
      <c r="U196" s="124">
        <v>0</v>
      </c>
      <c r="V196" s="124">
        <v>0</v>
      </c>
      <c r="W196" s="124">
        <v>0</v>
      </c>
      <c r="X196" s="124">
        <v>0</v>
      </c>
      <c r="Y196" s="125">
        <v>0</v>
      </c>
      <c r="Z196" s="17">
        <v>3</v>
      </c>
      <c r="AA196" s="126"/>
      <c r="AB196" s="127" t="s">
        <v>2144</v>
      </c>
      <c r="AC196" s="227" t="s">
        <v>77</v>
      </c>
      <c r="AD196" s="227">
        <v>0</v>
      </c>
      <c r="AE196" s="227" t="s">
        <v>77</v>
      </c>
      <c r="AF196" s="227">
        <v>0</v>
      </c>
      <c r="AG196" s="227" t="s">
        <v>77</v>
      </c>
      <c r="AH196" s="227" t="s">
        <v>1079</v>
      </c>
      <c r="AI196" s="227">
        <v>3</v>
      </c>
      <c r="AJ196" s="227" t="s">
        <v>2144</v>
      </c>
      <c r="AK196" s="227">
        <v>1</v>
      </c>
      <c r="AL196" s="227" t="s">
        <v>178</v>
      </c>
      <c r="AM196" s="227" t="s">
        <v>77</v>
      </c>
      <c r="AN196" s="227">
        <v>0</v>
      </c>
      <c r="AO196" s="227" t="s">
        <v>77</v>
      </c>
      <c r="AP196" s="227">
        <v>0</v>
      </c>
      <c r="AQ196" s="227" t="s">
        <v>77</v>
      </c>
      <c r="AR196" s="227" t="s">
        <v>77</v>
      </c>
      <c r="AS196" s="227">
        <v>0</v>
      </c>
      <c r="AT196" s="227" t="s">
        <v>77</v>
      </c>
      <c r="AU196" s="227">
        <v>0</v>
      </c>
      <c r="AV196" s="227" t="s">
        <v>77</v>
      </c>
      <c r="AW196" s="227" t="s">
        <v>77</v>
      </c>
      <c r="AX196" s="227">
        <v>0</v>
      </c>
      <c r="AY196" s="227" t="s">
        <v>77</v>
      </c>
      <c r="AZ196" s="227">
        <v>0</v>
      </c>
      <c r="BA196" s="227" t="s">
        <v>77</v>
      </c>
      <c r="BB196" s="227" t="s">
        <v>77</v>
      </c>
      <c r="BC196" s="227">
        <v>0</v>
      </c>
      <c r="BD196" s="227" t="s">
        <v>77</v>
      </c>
      <c r="BE196" s="227">
        <v>0</v>
      </c>
      <c r="BF196" s="227" t="s">
        <v>77</v>
      </c>
      <c r="BG196" s="227">
        <v>0</v>
      </c>
      <c r="BH196" s="227">
        <v>0</v>
      </c>
      <c r="BI196" s="227">
        <v>0</v>
      </c>
      <c r="BJ196" s="227">
        <v>0</v>
      </c>
      <c r="BK196" s="227">
        <v>0</v>
      </c>
      <c r="BL196" s="17">
        <v>3</v>
      </c>
      <c r="BM196" s="126" t="s">
        <v>3797</v>
      </c>
      <c r="BN196" s="126"/>
      <c r="BO196" s="126" t="s">
        <v>3789</v>
      </c>
      <c r="BP196" s="126">
        <v>2024</v>
      </c>
      <c r="BQ196" s="126" t="s">
        <v>3094</v>
      </c>
      <c r="BR196" s="128">
        <v>45341</v>
      </c>
      <c r="BS196" s="17">
        <v>8</v>
      </c>
      <c r="BT196" s="221" t="s">
        <v>3052</v>
      </c>
      <c r="BU196" s="118">
        <v>0</v>
      </c>
      <c r="BV196" s="17">
        <v>0</v>
      </c>
      <c r="BW196" s="17">
        <v>3</v>
      </c>
      <c r="BX196" s="17">
        <v>0</v>
      </c>
      <c r="BY196" s="17">
        <v>0</v>
      </c>
      <c r="BZ196" s="17">
        <v>0</v>
      </c>
      <c r="CB196" s="17">
        <v>3</v>
      </c>
      <c r="CC196" s="121">
        <v>3</v>
      </c>
      <c r="CE196" s="118">
        <v>0</v>
      </c>
      <c r="CF196" s="17">
        <v>0</v>
      </c>
      <c r="CG196" s="17">
        <v>3</v>
      </c>
      <c r="CH196" s="17">
        <v>0</v>
      </c>
      <c r="CI196" s="17">
        <v>0</v>
      </c>
      <c r="CJ196" s="17">
        <v>0</v>
      </c>
      <c r="CK196" s="17">
        <v>0</v>
      </c>
      <c r="CL196" s="121">
        <v>3</v>
      </c>
      <c r="CM196" s="17" t="s">
        <v>3053</v>
      </c>
      <c r="CN196" s="17" t="s">
        <v>1587</v>
      </c>
      <c r="CO196" s="17" t="s">
        <v>251</v>
      </c>
      <c r="CP196" s="17">
        <v>28</v>
      </c>
      <c r="CQ196" s="118">
        <v>1</v>
      </c>
      <c r="CR196" s="17">
        <v>0</v>
      </c>
      <c r="CS196" s="17" t="s">
        <v>676</v>
      </c>
      <c r="CY196" s="121"/>
      <c r="CZ196" s="118"/>
      <c r="DC196" s="121"/>
      <c r="DD196" s="126"/>
      <c r="DF196" s="118"/>
      <c r="DG196" s="17" t="s">
        <v>3049</v>
      </c>
      <c r="DI196" s="126" t="s">
        <v>2664</v>
      </c>
      <c r="DJ196" s="118">
        <v>30</v>
      </c>
      <c r="DK196" s="118" t="s">
        <v>3054</v>
      </c>
      <c r="DL196" s="121"/>
      <c r="DM196" s="17" t="s">
        <v>1156</v>
      </c>
      <c r="DQ196" s="121"/>
      <c r="DY196" s="118"/>
      <c r="EF196" s="121"/>
      <c r="EO196" s="118">
        <v>12</v>
      </c>
      <c r="ET196" s="121"/>
      <c r="EU196" s="118"/>
      <c r="EW196" s="17">
        <v>12</v>
      </c>
      <c r="EZ196" s="121"/>
      <c r="FB196" s="121"/>
      <c r="FC196" s="118">
        <v>100</v>
      </c>
      <c r="FD196" s="17">
        <v>3</v>
      </c>
      <c r="FE196" s="121">
        <v>276</v>
      </c>
      <c r="FF196" s="17">
        <v>92</v>
      </c>
      <c r="FG196" s="118"/>
      <c r="FH196" s="121"/>
      <c r="FJ196" s="17" t="s">
        <v>3731</v>
      </c>
      <c r="FK196" s="227" t="s">
        <v>3711</v>
      </c>
      <c r="FL196" s="128"/>
      <c r="FM196" s="128"/>
      <c r="FP196" s="121"/>
      <c r="FR196" s="118"/>
      <c r="FT196" s="17">
        <v>0</v>
      </c>
      <c r="FU196" s="17">
        <v>14</v>
      </c>
      <c r="FY196" s="121"/>
      <c r="GA196" s="118"/>
      <c r="GP196" s="129"/>
      <c r="GR196" s="118"/>
      <c r="GX196" s="121"/>
      <c r="GY196" s="118"/>
      <c r="HD196" s="121"/>
      <c r="HE196" s="118"/>
      <c r="HK196" s="121"/>
      <c r="HL196" s="118"/>
      <c r="HO196" s="121"/>
      <c r="HP196" s="118"/>
      <c r="HQ196" s="121"/>
      <c r="HS196" s="118"/>
      <c r="II196" s="121"/>
      <c r="IJ196" s="17" t="s">
        <v>3055</v>
      </c>
      <c r="IK196" s="17" t="s">
        <v>4063</v>
      </c>
    </row>
    <row r="197" spans="1:260" s="17" customFormat="1" ht="12.45" customHeight="1">
      <c r="A197" s="118">
        <v>264</v>
      </c>
      <c r="B197" s="17">
        <v>0</v>
      </c>
      <c r="C197" s="17" t="s">
        <v>2037</v>
      </c>
      <c r="D197" s="17" t="s">
        <v>663</v>
      </c>
      <c r="E197" s="17" t="s">
        <v>621</v>
      </c>
      <c r="F197" s="17" t="s">
        <v>2202</v>
      </c>
      <c r="G197" s="17" t="s">
        <v>79</v>
      </c>
      <c r="H197" s="119">
        <v>-17.536989999999999</v>
      </c>
      <c r="I197" s="120">
        <v>-63.202848000000003</v>
      </c>
      <c r="J197" s="17" t="s">
        <v>338</v>
      </c>
      <c r="K197" s="17" t="s">
        <v>256</v>
      </c>
      <c r="L197" s="17" t="s">
        <v>256</v>
      </c>
      <c r="M197" s="121" t="s">
        <v>177</v>
      </c>
      <c r="N197" s="122">
        <v>40</v>
      </c>
      <c r="O197" s="123" t="s">
        <v>78</v>
      </c>
      <c r="P197" s="17" t="s">
        <v>202</v>
      </c>
      <c r="Q197" s="121" t="s">
        <v>179</v>
      </c>
      <c r="R197" s="124">
        <v>0</v>
      </c>
      <c r="S197" s="124">
        <v>3</v>
      </c>
      <c r="T197" s="124">
        <v>0</v>
      </c>
      <c r="U197" s="124">
        <v>0</v>
      </c>
      <c r="V197" s="124">
        <v>3</v>
      </c>
      <c r="W197" s="124">
        <v>1</v>
      </c>
      <c r="X197" s="124">
        <v>0</v>
      </c>
      <c r="Y197" s="125">
        <v>0</v>
      </c>
      <c r="Z197" s="17">
        <v>7</v>
      </c>
      <c r="AA197" s="126"/>
      <c r="AB197" s="127" t="s">
        <v>248</v>
      </c>
      <c r="AC197" s="227" t="s">
        <v>77</v>
      </c>
      <c r="AD197" s="227">
        <v>0</v>
      </c>
      <c r="AE197" s="227" t="s">
        <v>77</v>
      </c>
      <c r="AF197" s="227">
        <v>0</v>
      </c>
      <c r="AG197" s="227" t="s">
        <v>77</v>
      </c>
      <c r="AH197" s="227" t="s">
        <v>257</v>
      </c>
      <c r="AI197" s="227">
        <v>3</v>
      </c>
      <c r="AJ197" s="227" t="s">
        <v>248</v>
      </c>
      <c r="AK197" s="227">
        <v>1</v>
      </c>
      <c r="AL197" s="227" t="s">
        <v>189</v>
      </c>
      <c r="AM197" s="227" t="s">
        <v>77</v>
      </c>
      <c r="AN197" s="227">
        <v>0</v>
      </c>
      <c r="AO197" s="227" t="s">
        <v>77</v>
      </c>
      <c r="AP197" s="227">
        <v>0</v>
      </c>
      <c r="AQ197" s="227" t="s">
        <v>77</v>
      </c>
      <c r="AR197" s="227" t="s">
        <v>537</v>
      </c>
      <c r="AS197" s="227">
        <v>3</v>
      </c>
      <c r="AT197" s="227" t="s">
        <v>249</v>
      </c>
      <c r="AU197" s="227">
        <v>0</v>
      </c>
      <c r="AV197" s="227" t="s">
        <v>189</v>
      </c>
      <c r="AW197" s="227" t="s">
        <v>708</v>
      </c>
      <c r="AX197" s="227">
        <v>1</v>
      </c>
      <c r="AY197" s="227" t="s">
        <v>249</v>
      </c>
      <c r="AZ197" s="227">
        <v>0</v>
      </c>
      <c r="BA197" s="227" t="s">
        <v>189</v>
      </c>
      <c r="BB197" s="227" t="s">
        <v>77</v>
      </c>
      <c r="BC197" s="227">
        <v>0</v>
      </c>
      <c r="BD197" s="227" t="s">
        <v>77</v>
      </c>
      <c r="BE197" s="227">
        <v>0</v>
      </c>
      <c r="BF197" s="227" t="s">
        <v>77</v>
      </c>
      <c r="BG197" s="227" t="s">
        <v>77</v>
      </c>
      <c r="BH197" s="227">
        <v>0</v>
      </c>
      <c r="BI197" s="227" t="s">
        <v>77</v>
      </c>
      <c r="BJ197" s="227">
        <v>0</v>
      </c>
      <c r="BK197" s="227" t="s">
        <v>77</v>
      </c>
      <c r="BL197" s="17">
        <v>7</v>
      </c>
      <c r="BM197" s="126" t="s">
        <v>3788</v>
      </c>
      <c r="BN197" s="126" t="s">
        <v>4152</v>
      </c>
      <c r="BO197" s="126" t="s">
        <v>3789</v>
      </c>
      <c r="BP197" s="126">
        <v>2024</v>
      </c>
      <c r="BQ197" s="126" t="s">
        <v>172</v>
      </c>
      <c r="BR197" s="128">
        <v>45341</v>
      </c>
      <c r="BS197" s="17">
        <v>8</v>
      </c>
      <c r="BT197" s="221" t="s">
        <v>3842</v>
      </c>
      <c r="BU197" s="118">
        <v>0</v>
      </c>
      <c r="BV197" s="17">
        <v>0</v>
      </c>
      <c r="BW197" s="17">
        <v>1</v>
      </c>
      <c r="BX197" s="17">
        <v>0</v>
      </c>
      <c r="BY197" s="17">
        <v>0</v>
      </c>
      <c r="BZ197" s="17">
        <v>0</v>
      </c>
      <c r="CB197" s="17">
        <v>1</v>
      </c>
      <c r="CC197" s="121">
        <v>7</v>
      </c>
      <c r="CE197" s="118">
        <v>0</v>
      </c>
      <c r="CF197" s="17">
        <v>0</v>
      </c>
      <c r="CG197" s="17">
        <v>0</v>
      </c>
      <c r="CH197" s="17">
        <v>0</v>
      </c>
      <c r="CI197" s="17">
        <v>0</v>
      </c>
      <c r="CJ197" s="17">
        <v>0</v>
      </c>
      <c r="CK197" s="17">
        <v>0</v>
      </c>
      <c r="CL197" s="121">
        <v>0</v>
      </c>
      <c r="CM197" s="17" t="s">
        <v>3102</v>
      </c>
      <c r="CN197" s="17" t="s">
        <v>1507</v>
      </c>
      <c r="CO197" s="17" t="s">
        <v>247</v>
      </c>
      <c r="CP197" s="17">
        <v>3</v>
      </c>
      <c r="CQ197" s="118">
        <v>0</v>
      </c>
      <c r="CR197" s="17">
        <v>0</v>
      </c>
      <c r="CS197" s="17" t="s">
        <v>544</v>
      </c>
      <c r="CW197" s="17" t="s">
        <v>538</v>
      </c>
      <c r="CY197" s="121"/>
      <c r="CZ197" s="118"/>
      <c r="DC197" s="121"/>
      <c r="DD197" s="126"/>
      <c r="DF197" s="118"/>
      <c r="DG197" s="17" t="s">
        <v>3049</v>
      </c>
      <c r="DI197" s="126" t="s">
        <v>4137</v>
      </c>
      <c r="DJ197" s="118">
        <v>5</v>
      </c>
      <c r="DK197" s="118" t="s">
        <v>3096</v>
      </c>
      <c r="DL197" s="121"/>
      <c r="DM197" s="17" t="s">
        <v>130</v>
      </c>
      <c r="DQ197" s="121"/>
      <c r="DY197" s="118"/>
      <c r="EF197" s="121"/>
      <c r="EO197" s="118"/>
      <c r="ET197" s="121"/>
      <c r="EU197" s="118"/>
      <c r="EW197" s="17">
        <v>4</v>
      </c>
      <c r="EZ197" s="121"/>
      <c r="FB197" s="121">
        <v>18</v>
      </c>
      <c r="FC197" s="118">
        <v>70</v>
      </c>
      <c r="FD197" s="17">
        <v>1</v>
      </c>
      <c r="FE197" s="121">
        <v>59</v>
      </c>
      <c r="FF197" s="17">
        <v>59</v>
      </c>
      <c r="FG197" s="118"/>
      <c r="FH197" s="121"/>
      <c r="FJ197" s="17" t="s">
        <v>3731</v>
      </c>
      <c r="FK197" s="227" t="s">
        <v>3714</v>
      </c>
      <c r="FL197" s="128">
        <v>45369</v>
      </c>
      <c r="FM197" s="128">
        <v>45372</v>
      </c>
      <c r="FP197" s="121" t="s">
        <v>3713</v>
      </c>
      <c r="FR197" s="118">
        <v>40</v>
      </c>
      <c r="FS197" s="17">
        <v>3</v>
      </c>
      <c r="FT197" s="17">
        <v>43</v>
      </c>
      <c r="FU197" s="17">
        <v>62</v>
      </c>
      <c r="FV197" s="17">
        <v>70</v>
      </c>
      <c r="FY197" s="121"/>
      <c r="GA197" s="118">
        <v>0</v>
      </c>
      <c r="GB197" s="17">
        <v>0</v>
      </c>
      <c r="GC197" s="17">
        <v>0</v>
      </c>
      <c r="GD197" s="17">
        <v>0</v>
      </c>
      <c r="GE197" s="17">
        <v>0</v>
      </c>
      <c r="GP197" s="129"/>
      <c r="GR197" s="118"/>
      <c r="GX197" s="121"/>
      <c r="GY197" s="118"/>
      <c r="HD197" s="121"/>
      <c r="HE197" s="118"/>
      <c r="HK197" s="121"/>
      <c r="HL197" s="118"/>
      <c r="HO197" s="121"/>
      <c r="HP197" s="118"/>
      <c r="HQ197" s="121"/>
      <c r="HS197" s="118"/>
      <c r="II197" s="121"/>
      <c r="IJ197" s="17" t="s">
        <v>3096</v>
      </c>
      <c r="IK197" s="17" t="s">
        <v>4064</v>
      </c>
    </row>
    <row r="198" spans="1:260" s="17" customFormat="1" ht="12.45" customHeight="1">
      <c r="A198" s="118">
        <v>277</v>
      </c>
      <c r="B198" s="17" t="s">
        <v>1028</v>
      </c>
      <c r="C198" s="17" t="s">
        <v>2037</v>
      </c>
      <c r="D198" s="139" t="s">
        <v>663</v>
      </c>
      <c r="E198" s="124" t="s">
        <v>617</v>
      </c>
      <c r="F198" s="17" t="s">
        <v>2231</v>
      </c>
      <c r="G198" s="17" t="s">
        <v>79</v>
      </c>
      <c r="H198" s="119">
        <v>-17.824494000000001</v>
      </c>
      <c r="I198" s="120">
        <v>-63.164946</v>
      </c>
      <c r="J198" s="17" t="s">
        <v>338</v>
      </c>
      <c r="K198" s="17" t="s">
        <v>176</v>
      </c>
      <c r="L198" s="17" t="s">
        <v>176</v>
      </c>
      <c r="M198" s="121" t="s">
        <v>177</v>
      </c>
      <c r="N198" s="122">
        <v>23</v>
      </c>
      <c r="O198" s="123" t="s">
        <v>618</v>
      </c>
      <c r="P198" s="17" t="s">
        <v>202</v>
      </c>
      <c r="Q198" s="121" t="s">
        <v>179</v>
      </c>
      <c r="R198" s="124">
        <v>0</v>
      </c>
      <c r="S198" s="124">
        <v>3</v>
      </c>
      <c r="T198" s="124">
        <v>0</v>
      </c>
      <c r="U198" s="124">
        <v>0</v>
      </c>
      <c r="V198" s="124">
        <v>2</v>
      </c>
      <c r="W198" s="124">
        <v>2</v>
      </c>
      <c r="X198" s="124">
        <v>0</v>
      </c>
      <c r="Y198" s="125">
        <v>0</v>
      </c>
      <c r="Z198" s="17">
        <v>7</v>
      </c>
      <c r="AA198" s="142"/>
      <c r="AB198" s="127" t="s">
        <v>248</v>
      </c>
      <c r="AC198" s="227" t="s">
        <v>77</v>
      </c>
      <c r="AD198" s="227">
        <v>0</v>
      </c>
      <c r="AE198" s="227" t="s">
        <v>77</v>
      </c>
      <c r="AF198" s="227">
        <v>0</v>
      </c>
      <c r="AG198" s="227" t="s">
        <v>77</v>
      </c>
      <c r="AH198" s="227" t="s">
        <v>257</v>
      </c>
      <c r="AI198" s="227">
        <v>3</v>
      </c>
      <c r="AJ198" s="227" t="s">
        <v>248</v>
      </c>
      <c r="AK198" s="227">
        <v>1</v>
      </c>
      <c r="AL198" s="227" t="s">
        <v>189</v>
      </c>
      <c r="AM198" s="227" t="s">
        <v>77</v>
      </c>
      <c r="AN198" s="227">
        <v>0</v>
      </c>
      <c r="AO198" s="227" t="s">
        <v>77</v>
      </c>
      <c r="AP198" s="227">
        <v>0</v>
      </c>
      <c r="AQ198" s="227" t="s">
        <v>77</v>
      </c>
      <c r="AR198" s="227" t="s">
        <v>537</v>
      </c>
      <c r="AS198" s="227">
        <v>2</v>
      </c>
      <c r="AT198" s="227" t="s">
        <v>249</v>
      </c>
      <c r="AU198" s="227">
        <v>0</v>
      </c>
      <c r="AV198" s="227" t="s">
        <v>189</v>
      </c>
      <c r="AW198" s="227" t="s">
        <v>784</v>
      </c>
      <c r="AX198" s="227">
        <v>2</v>
      </c>
      <c r="AY198" s="227" t="s">
        <v>249</v>
      </c>
      <c r="AZ198" s="227">
        <v>0</v>
      </c>
      <c r="BA198" s="227" t="s">
        <v>189</v>
      </c>
      <c r="BB198" s="227" t="s">
        <v>77</v>
      </c>
      <c r="BC198" s="227">
        <v>0</v>
      </c>
      <c r="BD198" s="227" t="s">
        <v>77</v>
      </c>
      <c r="BE198" s="227">
        <v>0</v>
      </c>
      <c r="BF198" s="227" t="s">
        <v>77</v>
      </c>
      <c r="BG198" s="227" t="s">
        <v>77</v>
      </c>
      <c r="BH198" s="227">
        <v>0</v>
      </c>
      <c r="BI198" s="227" t="s">
        <v>77</v>
      </c>
      <c r="BJ198" s="227">
        <v>0</v>
      </c>
      <c r="BK198" s="227" t="s">
        <v>77</v>
      </c>
      <c r="BL198" s="17">
        <v>7</v>
      </c>
      <c r="BM198" s="142" t="s">
        <v>3797</v>
      </c>
      <c r="BN198" s="142"/>
      <c r="BO198" s="142" t="s">
        <v>3789</v>
      </c>
      <c r="BP198" s="143">
        <v>2024</v>
      </c>
      <c r="BQ198" s="126" t="s">
        <v>172</v>
      </c>
      <c r="BR198" s="128">
        <v>45341</v>
      </c>
      <c r="BS198" s="17">
        <v>8</v>
      </c>
      <c r="BT198" s="221" t="s">
        <v>3101</v>
      </c>
      <c r="BU198" s="118">
        <v>0</v>
      </c>
      <c r="BV198" s="17">
        <v>0</v>
      </c>
      <c r="BW198" s="17">
        <v>1</v>
      </c>
      <c r="BX198" s="17">
        <v>0</v>
      </c>
      <c r="BY198" s="17">
        <v>0</v>
      </c>
      <c r="BZ198" s="17">
        <v>0</v>
      </c>
      <c r="CB198" s="17">
        <v>1</v>
      </c>
      <c r="CC198" s="121">
        <v>7</v>
      </c>
      <c r="CD198" s="17">
        <v>1</v>
      </c>
      <c r="CE198" s="118">
        <v>0</v>
      </c>
      <c r="CF198" s="17">
        <v>0</v>
      </c>
      <c r="CG198" s="17">
        <v>0</v>
      </c>
      <c r="CH198" s="17">
        <v>0</v>
      </c>
      <c r="CI198" s="17">
        <v>0</v>
      </c>
      <c r="CJ198" s="17">
        <v>0</v>
      </c>
      <c r="CK198" s="17">
        <v>0</v>
      </c>
      <c r="CL198" s="121">
        <v>0</v>
      </c>
      <c r="CM198" s="17" t="s">
        <v>3102</v>
      </c>
      <c r="CN198" s="17" t="s">
        <v>1362</v>
      </c>
      <c r="CO198" s="17" t="s">
        <v>247</v>
      </c>
      <c r="CP198" s="17">
        <v>3</v>
      </c>
      <c r="CQ198" s="118">
        <v>1</v>
      </c>
      <c r="CR198" s="17">
        <v>0</v>
      </c>
      <c r="CS198" s="124" t="s">
        <v>676</v>
      </c>
      <c r="CT198" s="138"/>
      <c r="CU198" s="138"/>
      <c r="CV198" s="138"/>
      <c r="CW198" s="138"/>
      <c r="CX198" s="138"/>
      <c r="CY198" s="141"/>
      <c r="CZ198" s="140"/>
      <c r="DA198" s="138"/>
      <c r="DB198" s="138"/>
      <c r="DC198" s="141"/>
      <c r="DD198" s="142"/>
      <c r="DE198" s="138"/>
      <c r="DF198" s="137"/>
      <c r="DG198" s="17" t="s">
        <v>3049</v>
      </c>
      <c r="DH198" s="138"/>
      <c r="DI198" s="126" t="s">
        <v>2771</v>
      </c>
      <c r="DJ198" s="118">
        <v>11</v>
      </c>
      <c r="DK198" s="118" t="s">
        <v>3084</v>
      </c>
      <c r="DL198" s="141"/>
      <c r="DM198" s="17" t="s">
        <v>130</v>
      </c>
      <c r="DN198" s="139"/>
      <c r="DO198" s="138"/>
      <c r="DP198" s="138"/>
      <c r="DQ198" s="141"/>
      <c r="DR198" s="138"/>
      <c r="DS198" s="138"/>
      <c r="DT198" s="138"/>
      <c r="DU198" s="138"/>
      <c r="DV198" s="138"/>
      <c r="DW198" s="138"/>
      <c r="DX198" s="138"/>
      <c r="DY198" s="140"/>
      <c r="DZ198" s="138"/>
      <c r="EA198" s="138"/>
      <c r="EB198" s="138"/>
      <c r="EC198" s="138"/>
      <c r="ED198" s="138"/>
      <c r="EE198" s="138"/>
      <c r="EF198" s="141"/>
      <c r="EG198" s="138"/>
      <c r="EH198" s="138"/>
      <c r="EI198" s="138"/>
      <c r="EJ198" s="138"/>
      <c r="EK198" s="138"/>
      <c r="EL198" s="138"/>
      <c r="EM198" s="138"/>
      <c r="EN198" s="138"/>
      <c r="EO198" s="140">
        <v>0</v>
      </c>
      <c r="EP198" s="138"/>
      <c r="EQ198" s="138"/>
      <c r="ER198" s="138"/>
      <c r="ES198" s="138"/>
      <c r="ET198" s="141"/>
      <c r="EU198" s="140"/>
      <c r="EV198" s="138"/>
      <c r="EW198" s="138">
        <v>4</v>
      </c>
      <c r="EX198" s="138"/>
      <c r="EY198" s="138"/>
      <c r="EZ198" s="141"/>
      <c r="FA198" s="138"/>
      <c r="FB198" s="127"/>
      <c r="FC198" s="118">
        <v>50</v>
      </c>
      <c r="FD198" s="17">
        <v>1</v>
      </c>
      <c r="FE198" s="141">
        <v>40</v>
      </c>
      <c r="FF198" s="17">
        <v>40</v>
      </c>
      <c r="FG198" s="140"/>
      <c r="FH198" s="141"/>
      <c r="FI198" s="138"/>
      <c r="FJ198" s="17" t="s">
        <v>3731</v>
      </c>
      <c r="FK198" s="257" t="s">
        <v>3714</v>
      </c>
      <c r="FL198" s="138"/>
      <c r="FM198" s="138"/>
      <c r="FN198" s="138"/>
      <c r="FO198" s="138"/>
      <c r="FP198" s="141"/>
      <c r="FQ198" s="138"/>
      <c r="FR198" s="140"/>
      <c r="FS198" s="138"/>
      <c r="FT198" s="138">
        <v>0</v>
      </c>
      <c r="FU198" s="138">
        <v>14</v>
      </c>
      <c r="FV198" s="138"/>
      <c r="FW198" s="138"/>
      <c r="FX198" s="138"/>
      <c r="FY198" s="141"/>
      <c r="FZ198" s="138"/>
      <c r="GA198" s="140"/>
      <c r="GB198" s="138"/>
      <c r="GC198" s="138"/>
      <c r="GD198" s="138"/>
      <c r="GE198" s="138"/>
      <c r="GF198" s="138"/>
      <c r="GG198" s="138"/>
      <c r="GH198" s="138"/>
      <c r="GI198" s="138"/>
      <c r="GJ198" s="138"/>
      <c r="GK198" s="138"/>
      <c r="GL198" s="138"/>
      <c r="GM198" s="138"/>
      <c r="GN198" s="138"/>
      <c r="GO198" s="138"/>
      <c r="GP198" s="141"/>
      <c r="GQ198" s="138"/>
      <c r="GR198" s="137"/>
      <c r="GS198" s="138"/>
      <c r="GT198" s="138"/>
      <c r="GU198" s="138"/>
      <c r="GV198" s="138"/>
      <c r="GW198" s="138"/>
      <c r="GX198" s="141"/>
      <c r="GY198" s="137"/>
      <c r="GZ198" s="138"/>
      <c r="HA198" s="138"/>
      <c r="HB198" s="138"/>
      <c r="HC198" s="138"/>
      <c r="HD198" s="141"/>
      <c r="HE198" s="137"/>
      <c r="HF198" s="138"/>
      <c r="HG198" s="138"/>
      <c r="HH198" s="138"/>
      <c r="HI198" s="138"/>
      <c r="HJ198" s="138"/>
      <c r="HK198" s="141"/>
      <c r="HL198" s="137"/>
      <c r="HM198" s="124"/>
      <c r="HN198" s="124"/>
      <c r="HO198" s="141"/>
      <c r="HP198" s="140"/>
      <c r="HQ198" s="141"/>
      <c r="HR198" s="138"/>
      <c r="HS198" s="140"/>
      <c r="HT198" s="138"/>
      <c r="HU198" s="138"/>
      <c r="HV198" s="138"/>
      <c r="HW198" s="138"/>
      <c r="HX198" s="138"/>
      <c r="HY198" s="138"/>
      <c r="HZ198" s="138"/>
      <c r="IA198" s="138"/>
      <c r="IB198" s="138"/>
      <c r="IC198" s="138"/>
      <c r="ID198" s="138"/>
      <c r="IE198" s="138"/>
      <c r="IF198" s="138"/>
      <c r="IG198" s="138"/>
      <c r="IH198" s="138"/>
      <c r="II198" s="141"/>
      <c r="IJ198" s="17" t="s">
        <v>3084</v>
      </c>
      <c r="IK198" s="138" t="s">
        <v>4056</v>
      </c>
      <c r="IL198" s="138"/>
      <c r="IM198" s="138"/>
      <c r="IN198" s="138"/>
      <c r="IO198" s="138"/>
      <c r="IP198" s="138"/>
      <c r="IQ198" s="138"/>
      <c r="IR198" s="138"/>
      <c r="IS198" s="138"/>
      <c r="IT198" s="138"/>
      <c r="IU198" s="138"/>
      <c r="IV198" s="138"/>
      <c r="IW198" s="138"/>
      <c r="IX198" s="138"/>
      <c r="IY198" s="138"/>
      <c r="IZ198" s="138"/>
    </row>
    <row r="199" spans="1:260" s="17" customFormat="1" ht="12.45" customHeight="1">
      <c r="A199" s="118">
        <v>347</v>
      </c>
      <c r="B199" s="17">
        <v>0</v>
      </c>
      <c r="C199" s="17">
        <v>0</v>
      </c>
      <c r="D199" s="139" t="s">
        <v>663</v>
      </c>
      <c r="E199" s="124" t="s">
        <v>1948</v>
      </c>
      <c r="F199" s="17" t="s">
        <v>2332</v>
      </c>
      <c r="G199" s="17" t="s">
        <v>79</v>
      </c>
      <c r="H199" s="119">
        <v>-17.7898</v>
      </c>
      <c r="I199" s="120">
        <v>-63.171999999999997</v>
      </c>
      <c r="J199" s="17" t="s">
        <v>303</v>
      </c>
      <c r="K199" s="17" t="s">
        <v>176</v>
      </c>
      <c r="L199" s="17" t="s">
        <v>304</v>
      </c>
      <c r="M199" s="121" t="s">
        <v>177</v>
      </c>
      <c r="N199" s="122">
        <v>10</v>
      </c>
      <c r="O199" s="123" t="s">
        <v>610</v>
      </c>
      <c r="P199" s="17" t="s">
        <v>196</v>
      </c>
      <c r="Q199" s="121" t="s">
        <v>179</v>
      </c>
      <c r="R199" s="124">
        <v>3</v>
      </c>
      <c r="S199" s="124">
        <v>3</v>
      </c>
      <c r="T199" s="124">
        <v>0</v>
      </c>
      <c r="U199" s="124">
        <v>3</v>
      </c>
      <c r="V199" s="124">
        <v>3</v>
      </c>
      <c r="W199" s="124">
        <v>3</v>
      </c>
      <c r="X199" s="124">
        <v>0</v>
      </c>
      <c r="Y199" s="125">
        <v>0</v>
      </c>
      <c r="Z199" s="17">
        <v>15</v>
      </c>
      <c r="AA199" s="142"/>
      <c r="AB199" s="127" t="s">
        <v>180</v>
      </c>
      <c r="AC199" s="227" t="s">
        <v>212</v>
      </c>
      <c r="AD199" s="227">
        <v>3</v>
      </c>
      <c r="AE199" s="227" t="s">
        <v>181</v>
      </c>
      <c r="AF199" s="227">
        <v>1</v>
      </c>
      <c r="AG199" s="227" t="s">
        <v>211</v>
      </c>
      <c r="AH199" s="227" t="s">
        <v>232</v>
      </c>
      <c r="AI199" s="227">
        <v>3</v>
      </c>
      <c r="AJ199" s="227" t="s">
        <v>184</v>
      </c>
      <c r="AK199" s="227">
        <v>1</v>
      </c>
      <c r="AL199" s="227" t="s">
        <v>236</v>
      </c>
      <c r="AM199" s="227" t="s">
        <v>185</v>
      </c>
      <c r="AN199" s="227">
        <v>3</v>
      </c>
      <c r="AO199" s="227" t="s">
        <v>184</v>
      </c>
      <c r="AP199" s="227">
        <v>1</v>
      </c>
      <c r="AQ199" s="227" t="s">
        <v>236</v>
      </c>
      <c r="AR199" s="227" t="s">
        <v>198</v>
      </c>
      <c r="AS199" s="227">
        <v>3</v>
      </c>
      <c r="AT199" s="227" t="s">
        <v>187</v>
      </c>
      <c r="AU199" s="227">
        <v>1</v>
      </c>
      <c r="AV199" s="227" t="s">
        <v>236</v>
      </c>
      <c r="AW199" s="227" t="s">
        <v>218</v>
      </c>
      <c r="AX199" s="227">
        <v>3</v>
      </c>
      <c r="AY199" s="227" t="s">
        <v>229</v>
      </c>
      <c r="AZ199" s="227">
        <v>0</v>
      </c>
      <c r="BA199" s="227" t="s">
        <v>236</v>
      </c>
      <c r="BB199" s="227" t="s">
        <v>77</v>
      </c>
      <c r="BC199" s="227">
        <v>0</v>
      </c>
      <c r="BD199" s="227" t="s">
        <v>77</v>
      </c>
      <c r="BE199" s="227">
        <v>0</v>
      </c>
      <c r="BF199" s="227" t="s">
        <v>77</v>
      </c>
      <c r="BG199" s="227">
        <v>0</v>
      </c>
      <c r="BH199" s="227">
        <v>0</v>
      </c>
      <c r="BI199" s="227">
        <v>0</v>
      </c>
      <c r="BJ199" s="227">
        <v>0</v>
      </c>
      <c r="BK199" s="227">
        <v>0</v>
      </c>
      <c r="BL199" s="17">
        <v>15</v>
      </c>
      <c r="BM199" s="142" t="s">
        <v>3797</v>
      </c>
      <c r="BN199" s="142"/>
      <c r="BO199" s="142" t="s">
        <v>3789</v>
      </c>
      <c r="BP199" s="143">
        <v>2024</v>
      </c>
      <c r="BQ199" s="126" t="s">
        <v>171</v>
      </c>
      <c r="BR199" s="128">
        <v>45341</v>
      </c>
      <c r="BS199" s="17">
        <v>8</v>
      </c>
      <c r="BT199" s="221" t="s">
        <v>3279</v>
      </c>
      <c r="BU199" s="118">
        <v>3</v>
      </c>
      <c r="BV199" s="17">
        <v>0</v>
      </c>
      <c r="BW199" s="17">
        <v>0</v>
      </c>
      <c r="BX199" s="17">
        <v>3</v>
      </c>
      <c r="BY199" s="17">
        <v>0</v>
      </c>
      <c r="BZ199" s="17">
        <v>0</v>
      </c>
      <c r="CB199" s="17">
        <v>6</v>
      </c>
      <c r="CC199" s="121">
        <v>15</v>
      </c>
      <c r="CD199" s="17" t="s">
        <v>4153</v>
      </c>
      <c r="CE199" s="118">
        <v>0</v>
      </c>
      <c r="CF199" s="17">
        <v>0</v>
      </c>
      <c r="CG199" s="17">
        <v>3</v>
      </c>
      <c r="CH199" s="17">
        <v>0</v>
      </c>
      <c r="CI199" s="17">
        <v>0</v>
      </c>
      <c r="CJ199" s="17">
        <v>0</v>
      </c>
      <c r="CK199" s="17">
        <v>0</v>
      </c>
      <c r="CL199" s="121">
        <v>3</v>
      </c>
      <c r="CM199" s="17" t="s">
        <v>3280</v>
      </c>
      <c r="CN199" s="17" t="s">
        <v>1089</v>
      </c>
      <c r="CO199" s="17" t="s">
        <v>1191</v>
      </c>
      <c r="CP199" s="17">
        <v>1</v>
      </c>
      <c r="CQ199" s="118">
        <v>1</v>
      </c>
      <c r="CR199" s="17">
        <v>0</v>
      </c>
      <c r="CS199" s="124" t="s">
        <v>676</v>
      </c>
      <c r="CT199" s="138"/>
      <c r="CU199" s="138"/>
      <c r="CV199" s="138"/>
      <c r="CW199" s="138"/>
      <c r="CX199" s="138"/>
      <c r="CY199" s="141"/>
      <c r="CZ199" s="140"/>
      <c r="DA199" s="138"/>
      <c r="DB199" s="138"/>
      <c r="DC199" s="141"/>
      <c r="DD199" s="142"/>
      <c r="DE199" s="138"/>
      <c r="DF199" s="137"/>
      <c r="DG199" s="17" t="s">
        <v>1118</v>
      </c>
      <c r="DH199" s="138"/>
      <c r="DI199" s="126" t="s">
        <v>2627</v>
      </c>
      <c r="DJ199" s="118">
        <v>21</v>
      </c>
      <c r="DK199" s="118" t="s">
        <v>3246</v>
      </c>
      <c r="DL199" s="141"/>
      <c r="DM199" s="17" t="s">
        <v>1156</v>
      </c>
      <c r="DN199" s="139"/>
      <c r="DO199" s="138"/>
      <c r="DP199" s="138"/>
      <c r="DQ199" s="141"/>
      <c r="DR199" s="138"/>
      <c r="DS199" s="138"/>
      <c r="DT199" s="138"/>
      <c r="DU199" s="138"/>
      <c r="DV199" s="138"/>
      <c r="DW199" s="138"/>
      <c r="DX199" s="138"/>
      <c r="DY199" s="140"/>
      <c r="DZ199" s="138"/>
      <c r="EA199" s="138"/>
      <c r="EB199" s="138"/>
      <c r="EC199" s="138"/>
      <c r="ED199" s="138"/>
      <c r="EE199" s="138"/>
      <c r="EF199" s="141"/>
      <c r="EG199" s="138"/>
      <c r="EH199" s="138"/>
      <c r="EI199" s="138"/>
      <c r="EJ199" s="138"/>
      <c r="EK199" s="138"/>
      <c r="EL199" s="138"/>
      <c r="EM199" s="138"/>
      <c r="EN199" s="138"/>
      <c r="EO199" s="140">
        <v>6</v>
      </c>
      <c r="EP199" s="138"/>
      <c r="EQ199" s="138">
        <v>6</v>
      </c>
      <c r="ER199" s="138"/>
      <c r="ES199" s="138"/>
      <c r="ET199" s="141"/>
      <c r="EU199" s="140"/>
      <c r="EV199" s="138"/>
      <c r="EW199" s="138"/>
      <c r="EX199" s="138">
        <v>18</v>
      </c>
      <c r="EY199" s="138"/>
      <c r="EZ199" s="141"/>
      <c r="FA199" s="138"/>
      <c r="FB199" s="127"/>
      <c r="FC199" s="118">
        <v>30</v>
      </c>
      <c r="FD199" s="17">
        <v>6</v>
      </c>
      <c r="FE199" s="141">
        <v>150</v>
      </c>
      <c r="FF199" s="17">
        <v>25</v>
      </c>
      <c r="FG199" s="140"/>
      <c r="FH199" s="141"/>
      <c r="FI199" s="138"/>
      <c r="FJ199" s="17" t="s">
        <v>3729</v>
      </c>
      <c r="FK199" s="257" t="s">
        <v>3711</v>
      </c>
      <c r="FL199" s="138"/>
      <c r="FM199" s="138"/>
      <c r="FN199" s="138"/>
      <c r="FO199" s="138"/>
      <c r="FP199" s="141"/>
      <c r="FQ199" s="138"/>
      <c r="FR199" s="140"/>
      <c r="FS199" s="138"/>
      <c r="FT199" s="138">
        <v>0</v>
      </c>
      <c r="FU199" s="138">
        <v>14</v>
      </c>
      <c r="FV199" s="138"/>
      <c r="FW199" s="138"/>
      <c r="FX199" s="138"/>
      <c r="FY199" s="141"/>
      <c r="FZ199" s="138"/>
      <c r="GA199" s="140"/>
      <c r="GB199" s="138"/>
      <c r="GC199" s="138"/>
      <c r="GD199" s="138"/>
      <c r="GE199" s="138"/>
      <c r="GF199" s="138"/>
      <c r="GG199" s="138"/>
      <c r="GH199" s="138"/>
      <c r="GI199" s="138"/>
      <c r="GJ199" s="138"/>
      <c r="GK199" s="138"/>
      <c r="GL199" s="138"/>
      <c r="GM199" s="138"/>
      <c r="GN199" s="138"/>
      <c r="GO199" s="138"/>
      <c r="GP199" s="141"/>
      <c r="GQ199" s="138"/>
      <c r="GR199" s="137"/>
      <c r="GS199" s="138"/>
      <c r="GT199" s="138"/>
      <c r="GU199" s="138"/>
      <c r="GV199" s="138"/>
      <c r="GW199" s="138"/>
      <c r="GX199" s="141"/>
      <c r="GY199" s="137"/>
      <c r="GZ199" s="138"/>
      <c r="HA199" s="138"/>
      <c r="HB199" s="138"/>
      <c r="HC199" s="138"/>
      <c r="HD199" s="141"/>
      <c r="HE199" s="137"/>
      <c r="HF199" s="138"/>
      <c r="HG199" s="138"/>
      <c r="HH199" s="138"/>
      <c r="HI199" s="138"/>
      <c r="HJ199" s="138"/>
      <c r="HK199" s="141"/>
      <c r="HL199" s="137"/>
      <c r="HM199" s="124"/>
      <c r="HN199" s="124"/>
      <c r="HO199" s="141"/>
      <c r="HP199" s="140"/>
      <c r="HQ199" s="141"/>
      <c r="HR199" s="138"/>
      <c r="HS199" s="140"/>
      <c r="HT199" s="138"/>
      <c r="HU199" s="138"/>
      <c r="HV199" s="138"/>
      <c r="HW199" s="138"/>
      <c r="HX199" s="138"/>
      <c r="HY199" s="138"/>
      <c r="HZ199" s="138"/>
      <c r="IA199" s="138"/>
      <c r="IB199" s="138"/>
      <c r="IC199" s="138"/>
      <c r="ID199" s="138"/>
      <c r="IE199" s="138"/>
      <c r="IF199" s="138"/>
      <c r="IG199" s="138"/>
      <c r="IH199" s="138"/>
      <c r="II199" s="141"/>
      <c r="IJ199" s="17" t="s">
        <v>3281</v>
      </c>
      <c r="IK199" s="138" t="s">
        <v>4065</v>
      </c>
      <c r="IL199" s="138"/>
      <c r="IM199" s="138"/>
      <c r="IN199" s="138"/>
      <c r="IO199" s="138"/>
      <c r="IP199" s="138"/>
      <c r="IQ199" s="138"/>
      <c r="IR199" s="138"/>
      <c r="IS199" s="138"/>
      <c r="IT199" s="138"/>
      <c r="IU199" s="138"/>
      <c r="IV199" s="138"/>
      <c r="IW199" s="138"/>
      <c r="IX199" s="138"/>
      <c r="IY199" s="138"/>
      <c r="IZ199" s="138"/>
    </row>
    <row r="200" spans="1:260" s="17" customFormat="1" ht="12.45" customHeight="1">
      <c r="A200" s="118">
        <v>403</v>
      </c>
      <c r="B200" s="17" t="s">
        <v>2407</v>
      </c>
      <c r="C200" s="17">
        <v>0</v>
      </c>
      <c r="D200" s="139" t="s">
        <v>663</v>
      </c>
      <c r="E200" s="124" t="s">
        <v>1891</v>
      </c>
      <c r="F200" s="17" t="s">
        <v>2408</v>
      </c>
      <c r="G200" s="17" t="s">
        <v>79</v>
      </c>
      <c r="H200" s="119">
        <v>-17.947866000000001</v>
      </c>
      <c r="I200" s="120">
        <v>-62.968021999999998</v>
      </c>
      <c r="J200" s="17" t="s">
        <v>310</v>
      </c>
      <c r="K200" s="17" t="s">
        <v>176</v>
      </c>
      <c r="L200" s="17" t="s">
        <v>176</v>
      </c>
      <c r="M200" s="121" t="s">
        <v>177</v>
      </c>
      <c r="N200" s="122">
        <v>60</v>
      </c>
      <c r="O200" s="123" t="s">
        <v>78</v>
      </c>
      <c r="P200" s="17" t="s">
        <v>202</v>
      </c>
      <c r="Q200" s="121" t="s">
        <v>77</v>
      </c>
      <c r="R200" s="124">
        <v>0</v>
      </c>
      <c r="S200" s="124">
        <v>3</v>
      </c>
      <c r="T200" s="124">
        <v>0</v>
      </c>
      <c r="U200" s="124">
        <v>0</v>
      </c>
      <c r="V200" s="124">
        <v>3</v>
      </c>
      <c r="W200" s="124">
        <v>1</v>
      </c>
      <c r="X200" s="124">
        <v>0</v>
      </c>
      <c r="Y200" s="125">
        <v>0</v>
      </c>
      <c r="Z200" s="17">
        <v>7</v>
      </c>
      <c r="AA200" s="142"/>
      <c r="AB200" s="127" t="s">
        <v>248</v>
      </c>
      <c r="AC200" s="227" t="s">
        <v>77</v>
      </c>
      <c r="AD200" s="227">
        <v>0</v>
      </c>
      <c r="AE200" s="227" t="s">
        <v>77</v>
      </c>
      <c r="AF200" s="227">
        <v>0</v>
      </c>
      <c r="AG200" s="227" t="s">
        <v>77</v>
      </c>
      <c r="AH200" s="227" t="s">
        <v>257</v>
      </c>
      <c r="AI200" s="227">
        <v>3</v>
      </c>
      <c r="AJ200" s="227" t="s">
        <v>248</v>
      </c>
      <c r="AK200" s="227">
        <v>1</v>
      </c>
      <c r="AL200" s="227" t="s">
        <v>189</v>
      </c>
      <c r="AM200" s="227" t="s">
        <v>77</v>
      </c>
      <c r="AN200" s="227">
        <v>0</v>
      </c>
      <c r="AO200" s="227" t="s">
        <v>77</v>
      </c>
      <c r="AP200" s="227">
        <v>0</v>
      </c>
      <c r="AQ200" s="227" t="s">
        <v>77</v>
      </c>
      <c r="AR200" s="227" t="s">
        <v>198</v>
      </c>
      <c r="AS200" s="227">
        <v>3</v>
      </c>
      <c r="AT200" s="227" t="s">
        <v>249</v>
      </c>
      <c r="AU200" s="227">
        <v>0</v>
      </c>
      <c r="AV200" s="227" t="s">
        <v>189</v>
      </c>
      <c r="AW200" s="227" t="s">
        <v>238</v>
      </c>
      <c r="AX200" s="227">
        <v>1</v>
      </c>
      <c r="AY200" s="227" t="s">
        <v>249</v>
      </c>
      <c r="AZ200" s="227">
        <v>0</v>
      </c>
      <c r="BA200" s="227" t="s">
        <v>189</v>
      </c>
      <c r="BB200" s="227" t="s">
        <v>77</v>
      </c>
      <c r="BC200" s="227">
        <v>0</v>
      </c>
      <c r="BD200" s="227" t="s">
        <v>77</v>
      </c>
      <c r="BE200" s="227">
        <v>0</v>
      </c>
      <c r="BF200" s="227" t="s">
        <v>77</v>
      </c>
      <c r="BG200" s="227">
        <v>0</v>
      </c>
      <c r="BH200" s="227">
        <v>0</v>
      </c>
      <c r="BI200" s="227">
        <v>0</v>
      </c>
      <c r="BJ200" s="227">
        <v>0</v>
      </c>
      <c r="BK200" s="227">
        <v>0</v>
      </c>
      <c r="BL200" s="17">
        <v>7</v>
      </c>
      <c r="BM200" s="142" t="s">
        <v>3788</v>
      </c>
      <c r="BN200" s="142" t="s">
        <v>4152</v>
      </c>
      <c r="BO200" s="142" t="s">
        <v>3789</v>
      </c>
      <c r="BP200" s="143">
        <v>2024</v>
      </c>
      <c r="BQ200" s="126" t="s">
        <v>172</v>
      </c>
      <c r="BR200" s="128">
        <v>45341</v>
      </c>
      <c r="BS200" s="17">
        <v>8</v>
      </c>
      <c r="BT200" s="221" t="s">
        <v>4066</v>
      </c>
      <c r="BU200" s="118">
        <v>0</v>
      </c>
      <c r="BV200" s="17">
        <v>1</v>
      </c>
      <c r="BW200" s="17">
        <v>2</v>
      </c>
      <c r="BX200" s="17">
        <v>0</v>
      </c>
      <c r="BY200" s="17">
        <v>0</v>
      </c>
      <c r="BZ200" s="17">
        <v>0</v>
      </c>
      <c r="CB200" s="17">
        <v>3</v>
      </c>
      <c r="CC200" s="121">
        <v>7</v>
      </c>
      <c r="CE200" s="118">
        <v>0</v>
      </c>
      <c r="CF200" s="17">
        <v>0</v>
      </c>
      <c r="CG200" s="17">
        <v>2</v>
      </c>
      <c r="CH200" s="17">
        <v>0</v>
      </c>
      <c r="CI200" s="17">
        <v>0</v>
      </c>
      <c r="CJ200" s="17">
        <v>0</v>
      </c>
      <c r="CK200" s="17">
        <v>0</v>
      </c>
      <c r="CL200" s="121">
        <v>2</v>
      </c>
      <c r="CM200" s="17" t="s">
        <v>3461</v>
      </c>
      <c r="CN200" s="17" t="s">
        <v>3037</v>
      </c>
      <c r="CO200" s="17" t="s">
        <v>3462</v>
      </c>
      <c r="CP200" s="17">
        <v>1</v>
      </c>
      <c r="CQ200" s="118">
        <v>0</v>
      </c>
      <c r="CR200" s="17">
        <v>0</v>
      </c>
      <c r="CS200" s="124" t="s">
        <v>544</v>
      </c>
      <c r="CT200" s="138"/>
      <c r="CU200" s="138"/>
      <c r="CV200" s="138"/>
      <c r="CW200" s="138" t="s">
        <v>538</v>
      </c>
      <c r="CX200" s="138"/>
      <c r="CY200" s="141"/>
      <c r="CZ200" s="140"/>
      <c r="DA200" s="138"/>
      <c r="DB200" s="138"/>
      <c r="DC200" s="141"/>
      <c r="DD200" s="142"/>
      <c r="DE200" s="138"/>
      <c r="DF200" s="137"/>
      <c r="DG200" s="17" t="s">
        <v>1509</v>
      </c>
      <c r="DH200" s="138"/>
      <c r="DI200" s="126" t="s">
        <v>2693</v>
      </c>
      <c r="DJ200" s="118">
        <v>7</v>
      </c>
      <c r="DK200" s="118" t="s">
        <v>2921</v>
      </c>
      <c r="DL200" s="141"/>
      <c r="DM200" s="17" t="s">
        <v>1139</v>
      </c>
      <c r="DN200" s="139"/>
      <c r="DO200" s="138"/>
      <c r="DP200" s="138"/>
      <c r="DQ200" s="141"/>
      <c r="DR200" s="138"/>
      <c r="DS200" s="138"/>
      <c r="DT200" s="138"/>
      <c r="DU200" s="138"/>
      <c r="DV200" s="138"/>
      <c r="DW200" s="138"/>
      <c r="DX200" s="138"/>
      <c r="DY200" s="140"/>
      <c r="DZ200" s="138"/>
      <c r="EA200" s="138"/>
      <c r="EB200" s="138"/>
      <c r="EC200" s="138"/>
      <c r="ED200" s="138"/>
      <c r="EE200" s="138"/>
      <c r="EF200" s="141"/>
      <c r="EG200" s="138"/>
      <c r="EH200" s="138"/>
      <c r="EI200" s="138"/>
      <c r="EJ200" s="138"/>
      <c r="EK200" s="138"/>
      <c r="EL200" s="138"/>
      <c r="EM200" s="138"/>
      <c r="EN200" s="138"/>
      <c r="EO200" s="140">
        <v>0</v>
      </c>
      <c r="EP200" s="138"/>
      <c r="EQ200" s="138"/>
      <c r="ER200" s="138"/>
      <c r="ES200" s="138"/>
      <c r="ET200" s="141"/>
      <c r="EU200" s="140"/>
      <c r="EV200" s="138"/>
      <c r="EW200" s="138">
        <v>12</v>
      </c>
      <c r="EX200" s="138"/>
      <c r="EY200" s="138"/>
      <c r="EZ200" s="141"/>
      <c r="FA200" s="138"/>
      <c r="FB200" s="127">
        <v>19</v>
      </c>
      <c r="FC200" s="118">
        <v>100</v>
      </c>
      <c r="FD200" s="17">
        <v>3</v>
      </c>
      <c r="FE200" s="141">
        <v>243</v>
      </c>
      <c r="FF200" s="17">
        <v>81</v>
      </c>
      <c r="FG200" s="140"/>
      <c r="FH200" s="141"/>
      <c r="FI200" s="138"/>
      <c r="FJ200" s="17" t="s">
        <v>3731</v>
      </c>
      <c r="FK200" s="257" t="s">
        <v>3714</v>
      </c>
      <c r="FL200" s="138">
        <v>45369</v>
      </c>
      <c r="FM200" s="138">
        <v>45372</v>
      </c>
      <c r="FN200" s="138"/>
      <c r="FO200" s="138"/>
      <c r="FP200" s="141" t="s">
        <v>3713</v>
      </c>
      <c r="FQ200" s="138"/>
      <c r="FR200" s="140">
        <v>58</v>
      </c>
      <c r="FS200" s="138">
        <v>4</v>
      </c>
      <c r="FT200" s="138">
        <v>62</v>
      </c>
      <c r="FU200" s="138">
        <v>83</v>
      </c>
      <c r="FV200" s="138">
        <v>100</v>
      </c>
      <c r="FW200" s="138"/>
      <c r="FX200" s="138"/>
      <c r="FY200" s="141"/>
      <c r="FZ200" s="138"/>
      <c r="GA200" s="140">
        <v>1</v>
      </c>
      <c r="GB200" s="138">
        <v>0</v>
      </c>
      <c r="GC200" s="138">
        <v>3</v>
      </c>
      <c r="GD200" s="138">
        <v>0</v>
      </c>
      <c r="GE200" s="138">
        <v>0</v>
      </c>
      <c r="GF200" s="138"/>
      <c r="GG200" s="138"/>
      <c r="GH200" s="138"/>
      <c r="GI200" s="138"/>
      <c r="GJ200" s="138"/>
      <c r="GK200" s="138"/>
      <c r="GL200" s="138"/>
      <c r="GM200" s="138"/>
      <c r="GN200" s="138"/>
      <c r="GO200" s="138"/>
      <c r="GP200" s="141"/>
      <c r="GQ200" s="138"/>
      <c r="GR200" s="137"/>
      <c r="GS200" s="138"/>
      <c r="GT200" s="138"/>
      <c r="GU200" s="138"/>
      <c r="GV200" s="138"/>
      <c r="GW200" s="138"/>
      <c r="GX200" s="141"/>
      <c r="GY200" s="137"/>
      <c r="GZ200" s="138"/>
      <c r="HA200" s="138"/>
      <c r="HB200" s="138"/>
      <c r="HC200" s="138"/>
      <c r="HD200" s="141"/>
      <c r="HE200" s="137"/>
      <c r="HF200" s="138"/>
      <c r="HG200" s="138"/>
      <c r="HH200" s="138"/>
      <c r="HI200" s="138"/>
      <c r="HJ200" s="138"/>
      <c r="HK200" s="141"/>
      <c r="HL200" s="137"/>
      <c r="HM200" s="124"/>
      <c r="HN200" s="124"/>
      <c r="HO200" s="141"/>
      <c r="HP200" s="140"/>
      <c r="HQ200" s="141"/>
      <c r="HR200" s="138"/>
      <c r="HS200" s="140"/>
      <c r="HT200" s="138"/>
      <c r="HU200" s="138"/>
      <c r="HV200" s="138"/>
      <c r="HW200" s="138"/>
      <c r="HX200" s="138"/>
      <c r="HY200" s="138"/>
      <c r="HZ200" s="138"/>
      <c r="IA200" s="138"/>
      <c r="IB200" s="138"/>
      <c r="IC200" s="138"/>
      <c r="ID200" s="138"/>
      <c r="IE200" s="138"/>
      <c r="IF200" s="138"/>
      <c r="IG200" s="138"/>
      <c r="IH200" s="138"/>
      <c r="II200" s="141"/>
      <c r="IJ200" s="17" t="s">
        <v>4067</v>
      </c>
      <c r="IK200" s="138" t="s">
        <v>4068</v>
      </c>
      <c r="IL200" s="138"/>
      <c r="IM200" s="138"/>
      <c r="IN200" s="138"/>
      <c r="IO200" s="138"/>
      <c r="IP200" s="138"/>
      <c r="IQ200" s="138"/>
      <c r="IR200" s="138"/>
      <c r="IS200" s="138"/>
      <c r="IT200" s="138"/>
      <c r="IU200" s="138"/>
      <c r="IV200" s="138"/>
      <c r="IW200" s="138"/>
      <c r="IX200" s="138"/>
      <c r="IY200" s="138"/>
      <c r="IZ200" s="138"/>
    </row>
    <row r="201" spans="1:260" s="17" customFormat="1" ht="12.45" customHeight="1">
      <c r="A201" s="118">
        <v>438</v>
      </c>
      <c r="B201" s="17" t="s">
        <v>2030</v>
      </c>
      <c r="C201" s="17">
        <v>0</v>
      </c>
      <c r="D201" s="139" t="s">
        <v>663</v>
      </c>
      <c r="E201" s="124" t="s">
        <v>1930</v>
      </c>
      <c r="F201" s="17" t="s">
        <v>2466</v>
      </c>
      <c r="G201" s="17" t="s">
        <v>79</v>
      </c>
      <c r="H201" s="119">
        <v>-16.177574</v>
      </c>
      <c r="I201" s="120">
        <v>-63.023142999999997</v>
      </c>
      <c r="J201" s="17" t="s">
        <v>310</v>
      </c>
      <c r="K201" s="17" t="s">
        <v>2467</v>
      </c>
      <c r="L201" s="17" t="s">
        <v>2174</v>
      </c>
      <c r="M201" s="121" t="s">
        <v>177</v>
      </c>
      <c r="N201" s="122">
        <v>60</v>
      </c>
      <c r="O201" s="123" t="s">
        <v>78</v>
      </c>
      <c r="P201" s="17" t="s">
        <v>196</v>
      </c>
      <c r="Q201" s="121" t="s">
        <v>179</v>
      </c>
      <c r="R201" s="124">
        <v>3</v>
      </c>
      <c r="S201" s="124">
        <v>3</v>
      </c>
      <c r="T201" s="124">
        <v>0</v>
      </c>
      <c r="U201" s="124">
        <v>0</v>
      </c>
      <c r="V201" s="124">
        <v>3</v>
      </c>
      <c r="W201" s="124">
        <v>0</v>
      </c>
      <c r="X201" s="124">
        <v>0</v>
      </c>
      <c r="Y201" s="125">
        <v>0</v>
      </c>
      <c r="Z201" s="17">
        <v>9</v>
      </c>
      <c r="AA201" s="142"/>
      <c r="AB201" s="127" t="s">
        <v>2855</v>
      </c>
      <c r="AC201" s="227" t="s">
        <v>223</v>
      </c>
      <c r="AD201" s="227">
        <v>3</v>
      </c>
      <c r="AE201" s="227" t="s">
        <v>181</v>
      </c>
      <c r="AF201" s="227">
        <v>1</v>
      </c>
      <c r="AG201" s="227" t="s">
        <v>236</v>
      </c>
      <c r="AH201" s="227" t="s">
        <v>223</v>
      </c>
      <c r="AI201" s="227">
        <v>3</v>
      </c>
      <c r="AJ201" s="227" t="s">
        <v>227</v>
      </c>
      <c r="AK201" s="227">
        <v>1</v>
      </c>
      <c r="AL201" s="227" t="s">
        <v>206</v>
      </c>
      <c r="AM201" s="227" t="s">
        <v>77</v>
      </c>
      <c r="AN201" s="227">
        <v>0</v>
      </c>
      <c r="AO201" s="227" t="s">
        <v>77</v>
      </c>
      <c r="AP201" s="227">
        <v>0</v>
      </c>
      <c r="AQ201" s="227" t="s">
        <v>77</v>
      </c>
      <c r="AR201" s="227" t="s">
        <v>198</v>
      </c>
      <c r="AS201" s="227">
        <v>3</v>
      </c>
      <c r="AT201" s="227" t="s">
        <v>187</v>
      </c>
      <c r="AU201" s="227">
        <v>1</v>
      </c>
      <c r="AV201" s="227" t="s">
        <v>236</v>
      </c>
      <c r="AW201" s="227" t="s">
        <v>77</v>
      </c>
      <c r="AX201" s="227">
        <v>0</v>
      </c>
      <c r="AY201" s="227" t="s">
        <v>77</v>
      </c>
      <c r="AZ201" s="227">
        <v>0</v>
      </c>
      <c r="BA201" s="227" t="s">
        <v>77</v>
      </c>
      <c r="BB201" s="227" t="s">
        <v>77</v>
      </c>
      <c r="BC201" s="227">
        <v>0</v>
      </c>
      <c r="BD201" s="227" t="s">
        <v>77</v>
      </c>
      <c r="BE201" s="227">
        <v>0</v>
      </c>
      <c r="BF201" s="227" t="s">
        <v>77</v>
      </c>
      <c r="BG201" s="227">
        <v>0</v>
      </c>
      <c r="BH201" s="227">
        <v>0</v>
      </c>
      <c r="BI201" s="227">
        <v>0</v>
      </c>
      <c r="BJ201" s="227">
        <v>0</v>
      </c>
      <c r="BK201" s="227">
        <v>0</v>
      </c>
      <c r="BL201" s="17">
        <v>9</v>
      </c>
      <c r="BM201" s="142" t="s">
        <v>3797</v>
      </c>
      <c r="BN201" s="142"/>
      <c r="BO201" s="142" t="s">
        <v>3789</v>
      </c>
      <c r="BP201" s="143">
        <v>2024</v>
      </c>
      <c r="BQ201" s="126" t="s">
        <v>171</v>
      </c>
      <c r="BR201" s="128">
        <v>45341</v>
      </c>
      <c r="BS201" s="17">
        <v>8</v>
      </c>
      <c r="BT201" s="221" t="s">
        <v>3052</v>
      </c>
      <c r="BU201" s="118">
        <v>0</v>
      </c>
      <c r="BV201" s="17">
        <v>0</v>
      </c>
      <c r="BW201" s="17">
        <v>3</v>
      </c>
      <c r="BX201" s="17">
        <v>0</v>
      </c>
      <c r="BY201" s="17">
        <v>0</v>
      </c>
      <c r="BZ201" s="17">
        <v>0</v>
      </c>
      <c r="CB201" s="17">
        <v>3</v>
      </c>
      <c r="CC201" s="121">
        <v>9</v>
      </c>
      <c r="CE201" s="118">
        <v>0</v>
      </c>
      <c r="CF201" s="17">
        <v>0</v>
      </c>
      <c r="CG201" s="17">
        <v>3</v>
      </c>
      <c r="CH201" s="17">
        <v>0</v>
      </c>
      <c r="CI201" s="17">
        <v>0</v>
      </c>
      <c r="CJ201" s="17">
        <v>0</v>
      </c>
      <c r="CK201" s="17">
        <v>0</v>
      </c>
      <c r="CL201" s="121">
        <v>3</v>
      </c>
      <c r="CM201" s="17" t="s">
        <v>3053</v>
      </c>
      <c r="CN201" s="17" t="s">
        <v>1587</v>
      </c>
      <c r="CO201" s="17" t="s">
        <v>251</v>
      </c>
      <c r="CP201" s="17">
        <v>28</v>
      </c>
      <c r="CQ201" s="118">
        <v>1</v>
      </c>
      <c r="CR201" s="17">
        <v>0</v>
      </c>
      <c r="CS201" s="124" t="s">
        <v>676</v>
      </c>
      <c r="CT201" s="138"/>
      <c r="CU201" s="138"/>
      <c r="CV201" s="138"/>
      <c r="CW201" s="138"/>
      <c r="CX201" s="138"/>
      <c r="CY201" s="141"/>
      <c r="CZ201" s="140"/>
      <c r="DA201" s="138"/>
      <c r="DB201" s="138"/>
      <c r="DC201" s="141"/>
      <c r="DD201" s="142"/>
      <c r="DE201" s="138"/>
      <c r="DF201" s="137"/>
      <c r="DG201" s="17" t="s">
        <v>3049</v>
      </c>
      <c r="DH201" s="138"/>
      <c r="DI201" s="126" t="s">
        <v>2664</v>
      </c>
      <c r="DJ201" s="118">
        <v>30</v>
      </c>
      <c r="DK201" s="118" t="s">
        <v>3054</v>
      </c>
      <c r="DL201" s="141"/>
      <c r="DM201" s="17" t="s">
        <v>1156</v>
      </c>
      <c r="DN201" s="139"/>
      <c r="DO201" s="138"/>
      <c r="DP201" s="138"/>
      <c r="DQ201" s="141"/>
      <c r="DR201" s="138"/>
      <c r="DS201" s="138"/>
      <c r="DT201" s="138"/>
      <c r="DU201" s="138"/>
      <c r="DV201" s="138"/>
      <c r="DW201" s="138"/>
      <c r="DX201" s="138"/>
      <c r="DY201" s="140"/>
      <c r="DZ201" s="138"/>
      <c r="EA201" s="138"/>
      <c r="EB201" s="138"/>
      <c r="EC201" s="138"/>
      <c r="ED201" s="138"/>
      <c r="EE201" s="138"/>
      <c r="EF201" s="141"/>
      <c r="EG201" s="138"/>
      <c r="EH201" s="138"/>
      <c r="EI201" s="138"/>
      <c r="EJ201" s="138"/>
      <c r="EK201" s="138"/>
      <c r="EL201" s="138"/>
      <c r="EM201" s="138"/>
      <c r="EN201" s="138"/>
      <c r="EO201" s="140">
        <v>12</v>
      </c>
      <c r="EP201" s="138"/>
      <c r="EQ201" s="138"/>
      <c r="ER201" s="138"/>
      <c r="ES201" s="138"/>
      <c r="ET201" s="141"/>
      <c r="EU201" s="140"/>
      <c r="EV201" s="138"/>
      <c r="EW201" s="138">
        <v>12</v>
      </c>
      <c r="EX201" s="138"/>
      <c r="EY201" s="138"/>
      <c r="EZ201" s="141"/>
      <c r="FA201" s="138"/>
      <c r="FB201" s="127"/>
      <c r="FC201" s="118">
        <v>100</v>
      </c>
      <c r="FD201" s="17">
        <v>3</v>
      </c>
      <c r="FE201" s="141">
        <v>243</v>
      </c>
      <c r="FF201" s="17">
        <v>81</v>
      </c>
      <c r="FG201" s="140"/>
      <c r="FH201" s="141"/>
      <c r="FI201" s="138"/>
      <c r="FJ201" s="17" t="s">
        <v>3729</v>
      </c>
      <c r="FK201" s="257" t="s">
        <v>3711</v>
      </c>
      <c r="FL201" s="138"/>
      <c r="FM201" s="138"/>
      <c r="FN201" s="138"/>
      <c r="FO201" s="138"/>
      <c r="FP201" s="141"/>
      <c r="FQ201" s="138"/>
      <c r="FR201" s="140"/>
      <c r="FS201" s="138"/>
      <c r="FT201" s="138">
        <v>0</v>
      </c>
      <c r="FU201" s="138">
        <v>14</v>
      </c>
      <c r="FV201" s="138"/>
      <c r="FW201" s="138"/>
      <c r="FX201" s="138"/>
      <c r="FY201" s="141"/>
      <c r="FZ201" s="138"/>
      <c r="GA201" s="140"/>
      <c r="GB201" s="138"/>
      <c r="GC201" s="138"/>
      <c r="GD201" s="138"/>
      <c r="GE201" s="138"/>
      <c r="GF201" s="138"/>
      <c r="GG201" s="138"/>
      <c r="GH201" s="138"/>
      <c r="GI201" s="138"/>
      <c r="GJ201" s="138"/>
      <c r="GK201" s="138"/>
      <c r="GL201" s="138"/>
      <c r="GM201" s="138"/>
      <c r="GN201" s="138"/>
      <c r="GO201" s="138"/>
      <c r="GP201" s="141"/>
      <c r="GQ201" s="138"/>
      <c r="GR201" s="137"/>
      <c r="GS201" s="138"/>
      <c r="GT201" s="138"/>
      <c r="GU201" s="138"/>
      <c r="GV201" s="138"/>
      <c r="GW201" s="138"/>
      <c r="GX201" s="141"/>
      <c r="GY201" s="137"/>
      <c r="GZ201" s="138"/>
      <c r="HA201" s="138"/>
      <c r="HB201" s="138"/>
      <c r="HC201" s="138"/>
      <c r="HD201" s="141"/>
      <c r="HE201" s="137"/>
      <c r="HF201" s="138"/>
      <c r="HG201" s="138"/>
      <c r="HH201" s="138"/>
      <c r="HI201" s="138"/>
      <c r="HJ201" s="138"/>
      <c r="HK201" s="141"/>
      <c r="HL201" s="137"/>
      <c r="HM201" s="124"/>
      <c r="HN201" s="124"/>
      <c r="HO201" s="141"/>
      <c r="HP201" s="140"/>
      <c r="HQ201" s="141"/>
      <c r="HR201" s="138"/>
      <c r="HS201" s="140"/>
      <c r="HT201" s="138"/>
      <c r="HU201" s="138"/>
      <c r="HV201" s="138"/>
      <c r="HW201" s="138"/>
      <c r="HX201" s="138"/>
      <c r="HY201" s="138"/>
      <c r="HZ201" s="138"/>
      <c r="IA201" s="138"/>
      <c r="IB201" s="138"/>
      <c r="IC201" s="138"/>
      <c r="ID201" s="138"/>
      <c r="IE201" s="138"/>
      <c r="IF201" s="138"/>
      <c r="IG201" s="138"/>
      <c r="IH201" s="138"/>
      <c r="II201" s="141"/>
      <c r="IJ201" s="17" t="s">
        <v>3055</v>
      </c>
      <c r="IK201" s="138" t="s">
        <v>4045</v>
      </c>
      <c r="IL201" s="138"/>
      <c r="IM201" s="138"/>
      <c r="IN201" s="138"/>
      <c r="IO201" s="138"/>
      <c r="IP201" s="138"/>
      <c r="IQ201" s="138"/>
      <c r="IR201" s="138"/>
      <c r="IS201" s="138"/>
      <c r="IT201" s="138"/>
      <c r="IU201" s="138"/>
      <c r="IV201" s="138"/>
      <c r="IW201" s="138"/>
      <c r="IX201" s="138"/>
      <c r="IY201" s="138"/>
      <c r="IZ201" s="138"/>
    </row>
    <row r="202" spans="1:260" s="17" customFormat="1" ht="12.45" customHeight="1">
      <c r="A202" s="118">
        <v>448</v>
      </c>
      <c r="B202" s="17" t="s">
        <v>2197</v>
      </c>
      <c r="C202" s="17">
        <v>0</v>
      </c>
      <c r="D202" s="139" t="s">
        <v>663</v>
      </c>
      <c r="E202" s="124" t="s">
        <v>1846</v>
      </c>
      <c r="F202" s="17" t="s">
        <v>2482</v>
      </c>
      <c r="G202" s="17" t="s">
        <v>79</v>
      </c>
      <c r="H202" s="119">
        <v>-17.363106160899999</v>
      </c>
      <c r="I202" s="120">
        <v>-63.404747456599999</v>
      </c>
      <c r="J202" s="17" t="s">
        <v>310</v>
      </c>
      <c r="K202" s="17" t="s">
        <v>2240</v>
      </c>
      <c r="L202" s="17" t="s">
        <v>2240</v>
      </c>
      <c r="M202" s="121" t="s">
        <v>177</v>
      </c>
      <c r="N202" s="122">
        <v>40</v>
      </c>
      <c r="O202" s="123" t="s">
        <v>78</v>
      </c>
      <c r="P202" s="17" t="s">
        <v>202</v>
      </c>
      <c r="Q202" s="121" t="s">
        <v>179</v>
      </c>
      <c r="R202" s="124">
        <v>0</v>
      </c>
      <c r="S202" s="124">
        <v>3</v>
      </c>
      <c r="T202" s="124">
        <v>0</v>
      </c>
      <c r="U202" s="124">
        <v>0</v>
      </c>
      <c r="V202" s="124">
        <v>3</v>
      </c>
      <c r="W202" s="124">
        <v>0</v>
      </c>
      <c r="X202" s="124">
        <v>1</v>
      </c>
      <c r="Y202" s="125">
        <v>0</v>
      </c>
      <c r="Z202" s="17">
        <v>7</v>
      </c>
      <c r="AA202" s="142"/>
      <c r="AB202" s="127" t="s">
        <v>248</v>
      </c>
      <c r="AC202" s="227" t="s">
        <v>77</v>
      </c>
      <c r="AD202" s="227">
        <v>0</v>
      </c>
      <c r="AE202" s="227" t="s">
        <v>77</v>
      </c>
      <c r="AF202" s="227">
        <v>0</v>
      </c>
      <c r="AG202" s="227" t="s">
        <v>77</v>
      </c>
      <c r="AH202" s="227" t="s">
        <v>1079</v>
      </c>
      <c r="AI202" s="227">
        <v>3</v>
      </c>
      <c r="AJ202" s="227" t="s">
        <v>248</v>
      </c>
      <c r="AK202" s="227">
        <v>1</v>
      </c>
      <c r="AL202" s="227" t="s">
        <v>206</v>
      </c>
      <c r="AM202" s="227" t="s">
        <v>77</v>
      </c>
      <c r="AN202" s="227">
        <v>0</v>
      </c>
      <c r="AO202" s="227" t="s">
        <v>77</v>
      </c>
      <c r="AP202" s="227">
        <v>0</v>
      </c>
      <c r="AQ202" s="227" t="s">
        <v>77</v>
      </c>
      <c r="AR202" s="227" t="s">
        <v>198</v>
      </c>
      <c r="AS202" s="227">
        <v>3</v>
      </c>
      <c r="AT202" s="227" t="s">
        <v>249</v>
      </c>
      <c r="AU202" s="227">
        <v>0</v>
      </c>
      <c r="AV202" s="227" t="s">
        <v>189</v>
      </c>
      <c r="AW202" s="227" t="s">
        <v>77</v>
      </c>
      <c r="AX202" s="227">
        <v>0</v>
      </c>
      <c r="AY202" s="227" t="s">
        <v>77</v>
      </c>
      <c r="AZ202" s="227">
        <v>0</v>
      </c>
      <c r="BA202" s="227" t="s">
        <v>77</v>
      </c>
      <c r="BB202" s="227" t="s">
        <v>252</v>
      </c>
      <c r="BC202" s="227">
        <v>1</v>
      </c>
      <c r="BD202" s="227" t="s">
        <v>249</v>
      </c>
      <c r="BE202" s="227">
        <v>0</v>
      </c>
      <c r="BF202" s="227" t="s">
        <v>189</v>
      </c>
      <c r="BG202" s="227">
        <v>0</v>
      </c>
      <c r="BH202" s="227">
        <v>0</v>
      </c>
      <c r="BI202" s="227">
        <v>0</v>
      </c>
      <c r="BJ202" s="227">
        <v>0</v>
      </c>
      <c r="BK202" s="227">
        <v>0</v>
      </c>
      <c r="BL202" s="17">
        <v>7</v>
      </c>
      <c r="BM202" s="142" t="s">
        <v>3788</v>
      </c>
      <c r="BN202" s="142" t="s">
        <v>4152</v>
      </c>
      <c r="BO202" s="142" t="s">
        <v>3789</v>
      </c>
      <c r="BP202" s="143">
        <v>2024</v>
      </c>
      <c r="BQ202" s="126" t="s">
        <v>172</v>
      </c>
      <c r="BR202" s="128">
        <v>45341</v>
      </c>
      <c r="BS202" s="17">
        <v>8</v>
      </c>
      <c r="BT202" s="221" t="s">
        <v>3841</v>
      </c>
      <c r="BU202" s="118">
        <v>0</v>
      </c>
      <c r="BV202" s="17">
        <v>0</v>
      </c>
      <c r="BW202" s="17">
        <v>2</v>
      </c>
      <c r="BX202" s="17">
        <v>0</v>
      </c>
      <c r="BY202" s="17">
        <v>0</v>
      </c>
      <c r="BZ202" s="17">
        <v>0</v>
      </c>
      <c r="CB202" s="17">
        <v>2</v>
      </c>
      <c r="CC202" s="121">
        <v>7</v>
      </c>
      <c r="CE202" s="118">
        <v>0</v>
      </c>
      <c r="CF202" s="17">
        <v>0</v>
      </c>
      <c r="CG202" s="17">
        <v>2</v>
      </c>
      <c r="CH202" s="17">
        <v>0</v>
      </c>
      <c r="CI202" s="17">
        <v>0</v>
      </c>
      <c r="CJ202" s="17">
        <v>0</v>
      </c>
      <c r="CL202" s="121">
        <v>2</v>
      </c>
      <c r="CM202" s="17" t="s">
        <v>3093</v>
      </c>
      <c r="CN202" s="17" t="s">
        <v>3602</v>
      </c>
      <c r="CO202" s="17" t="s">
        <v>622</v>
      </c>
      <c r="CP202" s="17">
        <v>9</v>
      </c>
      <c r="CQ202" s="118">
        <v>0</v>
      </c>
      <c r="CR202" s="17">
        <v>0</v>
      </c>
      <c r="CS202" s="124" t="s">
        <v>544</v>
      </c>
      <c r="CT202" s="138"/>
      <c r="CU202" s="138"/>
      <c r="CV202" s="138"/>
      <c r="CW202" s="138" t="s">
        <v>538</v>
      </c>
      <c r="CX202" s="138"/>
      <c r="CY202" s="141"/>
      <c r="CZ202" s="140"/>
      <c r="DA202" s="138"/>
      <c r="DB202" s="138"/>
      <c r="DC202" s="141"/>
      <c r="DD202" s="142"/>
      <c r="DE202" s="138"/>
      <c r="DF202" s="137"/>
      <c r="DG202" s="17" t="s">
        <v>3049</v>
      </c>
      <c r="DH202" s="138"/>
      <c r="DI202" s="126" t="s">
        <v>2780</v>
      </c>
      <c r="DJ202" s="118">
        <v>11</v>
      </c>
      <c r="DK202" s="118" t="s">
        <v>3072</v>
      </c>
      <c r="DL202" s="141"/>
      <c r="DM202" s="17" t="s">
        <v>1139</v>
      </c>
      <c r="DN202" s="139"/>
      <c r="DO202" s="138"/>
      <c r="DP202" s="138"/>
      <c r="DQ202" s="141"/>
      <c r="DR202" s="138"/>
      <c r="DS202" s="138"/>
      <c r="DT202" s="138"/>
      <c r="DU202" s="138"/>
      <c r="DV202" s="138"/>
      <c r="DW202" s="138"/>
      <c r="DX202" s="138"/>
      <c r="DY202" s="140"/>
      <c r="DZ202" s="138"/>
      <c r="EA202" s="138"/>
      <c r="EB202" s="138"/>
      <c r="EC202" s="138"/>
      <c r="ED202" s="138"/>
      <c r="EE202" s="138"/>
      <c r="EF202" s="141"/>
      <c r="EG202" s="138"/>
      <c r="EH202" s="138"/>
      <c r="EI202" s="138"/>
      <c r="EJ202" s="138"/>
      <c r="EK202" s="138"/>
      <c r="EL202" s="138"/>
      <c r="EM202" s="138"/>
      <c r="EN202" s="138"/>
      <c r="EO202" s="140"/>
      <c r="EP202" s="138"/>
      <c r="EQ202" s="138"/>
      <c r="ER202" s="138"/>
      <c r="ES202" s="138"/>
      <c r="ET202" s="141"/>
      <c r="EU202" s="140"/>
      <c r="EV202" s="138"/>
      <c r="EW202" s="138">
        <v>8</v>
      </c>
      <c r="EX202" s="138"/>
      <c r="EY202" s="138"/>
      <c r="EZ202" s="141"/>
      <c r="FA202" s="138"/>
      <c r="FB202" s="127">
        <v>20</v>
      </c>
      <c r="FC202" s="118">
        <v>70</v>
      </c>
      <c r="FD202" s="17">
        <v>2</v>
      </c>
      <c r="FE202" s="141">
        <v>118</v>
      </c>
      <c r="FF202" s="17">
        <v>59</v>
      </c>
      <c r="FG202" s="140"/>
      <c r="FH202" s="141"/>
      <c r="FI202" s="138"/>
      <c r="FJ202" s="17" t="s">
        <v>3731</v>
      </c>
      <c r="FK202" s="257" t="s">
        <v>3714</v>
      </c>
      <c r="FL202" s="138">
        <v>45369</v>
      </c>
      <c r="FM202" s="138">
        <v>45372</v>
      </c>
      <c r="FN202" s="138"/>
      <c r="FO202" s="138"/>
      <c r="FP202" s="141" t="s">
        <v>3713</v>
      </c>
      <c r="FQ202" s="138"/>
      <c r="FR202" s="140">
        <v>40</v>
      </c>
      <c r="FS202" s="138">
        <v>3</v>
      </c>
      <c r="FT202" s="138">
        <v>43</v>
      </c>
      <c r="FU202" s="138">
        <v>62</v>
      </c>
      <c r="FV202" s="138">
        <v>70</v>
      </c>
      <c r="FW202" s="138"/>
      <c r="FX202" s="138"/>
      <c r="FY202" s="141"/>
      <c r="FZ202" s="138"/>
      <c r="GA202" s="140">
        <v>1</v>
      </c>
      <c r="GB202" s="138">
        <v>0</v>
      </c>
      <c r="GC202" s="138">
        <v>2</v>
      </c>
      <c r="GD202" s="138">
        <v>0</v>
      </c>
      <c r="GE202" s="138">
        <v>0</v>
      </c>
      <c r="GF202" s="138"/>
      <c r="GG202" s="138"/>
      <c r="GH202" s="138"/>
      <c r="GI202" s="138"/>
      <c r="GJ202" s="138"/>
      <c r="GK202" s="138"/>
      <c r="GL202" s="138"/>
      <c r="GM202" s="138"/>
      <c r="GN202" s="138"/>
      <c r="GO202" s="138"/>
      <c r="GP202" s="141"/>
      <c r="GQ202" s="138"/>
      <c r="GR202" s="137"/>
      <c r="GS202" s="138"/>
      <c r="GT202" s="138"/>
      <c r="GU202" s="138"/>
      <c r="GV202" s="138"/>
      <c r="GW202" s="138"/>
      <c r="GX202" s="141"/>
      <c r="GY202" s="137"/>
      <c r="GZ202" s="138"/>
      <c r="HA202" s="138"/>
      <c r="HB202" s="138"/>
      <c r="HC202" s="138"/>
      <c r="HD202" s="141"/>
      <c r="HE202" s="137"/>
      <c r="HF202" s="138"/>
      <c r="HG202" s="138"/>
      <c r="HH202" s="138"/>
      <c r="HI202" s="138"/>
      <c r="HJ202" s="138"/>
      <c r="HK202" s="141"/>
      <c r="HL202" s="137"/>
      <c r="HM202" s="124"/>
      <c r="HN202" s="124"/>
      <c r="HO202" s="141"/>
      <c r="HP202" s="140"/>
      <c r="HQ202" s="141"/>
      <c r="HR202" s="138"/>
      <c r="HS202" s="140"/>
      <c r="HT202" s="138"/>
      <c r="HU202" s="138"/>
      <c r="HV202" s="138"/>
      <c r="HW202" s="138"/>
      <c r="HX202" s="138"/>
      <c r="HY202" s="138"/>
      <c r="HZ202" s="138"/>
      <c r="IA202" s="138"/>
      <c r="IB202" s="138"/>
      <c r="IC202" s="138"/>
      <c r="ID202" s="138"/>
      <c r="IE202" s="138"/>
      <c r="IF202" s="138"/>
      <c r="IG202" s="138"/>
      <c r="IH202" s="138"/>
      <c r="II202" s="141"/>
      <c r="IJ202" s="17" t="s">
        <v>3073</v>
      </c>
      <c r="IK202" s="138" t="s">
        <v>4069</v>
      </c>
      <c r="IL202" s="138"/>
      <c r="IM202" s="138"/>
      <c r="IN202" s="138"/>
      <c r="IO202" s="138"/>
      <c r="IP202" s="138"/>
      <c r="IQ202" s="138"/>
      <c r="IR202" s="138"/>
      <c r="IS202" s="138"/>
      <c r="IT202" s="138"/>
      <c r="IU202" s="138"/>
      <c r="IV202" s="138"/>
      <c r="IW202" s="138"/>
      <c r="IX202" s="138"/>
      <c r="IY202" s="138"/>
      <c r="IZ202" s="138"/>
    </row>
    <row r="203" spans="1:260" s="17" customFormat="1" ht="12.45" customHeight="1">
      <c r="A203" s="118">
        <v>171</v>
      </c>
      <c r="B203" s="17" t="s">
        <v>555</v>
      </c>
      <c r="C203" s="17" t="s">
        <v>2037</v>
      </c>
      <c r="D203" s="17" t="s">
        <v>663</v>
      </c>
      <c r="E203" s="17" t="s">
        <v>318</v>
      </c>
      <c r="F203" s="17" t="s">
        <v>2045</v>
      </c>
      <c r="G203" s="17" t="s">
        <v>79</v>
      </c>
      <c r="H203" s="119">
        <v>-17.772469999999998</v>
      </c>
      <c r="I203" s="120">
        <v>-63.14866</v>
      </c>
      <c r="J203" s="17" t="s">
        <v>303</v>
      </c>
      <c r="K203" s="17" t="s">
        <v>176</v>
      </c>
      <c r="L203" s="17" t="s">
        <v>304</v>
      </c>
      <c r="M203" s="121" t="s">
        <v>177</v>
      </c>
      <c r="N203" s="122">
        <v>40</v>
      </c>
      <c r="O203" s="123" t="s">
        <v>78</v>
      </c>
      <c r="P203" s="17" t="s">
        <v>196</v>
      </c>
      <c r="Q203" s="121" t="s">
        <v>179</v>
      </c>
      <c r="R203" s="124">
        <v>3</v>
      </c>
      <c r="S203" s="124">
        <v>3</v>
      </c>
      <c r="T203" s="124">
        <v>0</v>
      </c>
      <c r="U203" s="124">
        <v>0</v>
      </c>
      <c r="V203" s="124">
        <v>3</v>
      </c>
      <c r="W203" s="124">
        <v>1</v>
      </c>
      <c r="X203" s="124">
        <v>1</v>
      </c>
      <c r="Y203" s="125">
        <v>2</v>
      </c>
      <c r="Z203" s="17">
        <v>13</v>
      </c>
      <c r="AA203" s="126"/>
      <c r="AB203" s="127" t="s">
        <v>333</v>
      </c>
      <c r="AC203" s="227" t="s">
        <v>192</v>
      </c>
      <c r="AD203" s="227">
        <v>3</v>
      </c>
      <c r="AE203" s="227" t="s">
        <v>181</v>
      </c>
      <c r="AF203" s="227">
        <v>1</v>
      </c>
      <c r="AG203" s="227" t="s">
        <v>211</v>
      </c>
      <c r="AH203" s="227" t="s">
        <v>222</v>
      </c>
      <c r="AI203" s="227">
        <v>3</v>
      </c>
      <c r="AJ203" s="227" t="s">
        <v>184</v>
      </c>
      <c r="AK203" s="227">
        <v>1</v>
      </c>
      <c r="AL203" s="227" t="s">
        <v>206</v>
      </c>
      <c r="AM203" s="227" t="s">
        <v>77</v>
      </c>
      <c r="AN203" s="227">
        <v>0</v>
      </c>
      <c r="AO203" s="227" t="s">
        <v>77</v>
      </c>
      <c r="AP203" s="227">
        <v>0</v>
      </c>
      <c r="AQ203" s="227" t="s">
        <v>77</v>
      </c>
      <c r="AR203" s="227" t="s">
        <v>198</v>
      </c>
      <c r="AS203" s="227">
        <v>3</v>
      </c>
      <c r="AT203" s="227" t="s">
        <v>326</v>
      </c>
      <c r="AU203" s="227">
        <v>0</v>
      </c>
      <c r="AV203" s="227" t="s">
        <v>214</v>
      </c>
      <c r="AW203" s="227" t="s">
        <v>2046</v>
      </c>
      <c r="AX203" s="227">
        <v>1</v>
      </c>
      <c r="AY203" s="227" t="s">
        <v>325</v>
      </c>
      <c r="AZ203" s="227">
        <v>1</v>
      </c>
      <c r="BA203" s="227" t="s">
        <v>214</v>
      </c>
      <c r="BB203" s="227" t="s">
        <v>252</v>
      </c>
      <c r="BC203" s="227">
        <v>1</v>
      </c>
      <c r="BD203" s="227" t="s">
        <v>326</v>
      </c>
      <c r="BE203" s="227">
        <v>0</v>
      </c>
      <c r="BF203" s="227" t="s">
        <v>214</v>
      </c>
      <c r="BG203" s="227" t="s">
        <v>784</v>
      </c>
      <c r="BH203" s="227">
        <v>2</v>
      </c>
      <c r="BI203" s="227" t="s">
        <v>326</v>
      </c>
      <c r="BJ203" s="227">
        <v>0</v>
      </c>
      <c r="BK203" s="227" t="s">
        <v>214</v>
      </c>
      <c r="BL203" s="17">
        <v>13</v>
      </c>
      <c r="BM203" s="126" t="s">
        <v>4149</v>
      </c>
      <c r="BN203" s="126"/>
      <c r="BO203" s="126" t="s">
        <v>3789</v>
      </c>
      <c r="BP203" s="126">
        <v>2024</v>
      </c>
      <c r="BQ203" s="126" t="s">
        <v>171</v>
      </c>
      <c r="BR203" s="128">
        <v>45344</v>
      </c>
      <c r="BS203" s="17">
        <v>8</v>
      </c>
      <c r="BT203" s="221" t="s">
        <v>2836</v>
      </c>
      <c r="BU203" s="118">
        <v>3</v>
      </c>
      <c r="BV203" s="17">
        <v>0</v>
      </c>
      <c r="BW203" s="17">
        <v>1</v>
      </c>
      <c r="BX203" s="17">
        <v>0</v>
      </c>
      <c r="BY203" s="17">
        <v>0</v>
      </c>
      <c r="BZ203" s="17">
        <v>0</v>
      </c>
      <c r="CB203" s="17">
        <v>4</v>
      </c>
      <c r="CC203" s="121">
        <v>13</v>
      </c>
      <c r="CE203" s="118">
        <v>0</v>
      </c>
      <c r="CF203" s="17">
        <v>0</v>
      </c>
      <c r="CG203" s="17">
        <v>0</v>
      </c>
      <c r="CH203" s="17">
        <v>0</v>
      </c>
      <c r="CI203" s="17">
        <v>0</v>
      </c>
      <c r="CJ203" s="17">
        <v>3</v>
      </c>
      <c r="CK203" s="17">
        <v>0</v>
      </c>
      <c r="CL203" s="121">
        <v>3</v>
      </c>
      <c r="CM203" s="17" t="s">
        <v>2837</v>
      </c>
      <c r="CN203" s="17" t="s">
        <v>1124</v>
      </c>
      <c r="CO203" s="17" t="s">
        <v>1125</v>
      </c>
      <c r="CP203" s="17">
        <v>12</v>
      </c>
      <c r="CQ203" s="118">
        <v>0</v>
      </c>
      <c r="CR203" s="17">
        <v>0</v>
      </c>
      <c r="CY203" s="121"/>
      <c r="CZ203" s="118"/>
      <c r="DC203" s="121"/>
      <c r="DD203" s="126"/>
      <c r="DF203" s="118"/>
      <c r="DG203" s="17" t="s">
        <v>1289</v>
      </c>
      <c r="DI203" s="126" t="s">
        <v>2679</v>
      </c>
      <c r="DJ203" s="118">
        <v>11</v>
      </c>
      <c r="DK203" s="118" t="s">
        <v>2838</v>
      </c>
      <c r="DL203" s="121"/>
      <c r="DM203" s="17" t="s">
        <v>2839</v>
      </c>
      <c r="DQ203" s="121"/>
      <c r="DY203" s="118"/>
      <c r="EF203" s="121"/>
      <c r="EO203" s="118">
        <v>0</v>
      </c>
      <c r="EQ203" s="17">
        <v>0</v>
      </c>
      <c r="ET203" s="121"/>
      <c r="EU203" s="118">
        <v>10</v>
      </c>
      <c r="EW203" s="17">
        <v>20</v>
      </c>
      <c r="EZ203" s="121"/>
      <c r="FB203" s="121"/>
      <c r="FC203" s="118">
        <v>70</v>
      </c>
      <c r="FD203" s="17">
        <v>4</v>
      </c>
      <c r="FE203" s="121">
        <v>236</v>
      </c>
      <c r="FF203" s="17">
        <v>59</v>
      </c>
      <c r="FG203" s="118"/>
      <c r="FH203" s="121"/>
      <c r="FJ203" s="17" t="e">
        <v>#N/A</v>
      </c>
      <c r="FK203" s="227" t="s">
        <v>3714</v>
      </c>
      <c r="FP203" s="121"/>
      <c r="FR203" s="118"/>
      <c r="FT203" s="17">
        <v>0</v>
      </c>
      <c r="FU203" s="17">
        <v>14</v>
      </c>
      <c r="FY203" s="121"/>
      <c r="GA203" s="118"/>
      <c r="GP203" s="121"/>
      <c r="GR203" s="118"/>
      <c r="GX203" s="121"/>
      <c r="GY203" s="118"/>
      <c r="HD203" s="121"/>
      <c r="HE203" s="118"/>
      <c r="HK203" s="121"/>
      <c r="HL203" s="118"/>
      <c r="HO203" s="121"/>
      <c r="HP203" s="118"/>
      <c r="HQ203" s="121"/>
      <c r="HS203" s="118"/>
      <c r="II203" s="121"/>
      <c r="IJ203" s="17" t="s">
        <v>2840</v>
      </c>
      <c r="IK203" s="17" t="s">
        <v>4070</v>
      </c>
    </row>
    <row r="204" spans="1:260" s="17" customFormat="1" ht="12.45" customHeight="1">
      <c r="A204" s="118">
        <v>291</v>
      </c>
      <c r="B204" s="17" t="s">
        <v>670</v>
      </c>
      <c r="C204" s="17">
        <v>0</v>
      </c>
      <c r="D204" s="139" t="s">
        <v>663</v>
      </c>
      <c r="E204" s="124" t="s">
        <v>1726</v>
      </c>
      <c r="F204" s="17" t="s">
        <v>2254</v>
      </c>
      <c r="G204" s="17" t="s">
        <v>79</v>
      </c>
      <c r="H204" s="119">
        <v>-16.133901999999999</v>
      </c>
      <c r="I204" s="120">
        <v>-62.026226000000001</v>
      </c>
      <c r="J204" s="17" t="s">
        <v>310</v>
      </c>
      <c r="K204" s="17" t="s">
        <v>2182</v>
      </c>
      <c r="L204" s="17" t="s">
        <v>2183</v>
      </c>
      <c r="M204" s="121" t="s">
        <v>177</v>
      </c>
      <c r="N204" s="122">
        <v>72</v>
      </c>
      <c r="O204" s="123" t="s">
        <v>245</v>
      </c>
      <c r="P204" s="17" t="s">
        <v>196</v>
      </c>
      <c r="Q204" s="121" t="s">
        <v>179</v>
      </c>
      <c r="R204" s="124">
        <v>3</v>
      </c>
      <c r="S204" s="124">
        <v>3</v>
      </c>
      <c r="T204" s="124">
        <v>0</v>
      </c>
      <c r="U204" s="124">
        <v>0</v>
      </c>
      <c r="V204" s="124">
        <v>3</v>
      </c>
      <c r="W204" s="124">
        <v>3</v>
      </c>
      <c r="X204" s="124">
        <v>3</v>
      </c>
      <c r="Y204" s="125">
        <v>0</v>
      </c>
      <c r="Z204" s="17">
        <v>15</v>
      </c>
      <c r="AA204" s="142"/>
      <c r="AB204" s="127" t="s">
        <v>203</v>
      </c>
      <c r="AC204" s="227" t="s">
        <v>192</v>
      </c>
      <c r="AD204" s="227">
        <v>3</v>
      </c>
      <c r="AE204" s="227" t="s">
        <v>205</v>
      </c>
      <c r="AF204" s="227">
        <v>1</v>
      </c>
      <c r="AG204" s="227" t="s">
        <v>193</v>
      </c>
      <c r="AH204" s="227" t="s">
        <v>222</v>
      </c>
      <c r="AI204" s="227">
        <v>3</v>
      </c>
      <c r="AJ204" s="227" t="s">
        <v>208</v>
      </c>
      <c r="AK204" s="227">
        <v>0</v>
      </c>
      <c r="AL204" s="227" t="s">
        <v>236</v>
      </c>
      <c r="AM204" s="227" t="s">
        <v>77</v>
      </c>
      <c r="AN204" s="227">
        <v>0</v>
      </c>
      <c r="AO204" s="227" t="s">
        <v>77</v>
      </c>
      <c r="AP204" s="227">
        <v>0</v>
      </c>
      <c r="AQ204" s="227" t="s">
        <v>77</v>
      </c>
      <c r="AR204" s="227" t="s">
        <v>198</v>
      </c>
      <c r="AS204" s="227">
        <v>3</v>
      </c>
      <c r="AT204" s="227" t="s">
        <v>210</v>
      </c>
      <c r="AU204" s="227">
        <v>1</v>
      </c>
      <c r="AV204" s="227" t="s">
        <v>236</v>
      </c>
      <c r="AW204" s="227" t="s">
        <v>2255</v>
      </c>
      <c r="AX204" s="227">
        <v>3</v>
      </c>
      <c r="AY204" s="227" t="s">
        <v>230</v>
      </c>
      <c r="AZ204" s="227">
        <v>0</v>
      </c>
      <c r="BA204" s="227" t="s">
        <v>236</v>
      </c>
      <c r="BB204" s="227" t="s">
        <v>675</v>
      </c>
      <c r="BC204" s="227">
        <v>3</v>
      </c>
      <c r="BD204" s="227" t="s">
        <v>230</v>
      </c>
      <c r="BE204" s="227">
        <v>0</v>
      </c>
      <c r="BF204" s="227" t="s">
        <v>2073</v>
      </c>
      <c r="BG204" s="227">
        <v>0</v>
      </c>
      <c r="BH204" s="227">
        <v>0</v>
      </c>
      <c r="BI204" s="227">
        <v>0</v>
      </c>
      <c r="BJ204" s="227">
        <v>0</v>
      </c>
      <c r="BK204" s="227">
        <v>0</v>
      </c>
      <c r="BL204" s="17">
        <v>15</v>
      </c>
      <c r="BM204" s="142" t="s">
        <v>4149</v>
      </c>
      <c r="BN204" s="142"/>
      <c r="BO204" s="142" t="s">
        <v>3789</v>
      </c>
      <c r="BP204" s="143">
        <v>2024</v>
      </c>
      <c r="BQ204" s="126" t="s">
        <v>171</v>
      </c>
      <c r="BR204" s="128">
        <v>45344</v>
      </c>
      <c r="BS204" s="17">
        <v>8</v>
      </c>
      <c r="BT204" s="221" t="s">
        <v>3120</v>
      </c>
      <c r="BU204" s="118">
        <v>2</v>
      </c>
      <c r="BV204" s="17">
        <v>1</v>
      </c>
      <c r="BW204" s="17">
        <v>0</v>
      </c>
      <c r="BX204" s="17">
        <v>1</v>
      </c>
      <c r="BY204" s="17">
        <v>0</v>
      </c>
      <c r="BZ204" s="17">
        <v>0</v>
      </c>
      <c r="CB204" s="17">
        <v>4</v>
      </c>
      <c r="CC204" s="121">
        <v>15</v>
      </c>
      <c r="CE204" s="118">
        <v>0</v>
      </c>
      <c r="CF204" s="17">
        <v>0</v>
      </c>
      <c r="CG204" s="17">
        <v>0</v>
      </c>
      <c r="CH204" s="17">
        <v>0</v>
      </c>
      <c r="CI204" s="17">
        <v>0</v>
      </c>
      <c r="CJ204" s="17">
        <v>2</v>
      </c>
      <c r="CK204" s="17">
        <v>0</v>
      </c>
      <c r="CL204" s="121">
        <v>2</v>
      </c>
      <c r="CM204" s="17" t="s">
        <v>3121</v>
      </c>
      <c r="CN204" s="17" t="s">
        <v>1124</v>
      </c>
      <c r="CO204" s="17" t="s">
        <v>1448</v>
      </c>
      <c r="CP204" s="17">
        <v>2</v>
      </c>
      <c r="CQ204" s="118">
        <v>1</v>
      </c>
      <c r="CR204" s="17">
        <v>0</v>
      </c>
      <c r="CS204" s="124" t="s">
        <v>676</v>
      </c>
      <c r="CT204" s="138"/>
      <c r="CU204" s="138"/>
      <c r="CV204" s="138"/>
      <c r="CW204" s="138"/>
      <c r="CX204" s="138"/>
      <c r="CY204" s="141"/>
      <c r="CZ204" s="140"/>
      <c r="DA204" s="138"/>
      <c r="DB204" s="138"/>
      <c r="DC204" s="141"/>
      <c r="DD204" s="142"/>
      <c r="DE204" s="138"/>
      <c r="DF204" s="137"/>
      <c r="DG204" s="17" t="s">
        <v>1289</v>
      </c>
      <c r="DH204" s="138"/>
      <c r="DI204" s="126" t="s">
        <v>3122</v>
      </c>
      <c r="DJ204" s="118">
        <v>12</v>
      </c>
      <c r="DK204" s="118" t="s">
        <v>3123</v>
      </c>
      <c r="DL204" s="141"/>
      <c r="DM204" s="17" t="s">
        <v>1182</v>
      </c>
      <c r="DN204" s="139"/>
      <c r="DO204" s="138"/>
      <c r="DP204" s="138"/>
      <c r="DQ204" s="141"/>
      <c r="DR204" s="138"/>
      <c r="DS204" s="138"/>
      <c r="DT204" s="138"/>
      <c r="DU204" s="138"/>
      <c r="DV204" s="138"/>
      <c r="DW204" s="138"/>
      <c r="DX204" s="138"/>
      <c r="DY204" s="140"/>
      <c r="DZ204" s="138"/>
      <c r="EA204" s="138"/>
      <c r="EB204" s="138"/>
      <c r="EC204" s="138"/>
      <c r="ED204" s="138"/>
      <c r="EE204" s="138"/>
      <c r="EF204" s="141"/>
      <c r="EG204" s="138"/>
      <c r="EH204" s="138"/>
      <c r="EI204" s="138"/>
      <c r="EJ204" s="138"/>
      <c r="EK204" s="138"/>
      <c r="EL204" s="138"/>
      <c r="EM204" s="138"/>
      <c r="EN204" s="138"/>
      <c r="EO204" s="140">
        <v>0</v>
      </c>
      <c r="EP204" s="138"/>
      <c r="EQ204" s="138">
        <v>0</v>
      </c>
      <c r="ER204" s="138"/>
      <c r="ES204" s="138"/>
      <c r="ET204" s="141"/>
      <c r="EU204" s="140">
        <v>8</v>
      </c>
      <c r="EV204" s="138"/>
      <c r="EW204" s="138">
        <v>12</v>
      </c>
      <c r="EX204" s="138"/>
      <c r="EY204" s="138"/>
      <c r="EZ204" s="141"/>
      <c r="FA204" s="138"/>
      <c r="FB204" s="127"/>
      <c r="FC204" s="118">
        <v>100</v>
      </c>
      <c r="FD204" s="17">
        <v>4</v>
      </c>
      <c r="FE204" s="141">
        <v>380</v>
      </c>
      <c r="FF204" s="17">
        <v>95</v>
      </c>
      <c r="FG204" s="140"/>
      <c r="FH204" s="141"/>
      <c r="FI204" s="138"/>
      <c r="FJ204" s="17" t="e">
        <v>#N/A</v>
      </c>
      <c r="FK204" s="257" t="s">
        <v>3711</v>
      </c>
      <c r="FL204" s="138"/>
      <c r="FM204" s="138"/>
      <c r="FN204" s="138"/>
      <c r="FO204" s="138"/>
      <c r="FP204" s="141"/>
      <c r="FQ204" s="138"/>
      <c r="FR204" s="140"/>
      <c r="FS204" s="138"/>
      <c r="FT204" s="138">
        <v>0</v>
      </c>
      <c r="FU204" s="138">
        <v>14</v>
      </c>
      <c r="FV204" s="138"/>
      <c r="FW204" s="138"/>
      <c r="FX204" s="138"/>
      <c r="FY204" s="141"/>
      <c r="FZ204" s="138"/>
      <c r="GA204" s="140"/>
      <c r="GB204" s="138"/>
      <c r="GC204" s="138"/>
      <c r="GD204" s="138"/>
      <c r="GE204" s="138"/>
      <c r="GF204" s="138"/>
      <c r="GG204" s="138"/>
      <c r="GH204" s="138"/>
      <c r="GI204" s="138"/>
      <c r="GJ204" s="138"/>
      <c r="GK204" s="138"/>
      <c r="GL204" s="138"/>
      <c r="GM204" s="138"/>
      <c r="GN204" s="138"/>
      <c r="GO204" s="138"/>
      <c r="GP204" s="141"/>
      <c r="GQ204" s="138"/>
      <c r="GR204" s="137"/>
      <c r="GS204" s="138"/>
      <c r="GT204" s="138"/>
      <c r="GU204" s="138"/>
      <c r="GV204" s="138"/>
      <c r="GW204" s="138"/>
      <c r="GX204" s="141"/>
      <c r="GY204" s="137"/>
      <c r="GZ204" s="138"/>
      <c r="HA204" s="138"/>
      <c r="HB204" s="138"/>
      <c r="HC204" s="138"/>
      <c r="HD204" s="141"/>
      <c r="HE204" s="137"/>
      <c r="HF204" s="138"/>
      <c r="HG204" s="138"/>
      <c r="HH204" s="138"/>
      <c r="HI204" s="138"/>
      <c r="HJ204" s="138"/>
      <c r="HK204" s="141"/>
      <c r="HL204" s="137"/>
      <c r="HM204" s="124"/>
      <c r="HN204" s="124"/>
      <c r="HO204" s="141"/>
      <c r="HP204" s="140"/>
      <c r="HQ204" s="141"/>
      <c r="HR204" s="138"/>
      <c r="HS204" s="140"/>
      <c r="HT204" s="138"/>
      <c r="HU204" s="138"/>
      <c r="HV204" s="138"/>
      <c r="HW204" s="138"/>
      <c r="HX204" s="138"/>
      <c r="HY204" s="138"/>
      <c r="HZ204" s="138"/>
      <c r="IA204" s="138"/>
      <c r="IB204" s="138"/>
      <c r="IC204" s="138"/>
      <c r="ID204" s="138"/>
      <c r="IE204" s="138"/>
      <c r="IF204" s="138"/>
      <c r="IG204" s="138"/>
      <c r="IH204" s="138"/>
      <c r="II204" s="141"/>
      <c r="IJ204" s="17" t="s">
        <v>3124</v>
      </c>
      <c r="IK204" s="138" t="s">
        <v>3981</v>
      </c>
      <c r="IL204" s="138"/>
      <c r="IM204" s="138"/>
      <c r="IN204" s="138"/>
      <c r="IO204" s="138"/>
      <c r="IP204" s="138"/>
      <c r="IQ204" s="138"/>
      <c r="IR204" s="138"/>
      <c r="IS204" s="138"/>
      <c r="IT204" s="138"/>
      <c r="IU204" s="138"/>
      <c r="IV204" s="138"/>
      <c r="IW204" s="138"/>
      <c r="IX204" s="138"/>
      <c r="IY204" s="138"/>
      <c r="IZ204" s="138"/>
    </row>
    <row r="205" spans="1:260" s="17" customFormat="1" ht="12.45" customHeight="1">
      <c r="A205" s="118">
        <v>296</v>
      </c>
      <c r="B205" s="17" t="s">
        <v>319</v>
      </c>
      <c r="C205" s="17">
        <v>0</v>
      </c>
      <c r="D205" s="139" t="s">
        <v>663</v>
      </c>
      <c r="E205" s="124" t="s">
        <v>1684</v>
      </c>
      <c r="F205" s="17" t="s">
        <v>2174</v>
      </c>
      <c r="G205" s="17" t="s">
        <v>79</v>
      </c>
      <c r="H205" s="119">
        <v>-15.8843</v>
      </c>
      <c r="I205" s="120">
        <v>-63.190600000000003</v>
      </c>
      <c r="J205" s="17" t="s">
        <v>310</v>
      </c>
      <c r="K205" s="17" t="s">
        <v>2173</v>
      </c>
      <c r="L205" s="17" t="s">
        <v>2174</v>
      </c>
      <c r="M205" s="121" t="s">
        <v>177</v>
      </c>
      <c r="N205" s="122">
        <v>70</v>
      </c>
      <c r="O205" s="123" t="s">
        <v>78</v>
      </c>
      <c r="P205" s="17" t="s">
        <v>178</v>
      </c>
      <c r="Q205" s="121" t="s">
        <v>179</v>
      </c>
      <c r="R205" s="124">
        <v>0</v>
      </c>
      <c r="S205" s="124">
        <v>0</v>
      </c>
      <c r="T205" s="124">
        <v>3</v>
      </c>
      <c r="U205" s="124">
        <v>0</v>
      </c>
      <c r="V205" s="124">
        <v>3</v>
      </c>
      <c r="W205" s="124">
        <v>3</v>
      </c>
      <c r="X205" s="124">
        <v>2</v>
      </c>
      <c r="Y205" s="125">
        <v>0</v>
      </c>
      <c r="Z205" s="17">
        <v>11</v>
      </c>
      <c r="AA205" s="142"/>
      <c r="AB205" s="127" t="s">
        <v>333</v>
      </c>
      <c r="AC205" s="227" t="s">
        <v>2127</v>
      </c>
      <c r="AD205" s="227">
        <v>3</v>
      </c>
      <c r="AE205" s="227" t="s">
        <v>181</v>
      </c>
      <c r="AF205" s="227">
        <v>1</v>
      </c>
      <c r="AG205" s="227" t="s">
        <v>211</v>
      </c>
      <c r="AH205" s="227" t="s">
        <v>2259</v>
      </c>
      <c r="AI205" s="227">
        <v>0</v>
      </c>
      <c r="AJ205" s="227" t="s">
        <v>184</v>
      </c>
      <c r="AK205" s="227">
        <v>1</v>
      </c>
      <c r="AL205" s="227" t="s">
        <v>206</v>
      </c>
      <c r="AM205" s="227" t="s">
        <v>77</v>
      </c>
      <c r="AN205" s="227">
        <v>0</v>
      </c>
      <c r="AO205" s="227" t="s">
        <v>77</v>
      </c>
      <c r="AP205" s="227">
        <v>0</v>
      </c>
      <c r="AQ205" s="227" t="s">
        <v>77</v>
      </c>
      <c r="AR205" s="227" t="s">
        <v>198</v>
      </c>
      <c r="AS205" s="227">
        <v>3</v>
      </c>
      <c r="AT205" s="227" t="s">
        <v>325</v>
      </c>
      <c r="AU205" s="227">
        <v>1</v>
      </c>
      <c r="AV205" s="227" t="s">
        <v>189</v>
      </c>
      <c r="AW205" s="227" t="s">
        <v>909</v>
      </c>
      <c r="AX205" s="227">
        <v>3</v>
      </c>
      <c r="AY205" s="227" t="s">
        <v>326</v>
      </c>
      <c r="AZ205" s="227">
        <v>0</v>
      </c>
      <c r="BA205" s="227" t="s">
        <v>189</v>
      </c>
      <c r="BB205" s="227" t="s">
        <v>258</v>
      </c>
      <c r="BC205" s="227">
        <v>2</v>
      </c>
      <c r="BD205" s="227" t="s">
        <v>326</v>
      </c>
      <c r="BE205" s="227">
        <v>0</v>
      </c>
      <c r="BF205" s="227" t="s">
        <v>189</v>
      </c>
      <c r="BG205" s="227">
        <v>0</v>
      </c>
      <c r="BH205" s="227">
        <v>0</v>
      </c>
      <c r="BI205" s="227">
        <v>0</v>
      </c>
      <c r="BJ205" s="227">
        <v>0</v>
      </c>
      <c r="BK205" s="227">
        <v>0</v>
      </c>
      <c r="BL205" s="17">
        <v>11</v>
      </c>
      <c r="BM205" s="142" t="s">
        <v>4149</v>
      </c>
      <c r="BN205" s="142"/>
      <c r="BO205" s="142" t="s">
        <v>3789</v>
      </c>
      <c r="BP205" s="143">
        <v>2024</v>
      </c>
      <c r="BQ205" s="126" t="s">
        <v>171</v>
      </c>
      <c r="BR205" s="128">
        <v>45344</v>
      </c>
      <c r="BS205" s="17">
        <v>8</v>
      </c>
      <c r="BT205" s="221" t="s">
        <v>3131</v>
      </c>
      <c r="BU205" s="118">
        <v>2</v>
      </c>
      <c r="BV205" s="17">
        <v>1</v>
      </c>
      <c r="BW205" s="17">
        <v>0</v>
      </c>
      <c r="BX205" s="17">
        <v>0</v>
      </c>
      <c r="BY205" s="17">
        <v>0</v>
      </c>
      <c r="BZ205" s="17">
        <v>0</v>
      </c>
      <c r="CB205" s="17">
        <v>3</v>
      </c>
      <c r="CC205" s="121">
        <v>11</v>
      </c>
      <c r="CE205" s="118">
        <v>0</v>
      </c>
      <c r="CF205" s="17">
        <v>0</v>
      </c>
      <c r="CG205" s="17">
        <v>1</v>
      </c>
      <c r="CH205" s="17">
        <v>0</v>
      </c>
      <c r="CI205" s="17">
        <v>0</v>
      </c>
      <c r="CJ205" s="17">
        <v>1</v>
      </c>
      <c r="CK205" s="17">
        <v>0</v>
      </c>
      <c r="CL205" s="121">
        <v>2</v>
      </c>
      <c r="CM205" s="17" t="s">
        <v>3132</v>
      </c>
      <c r="CN205" s="17" t="s">
        <v>1410</v>
      </c>
      <c r="CO205" s="17" t="s">
        <v>2899</v>
      </c>
      <c r="CP205" s="17">
        <v>1</v>
      </c>
      <c r="CQ205" s="118">
        <v>0</v>
      </c>
      <c r="CR205" s="17">
        <v>0</v>
      </c>
      <c r="CS205" s="124"/>
      <c r="CT205" s="138"/>
      <c r="CU205" s="138"/>
      <c r="CV205" s="138"/>
      <c r="CW205" s="138"/>
      <c r="CX205" s="138"/>
      <c r="CY205" s="141"/>
      <c r="CZ205" s="140"/>
      <c r="DA205" s="138"/>
      <c r="DB205" s="138"/>
      <c r="DC205" s="141"/>
      <c r="DD205" s="142"/>
      <c r="DE205" s="138"/>
      <c r="DF205" s="137"/>
      <c r="DG205" s="17" t="s">
        <v>1092</v>
      </c>
      <c r="DH205" s="138"/>
      <c r="DI205" s="126" t="s">
        <v>2693</v>
      </c>
      <c r="DJ205" s="118">
        <v>7</v>
      </c>
      <c r="DK205" s="118" t="s">
        <v>1202</v>
      </c>
      <c r="DL205" s="141"/>
      <c r="DM205" s="17" t="s">
        <v>1351</v>
      </c>
      <c r="DN205" s="139"/>
      <c r="DO205" s="138"/>
      <c r="DP205" s="138"/>
      <c r="DQ205" s="141"/>
      <c r="DR205" s="138"/>
      <c r="DS205" s="138"/>
      <c r="DT205" s="138"/>
      <c r="DU205" s="138"/>
      <c r="DV205" s="138"/>
      <c r="DW205" s="138"/>
      <c r="DX205" s="138"/>
      <c r="DY205" s="140"/>
      <c r="DZ205" s="138"/>
      <c r="EA205" s="138"/>
      <c r="EB205" s="138"/>
      <c r="EC205" s="138"/>
      <c r="ED205" s="138"/>
      <c r="EE205" s="138"/>
      <c r="EF205" s="141"/>
      <c r="EG205" s="138"/>
      <c r="EH205" s="138"/>
      <c r="EI205" s="138"/>
      <c r="EJ205" s="138"/>
      <c r="EK205" s="138"/>
      <c r="EL205" s="138"/>
      <c r="EM205" s="138"/>
      <c r="EN205" s="138"/>
      <c r="EO205" s="140"/>
      <c r="EP205" s="138"/>
      <c r="EQ205" s="138"/>
      <c r="ER205" s="138"/>
      <c r="ES205" s="138"/>
      <c r="ET205" s="141"/>
      <c r="EU205" s="140">
        <v>4</v>
      </c>
      <c r="EV205" s="138"/>
      <c r="EW205" s="138">
        <v>12</v>
      </c>
      <c r="EX205" s="138"/>
      <c r="EY205" s="138"/>
      <c r="EZ205" s="141"/>
      <c r="FA205" s="138"/>
      <c r="FB205" s="127"/>
      <c r="FC205" s="118">
        <v>100</v>
      </c>
      <c r="FD205" s="17">
        <v>3</v>
      </c>
      <c r="FE205" s="141">
        <v>276</v>
      </c>
      <c r="FF205" s="17">
        <v>92</v>
      </c>
      <c r="FG205" s="140"/>
      <c r="FH205" s="141"/>
      <c r="FI205" s="138"/>
      <c r="FJ205" s="17" t="e">
        <v>#N/A</v>
      </c>
      <c r="FK205" s="257" t="s">
        <v>3711</v>
      </c>
      <c r="FL205" s="138"/>
      <c r="FM205" s="138"/>
      <c r="FN205" s="138"/>
      <c r="FO205" s="138"/>
      <c r="FP205" s="141"/>
      <c r="FQ205" s="138"/>
      <c r="FR205" s="140"/>
      <c r="FS205" s="138"/>
      <c r="FT205" s="138">
        <v>0</v>
      </c>
      <c r="FU205" s="138">
        <v>14</v>
      </c>
      <c r="FV205" s="138"/>
      <c r="FW205" s="138"/>
      <c r="FX205" s="138"/>
      <c r="FY205" s="141"/>
      <c r="FZ205" s="138"/>
      <c r="GA205" s="140"/>
      <c r="GB205" s="138"/>
      <c r="GC205" s="138"/>
      <c r="GD205" s="138"/>
      <c r="GE205" s="138"/>
      <c r="GF205" s="138"/>
      <c r="GG205" s="138"/>
      <c r="GH205" s="138"/>
      <c r="GI205" s="138"/>
      <c r="GJ205" s="138"/>
      <c r="GK205" s="138"/>
      <c r="GL205" s="138"/>
      <c r="GM205" s="138"/>
      <c r="GN205" s="138"/>
      <c r="GO205" s="138"/>
      <c r="GP205" s="141"/>
      <c r="GQ205" s="138"/>
      <c r="GR205" s="137"/>
      <c r="GS205" s="138"/>
      <c r="GT205" s="138"/>
      <c r="GU205" s="138"/>
      <c r="GV205" s="138"/>
      <c r="GW205" s="138"/>
      <c r="GX205" s="141"/>
      <c r="GY205" s="137"/>
      <c r="GZ205" s="138"/>
      <c r="HA205" s="138"/>
      <c r="HB205" s="138"/>
      <c r="HC205" s="138"/>
      <c r="HD205" s="141"/>
      <c r="HE205" s="137"/>
      <c r="HF205" s="138"/>
      <c r="HG205" s="138"/>
      <c r="HH205" s="138"/>
      <c r="HI205" s="138"/>
      <c r="HJ205" s="138"/>
      <c r="HK205" s="141"/>
      <c r="HL205" s="137"/>
      <c r="HM205" s="124"/>
      <c r="HN205" s="124"/>
      <c r="HO205" s="141"/>
      <c r="HP205" s="140"/>
      <c r="HQ205" s="141"/>
      <c r="HR205" s="138"/>
      <c r="HS205" s="140"/>
      <c r="HT205" s="138"/>
      <c r="HU205" s="138"/>
      <c r="HV205" s="138"/>
      <c r="HW205" s="138"/>
      <c r="HX205" s="138"/>
      <c r="HY205" s="138"/>
      <c r="HZ205" s="138"/>
      <c r="IA205" s="138"/>
      <c r="IB205" s="138"/>
      <c r="IC205" s="138"/>
      <c r="ID205" s="138"/>
      <c r="IE205" s="138"/>
      <c r="IF205" s="138"/>
      <c r="IG205" s="138"/>
      <c r="IH205" s="138"/>
      <c r="II205" s="141"/>
      <c r="IJ205" s="17" t="s">
        <v>1352</v>
      </c>
      <c r="IK205" s="138" t="s">
        <v>4071</v>
      </c>
      <c r="IL205" s="138"/>
      <c r="IM205" s="138"/>
      <c r="IN205" s="138"/>
      <c r="IO205" s="138"/>
      <c r="IP205" s="138"/>
      <c r="IQ205" s="138"/>
      <c r="IR205" s="138"/>
      <c r="IS205" s="138"/>
      <c r="IT205" s="138"/>
      <c r="IU205" s="138"/>
      <c r="IV205" s="138"/>
      <c r="IW205" s="138"/>
      <c r="IX205" s="138"/>
      <c r="IY205" s="138"/>
      <c r="IZ205" s="138"/>
    </row>
    <row r="206" spans="1:260" s="17" customFormat="1" ht="12.45" customHeight="1">
      <c r="A206" s="118">
        <v>389</v>
      </c>
      <c r="B206" s="17" t="s">
        <v>1019</v>
      </c>
      <c r="C206" s="17">
        <v>0</v>
      </c>
      <c r="D206" s="139" t="s">
        <v>663</v>
      </c>
      <c r="E206" s="124" t="s">
        <v>1736</v>
      </c>
      <c r="F206" s="17" t="s">
        <v>2388</v>
      </c>
      <c r="G206" s="17" t="s">
        <v>79</v>
      </c>
      <c r="H206" s="119">
        <v>-21.562528</v>
      </c>
      <c r="I206" s="120">
        <v>-64.800668000000002</v>
      </c>
      <c r="J206" s="17" t="s">
        <v>310</v>
      </c>
      <c r="K206" s="17" t="s">
        <v>2389</v>
      </c>
      <c r="L206" s="17" t="s">
        <v>2389</v>
      </c>
      <c r="M206" s="121" t="s">
        <v>177</v>
      </c>
      <c r="N206" s="122">
        <v>40</v>
      </c>
      <c r="O206" s="123" t="s">
        <v>78</v>
      </c>
      <c r="P206" s="17" t="s">
        <v>202</v>
      </c>
      <c r="Q206" s="121" t="s">
        <v>179</v>
      </c>
      <c r="R206" s="124">
        <v>0</v>
      </c>
      <c r="S206" s="124">
        <v>3</v>
      </c>
      <c r="T206" s="124">
        <v>0</v>
      </c>
      <c r="U206" s="124">
        <v>0</v>
      </c>
      <c r="V206" s="124">
        <v>3</v>
      </c>
      <c r="W206" s="124">
        <v>3</v>
      </c>
      <c r="X206" s="124">
        <v>2</v>
      </c>
      <c r="Y206" s="125">
        <v>0</v>
      </c>
      <c r="Z206" s="17">
        <v>11</v>
      </c>
      <c r="AA206" s="142"/>
      <c r="AB206" s="127" t="s">
        <v>1566</v>
      </c>
      <c r="AC206" s="227" t="s">
        <v>77</v>
      </c>
      <c r="AD206" s="227">
        <v>0</v>
      </c>
      <c r="AE206" s="227" t="s">
        <v>77</v>
      </c>
      <c r="AF206" s="227">
        <v>0</v>
      </c>
      <c r="AG206" s="227" t="s">
        <v>77</v>
      </c>
      <c r="AH206" s="227" t="s">
        <v>257</v>
      </c>
      <c r="AI206" s="227">
        <v>3</v>
      </c>
      <c r="AJ206" s="227" t="s">
        <v>929</v>
      </c>
      <c r="AK206" s="227">
        <v>1</v>
      </c>
      <c r="AL206" s="227" t="s">
        <v>189</v>
      </c>
      <c r="AM206" s="227" t="s">
        <v>77</v>
      </c>
      <c r="AN206" s="227">
        <v>0</v>
      </c>
      <c r="AO206" s="227" t="s">
        <v>77</v>
      </c>
      <c r="AP206" s="227">
        <v>0</v>
      </c>
      <c r="AQ206" s="227" t="s">
        <v>77</v>
      </c>
      <c r="AR206" s="227" t="s">
        <v>315</v>
      </c>
      <c r="AS206" s="227">
        <v>3</v>
      </c>
      <c r="AT206" s="227" t="s">
        <v>326</v>
      </c>
      <c r="AU206" s="227">
        <v>0</v>
      </c>
      <c r="AV206" s="227" t="s">
        <v>214</v>
      </c>
      <c r="AW206" s="227" t="s">
        <v>221</v>
      </c>
      <c r="AX206" s="227">
        <v>3</v>
      </c>
      <c r="AY206" s="227" t="s">
        <v>325</v>
      </c>
      <c r="AZ206" s="227">
        <v>1</v>
      </c>
      <c r="BA206" s="227" t="s">
        <v>214</v>
      </c>
      <c r="BB206" s="227" t="s">
        <v>258</v>
      </c>
      <c r="BC206" s="227">
        <v>2</v>
      </c>
      <c r="BD206" s="227" t="s">
        <v>326</v>
      </c>
      <c r="BE206" s="227">
        <v>0</v>
      </c>
      <c r="BF206" s="227" t="s">
        <v>214</v>
      </c>
      <c r="BG206" s="227" t="s">
        <v>77</v>
      </c>
      <c r="BH206" s="227">
        <v>0</v>
      </c>
      <c r="BI206" s="227" t="s">
        <v>77</v>
      </c>
      <c r="BJ206" s="227">
        <v>0</v>
      </c>
      <c r="BK206" s="227" t="s">
        <v>77</v>
      </c>
      <c r="BL206" s="17">
        <v>11</v>
      </c>
      <c r="BM206" s="142" t="s">
        <v>4149</v>
      </c>
      <c r="BN206" s="142"/>
      <c r="BO206" s="142" t="s">
        <v>3789</v>
      </c>
      <c r="BP206" s="143">
        <v>2024</v>
      </c>
      <c r="BQ206" s="126" t="s">
        <v>172</v>
      </c>
      <c r="BR206" s="128">
        <v>45344</v>
      </c>
      <c r="BS206" s="17">
        <v>8</v>
      </c>
      <c r="BT206" s="221" t="s">
        <v>3420</v>
      </c>
      <c r="BU206" s="118">
        <v>0</v>
      </c>
      <c r="BV206" s="17">
        <v>1</v>
      </c>
      <c r="BW206" s="17">
        <v>0</v>
      </c>
      <c r="BX206" s="17">
        <v>0</v>
      </c>
      <c r="BY206" s="17">
        <v>0</v>
      </c>
      <c r="BZ206" s="17">
        <v>0</v>
      </c>
      <c r="CB206" s="17">
        <v>1</v>
      </c>
      <c r="CC206" s="121">
        <v>11</v>
      </c>
      <c r="CE206" s="118">
        <v>0</v>
      </c>
      <c r="CF206" s="17">
        <v>0</v>
      </c>
      <c r="CG206" s="17">
        <v>0</v>
      </c>
      <c r="CH206" s="17">
        <v>0</v>
      </c>
      <c r="CI206" s="17">
        <v>0</v>
      </c>
      <c r="CJ206" s="17">
        <v>1</v>
      </c>
      <c r="CK206" s="17">
        <v>0</v>
      </c>
      <c r="CL206" s="121">
        <v>1</v>
      </c>
      <c r="CM206" s="17" t="s">
        <v>3421</v>
      </c>
      <c r="CN206" s="17" t="s">
        <v>2825</v>
      </c>
      <c r="CO206" s="17" t="s">
        <v>1609</v>
      </c>
      <c r="CP206" s="17">
        <v>3</v>
      </c>
      <c r="CQ206" s="118">
        <v>0</v>
      </c>
      <c r="CR206" s="17">
        <v>0</v>
      </c>
      <c r="CS206" s="124"/>
      <c r="CT206" s="138"/>
      <c r="CU206" s="138"/>
      <c r="CV206" s="138"/>
      <c r="CW206" s="138"/>
      <c r="CX206" s="138"/>
      <c r="CY206" s="141"/>
      <c r="CZ206" s="140"/>
      <c r="DA206" s="138"/>
      <c r="DB206" s="138"/>
      <c r="DC206" s="141"/>
      <c r="DD206" s="142"/>
      <c r="DE206" s="138"/>
      <c r="DF206" s="137"/>
      <c r="DG206" s="17" t="s">
        <v>1289</v>
      </c>
      <c r="DH206" s="138"/>
      <c r="DI206" s="126" t="s">
        <v>2784</v>
      </c>
      <c r="DJ206" s="118">
        <v>5</v>
      </c>
      <c r="DK206" s="118" t="s">
        <v>1599</v>
      </c>
      <c r="DL206" s="141"/>
      <c r="DM206" s="17" t="s">
        <v>1299</v>
      </c>
      <c r="DN206" s="139"/>
      <c r="DO206" s="138"/>
      <c r="DP206" s="138"/>
      <c r="DQ206" s="141"/>
      <c r="DR206" s="138"/>
      <c r="DS206" s="138"/>
      <c r="DT206" s="138"/>
      <c r="DU206" s="138"/>
      <c r="DV206" s="138"/>
      <c r="DW206" s="138"/>
      <c r="DX206" s="138"/>
      <c r="DY206" s="140"/>
      <c r="DZ206" s="138"/>
      <c r="EA206" s="138"/>
      <c r="EB206" s="138"/>
      <c r="EC206" s="138"/>
      <c r="ED206" s="138"/>
      <c r="EE206" s="138"/>
      <c r="EF206" s="141"/>
      <c r="EG206" s="138"/>
      <c r="EH206" s="138"/>
      <c r="EI206" s="138"/>
      <c r="EJ206" s="138"/>
      <c r="EK206" s="138"/>
      <c r="EL206" s="138"/>
      <c r="EM206" s="138"/>
      <c r="EN206" s="138"/>
      <c r="EO206" s="140">
        <v>0</v>
      </c>
      <c r="EP206" s="138"/>
      <c r="EQ206" s="138">
        <v>0</v>
      </c>
      <c r="ER206" s="138"/>
      <c r="ES206" s="138"/>
      <c r="ET206" s="141"/>
      <c r="EU206" s="140">
        <v>4</v>
      </c>
      <c r="EV206" s="138"/>
      <c r="EW206" s="138">
        <v>8</v>
      </c>
      <c r="EX206" s="138"/>
      <c r="EY206" s="138"/>
      <c r="EZ206" s="141"/>
      <c r="FA206" s="138"/>
      <c r="FB206" s="127"/>
      <c r="FC206" s="118">
        <v>70</v>
      </c>
      <c r="FD206" s="17">
        <v>1</v>
      </c>
      <c r="FE206" s="141">
        <v>59</v>
      </c>
      <c r="FF206" s="17">
        <v>59</v>
      </c>
      <c r="FG206" s="140"/>
      <c r="FH206" s="141"/>
      <c r="FI206" s="138"/>
      <c r="FJ206" s="17" t="e">
        <v>#N/A</v>
      </c>
      <c r="FK206" s="257" t="s">
        <v>3711</v>
      </c>
      <c r="FL206" s="138"/>
      <c r="FM206" s="138"/>
      <c r="FN206" s="138"/>
      <c r="FO206" s="138"/>
      <c r="FP206" s="141"/>
      <c r="FQ206" s="138"/>
      <c r="FR206" s="140"/>
      <c r="FS206" s="138"/>
      <c r="FT206" s="138">
        <v>0</v>
      </c>
      <c r="FU206" s="138">
        <v>14</v>
      </c>
      <c r="FV206" s="138"/>
      <c r="FW206" s="138"/>
      <c r="FX206" s="138"/>
      <c r="FY206" s="141"/>
      <c r="FZ206" s="138"/>
      <c r="GA206" s="140"/>
      <c r="GB206" s="138"/>
      <c r="GC206" s="138"/>
      <c r="GD206" s="138"/>
      <c r="GE206" s="138"/>
      <c r="GF206" s="138"/>
      <c r="GG206" s="138"/>
      <c r="GH206" s="138"/>
      <c r="GI206" s="138"/>
      <c r="GJ206" s="138"/>
      <c r="GK206" s="138"/>
      <c r="GL206" s="138"/>
      <c r="GM206" s="138"/>
      <c r="GN206" s="138"/>
      <c r="GO206" s="138"/>
      <c r="GP206" s="141"/>
      <c r="GQ206" s="138"/>
      <c r="GR206" s="137"/>
      <c r="GS206" s="138"/>
      <c r="GT206" s="138"/>
      <c r="GU206" s="138"/>
      <c r="GV206" s="138"/>
      <c r="GW206" s="138"/>
      <c r="GX206" s="141"/>
      <c r="GY206" s="137"/>
      <c r="GZ206" s="138"/>
      <c r="HA206" s="138"/>
      <c r="HB206" s="138"/>
      <c r="HC206" s="138"/>
      <c r="HD206" s="141"/>
      <c r="HE206" s="137"/>
      <c r="HF206" s="138"/>
      <c r="HG206" s="138"/>
      <c r="HH206" s="138"/>
      <c r="HI206" s="138"/>
      <c r="HJ206" s="138"/>
      <c r="HK206" s="141"/>
      <c r="HL206" s="137"/>
      <c r="HM206" s="124"/>
      <c r="HN206" s="124"/>
      <c r="HO206" s="141"/>
      <c r="HP206" s="140"/>
      <c r="HQ206" s="141"/>
      <c r="HR206" s="138"/>
      <c r="HS206" s="140"/>
      <c r="HT206" s="138"/>
      <c r="HU206" s="138"/>
      <c r="HV206" s="138"/>
      <c r="HW206" s="138"/>
      <c r="HX206" s="138"/>
      <c r="HY206" s="138"/>
      <c r="HZ206" s="138"/>
      <c r="IA206" s="138"/>
      <c r="IB206" s="138"/>
      <c r="IC206" s="138"/>
      <c r="ID206" s="138"/>
      <c r="IE206" s="138"/>
      <c r="IF206" s="138"/>
      <c r="IG206" s="138"/>
      <c r="IH206" s="138"/>
      <c r="II206" s="141"/>
      <c r="IJ206" s="17" t="s">
        <v>3289</v>
      </c>
      <c r="IK206" s="138" t="s">
        <v>4072</v>
      </c>
      <c r="IL206" s="138"/>
      <c r="IM206" s="138"/>
      <c r="IN206" s="138"/>
      <c r="IO206" s="138"/>
      <c r="IP206" s="138"/>
      <c r="IQ206" s="138"/>
      <c r="IR206" s="138"/>
      <c r="IS206" s="138"/>
      <c r="IT206" s="138"/>
      <c r="IU206" s="138"/>
      <c r="IV206" s="138"/>
      <c r="IW206" s="138"/>
      <c r="IX206" s="138"/>
      <c r="IY206" s="138"/>
      <c r="IZ206" s="138"/>
    </row>
    <row r="207" spans="1:260" s="17" customFormat="1" ht="12.45" customHeight="1">
      <c r="A207" s="118">
        <v>426</v>
      </c>
      <c r="B207" s="17">
        <v>0</v>
      </c>
      <c r="C207" s="17" t="s">
        <v>2037</v>
      </c>
      <c r="D207" s="139" t="s">
        <v>663</v>
      </c>
      <c r="E207" s="124" t="s">
        <v>564</v>
      </c>
      <c r="F207" s="17" t="s">
        <v>2446</v>
      </c>
      <c r="G207" s="17" t="s">
        <v>79</v>
      </c>
      <c r="H207" s="119">
        <v>-17.738050000000001</v>
      </c>
      <c r="I207" s="120">
        <v>-63.164700000000003</v>
      </c>
      <c r="J207" s="17" t="s">
        <v>303</v>
      </c>
      <c r="K207" s="17" t="s">
        <v>176</v>
      </c>
      <c r="L207" s="17" t="s">
        <v>304</v>
      </c>
      <c r="M207" s="121" t="s">
        <v>177</v>
      </c>
      <c r="N207" s="122">
        <v>25</v>
      </c>
      <c r="O207" s="123" t="s">
        <v>78</v>
      </c>
      <c r="P207" s="17" t="s">
        <v>178</v>
      </c>
      <c r="Q207" s="121" t="s">
        <v>179</v>
      </c>
      <c r="R207" s="124">
        <v>3</v>
      </c>
      <c r="S207" s="124">
        <v>3</v>
      </c>
      <c r="T207" s="124">
        <v>0</v>
      </c>
      <c r="U207" s="124">
        <v>0</v>
      </c>
      <c r="V207" s="124">
        <v>0</v>
      </c>
      <c r="W207" s="124">
        <v>2</v>
      </c>
      <c r="X207" s="124">
        <v>2</v>
      </c>
      <c r="Y207" s="125">
        <v>0</v>
      </c>
      <c r="Z207" s="17">
        <v>10</v>
      </c>
      <c r="AA207" s="142"/>
      <c r="AB207" s="127" t="s">
        <v>313</v>
      </c>
      <c r="AC207" s="227" t="s">
        <v>222</v>
      </c>
      <c r="AD207" s="227">
        <v>3</v>
      </c>
      <c r="AE207" s="227" t="s">
        <v>181</v>
      </c>
      <c r="AF207" s="227">
        <v>1</v>
      </c>
      <c r="AG207" s="227" t="s">
        <v>206</v>
      </c>
      <c r="AH207" s="227" t="s">
        <v>222</v>
      </c>
      <c r="AI207" s="227">
        <v>3</v>
      </c>
      <c r="AJ207" s="227" t="s">
        <v>248</v>
      </c>
      <c r="AK207" s="227">
        <v>1</v>
      </c>
      <c r="AL207" s="227" t="s">
        <v>206</v>
      </c>
      <c r="AM207" s="227" t="s">
        <v>77</v>
      </c>
      <c r="AN207" s="227">
        <v>0</v>
      </c>
      <c r="AO207" s="227" t="s">
        <v>77</v>
      </c>
      <c r="AP207" s="227">
        <v>0</v>
      </c>
      <c r="AQ207" s="227" t="s">
        <v>77</v>
      </c>
      <c r="AR207" s="227" t="s">
        <v>77</v>
      </c>
      <c r="AS207" s="227">
        <v>0</v>
      </c>
      <c r="AT207" s="227" t="s">
        <v>77</v>
      </c>
      <c r="AU207" s="227">
        <v>0</v>
      </c>
      <c r="AV207" s="227" t="s">
        <v>77</v>
      </c>
      <c r="AW207" s="227" t="s">
        <v>2435</v>
      </c>
      <c r="AX207" s="227">
        <v>2</v>
      </c>
      <c r="AY207" s="227" t="s">
        <v>249</v>
      </c>
      <c r="AZ207" s="227">
        <v>0</v>
      </c>
      <c r="BA207" s="227" t="s">
        <v>206</v>
      </c>
      <c r="BB207" s="227" t="s">
        <v>991</v>
      </c>
      <c r="BC207" s="227">
        <v>2</v>
      </c>
      <c r="BD207" s="227" t="s">
        <v>249</v>
      </c>
      <c r="BE207" s="227">
        <v>0</v>
      </c>
      <c r="BF207" s="227" t="s">
        <v>206</v>
      </c>
      <c r="BG207" s="227">
        <v>0</v>
      </c>
      <c r="BH207" s="227">
        <v>0</v>
      </c>
      <c r="BI207" s="227">
        <v>0</v>
      </c>
      <c r="BJ207" s="227">
        <v>0</v>
      </c>
      <c r="BK207" s="227">
        <v>0</v>
      </c>
      <c r="BL207" s="17">
        <v>10</v>
      </c>
      <c r="BM207" s="142" t="s">
        <v>4149</v>
      </c>
      <c r="BN207" s="142"/>
      <c r="BO207" s="142" t="s">
        <v>3789</v>
      </c>
      <c r="BP207" s="143">
        <v>2024</v>
      </c>
      <c r="BQ207" s="126" t="s">
        <v>171</v>
      </c>
      <c r="BR207" s="128">
        <v>45344</v>
      </c>
      <c r="BS207" s="17">
        <v>8</v>
      </c>
      <c r="BT207" s="221" t="s">
        <v>3031</v>
      </c>
      <c r="BU207" s="118">
        <v>2</v>
      </c>
      <c r="BV207" s="17">
        <v>0</v>
      </c>
      <c r="BW207" s="17">
        <v>0</v>
      </c>
      <c r="BX207" s="17">
        <v>0</v>
      </c>
      <c r="BY207" s="17">
        <v>0</v>
      </c>
      <c r="BZ207" s="17">
        <v>0</v>
      </c>
      <c r="CB207" s="17">
        <v>2</v>
      </c>
      <c r="CC207" s="121">
        <v>10</v>
      </c>
      <c r="CE207" s="118">
        <v>0</v>
      </c>
      <c r="CF207" s="17">
        <v>0</v>
      </c>
      <c r="CG207" s="17">
        <v>0</v>
      </c>
      <c r="CH207" s="17">
        <v>0</v>
      </c>
      <c r="CI207" s="17">
        <v>0</v>
      </c>
      <c r="CJ207" s="17">
        <v>2</v>
      </c>
      <c r="CK207" s="17">
        <v>0</v>
      </c>
      <c r="CL207" s="121">
        <v>2</v>
      </c>
      <c r="CM207" s="17" t="s">
        <v>3032</v>
      </c>
      <c r="CN207" s="17" t="s">
        <v>1591</v>
      </c>
      <c r="CO207" s="17" t="s">
        <v>1312</v>
      </c>
      <c r="CP207" s="17">
        <v>3</v>
      </c>
      <c r="CQ207" s="118">
        <v>0</v>
      </c>
      <c r="CR207" s="17">
        <v>0</v>
      </c>
      <c r="CS207" s="124"/>
      <c r="CT207" s="138"/>
      <c r="CU207" s="138"/>
      <c r="CV207" s="138"/>
      <c r="CW207" s="138"/>
      <c r="CX207" s="138"/>
      <c r="CY207" s="141"/>
      <c r="CZ207" s="140"/>
      <c r="DA207" s="138"/>
      <c r="DB207" s="138"/>
      <c r="DC207" s="141"/>
      <c r="DD207" s="142"/>
      <c r="DE207" s="138"/>
      <c r="DF207" s="137"/>
      <c r="DG207" s="17" t="s">
        <v>1289</v>
      </c>
      <c r="DH207" s="138"/>
      <c r="DI207" s="126" t="s">
        <v>2780</v>
      </c>
      <c r="DJ207" s="118">
        <v>11</v>
      </c>
      <c r="DK207" s="118" t="s">
        <v>3545</v>
      </c>
      <c r="DL207" s="141"/>
      <c r="DM207" s="17" t="s">
        <v>1182</v>
      </c>
      <c r="DN207" s="139"/>
      <c r="DO207" s="138"/>
      <c r="DP207" s="138"/>
      <c r="DQ207" s="141"/>
      <c r="DR207" s="138"/>
      <c r="DS207" s="138"/>
      <c r="DT207" s="138"/>
      <c r="DU207" s="138"/>
      <c r="DV207" s="138"/>
      <c r="DW207" s="138"/>
      <c r="DX207" s="138"/>
      <c r="DY207" s="140"/>
      <c r="DZ207" s="138"/>
      <c r="EA207" s="138"/>
      <c r="EB207" s="138"/>
      <c r="EC207" s="138"/>
      <c r="ED207" s="138"/>
      <c r="EE207" s="138"/>
      <c r="EF207" s="141"/>
      <c r="EG207" s="138"/>
      <c r="EH207" s="138"/>
      <c r="EI207" s="138"/>
      <c r="EJ207" s="138"/>
      <c r="EK207" s="138"/>
      <c r="EL207" s="138"/>
      <c r="EM207" s="138"/>
      <c r="EN207" s="138"/>
      <c r="EO207" s="140">
        <v>0</v>
      </c>
      <c r="EP207" s="138"/>
      <c r="EQ207" s="138">
        <v>0</v>
      </c>
      <c r="ER207" s="138"/>
      <c r="ES207" s="138"/>
      <c r="ET207" s="141"/>
      <c r="EU207" s="140"/>
      <c r="EV207" s="138"/>
      <c r="EW207" s="138">
        <v>4</v>
      </c>
      <c r="EX207" s="138"/>
      <c r="EY207" s="138"/>
      <c r="EZ207" s="141"/>
      <c r="FA207" s="138">
        <v>4</v>
      </c>
      <c r="FB207" s="127"/>
      <c r="FC207" s="118">
        <v>50</v>
      </c>
      <c r="FD207" s="17">
        <v>2</v>
      </c>
      <c r="FE207" s="141">
        <v>84</v>
      </c>
      <c r="FF207" s="17">
        <v>42</v>
      </c>
      <c r="FG207" s="140"/>
      <c r="FH207" s="141"/>
      <c r="FI207" s="138"/>
      <c r="FJ207" s="17" t="e">
        <v>#N/A</v>
      </c>
      <c r="FK207" s="257" t="s">
        <v>3714</v>
      </c>
      <c r="FL207" s="138"/>
      <c r="FM207" s="138"/>
      <c r="FN207" s="138"/>
      <c r="FO207" s="138"/>
      <c r="FP207" s="141"/>
      <c r="FQ207" s="138"/>
      <c r="FR207" s="140"/>
      <c r="FS207" s="138"/>
      <c r="FT207" s="138">
        <v>0</v>
      </c>
      <c r="FU207" s="138">
        <v>14</v>
      </c>
      <c r="FV207" s="138"/>
      <c r="FW207" s="138"/>
      <c r="FX207" s="138"/>
      <c r="FY207" s="141"/>
      <c r="FZ207" s="138"/>
      <c r="GA207" s="140"/>
      <c r="GB207" s="138"/>
      <c r="GC207" s="138"/>
      <c r="GD207" s="138"/>
      <c r="GE207" s="138"/>
      <c r="GF207" s="138"/>
      <c r="GG207" s="138"/>
      <c r="GH207" s="138"/>
      <c r="GI207" s="138"/>
      <c r="GJ207" s="138"/>
      <c r="GK207" s="138"/>
      <c r="GL207" s="138"/>
      <c r="GM207" s="138"/>
      <c r="GN207" s="138"/>
      <c r="GO207" s="138"/>
      <c r="GP207" s="141"/>
      <c r="GQ207" s="138"/>
      <c r="GR207" s="137"/>
      <c r="GS207" s="138"/>
      <c r="GT207" s="138"/>
      <c r="GU207" s="138"/>
      <c r="GV207" s="138"/>
      <c r="GW207" s="138"/>
      <c r="GX207" s="141"/>
      <c r="GY207" s="137"/>
      <c r="GZ207" s="138"/>
      <c r="HA207" s="138"/>
      <c r="HB207" s="138"/>
      <c r="HC207" s="138"/>
      <c r="HD207" s="141"/>
      <c r="HE207" s="137"/>
      <c r="HF207" s="138"/>
      <c r="HG207" s="138"/>
      <c r="HH207" s="138"/>
      <c r="HI207" s="138"/>
      <c r="HJ207" s="138"/>
      <c r="HK207" s="141"/>
      <c r="HL207" s="137"/>
      <c r="HM207" s="124"/>
      <c r="HN207" s="124"/>
      <c r="HO207" s="141"/>
      <c r="HP207" s="140"/>
      <c r="HQ207" s="141"/>
      <c r="HR207" s="138"/>
      <c r="HS207" s="140"/>
      <c r="HT207" s="138"/>
      <c r="HU207" s="138"/>
      <c r="HV207" s="138"/>
      <c r="HW207" s="138"/>
      <c r="HX207" s="138"/>
      <c r="HY207" s="138"/>
      <c r="HZ207" s="138"/>
      <c r="IA207" s="138"/>
      <c r="IB207" s="138"/>
      <c r="IC207" s="138"/>
      <c r="ID207" s="138"/>
      <c r="IE207" s="138"/>
      <c r="IF207" s="138"/>
      <c r="IG207" s="138"/>
      <c r="IH207" s="138"/>
      <c r="II207" s="141"/>
      <c r="IJ207" s="17" t="s">
        <v>3546</v>
      </c>
      <c r="IK207" s="138" t="s">
        <v>4073</v>
      </c>
      <c r="IL207" s="138"/>
      <c r="IM207" s="138"/>
      <c r="IN207" s="138"/>
      <c r="IO207" s="138"/>
      <c r="IP207" s="138"/>
      <c r="IQ207" s="138"/>
      <c r="IR207" s="138"/>
      <c r="IS207" s="138"/>
      <c r="IT207" s="138"/>
      <c r="IU207" s="138"/>
      <c r="IV207" s="138"/>
      <c r="IW207" s="138"/>
      <c r="IX207" s="138">
        <v>84</v>
      </c>
      <c r="IY207" s="138">
        <v>168</v>
      </c>
      <c r="IZ207" s="138"/>
    </row>
    <row r="208" spans="1:260" s="17" customFormat="1" ht="12.45" customHeight="1">
      <c r="A208" s="118">
        <v>439</v>
      </c>
      <c r="B208" s="17" t="s">
        <v>2030</v>
      </c>
      <c r="C208" s="17">
        <v>0</v>
      </c>
      <c r="D208" s="139" t="s">
        <v>663</v>
      </c>
      <c r="E208" s="124" t="s">
        <v>1931</v>
      </c>
      <c r="F208" s="17" t="s">
        <v>2468</v>
      </c>
      <c r="G208" s="17" t="s">
        <v>79</v>
      </c>
      <c r="H208" s="119">
        <v>-18.277619999999999</v>
      </c>
      <c r="I208" s="120">
        <v>-63.189065999999997</v>
      </c>
      <c r="J208" s="17" t="s">
        <v>310</v>
      </c>
      <c r="K208" s="17" t="s">
        <v>2462</v>
      </c>
      <c r="L208" s="17" t="s">
        <v>2463</v>
      </c>
      <c r="M208" s="121" t="s">
        <v>177</v>
      </c>
      <c r="N208" s="122">
        <v>60</v>
      </c>
      <c r="O208" s="123" t="s">
        <v>78</v>
      </c>
      <c r="P208" s="17" t="s">
        <v>178</v>
      </c>
      <c r="Q208" s="121" t="s">
        <v>179</v>
      </c>
      <c r="R208" s="124">
        <v>3</v>
      </c>
      <c r="S208" s="124">
        <v>3</v>
      </c>
      <c r="T208" s="124">
        <v>0</v>
      </c>
      <c r="U208" s="124">
        <v>0</v>
      </c>
      <c r="V208" s="124">
        <v>3</v>
      </c>
      <c r="W208" s="124">
        <v>0</v>
      </c>
      <c r="X208" s="124">
        <v>0</v>
      </c>
      <c r="Y208" s="125">
        <v>0</v>
      </c>
      <c r="Z208" s="17">
        <v>9</v>
      </c>
      <c r="AA208" s="142"/>
      <c r="AB208" s="127" t="s">
        <v>191</v>
      </c>
      <c r="AC208" s="227" t="s">
        <v>222</v>
      </c>
      <c r="AD208" s="227">
        <v>3</v>
      </c>
      <c r="AE208" s="227" t="s">
        <v>181</v>
      </c>
      <c r="AF208" s="227">
        <v>1</v>
      </c>
      <c r="AG208" s="227" t="s">
        <v>211</v>
      </c>
      <c r="AH208" s="227" t="s">
        <v>222</v>
      </c>
      <c r="AI208" s="227">
        <v>3</v>
      </c>
      <c r="AJ208" s="227" t="s">
        <v>184</v>
      </c>
      <c r="AK208" s="227">
        <v>1</v>
      </c>
      <c r="AL208" s="227" t="s">
        <v>206</v>
      </c>
      <c r="AM208" s="227" t="s">
        <v>77</v>
      </c>
      <c r="AN208" s="227">
        <v>0</v>
      </c>
      <c r="AO208" s="227" t="s">
        <v>77</v>
      </c>
      <c r="AP208" s="227">
        <v>0</v>
      </c>
      <c r="AQ208" s="227" t="s">
        <v>77</v>
      </c>
      <c r="AR208" s="227" t="s">
        <v>198</v>
      </c>
      <c r="AS208" s="227">
        <v>3</v>
      </c>
      <c r="AT208" s="227" t="s">
        <v>187</v>
      </c>
      <c r="AU208" s="227">
        <v>1</v>
      </c>
      <c r="AV208" s="227" t="s">
        <v>236</v>
      </c>
      <c r="AW208" s="227" t="s">
        <v>77</v>
      </c>
      <c r="AX208" s="227">
        <v>0</v>
      </c>
      <c r="AY208" s="227" t="s">
        <v>77</v>
      </c>
      <c r="AZ208" s="227">
        <v>0</v>
      </c>
      <c r="BA208" s="227" t="s">
        <v>77</v>
      </c>
      <c r="BB208" s="227" t="s">
        <v>77</v>
      </c>
      <c r="BC208" s="227">
        <v>0</v>
      </c>
      <c r="BD208" s="227" t="s">
        <v>77</v>
      </c>
      <c r="BE208" s="227">
        <v>0</v>
      </c>
      <c r="BF208" s="227" t="s">
        <v>77</v>
      </c>
      <c r="BG208" s="227">
        <v>0</v>
      </c>
      <c r="BH208" s="227">
        <v>0</v>
      </c>
      <c r="BI208" s="227">
        <v>0</v>
      </c>
      <c r="BJ208" s="227">
        <v>0</v>
      </c>
      <c r="BK208" s="227">
        <v>0</v>
      </c>
      <c r="BL208" s="17">
        <v>9</v>
      </c>
      <c r="BM208" s="142" t="s">
        <v>3797</v>
      </c>
      <c r="BN208" s="142"/>
      <c r="BO208" s="142" t="s">
        <v>3789</v>
      </c>
      <c r="BP208" s="143">
        <v>2024</v>
      </c>
      <c r="BQ208" s="126" t="s">
        <v>171</v>
      </c>
      <c r="BR208" s="128">
        <v>45344</v>
      </c>
      <c r="BS208" s="17">
        <v>8</v>
      </c>
      <c r="BT208" s="221" t="s">
        <v>3082</v>
      </c>
      <c r="BU208" s="118">
        <v>0</v>
      </c>
      <c r="BV208" s="17">
        <v>0</v>
      </c>
      <c r="BW208" s="17">
        <v>2</v>
      </c>
      <c r="BX208" s="17">
        <v>0</v>
      </c>
      <c r="BY208" s="17">
        <v>0</v>
      </c>
      <c r="BZ208" s="17">
        <v>0</v>
      </c>
      <c r="CB208" s="17">
        <v>2</v>
      </c>
      <c r="CC208" s="121">
        <v>9</v>
      </c>
      <c r="CE208" s="118">
        <v>0</v>
      </c>
      <c r="CF208" s="17">
        <v>0</v>
      </c>
      <c r="CG208" s="17">
        <v>2</v>
      </c>
      <c r="CH208" s="17">
        <v>0</v>
      </c>
      <c r="CI208" s="17">
        <v>0</v>
      </c>
      <c r="CJ208" s="17">
        <v>0</v>
      </c>
      <c r="CK208" s="17">
        <v>0</v>
      </c>
      <c r="CL208" s="121">
        <v>2</v>
      </c>
      <c r="CM208" s="17" t="s">
        <v>3083</v>
      </c>
      <c r="CN208" s="17" t="s">
        <v>1587</v>
      </c>
      <c r="CO208" s="17" t="s">
        <v>244</v>
      </c>
      <c r="CP208" s="17">
        <v>4</v>
      </c>
      <c r="CQ208" s="118">
        <v>1</v>
      </c>
      <c r="CR208" s="17">
        <v>0</v>
      </c>
      <c r="CS208" s="124" t="s">
        <v>676</v>
      </c>
      <c r="CT208" s="138"/>
      <c r="CU208" s="138"/>
      <c r="CV208" s="138"/>
      <c r="CW208" s="138"/>
      <c r="CX208" s="138"/>
      <c r="CY208" s="141"/>
      <c r="CZ208" s="140"/>
      <c r="DA208" s="138"/>
      <c r="DB208" s="138"/>
      <c r="DC208" s="141"/>
      <c r="DD208" s="142"/>
      <c r="DE208" s="138"/>
      <c r="DF208" s="137"/>
      <c r="DG208" s="17" t="s">
        <v>3049</v>
      </c>
      <c r="DH208" s="138"/>
      <c r="DI208" s="126" t="s">
        <v>2651</v>
      </c>
      <c r="DJ208" s="118">
        <v>33</v>
      </c>
      <c r="DK208" s="118" t="s">
        <v>3050</v>
      </c>
      <c r="DL208" s="141"/>
      <c r="DM208" s="17" t="s">
        <v>1139</v>
      </c>
      <c r="DN208" s="139"/>
      <c r="DO208" s="138"/>
      <c r="DP208" s="138"/>
      <c r="DQ208" s="141"/>
      <c r="DR208" s="138"/>
      <c r="DS208" s="138"/>
      <c r="DT208" s="138"/>
      <c r="DU208" s="138"/>
      <c r="DV208" s="138"/>
      <c r="DW208" s="138"/>
      <c r="DX208" s="138"/>
      <c r="DY208" s="140"/>
      <c r="DZ208" s="138"/>
      <c r="EA208" s="138"/>
      <c r="EB208" s="138"/>
      <c r="EC208" s="138"/>
      <c r="ED208" s="138"/>
      <c r="EE208" s="138"/>
      <c r="EF208" s="141"/>
      <c r="EG208" s="138"/>
      <c r="EH208" s="138"/>
      <c r="EI208" s="138"/>
      <c r="EJ208" s="138"/>
      <c r="EK208" s="138"/>
      <c r="EL208" s="138"/>
      <c r="EM208" s="138"/>
      <c r="EN208" s="138"/>
      <c r="EO208" s="140"/>
      <c r="EP208" s="138"/>
      <c r="EQ208" s="138"/>
      <c r="ER208" s="138"/>
      <c r="ES208" s="138"/>
      <c r="ET208" s="141"/>
      <c r="EU208" s="140"/>
      <c r="EV208" s="138"/>
      <c r="EW208" s="138">
        <v>8</v>
      </c>
      <c r="EX208" s="138"/>
      <c r="EY208" s="138"/>
      <c r="EZ208" s="141"/>
      <c r="FA208" s="138"/>
      <c r="FB208" s="127"/>
      <c r="FC208" s="118">
        <v>100</v>
      </c>
      <c r="FD208" s="17">
        <v>2</v>
      </c>
      <c r="FE208" s="141">
        <v>162</v>
      </c>
      <c r="FF208" s="17">
        <v>81</v>
      </c>
      <c r="FG208" s="140"/>
      <c r="FH208" s="141"/>
      <c r="FI208" s="138"/>
      <c r="FJ208" s="17" t="s">
        <v>3729</v>
      </c>
      <c r="FK208" s="257" t="s">
        <v>3714</v>
      </c>
      <c r="FL208" s="138"/>
      <c r="FM208" s="138"/>
      <c r="FN208" s="138"/>
      <c r="FO208" s="138"/>
      <c r="FP208" s="141"/>
      <c r="FQ208" s="138"/>
      <c r="FR208" s="140"/>
      <c r="FS208" s="138"/>
      <c r="FT208" s="138">
        <v>0</v>
      </c>
      <c r="FU208" s="138">
        <v>14</v>
      </c>
      <c r="FV208" s="138"/>
      <c r="FW208" s="138"/>
      <c r="FX208" s="138"/>
      <c r="FY208" s="141"/>
      <c r="FZ208" s="138"/>
      <c r="GA208" s="140"/>
      <c r="GB208" s="138"/>
      <c r="GC208" s="138"/>
      <c r="GD208" s="138"/>
      <c r="GE208" s="138"/>
      <c r="GF208" s="138"/>
      <c r="GG208" s="138"/>
      <c r="GH208" s="138"/>
      <c r="GI208" s="138"/>
      <c r="GJ208" s="138"/>
      <c r="GK208" s="138"/>
      <c r="GL208" s="138"/>
      <c r="GM208" s="138"/>
      <c r="GN208" s="138"/>
      <c r="GO208" s="138"/>
      <c r="GP208" s="141"/>
      <c r="GQ208" s="138"/>
      <c r="GR208" s="137"/>
      <c r="GS208" s="138"/>
      <c r="GT208" s="138"/>
      <c r="GU208" s="138"/>
      <c r="GV208" s="138"/>
      <c r="GW208" s="138"/>
      <c r="GX208" s="141"/>
      <c r="GY208" s="137"/>
      <c r="GZ208" s="138"/>
      <c r="HA208" s="138"/>
      <c r="HB208" s="138"/>
      <c r="HC208" s="138"/>
      <c r="HD208" s="141"/>
      <c r="HE208" s="137"/>
      <c r="HF208" s="138"/>
      <c r="HG208" s="138"/>
      <c r="HH208" s="138"/>
      <c r="HI208" s="138"/>
      <c r="HJ208" s="138"/>
      <c r="HK208" s="141"/>
      <c r="HL208" s="137"/>
      <c r="HM208" s="124"/>
      <c r="HN208" s="124"/>
      <c r="HO208" s="141"/>
      <c r="HP208" s="140"/>
      <c r="HQ208" s="141"/>
      <c r="HR208" s="138"/>
      <c r="HS208" s="140"/>
      <c r="HT208" s="138"/>
      <c r="HU208" s="138"/>
      <c r="HV208" s="138"/>
      <c r="HW208" s="138"/>
      <c r="HX208" s="138"/>
      <c r="HY208" s="138"/>
      <c r="HZ208" s="138"/>
      <c r="IA208" s="138"/>
      <c r="IB208" s="138"/>
      <c r="IC208" s="138"/>
      <c r="ID208" s="138"/>
      <c r="IE208" s="138"/>
      <c r="IF208" s="138"/>
      <c r="IG208" s="138"/>
      <c r="IH208" s="138"/>
      <c r="II208" s="141"/>
      <c r="IJ208" s="17" t="s">
        <v>3051</v>
      </c>
      <c r="IK208" s="138" t="s">
        <v>4074</v>
      </c>
      <c r="IL208" s="138"/>
      <c r="IM208" s="138"/>
      <c r="IN208" s="138"/>
      <c r="IO208" s="138"/>
      <c r="IP208" s="138"/>
      <c r="IQ208" s="138"/>
      <c r="IR208" s="138"/>
      <c r="IS208" s="138"/>
      <c r="IT208" s="138"/>
      <c r="IU208" s="138"/>
      <c r="IV208" s="138"/>
      <c r="IW208" s="138"/>
      <c r="IX208" s="138"/>
      <c r="IY208" s="138"/>
      <c r="IZ208" s="138"/>
    </row>
    <row r="209" spans="1:260" s="17" customFormat="1" ht="12.45" customHeight="1">
      <c r="A209" s="118">
        <v>504</v>
      </c>
      <c r="B209" s="17" t="s">
        <v>882</v>
      </c>
      <c r="C209" s="17">
        <v>0</v>
      </c>
      <c r="D209" s="139" t="s">
        <v>663</v>
      </c>
      <c r="E209" s="124" t="s">
        <v>1644</v>
      </c>
      <c r="F209" s="17" t="s">
        <v>2556</v>
      </c>
      <c r="G209" s="17" t="s">
        <v>79</v>
      </c>
      <c r="H209" s="119">
        <v>-17.347999999999999</v>
      </c>
      <c r="I209" s="120">
        <v>-63.260528000000001</v>
      </c>
      <c r="J209" s="17" t="s">
        <v>303</v>
      </c>
      <c r="K209" s="17" t="s">
        <v>705</v>
      </c>
      <c r="L209" s="17" t="s">
        <v>305</v>
      </c>
      <c r="M209" s="121" t="s">
        <v>177</v>
      </c>
      <c r="N209" s="122">
        <v>25</v>
      </c>
      <c r="O209" s="123" t="s">
        <v>78</v>
      </c>
      <c r="P209" s="17" t="s">
        <v>196</v>
      </c>
      <c r="Q209" s="121" t="s">
        <v>179</v>
      </c>
      <c r="R209" s="124">
        <v>3</v>
      </c>
      <c r="S209" s="124">
        <v>3</v>
      </c>
      <c r="T209" s="124">
        <v>0</v>
      </c>
      <c r="U209" s="124">
        <v>0</v>
      </c>
      <c r="V209" s="124">
        <v>0</v>
      </c>
      <c r="W209" s="124">
        <v>3</v>
      </c>
      <c r="X209" s="124">
        <v>3</v>
      </c>
      <c r="Y209" s="125">
        <v>0</v>
      </c>
      <c r="Z209" s="17">
        <v>12</v>
      </c>
      <c r="AA209" s="142"/>
      <c r="AB209" s="127" t="s">
        <v>237</v>
      </c>
      <c r="AC209" s="227" t="s">
        <v>192</v>
      </c>
      <c r="AD209" s="227">
        <v>3</v>
      </c>
      <c r="AE209" s="227" t="s">
        <v>181</v>
      </c>
      <c r="AF209" s="227">
        <v>1</v>
      </c>
      <c r="AG209" s="227" t="s">
        <v>211</v>
      </c>
      <c r="AH209" s="227" t="s">
        <v>222</v>
      </c>
      <c r="AI209" s="227">
        <v>3</v>
      </c>
      <c r="AJ209" s="227" t="s">
        <v>184</v>
      </c>
      <c r="AK209" s="227">
        <v>1</v>
      </c>
      <c r="AL209" s="227" t="s">
        <v>206</v>
      </c>
      <c r="AM209" s="227" t="s">
        <v>77</v>
      </c>
      <c r="AN209" s="227">
        <v>0</v>
      </c>
      <c r="AO209" s="227" t="s">
        <v>77</v>
      </c>
      <c r="AP209" s="227">
        <v>0</v>
      </c>
      <c r="AQ209" s="227" t="s">
        <v>77</v>
      </c>
      <c r="AR209" s="227" t="s">
        <v>77</v>
      </c>
      <c r="AS209" s="227">
        <v>0</v>
      </c>
      <c r="AT209" s="227" t="s">
        <v>77</v>
      </c>
      <c r="AU209" s="227">
        <v>0</v>
      </c>
      <c r="AV209" s="227" t="s">
        <v>77</v>
      </c>
      <c r="AW209" s="227" t="s">
        <v>234</v>
      </c>
      <c r="AX209" s="227">
        <v>3</v>
      </c>
      <c r="AY209" s="227" t="s">
        <v>199</v>
      </c>
      <c r="AZ209" s="227">
        <v>1</v>
      </c>
      <c r="BA209" s="227" t="s">
        <v>236</v>
      </c>
      <c r="BB209" s="227" t="s">
        <v>675</v>
      </c>
      <c r="BC209" s="227">
        <v>3</v>
      </c>
      <c r="BD209" s="227" t="s">
        <v>2049</v>
      </c>
      <c r="BE209" s="227">
        <v>0</v>
      </c>
      <c r="BF209" s="227" t="s">
        <v>206</v>
      </c>
      <c r="BG209" s="227">
        <v>0</v>
      </c>
      <c r="BH209" s="227">
        <v>0</v>
      </c>
      <c r="BI209" s="227">
        <v>0</v>
      </c>
      <c r="BJ209" s="227">
        <v>0</v>
      </c>
      <c r="BK209" s="227">
        <v>0</v>
      </c>
      <c r="BL209" s="17">
        <v>12</v>
      </c>
      <c r="BM209" s="142" t="s">
        <v>4149</v>
      </c>
      <c r="BN209" s="142"/>
      <c r="BO209" s="142" t="s">
        <v>3789</v>
      </c>
      <c r="BP209" s="143">
        <v>2024</v>
      </c>
      <c r="BQ209" s="126" t="s">
        <v>171</v>
      </c>
      <c r="BR209" s="128">
        <v>45344</v>
      </c>
      <c r="BS209" s="17">
        <v>8</v>
      </c>
      <c r="BT209" s="221" t="s">
        <v>3662</v>
      </c>
      <c r="BU209" s="118">
        <v>2</v>
      </c>
      <c r="BV209" s="17">
        <v>0</v>
      </c>
      <c r="BW209" s="17">
        <v>0</v>
      </c>
      <c r="BX209" s="17">
        <v>3</v>
      </c>
      <c r="BY209" s="17">
        <v>1</v>
      </c>
      <c r="BZ209" s="17">
        <v>0</v>
      </c>
      <c r="CB209" s="17">
        <v>6</v>
      </c>
      <c r="CC209" s="121">
        <v>12</v>
      </c>
      <c r="CE209" s="118">
        <v>0</v>
      </c>
      <c r="CF209" s="17">
        <v>0</v>
      </c>
      <c r="CG209" s="17">
        <v>1</v>
      </c>
      <c r="CH209" s="17">
        <v>0</v>
      </c>
      <c r="CI209" s="17">
        <v>2</v>
      </c>
      <c r="CJ209" s="17">
        <v>2</v>
      </c>
      <c r="CK209" s="17">
        <v>0</v>
      </c>
      <c r="CL209" s="121">
        <v>5</v>
      </c>
      <c r="CM209" s="17" t="s">
        <v>3663</v>
      </c>
      <c r="CN209" s="17" t="s">
        <v>1107</v>
      </c>
      <c r="CO209" s="17" t="s">
        <v>3533</v>
      </c>
      <c r="CP209" s="17">
        <v>1</v>
      </c>
      <c r="CQ209" s="118">
        <v>1</v>
      </c>
      <c r="CR209" s="17">
        <v>0</v>
      </c>
      <c r="CS209" s="124" t="s">
        <v>676</v>
      </c>
      <c r="CT209" s="138"/>
      <c r="CU209" s="138"/>
      <c r="CV209" s="138"/>
      <c r="CW209" s="138"/>
      <c r="CX209" s="138"/>
      <c r="CY209" s="141"/>
      <c r="CZ209" s="140"/>
      <c r="DA209" s="138"/>
      <c r="DB209" s="138"/>
      <c r="DC209" s="141"/>
      <c r="DD209" s="142"/>
      <c r="DE209" s="138"/>
      <c r="DF209" s="137"/>
      <c r="DG209" s="17" t="s">
        <v>1224</v>
      </c>
      <c r="DH209" s="138"/>
      <c r="DI209" s="126" t="s">
        <v>3664</v>
      </c>
      <c r="DJ209" s="118">
        <v>1</v>
      </c>
      <c r="DK209" s="118" t="s">
        <v>3272</v>
      </c>
      <c r="DL209" s="141"/>
      <c r="DM209" s="17" t="s">
        <v>4155</v>
      </c>
      <c r="DN209" s="139"/>
      <c r="DO209" s="138"/>
      <c r="DP209" s="138"/>
      <c r="DQ209" s="141"/>
      <c r="DR209" s="138"/>
      <c r="DS209" s="138"/>
      <c r="DT209" s="138"/>
      <c r="DU209" s="138"/>
      <c r="DV209" s="138"/>
      <c r="DW209" s="138"/>
      <c r="DX209" s="138"/>
      <c r="DY209" s="140"/>
      <c r="DZ209" s="138"/>
      <c r="EA209" s="138"/>
      <c r="EB209" s="138"/>
      <c r="EC209" s="138"/>
      <c r="ED209" s="138"/>
      <c r="EE209" s="138"/>
      <c r="EF209" s="141"/>
      <c r="EG209" s="138"/>
      <c r="EH209" s="138"/>
      <c r="EI209" s="138"/>
      <c r="EJ209" s="138"/>
      <c r="EK209" s="138"/>
      <c r="EL209" s="138"/>
      <c r="EM209" s="138"/>
      <c r="EN209" s="138"/>
      <c r="EO209" s="140"/>
      <c r="EP209" s="138"/>
      <c r="EQ209" s="138">
        <v>8</v>
      </c>
      <c r="ER209" s="138"/>
      <c r="ES209" s="138"/>
      <c r="ET209" s="141"/>
      <c r="EU209" s="140"/>
      <c r="EV209" s="138"/>
      <c r="EW209" s="138">
        <v>20</v>
      </c>
      <c r="EX209" s="138">
        <v>2</v>
      </c>
      <c r="EY209" s="138"/>
      <c r="EZ209" s="141"/>
      <c r="FA209" s="138"/>
      <c r="FB209" s="127"/>
      <c r="FC209" s="118">
        <v>50</v>
      </c>
      <c r="FD209" s="17">
        <v>6</v>
      </c>
      <c r="FE209" s="141">
        <v>252</v>
      </c>
      <c r="FF209" s="17">
        <v>42</v>
      </c>
      <c r="FG209" s="140"/>
      <c r="FH209" s="141"/>
      <c r="FI209" s="138"/>
      <c r="FJ209" s="17" t="e">
        <v>#N/A</v>
      </c>
      <c r="FK209" s="257" t="s">
        <v>3711</v>
      </c>
      <c r="FL209" s="138"/>
      <c r="FM209" s="138"/>
      <c r="FN209" s="138"/>
      <c r="FO209" s="138"/>
      <c r="FP209" s="141"/>
      <c r="FQ209" s="138"/>
      <c r="FR209" s="140"/>
      <c r="FS209" s="138"/>
      <c r="FT209" s="138">
        <v>0</v>
      </c>
      <c r="FU209" s="138">
        <v>14</v>
      </c>
      <c r="FV209" s="138"/>
      <c r="FW209" s="138"/>
      <c r="FX209" s="138"/>
      <c r="FY209" s="141"/>
      <c r="FZ209" s="138"/>
      <c r="GA209" s="140"/>
      <c r="GB209" s="138"/>
      <c r="GC209" s="138"/>
      <c r="GD209" s="138"/>
      <c r="GE209" s="138"/>
      <c r="GF209" s="138"/>
      <c r="GG209" s="138"/>
      <c r="GH209" s="138"/>
      <c r="GI209" s="138"/>
      <c r="GJ209" s="138"/>
      <c r="GK209" s="138"/>
      <c r="GL209" s="138"/>
      <c r="GM209" s="138"/>
      <c r="GN209" s="138"/>
      <c r="GO209" s="138"/>
      <c r="GP209" s="141"/>
      <c r="GQ209" s="138"/>
      <c r="GR209" s="137"/>
      <c r="GS209" s="138"/>
      <c r="GT209" s="138"/>
      <c r="GU209" s="138"/>
      <c r="GV209" s="138"/>
      <c r="GW209" s="138"/>
      <c r="GX209" s="141"/>
      <c r="GY209" s="137"/>
      <c r="GZ209" s="138"/>
      <c r="HA209" s="138"/>
      <c r="HB209" s="138"/>
      <c r="HC209" s="138"/>
      <c r="HD209" s="141"/>
      <c r="HE209" s="137"/>
      <c r="HF209" s="138"/>
      <c r="HG209" s="138"/>
      <c r="HH209" s="138"/>
      <c r="HI209" s="138"/>
      <c r="HJ209" s="138"/>
      <c r="HK209" s="141"/>
      <c r="HL209" s="137"/>
      <c r="HM209" s="124"/>
      <c r="HN209" s="124"/>
      <c r="HO209" s="141"/>
      <c r="HP209" s="140"/>
      <c r="HQ209" s="141"/>
      <c r="HR209" s="138"/>
      <c r="HS209" s="140"/>
      <c r="HT209" s="138"/>
      <c r="HU209" s="138"/>
      <c r="HV209" s="138"/>
      <c r="HW209" s="138"/>
      <c r="HX209" s="138"/>
      <c r="HY209" s="138"/>
      <c r="HZ209" s="138"/>
      <c r="IA209" s="138"/>
      <c r="IB209" s="138"/>
      <c r="IC209" s="138"/>
      <c r="ID209" s="138"/>
      <c r="IE209" s="138"/>
      <c r="IF209" s="138"/>
      <c r="IG209" s="138"/>
      <c r="IH209" s="138"/>
      <c r="II209" s="141"/>
      <c r="IJ209" s="17" t="s">
        <v>4156</v>
      </c>
      <c r="IK209" s="138" t="s">
        <v>4075</v>
      </c>
      <c r="IL209" s="138"/>
      <c r="IM209" s="138"/>
      <c r="IN209" s="138"/>
      <c r="IO209" s="138"/>
      <c r="IP209" s="138"/>
      <c r="IQ209" s="138"/>
      <c r="IR209" s="138"/>
      <c r="IS209" s="138"/>
      <c r="IT209" s="138"/>
      <c r="IU209" s="138"/>
      <c r="IV209" s="138"/>
      <c r="IW209" s="138"/>
      <c r="IX209" s="138"/>
      <c r="IY209" s="138"/>
      <c r="IZ209" s="138"/>
    </row>
    <row r="210" spans="1:260" s="17" customFormat="1" ht="12.45" customHeight="1">
      <c r="A210" s="118">
        <v>507</v>
      </c>
      <c r="B210" s="17">
        <v>0</v>
      </c>
      <c r="C210" s="17">
        <v>0</v>
      </c>
      <c r="D210" s="139" t="s">
        <v>663</v>
      </c>
      <c r="E210" s="124" t="s">
        <v>1718</v>
      </c>
      <c r="F210" s="17" t="s">
        <v>2561</v>
      </c>
      <c r="G210" s="17">
        <v>0</v>
      </c>
      <c r="H210" s="119">
        <v>-17.8935286</v>
      </c>
      <c r="I210" s="120">
        <v>-63.226699600000003</v>
      </c>
      <c r="J210" s="17" t="s">
        <v>321</v>
      </c>
      <c r="K210" s="17">
        <v>0</v>
      </c>
      <c r="L210" s="17">
        <v>0</v>
      </c>
      <c r="M210" s="121" t="s">
        <v>177</v>
      </c>
      <c r="N210" s="122">
        <v>25</v>
      </c>
      <c r="O210" s="123" t="s">
        <v>78</v>
      </c>
      <c r="P210" s="17" t="s">
        <v>202</v>
      </c>
      <c r="Q210" s="121">
        <v>0</v>
      </c>
      <c r="R210" s="124">
        <v>0</v>
      </c>
      <c r="S210" s="124">
        <v>3</v>
      </c>
      <c r="T210" s="124">
        <v>0</v>
      </c>
      <c r="U210" s="124">
        <v>0</v>
      </c>
      <c r="V210" s="124">
        <v>3</v>
      </c>
      <c r="W210" s="124">
        <v>3</v>
      </c>
      <c r="X210" s="124">
        <v>0</v>
      </c>
      <c r="Y210" s="125">
        <v>0</v>
      </c>
      <c r="Z210" s="17">
        <v>9</v>
      </c>
      <c r="AA210" s="142"/>
      <c r="AB210" s="127" t="s">
        <v>248</v>
      </c>
      <c r="AC210" s="227">
        <v>0</v>
      </c>
      <c r="AD210" s="227">
        <v>0</v>
      </c>
      <c r="AE210" s="227">
        <v>0</v>
      </c>
      <c r="AF210" s="227">
        <v>0</v>
      </c>
      <c r="AG210" s="227">
        <v>0</v>
      </c>
      <c r="AH210" s="227" t="s">
        <v>257</v>
      </c>
      <c r="AI210" s="227">
        <v>3</v>
      </c>
      <c r="AJ210" s="227" t="s">
        <v>248</v>
      </c>
      <c r="AK210" s="227">
        <v>1</v>
      </c>
      <c r="AL210" s="227" t="s">
        <v>189</v>
      </c>
      <c r="AM210" s="227">
        <v>0</v>
      </c>
      <c r="AN210" s="227">
        <v>0</v>
      </c>
      <c r="AO210" s="227">
        <v>0</v>
      </c>
      <c r="AP210" s="227">
        <v>0</v>
      </c>
      <c r="AQ210" s="227">
        <v>0</v>
      </c>
      <c r="AR210" s="227" t="s">
        <v>315</v>
      </c>
      <c r="AS210" s="227">
        <v>3</v>
      </c>
      <c r="AT210" s="227" t="s">
        <v>249</v>
      </c>
      <c r="AU210" s="227">
        <v>0</v>
      </c>
      <c r="AV210" s="227" t="s">
        <v>189</v>
      </c>
      <c r="AW210" s="227" t="s">
        <v>221</v>
      </c>
      <c r="AX210" s="227">
        <v>3</v>
      </c>
      <c r="AY210" s="227" t="s">
        <v>249</v>
      </c>
      <c r="AZ210" s="227">
        <v>0</v>
      </c>
      <c r="BA210" s="227" t="s">
        <v>189</v>
      </c>
      <c r="BB210" s="227">
        <v>0</v>
      </c>
      <c r="BC210" s="227">
        <v>0</v>
      </c>
      <c r="BD210" s="227">
        <v>0</v>
      </c>
      <c r="BE210" s="227">
        <v>0</v>
      </c>
      <c r="BF210" s="227">
        <v>0</v>
      </c>
      <c r="BG210" s="227">
        <v>0</v>
      </c>
      <c r="BH210" s="227">
        <v>0</v>
      </c>
      <c r="BI210" s="227">
        <v>0</v>
      </c>
      <c r="BJ210" s="227">
        <v>0</v>
      </c>
      <c r="BK210" s="227">
        <v>0</v>
      </c>
      <c r="BL210" s="17">
        <v>9</v>
      </c>
      <c r="BM210" s="142" t="s">
        <v>3804</v>
      </c>
      <c r="BN210" s="142"/>
      <c r="BO210" s="142" t="s">
        <v>3789</v>
      </c>
      <c r="BP210" s="143">
        <v>2024</v>
      </c>
      <c r="BQ210" s="126" t="s">
        <v>172</v>
      </c>
      <c r="BR210" s="128">
        <v>45344</v>
      </c>
      <c r="BS210" s="17">
        <v>8</v>
      </c>
      <c r="BT210" s="221" t="s">
        <v>2836</v>
      </c>
      <c r="BU210" s="118">
        <v>0</v>
      </c>
      <c r="BV210" s="17">
        <v>3</v>
      </c>
      <c r="BW210" s="17">
        <v>0</v>
      </c>
      <c r="BX210" s="17">
        <v>0</v>
      </c>
      <c r="BY210" s="17">
        <v>0</v>
      </c>
      <c r="BZ210" s="17">
        <v>0</v>
      </c>
      <c r="CB210" s="17">
        <v>3</v>
      </c>
      <c r="CC210" s="121">
        <v>9</v>
      </c>
      <c r="CE210" s="118">
        <v>0</v>
      </c>
      <c r="CF210" s="17">
        <v>0</v>
      </c>
      <c r="CG210" s="17">
        <v>0</v>
      </c>
      <c r="CH210" s="17">
        <v>0</v>
      </c>
      <c r="CI210" s="17">
        <v>0</v>
      </c>
      <c r="CJ210" s="17">
        <v>3</v>
      </c>
      <c r="CK210" s="17">
        <v>0</v>
      </c>
      <c r="CL210" s="121">
        <v>3</v>
      </c>
      <c r="CM210" s="17" t="s">
        <v>2837</v>
      </c>
      <c r="CN210" s="17" t="s">
        <v>1089</v>
      </c>
      <c r="CO210" s="17" t="s">
        <v>1191</v>
      </c>
      <c r="CP210" s="17">
        <v>12</v>
      </c>
      <c r="CQ210" s="118">
        <v>0</v>
      </c>
      <c r="CR210" s="17">
        <v>0</v>
      </c>
      <c r="CS210" s="124"/>
      <c r="CT210" s="138"/>
      <c r="CU210" s="138"/>
      <c r="CV210" s="138"/>
      <c r="CW210" s="138"/>
      <c r="CX210" s="138"/>
      <c r="CY210" s="141"/>
      <c r="CZ210" s="140"/>
      <c r="DA210" s="138"/>
      <c r="DB210" s="138"/>
      <c r="DC210" s="141"/>
      <c r="DD210" s="142"/>
      <c r="DE210" s="138"/>
      <c r="DF210" s="137"/>
      <c r="DG210" s="17" t="s">
        <v>1289</v>
      </c>
      <c r="DH210" s="138"/>
      <c r="DI210" s="126" t="s">
        <v>2778</v>
      </c>
      <c r="DJ210" s="118">
        <v>23</v>
      </c>
      <c r="DK210" s="118" t="s">
        <v>335</v>
      </c>
      <c r="DL210" s="141"/>
      <c r="DM210" s="17" t="s">
        <v>2839</v>
      </c>
      <c r="DN210" s="139"/>
      <c r="DO210" s="138"/>
      <c r="DP210" s="138"/>
      <c r="DQ210" s="141"/>
      <c r="DR210" s="138"/>
      <c r="DS210" s="138"/>
      <c r="DT210" s="138"/>
      <c r="DU210" s="138"/>
      <c r="DV210" s="138"/>
      <c r="DW210" s="138"/>
      <c r="DX210" s="138"/>
      <c r="DY210" s="140"/>
      <c r="DZ210" s="138"/>
      <c r="EA210" s="138"/>
      <c r="EB210" s="138"/>
      <c r="EC210" s="138"/>
      <c r="ED210" s="138"/>
      <c r="EE210" s="138"/>
      <c r="EF210" s="141"/>
      <c r="EG210" s="138"/>
      <c r="EH210" s="138"/>
      <c r="EI210" s="138"/>
      <c r="EJ210" s="138"/>
      <c r="EK210" s="138"/>
      <c r="EL210" s="138"/>
      <c r="EM210" s="138"/>
      <c r="EN210" s="138"/>
      <c r="EO210" s="140">
        <v>0</v>
      </c>
      <c r="EP210" s="138"/>
      <c r="EQ210" s="138">
        <v>0</v>
      </c>
      <c r="ER210" s="138"/>
      <c r="ES210" s="138"/>
      <c r="ET210" s="141"/>
      <c r="EU210" s="140"/>
      <c r="EV210" s="138"/>
      <c r="EW210" s="138">
        <v>24</v>
      </c>
      <c r="EX210" s="138"/>
      <c r="EY210" s="138"/>
      <c r="EZ210" s="141"/>
      <c r="FA210" s="138"/>
      <c r="FB210" s="127"/>
      <c r="FC210" s="118">
        <v>50</v>
      </c>
      <c r="FD210" s="17">
        <v>3</v>
      </c>
      <c r="FE210" s="141">
        <v>126</v>
      </c>
      <c r="FF210" s="17">
        <v>42</v>
      </c>
      <c r="FG210" s="140"/>
      <c r="FH210" s="141"/>
      <c r="FI210" s="138"/>
      <c r="FJ210" s="17" t="e">
        <v>#N/A</v>
      </c>
      <c r="FK210" s="257" t="s">
        <v>3711</v>
      </c>
      <c r="FL210" s="138"/>
      <c r="FM210" s="138"/>
      <c r="FN210" s="138"/>
      <c r="FO210" s="138"/>
      <c r="FP210" s="141"/>
      <c r="FQ210" s="138"/>
      <c r="FR210" s="140"/>
      <c r="FS210" s="138"/>
      <c r="FT210" s="138">
        <v>0</v>
      </c>
      <c r="FU210" s="138">
        <v>14</v>
      </c>
      <c r="FV210" s="138"/>
      <c r="FW210" s="138"/>
      <c r="FX210" s="138"/>
      <c r="FY210" s="141"/>
      <c r="FZ210" s="138"/>
      <c r="GA210" s="140"/>
      <c r="GB210" s="138"/>
      <c r="GC210" s="138"/>
      <c r="GD210" s="138"/>
      <c r="GE210" s="138"/>
      <c r="GF210" s="138"/>
      <c r="GG210" s="138"/>
      <c r="GH210" s="138"/>
      <c r="GI210" s="138"/>
      <c r="GJ210" s="138"/>
      <c r="GK210" s="138"/>
      <c r="GL210" s="138"/>
      <c r="GM210" s="138"/>
      <c r="GN210" s="138"/>
      <c r="GO210" s="138"/>
      <c r="GP210" s="141"/>
      <c r="GQ210" s="138"/>
      <c r="GR210" s="137"/>
      <c r="GS210" s="138"/>
      <c r="GT210" s="138"/>
      <c r="GU210" s="138"/>
      <c r="GV210" s="138"/>
      <c r="GW210" s="138"/>
      <c r="GX210" s="141"/>
      <c r="GY210" s="137"/>
      <c r="GZ210" s="138"/>
      <c r="HA210" s="138"/>
      <c r="HB210" s="138"/>
      <c r="HC210" s="138"/>
      <c r="HD210" s="141"/>
      <c r="HE210" s="137"/>
      <c r="HF210" s="138"/>
      <c r="HG210" s="138"/>
      <c r="HH210" s="138"/>
      <c r="HI210" s="138"/>
      <c r="HJ210" s="138"/>
      <c r="HK210" s="141"/>
      <c r="HL210" s="137"/>
      <c r="HM210" s="124"/>
      <c r="HN210" s="124"/>
      <c r="HO210" s="141"/>
      <c r="HP210" s="140"/>
      <c r="HQ210" s="141"/>
      <c r="HR210" s="138"/>
      <c r="HS210" s="140"/>
      <c r="HT210" s="138"/>
      <c r="HU210" s="138"/>
      <c r="HV210" s="138"/>
      <c r="HW210" s="138"/>
      <c r="HX210" s="138"/>
      <c r="HY210" s="138"/>
      <c r="HZ210" s="138"/>
      <c r="IA210" s="138"/>
      <c r="IB210" s="138"/>
      <c r="IC210" s="138"/>
      <c r="ID210" s="138"/>
      <c r="IE210" s="138"/>
      <c r="IF210" s="138"/>
      <c r="IG210" s="138"/>
      <c r="IH210" s="138"/>
      <c r="II210" s="141"/>
      <c r="IJ210" s="17" t="s">
        <v>3308</v>
      </c>
      <c r="IK210" s="138" t="s">
        <v>4076</v>
      </c>
      <c r="IL210" s="138"/>
      <c r="IM210" s="138"/>
      <c r="IN210" s="138"/>
      <c r="IO210" s="138"/>
      <c r="IP210" s="138"/>
      <c r="IQ210" s="138"/>
      <c r="IR210" s="138"/>
      <c r="IS210" s="138"/>
      <c r="IT210" s="138"/>
      <c r="IU210" s="138"/>
      <c r="IV210" s="138"/>
      <c r="IW210" s="138"/>
      <c r="IX210" s="138"/>
      <c r="IY210" s="138"/>
      <c r="IZ210" s="138"/>
    </row>
    <row r="211" spans="1:260" s="17" customFormat="1" ht="12.45" customHeight="1">
      <c r="A211" s="118">
        <v>303</v>
      </c>
      <c r="B211" s="17" t="s">
        <v>689</v>
      </c>
      <c r="C211" s="17">
        <v>0</v>
      </c>
      <c r="D211" s="139" t="s">
        <v>663</v>
      </c>
      <c r="E211" s="124" t="s">
        <v>1647</v>
      </c>
      <c r="F211" s="17" t="s">
        <v>2268</v>
      </c>
      <c r="G211" s="17" t="s">
        <v>79</v>
      </c>
      <c r="H211" s="119">
        <v>-17.802828000000002</v>
      </c>
      <c r="I211" s="120">
        <v>-63.193824999999997</v>
      </c>
      <c r="J211" s="17" t="s">
        <v>303</v>
      </c>
      <c r="K211" s="17" t="s">
        <v>176</v>
      </c>
      <c r="L211" s="17" t="s">
        <v>304</v>
      </c>
      <c r="M211" s="121" t="s">
        <v>177</v>
      </c>
      <c r="N211" s="122">
        <v>25</v>
      </c>
      <c r="O211" s="123" t="s">
        <v>78</v>
      </c>
      <c r="P211" s="17" t="s">
        <v>178</v>
      </c>
      <c r="Q211" s="121" t="s">
        <v>179</v>
      </c>
      <c r="R211" s="124">
        <v>3</v>
      </c>
      <c r="S211" s="124">
        <v>3</v>
      </c>
      <c r="T211" s="124">
        <v>0</v>
      </c>
      <c r="U211" s="124">
        <v>3</v>
      </c>
      <c r="V211" s="124">
        <v>0</v>
      </c>
      <c r="W211" s="124">
        <v>3</v>
      </c>
      <c r="X211" s="124">
        <v>0</v>
      </c>
      <c r="Y211" s="125">
        <v>0</v>
      </c>
      <c r="Z211" s="17">
        <v>12</v>
      </c>
      <c r="AA211" s="142"/>
      <c r="AB211" s="127" t="s">
        <v>240</v>
      </c>
      <c r="AC211" s="227" t="s">
        <v>194</v>
      </c>
      <c r="AD211" s="227">
        <v>3</v>
      </c>
      <c r="AE211" s="227" t="s">
        <v>181</v>
      </c>
      <c r="AF211" s="227">
        <v>1</v>
      </c>
      <c r="AG211" s="227" t="s">
        <v>211</v>
      </c>
      <c r="AH211" s="227" t="s">
        <v>222</v>
      </c>
      <c r="AI211" s="227">
        <v>3</v>
      </c>
      <c r="AJ211" s="227" t="s">
        <v>184</v>
      </c>
      <c r="AK211" s="227">
        <v>1</v>
      </c>
      <c r="AL211" s="227" t="s">
        <v>206</v>
      </c>
      <c r="AM211" s="227" t="s">
        <v>185</v>
      </c>
      <c r="AN211" s="227">
        <v>3</v>
      </c>
      <c r="AO211" s="227" t="s">
        <v>241</v>
      </c>
      <c r="AP211" s="227">
        <v>1</v>
      </c>
      <c r="AQ211" s="227" t="s">
        <v>206</v>
      </c>
      <c r="AR211" s="227" t="s">
        <v>77</v>
      </c>
      <c r="AS211" s="227">
        <v>0</v>
      </c>
      <c r="AT211" s="227" t="s">
        <v>77</v>
      </c>
      <c r="AU211" s="227">
        <v>0</v>
      </c>
      <c r="AV211" s="227" t="s">
        <v>77</v>
      </c>
      <c r="AW211" s="227" t="s">
        <v>186</v>
      </c>
      <c r="AX211" s="227">
        <v>3</v>
      </c>
      <c r="AY211" s="227" t="s">
        <v>187</v>
      </c>
      <c r="AZ211" s="227">
        <v>1</v>
      </c>
      <c r="BA211" s="227" t="s">
        <v>236</v>
      </c>
      <c r="BB211" s="227" t="s">
        <v>77</v>
      </c>
      <c r="BC211" s="227">
        <v>0</v>
      </c>
      <c r="BD211" s="227" t="s">
        <v>77</v>
      </c>
      <c r="BE211" s="227">
        <v>0</v>
      </c>
      <c r="BF211" s="227" t="s">
        <v>77</v>
      </c>
      <c r="BG211" s="227">
        <v>0</v>
      </c>
      <c r="BH211" s="227">
        <v>0</v>
      </c>
      <c r="BI211" s="227">
        <v>0</v>
      </c>
      <c r="BJ211" s="227">
        <v>0</v>
      </c>
      <c r="BK211" s="227">
        <v>0</v>
      </c>
      <c r="BL211" s="17">
        <v>12</v>
      </c>
      <c r="BM211" s="142" t="s">
        <v>4149</v>
      </c>
      <c r="BN211" s="142"/>
      <c r="BO211" s="142" t="s">
        <v>3789</v>
      </c>
      <c r="BP211" s="143">
        <v>2024</v>
      </c>
      <c r="BQ211" s="126" t="s">
        <v>171</v>
      </c>
      <c r="BR211" s="128">
        <v>45350</v>
      </c>
      <c r="BS211" s="17">
        <v>9</v>
      </c>
      <c r="BT211" s="221" t="s">
        <v>3141</v>
      </c>
      <c r="BU211" s="118">
        <v>3</v>
      </c>
      <c r="BV211" s="17">
        <v>0</v>
      </c>
      <c r="BW211" s="17">
        <v>0</v>
      </c>
      <c r="BX211" s="17">
        <v>0</v>
      </c>
      <c r="BY211" s="17">
        <v>1</v>
      </c>
      <c r="BZ211" s="17">
        <v>0</v>
      </c>
      <c r="CB211" s="17">
        <v>4</v>
      </c>
      <c r="CC211" s="121">
        <v>12</v>
      </c>
      <c r="CE211" s="118">
        <v>0</v>
      </c>
      <c r="CF211" s="17">
        <v>0</v>
      </c>
      <c r="CG211" s="17">
        <v>0</v>
      </c>
      <c r="CH211" s="17">
        <v>0</v>
      </c>
      <c r="CI211" s="17">
        <v>2</v>
      </c>
      <c r="CJ211" s="17">
        <v>3</v>
      </c>
      <c r="CK211" s="17">
        <v>0</v>
      </c>
      <c r="CL211" s="121">
        <v>5</v>
      </c>
      <c r="CM211" s="17" t="s">
        <v>3142</v>
      </c>
      <c r="CN211" s="17" t="s">
        <v>1107</v>
      </c>
      <c r="CO211" s="17" t="s">
        <v>3143</v>
      </c>
      <c r="CP211" s="17">
        <v>1</v>
      </c>
      <c r="CQ211" s="118">
        <v>1</v>
      </c>
      <c r="CR211" s="17">
        <v>0</v>
      </c>
      <c r="CS211" s="124" t="s">
        <v>676</v>
      </c>
      <c r="CT211" s="138"/>
      <c r="CU211" s="138"/>
      <c r="CV211" s="138"/>
      <c r="CW211" s="138"/>
      <c r="CX211" s="138"/>
      <c r="CY211" s="141"/>
      <c r="CZ211" s="140"/>
      <c r="DA211" s="138"/>
      <c r="DB211" s="138"/>
      <c r="DC211" s="141"/>
      <c r="DD211" s="142"/>
      <c r="DE211" s="138"/>
      <c r="DF211" s="137"/>
      <c r="DG211" s="17" t="s">
        <v>1224</v>
      </c>
      <c r="DH211" s="138"/>
      <c r="DI211" s="126" t="s">
        <v>2655</v>
      </c>
      <c r="DJ211" s="118">
        <v>3</v>
      </c>
      <c r="DK211" s="118" t="s">
        <v>2929</v>
      </c>
      <c r="DL211" s="141"/>
      <c r="DM211" s="17" t="s">
        <v>4077</v>
      </c>
      <c r="DN211" s="139"/>
      <c r="DO211" s="138"/>
      <c r="DP211" s="138"/>
      <c r="DQ211" s="141"/>
      <c r="DR211" s="138"/>
      <c r="DS211" s="138"/>
      <c r="DT211" s="138"/>
      <c r="DU211" s="138"/>
      <c r="DV211" s="138"/>
      <c r="DW211" s="138"/>
      <c r="DX211" s="138"/>
      <c r="DY211" s="140"/>
      <c r="DZ211" s="138"/>
      <c r="EA211" s="138"/>
      <c r="EB211" s="138"/>
      <c r="EC211" s="138"/>
      <c r="ED211" s="138"/>
      <c r="EE211" s="138"/>
      <c r="EF211" s="141"/>
      <c r="EG211" s="138"/>
      <c r="EH211" s="138"/>
      <c r="EI211" s="138"/>
      <c r="EJ211" s="138"/>
      <c r="EK211" s="138"/>
      <c r="EL211" s="138"/>
      <c r="EM211" s="138"/>
      <c r="EN211" s="138"/>
      <c r="EO211" s="140"/>
      <c r="EP211" s="138"/>
      <c r="EQ211" s="138">
        <v>8</v>
      </c>
      <c r="ER211" s="138"/>
      <c r="ES211" s="138"/>
      <c r="ET211" s="141"/>
      <c r="EU211" s="140">
        <v>12</v>
      </c>
      <c r="EV211" s="138"/>
      <c r="EW211" s="138">
        <v>20</v>
      </c>
      <c r="EX211" s="138">
        <v>2</v>
      </c>
      <c r="EY211" s="138"/>
      <c r="EZ211" s="141"/>
      <c r="FA211" s="138">
        <v>4</v>
      </c>
      <c r="FB211" s="127"/>
      <c r="FC211" s="118">
        <v>50</v>
      </c>
      <c r="FD211" s="17">
        <v>4</v>
      </c>
      <c r="FE211" s="141">
        <v>168</v>
      </c>
      <c r="FF211" s="17">
        <v>42</v>
      </c>
      <c r="FG211" s="140"/>
      <c r="FH211" s="141"/>
      <c r="FI211" s="138"/>
      <c r="FJ211" s="17" t="e">
        <v>#N/A</v>
      </c>
      <c r="FK211" s="257" t="s">
        <v>3711</v>
      </c>
      <c r="FL211" s="138"/>
      <c r="FM211" s="138"/>
      <c r="FN211" s="138"/>
      <c r="FO211" s="138"/>
      <c r="FP211" s="141"/>
      <c r="FQ211" s="138"/>
      <c r="FR211" s="140"/>
      <c r="FS211" s="138"/>
      <c r="FT211" s="138">
        <v>0</v>
      </c>
      <c r="FU211" s="138">
        <v>14</v>
      </c>
      <c r="FV211" s="138"/>
      <c r="FW211" s="138"/>
      <c r="FX211" s="138"/>
      <c r="FY211" s="141"/>
      <c r="FZ211" s="138"/>
      <c r="GA211" s="140"/>
      <c r="GB211" s="138"/>
      <c r="GC211" s="138"/>
      <c r="GD211" s="138"/>
      <c r="GE211" s="138"/>
      <c r="GF211" s="138"/>
      <c r="GG211" s="138"/>
      <c r="GH211" s="138"/>
      <c r="GI211" s="138"/>
      <c r="GJ211" s="138"/>
      <c r="GK211" s="138"/>
      <c r="GL211" s="138"/>
      <c r="GM211" s="138"/>
      <c r="GN211" s="138"/>
      <c r="GO211" s="138"/>
      <c r="GP211" s="141"/>
      <c r="GQ211" s="138"/>
      <c r="GR211" s="137"/>
      <c r="GS211" s="138"/>
      <c r="GT211" s="138"/>
      <c r="GU211" s="138"/>
      <c r="GV211" s="138"/>
      <c r="GW211" s="138"/>
      <c r="GX211" s="141"/>
      <c r="GY211" s="137"/>
      <c r="GZ211" s="138"/>
      <c r="HA211" s="138"/>
      <c r="HB211" s="138"/>
      <c r="HC211" s="138"/>
      <c r="HD211" s="141"/>
      <c r="HE211" s="137"/>
      <c r="HF211" s="138"/>
      <c r="HG211" s="138"/>
      <c r="HH211" s="138"/>
      <c r="HI211" s="138"/>
      <c r="HJ211" s="138"/>
      <c r="HK211" s="141"/>
      <c r="HL211" s="137"/>
      <c r="HM211" s="124"/>
      <c r="HN211" s="124"/>
      <c r="HO211" s="141"/>
      <c r="HP211" s="140"/>
      <c r="HQ211" s="141"/>
      <c r="HR211" s="138"/>
      <c r="HS211" s="140"/>
      <c r="HT211" s="138"/>
      <c r="HU211" s="138"/>
      <c r="HV211" s="138"/>
      <c r="HW211" s="138"/>
      <c r="HX211" s="138"/>
      <c r="HY211" s="138"/>
      <c r="HZ211" s="138"/>
      <c r="IA211" s="138"/>
      <c r="IB211" s="138"/>
      <c r="IC211" s="138"/>
      <c r="ID211" s="138"/>
      <c r="IE211" s="138"/>
      <c r="IF211" s="138"/>
      <c r="IG211" s="138"/>
      <c r="IH211" s="138"/>
      <c r="II211" s="141"/>
      <c r="IJ211" s="17" t="s">
        <v>4078</v>
      </c>
      <c r="IK211" s="138" t="s">
        <v>4079</v>
      </c>
      <c r="IL211" s="138"/>
      <c r="IM211" s="138"/>
      <c r="IN211" s="138"/>
      <c r="IO211" s="138"/>
      <c r="IP211" s="138"/>
      <c r="IQ211" s="138"/>
      <c r="IR211" s="138"/>
      <c r="IS211" s="138"/>
      <c r="IT211" s="138"/>
      <c r="IU211" s="138"/>
      <c r="IV211" s="138"/>
      <c r="IW211" s="138"/>
      <c r="IX211" s="138">
        <v>84</v>
      </c>
      <c r="IY211" s="138">
        <v>168</v>
      </c>
      <c r="IZ211" s="138"/>
    </row>
    <row r="212" spans="1:260" s="17" customFormat="1" ht="12.45" customHeight="1">
      <c r="A212" s="118">
        <v>326</v>
      </c>
      <c r="B212" s="17" t="s">
        <v>2257</v>
      </c>
      <c r="C212" s="17">
        <v>0</v>
      </c>
      <c r="D212" s="139" t="s">
        <v>663</v>
      </c>
      <c r="E212" s="124" t="s">
        <v>1758</v>
      </c>
      <c r="F212" s="17" t="s">
        <v>2305</v>
      </c>
      <c r="G212" s="17" t="s">
        <v>79</v>
      </c>
      <c r="H212" s="119">
        <v>-17.575607000000002</v>
      </c>
      <c r="I212" s="120">
        <v>-63.158788999999999</v>
      </c>
      <c r="J212" s="17" t="s">
        <v>303</v>
      </c>
      <c r="K212" s="17" t="s">
        <v>256</v>
      </c>
      <c r="L212" s="17" t="s">
        <v>256</v>
      </c>
      <c r="M212" s="121" t="s">
        <v>177</v>
      </c>
      <c r="N212" s="122">
        <v>60</v>
      </c>
      <c r="O212" s="123" t="s">
        <v>78</v>
      </c>
      <c r="P212" s="17" t="s">
        <v>178</v>
      </c>
      <c r="Q212" s="121" t="s">
        <v>714</v>
      </c>
      <c r="R212" s="124">
        <v>0</v>
      </c>
      <c r="S212" s="124">
        <v>0</v>
      </c>
      <c r="T212" s="124">
        <v>3</v>
      </c>
      <c r="U212" s="124">
        <v>3</v>
      </c>
      <c r="V212" s="124">
        <v>3</v>
      </c>
      <c r="W212" s="124">
        <v>3</v>
      </c>
      <c r="X212" s="124">
        <v>0</v>
      </c>
      <c r="Y212" s="125">
        <v>0</v>
      </c>
      <c r="Z212" s="17">
        <v>12</v>
      </c>
      <c r="AA212" s="142"/>
      <c r="AB212" s="127" t="s">
        <v>313</v>
      </c>
      <c r="AC212" s="227" t="s">
        <v>2281</v>
      </c>
      <c r="AD212" s="227">
        <v>3</v>
      </c>
      <c r="AE212" s="227" t="s">
        <v>181</v>
      </c>
      <c r="AF212" s="227">
        <v>1</v>
      </c>
      <c r="AG212" s="227" t="s">
        <v>182</v>
      </c>
      <c r="AH212" s="227" t="s">
        <v>2282</v>
      </c>
      <c r="AI212" s="227">
        <v>0</v>
      </c>
      <c r="AJ212" s="227" t="s">
        <v>248</v>
      </c>
      <c r="AK212" s="227">
        <v>1</v>
      </c>
      <c r="AL212" s="227" t="s">
        <v>189</v>
      </c>
      <c r="AM212" s="227" t="s">
        <v>185</v>
      </c>
      <c r="AN212" s="227">
        <v>3</v>
      </c>
      <c r="AO212" s="227" t="s">
        <v>249</v>
      </c>
      <c r="AP212" s="227">
        <v>0</v>
      </c>
      <c r="AQ212" s="227" t="s">
        <v>189</v>
      </c>
      <c r="AR212" s="227" t="s">
        <v>198</v>
      </c>
      <c r="AS212" s="227">
        <v>3</v>
      </c>
      <c r="AT212" s="227" t="s">
        <v>249</v>
      </c>
      <c r="AU212" s="227">
        <v>0</v>
      </c>
      <c r="AV212" s="227" t="s">
        <v>189</v>
      </c>
      <c r="AW212" s="227" t="s">
        <v>738</v>
      </c>
      <c r="AX212" s="227">
        <v>3</v>
      </c>
      <c r="AY212" s="227" t="s">
        <v>249</v>
      </c>
      <c r="AZ212" s="227">
        <v>0</v>
      </c>
      <c r="BA212" s="227" t="s">
        <v>189</v>
      </c>
      <c r="BB212" s="227" t="s">
        <v>77</v>
      </c>
      <c r="BC212" s="227">
        <v>0</v>
      </c>
      <c r="BD212" s="227" t="s">
        <v>77</v>
      </c>
      <c r="BE212" s="227">
        <v>0</v>
      </c>
      <c r="BF212" s="227" t="s">
        <v>77</v>
      </c>
      <c r="BG212" s="227">
        <v>0</v>
      </c>
      <c r="BH212" s="227">
        <v>0</v>
      </c>
      <c r="BI212" s="227">
        <v>0</v>
      </c>
      <c r="BJ212" s="227">
        <v>0</v>
      </c>
      <c r="BK212" s="227">
        <v>0</v>
      </c>
      <c r="BL212" s="17">
        <v>12</v>
      </c>
      <c r="BM212" s="142" t="s">
        <v>4151</v>
      </c>
      <c r="BN212" s="142"/>
      <c r="BO212" s="142" t="s">
        <v>3789</v>
      </c>
      <c r="BP212" s="143">
        <v>2024</v>
      </c>
      <c r="BQ212" s="126" t="s">
        <v>171</v>
      </c>
      <c r="BR212" s="128">
        <v>45350</v>
      </c>
      <c r="BS212" s="17">
        <v>9</v>
      </c>
      <c r="BT212" s="221" t="s">
        <v>3105</v>
      </c>
      <c r="BU212" s="118">
        <v>3</v>
      </c>
      <c r="BV212" s="17">
        <v>2</v>
      </c>
      <c r="BW212" s="17">
        <v>0</v>
      </c>
      <c r="BX212" s="17">
        <v>0</v>
      </c>
      <c r="BY212" s="17">
        <v>0</v>
      </c>
      <c r="BZ212" s="17">
        <v>0</v>
      </c>
      <c r="CB212" s="17">
        <v>5</v>
      </c>
      <c r="CC212" s="121">
        <v>12</v>
      </c>
      <c r="CE212" s="118">
        <v>0</v>
      </c>
      <c r="CF212" s="17">
        <v>0</v>
      </c>
      <c r="CG212" s="17">
        <v>0</v>
      </c>
      <c r="CH212" s="17">
        <v>0</v>
      </c>
      <c r="CI212" s="17">
        <v>0</v>
      </c>
      <c r="CJ212" s="17">
        <v>2</v>
      </c>
      <c r="CK212" s="17">
        <v>0</v>
      </c>
      <c r="CL212" s="121">
        <v>2</v>
      </c>
      <c r="CM212" s="17" t="s">
        <v>3106</v>
      </c>
      <c r="CN212" s="17" t="s">
        <v>1344</v>
      </c>
      <c r="CO212" s="17" t="s">
        <v>2895</v>
      </c>
      <c r="CP212" s="17">
        <v>2</v>
      </c>
      <c r="CQ212" s="118">
        <v>0</v>
      </c>
      <c r="CR212" s="17">
        <v>0</v>
      </c>
      <c r="CS212" s="124"/>
      <c r="CT212" s="138"/>
      <c r="CU212" s="138"/>
      <c r="CV212" s="138"/>
      <c r="CW212" s="138"/>
      <c r="CX212" s="138"/>
      <c r="CY212" s="141"/>
      <c r="CZ212" s="140"/>
      <c r="DA212" s="138"/>
      <c r="DB212" s="138"/>
      <c r="DC212" s="141"/>
      <c r="DD212" s="142"/>
      <c r="DE212" s="138"/>
      <c r="DF212" s="137"/>
      <c r="DG212" s="17" t="s">
        <v>1289</v>
      </c>
      <c r="DH212" s="138"/>
      <c r="DI212" s="126" t="s">
        <v>3196</v>
      </c>
      <c r="DJ212" s="118">
        <v>1</v>
      </c>
      <c r="DK212" s="118" t="s">
        <v>3197</v>
      </c>
      <c r="DL212" s="141"/>
      <c r="DM212" s="17" t="s">
        <v>1182</v>
      </c>
      <c r="DN212" s="139"/>
      <c r="DO212" s="138"/>
      <c r="DP212" s="138"/>
      <c r="DQ212" s="141"/>
      <c r="DR212" s="138"/>
      <c r="DS212" s="138"/>
      <c r="DT212" s="138"/>
      <c r="DU212" s="138"/>
      <c r="DV212" s="138"/>
      <c r="DW212" s="138"/>
      <c r="DX212" s="138"/>
      <c r="DY212" s="140"/>
      <c r="DZ212" s="138"/>
      <c r="EA212" s="138"/>
      <c r="EB212" s="138"/>
      <c r="EC212" s="138"/>
      <c r="ED212" s="138"/>
      <c r="EE212" s="138"/>
      <c r="EF212" s="141"/>
      <c r="EG212" s="138"/>
      <c r="EH212" s="138"/>
      <c r="EI212" s="138"/>
      <c r="EJ212" s="138"/>
      <c r="EK212" s="138"/>
      <c r="EL212" s="138"/>
      <c r="EM212" s="138"/>
      <c r="EN212" s="138"/>
      <c r="EO212" s="140">
        <v>0</v>
      </c>
      <c r="EP212" s="138"/>
      <c r="EQ212" s="138">
        <v>0</v>
      </c>
      <c r="ER212" s="138"/>
      <c r="ES212" s="138"/>
      <c r="ET212" s="141"/>
      <c r="EU212" s="140"/>
      <c r="EV212" s="138"/>
      <c r="EW212" s="138">
        <v>22</v>
      </c>
      <c r="EX212" s="138"/>
      <c r="EY212" s="138"/>
      <c r="EZ212" s="141"/>
      <c r="FA212" s="138"/>
      <c r="FB212" s="127"/>
      <c r="FC212" s="118">
        <v>100</v>
      </c>
      <c r="FD212" s="17">
        <v>5</v>
      </c>
      <c r="FE212" s="141">
        <v>405</v>
      </c>
      <c r="FF212" s="17">
        <v>81</v>
      </c>
      <c r="FG212" s="140"/>
      <c r="FH212" s="141"/>
      <c r="FI212" s="138"/>
      <c r="FJ212" s="17" t="e">
        <v>#N/A</v>
      </c>
      <c r="FK212" s="257" t="s">
        <v>3711</v>
      </c>
      <c r="FL212" s="138"/>
      <c r="FM212" s="138"/>
      <c r="FN212" s="138"/>
      <c r="FO212" s="138"/>
      <c r="FP212" s="141"/>
      <c r="FQ212" s="138"/>
      <c r="FR212" s="140"/>
      <c r="FS212" s="138"/>
      <c r="FT212" s="138">
        <v>0</v>
      </c>
      <c r="FU212" s="138">
        <v>14</v>
      </c>
      <c r="FV212" s="138"/>
      <c r="FW212" s="138"/>
      <c r="FX212" s="138"/>
      <c r="FY212" s="141"/>
      <c r="FZ212" s="138"/>
      <c r="GA212" s="140"/>
      <c r="GB212" s="138"/>
      <c r="GC212" s="138"/>
      <c r="GD212" s="138"/>
      <c r="GE212" s="138"/>
      <c r="GF212" s="138"/>
      <c r="GG212" s="138"/>
      <c r="GH212" s="138"/>
      <c r="GI212" s="138"/>
      <c r="GJ212" s="138"/>
      <c r="GK212" s="138"/>
      <c r="GL212" s="138"/>
      <c r="GM212" s="138"/>
      <c r="GN212" s="138"/>
      <c r="GO212" s="138"/>
      <c r="GP212" s="141"/>
      <c r="GQ212" s="138"/>
      <c r="GR212" s="137"/>
      <c r="GS212" s="138"/>
      <c r="GT212" s="138"/>
      <c r="GU212" s="138"/>
      <c r="GV212" s="138"/>
      <c r="GW212" s="138"/>
      <c r="GX212" s="141"/>
      <c r="GY212" s="137"/>
      <c r="GZ212" s="138"/>
      <c r="HA212" s="138"/>
      <c r="HB212" s="138"/>
      <c r="HC212" s="138"/>
      <c r="HD212" s="141"/>
      <c r="HE212" s="137"/>
      <c r="HF212" s="138"/>
      <c r="HG212" s="138"/>
      <c r="HH212" s="138"/>
      <c r="HI212" s="138"/>
      <c r="HJ212" s="138"/>
      <c r="HK212" s="141"/>
      <c r="HL212" s="137"/>
      <c r="HM212" s="124"/>
      <c r="HN212" s="124"/>
      <c r="HO212" s="141"/>
      <c r="HP212" s="140"/>
      <c r="HQ212" s="141"/>
      <c r="HR212" s="138"/>
      <c r="HS212" s="140"/>
      <c r="HT212" s="138"/>
      <c r="HU212" s="138"/>
      <c r="HV212" s="138"/>
      <c r="HW212" s="138"/>
      <c r="HX212" s="138"/>
      <c r="HY212" s="138"/>
      <c r="HZ212" s="138"/>
      <c r="IA212" s="138"/>
      <c r="IB212" s="138"/>
      <c r="IC212" s="138"/>
      <c r="ID212" s="138"/>
      <c r="IE212" s="138"/>
      <c r="IF212" s="138"/>
      <c r="IG212" s="138"/>
      <c r="IH212" s="138"/>
      <c r="II212" s="141"/>
      <c r="IJ212" s="17" t="s">
        <v>3198</v>
      </c>
      <c r="IK212" s="138" t="s">
        <v>4080</v>
      </c>
      <c r="IL212" s="138"/>
      <c r="IM212" s="138"/>
      <c r="IN212" s="138"/>
      <c r="IO212" s="138"/>
      <c r="IP212" s="138"/>
      <c r="IQ212" s="138"/>
      <c r="IR212" s="138"/>
      <c r="IS212" s="138"/>
      <c r="IT212" s="138"/>
      <c r="IU212" s="138"/>
      <c r="IV212" s="138"/>
      <c r="IW212" s="138"/>
      <c r="IX212" s="138"/>
      <c r="IY212" s="138"/>
      <c r="IZ212" s="138"/>
    </row>
    <row r="213" spans="1:260" s="17" customFormat="1" ht="12.45" customHeight="1">
      <c r="A213" s="118">
        <v>390</v>
      </c>
      <c r="B213" s="17" t="s">
        <v>2390</v>
      </c>
      <c r="C213" s="17">
        <v>0</v>
      </c>
      <c r="D213" s="139" t="s">
        <v>663</v>
      </c>
      <c r="E213" s="124" t="s">
        <v>1757</v>
      </c>
      <c r="F213" s="17" t="s">
        <v>2391</v>
      </c>
      <c r="G213" s="17" t="s">
        <v>79</v>
      </c>
      <c r="H213" s="119">
        <v>-17.588391000000001</v>
      </c>
      <c r="I213" s="120">
        <v>-63.149239999999999</v>
      </c>
      <c r="J213" s="17" t="s">
        <v>303</v>
      </c>
      <c r="K213" s="17">
        <v>0</v>
      </c>
      <c r="L213" s="17">
        <v>0</v>
      </c>
      <c r="M213" s="121" t="s">
        <v>177</v>
      </c>
      <c r="N213" s="122">
        <v>45</v>
      </c>
      <c r="O213" s="123" t="s">
        <v>618</v>
      </c>
      <c r="P213" s="17" t="s">
        <v>202</v>
      </c>
      <c r="Q213" s="121">
        <v>0</v>
      </c>
      <c r="R213" s="124">
        <v>0</v>
      </c>
      <c r="S213" s="124">
        <v>3</v>
      </c>
      <c r="T213" s="124">
        <v>0</v>
      </c>
      <c r="U213" s="124">
        <v>0</v>
      </c>
      <c r="V213" s="124">
        <v>3</v>
      </c>
      <c r="W213" s="124">
        <v>3</v>
      </c>
      <c r="X213" s="124">
        <v>0</v>
      </c>
      <c r="Y213" s="125">
        <v>0</v>
      </c>
      <c r="Z213" s="17">
        <v>9</v>
      </c>
      <c r="AA213" s="142"/>
      <c r="AB213" s="127" t="s">
        <v>248</v>
      </c>
      <c r="AC213" s="227" t="s">
        <v>77</v>
      </c>
      <c r="AD213" s="227">
        <v>0</v>
      </c>
      <c r="AE213" s="227" t="s">
        <v>77</v>
      </c>
      <c r="AF213" s="227">
        <v>0</v>
      </c>
      <c r="AG213" s="227" t="s">
        <v>77</v>
      </c>
      <c r="AH213" s="227" t="s">
        <v>257</v>
      </c>
      <c r="AI213" s="227">
        <v>3</v>
      </c>
      <c r="AJ213" s="227" t="s">
        <v>248</v>
      </c>
      <c r="AK213" s="227">
        <v>1</v>
      </c>
      <c r="AL213" s="227" t="s">
        <v>189</v>
      </c>
      <c r="AM213" s="227" t="s">
        <v>77</v>
      </c>
      <c r="AN213" s="227">
        <v>0</v>
      </c>
      <c r="AO213" s="227" t="s">
        <v>77</v>
      </c>
      <c r="AP213" s="227">
        <v>0</v>
      </c>
      <c r="AQ213" s="227" t="s">
        <v>77</v>
      </c>
      <c r="AR213" s="227" t="s">
        <v>537</v>
      </c>
      <c r="AS213" s="227">
        <v>3</v>
      </c>
      <c r="AT213" s="227" t="s">
        <v>249</v>
      </c>
      <c r="AU213" s="227">
        <v>0</v>
      </c>
      <c r="AV213" s="227" t="s">
        <v>189</v>
      </c>
      <c r="AW213" s="227" t="s">
        <v>221</v>
      </c>
      <c r="AX213" s="227">
        <v>3</v>
      </c>
      <c r="AY213" s="227" t="s">
        <v>249</v>
      </c>
      <c r="AZ213" s="227">
        <v>0</v>
      </c>
      <c r="BA213" s="227" t="s">
        <v>189</v>
      </c>
      <c r="BB213" s="227" t="s">
        <v>77</v>
      </c>
      <c r="BC213" s="227">
        <v>0</v>
      </c>
      <c r="BD213" s="227" t="s">
        <v>77</v>
      </c>
      <c r="BE213" s="227">
        <v>0</v>
      </c>
      <c r="BF213" s="227" t="s">
        <v>77</v>
      </c>
      <c r="BG213" s="227">
        <v>0</v>
      </c>
      <c r="BH213" s="227">
        <v>0</v>
      </c>
      <c r="BI213" s="227">
        <v>0</v>
      </c>
      <c r="BJ213" s="227">
        <v>0</v>
      </c>
      <c r="BK213" s="227">
        <v>0</v>
      </c>
      <c r="BL213" s="17">
        <v>9</v>
      </c>
      <c r="BM213" s="142" t="s">
        <v>3804</v>
      </c>
      <c r="BN213" s="142"/>
      <c r="BO213" s="142" t="s">
        <v>3789</v>
      </c>
      <c r="BP213" s="143">
        <v>2024</v>
      </c>
      <c r="BQ213" s="126" t="s">
        <v>172</v>
      </c>
      <c r="BR213" s="128">
        <v>45350</v>
      </c>
      <c r="BS213" s="17">
        <v>9</v>
      </c>
      <c r="BT213" s="221" t="s">
        <v>3422</v>
      </c>
      <c r="BU213" s="118">
        <v>0</v>
      </c>
      <c r="BV213" s="17">
        <v>3</v>
      </c>
      <c r="BW213" s="17">
        <v>0</v>
      </c>
      <c r="BX213" s="17">
        <v>0</v>
      </c>
      <c r="BY213" s="17">
        <v>0</v>
      </c>
      <c r="BZ213" s="17">
        <v>0</v>
      </c>
      <c r="CB213" s="17">
        <v>3</v>
      </c>
      <c r="CC213" s="121">
        <v>9</v>
      </c>
      <c r="CE213" s="118">
        <v>0</v>
      </c>
      <c r="CF213" s="17">
        <v>0</v>
      </c>
      <c r="CG213" s="17">
        <v>1</v>
      </c>
      <c r="CH213" s="17">
        <v>0</v>
      </c>
      <c r="CI213" s="17">
        <v>0</v>
      </c>
      <c r="CJ213" s="17">
        <v>2</v>
      </c>
      <c r="CK213" s="17">
        <v>0</v>
      </c>
      <c r="CL213" s="121">
        <v>3</v>
      </c>
      <c r="CM213" s="17" t="s">
        <v>1524</v>
      </c>
      <c r="CN213" s="17" t="s">
        <v>1089</v>
      </c>
      <c r="CO213" s="17" t="s">
        <v>1191</v>
      </c>
      <c r="CP213" s="17">
        <v>2</v>
      </c>
      <c r="CQ213" s="118">
        <v>0</v>
      </c>
      <c r="CR213" s="17">
        <v>0</v>
      </c>
      <c r="CS213" s="124"/>
      <c r="CT213" s="138"/>
      <c r="CU213" s="138"/>
      <c r="CV213" s="138"/>
      <c r="CW213" s="138"/>
      <c r="CX213" s="138"/>
      <c r="CY213" s="141"/>
      <c r="CZ213" s="140"/>
      <c r="DA213" s="138"/>
      <c r="DB213" s="138"/>
      <c r="DC213" s="141"/>
      <c r="DD213" s="142"/>
      <c r="DE213" s="138"/>
      <c r="DF213" s="137"/>
      <c r="DG213" s="17" t="s">
        <v>1092</v>
      </c>
      <c r="DH213" s="138"/>
      <c r="DI213" s="126" t="s">
        <v>2778</v>
      </c>
      <c r="DJ213" s="118">
        <v>23</v>
      </c>
      <c r="DK213" s="118" t="s">
        <v>335</v>
      </c>
      <c r="DL213" s="141"/>
      <c r="DM213" s="17" t="s">
        <v>1203</v>
      </c>
      <c r="DN213" s="139"/>
      <c r="DO213" s="138"/>
      <c r="DP213" s="138"/>
      <c r="DQ213" s="141"/>
      <c r="DR213" s="138"/>
      <c r="DS213" s="138"/>
      <c r="DT213" s="138"/>
      <c r="DU213" s="138"/>
      <c r="DV213" s="138"/>
      <c r="DW213" s="138"/>
      <c r="DX213" s="138"/>
      <c r="DY213" s="140"/>
      <c r="DZ213" s="138"/>
      <c r="EA213" s="138"/>
      <c r="EB213" s="138"/>
      <c r="EC213" s="138"/>
      <c r="ED213" s="138"/>
      <c r="EE213" s="138"/>
      <c r="EF213" s="141"/>
      <c r="EG213" s="138"/>
      <c r="EH213" s="138"/>
      <c r="EI213" s="138"/>
      <c r="EJ213" s="138"/>
      <c r="EK213" s="138"/>
      <c r="EL213" s="138"/>
      <c r="EM213" s="138"/>
      <c r="EN213" s="138"/>
      <c r="EO213" s="140">
        <v>2</v>
      </c>
      <c r="EP213" s="138"/>
      <c r="EQ213" s="138">
        <v>2</v>
      </c>
      <c r="ER213" s="138"/>
      <c r="ES213" s="138"/>
      <c r="ET213" s="141"/>
      <c r="EU213" s="140"/>
      <c r="EV213" s="138"/>
      <c r="EW213" s="138">
        <v>28</v>
      </c>
      <c r="EX213" s="138"/>
      <c r="EY213" s="138"/>
      <c r="EZ213" s="141"/>
      <c r="FA213" s="138"/>
      <c r="FB213" s="127"/>
      <c r="FC213" s="118">
        <v>70</v>
      </c>
      <c r="FD213" s="17">
        <v>3</v>
      </c>
      <c r="FE213" s="141">
        <v>192</v>
      </c>
      <c r="FF213" s="17">
        <v>64</v>
      </c>
      <c r="FG213" s="140"/>
      <c r="FH213" s="141"/>
      <c r="FI213" s="138"/>
      <c r="FJ213" s="17" t="e">
        <v>#N/A</v>
      </c>
      <c r="FK213" s="257" t="s">
        <v>3711</v>
      </c>
      <c r="FL213" s="138"/>
      <c r="FM213" s="138"/>
      <c r="FN213" s="138"/>
      <c r="FO213" s="138"/>
      <c r="FP213" s="141"/>
      <c r="FQ213" s="138"/>
      <c r="FR213" s="140"/>
      <c r="FS213" s="138"/>
      <c r="FT213" s="138">
        <v>0</v>
      </c>
      <c r="FU213" s="138">
        <v>14</v>
      </c>
      <c r="FV213" s="138"/>
      <c r="FW213" s="138"/>
      <c r="FX213" s="138"/>
      <c r="FY213" s="141"/>
      <c r="FZ213" s="138"/>
      <c r="GA213" s="140"/>
      <c r="GB213" s="138"/>
      <c r="GC213" s="138"/>
      <c r="GD213" s="138"/>
      <c r="GE213" s="138"/>
      <c r="GF213" s="138"/>
      <c r="GG213" s="138"/>
      <c r="GH213" s="138"/>
      <c r="GI213" s="138"/>
      <c r="GJ213" s="138"/>
      <c r="GK213" s="138"/>
      <c r="GL213" s="138"/>
      <c r="GM213" s="138"/>
      <c r="GN213" s="138"/>
      <c r="GO213" s="138"/>
      <c r="GP213" s="141"/>
      <c r="GQ213" s="138"/>
      <c r="GR213" s="137"/>
      <c r="GS213" s="138"/>
      <c r="GT213" s="138"/>
      <c r="GU213" s="138"/>
      <c r="GV213" s="138"/>
      <c r="GW213" s="138"/>
      <c r="GX213" s="141"/>
      <c r="GY213" s="137"/>
      <c r="GZ213" s="138"/>
      <c r="HA213" s="138"/>
      <c r="HB213" s="138"/>
      <c r="HC213" s="138"/>
      <c r="HD213" s="141"/>
      <c r="HE213" s="137"/>
      <c r="HF213" s="138"/>
      <c r="HG213" s="138"/>
      <c r="HH213" s="138"/>
      <c r="HI213" s="138"/>
      <c r="HJ213" s="138"/>
      <c r="HK213" s="141"/>
      <c r="HL213" s="137"/>
      <c r="HM213" s="124"/>
      <c r="HN213" s="124"/>
      <c r="HO213" s="141"/>
      <c r="HP213" s="140"/>
      <c r="HQ213" s="141"/>
      <c r="HR213" s="138"/>
      <c r="HS213" s="140"/>
      <c r="HT213" s="138"/>
      <c r="HU213" s="138"/>
      <c r="HV213" s="138"/>
      <c r="HW213" s="138"/>
      <c r="HX213" s="138"/>
      <c r="HY213" s="138"/>
      <c r="HZ213" s="138"/>
      <c r="IA213" s="138"/>
      <c r="IB213" s="138"/>
      <c r="IC213" s="138"/>
      <c r="ID213" s="138"/>
      <c r="IE213" s="138"/>
      <c r="IF213" s="138"/>
      <c r="IG213" s="138"/>
      <c r="IH213" s="138"/>
      <c r="II213" s="141"/>
      <c r="IJ213" s="17" t="s">
        <v>3179</v>
      </c>
      <c r="IK213" s="138" t="s">
        <v>4081</v>
      </c>
      <c r="IL213" s="138"/>
      <c r="IM213" s="138"/>
      <c r="IN213" s="138"/>
      <c r="IO213" s="138"/>
      <c r="IP213" s="138"/>
      <c r="IQ213" s="138"/>
      <c r="IR213" s="138"/>
      <c r="IS213" s="138"/>
      <c r="IT213" s="138"/>
      <c r="IU213" s="138"/>
      <c r="IV213" s="138"/>
      <c r="IW213" s="138"/>
      <c r="IX213" s="138"/>
      <c r="IY213" s="138"/>
      <c r="IZ213" s="138"/>
    </row>
    <row r="214" spans="1:260" s="17" customFormat="1" ht="12">
      <c r="A214" s="118">
        <v>410</v>
      </c>
      <c r="B214" s="17">
        <v>0</v>
      </c>
      <c r="C214" s="17" t="s">
        <v>2037</v>
      </c>
      <c r="D214" s="139" t="s">
        <v>663</v>
      </c>
      <c r="E214" s="124" t="s">
        <v>337</v>
      </c>
      <c r="F214" s="17" t="s">
        <v>2418</v>
      </c>
      <c r="G214" s="17" t="s">
        <v>79</v>
      </c>
      <c r="H214" s="119">
        <v>-17.769881000000002</v>
      </c>
      <c r="I214" s="120">
        <v>-63.177900000000001</v>
      </c>
      <c r="J214" s="17" t="s">
        <v>303</v>
      </c>
      <c r="K214" s="17" t="s">
        <v>176</v>
      </c>
      <c r="L214" s="17" t="s">
        <v>304</v>
      </c>
      <c r="M214" s="121" t="s">
        <v>177</v>
      </c>
      <c r="N214" s="122">
        <v>6</v>
      </c>
      <c r="O214" s="123" t="s">
        <v>610</v>
      </c>
      <c r="P214" s="17" t="s">
        <v>178</v>
      </c>
      <c r="Q214" s="121" t="s">
        <v>179</v>
      </c>
      <c r="R214" s="124">
        <v>3</v>
      </c>
      <c r="S214" s="124">
        <v>3</v>
      </c>
      <c r="T214" s="124">
        <v>0</v>
      </c>
      <c r="U214" s="124">
        <v>0</v>
      </c>
      <c r="V214" s="124">
        <v>0</v>
      </c>
      <c r="W214" s="124">
        <v>3</v>
      </c>
      <c r="X214" s="124">
        <v>2</v>
      </c>
      <c r="Y214" s="125">
        <v>0</v>
      </c>
      <c r="Z214" s="17">
        <v>11</v>
      </c>
      <c r="AA214" s="142"/>
      <c r="AB214" s="127" t="s">
        <v>191</v>
      </c>
      <c r="AC214" s="227" t="s">
        <v>194</v>
      </c>
      <c r="AD214" s="227">
        <v>3</v>
      </c>
      <c r="AE214" s="227" t="s">
        <v>181</v>
      </c>
      <c r="AF214" s="227">
        <v>1</v>
      </c>
      <c r="AG214" s="227" t="s">
        <v>236</v>
      </c>
      <c r="AH214" s="227" t="s">
        <v>194</v>
      </c>
      <c r="AI214" s="227">
        <v>3</v>
      </c>
      <c r="AJ214" s="227" t="s">
        <v>184</v>
      </c>
      <c r="AK214" s="227">
        <v>1</v>
      </c>
      <c r="AL214" s="227" t="s">
        <v>195</v>
      </c>
      <c r="AM214" s="227" t="s">
        <v>77</v>
      </c>
      <c r="AN214" s="227">
        <v>0</v>
      </c>
      <c r="AO214" s="227" t="s">
        <v>77</v>
      </c>
      <c r="AP214" s="227">
        <v>0</v>
      </c>
      <c r="AQ214" s="227" t="s">
        <v>77</v>
      </c>
      <c r="AR214" s="227" t="s">
        <v>77</v>
      </c>
      <c r="AS214" s="227">
        <v>0</v>
      </c>
      <c r="AT214" s="227" t="s">
        <v>77</v>
      </c>
      <c r="AU214" s="227">
        <v>0</v>
      </c>
      <c r="AV214" s="227" t="s">
        <v>77</v>
      </c>
      <c r="AW214" s="227" t="s">
        <v>186</v>
      </c>
      <c r="AX214" s="227">
        <v>3</v>
      </c>
      <c r="AY214" s="227" t="s">
        <v>187</v>
      </c>
      <c r="AZ214" s="227">
        <v>1</v>
      </c>
      <c r="BA214" s="227" t="s">
        <v>236</v>
      </c>
      <c r="BB214" s="227" t="s">
        <v>991</v>
      </c>
      <c r="BC214" s="227">
        <v>2</v>
      </c>
      <c r="BD214" s="227" t="s">
        <v>229</v>
      </c>
      <c r="BE214" s="227">
        <v>0</v>
      </c>
      <c r="BF214" s="227" t="s">
        <v>236</v>
      </c>
      <c r="BG214" s="227">
        <v>0</v>
      </c>
      <c r="BH214" s="227">
        <v>0</v>
      </c>
      <c r="BI214" s="227">
        <v>0</v>
      </c>
      <c r="BJ214" s="227">
        <v>0</v>
      </c>
      <c r="BK214" s="227">
        <v>0</v>
      </c>
      <c r="BL214" s="17">
        <v>11</v>
      </c>
      <c r="BM214" s="142" t="s">
        <v>4149</v>
      </c>
      <c r="BN214" s="142"/>
      <c r="BO214" s="142" t="s">
        <v>3789</v>
      </c>
      <c r="BP214" s="143">
        <v>2024</v>
      </c>
      <c r="BQ214" s="126" t="s">
        <v>171</v>
      </c>
      <c r="BR214" s="128">
        <v>45350</v>
      </c>
      <c r="BS214" s="17">
        <v>9</v>
      </c>
      <c r="BT214" s="221" t="s">
        <v>3483</v>
      </c>
      <c r="BU214" s="118">
        <v>3</v>
      </c>
      <c r="BV214" s="17">
        <v>1</v>
      </c>
      <c r="BW214" s="17">
        <v>0</v>
      </c>
      <c r="BX214" s="17">
        <v>0</v>
      </c>
      <c r="BY214" s="17">
        <v>1</v>
      </c>
      <c r="BZ214" s="17">
        <v>0</v>
      </c>
      <c r="CB214" s="17">
        <v>5</v>
      </c>
      <c r="CC214" s="121">
        <v>11</v>
      </c>
      <c r="CE214" s="118">
        <v>0</v>
      </c>
      <c r="CF214" s="17">
        <v>0</v>
      </c>
      <c r="CG214" s="17">
        <v>1</v>
      </c>
      <c r="CH214" s="17">
        <v>0</v>
      </c>
      <c r="CI214" s="17">
        <v>1</v>
      </c>
      <c r="CJ214" s="17">
        <v>1</v>
      </c>
      <c r="CK214" s="17">
        <v>0</v>
      </c>
      <c r="CL214" s="121">
        <v>3</v>
      </c>
      <c r="CM214" s="17" t="s">
        <v>3484</v>
      </c>
      <c r="CN214" s="17" t="s">
        <v>1240</v>
      </c>
      <c r="CO214" s="17" t="s">
        <v>3485</v>
      </c>
      <c r="CP214" s="17">
        <v>1</v>
      </c>
      <c r="CQ214" s="118">
        <v>1</v>
      </c>
      <c r="CR214" s="17">
        <v>0</v>
      </c>
      <c r="CS214" s="124" t="s">
        <v>676</v>
      </c>
      <c r="CT214" s="138"/>
      <c r="CU214" s="138"/>
      <c r="CV214" s="138"/>
      <c r="CW214" s="138"/>
      <c r="CX214" s="138"/>
      <c r="CY214" s="141"/>
      <c r="CZ214" s="140"/>
      <c r="DA214" s="138"/>
      <c r="DB214" s="138"/>
      <c r="DC214" s="141"/>
      <c r="DD214" s="142"/>
      <c r="DE214" s="138"/>
      <c r="DF214" s="137"/>
      <c r="DG214" s="17" t="s">
        <v>1101</v>
      </c>
      <c r="DH214" s="138"/>
      <c r="DI214" s="126" t="s">
        <v>2616</v>
      </c>
      <c r="DJ214" s="118">
        <v>15</v>
      </c>
      <c r="DK214" s="118" t="s">
        <v>3486</v>
      </c>
      <c r="DL214" s="141"/>
      <c r="DM214" s="17" t="s">
        <v>1307</v>
      </c>
      <c r="DN214" s="139"/>
      <c r="DO214" s="138"/>
      <c r="DP214" s="138"/>
      <c r="DQ214" s="141"/>
      <c r="DR214" s="138"/>
      <c r="DS214" s="138"/>
      <c r="DT214" s="138"/>
      <c r="DU214" s="138"/>
      <c r="DV214" s="138"/>
      <c r="DW214" s="138"/>
      <c r="DX214" s="138"/>
      <c r="DY214" s="140"/>
      <c r="DZ214" s="138"/>
      <c r="EA214" s="138"/>
      <c r="EB214" s="138"/>
      <c r="EC214" s="138"/>
      <c r="ED214" s="138"/>
      <c r="EE214" s="138"/>
      <c r="EF214" s="141"/>
      <c r="EG214" s="138"/>
      <c r="EH214" s="138"/>
      <c r="EI214" s="138"/>
      <c r="EJ214" s="138"/>
      <c r="EK214" s="138"/>
      <c r="EL214" s="138"/>
      <c r="EM214" s="138"/>
      <c r="EN214" s="138"/>
      <c r="EO214" s="140">
        <v>4</v>
      </c>
      <c r="EP214" s="138"/>
      <c r="EQ214" s="138">
        <v>4</v>
      </c>
      <c r="ER214" s="138"/>
      <c r="ES214" s="138"/>
      <c r="ET214" s="141"/>
      <c r="EU214" s="140"/>
      <c r="EV214" s="138">
        <v>4</v>
      </c>
      <c r="EW214" s="138"/>
      <c r="EX214" s="138">
        <v>16</v>
      </c>
      <c r="EY214" s="138"/>
      <c r="EZ214" s="141"/>
      <c r="FA214" s="138"/>
      <c r="FB214" s="127"/>
      <c r="FC214" s="118">
        <v>30</v>
      </c>
      <c r="FD214" s="17">
        <v>5</v>
      </c>
      <c r="FE214" s="141">
        <v>105</v>
      </c>
      <c r="FF214" s="17">
        <v>21</v>
      </c>
      <c r="FG214" s="140"/>
      <c r="FH214" s="141"/>
      <c r="FI214" s="138"/>
      <c r="FJ214" s="17" t="e">
        <v>#N/A</v>
      </c>
      <c r="FK214" s="257" t="s">
        <v>3714</v>
      </c>
      <c r="FL214" s="138"/>
      <c r="FM214" s="138"/>
      <c r="FN214" s="138"/>
      <c r="FO214" s="138"/>
      <c r="FP214" s="141"/>
      <c r="FQ214" s="138"/>
      <c r="FR214" s="140"/>
      <c r="FS214" s="138"/>
      <c r="FT214" s="138">
        <v>0</v>
      </c>
      <c r="FU214" s="138">
        <v>14</v>
      </c>
      <c r="FV214" s="138"/>
      <c r="FW214" s="138"/>
      <c r="FX214" s="138"/>
      <c r="FY214" s="141"/>
      <c r="FZ214" s="138"/>
      <c r="GA214" s="140"/>
      <c r="GB214" s="138"/>
      <c r="GC214" s="138"/>
      <c r="GD214" s="138"/>
      <c r="GE214" s="138"/>
      <c r="GF214" s="138"/>
      <c r="GG214" s="138"/>
      <c r="GH214" s="138"/>
      <c r="GI214" s="138"/>
      <c r="GJ214" s="138"/>
      <c r="GK214" s="138"/>
      <c r="GL214" s="138"/>
      <c r="GM214" s="138"/>
      <c r="GN214" s="138"/>
      <c r="GO214" s="138"/>
      <c r="GP214" s="141"/>
      <c r="GQ214" s="138"/>
      <c r="GR214" s="137"/>
      <c r="GS214" s="138"/>
      <c r="GT214" s="138"/>
      <c r="GU214" s="138"/>
      <c r="GV214" s="138"/>
      <c r="GW214" s="138"/>
      <c r="GX214" s="141"/>
      <c r="GY214" s="137"/>
      <c r="GZ214" s="138"/>
      <c r="HA214" s="138"/>
      <c r="HB214" s="138"/>
      <c r="HC214" s="138"/>
      <c r="HD214" s="141"/>
      <c r="HE214" s="137"/>
      <c r="HF214" s="138"/>
      <c r="HG214" s="138"/>
      <c r="HH214" s="138"/>
      <c r="HI214" s="138"/>
      <c r="HJ214" s="138"/>
      <c r="HK214" s="141"/>
      <c r="HL214" s="137"/>
      <c r="HM214" s="124"/>
      <c r="HN214" s="124"/>
      <c r="HO214" s="141"/>
      <c r="HP214" s="140"/>
      <c r="HQ214" s="141"/>
      <c r="HR214" s="138"/>
      <c r="HS214" s="140"/>
      <c r="HT214" s="138"/>
      <c r="HU214" s="138"/>
      <c r="HV214" s="138"/>
      <c r="HW214" s="138"/>
      <c r="HX214" s="138"/>
      <c r="HY214" s="138"/>
      <c r="HZ214" s="138"/>
      <c r="IA214" s="138"/>
      <c r="IB214" s="138"/>
      <c r="IC214" s="138"/>
      <c r="ID214" s="138"/>
      <c r="IE214" s="138"/>
      <c r="IF214" s="138"/>
      <c r="IG214" s="138"/>
      <c r="IH214" s="138"/>
      <c r="II214" s="141"/>
      <c r="IJ214" s="17" t="s">
        <v>4082</v>
      </c>
      <c r="IK214" s="138" t="s">
        <v>4083</v>
      </c>
      <c r="IL214" s="138"/>
      <c r="IM214" s="138"/>
      <c r="IN214" s="138"/>
      <c r="IO214" s="138"/>
      <c r="IP214" s="138"/>
      <c r="IQ214" s="138"/>
      <c r="IR214" s="138"/>
      <c r="IS214" s="138"/>
      <c r="IT214" s="138"/>
      <c r="IU214" s="138"/>
      <c r="IV214" s="138"/>
      <c r="IW214" s="138"/>
      <c r="IX214" s="138"/>
      <c r="IY214" s="138"/>
      <c r="IZ214" s="138"/>
    </row>
    <row r="215" spans="1:260" s="17" customFormat="1" ht="12">
      <c r="A215" s="118">
        <v>417</v>
      </c>
      <c r="B215" s="17" t="s">
        <v>2428</v>
      </c>
      <c r="C215" s="17">
        <v>0</v>
      </c>
      <c r="D215" s="139" t="s">
        <v>663</v>
      </c>
      <c r="E215" s="124" t="s">
        <v>1763</v>
      </c>
      <c r="F215" s="17" t="s">
        <v>2429</v>
      </c>
      <c r="G215" s="17" t="s">
        <v>79</v>
      </c>
      <c r="H215" s="119">
        <v>-17.295549999999999</v>
      </c>
      <c r="I215" s="120">
        <v>-63.270479999999999</v>
      </c>
      <c r="J215" s="17" t="s">
        <v>310</v>
      </c>
      <c r="K215" s="17" t="s">
        <v>705</v>
      </c>
      <c r="L215" s="17" t="s">
        <v>305</v>
      </c>
      <c r="M215" s="121" t="s">
        <v>177</v>
      </c>
      <c r="N215" s="122">
        <v>25</v>
      </c>
      <c r="O215" s="123" t="s">
        <v>78</v>
      </c>
      <c r="P215" s="17" t="s">
        <v>202</v>
      </c>
      <c r="Q215" s="121" t="s">
        <v>179</v>
      </c>
      <c r="R215" s="124">
        <v>0</v>
      </c>
      <c r="S215" s="124">
        <v>3</v>
      </c>
      <c r="T215" s="124">
        <v>0</v>
      </c>
      <c r="U215" s="124">
        <v>0</v>
      </c>
      <c r="V215" s="124">
        <v>3</v>
      </c>
      <c r="W215" s="124">
        <v>3</v>
      </c>
      <c r="X215" s="124">
        <v>0</v>
      </c>
      <c r="Y215" s="125">
        <v>0</v>
      </c>
      <c r="Z215" s="17">
        <v>9</v>
      </c>
      <c r="AA215" s="142"/>
      <c r="AB215" s="127" t="s">
        <v>2144</v>
      </c>
      <c r="AC215" s="227" t="s">
        <v>77</v>
      </c>
      <c r="AD215" s="227">
        <v>0</v>
      </c>
      <c r="AE215" s="227" t="s">
        <v>77</v>
      </c>
      <c r="AF215" s="227">
        <v>0</v>
      </c>
      <c r="AG215" s="227" t="s">
        <v>77</v>
      </c>
      <c r="AH215" s="227" t="s">
        <v>257</v>
      </c>
      <c r="AI215" s="227">
        <v>3</v>
      </c>
      <c r="AJ215" s="227" t="s">
        <v>2144</v>
      </c>
      <c r="AK215" s="227">
        <v>1</v>
      </c>
      <c r="AL215" s="227" t="s">
        <v>206</v>
      </c>
      <c r="AM215" s="227" t="s">
        <v>77</v>
      </c>
      <c r="AN215" s="227">
        <v>0</v>
      </c>
      <c r="AO215" s="227" t="s">
        <v>77</v>
      </c>
      <c r="AP215" s="227">
        <v>0</v>
      </c>
      <c r="AQ215" s="227" t="s">
        <v>77</v>
      </c>
      <c r="AR215" s="227" t="s">
        <v>198</v>
      </c>
      <c r="AS215" s="227">
        <v>3</v>
      </c>
      <c r="AT215" s="227" t="s">
        <v>2145</v>
      </c>
      <c r="AU215" s="227">
        <v>0</v>
      </c>
      <c r="AV215" s="227" t="s">
        <v>206</v>
      </c>
      <c r="AW215" s="227" t="s">
        <v>221</v>
      </c>
      <c r="AX215" s="227">
        <v>3</v>
      </c>
      <c r="AY215" s="227" t="s">
        <v>2145</v>
      </c>
      <c r="AZ215" s="227">
        <v>0</v>
      </c>
      <c r="BA215" s="227" t="s">
        <v>206</v>
      </c>
      <c r="BB215" s="227" t="s">
        <v>77</v>
      </c>
      <c r="BC215" s="227">
        <v>0</v>
      </c>
      <c r="BD215" s="227" t="s">
        <v>77</v>
      </c>
      <c r="BE215" s="227">
        <v>0</v>
      </c>
      <c r="BF215" s="227" t="s">
        <v>77</v>
      </c>
      <c r="BG215" s="227">
        <v>0</v>
      </c>
      <c r="BH215" s="227">
        <v>0</v>
      </c>
      <c r="BI215" s="227">
        <v>0</v>
      </c>
      <c r="BJ215" s="227">
        <v>0</v>
      </c>
      <c r="BK215" s="227">
        <v>0</v>
      </c>
      <c r="BL215" s="17">
        <v>9</v>
      </c>
      <c r="BM215" s="142" t="s">
        <v>3804</v>
      </c>
      <c r="BN215" s="142"/>
      <c r="BO215" s="142" t="s">
        <v>3789</v>
      </c>
      <c r="BP215" s="143">
        <v>2024</v>
      </c>
      <c r="BQ215" s="126" t="s">
        <v>172</v>
      </c>
      <c r="BR215" s="128">
        <v>45350</v>
      </c>
      <c r="BS215" s="17">
        <v>9</v>
      </c>
      <c r="BT215" s="221" t="s">
        <v>3512</v>
      </c>
      <c r="BU215" s="118">
        <v>0</v>
      </c>
      <c r="BV215" s="17">
        <v>2</v>
      </c>
      <c r="BW215" s="17">
        <v>0</v>
      </c>
      <c r="BX215" s="17">
        <v>0</v>
      </c>
      <c r="BY215" s="17">
        <v>0</v>
      </c>
      <c r="BZ215" s="17">
        <v>0</v>
      </c>
      <c r="CB215" s="17">
        <v>2</v>
      </c>
      <c r="CC215" s="121">
        <v>9</v>
      </c>
      <c r="CE215" s="118">
        <v>0</v>
      </c>
      <c r="CF215" s="17">
        <v>0</v>
      </c>
      <c r="CG215" s="17">
        <v>1</v>
      </c>
      <c r="CH215" s="17">
        <v>0</v>
      </c>
      <c r="CI215" s="17">
        <v>0</v>
      </c>
      <c r="CJ215" s="17">
        <v>1</v>
      </c>
      <c r="CK215" s="17">
        <v>0</v>
      </c>
      <c r="CL215" s="121">
        <v>2</v>
      </c>
      <c r="CM215" s="17" t="s">
        <v>3513</v>
      </c>
      <c r="CN215" s="17" t="s">
        <v>1089</v>
      </c>
      <c r="CO215" s="17" t="s">
        <v>3514</v>
      </c>
      <c r="CP215" s="17">
        <v>1</v>
      </c>
      <c r="CQ215" s="118">
        <v>1</v>
      </c>
      <c r="CR215" s="17">
        <v>0</v>
      </c>
      <c r="CS215" s="124" t="s">
        <v>676</v>
      </c>
      <c r="CT215" s="138"/>
      <c r="CU215" s="138"/>
      <c r="CV215" s="138"/>
      <c r="CW215" s="138"/>
      <c r="CX215" s="138"/>
      <c r="CY215" s="141"/>
      <c r="CZ215" s="140"/>
      <c r="DA215" s="138"/>
      <c r="DB215" s="138"/>
      <c r="DC215" s="141"/>
      <c r="DD215" s="142"/>
      <c r="DE215" s="138"/>
      <c r="DF215" s="137"/>
      <c r="DG215" s="17" t="s">
        <v>1092</v>
      </c>
      <c r="DH215" s="138"/>
      <c r="DI215" s="126" t="s">
        <v>2651</v>
      </c>
      <c r="DJ215" s="118">
        <v>33</v>
      </c>
      <c r="DK215" s="118" t="s">
        <v>1255</v>
      </c>
      <c r="DL215" s="141"/>
      <c r="DM215" s="17" t="s">
        <v>1351</v>
      </c>
      <c r="DN215" s="139"/>
      <c r="DO215" s="138"/>
      <c r="DP215" s="138"/>
      <c r="DQ215" s="141"/>
      <c r="DR215" s="138"/>
      <c r="DS215" s="138"/>
      <c r="DT215" s="138"/>
      <c r="DU215" s="138"/>
      <c r="DV215" s="138"/>
      <c r="DW215" s="138"/>
      <c r="DX215" s="138"/>
      <c r="DY215" s="140"/>
      <c r="DZ215" s="138"/>
      <c r="EA215" s="138"/>
      <c r="EB215" s="138"/>
      <c r="EC215" s="138"/>
      <c r="ED215" s="138"/>
      <c r="EE215" s="138"/>
      <c r="EF215" s="141"/>
      <c r="EG215" s="138"/>
      <c r="EH215" s="138"/>
      <c r="EI215" s="138"/>
      <c r="EJ215" s="138"/>
      <c r="EK215" s="138"/>
      <c r="EL215" s="138"/>
      <c r="EM215" s="138"/>
      <c r="EN215" s="138"/>
      <c r="EO215" s="140"/>
      <c r="EP215" s="138"/>
      <c r="EQ215" s="138"/>
      <c r="ER215" s="138"/>
      <c r="ES215" s="138"/>
      <c r="ET215" s="141"/>
      <c r="EU215" s="140">
        <v>4</v>
      </c>
      <c r="EV215" s="138"/>
      <c r="EW215" s="138">
        <v>12</v>
      </c>
      <c r="EX215" s="138"/>
      <c r="EY215" s="138"/>
      <c r="EZ215" s="141"/>
      <c r="FA215" s="138"/>
      <c r="FB215" s="127"/>
      <c r="FC215" s="118">
        <v>50</v>
      </c>
      <c r="FD215" s="17">
        <v>2</v>
      </c>
      <c r="FE215" s="141">
        <v>84</v>
      </c>
      <c r="FF215" s="17">
        <v>42</v>
      </c>
      <c r="FG215" s="140"/>
      <c r="FH215" s="141"/>
      <c r="FI215" s="138"/>
      <c r="FJ215" s="17" t="e">
        <v>#N/A</v>
      </c>
      <c r="FK215" s="257" t="s">
        <v>3711</v>
      </c>
      <c r="FL215" s="138"/>
      <c r="FM215" s="138"/>
      <c r="FN215" s="138"/>
      <c r="FO215" s="138"/>
      <c r="FP215" s="141"/>
      <c r="FQ215" s="138"/>
      <c r="FR215" s="140"/>
      <c r="FS215" s="138"/>
      <c r="FT215" s="138">
        <v>0</v>
      </c>
      <c r="FU215" s="138">
        <v>14</v>
      </c>
      <c r="FV215" s="138"/>
      <c r="FW215" s="138"/>
      <c r="FX215" s="138"/>
      <c r="FY215" s="141"/>
      <c r="FZ215" s="138"/>
      <c r="GA215" s="140"/>
      <c r="GB215" s="138"/>
      <c r="GC215" s="138"/>
      <c r="GD215" s="138"/>
      <c r="GE215" s="138"/>
      <c r="GF215" s="138"/>
      <c r="GG215" s="138"/>
      <c r="GH215" s="138"/>
      <c r="GI215" s="138"/>
      <c r="GJ215" s="138"/>
      <c r="GK215" s="138"/>
      <c r="GL215" s="138"/>
      <c r="GM215" s="138"/>
      <c r="GN215" s="138"/>
      <c r="GO215" s="138"/>
      <c r="GP215" s="141"/>
      <c r="GQ215" s="138"/>
      <c r="GR215" s="137"/>
      <c r="GS215" s="138"/>
      <c r="GT215" s="138"/>
      <c r="GU215" s="138"/>
      <c r="GV215" s="138"/>
      <c r="GW215" s="138"/>
      <c r="GX215" s="141"/>
      <c r="GY215" s="137"/>
      <c r="GZ215" s="138"/>
      <c r="HA215" s="138"/>
      <c r="HB215" s="138"/>
      <c r="HC215" s="138"/>
      <c r="HD215" s="141"/>
      <c r="HE215" s="137"/>
      <c r="HF215" s="138"/>
      <c r="HG215" s="138"/>
      <c r="HH215" s="138"/>
      <c r="HI215" s="138"/>
      <c r="HJ215" s="138"/>
      <c r="HK215" s="141"/>
      <c r="HL215" s="137"/>
      <c r="HM215" s="124"/>
      <c r="HN215" s="124"/>
      <c r="HO215" s="141"/>
      <c r="HP215" s="140"/>
      <c r="HQ215" s="141"/>
      <c r="HR215" s="138"/>
      <c r="HS215" s="140"/>
      <c r="HT215" s="138"/>
      <c r="HU215" s="138"/>
      <c r="HV215" s="138"/>
      <c r="HW215" s="138"/>
      <c r="HX215" s="138"/>
      <c r="HY215" s="138"/>
      <c r="HZ215" s="138"/>
      <c r="IA215" s="138"/>
      <c r="IB215" s="138"/>
      <c r="IC215" s="138"/>
      <c r="ID215" s="138"/>
      <c r="IE215" s="138"/>
      <c r="IF215" s="138"/>
      <c r="IG215" s="138"/>
      <c r="IH215" s="138"/>
      <c r="II215" s="141"/>
      <c r="IJ215" s="17" t="s">
        <v>3515</v>
      </c>
      <c r="IK215" s="138" t="s">
        <v>4084</v>
      </c>
      <c r="IL215" s="138"/>
      <c r="IM215" s="138"/>
      <c r="IN215" s="138"/>
      <c r="IO215" s="138"/>
      <c r="IP215" s="138"/>
      <c r="IQ215" s="138"/>
      <c r="IR215" s="138"/>
      <c r="IS215" s="138"/>
      <c r="IT215" s="138"/>
      <c r="IU215" s="138"/>
      <c r="IV215" s="138"/>
      <c r="IW215" s="138"/>
      <c r="IX215" s="138"/>
      <c r="IY215" s="138"/>
      <c r="IZ215" s="138"/>
    </row>
    <row r="216" spans="1:260" s="17" customFormat="1" ht="12">
      <c r="A216" s="118">
        <v>436</v>
      </c>
      <c r="B216" s="17">
        <v>0</v>
      </c>
      <c r="C216" s="17">
        <v>0</v>
      </c>
      <c r="D216" s="139" t="s">
        <v>663</v>
      </c>
      <c r="E216" s="124" t="s">
        <v>1649</v>
      </c>
      <c r="F216" s="17" t="s">
        <v>2460</v>
      </c>
      <c r="G216" s="17" t="s">
        <v>79</v>
      </c>
      <c r="H216" s="119">
        <v>-17.782630000000001</v>
      </c>
      <c r="I216" s="120">
        <v>-63.204030000000003</v>
      </c>
      <c r="J216" s="17" t="s">
        <v>303</v>
      </c>
      <c r="K216" s="17" t="s">
        <v>176</v>
      </c>
      <c r="L216" s="17" t="s">
        <v>304</v>
      </c>
      <c r="M216" s="121" t="s">
        <v>177</v>
      </c>
      <c r="N216" s="122">
        <v>6</v>
      </c>
      <c r="O216" s="123" t="s">
        <v>610</v>
      </c>
      <c r="P216" s="17" t="s">
        <v>178</v>
      </c>
      <c r="Q216" s="121" t="s">
        <v>179</v>
      </c>
      <c r="R216" s="124">
        <v>3</v>
      </c>
      <c r="S216" s="124">
        <v>3</v>
      </c>
      <c r="T216" s="124">
        <v>0</v>
      </c>
      <c r="U216" s="124">
        <v>3</v>
      </c>
      <c r="V216" s="124">
        <v>0</v>
      </c>
      <c r="W216" s="124">
        <v>3</v>
      </c>
      <c r="X216" s="124">
        <v>1</v>
      </c>
      <c r="Y216" s="125">
        <v>0</v>
      </c>
      <c r="Z216" s="17">
        <v>13</v>
      </c>
      <c r="AA216" s="142"/>
      <c r="AB216" s="127" t="s">
        <v>3011</v>
      </c>
      <c r="AC216" s="227" t="s">
        <v>222</v>
      </c>
      <c r="AD216" s="227">
        <v>3</v>
      </c>
      <c r="AE216" s="227" t="s">
        <v>181</v>
      </c>
      <c r="AF216" s="227">
        <v>1</v>
      </c>
      <c r="AG216" s="227" t="s">
        <v>206</v>
      </c>
      <c r="AH216" s="227" t="s">
        <v>222</v>
      </c>
      <c r="AI216" s="227">
        <v>3</v>
      </c>
      <c r="AJ216" s="227" t="s">
        <v>184</v>
      </c>
      <c r="AK216" s="227">
        <v>1</v>
      </c>
      <c r="AL216" s="227" t="s">
        <v>236</v>
      </c>
      <c r="AM216" s="227" t="s">
        <v>185</v>
      </c>
      <c r="AN216" s="227">
        <v>3</v>
      </c>
      <c r="AO216" s="227" t="s">
        <v>184</v>
      </c>
      <c r="AP216" s="227">
        <v>1</v>
      </c>
      <c r="AQ216" s="227" t="s">
        <v>211</v>
      </c>
      <c r="AR216" s="227" t="s">
        <v>77</v>
      </c>
      <c r="AS216" s="227">
        <v>0</v>
      </c>
      <c r="AT216" s="227" t="s">
        <v>77</v>
      </c>
      <c r="AU216" s="227">
        <v>0</v>
      </c>
      <c r="AV216" s="227" t="s">
        <v>77</v>
      </c>
      <c r="AW216" s="227" t="s">
        <v>218</v>
      </c>
      <c r="AX216" s="227">
        <v>3</v>
      </c>
      <c r="AY216" s="227" t="s">
        <v>325</v>
      </c>
      <c r="AZ216" s="227">
        <v>1</v>
      </c>
      <c r="BA216" s="227" t="s">
        <v>214</v>
      </c>
      <c r="BB216" s="227" t="s">
        <v>252</v>
      </c>
      <c r="BC216" s="227">
        <v>1</v>
      </c>
      <c r="BD216" s="227" t="s">
        <v>326</v>
      </c>
      <c r="BE216" s="227">
        <v>0</v>
      </c>
      <c r="BF216" s="227" t="s">
        <v>214</v>
      </c>
      <c r="BG216" s="227">
        <v>0</v>
      </c>
      <c r="BH216" s="227">
        <v>0</v>
      </c>
      <c r="BI216" s="227">
        <v>0</v>
      </c>
      <c r="BJ216" s="227">
        <v>0</v>
      </c>
      <c r="BK216" s="227">
        <v>0</v>
      </c>
      <c r="BL216" s="17">
        <v>13</v>
      </c>
      <c r="BM216" s="142" t="s">
        <v>4149</v>
      </c>
      <c r="BN216" s="142"/>
      <c r="BO216" s="142" t="s">
        <v>3789</v>
      </c>
      <c r="BP216" s="143">
        <v>2024</v>
      </c>
      <c r="BQ216" s="126" t="s">
        <v>171</v>
      </c>
      <c r="BR216" s="128">
        <v>45350</v>
      </c>
      <c r="BS216" s="17">
        <v>9</v>
      </c>
      <c r="BT216" s="221" t="s">
        <v>3579</v>
      </c>
      <c r="BU216" s="118">
        <v>1</v>
      </c>
      <c r="BV216" s="17">
        <v>0</v>
      </c>
      <c r="BW216" s="17">
        <v>2</v>
      </c>
      <c r="BX216" s="17">
        <v>0</v>
      </c>
      <c r="BY216" s="17">
        <v>1</v>
      </c>
      <c r="BZ216" s="17">
        <v>0</v>
      </c>
      <c r="CB216" s="17">
        <v>4</v>
      </c>
      <c r="CC216" s="121">
        <v>13</v>
      </c>
      <c r="CE216" s="118">
        <v>0</v>
      </c>
      <c r="CF216" s="17">
        <v>0</v>
      </c>
      <c r="CG216" s="17">
        <v>1</v>
      </c>
      <c r="CH216" s="17">
        <v>0</v>
      </c>
      <c r="CI216" s="17">
        <v>1</v>
      </c>
      <c r="CJ216" s="17">
        <v>1</v>
      </c>
      <c r="CK216" s="17">
        <v>0</v>
      </c>
      <c r="CL216" s="121">
        <v>3</v>
      </c>
      <c r="CM216" s="17" t="s">
        <v>3580</v>
      </c>
      <c r="CN216" s="17" t="s">
        <v>1166</v>
      </c>
      <c r="CO216" s="17" t="s">
        <v>3581</v>
      </c>
      <c r="CP216" s="17">
        <v>1</v>
      </c>
      <c r="CQ216" s="118">
        <v>0</v>
      </c>
      <c r="CR216" s="17">
        <v>0</v>
      </c>
      <c r="CS216" s="124"/>
      <c r="CT216" s="138"/>
      <c r="CU216" s="138"/>
      <c r="CV216" s="138"/>
      <c r="CW216" s="138"/>
      <c r="CX216" s="138"/>
      <c r="CY216" s="141"/>
      <c r="CZ216" s="140"/>
      <c r="DA216" s="138"/>
      <c r="DB216" s="138"/>
      <c r="DC216" s="141"/>
      <c r="DD216" s="142"/>
      <c r="DE216" s="138"/>
      <c r="DF216" s="137"/>
      <c r="DG216" s="17" t="s">
        <v>1224</v>
      </c>
      <c r="DH216" s="138"/>
      <c r="DI216" s="126" t="s">
        <v>2679</v>
      </c>
      <c r="DJ216" s="118">
        <v>11</v>
      </c>
      <c r="DK216" s="118" t="s">
        <v>3582</v>
      </c>
      <c r="DL216" s="141"/>
      <c r="DM216" s="17" t="s">
        <v>1307</v>
      </c>
      <c r="DN216" s="139"/>
      <c r="DO216" s="138"/>
      <c r="DP216" s="138"/>
      <c r="DQ216" s="141"/>
      <c r="DR216" s="138"/>
      <c r="DS216" s="138"/>
      <c r="DT216" s="138"/>
      <c r="DU216" s="138"/>
      <c r="DV216" s="138"/>
      <c r="DW216" s="138"/>
      <c r="DX216" s="138"/>
      <c r="DY216" s="140"/>
      <c r="DZ216" s="138"/>
      <c r="EA216" s="138"/>
      <c r="EB216" s="138"/>
      <c r="EC216" s="138"/>
      <c r="ED216" s="138"/>
      <c r="EE216" s="138"/>
      <c r="EF216" s="141"/>
      <c r="EG216" s="138"/>
      <c r="EH216" s="138"/>
      <c r="EI216" s="138"/>
      <c r="EJ216" s="138"/>
      <c r="EK216" s="138"/>
      <c r="EL216" s="138"/>
      <c r="EM216" s="138"/>
      <c r="EN216" s="138"/>
      <c r="EO216" s="140"/>
      <c r="EP216" s="138"/>
      <c r="EQ216" s="138">
        <v>8</v>
      </c>
      <c r="ER216" s="138"/>
      <c r="ES216" s="138"/>
      <c r="ET216" s="141"/>
      <c r="EU216" s="140"/>
      <c r="EV216" s="138">
        <v>4</v>
      </c>
      <c r="EW216" s="138"/>
      <c r="EX216" s="138">
        <v>16</v>
      </c>
      <c r="EY216" s="138"/>
      <c r="EZ216" s="141"/>
      <c r="FA216" s="138"/>
      <c r="FB216" s="127"/>
      <c r="FC216" s="118">
        <v>30</v>
      </c>
      <c r="FD216" s="17">
        <v>4</v>
      </c>
      <c r="FE216" s="141">
        <v>84</v>
      </c>
      <c r="FF216" s="17">
        <v>21</v>
      </c>
      <c r="FG216" s="140"/>
      <c r="FH216" s="141"/>
      <c r="FI216" s="138"/>
      <c r="FJ216" s="17" t="e">
        <v>#N/A</v>
      </c>
      <c r="FK216" s="257" t="s">
        <v>3714</v>
      </c>
      <c r="FL216" s="138"/>
      <c r="FM216" s="138"/>
      <c r="FN216" s="138"/>
      <c r="FO216" s="138"/>
      <c r="FP216" s="141"/>
      <c r="FQ216" s="138"/>
      <c r="FR216" s="140"/>
      <c r="FS216" s="138"/>
      <c r="FT216" s="138">
        <v>0</v>
      </c>
      <c r="FU216" s="138">
        <v>14</v>
      </c>
      <c r="FV216" s="138"/>
      <c r="FW216" s="138"/>
      <c r="FX216" s="138"/>
      <c r="FY216" s="141"/>
      <c r="FZ216" s="138"/>
      <c r="GA216" s="140"/>
      <c r="GB216" s="138"/>
      <c r="GC216" s="138"/>
      <c r="GD216" s="138"/>
      <c r="GE216" s="138"/>
      <c r="GF216" s="138"/>
      <c r="GG216" s="138"/>
      <c r="GH216" s="138"/>
      <c r="GI216" s="138"/>
      <c r="GJ216" s="138"/>
      <c r="GK216" s="138"/>
      <c r="GL216" s="138"/>
      <c r="GM216" s="138"/>
      <c r="GN216" s="138"/>
      <c r="GO216" s="138"/>
      <c r="GP216" s="141"/>
      <c r="GQ216" s="138"/>
      <c r="GR216" s="137"/>
      <c r="GS216" s="138"/>
      <c r="GT216" s="138"/>
      <c r="GU216" s="138"/>
      <c r="GV216" s="138"/>
      <c r="GW216" s="138"/>
      <c r="GX216" s="141"/>
      <c r="GY216" s="137"/>
      <c r="GZ216" s="138"/>
      <c r="HA216" s="138"/>
      <c r="HB216" s="138"/>
      <c r="HC216" s="138"/>
      <c r="HD216" s="141"/>
      <c r="HE216" s="137"/>
      <c r="HF216" s="138"/>
      <c r="HG216" s="138"/>
      <c r="HH216" s="138"/>
      <c r="HI216" s="138"/>
      <c r="HJ216" s="138"/>
      <c r="HK216" s="141"/>
      <c r="HL216" s="137"/>
      <c r="HM216" s="124"/>
      <c r="HN216" s="124"/>
      <c r="HO216" s="141"/>
      <c r="HP216" s="140"/>
      <c r="HQ216" s="141"/>
      <c r="HR216" s="138"/>
      <c r="HS216" s="140"/>
      <c r="HT216" s="138"/>
      <c r="HU216" s="138"/>
      <c r="HV216" s="138"/>
      <c r="HW216" s="138"/>
      <c r="HX216" s="138"/>
      <c r="HY216" s="138"/>
      <c r="HZ216" s="138"/>
      <c r="IA216" s="138"/>
      <c r="IB216" s="138"/>
      <c r="IC216" s="138"/>
      <c r="ID216" s="138"/>
      <c r="IE216" s="138"/>
      <c r="IF216" s="138"/>
      <c r="IG216" s="138"/>
      <c r="IH216" s="138"/>
      <c r="II216" s="141"/>
      <c r="IJ216" s="17" t="s">
        <v>4085</v>
      </c>
      <c r="IK216" s="138" t="s">
        <v>4086</v>
      </c>
      <c r="IL216" s="138"/>
      <c r="IM216" s="138"/>
      <c r="IN216" s="138"/>
      <c r="IO216" s="138"/>
      <c r="IP216" s="138"/>
      <c r="IQ216" s="138"/>
      <c r="IR216" s="138"/>
      <c r="IS216" s="138"/>
      <c r="IT216" s="138"/>
      <c r="IU216" s="138"/>
      <c r="IV216" s="138"/>
      <c r="IW216" s="138"/>
      <c r="IX216" s="138"/>
      <c r="IY216" s="138"/>
      <c r="IZ216" s="138"/>
    </row>
    <row r="217" spans="1:260" s="17" customFormat="1" ht="12">
      <c r="A217" s="118">
        <v>487</v>
      </c>
      <c r="B217" s="17" t="s">
        <v>670</v>
      </c>
      <c r="C217" s="17">
        <v>0</v>
      </c>
      <c r="D217" s="139" t="s">
        <v>663</v>
      </c>
      <c r="E217" s="124" t="s">
        <v>1767</v>
      </c>
      <c r="F217" s="17" t="s">
        <v>2533</v>
      </c>
      <c r="G217" s="17" t="s">
        <v>79</v>
      </c>
      <c r="H217" s="119">
        <v>-17.805440000000001</v>
      </c>
      <c r="I217" s="120">
        <v>-63.134279999999997</v>
      </c>
      <c r="J217" s="17" t="s">
        <v>303</v>
      </c>
      <c r="K217" s="17" t="s">
        <v>176</v>
      </c>
      <c r="L217" s="17" t="s">
        <v>304</v>
      </c>
      <c r="M217" s="121" t="s">
        <v>177</v>
      </c>
      <c r="N217" s="122">
        <v>40</v>
      </c>
      <c r="O217" s="123" t="s">
        <v>78</v>
      </c>
      <c r="P217" s="17" t="s">
        <v>178</v>
      </c>
      <c r="Q217" s="121" t="s">
        <v>179</v>
      </c>
      <c r="R217" s="124">
        <v>3</v>
      </c>
      <c r="S217" s="124">
        <v>3</v>
      </c>
      <c r="T217" s="124">
        <v>0</v>
      </c>
      <c r="U217" s="124">
        <v>0</v>
      </c>
      <c r="V217" s="124">
        <v>3</v>
      </c>
      <c r="W217" s="124">
        <v>3</v>
      </c>
      <c r="X217" s="124">
        <v>3</v>
      </c>
      <c r="Y217" s="125">
        <v>0</v>
      </c>
      <c r="Z217" s="17">
        <v>15</v>
      </c>
      <c r="AA217" s="142"/>
      <c r="AB217" s="127" t="s">
        <v>237</v>
      </c>
      <c r="AC217" s="227" t="s">
        <v>192</v>
      </c>
      <c r="AD217" s="227">
        <v>3</v>
      </c>
      <c r="AE217" s="227" t="s">
        <v>181</v>
      </c>
      <c r="AF217" s="227">
        <v>1</v>
      </c>
      <c r="AG217" s="227" t="s">
        <v>211</v>
      </c>
      <c r="AH217" s="227" t="s">
        <v>222</v>
      </c>
      <c r="AI217" s="227">
        <v>3</v>
      </c>
      <c r="AJ217" s="227" t="s">
        <v>184</v>
      </c>
      <c r="AK217" s="227">
        <v>1</v>
      </c>
      <c r="AL217" s="227" t="s">
        <v>206</v>
      </c>
      <c r="AM217" s="227" t="s">
        <v>77</v>
      </c>
      <c r="AN217" s="227">
        <v>0</v>
      </c>
      <c r="AO217" s="227" t="s">
        <v>77</v>
      </c>
      <c r="AP217" s="227">
        <v>0</v>
      </c>
      <c r="AQ217" s="227" t="s">
        <v>77</v>
      </c>
      <c r="AR217" s="227" t="s">
        <v>198</v>
      </c>
      <c r="AS217" s="227">
        <v>3</v>
      </c>
      <c r="AT217" s="227" t="s">
        <v>199</v>
      </c>
      <c r="AU217" s="227">
        <v>1</v>
      </c>
      <c r="AV217" s="227" t="s">
        <v>236</v>
      </c>
      <c r="AW217" s="227" t="s">
        <v>2406</v>
      </c>
      <c r="AX217" s="227">
        <v>3</v>
      </c>
      <c r="AY217" s="227" t="s">
        <v>200</v>
      </c>
      <c r="AZ217" s="227">
        <v>0</v>
      </c>
      <c r="BA217" s="227" t="s">
        <v>236</v>
      </c>
      <c r="BB217" s="227" t="s">
        <v>675</v>
      </c>
      <c r="BC217" s="227">
        <v>3</v>
      </c>
      <c r="BD217" s="227" t="s">
        <v>200</v>
      </c>
      <c r="BE217" s="227">
        <v>0</v>
      </c>
      <c r="BF217" s="227" t="s">
        <v>236</v>
      </c>
      <c r="BG217" s="227">
        <v>0</v>
      </c>
      <c r="BH217" s="227">
        <v>0</v>
      </c>
      <c r="BI217" s="227">
        <v>0</v>
      </c>
      <c r="BJ217" s="227">
        <v>0</v>
      </c>
      <c r="BK217" s="227">
        <v>0</v>
      </c>
      <c r="BL217" s="17">
        <v>15</v>
      </c>
      <c r="BM217" s="142" t="s">
        <v>4151</v>
      </c>
      <c r="BN217" s="142"/>
      <c r="BO217" s="142" t="s">
        <v>3789</v>
      </c>
      <c r="BP217" s="143">
        <v>2024</v>
      </c>
      <c r="BQ217" s="126" t="s">
        <v>171</v>
      </c>
      <c r="BR217" s="128">
        <v>45350</v>
      </c>
      <c r="BS217" s="17">
        <v>9</v>
      </c>
      <c r="BT217" s="221" t="s">
        <v>2836</v>
      </c>
      <c r="BU217" s="118">
        <v>3</v>
      </c>
      <c r="BV217" s="17">
        <v>2</v>
      </c>
      <c r="BW217" s="17">
        <v>0</v>
      </c>
      <c r="BX217" s="17">
        <v>1</v>
      </c>
      <c r="BY217" s="17">
        <v>0</v>
      </c>
      <c r="BZ217" s="17">
        <v>0</v>
      </c>
      <c r="CB217" s="17">
        <v>6</v>
      </c>
      <c r="CC217" s="121">
        <v>15</v>
      </c>
      <c r="CE217" s="118">
        <v>0</v>
      </c>
      <c r="CF217" s="17">
        <v>0</v>
      </c>
      <c r="CG217" s="17">
        <v>0</v>
      </c>
      <c r="CH217" s="17">
        <v>0</v>
      </c>
      <c r="CI217" s="17">
        <v>0</v>
      </c>
      <c r="CJ217" s="17">
        <v>3</v>
      </c>
      <c r="CK217" s="17">
        <v>0</v>
      </c>
      <c r="CL217" s="121">
        <v>3</v>
      </c>
      <c r="CM217" s="17" t="s">
        <v>2837</v>
      </c>
      <c r="CN217" s="17" t="s">
        <v>1124</v>
      </c>
      <c r="CO217" s="17" t="s">
        <v>1125</v>
      </c>
      <c r="CP217" s="17">
        <v>12</v>
      </c>
      <c r="CQ217" s="118">
        <v>1</v>
      </c>
      <c r="CR217" s="17">
        <v>0</v>
      </c>
      <c r="CS217" s="124" t="s">
        <v>676</v>
      </c>
      <c r="CT217" s="138"/>
      <c r="CU217" s="138"/>
      <c r="CV217" s="138"/>
      <c r="CW217" s="138"/>
      <c r="CX217" s="138"/>
      <c r="CY217" s="141"/>
      <c r="CZ217" s="140"/>
      <c r="DA217" s="138"/>
      <c r="DB217" s="138"/>
      <c r="DC217" s="141"/>
      <c r="DD217" s="142"/>
      <c r="DE217" s="138"/>
      <c r="DF217" s="137"/>
      <c r="DG217" s="17" t="s">
        <v>1289</v>
      </c>
      <c r="DH217" s="138"/>
      <c r="DI217" s="126" t="s">
        <v>2627</v>
      </c>
      <c r="DJ217" s="118">
        <v>21</v>
      </c>
      <c r="DK217" s="118" t="s">
        <v>1213</v>
      </c>
      <c r="DL217" s="141"/>
      <c r="DM217" s="17" t="s">
        <v>2839</v>
      </c>
      <c r="DN217" s="139"/>
      <c r="DO217" s="138"/>
      <c r="DP217" s="138"/>
      <c r="DQ217" s="141"/>
      <c r="DR217" s="138"/>
      <c r="DS217" s="138"/>
      <c r="DT217" s="138"/>
      <c r="DU217" s="138"/>
      <c r="DV217" s="138"/>
      <c r="DW217" s="138"/>
      <c r="DX217" s="138"/>
      <c r="DY217" s="140"/>
      <c r="DZ217" s="138"/>
      <c r="EA217" s="138"/>
      <c r="EB217" s="138"/>
      <c r="EC217" s="138"/>
      <c r="ED217" s="138"/>
      <c r="EE217" s="138"/>
      <c r="EF217" s="141"/>
      <c r="EG217" s="138"/>
      <c r="EH217" s="138"/>
      <c r="EI217" s="138"/>
      <c r="EJ217" s="138"/>
      <c r="EK217" s="138"/>
      <c r="EL217" s="138"/>
      <c r="EM217" s="138"/>
      <c r="EN217" s="138"/>
      <c r="EO217" s="140">
        <v>0</v>
      </c>
      <c r="EP217" s="138"/>
      <c r="EQ217" s="138">
        <v>0</v>
      </c>
      <c r="ER217" s="138"/>
      <c r="ES217" s="138"/>
      <c r="ET217" s="141"/>
      <c r="EU217" s="140">
        <v>8</v>
      </c>
      <c r="EV217" s="138"/>
      <c r="EW217" s="138">
        <v>18</v>
      </c>
      <c r="EX217" s="138"/>
      <c r="EY217" s="138"/>
      <c r="EZ217" s="141"/>
      <c r="FA217" s="138"/>
      <c r="FB217" s="127"/>
      <c r="FC217" s="118">
        <v>70</v>
      </c>
      <c r="FD217" s="17">
        <v>6</v>
      </c>
      <c r="FE217" s="141">
        <v>354</v>
      </c>
      <c r="FF217" s="17">
        <v>59</v>
      </c>
      <c r="FG217" s="140"/>
      <c r="FH217" s="141"/>
      <c r="FI217" s="138"/>
      <c r="FJ217" s="17" t="e">
        <v>#N/A</v>
      </c>
      <c r="FK217" s="257" t="s">
        <v>3714</v>
      </c>
      <c r="FL217" s="138"/>
      <c r="FM217" s="138"/>
      <c r="FN217" s="138"/>
      <c r="FO217" s="138"/>
      <c r="FP217" s="141"/>
      <c r="FQ217" s="138"/>
      <c r="FR217" s="140"/>
      <c r="FS217" s="138"/>
      <c r="FT217" s="138">
        <v>0</v>
      </c>
      <c r="FU217" s="138">
        <v>14</v>
      </c>
      <c r="FV217" s="138"/>
      <c r="FW217" s="138"/>
      <c r="FX217" s="138"/>
      <c r="FY217" s="141"/>
      <c r="FZ217" s="138"/>
      <c r="GA217" s="140"/>
      <c r="GB217" s="138"/>
      <c r="GC217" s="138"/>
      <c r="GD217" s="138"/>
      <c r="GE217" s="138"/>
      <c r="GF217" s="138"/>
      <c r="GG217" s="138"/>
      <c r="GH217" s="138"/>
      <c r="GI217" s="138"/>
      <c r="GJ217" s="138"/>
      <c r="GK217" s="138"/>
      <c r="GL217" s="138"/>
      <c r="GM217" s="138"/>
      <c r="GN217" s="138"/>
      <c r="GO217" s="138"/>
      <c r="GP217" s="141"/>
      <c r="GQ217" s="138"/>
      <c r="GR217" s="137"/>
      <c r="GS217" s="138"/>
      <c r="GT217" s="138"/>
      <c r="GU217" s="138"/>
      <c r="GV217" s="138"/>
      <c r="GW217" s="138"/>
      <c r="GX217" s="141"/>
      <c r="GY217" s="137"/>
      <c r="GZ217" s="138"/>
      <c r="HA217" s="138"/>
      <c r="HB217" s="138"/>
      <c r="HC217" s="138"/>
      <c r="HD217" s="141"/>
      <c r="HE217" s="137"/>
      <c r="HF217" s="138"/>
      <c r="HG217" s="138"/>
      <c r="HH217" s="138"/>
      <c r="HI217" s="138"/>
      <c r="HJ217" s="138"/>
      <c r="HK217" s="141"/>
      <c r="HL217" s="137"/>
      <c r="HM217" s="124"/>
      <c r="HN217" s="124"/>
      <c r="HO217" s="141"/>
      <c r="HP217" s="140"/>
      <c r="HQ217" s="141"/>
      <c r="HR217" s="138"/>
      <c r="HS217" s="140"/>
      <c r="HT217" s="138"/>
      <c r="HU217" s="138"/>
      <c r="HV217" s="138"/>
      <c r="HW217" s="138"/>
      <c r="HX217" s="138"/>
      <c r="HY217" s="138"/>
      <c r="HZ217" s="138"/>
      <c r="IA217" s="138"/>
      <c r="IB217" s="138"/>
      <c r="IC217" s="138"/>
      <c r="ID217" s="138"/>
      <c r="IE217" s="138"/>
      <c r="IF217" s="138"/>
      <c r="IG217" s="138"/>
      <c r="IH217" s="138"/>
      <c r="II217" s="141"/>
      <c r="IJ217" s="17" t="s">
        <v>3629</v>
      </c>
      <c r="IK217" s="138" t="s">
        <v>4087</v>
      </c>
      <c r="IL217" s="138"/>
      <c r="IM217" s="138"/>
      <c r="IN217" s="138"/>
      <c r="IO217" s="138"/>
      <c r="IP217" s="138"/>
      <c r="IQ217" s="138"/>
      <c r="IR217" s="138"/>
      <c r="IS217" s="138"/>
      <c r="IT217" s="138"/>
      <c r="IU217" s="138"/>
      <c r="IV217" s="138"/>
      <c r="IW217" s="138"/>
      <c r="IX217" s="138"/>
      <c r="IY217" s="138"/>
      <c r="IZ217" s="138"/>
    </row>
    <row r="218" spans="1:260" s="17" customFormat="1" ht="12">
      <c r="A218" s="118">
        <v>491</v>
      </c>
      <c r="B218" s="17" t="s">
        <v>2428</v>
      </c>
      <c r="C218" s="17">
        <v>0</v>
      </c>
      <c r="D218" s="139" t="s">
        <v>663</v>
      </c>
      <c r="E218" s="124" t="s">
        <v>1765</v>
      </c>
      <c r="F218" s="17" t="s">
        <v>2538</v>
      </c>
      <c r="G218" s="17" t="s">
        <v>79</v>
      </c>
      <c r="H218" s="119">
        <v>-17.76745</v>
      </c>
      <c r="I218" s="120">
        <v>-63.240771000000002</v>
      </c>
      <c r="J218" s="17" t="s">
        <v>303</v>
      </c>
      <c r="K218" s="17" t="s">
        <v>2539</v>
      </c>
      <c r="L218" s="17" t="s">
        <v>304</v>
      </c>
      <c r="M218" s="121" t="s">
        <v>177</v>
      </c>
      <c r="N218" s="122">
        <v>60</v>
      </c>
      <c r="O218" s="123" t="s">
        <v>78</v>
      </c>
      <c r="P218" s="17" t="s">
        <v>178</v>
      </c>
      <c r="Q218" s="121" t="s">
        <v>202</v>
      </c>
      <c r="R218" s="124">
        <v>3</v>
      </c>
      <c r="S218" s="124">
        <v>3</v>
      </c>
      <c r="T218" s="124">
        <v>0</v>
      </c>
      <c r="U218" s="124">
        <v>0</v>
      </c>
      <c r="V218" s="124">
        <v>3</v>
      </c>
      <c r="W218" s="124">
        <v>3</v>
      </c>
      <c r="X218" s="124">
        <v>0</v>
      </c>
      <c r="Y218" s="125">
        <v>0</v>
      </c>
      <c r="Z218" s="17">
        <v>12</v>
      </c>
      <c r="AA218" s="142"/>
      <c r="AB218" s="127" t="s">
        <v>781</v>
      </c>
      <c r="AC218" s="227" t="s">
        <v>222</v>
      </c>
      <c r="AD218" s="227">
        <v>3</v>
      </c>
      <c r="AE218" s="227" t="s">
        <v>781</v>
      </c>
      <c r="AF218" s="227">
        <v>1</v>
      </c>
      <c r="AG218" s="227" t="s">
        <v>189</v>
      </c>
      <c r="AH218" s="227" t="s">
        <v>222</v>
      </c>
      <c r="AI218" s="227">
        <v>3</v>
      </c>
      <c r="AJ218" s="227" t="s">
        <v>782</v>
      </c>
      <c r="AK218" s="227">
        <v>0</v>
      </c>
      <c r="AL218" s="227" t="s">
        <v>189</v>
      </c>
      <c r="AM218" s="227" t="s">
        <v>77</v>
      </c>
      <c r="AN218" s="227">
        <v>0</v>
      </c>
      <c r="AO218" s="227" t="s">
        <v>77</v>
      </c>
      <c r="AP218" s="227">
        <v>0</v>
      </c>
      <c r="AQ218" s="227" t="s">
        <v>77</v>
      </c>
      <c r="AR218" s="227" t="s">
        <v>198</v>
      </c>
      <c r="AS218" s="227">
        <v>3</v>
      </c>
      <c r="AT218" s="227" t="s">
        <v>782</v>
      </c>
      <c r="AU218" s="227">
        <v>0</v>
      </c>
      <c r="AV218" s="227" t="s">
        <v>189</v>
      </c>
      <c r="AW218" s="227" t="s">
        <v>860</v>
      </c>
      <c r="AX218" s="227">
        <v>3</v>
      </c>
      <c r="AY218" s="227" t="s">
        <v>782</v>
      </c>
      <c r="AZ218" s="227">
        <v>0</v>
      </c>
      <c r="BA218" s="227" t="s">
        <v>189</v>
      </c>
      <c r="BB218" s="227" t="s">
        <v>77</v>
      </c>
      <c r="BC218" s="227">
        <v>0</v>
      </c>
      <c r="BD218" s="227" t="s">
        <v>77</v>
      </c>
      <c r="BE218" s="227">
        <v>0</v>
      </c>
      <c r="BF218" s="227" t="s">
        <v>77</v>
      </c>
      <c r="BG218" s="227">
        <v>0</v>
      </c>
      <c r="BH218" s="227">
        <v>0</v>
      </c>
      <c r="BI218" s="227">
        <v>0</v>
      </c>
      <c r="BJ218" s="227">
        <v>0</v>
      </c>
      <c r="BK218" s="227">
        <v>0</v>
      </c>
      <c r="BL218" s="17">
        <v>12</v>
      </c>
      <c r="BM218" s="142" t="s">
        <v>4151</v>
      </c>
      <c r="BN218" s="142"/>
      <c r="BO218" s="142" t="s">
        <v>3789</v>
      </c>
      <c r="BP218" s="143">
        <v>2024</v>
      </c>
      <c r="BQ218" s="126" t="s">
        <v>171</v>
      </c>
      <c r="BR218" s="128">
        <v>45350</v>
      </c>
      <c r="BS218" s="17">
        <v>9</v>
      </c>
      <c r="BT218" s="221" t="s">
        <v>2836</v>
      </c>
      <c r="BU218" s="118">
        <v>3</v>
      </c>
      <c r="BV218" s="17">
        <v>3</v>
      </c>
      <c r="BW218" s="17">
        <v>0</v>
      </c>
      <c r="BX218" s="17">
        <v>0</v>
      </c>
      <c r="BY218" s="17">
        <v>0</v>
      </c>
      <c r="BZ218" s="17">
        <v>0</v>
      </c>
      <c r="CB218" s="17">
        <v>6</v>
      </c>
      <c r="CC218" s="121">
        <v>12</v>
      </c>
      <c r="CE218" s="118">
        <v>0</v>
      </c>
      <c r="CF218" s="17">
        <v>0</v>
      </c>
      <c r="CG218" s="17">
        <v>0</v>
      </c>
      <c r="CH218" s="17">
        <v>0</v>
      </c>
      <c r="CI218" s="17">
        <v>0</v>
      </c>
      <c r="CJ218" s="17">
        <v>3</v>
      </c>
      <c r="CK218" s="17">
        <v>0</v>
      </c>
      <c r="CL218" s="121">
        <v>3</v>
      </c>
      <c r="CM218" s="17" t="s">
        <v>2837</v>
      </c>
      <c r="CN218" s="17" t="s">
        <v>1089</v>
      </c>
      <c r="CO218" s="17" t="s">
        <v>1191</v>
      </c>
      <c r="CP218" s="17">
        <v>12</v>
      </c>
      <c r="CQ218" s="118">
        <v>0</v>
      </c>
      <c r="CR218" s="17">
        <v>0</v>
      </c>
      <c r="CS218" s="124"/>
      <c r="CT218" s="138"/>
      <c r="CU218" s="138"/>
      <c r="CV218" s="138"/>
      <c r="CW218" s="138"/>
      <c r="CX218" s="138"/>
      <c r="CY218" s="141"/>
      <c r="CZ218" s="140"/>
      <c r="DA218" s="138"/>
      <c r="DB218" s="138"/>
      <c r="DC218" s="141"/>
      <c r="DD218" s="142"/>
      <c r="DE218" s="138"/>
      <c r="DF218" s="137"/>
      <c r="DG218" s="17" t="s">
        <v>1289</v>
      </c>
      <c r="DH218" s="138"/>
      <c r="DI218" s="126" t="s">
        <v>2649</v>
      </c>
      <c r="DJ218" s="118">
        <v>5</v>
      </c>
      <c r="DK218" s="118" t="s">
        <v>1192</v>
      </c>
      <c r="DL218" s="141"/>
      <c r="DM218" s="17" t="s">
        <v>2839</v>
      </c>
      <c r="DN218" s="139"/>
      <c r="DO218" s="138"/>
      <c r="DP218" s="138"/>
      <c r="DQ218" s="141"/>
      <c r="DR218" s="138"/>
      <c r="DS218" s="138"/>
      <c r="DT218" s="138"/>
      <c r="DU218" s="138"/>
      <c r="DV218" s="138"/>
      <c r="DW218" s="138"/>
      <c r="DX218" s="138"/>
      <c r="DY218" s="140"/>
      <c r="DZ218" s="138"/>
      <c r="EA218" s="138"/>
      <c r="EB218" s="138"/>
      <c r="EC218" s="138"/>
      <c r="ED218" s="138"/>
      <c r="EE218" s="138"/>
      <c r="EF218" s="141"/>
      <c r="EG218" s="138"/>
      <c r="EH218" s="138"/>
      <c r="EI218" s="138"/>
      <c r="EJ218" s="138"/>
      <c r="EK218" s="138"/>
      <c r="EL218" s="138"/>
      <c r="EM218" s="138"/>
      <c r="EN218" s="138"/>
      <c r="EO218" s="140">
        <v>0</v>
      </c>
      <c r="EP218" s="138"/>
      <c r="EQ218" s="138">
        <v>0</v>
      </c>
      <c r="ER218" s="138"/>
      <c r="ES218" s="138"/>
      <c r="ET218" s="141"/>
      <c r="EU218" s="140"/>
      <c r="EV218" s="138"/>
      <c r="EW218" s="138">
        <v>26</v>
      </c>
      <c r="EX218" s="138"/>
      <c r="EY218" s="138"/>
      <c r="EZ218" s="141"/>
      <c r="FA218" s="138"/>
      <c r="FB218" s="127"/>
      <c r="FC218" s="118">
        <v>100</v>
      </c>
      <c r="FD218" s="17">
        <v>6</v>
      </c>
      <c r="FE218" s="141">
        <v>486</v>
      </c>
      <c r="FF218" s="17">
        <v>81</v>
      </c>
      <c r="FG218" s="140"/>
      <c r="FH218" s="141"/>
      <c r="FI218" s="138"/>
      <c r="FJ218" s="17" t="e">
        <v>#N/A</v>
      </c>
      <c r="FK218" s="257" t="s">
        <v>3714</v>
      </c>
      <c r="FL218" s="138"/>
      <c r="FM218" s="138"/>
      <c r="FN218" s="138"/>
      <c r="FO218" s="138"/>
      <c r="FP218" s="141"/>
      <c r="FQ218" s="138"/>
      <c r="FR218" s="140"/>
      <c r="FS218" s="138"/>
      <c r="FT218" s="138">
        <v>0</v>
      </c>
      <c r="FU218" s="138">
        <v>14</v>
      </c>
      <c r="FV218" s="138"/>
      <c r="FW218" s="138"/>
      <c r="FX218" s="138"/>
      <c r="FY218" s="141"/>
      <c r="FZ218" s="138"/>
      <c r="GA218" s="140"/>
      <c r="GB218" s="138"/>
      <c r="GC218" s="138"/>
      <c r="GD218" s="138"/>
      <c r="GE218" s="138"/>
      <c r="GF218" s="138"/>
      <c r="GG218" s="138"/>
      <c r="GH218" s="138"/>
      <c r="GI218" s="138"/>
      <c r="GJ218" s="138"/>
      <c r="GK218" s="138"/>
      <c r="GL218" s="138"/>
      <c r="GM218" s="138"/>
      <c r="GN218" s="138"/>
      <c r="GO218" s="138"/>
      <c r="GP218" s="141"/>
      <c r="GQ218" s="138"/>
      <c r="GR218" s="137"/>
      <c r="GS218" s="138"/>
      <c r="GT218" s="138"/>
      <c r="GU218" s="138"/>
      <c r="GV218" s="138"/>
      <c r="GW218" s="138"/>
      <c r="GX218" s="141"/>
      <c r="GY218" s="137"/>
      <c r="GZ218" s="138"/>
      <c r="HA218" s="138"/>
      <c r="HB218" s="138"/>
      <c r="HC218" s="138"/>
      <c r="HD218" s="141"/>
      <c r="HE218" s="137"/>
      <c r="HF218" s="138"/>
      <c r="HG218" s="138"/>
      <c r="HH218" s="138"/>
      <c r="HI218" s="138"/>
      <c r="HJ218" s="138"/>
      <c r="HK218" s="141"/>
      <c r="HL218" s="137"/>
      <c r="HM218" s="124"/>
      <c r="HN218" s="124"/>
      <c r="HO218" s="141"/>
      <c r="HP218" s="140"/>
      <c r="HQ218" s="141"/>
      <c r="HR218" s="138"/>
      <c r="HS218" s="140"/>
      <c r="HT218" s="138"/>
      <c r="HU218" s="138"/>
      <c r="HV218" s="138"/>
      <c r="HW218" s="138"/>
      <c r="HX218" s="138"/>
      <c r="HY218" s="138"/>
      <c r="HZ218" s="138"/>
      <c r="IA218" s="138"/>
      <c r="IB218" s="138"/>
      <c r="IC218" s="138"/>
      <c r="ID218" s="138"/>
      <c r="IE218" s="138"/>
      <c r="IF218" s="138"/>
      <c r="IG218" s="138"/>
      <c r="IH218" s="138"/>
      <c r="II218" s="141"/>
      <c r="IJ218" s="17" t="s">
        <v>3637</v>
      </c>
      <c r="IK218" s="138" t="s">
        <v>4088</v>
      </c>
      <c r="IL218" s="138"/>
      <c r="IM218" s="138"/>
      <c r="IN218" s="138"/>
      <c r="IO218" s="138"/>
      <c r="IP218" s="138"/>
      <c r="IQ218" s="138"/>
      <c r="IR218" s="138"/>
      <c r="IS218" s="138"/>
      <c r="IT218" s="138"/>
      <c r="IU218" s="138"/>
      <c r="IV218" s="138"/>
      <c r="IW218" s="138"/>
      <c r="IX218" s="138"/>
      <c r="IY218" s="138"/>
      <c r="IZ218" s="138"/>
    </row>
    <row r="219" spans="1:260" s="17" customFormat="1" ht="12">
      <c r="A219" s="118">
        <v>517</v>
      </c>
      <c r="B219" s="17">
        <v>0</v>
      </c>
      <c r="C219" s="17" t="s">
        <v>2037</v>
      </c>
      <c r="D219" s="139" t="s">
        <v>663</v>
      </c>
      <c r="E219" s="124" t="s">
        <v>565</v>
      </c>
      <c r="F219" s="17" t="s">
        <v>2351</v>
      </c>
      <c r="G219" s="17" t="s">
        <v>79</v>
      </c>
      <c r="H219" s="119">
        <v>-17.015388999999999</v>
      </c>
      <c r="I219" s="120">
        <v>-63.219738999999997</v>
      </c>
      <c r="J219" s="17" t="s">
        <v>310</v>
      </c>
      <c r="K219" s="17" t="s">
        <v>2351</v>
      </c>
      <c r="L219" s="17" t="s">
        <v>305</v>
      </c>
      <c r="M219" s="121" t="s">
        <v>177</v>
      </c>
      <c r="N219" s="122">
        <v>60</v>
      </c>
      <c r="O219" s="123" t="s">
        <v>78</v>
      </c>
      <c r="P219" s="17" t="s">
        <v>178</v>
      </c>
      <c r="Q219" s="121" t="s">
        <v>179</v>
      </c>
      <c r="R219" s="124">
        <v>3</v>
      </c>
      <c r="S219" s="124">
        <v>3</v>
      </c>
      <c r="T219" s="124">
        <v>0</v>
      </c>
      <c r="U219" s="124">
        <v>0</v>
      </c>
      <c r="V219" s="124">
        <v>0</v>
      </c>
      <c r="W219" s="124">
        <v>1</v>
      </c>
      <c r="X219" s="124">
        <v>0</v>
      </c>
      <c r="Y219" s="125">
        <v>1</v>
      </c>
      <c r="Z219" s="17">
        <v>8</v>
      </c>
      <c r="AA219" s="142"/>
      <c r="AB219" s="127" t="s">
        <v>3689</v>
      </c>
      <c r="AC219" s="227" t="s">
        <v>194</v>
      </c>
      <c r="AD219" s="227">
        <v>3</v>
      </c>
      <c r="AE219" s="227" t="s">
        <v>181</v>
      </c>
      <c r="AF219" s="227">
        <v>1</v>
      </c>
      <c r="AG219" s="227" t="s">
        <v>211</v>
      </c>
      <c r="AH219" s="227" t="s">
        <v>222</v>
      </c>
      <c r="AI219" s="227">
        <v>3</v>
      </c>
      <c r="AJ219" s="227" t="s">
        <v>241</v>
      </c>
      <c r="AK219" s="227">
        <v>1</v>
      </c>
      <c r="AL219" s="227" t="s">
        <v>206</v>
      </c>
      <c r="AM219" s="227" t="s">
        <v>77</v>
      </c>
      <c r="AN219" s="227">
        <v>0</v>
      </c>
      <c r="AO219" s="227" t="s">
        <v>77</v>
      </c>
      <c r="AP219" s="227">
        <v>0</v>
      </c>
      <c r="AQ219" s="227" t="s">
        <v>77</v>
      </c>
      <c r="AR219" s="227" t="s">
        <v>77</v>
      </c>
      <c r="AS219" s="227">
        <v>0</v>
      </c>
      <c r="AT219" s="227" t="s">
        <v>77</v>
      </c>
      <c r="AU219" s="227">
        <v>0</v>
      </c>
      <c r="AV219" s="227" t="s">
        <v>77</v>
      </c>
      <c r="AW219" s="227" t="s">
        <v>2046</v>
      </c>
      <c r="AX219" s="227">
        <v>1</v>
      </c>
      <c r="AY219" s="227" t="s">
        <v>210</v>
      </c>
      <c r="AZ219" s="227">
        <v>1</v>
      </c>
      <c r="BA219" s="227" t="s">
        <v>236</v>
      </c>
      <c r="BB219" s="227" t="s">
        <v>77</v>
      </c>
      <c r="BC219" s="227">
        <v>0</v>
      </c>
      <c r="BD219" s="227" t="s">
        <v>77</v>
      </c>
      <c r="BE219" s="227">
        <v>0</v>
      </c>
      <c r="BF219" s="227" t="s">
        <v>77</v>
      </c>
      <c r="BG219" s="227" t="s">
        <v>708</v>
      </c>
      <c r="BH219" s="227">
        <v>1</v>
      </c>
      <c r="BI219" s="227" t="s">
        <v>230</v>
      </c>
      <c r="BJ219" s="227">
        <v>0</v>
      </c>
      <c r="BK219" s="227" t="s">
        <v>236</v>
      </c>
      <c r="BL219" s="17">
        <v>8</v>
      </c>
      <c r="BM219" s="142" t="s">
        <v>4149</v>
      </c>
      <c r="BN219" s="142"/>
      <c r="BO219" s="142" t="s">
        <v>3789</v>
      </c>
      <c r="BP219" s="143">
        <v>2024</v>
      </c>
      <c r="BQ219" s="126" t="s">
        <v>171</v>
      </c>
      <c r="BR219" s="128">
        <v>45350</v>
      </c>
      <c r="BS219" s="17">
        <v>9</v>
      </c>
      <c r="BT219" s="221" t="s">
        <v>3420</v>
      </c>
      <c r="BU219" s="118">
        <v>1</v>
      </c>
      <c r="BV219" s="17">
        <v>0</v>
      </c>
      <c r="BW219" s="17">
        <v>1</v>
      </c>
      <c r="BX219" s="17">
        <v>0</v>
      </c>
      <c r="BY219" s="17">
        <v>0</v>
      </c>
      <c r="BZ219" s="17">
        <v>0</v>
      </c>
      <c r="CB219" s="17">
        <v>2</v>
      </c>
      <c r="CC219" s="121">
        <v>8</v>
      </c>
      <c r="CE219" s="118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1</v>
      </c>
      <c r="CK219" s="17">
        <v>0</v>
      </c>
      <c r="CL219" s="121">
        <v>1</v>
      </c>
      <c r="CM219" s="17" t="s">
        <v>3421</v>
      </c>
      <c r="CN219" s="17" t="s">
        <v>3690</v>
      </c>
      <c r="CO219" s="17" t="s">
        <v>1322</v>
      </c>
      <c r="CP219" s="17">
        <v>3</v>
      </c>
      <c r="CQ219" s="118">
        <v>1</v>
      </c>
      <c r="CR219" s="17">
        <v>0</v>
      </c>
      <c r="CS219" s="124" t="s">
        <v>676</v>
      </c>
      <c r="CT219" s="138"/>
      <c r="CU219" s="138"/>
      <c r="CV219" s="138"/>
      <c r="CW219" s="138"/>
      <c r="CX219" s="138"/>
      <c r="CY219" s="141"/>
      <c r="CZ219" s="140"/>
      <c r="DA219" s="138"/>
      <c r="DB219" s="138"/>
      <c r="DC219" s="141"/>
      <c r="DD219" s="142"/>
      <c r="DE219" s="138"/>
      <c r="DF219" s="137"/>
      <c r="DG219" s="17" t="s">
        <v>1289</v>
      </c>
      <c r="DH219" s="138"/>
      <c r="DI219" s="126" t="s">
        <v>2796</v>
      </c>
      <c r="DJ219" s="118">
        <v>8</v>
      </c>
      <c r="DK219" s="118" t="s">
        <v>3295</v>
      </c>
      <c r="DL219" s="141"/>
      <c r="DM219" s="17" t="s">
        <v>1299</v>
      </c>
      <c r="DN219" s="139"/>
      <c r="DO219" s="138"/>
      <c r="DP219" s="138"/>
      <c r="DQ219" s="141"/>
      <c r="DR219" s="138"/>
      <c r="DS219" s="138"/>
      <c r="DT219" s="138"/>
      <c r="DU219" s="138"/>
      <c r="DV219" s="138"/>
      <c r="DW219" s="138"/>
      <c r="DX219" s="138"/>
      <c r="DY219" s="140"/>
      <c r="DZ219" s="138"/>
      <c r="EA219" s="138"/>
      <c r="EB219" s="138"/>
      <c r="EC219" s="138"/>
      <c r="ED219" s="138"/>
      <c r="EE219" s="138"/>
      <c r="EF219" s="141"/>
      <c r="EG219" s="138"/>
      <c r="EH219" s="138"/>
      <c r="EI219" s="138"/>
      <c r="EJ219" s="138"/>
      <c r="EK219" s="138"/>
      <c r="EL219" s="138"/>
      <c r="EM219" s="138"/>
      <c r="EN219" s="138"/>
      <c r="EO219" s="140">
        <v>0</v>
      </c>
      <c r="EP219" s="138"/>
      <c r="EQ219" s="138">
        <v>0</v>
      </c>
      <c r="ER219" s="138"/>
      <c r="ES219" s="138"/>
      <c r="ET219" s="141"/>
      <c r="EU219" s="140">
        <v>4</v>
      </c>
      <c r="EV219" s="138"/>
      <c r="EW219" s="138">
        <v>10</v>
      </c>
      <c r="EX219" s="138"/>
      <c r="EY219" s="138"/>
      <c r="EZ219" s="141"/>
      <c r="FA219" s="138"/>
      <c r="FB219" s="127"/>
      <c r="FC219" s="118">
        <v>100</v>
      </c>
      <c r="FD219" s="17">
        <v>2</v>
      </c>
      <c r="FE219" s="141">
        <v>162</v>
      </c>
      <c r="FF219" s="17">
        <v>81</v>
      </c>
      <c r="FG219" s="140"/>
      <c r="FH219" s="141"/>
      <c r="FI219" s="138"/>
      <c r="FJ219" s="17" t="e">
        <v>#N/A</v>
      </c>
      <c r="FK219" s="257" t="s">
        <v>3711</v>
      </c>
      <c r="FL219" s="138"/>
      <c r="FM219" s="138"/>
      <c r="FN219" s="138"/>
      <c r="FO219" s="138"/>
      <c r="FP219" s="141"/>
      <c r="FQ219" s="138"/>
      <c r="FR219" s="140"/>
      <c r="FS219" s="138"/>
      <c r="FT219" s="138">
        <v>0</v>
      </c>
      <c r="FU219" s="138">
        <v>14</v>
      </c>
      <c r="FV219" s="138"/>
      <c r="FW219" s="138"/>
      <c r="FX219" s="138"/>
      <c r="FY219" s="141"/>
      <c r="FZ219" s="138"/>
      <c r="GA219" s="140"/>
      <c r="GB219" s="138"/>
      <c r="GC219" s="138"/>
      <c r="GD219" s="138"/>
      <c r="GE219" s="138"/>
      <c r="GF219" s="138"/>
      <c r="GG219" s="138"/>
      <c r="GH219" s="138"/>
      <c r="GI219" s="138"/>
      <c r="GJ219" s="138"/>
      <c r="GK219" s="138"/>
      <c r="GL219" s="138"/>
      <c r="GM219" s="138"/>
      <c r="GN219" s="138"/>
      <c r="GO219" s="138"/>
      <c r="GP219" s="141"/>
      <c r="GQ219" s="138"/>
      <c r="GR219" s="137"/>
      <c r="GS219" s="138"/>
      <c r="GT219" s="138"/>
      <c r="GU219" s="138"/>
      <c r="GV219" s="138"/>
      <c r="GW219" s="138"/>
      <c r="GX219" s="141"/>
      <c r="GY219" s="137"/>
      <c r="GZ219" s="138"/>
      <c r="HA219" s="138"/>
      <c r="HB219" s="138"/>
      <c r="HC219" s="138"/>
      <c r="HD219" s="141"/>
      <c r="HE219" s="137"/>
      <c r="HF219" s="138"/>
      <c r="HG219" s="138"/>
      <c r="HH219" s="138"/>
      <c r="HI219" s="138"/>
      <c r="HJ219" s="138"/>
      <c r="HK219" s="141"/>
      <c r="HL219" s="137"/>
      <c r="HM219" s="124"/>
      <c r="HN219" s="124"/>
      <c r="HO219" s="141"/>
      <c r="HP219" s="140"/>
      <c r="HQ219" s="141"/>
      <c r="HR219" s="138"/>
      <c r="HS219" s="140"/>
      <c r="HT219" s="138"/>
      <c r="HU219" s="138"/>
      <c r="HV219" s="138"/>
      <c r="HW219" s="138"/>
      <c r="HX219" s="138"/>
      <c r="HY219" s="138"/>
      <c r="HZ219" s="138"/>
      <c r="IA219" s="138"/>
      <c r="IB219" s="138"/>
      <c r="IC219" s="138"/>
      <c r="ID219" s="138"/>
      <c r="IE219" s="138"/>
      <c r="IF219" s="138"/>
      <c r="IG219" s="138"/>
      <c r="IH219" s="138"/>
      <c r="II219" s="141"/>
      <c r="IJ219" s="17" t="s">
        <v>3691</v>
      </c>
      <c r="IK219" s="138" t="s">
        <v>4089</v>
      </c>
      <c r="IL219" s="138"/>
      <c r="IM219" s="138"/>
      <c r="IN219" s="138"/>
      <c r="IO219" s="138"/>
      <c r="IP219" s="138"/>
      <c r="IQ219" s="138"/>
      <c r="IR219" s="138"/>
      <c r="IS219" s="138"/>
      <c r="IT219" s="138"/>
      <c r="IU219" s="138"/>
      <c r="IV219" s="138"/>
      <c r="IW219" s="138"/>
      <c r="IX219" s="138"/>
      <c r="IY219" s="138"/>
      <c r="IZ219" s="138"/>
    </row>
    <row r="220" spans="1:260" s="17" customFormat="1" ht="12">
      <c r="A220" s="118">
        <v>331</v>
      </c>
      <c r="B220" s="17" t="s">
        <v>555</v>
      </c>
      <c r="C220" s="17">
        <v>0</v>
      </c>
      <c r="D220" s="139" t="s">
        <v>663</v>
      </c>
      <c r="E220" s="124" t="s">
        <v>1655</v>
      </c>
      <c r="F220" s="17" t="s">
        <v>2309</v>
      </c>
      <c r="G220" s="17" t="s">
        <v>79</v>
      </c>
      <c r="H220" s="119">
        <v>-17.342787000000001</v>
      </c>
      <c r="I220" s="120">
        <v>-63.255541999999998</v>
      </c>
      <c r="J220" s="17" t="s">
        <v>303</v>
      </c>
      <c r="K220" s="17" t="s">
        <v>705</v>
      </c>
      <c r="L220" s="17" t="s">
        <v>305</v>
      </c>
      <c r="M220" s="121" t="s">
        <v>177</v>
      </c>
      <c r="N220" s="122">
        <v>8</v>
      </c>
      <c r="O220" s="123" t="s">
        <v>610</v>
      </c>
      <c r="P220" s="17" t="s">
        <v>178</v>
      </c>
      <c r="Q220" s="121" t="s">
        <v>179</v>
      </c>
      <c r="R220" s="124">
        <v>3</v>
      </c>
      <c r="S220" s="124">
        <v>3</v>
      </c>
      <c r="T220" s="124">
        <v>0</v>
      </c>
      <c r="U220" s="124">
        <v>0</v>
      </c>
      <c r="V220" s="124">
        <v>0</v>
      </c>
      <c r="W220" s="124">
        <v>3</v>
      </c>
      <c r="X220" s="124">
        <v>3</v>
      </c>
      <c r="Y220" s="125">
        <v>0</v>
      </c>
      <c r="Z220" s="17">
        <v>12</v>
      </c>
      <c r="AA220" s="142"/>
      <c r="AB220" s="127" t="s">
        <v>333</v>
      </c>
      <c r="AC220" s="227" t="s">
        <v>194</v>
      </c>
      <c r="AD220" s="227">
        <v>3</v>
      </c>
      <c r="AE220" s="227" t="s">
        <v>181</v>
      </c>
      <c r="AF220" s="227">
        <v>1</v>
      </c>
      <c r="AG220" s="227" t="s">
        <v>236</v>
      </c>
      <c r="AH220" s="227" t="s">
        <v>194</v>
      </c>
      <c r="AI220" s="227">
        <v>3</v>
      </c>
      <c r="AJ220" s="227" t="s">
        <v>184</v>
      </c>
      <c r="AK220" s="227">
        <v>1</v>
      </c>
      <c r="AL220" s="227" t="s">
        <v>195</v>
      </c>
      <c r="AM220" s="227" t="s">
        <v>77</v>
      </c>
      <c r="AN220" s="227">
        <v>0</v>
      </c>
      <c r="AO220" s="227" t="s">
        <v>77</v>
      </c>
      <c r="AP220" s="227">
        <v>0</v>
      </c>
      <c r="AQ220" s="227" t="s">
        <v>77</v>
      </c>
      <c r="AR220" s="227" t="s">
        <v>77</v>
      </c>
      <c r="AS220" s="227">
        <v>0</v>
      </c>
      <c r="AT220" s="227" t="s">
        <v>77</v>
      </c>
      <c r="AU220" s="227">
        <v>0</v>
      </c>
      <c r="AV220" s="227" t="s">
        <v>77</v>
      </c>
      <c r="AW220" s="227" t="s">
        <v>234</v>
      </c>
      <c r="AX220" s="227">
        <v>3</v>
      </c>
      <c r="AY220" s="227" t="s">
        <v>325</v>
      </c>
      <c r="AZ220" s="227">
        <v>1</v>
      </c>
      <c r="BA220" s="227" t="s">
        <v>214</v>
      </c>
      <c r="BB220" s="227" t="s">
        <v>930</v>
      </c>
      <c r="BC220" s="227">
        <v>3</v>
      </c>
      <c r="BD220" s="227" t="s">
        <v>326</v>
      </c>
      <c r="BE220" s="227">
        <v>0</v>
      </c>
      <c r="BF220" s="227" t="s">
        <v>214</v>
      </c>
      <c r="BG220" s="227">
        <v>0</v>
      </c>
      <c r="BH220" s="227">
        <v>0</v>
      </c>
      <c r="BI220" s="227">
        <v>0</v>
      </c>
      <c r="BJ220" s="227">
        <v>0</v>
      </c>
      <c r="BK220" s="227">
        <v>0</v>
      </c>
      <c r="BL220" s="17">
        <v>12</v>
      </c>
      <c r="BM220" s="142" t="s">
        <v>4149</v>
      </c>
      <c r="BN220" s="142"/>
      <c r="BO220" s="142" t="s">
        <v>3789</v>
      </c>
      <c r="BP220" s="143">
        <v>2024</v>
      </c>
      <c r="BQ220" s="126" t="s">
        <v>171</v>
      </c>
      <c r="BR220" s="128">
        <v>45355</v>
      </c>
      <c r="BS220" s="17">
        <v>10</v>
      </c>
      <c r="BT220" s="221" t="s">
        <v>3214</v>
      </c>
      <c r="BU220" s="118">
        <v>3</v>
      </c>
      <c r="BV220" s="17">
        <v>0</v>
      </c>
      <c r="BW220" s="17">
        <v>3</v>
      </c>
      <c r="BX220" s="17">
        <v>0</v>
      </c>
      <c r="BY220" s="17">
        <v>1</v>
      </c>
      <c r="BZ220" s="17">
        <v>0</v>
      </c>
      <c r="CB220" s="17">
        <v>7</v>
      </c>
      <c r="CC220" s="121">
        <v>12</v>
      </c>
      <c r="CE220" s="118">
        <v>0</v>
      </c>
      <c r="CF220" s="17">
        <v>0</v>
      </c>
      <c r="CG220" s="17">
        <v>0</v>
      </c>
      <c r="CH220" s="17">
        <v>0</v>
      </c>
      <c r="CI220" s="17">
        <v>1</v>
      </c>
      <c r="CJ220" s="17">
        <v>2</v>
      </c>
      <c r="CK220" s="17">
        <v>0</v>
      </c>
      <c r="CL220" s="121">
        <v>3</v>
      </c>
      <c r="CM220" s="17" t="s">
        <v>3215</v>
      </c>
      <c r="CN220" s="17" t="s">
        <v>1107</v>
      </c>
      <c r="CO220" s="17" t="s">
        <v>3216</v>
      </c>
      <c r="CP220" s="17">
        <v>1</v>
      </c>
      <c r="CQ220" s="118">
        <v>0</v>
      </c>
      <c r="CR220" s="17">
        <v>0</v>
      </c>
      <c r="CS220" s="124"/>
      <c r="CT220" s="138"/>
      <c r="CU220" s="138"/>
      <c r="CV220" s="138"/>
      <c r="CW220" s="138"/>
      <c r="CX220" s="138"/>
      <c r="CY220" s="141"/>
      <c r="CZ220" s="140"/>
      <c r="DA220" s="138"/>
      <c r="DB220" s="138"/>
      <c r="DC220" s="141"/>
      <c r="DD220" s="142"/>
      <c r="DE220" s="138"/>
      <c r="DF220" s="137"/>
      <c r="DG220" s="17" t="s">
        <v>1224</v>
      </c>
      <c r="DH220" s="138"/>
      <c r="DI220" s="126" t="s">
        <v>3217</v>
      </c>
      <c r="DJ220" s="118">
        <v>1</v>
      </c>
      <c r="DK220" s="118" t="s">
        <v>2878</v>
      </c>
      <c r="DL220" s="141"/>
      <c r="DM220" s="17" t="s">
        <v>3218</v>
      </c>
      <c r="DN220" s="139"/>
      <c r="DO220" s="138"/>
      <c r="DP220" s="138"/>
      <c r="DQ220" s="141"/>
      <c r="DR220" s="138"/>
      <c r="DS220" s="138"/>
      <c r="DT220" s="138"/>
      <c r="DU220" s="138"/>
      <c r="DV220" s="138"/>
      <c r="DW220" s="138"/>
      <c r="DX220" s="138"/>
      <c r="DY220" s="140"/>
      <c r="DZ220" s="138"/>
      <c r="EA220" s="138"/>
      <c r="EB220" s="138"/>
      <c r="EC220" s="138"/>
      <c r="ED220" s="138"/>
      <c r="EE220" s="138"/>
      <c r="EF220" s="141"/>
      <c r="EG220" s="138"/>
      <c r="EH220" s="138"/>
      <c r="EI220" s="138"/>
      <c r="EJ220" s="138"/>
      <c r="EK220" s="138"/>
      <c r="EL220" s="138"/>
      <c r="EM220" s="138"/>
      <c r="EN220" s="138"/>
      <c r="EO220" s="140"/>
      <c r="EP220" s="138"/>
      <c r="EQ220" s="138">
        <v>4</v>
      </c>
      <c r="ER220" s="138"/>
      <c r="ES220" s="138"/>
      <c r="ET220" s="141"/>
      <c r="EU220" s="140"/>
      <c r="EV220" s="138">
        <v>8</v>
      </c>
      <c r="EW220" s="138"/>
      <c r="EX220" s="138">
        <v>30</v>
      </c>
      <c r="EY220" s="138"/>
      <c r="EZ220" s="141"/>
      <c r="FA220" s="138"/>
      <c r="FB220" s="127"/>
      <c r="FC220" s="118">
        <v>30</v>
      </c>
      <c r="FD220" s="17">
        <v>7</v>
      </c>
      <c r="FE220" s="141">
        <v>161</v>
      </c>
      <c r="FF220" s="17">
        <v>23</v>
      </c>
      <c r="FG220" s="140"/>
      <c r="FH220" s="141"/>
      <c r="FI220" s="138"/>
      <c r="FJ220" s="17" t="e">
        <v>#N/A</v>
      </c>
      <c r="FK220" s="257" t="s">
        <v>3711</v>
      </c>
      <c r="FL220" s="138"/>
      <c r="FM220" s="138"/>
      <c r="FN220" s="138"/>
      <c r="FO220" s="138"/>
      <c r="FP220" s="141"/>
      <c r="FQ220" s="138"/>
      <c r="FR220" s="140"/>
      <c r="FS220" s="138"/>
      <c r="FT220" s="138">
        <v>0</v>
      </c>
      <c r="FU220" s="138">
        <v>14</v>
      </c>
      <c r="FV220" s="138"/>
      <c r="FW220" s="138"/>
      <c r="FX220" s="138"/>
      <c r="FY220" s="141"/>
      <c r="FZ220" s="138"/>
      <c r="GA220" s="140"/>
      <c r="GB220" s="138"/>
      <c r="GC220" s="138"/>
      <c r="GD220" s="138"/>
      <c r="GE220" s="138"/>
      <c r="GF220" s="138"/>
      <c r="GG220" s="138"/>
      <c r="GH220" s="138"/>
      <c r="GI220" s="138"/>
      <c r="GJ220" s="138"/>
      <c r="GK220" s="138"/>
      <c r="GL220" s="138"/>
      <c r="GM220" s="138"/>
      <c r="GN220" s="138"/>
      <c r="GO220" s="138"/>
      <c r="GP220" s="141"/>
      <c r="GQ220" s="138"/>
      <c r="GR220" s="137"/>
      <c r="GS220" s="138"/>
      <c r="GT220" s="138"/>
      <c r="GU220" s="138"/>
      <c r="GV220" s="138"/>
      <c r="GW220" s="138"/>
      <c r="GX220" s="141"/>
      <c r="GY220" s="137"/>
      <c r="GZ220" s="138"/>
      <c r="HA220" s="138"/>
      <c r="HB220" s="138"/>
      <c r="HC220" s="138"/>
      <c r="HD220" s="141"/>
      <c r="HE220" s="137"/>
      <c r="HF220" s="138"/>
      <c r="HG220" s="138"/>
      <c r="HH220" s="138"/>
      <c r="HI220" s="138"/>
      <c r="HJ220" s="138"/>
      <c r="HK220" s="141"/>
      <c r="HL220" s="137"/>
      <c r="HM220" s="124"/>
      <c r="HN220" s="124"/>
      <c r="HO220" s="141"/>
      <c r="HP220" s="140"/>
      <c r="HQ220" s="141"/>
      <c r="HR220" s="138"/>
      <c r="HS220" s="140"/>
      <c r="HT220" s="138"/>
      <c r="HU220" s="138"/>
      <c r="HV220" s="138"/>
      <c r="HW220" s="138"/>
      <c r="HX220" s="138"/>
      <c r="HY220" s="138"/>
      <c r="HZ220" s="138"/>
      <c r="IA220" s="138"/>
      <c r="IB220" s="138"/>
      <c r="IC220" s="138"/>
      <c r="ID220" s="138"/>
      <c r="IE220" s="138"/>
      <c r="IF220" s="138"/>
      <c r="IG220" s="138"/>
      <c r="IH220" s="138"/>
      <c r="II220" s="141"/>
      <c r="IJ220" s="17" t="s">
        <v>3219</v>
      </c>
      <c r="IK220" s="138" t="s">
        <v>4090</v>
      </c>
      <c r="IL220" s="138"/>
      <c r="IM220" s="138"/>
      <c r="IN220" s="138"/>
      <c r="IO220" s="138"/>
      <c r="IP220" s="138"/>
      <c r="IQ220" s="138"/>
      <c r="IR220" s="138"/>
      <c r="IS220" s="138"/>
      <c r="IT220" s="138"/>
      <c r="IU220" s="138"/>
      <c r="IV220" s="138"/>
      <c r="IW220" s="138"/>
      <c r="IX220" s="138"/>
      <c r="IY220" s="138"/>
      <c r="IZ220" s="138"/>
    </row>
    <row r="221" spans="1:260" s="17" customFormat="1" ht="12">
      <c r="A221" s="118">
        <v>340</v>
      </c>
      <c r="B221" s="17">
        <v>0</v>
      </c>
      <c r="C221" s="17" t="s">
        <v>2037</v>
      </c>
      <c r="D221" s="139" t="s">
        <v>663</v>
      </c>
      <c r="E221" s="124" t="s">
        <v>568</v>
      </c>
      <c r="F221" s="17" t="s">
        <v>2324</v>
      </c>
      <c r="G221" s="17" t="s">
        <v>79</v>
      </c>
      <c r="H221" s="119">
        <v>-17.702786</v>
      </c>
      <c r="I221" s="120">
        <v>-63.160885999999998</v>
      </c>
      <c r="J221" s="17" t="s">
        <v>303</v>
      </c>
      <c r="K221" s="17" t="s">
        <v>176</v>
      </c>
      <c r="L221" s="17" t="s">
        <v>304</v>
      </c>
      <c r="M221" s="121" t="s">
        <v>177</v>
      </c>
      <c r="N221" s="122">
        <v>40</v>
      </c>
      <c r="O221" s="123" t="s">
        <v>78</v>
      </c>
      <c r="P221" s="17" t="s">
        <v>196</v>
      </c>
      <c r="Q221" s="121" t="s">
        <v>179</v>
      </c>
      <c r="R221" s="124">
        <v>3</v>
      </c>
      <c r="S221" s="124">
        <v>3</v>
      </c>
      <c r="T221" s="124">
        <v>0</v>
      </c>
      <c r="U221" s="124">
        <v>0</v>
      </c>
      <c r="V221" s="124">
        <v>0</v>
      </c>
      <c r="W221" s="124">
        <v>3</v>
      </c>
      <c r="X221" s="124">
        <v>2</v>
      </c>
      <c r="Y221" s="125">
        <v>0</v>
      </c>
      <c r="Z221" s="17">
        <v>11</v>
      </c>
      <c r="AA221" s="142"/>
      <c r="AB221" s="127" t="s">
        <v>1163</v>
      </c>
      <c r="AC221" s="227" t="s">
        <v>192</v>
      </c>
      <c r="AD221" s="227">
        <v>3</v>
      </c>
      <c r="AE221" s="227" t="s">
        <v>181</v>
      </c>
      <c r="AF221" s="227">
        <v>1</v>
      </c>
      <c r="AG221" s="227" t="s">
        <v>211</v>
      </c>
      <c r="AH221" s="227" t="s">
        <v>222</v>
      </c>
      <c r="AI221" s="227">
        <v>3</v>
      </c>
      <c r="AJ221" s="227" t="s">
        <v>184</v>
      </c>
      <c r="AK221" s="227">
        <v>1</v>
      </c>
      <c r="AL221" s="227" t="s">
        <v>206</v>
      </c>
      <c r="AM221" s="227" t="s">
        <v>77</v>
      </c>
      <c r="AN221" s="227">
        <v>0</v>
      </c>
      <c r="AO221" s="227" t="s">
        <v>77</v>
      </c>
      <c r="AP221" s="227">
        <v>0</v>
      </c>
      <c r="AQ221" s="227" t="s">
        <v>77</v>
      </c>
      <c r="AR221" s="227" t="s">
        <v>77</v>
      </c>
      <c r="AS221" s="227">
        <v>0</v>
      </c>
      <c r="AT221" s="227" t="s">
        <v>77</v>
      </c>
      <c r="AU221" s="227">
        <v>0</v>
      </c>
      <c r="AV221" s="227" t="s">
        <v>77</v>
      </c>
      <c r="AW221" s="227" t="s">
        <v>186</v>
      </c>
      <c r="AX221" s="227">
        <v>3</v>
      </c>
      <c r="AY221" s="227" t="s">
        <v>210</v>
      </c>
      <c r="AZ221" s="227">
        <v>1</v>
      </c>
      <c r="BA221" s="227" t="s">
        <v>236</v>
      </c>
      <c r="BB221" s="227" t="s">
        <v>991</v>
      </c>
      <c r="BC221" s="227">
        <v>2</v>
      </c>
      <c r="BD221" s="227" t="s">
        <v>230</v>
      </c>
      <c r="BE221" s="227">
        <v>0</v>
      </c>
      <c r="BF221" s="227" t="s">
        <v>211</v>
      </c>
      <c r="BG221" s="227">
        <v>0</v>
      </c>
      <c r="BH221" s="227">
        <v>0</v>
      </c>
      <c r="BI221" s="227">
        <v>0</v>
      </c>
      <c r="BJ221" s="227">
        <v>0</v>
      </c>
      <c r="BK221" s="227">
        <v>0</v>
      </c>
      <c r="BL221" s="17">
        <v>11</v>
      </c>
      <c r="BM221" s="142" t="s">
        <v>4149</v>
      </c>
      <c r="BN221" s="142"/>
      <c r="BO221" s="142" t="s">
        <v>3789</v>
      </c>
      <c r="BP221" s="143">
        <v>2024</v>
      </c>
      <c r="BQ221" s="126" t="s">
        <v>171</v>
      </c>
      <c r="BR221" s="128">
        <v>45355</v>
      </c>
      <c r="BS221" s="17">
        <v>10</v>
      </c>
      <c r="BT221" s="221" t="s">
        <v>3254</v>
      </c>
      <c r="BU221" s="118">
        <v>3</v>
      </c>
      <c r="BV221" s="17">
        <v>1</v>
      </c>
      <c r="BW221" s="17">
        <v>0</v>
      </c>
      <c r="BX221" s="17">
        <v>0</v>
      </c>
      <c r="BY221" s="17">
        <v>0</v>
      </c>
      <c r="BZ221" s="17">
        <v>0</v>
      </c>
      <c r="CB221" s="17">
        <v>4</v>
      </c>
      <c r="CC221" s="121">
        <v>11</v>
      </c>
      <c r="CE221" s="118">
        <v>0</v>
      </c>
      <c r="CF221" s="17">
        <v>0</v>
      </c>
      <c r="CG221" s="17">
        <v>1</v>
      </c>
      <c r="CH221" s="17">
        <v>0</v>
      </c>
      <c r="CI221" s="17">
        <v>0</v>
      </c>
      <c r="CJ221" s="17">
        <v>2</v>
      </c>
      <c r="CK221" s="17">
        <v>0</v>
      </c>
      <c r="CL221" s="121">
        <v>3</v>
      </c>
      <c r="CM221" s="17" t="s">
        <v>3255</v>
      </c>
      <c r="CN221" s="17" t="s">
        <v>1200</v>
      </c>
      <c r="CO221" s="17" t="s">
        <v>1335</v>
      </c>
      <c r="CP221" s="17">
        <v>2</v>
      </c>
      <c r="CQ221" s="118">
        <v>1</v>
      </c>
      <c r="CR221" s="17">
        <v>0</v>
      </c>
      <c r="CS221" s="124" t="s">
        <v>676</v>
      </c>
      <c r="CT221" s="138"/>
      <c r="CU221" s="138"/>
      <c r="CV221" s="138"/>
      <c r="CW221" s="138"/>
      <c r="CX221" s="138"/>
      <c r="CY221" s="141"/>
      <c r="CZ221" s="140"/>
      <c r="DA221" s="138"/>
      <c r="DB221" s="138"/>
      <c r="DC221" s="141"/>
      <c r="DD221" s="142"/>
      <c r="DE221" s="138"/>
      <c r="DF221" s="137"/>
      <c r="DG221" s="17" t="s">
        <v>1092</v>
      </c>
      <c r="DH221" s="138"/>
      <c r="DI221" s="126" t="s">
        <v>2614</v>
      </c>
      <c r="DJ221" s="118">
        <v>10</v>
      </c>
      <c r="DK221" s="118" t="s">
        <v>1525</v>
      </c>
      <c r="DL221" s="141"/>
      <c r="DM221" s="17" t="s">
        <v>1203</v>
      </c>
      <c r="DN221" s="139"/>
      <c r="DO221" s="138"/>
      <c r="DP221" s="138"/>
      <c r="DQ221" s="141"/>
      <c r="DR221" s="138"/>
      <c r="DS221" s="138"/>
      <c r="DT221" s="138"/>
      <c r="DU221" s="138"/>
      <c r="DV221" s="138"/>
      <c r="DW221" s="138"/>
      <c r="DX221" s="138"/>
      <c r="DY221" s="140"/>
      <c r="DZ221" s="138"/>
      <c r="EA221" s="138"/>
      <c r="EB221" s="138"/>
      <c r="EC221" s="138"/>
      <c r="ED221" s="138"/>
      <c r="EE221" s="138"/>
      <c r="EF221" s="141"/>
      <c r="EG221" s="138"/>
      <c r="EH221" s="138"/>
      <c r="EI221" s="138"/>
      <c r="EJ221" s="138"/>
      <c r="EK221" s="138"/>
      <c r="EL221" s="138"/>
      <c r="EM221" s="138"/>
      <c r="EN221" s="138"/>
      <c r="EO221" s="140"/>
      <c r="EP221" s="138"/>
      <c r="EQ221" s="138"/>
      <c r="ER221" s="138"/>
      <c r="ES221" s="138"/>
      <c r="ET221" s="141"/>
      <c r="EU221" s="140">
        <v>8</v>
      </c>
      <c r="EV221" s="138"/>
      <c r="EW221" s="138">
        <v>18</v>
      </c>
      <c r="EX221" s="138"/>
      <c r="EY221" s="138"/>
      <c r="EZ221" s="141"/>
      <c r="FA221" s="138"/>
      <c r="FB221" s="127"/>
      <c r="FC221" s="118">
        <v>70</v>
      </c>
      <c r="FD221" s="17">
        <v>4</v>
      </c>
      <c r="FE221" s="141">
        <v>236</v>
      </c>
      <c r="FF221" s="17">
        <v>59</v>
      </c>
      <c r="FG221" s="140"/>
      <c r="FH221" s="141"/>
      <c r="FI221" s="138"/>
      <c r="FJ221" s="17" t="e">
        <v>#N/A</v>
      </c>
      <c r="FK221" s="257" t="s">
        <v>3714</v>
      </c>
      <c r="FL221" s="138"/>
      <c r="FM221" s="138"/>
      <c r="FN221" s="138"/>
      <c r="FO221" s="138"/>
      <c r="FP221" s="141"/>
      <c r="FQ221" s="138"/>
      <c r="FR221" s="140"/>
      <c r="FS221" s="138"/>
      <c r="FT221" s="138">
        <v>0</v>
      </c>
      <c r="FU221" s="138">
        <v>14</v>
      </c>
      <c r="FV221" s="138"/>
      <c r="FW221" s="138"/>
      <c r="FX221" s="138"/>
      <c r="FY221" s="141"/>
      <c r="FZ221" s="138"/>
      <c r="GA221" s="140"/>
      <c r="GB221" s="138"/>
      <c r="GC221" s="138"/>
      <c r="GD221" s="138"/>
      <c r="GE221" s="138"/>
      <c r="GF221" s="138"/>
      <c r="GG221" s="138"/>
      <c r="GH221" s="138"/>
      <c r="GI221" s="138"/>
      <c r="GJ221" s="138"/>
      <c r="GK221" s="138"/>
      <c r="GL221" s="138"/>
      <c r="GM221" s="138"/>
      <c r="GN221" s="138"/>
      <c r="GO221" s="138"/>
      <c r="GP221" s="141"/>
      <c r="GQ221" s="138"/>
      <c r="GR221" s="137"/>
      <c r="GS221" s="138"/>
      <c r="GT221" s="138"/>
      <c r="GU221" s="138"/>
      <c r="GV221" s="138"/>
      <c r="GW221" s="138"/>
      <c r="GX221" s="141"/>
      <c r="GY221" s="137"/>
      <c r="GZ221" s="138"/>
      <c r="HA221" s="138"/>
      <c r="HB221" s="138"/>
      <c r="HC221" s="138"/>
      <c r="HD221" s="141"/>
      <c r="HE221" s="137"/>
      <c r="HF221" s="138"/>
      <c r="HG221" s="138"/>
      <c r="HH221" s="138"/>
      <c r="HI221" s="138"/>
      <c r="HJ221" s="138"/>
      <c r="HK221" s="141"/>
      <c r="HL221" s="137"/>
      <c r="HM221" s="124"/>
      <c r="HN221" s="124"/>
      <c r="HO221" s="141"/>
      <c r="HP221" s="140"/>
      <c r="HQ221" s="141"/>
      <c r="HR221" s="138"/>
      <c r="HS221" s="140"/>
      <c r="HT221" s="138"/>
      <c r="HU221" s="138"/>
      <c r="HV221" s="138"/>
      <c r="HW221" s="138"/>
      <c r="HX221" s="138"/>
      <c r="HY221" s="138"/>
      <c r="HZ221" s="138"/>
      <c r="IA221" s="138"/>
      <c r="IB221" s="138"/>
      <c r="IC221" s="138"/>
      <c r="ID221" s="138"/>
      <c r="IE221" s="138"/>
      <c r="IF221" s="138"/>
      <c r="IG221" s="138"/>
      <c r="IH221" s="138"/>
      <c r="II221" s="141"/>
      <c r="IJ221" s="17" t="s">
        <v>1526</v>
      </c>
      <c r="IK221" s="138" t="s">
        <v>4091</v>
      </c>
      <c r="IL221" s="138"/>
      <c r="IM221" s="138"/>
      <c r="IN221" s="138"/>
      <c r="IO221" s="138"/>
      <c r="IP221" s="138"/>
      <c r="IQ221" s="138"/>
      <c r="IR221" s="138"/>
      <c r="IS221" s="138"/>
      <c r="IT221" s="138"/>
      <c r="IU221" s="138"/>
      <c r="IV221" s="138"/>
      <c r="IW221" s="138"/>
      <c r="IX221" s="138"/>
      <c r="IY221" s="138"/>
      <c r="IZ221" s="138"/>
    </row>
    <row r="222" spans="1:260" s="17" customFormat="1" ht="12">
      <c r="A222" s="118">
        <v>342</v>
      </c>
      <c r="B222" s="17" t="s">
        <v>670</v>
      </c>
      <c r="C222" s="17">
        <v>0</v>
      </c>
      <c r="D222" s="139" t="s">
        <v>663</v>
      </c>
      <c r="E222" s="124" t="s">
        <v>1652</v>
      </c>
      <c r="F222" s="17" t="s">
        <v>2327</v>
      </c>
      <c r="G222" s="17" t="s">
        <v>79</v>
      </c>
      <c r="H222" s="119">
        <v>-17.793911000000001</v>
      </c>
      <c r="I222" s="120">
        <v>-63.176003000000001</v>
      </c>
      <c r="J222" s="17" t="s">
        <v>303</v>
      </c>
      <c r="K222" s="17" t="s">
        <v>176</v>
      </c>
      <c r="L222" s="17" t="s">
        <v>304</v>
      </c>
      <c r="M222" s="121" t="s">
        <v>177</v>
      </c>
      <c r="N222" s="122">
        <v>8</v>
      </c>
      <c r="O222" s="123" t="s">
        <v>610</v>
      </c>
      <c r="P222" s="17" t="s">
        <v>178</v>
      </c>
      <c r="Q222" s="121" t="s">
        <v>179</v>
      </c>
      <c r="R222" s="124">
        <v>3</v>
      </c>
      <c r="S222" s="124">
        <v>3</v>
      </c>
      <c r="T222" s="124">
        <v>0</v>
      </c>
      <c r="U222" s="124">
        <v>0</v>
      </c>
      <c r="V222" s="124">
        <v>0</v>
      </c>
      <c r="W222" s="124">
        <v>3</v>
      </c>
      <c r="X222" s="124">
        <v>3</v>
      </c>
      <c r="Y222" s="125">
        <v>0</v>
      </c>
      <c r="Z222" s="17">
        <v>12</v>
      </c>
      <c r="AA222" s="142"/>
      <c r="AB222" s="127" t="s">
        <v>191</v>
      </c>
      <c r="AC222" s="227" t="s">
        <v>222</v>
      </c>
      <c r="AD222" s="227">
        <v>3</v>
      </c>
      <c r="AE222" s="227" t="s">
        <v>181</v>
      </c>
      <c r="AF222" s="227">
        <v>1</v>
      </c>
      <c r="AG222" s="227" t="s">
        <v>211</v>
      </c>
      <c r="AH222" s="227" t="s">
        <v>222</v>
      </c>
      <c r="AI222" s="227">
        <v>3</v>
      </c>
      <c r="AJ222" s="227" t="s">
        <v>184</v>
      </c>
      <c r="AK222" s="227">
        <v>1</v>
      </c>
      <c r="AL222" s="227" t="s">
        <v>236</v>
      </c>
      <c r="AM222" s="227" t="s">
        <v>77</v>
      </c>
      <c r="AN222" s="227">
        <v>0</v>
      </c>
      <c r="AO222" s="227" t="s">
        <v>77</v>
      </c>
      <c r="AP222" s="227">
        <v>0</v>
      </c>
      <c r="AQ222" s="227" t="s">
        <v>77</v>
      </c>
      <c r="AR222" s="227" t="s">
        <v>77</v>
      </c>
      <c r="AS222" s="227">
        <v>0</v>
      </c>
      <c r="AT222" s="227" t="s">
        <v>77</v>
      </c>
      <c r="AU222" s="227">
        <v>0</v>
      </c>
      <c r="AV222" s="227" t="s">
        <v>77</v>
      </c>
      <c r="AW222" s="227" t="s">
        <v>218</v>
      </c>
      <c r="AX222" s="227">
        <v>3</v>
      </c>
      <c r="AY222" s="227" t="s">
        <v>187</v>
      </c>
      <c r="AZ222" s="227">
        <v>1</v>
      </c>
      <c r="BA222" s="227" t="s">
        <v>236</v>
      </c>
      <c r="BB222" s="227" t="s">
        <v>675</v>
      </c>
      <c r="BC222" s="227">
        <v>3</v>
      </c>
      <c r="BD222" s="227" t="s">
        <v>229</v>
      </c>
      <c r="BE222" s="227">
        <v>0</v>
      </c>
      <c r="BF222" s="227" t="s">
        <v>236</v>
      </c>
      <c r="BG222" s="227">
        <v>0</v>
      </c>
      <c r="BH222" s="227">
        <v>0</v>
      </c>
      <c r="BI222" s="227">
        <v>0</v>
      </c>
      <c r="BJ222" s="227">
        <v>0</v>
      </c>
      <c r="BK222" s="227">
        <v>0</v>
      </c>
      <c r="BL222" s="17">
        <v>12</v>
      </c>
      <c r="BM222" s="142" t="s">
        <v>4149</v>
      </c>
      <c r="BN222" s="142"/>
      <c r="BO222" s="142" t="s">
        <v>3789</v>
      </c>
      <c r="BP222" s="143">
        <v>2024</v>
      </c>
      <c r="BQ222" s="126" t="s">
        <v>171</v>
      </c>
      <c r="BR222" s="128">
        <v>45355</v>
      </c>
      <c r="BS222" s="17">
        <v>10</v>
      </c>
      <c r="BT222" s="221" t="s">
        <v>3259</v>
      </c>
      <c r="BU222" s="118">
        <v>3</v>
      </c>
      <c r="BV222" s="17">
        <v>0</v>
      </c>
      <c r="BW222" s="17">
        <v>0</v>
      </c>
      <c r="BX222" s="17">
        <v>3</v>
      </c>
      <c r="BY222" s="17">
        <v>1</v>
      </c>
      <c r="BZ222" s="17">
        <v>0</v>
      </c>
      <c r="CB222" s="17">
        <v>7</v>
      </c>
      <c r="CC222" s="121">
        <v>12</v>
      </c>
      <c r="CE222" s="118">
        <v>0</v>
      </c>
      <c r="CF222" s="17">
        <v>0</v>
      </c>
      <c r="CG222" s="17">
        <v>0</v>
      </c>
      <c r="CH222" s="17">
        <v>0</v>
      </c>
      <c r="CI222" s="17">
        <v>1</v>
      </c>
      <c r="CJ222" s="17">
        <v>3</v>
      </c>
      <c r="CK222" s="17">
        <v>0</v>
      </c>
      <c r="CL222" s="121">
        <v>4</v>
      </c>
      <c r="CM222" s="17" t="s">
        <v>3260</v>
      </c>
      <c r="CN222" s="17" t="s">
        <v>1107</v>
      </c>
      <c r="CO222" s="17" t="s">
        <v>3216</v>
      </c>
      <c r="CP222" s="17">
        <v>1</v>
      </c>
      <c r="CQ222" s="118">
        <v>1</v>
      </c>
      <c r="CR222" s="17">
        <v>0</v>
      </c>
      <c r="CS222" s="124" t="s">
        <v>676</v>
      </c>
      <c r="CT222" s="138"/>
      <c r="CU222" s="138"/>
      <c r="CV222" s="138"/>
      <c r="CW222" s="138"/>
      <c r="CX222" s="138"/>
      <c r="CY222" s="141"/>
      <c r="CZ222" s="140"/>
      <c r="DA222" s="138"/>
      <c r="DB222" s="138"/>
      <c r="DC222" s="141"/>
      <c r="DD222" s="142"/>
      <c r="DE222" s="138"/>
      <c r="DF222" s="137"/>
      <c r="DG222" s="17" t="s">
        <v>1224</v>
      </c>
      <c r="DH222" s="138"/>
      <c r="DI222" s="126" t="s">
        <v>3261</v>
      </c>
      <c r="DJ222" s="118">
        <v>2</v>
      </c>
      <c r="DK222" s="118" t="s">
        <v>3262</v>
      </c>
      <c r="DL222" s="141"/>
      <c r="DM222" s="17" t="s">
        <v>4092</v>
      </c>
      <c r="DN222" s="139"/>
      <c r="DO222" s="138"/>
      <c r="DP222" s="138"/>
      <c r="DQ222" s="141"/>
      <c r="DR222" s="138"/>
      <c r="DS222" s="138"/>
      <c r="DT222" s="138"/>
      <c r="DU222" s="138"/>
      <c r="DV222" s="138"/>
      <c r="DW222" s="138"/>
      <c r="DX222" s="138"/>
      <c r="DY222" s="140"/>
      <c r="DZ222" s="138"/>
      <c r="EA222" s="138"/>
      <c r="EB222" s="138"/>
      <c r="EC222" s="138"/>
      <c r="ED222" s="138"/>
      <c r="EE222" s="138"/>
      <c r="EF222" s="141"/>
      <c r="EG222" s="138"/>
      <c r="EH222" s="138"/>
      <c r="EI222" s="138"/>
      <c r="EJ222" s="138"/>
      <c r="EK222" s="138"/>
      <c r="EL222" s="138"/>
      <c r="EM222" s="138"/>
      <c r="EN222" s="138"/>
      <c r="EO222" s="140"/>
      <c r="EP222" s="138"/>
      <c r="EQ222" s="138">
        <v>4</v>
      </c>
      <c r="ER222" s="138"/>
      <c r="ES222" s="138"/>
      <c r="ET222" s="141"/>
      <c r="EU222" s="140"/>
      <c r="EV222" s="138"/>
      <c r="EW222" s="138"/>
      <c r="EX222" s="138">
        <v>24</v>
      </c>
      <c r="EY222" s="138"/>
      <c r="EZ222" s="141"/>
      <c r="FA222" s="138"/>
      <c r="FB222" s="127"/>
      <c r="FC222" s="118">
        <v>30</v>
      </c>
      <c r="FD222" s="17">
        <v>7</v>
      </c>
      <c r="FE222" s="141">
        <v>161</v>
      </c>
      <c r="FF222" s="17">
        <v>23</v>
      </c>
      <c r="FG222" s="140"/>
      <c r="FH222" s="141"/>
      <c r="FI222" s="138"/>
      <c r="FJ222" s="17" t="e">
        <v>#N/A</v>
      </c>
      <c r="FK222" s="257" t="s">
        <v>3714</v>
      </c>
      <c r="FL222" s="138"/>
      <c r="FM222" s="138"/>
      <c r="FN222" s="138"/>
      <c r="FO222" s="138"/>
      <c r="FP222" s="141"/>
      <c r="FQ222" s="138"/>
      <c r="FR222" s="140"/>
      <c r="FS222" s="138"/>
      <c r="FT222" s="138">
        <v>0</v>
      </c>
      <c r="FU222" s="138">
        <v>14</v>
      </c>
      <c r="FV222" s="138"/>
      <c r="FW222" s="138"/>
      <c r="FX222" s="138"/>
      <c r="FY222" s="141"/>
      <c r="FZ222" s="138"/>
      <c r="GA222" s="140"/>
      <c r="GB222" s="138"/>
      <c r="GC222" s="138"/>
      <c r="GD222" s="138"/>
      <c r="GE222" s="138"/>
      <c r="GF222" s="138"/>
      <c r="GG222" s="138"/>
      <c r="GH222" s="138"/>
      <c r="GI222" s="138"/>
      <c r="GJ222" s="138"/>
      <c r="GK222" s="138"/>
      <c r="GL222" s="138"/>
      <c r="GM222" s="138"/>
      <c r="GN222" s="138"/>
      <c r="GO222" s="138"/>
      <c r="GP222" s="141"/>
      <c r="GQ222" s="138"/>
      <c r="GR222" s="137"/>
      <c r="GS222" s="138"/>
      <c r="GT222" s="138"/>
      <c r="GU222" s="138"/>
      <c r="GV222" s="138"/>
      <c r="GW222" s="138"/>
      <c r="GX222" s="141"/>
      <c r="GY222" s="137"/>
      <c r="GZ222" s="138"/>
      <c r="HA222" s="138"/>
      <c r="HB222" s="138"/>
      <c r="HC222" s="138"/>
      <c r="HD222" s="141"/>
      <c r="HE222" s="137"/>
      <c r="HF222" s="138"/>
      <c r="HG222" s="138"/>
      <c r="HH222" s="138"/>
      <c r="HI222" s="138"/>
      <c r="HJ222" s="138"/>
      <c r="HK222" s="141"/>
      <c r="HL222" s="137"/>
      <c r="HM222" s="124"/>
      <c r="HN222" s="124"/>
      <c r="HO222" s="141"/>
      <c r="HP222" s="140"/>
      <c r="HQ222" s="141"/>
      <c r="HR222" s="138"/>
      <c r="HS222" s="140"/>
      <c r="HT222" s="138"/>
      <c r="HU222" s="138"/>
      <c r="HV222" s="138"/>
      <c r="HW222" s="138"/>
      <c r="HX222" s="138"/>
      <c r="HY222" s="138"/>
      <c r="HZ222" s="138"/>
      <c r="IA222" s="138"/>
      <c r="IB222" s="138"/>
      <c r="IC222" s="138"/>
      <c r="ID222" s="138"/>
      <c r="IE222" s="138"/>
      <c r="IF222" s="138"/>
      <c r="IG222" s="138"/>
      <c r="IH222" s="138"/>
      <c r="II222" s="141"/>
      <c r="IJ222" s="17" t="s">
        <v>4093</v>
      </c>
      <c r="IK222" s="138" t="s">
        <v>4090</v>
      </c>
      <c r="IL222" s="138"/>
      <c r="IM222" s="138"/>
      <c r="IN222" s="138"/>
      <c r="IO222" s="138"/>
      <c r="IP222" s="138"/>
      <c r="IQ222" s="138"/>
      <c r="IR222" s="138"/>
      <c r="IS222" s="138"/>
      <c r="IT222" s="138"/>
      <c r="IU222" s="138"/>
      <c r="IV222" s="138"/>
      <c r="IW222" s="138"/>
      <c r="IX222" s="138"/>
      <c r="IY222" s="138"/>
      <c r="IZ222" s="138"/>
    </row>
    <row r="223" spans="1:260" s="17" customFormat="1" ht="12">
      <c r="A223" s="118">
        <v>345</v>
      </c>
      <c r="B223" s="17" t="s">
        <v>670</v>
      </c>
      <c r="C223" s="17">
        <v>0</v>
      </c>
      <c r="D223" s="139" t="s">
        <v>663</v>
      </c>
      <c r="E223" s="124" t="s">
        <v>1650</v>
      </c>
      <c r="F223" s="17" t="s">
        <v>2330</v>
      </c>
      <c r="G223" s="17" t="s">
        <v>79</v>
      </c>
      <c r="H223" s="119">
        <v>-17.743539999999999</v>
      </c>
      <c r="I223" s="120">
        <v>-63.159120000000001</v>
      </c>
      <c r="J223" s="17" t="s">
        <v>303</v>
      </c>
      <c r="K223" s="17" t="s">
        <v>176</v>
      </c>
      <c r="L223" s="17" t="s">
        <v>304</v>
      </c>
      <c r="M223" s="121" t="s">
        <v>177</v>
      </c>
      <c r="N223" s="122">
        <v>30</v>
      </c>
      <c r="O223" s="123" t="s">
        <v>78</v>
      </c>
      <c r="P223" s="17" t="s">
        <v>196</v>
      </c>
      <c r="Q223" s="121" t="s">
        <v>179</v>
      </c>
      <c r="R223" s="124">
        <v>3</v>
      </c>
      <c r="S223" s="124">
        <v>3</v>
      </c>
      <c r="T223" s="124">
        <v>0</v>
      </c>
      <c r="U223" s="124">
        <v>0</v>
      </c>
      <c r="V223" s="124">
        <v>0</v>
      </c>
      <c r="W223" s="124">
        <v>3</v>
      </c>
      <c r="X223" s="124">
        <v>3</v>
      </c>
      <c r="Y223" s="125">
        <v>0</v>
      </c>
      <c r="Z223" s="17">
        <v>12</v>
      </c>
      <c r="AA223" s="142"/>
      <c r="AB223" s="127" t="s">
        <v>191</v>
      </c>
      <c r="AC223" s="227" t="s">
        <v>223</v>
      </c>
      <c r="AD223" s="227">
        <v>3</v>
      </c>
      <c r="AE223" s="227" t="s">
        <v>181</v>
      </c>
      <c r="AF223" s="227">
        <v>1</v>
      </c>
      <c r="AG223" s="227" t="s">
        <v>211</v>
      </c>
      <c r="AH223" s="227" t="s">
        <v>222</v>
      </c>
      <c r="AI223" s="227">
        <v>3</v>
      </c>
      <c r="AJ223" s="227" t="s">
        <v>184</v>
      </c>
      <c r="AK223" s="227">
        <v>1</v>
      </c>
      <c r="AL223" s="227" t="s">
        <v>195</v>
      </c>
      <c r="AM223" s="227" t="s">
        <v>77</v>
      </c>
      <c r="AN223" s="227">
        <v>0</v>
      </c>
      <c r="AO223" s="227" t="s">
        <v>77</v>
      </c>
      <c r="AP223" s="227">
        <v>0</v>
      </c>
      <c r="AQ223" s="227" t="s">
        <v>77</v>
      </c>
      <c r="AR223" s="227" t="s">
        <v>77</v>
      </c>
      <c r="AS223" s="227">
        <v>0</v>
      </c>
      <c r="AT223" s="227" t="s">
        <v>77</v>
      </c>
      <c r="AU223" s="227">
        <v>0</v>
      </c>
      <c r="AV223" s="227" t="s">
        <v>77</v>
      </c>
      <c r="AW223" s="227" t="s">
        <v>218</v>
      </c>
      <c r="AX223" s="227">
        <v>3</v>
      </c>
      <c r="AY223" s="227" t="s">
        <v>187</v>
      </c>
      <c r="AZ223" s="227">
        <v>1</v>
      </c>
      <c r="BA223" s="227" t="s">
        <v>236</v>
      </c>
      <c r="BB223" s="227" t="s">
        <v>675</v>
      </c>
      <c r="BC223" s="227">
        <v>3</v>
      </c>
      <c r="BD223" s="227" t="s">
        <v>229</v>
      </c>
      <c r="BE223" s="227">
        <v>0</v>
      </c>
      <c r="BF223" s="227" t="s">
        <v>236</v>
      </c>
      <c r="BG223" s="227">
        <v>0</v>
      </c>
      <c r="BH223" s="227">
        <v>0</v>
      </c>
      <c r="BI223" s="227">
        <v>0</v>
      </c>
      <c r="BJ223" s="227">
        <v>0</v>
      </c>
      <c r="BK223" s="227">
        <v>0</v>
      </c>
      <c r="BL223" s="17">
        <v>12</v>
      </c>
      <c r="BM223" s="142" t="s">
        <v>4149</v>
      </c>
      <c r="BN223" s="142"/>
      <c r="BO223" s="142" t="s">
        <v>3789</v>
      </c>
      <c r="BP223" s="143">
        <v>2024</v>
      </c>
      <c r="BQ223" s="126" t="s">
        <v>171</v>
      </c>
      <c r="BR223" s="128">
        <v>45355</v>
      </c>
      <c r="BS223" s="17">
        <v>10</v>
      </c>
      <c r="BT223" s="221" t="s">
        <v>3269</v>
      </c>
      <c r="BU223" s="118">
        <v>2</v>
      </c>
      <c r="BV223" s="17">
        <v>0</v>
      </c>
      <c r="BW223" s="17">
        <v>0</v>
      </c>
      <c r="BX223" s="17">
        <v>3</v>
      </c>
      <c r="BY223" s="17">
        <v>1</v>
      </c>
      <c r="BZ223" s="17">
        <v>0</v>
      </c>
      <c r="CB223" s="17">
        <v>6</v>
      </c>
      <c r="CC223" s="121">
        <v>12</v>
      </c>
      <c r="CE223" s="118">
        <v>0</v>
      </c>
      <c r="CF223" s="17">
        <v>0</v>
      </c>
      <c r="CG223" s="17">
        <v>0</v>
      </c>
      <c r="CH223" s="17">
        <v>0</v>
      </c>
      <c r="CI223" s="17">
        <v>2</v>
      </c>
      <c r="CJ223" s="17">
        <v>1</v>
      </c>
      <c r="CK223" s="17">
        <v>0</v>
      </c>
      <c r="CL223" s="121">
        <v>3</v>
      </c>
      <c r="CM223" s="17" t="s">
        <v>3270</v>
      </c>
      <c r="CN223" s="17" t="s">
        <v>1107</v>
      </c>
      <c r="CO223" s="17" t="s">
        <v>3271</v>
      </c>
      <c r="CP223" s="17">
        <v>1</v>
      </c>
      <c r="CQ223" s="118">
        <v>1</v>
      </c>
      <c r="CR223" s="17">
        <v>0</v>
      </c>
      <c r="CS223" s="124" t="s">
        <v>676</v>
      </c>
      <c r="CT223" s="138"/>
      <c r="CU223" s="138"/>
      <c r="CV223" s="138"/>
      <c r="CW223" s="138"/>
      <c r="CX223" s="138"/>
      <c r="CY223" s="141"/>
      <c r="CZ223" s="140"/>
      <c r="DA223" s="138"/>
      <c r="DB223" s="138"/>
      <c r="DC223" s="141"/>
      <c r="DD223" s="142"/>
      <c r="DE223" s="138"/>
      <c r="DF223" s="137"/>
      <c r="DG223" s="17" t="s">
        <v>1224</v>
      </c>
      <c r="DH223" s="138"/>
      <c r="DI223" s="126" t="s">
        <v>2627</v>
      </c>
      <c r="DJ223" s="118">
        <v>21</v>
      </c>
      <c r="DK223" s="118" t="s">
        <v>3272</v>
      </c>
      <c r="DL223" s="141"/>
      <c r="DM223" s="17" t="s">
        <v>3867</v>
      </c>
      <c r="DN223" s="139"/>
      <c r="DO223" s="138"/>
      <c r="DP223" s="138"/>
      <c r="DQ223" s="141"/>
      <c r="DR223" s="138"/>
      <c r="DS223" s="138"/>
      <c r="DT223" s="138"/>
      <c r="DU223" s="138"/>
      <c r="DV223" s="138"/>
      <c r="DW223" s="138"/>
      <c r="DX223" s="138"/>
      <c r="DY223" s="140"/>
      <c r="DZ223" s="138"/>
      <c r="EA223" s="138"/>
      <c r="EB223" s="138"/>
      <c r="EC223" s="138"/>
      <c r="ED223" s="138"/>
      <c r="EE223" s="138"/>
      <c r="EF223" s="141"/>
      <c r="EG223" s="138"/>
      <c r="EH223" s="138"/>
      <c r="EI223" s="138"/>
      <c r="EJ223" s="138"/>
      <c r="EK223" s="138"/>
      <c r="EL223" s="138"/>
      <c r="EM223" s="138"/>
      <c r="EN223" s="138"/>
      <c r="EO223" s="140">
        <v>4</v>
      </c>
      <c r="EP223" s="138"/>
      <c r="EQ223" s="138">
        <v>4</v>
      </c>
      <c r="ER223" s="138"/>
      <c r="ES223" s="138"/>
      <c r="ET223" s="141"/>
      <c r="EU223" s="140">
        <v>4</v>
      </c>
      <c r="EV223" s="138"/>
      <c r="EW223" s="138">
        <v>22</v>
      </c>
      <c r="EX223" s="138">
        <v>2</v>
      </c>
      <c r="EY223" s="138"/>
      <c r="EZ223" s="141"/>
      <c r="FA223" s="138"/>
      <c r="FB223" s="127"/>
      <c r="FC223" s="118">
        <v>70</v>
      </c>
      <c r="FD223" s="17">
        <v>6</v>
      </c>
      <c r="FE223" s="141">
        <v>288</v>
      </c>
      <c r="FF223" s="17">
        <v>48</v>
      </c>
      <c r="FG223" s="140"/>
      <c r="FH223" s="141"/>
      <c r="FI223" s="138"/>
      <c r="FJ223" s="17" t="e">
        <v>#N/A</v>
      </c>
      <c r="FK223" s="257" t="s">
        <v>3714</v>
      </c>
      <c r="FL223" s="138"/>
      <c r="FM223" s="138"/>
      <c r="FN223" s="138"/>
      <c r="FO223" s="138"/>
      <c r="FP223" s="141"/>
      <c r="FQ223" s="138"/>
      <c r="FR223" s="140"/>
      <c r="FS223" s="138"/>
      <c r="FT223" s="138">
        <v>0</v>
      </c>
      <c r="FU223" s="138">
        <v>14</v>
      </c>
      <c r="FV223" s="138"/>
      <c r="FW223" s="138"/>
      <c r="FX223" s="138"/>
      <c r="FY223" s="141"/>
      <c r="FZ223" s="138"/>
      <c r="GA223" s="140"/>
      <c r="GB223" s="138"/>
      <c r="GC223" s="138"/>
      <c r="GD223" s="138"/>
      <c r="GE223" s="138"/>
      <c r="GF223" s="138"/>
      <c r="GG223" s="138"/>
      <c r="GH223" s="138"/>
      <c r="GI223" s="138"/>
      <c r="GJ223" s="138"/>
      <c r="GK223" s="138"/>
      <c r="GL223" s="138"/>
      <c r="GM223" s="138"/>
      <c r="GN223" s="138"/>
      <c r="GO223" s="138"/>
      <c r="GP223" s="141"/>
      <c r="GQ223" s="138"/>
      <c r="GR223" s="137"/>
      <c r="GS223" s="138"/>
      <c r="GT223" s="138"/>
      <c r="GU223" s="138"/>
      <c r="GV223" s="138"/>
      <c r="GW223" s="138"/>
      <c r="GX223" s="141"/>
      <c r="GY223" s="137"/>
      <c r="GZ223" s="138"/>
      <c r="HA223" s="138"/>
      <c r="HB223" s="138"/>
      <c r="HC223" s="138"/>
      <c r="HD223" s="141"/>
      <c r="HE223" s="137"/>
      <c r="HF223" s="138"/>
      <c r="HG223" s="138"/>
      <c r="HH223" s="138"/>
      <c r="HI223" s="138"/>
      <c r="HJ223" s="138"/>
      <c r="HK223" s="141"/>
      <c r="HL223" s="137"/>
      <c r="HM223" s="124"/>
      <c r="HN223" s="124"/>
      <c r="HO223" s="141"/>
      <c r="HP223" s="140"/>
      <c r="HQ223" s="141"/>
      <c r="HR223" s="138"/>
      <c r="HS223" s="140"/>
      <c r="HT223" s="138"/>
      <c r="HU223" s="138"/>
      <c r="HV223" s="138"/>
      <c r="HW223" s="138"/>
      <c r="HX223" s="138"/>
      <c r="HY223" s="138"/>
      <c r="HZ223" s="138"/>
      <c r="IA223" s="138"/>
      <c r="IB223" s="138"/>
      <c r="IC223" s="138"/>
      <c r="ID223" s="138"/>
      <c r="IE223" s="138"/>
      <c r="IF223" s="138"/>
      <c r="IG223" s="138"/>
      <c r="IH223" s="138"/>
      <c r="II223" s="141"/>
      <c r="IJ223" s="17" t="s">
        <v>4094</v>
      </c>
      <c r="IK223" s="138" t="s">
        <v>4095</v>
      </c>
      <c r="IL223" s="138"/>
      <c r="IM223" s="138"/>
      <c r="IN223" s="138"/>
      <c r="IO223" s="138"/>
      <c r="IP223" s="138"/>
      <c r="IQ223" s="138"/>
      <c r="IR223" s="138"/>
      <c r="IS223" s="138"/>
      <c r="IT223" s="138"/>
      <c r="IU223" s="138"/>
      <c r="IV223" s="138"/>
      <c r="IW223" s="138"/>
      <c r="IX223" s="138"/>
      <c r="IY223" s="138"/>
      <c r="IZ223" s="138"/>
    </row>
    <row r="224" spans="1:260" s="17" customFormat="1" ht="12">
      <c r="A224" s="118">
        <v>353</v>
      </c>
      <c r="B224" s="17">
        <v>0</v>
      </c>
      <c r="C224" s="17">
        <v>0</v>
      </c>
      <c r="D224" s="139" t="s">
        <v>663</v>
      </c>
      <c r="E224" s="124" t="s">
        <v>1809</v>
      </c>
      <c r="F224" s="17" t="s">
        <v>2341</v>
      </c>
      <c r="G224" s="17" t="s">
        <v>79</v>
      </c>
      <c r="H224" s="119">
        <v>-17.741447000000001</v>
      </c>
      <c r="I224" s="120">
        <v>-63.076796999999999</v>
      </c>
      <c r="J224" s="17" t="s">
        <v>321</v>
      </c>
      <c r="K224" s="17">
        <v>0</v>
      </c>
      <c r="L224" s="17">
        <v>0</v>
      </c>
      <c r="M224" s="121" t="s">
        <v>177</v>
      </c>
      <c r="N224" s="122">
        <v>25</v>
      </c>
      <c r="O224" s="123" t="s">
        <v>78</v>
      </c>
      <c r="P224" s="17" t="s">
        <v>202</v>
      </c>
      <c r="Q224" s="121" t="s">
        <v>179</v>
      </c>
      <c r="R224" s="124">
        <v>0</v>
      </c>
      <c r="S224" s="124">
        <v>3</v>
      </c>
      <c r="T224" s="124">
        <v>0</v>
      </c>
      <c r="U224" s="124">
        <v>0</v>
      </c>
      <c r="V224" s="124">
        <v>3</v>
      </c>
      <c r="W224" s="124">
        <v>3</v>
      </c>
      <c r="X224" s="124">
        <v>0</v>
      </c>
      <c r="Y224" s="125">
        <v>0</v>
      </c>
      <c r="Z224" s="17">
        <v>9</v>
      </c>
      <c r="AA224" s="142"/>
      <c r="AB224" s="127" t="s">
        <v>248</v>
      </c>
      <c r="AC224" s="227" t="s">
        <v>77</v>
      </c>
      <c r="AD224" s="227">
        <v>0</v>
      </c>
      <c r="AE224" s="227" t="s">
        <v>77</v>
      </c>
      <c r="AF224" s="227">
        <v>0</v>
      </c>
      <c r="AG224" s="227" t="s">
        <v>77</v>
      </c>
      <c r="AH224" s="227" t="s">
        <v>257</v>
      </c>
      <c r="AI224" s="227">
        <v>3</v>
      </c>
      <c r="AJ224" s="227" t="s">
        <v>248</v>
      </c>
      <c r="AK224" s="227">
        <v>1</v>
      </c>
      <c r="AL224" s="227" t="s">
        <v>189</v>
      </c>
      <c r="AM224" s="227" t="s">
        <v>77</v>
      </c>
      <c r="AN224" s="227">
        <v>0</v>
      </c>
      <c r="AO224" s="227" t="s">
        <v>77</v>
      </c>
      <c r="AP224" s="227">
        <v>0</v>
      </c>
      <c r="AQ224" s="227" t="s">
        <v>77</v>
      </c>
      <c r="AR224" s="227" t="s">
        <v>315</v>
      </c>
      <c r="AS224" s="227">
        <v>3</v>
      </c>
      <c r="AT224" s="227" t="s">
        <v>249</v>
      </c>
      <c r="AU224" s="227">
        <v>0</v>
      </c>
      <c r="AV224" s="227" t="s">
        <v>189</v>
      </c>
      <c r="AW224" s="227" t="s">
        <v>221</v>
      </c>
      <c r="AX224" s="227">
        <v>3</v>
      </c>
      <c r="AY224" s="227" t="s">
        <v>249</v>
      </c>
      <c r="AZ224" s="227">
        <v>0</v>
      </c>
      <c r="BA224" s="227" t="s">
        <v>189</v>
      </c>
      <c r="BB224" s="227" t="s">
        <v>77</v>
      </c>
      <c r="BC224" s="227">
        <v>0</v>
      </c>
      <c r="BD224" s="227" t="s">
        <v>77</v>
      </c>
      <c r="BE224" s="227">
        <v>0</v>
      </c>
      <c r="BF224" s="227" t="s">
        <v>77</v>
      </c>
      <c r="BG224" s="227" t="s">
        <v>77</v>
      </c>
      <c r="BH224" s="227">
        <v>0</v>
      </c>
      <c r="BI224" s="227" t="s">
        <v>77</v>
      </c>
      <c r="BJ224" s="227">
        <v>0</v>
      </c>
      <c r="BK224" s="227" t="s">
        <v>77</v>
      </c>
      <c r="BL224" s="17">
        <v>9</v>
      </c>
      <c r="BM224" s="142" t="s">
        <v>3804</v>
      </c>
      <c r="BN224" s="142"/>
      <c r="BO224" s="142" t="s">
        <v>3789</v>
      </c>
      <c r="BP224" s="143">
        <v>2024</v>
      </c>
      <c r="BQ224" s="126" t="s">
        <v>172</v>
      </c>
      <c r="BR224" s="128">
        <v>45355</v>
      </c>
      <c r="BS224" s="17">
        <v>10</v>
      </c>
      <c r="BT224" s="221" t="s">
        <v>2836</v>
      </c>
      <c r="BU224" s="118">
        <v>0</v>
      </c>
      <c r="BV224" s="17">
        <v>3</v>
      </c>
      <c r="BW224" s="17">
        <v>0</v>
      </c>
      <c r="BX224" s="17">
        <v>0</v>
      </c>
      <c r="BY224" s="17">
        <v>0</v>
      </c>
      <c r="BZ224" s="17">
        <v>0</v>
      </c>
      <c r="CB224" s="17">
        <v>3</v>
      </c>
      <c r="CC224" s="121">
        <v>9</v>
      </c>
      <c r="CE224" s="118">
        <v>0</v>
      </c>
      <c r="CF224" s="17">
        <v>0</v>
      </c>
      <c r="CG224" s="17">
        <v>0</v>
      </c>
      <c r="CH224" s="17">
        <v>0</v>
      </c>
      <c r="CI224" s="17">
        <v>0</v>
      </c>
      <c r="CJ224" s="17">
        <v>3</v>
      </c>
      <c r="CK224" s="17">
        <v>0</v>
      </c>
      <c r="CL224" s="121">
        <v>3</v>
      </c>
      <c r="CM224" s="17" t="s">
        <v>2837</v>
      </c>
      <c r="CN224" s="17" t="s">
        <v>1089</v>
      </c>
      <c r="CO224" s="17" t="s">
        <v>1191</v>
      </c>
      <c r="CP224" s="17">
        <v>12</v>
      </c>
      <c r="CQ224" s="118">
        <v>0</v>
      </c>
      <c r="CR224" s="17">
        <v>0</v>
      </c>
      <c r="CS224" s="124"/>
      <c r="CT224" s="138"/>
      <c r="CU224" s="138"/>
      <c r="CV224" s="138"/>
      <c r="CW224" s="138"/>
      <c r="CX224" s="138"/>
      <c r="CY224" s="141"/>
      <c r="CZ224" s="140"/>
      <c r="DA224" s="138"/>
      <c r="DB224" s="138"/>
      <c r="DC224" s="141"/>
      <c r="DD224" s="142"/>
      <c r="DE224" s="138"/>
      <c r="DF224" s="137"/>
      <c r="DG224" s="17" t="s">
        <v>1289</v>
      </c>
      <c r="DH224" s="138"/>
      <c r="DI224" s="126" t="s">
        <v>2778</v>
      </c>
      <c r="DJ224" s="118">
        <v>23</v>
      </c>
      <c r="DK224" s="118" t="s">
        <v>335</v>
      </c>
      <c r="DL224" s="141"/>
      <c r="DM224" s="17" t="s">
        <v>2839</v>
      </c>
      <c r="DN224" s="139"/>
      <c r="DO224" s="138"/>
      <c r="DP224" s="138"/>
      <c r="DQ224" s="141"/>
      <c r="DR224" s="138"/>
      <c r="DS224" s="138"/>
      <c r="DT224" s="138"/>
      <c r="DU224" s="138"/>
      <c r="DV224" s="138"/>
      <c r="DW224" s="138"/>
      <c r="DX224" s="138"/>
      <c r="DY224" s="140"/>
      <c r="DZ224" s="138"/>
      <c r="EA224" s="138"/>
      <c r="EB224" s="138"/>
      <c r="EC224" s="138"/>
      <c r="ED224" s="138"/>
      <c r="EE224" s="138"/>
      <c r="EF224" s="141"/>
      <c r="EG224" s="138"/>
      <c r="EH224" s="138"/>
      <c r="EI224" s="138"/>
      <c r="EJ224" s="138"/>
      <c r="EK224" s="138"/>
      <c r="EL224" s="138"/>
      <c r="EM224" s="138"/>
      <c r="EN224" s="138"/>
      <c r="EO224" s="140">
        <v>0</v>
      </c>
      <c r="EP224" s="138"/>
      <c r="EQ224" s="138">
        <v>0</v>
      </c>
      <c r="ER224" s="138"/>
      <c r="ES224" s="138"/>
      <c r="ET224" s="141"/>
      <c r="EU224" s="140"/>
      <c r="EV224" s="138"/>
      <c r="EW224" s="138">
        <v>24</v>
      </c>
      <c r="EX224" s="138"/>
      <c r="EY224" s="138"/>
      <c r="EZ224" s="141"/>
      <c r="FA224" s="138"/>
      <c r="FB224" s="127"/>
      <c r="FC224" s="118">
        <v>50</v>
      </c>
      <c r="FD224" s="17">
        <v>3</v>
      </c>
      <c r="FE224" s="141">
        <v>126</v>
      </c>
      <c r="FF224" s="17">
        <v>42</v>
      </c>
      <c r="FG224" s="140"/>
      <c r="FH224" s="141"/>
      <c r="FI224" s="138"/>
      <c r="FJ224" s="17" t="e">
        <v>#N/A</v>
      </c>
      <c r="FK224" s="257" t="s">
        <v>3711</v>
      </c>
      <c r="FL224" s="138"/>
      <c r="FM224" s="138"/>
      <c r="FN224" s="138"/>
      <c r="FO224" s="138"/>
      <c r="FP224" s="141"/>
      <c r="FQ224" s="138"/>
      <c r="FR224" s="140"/>
      <c r="FS224" s="138"/>
      <c r="FT224" s="138">
        <v>0</v>
      </c>
      <c r="FU224" s="138">
        <v>14</v>
      </c>
      <c r="FV224" s="138"/>
      <c r="FW224" s="138"/>
      <c r="FX224" s="138"/>
      <c r="FY224" s="141"/>
      <c r="FZ224" s="138"/>
      <c r="GA224" s="140"/>
      <c r="GB224" s="138"/>
      <c r="GC224" s="138"/>
      <c r="GD224" s="138"/>
      <c r="GE224" s="138"/>
      <c r="GF224" s="138"/>
      <c r="GG224" s="138"/>
      <c r="GH224" s="138"/>
      <c r="GI224" s="138"/>
      <c r="GJ224" s="138"/>
      <c r="GK224" s="138"/>
      <c r="GL224" s="138"/>
      <c r="GM224" s="138"/>
      <c r="GN224" s="138"/>
      <c r="GO224" s="138"/>
      <c r="GP224" s="141"/>
      <c r="GQ224" s="138"/>
      <c r="GR224" s="137"/>
      <c r="GS224" s="138"/>
      <c r="GT224" s="138"/>
      <c r="GU224" s="138"/>
      <c r="GV224" s="138"/>
      <c r="GW224" s="138"/>
      <c r="GX224" s="141"/>
      <c r="GY224" s="137"/>
      <c r="GZ224" s="138"/>
      <c r="HA224" s="138"/>
      <c r="HB224" s="138"/>
      <c r="HC224" s="138"/>
      <c r="HD224" s="141"/>
      <c r="HE224" s="137"/>
      <c r="HF224" s="138"/>
      <c r="HG224" s="138"/>
      <c r="HH224" s="138"/>
      <c r="HI224" s="138"/>
      <c r="HJ224" s="138"/>
      <c r="HK224" s="141"/>
      <c r="HL224" s="137"/>
      <c r="HM224" s="124"/>
      <c r="HN224" s="124"/>
      <c r="HO224" s="141"/>
      <c r="HP224" s="140"/>
      <c r="HQ224" s="141"/>
      <c r="HR224" s="138"/>
      <c r="HS224" s="140"/>
      <c r="HT224" s="138"/>
      <c r="HU224" s="138"/>
      <c r="HV224" s="138"/>
      <c r="HW224" s="138"/>
      <c r="HX224" s="138"/>
      <c r="HY224" s="138"/>
      <c r="HZ224" s="138"/>
      <c r="IA224" s="138"/>
      <c r="IB224" s="138"/>
      <c r="IC224" s="138"/>
      <c r="ID224" s="138"/>
      <c r="IE224" s="138"/>
      <c r="IF224" s="138"/>
      <c r="IG224" s="138"/>
      <c r="IH224" s="138"/>
      <c r="II224" s="141"/>
      <c r="IJ224" s="17" t="s">
        <v>3308</v>
      </c>
      <c r="IK224" s="138" t="s">
        <v>4076</v>
      </c>
      <c r="IL224" s="138"/>
      <c r="IM224" s="138"/>
      <c r="IN224" s="138"/>
      <c r="IO224" s="138"/>
      <c r="IP224" s="138"/>
      <c r="IQ224" s="138"/>
      <c r="IR224" s="138"/>
      <c r="IS224" s="138"/>
      <c r="IT224" s="138"/>
      <c r="IU224" s="138"/>
      <c r="IV224" s="138"/>
      <c r="IW224" s="138"/>
      <c r="IX224" s="138"/>
      <c r="IY224" s="138"/>
      <c r="IZ224" s="138"/>
    </row>
    <row r="225" spans="1:260" s="17" customFormat="1" ht="12">
      <c r="A225" s="118">
        <v>396</v>
      </c>
      <c r="B225" s="17" t="s">
        <v>2397</v>
      </c>
      <c r="C225" s="17">
        <v>0</v>
      </c>
      <c r="D225" s="139" t="s">
        <v>663</v>
      </c>
      <c r="E225" s="124" t="s">
        <v>1775</v>
      </c>
      <c r="F225" s="17" t="s">
        <v>2398</v>
      </c>
      <c r="G225" s="17" t="s">
        <v>79</v>
      </c>
      <c r="H225" s="119">
        <v>-17.100795000000002</v>
      </c>
      <c r="I225" s="120">
        <v>-63.238841999999998</v>
      </c>
      <c r="J225" s="17" t="s">
        <v>310</v>
      </c>
      <c r="K225" s="17" t="s">
        <v>881</v>
      </c>
      <c r="L225" s="17" t="s">
        <v>305</v>
      </c>
      <c r="M225" s="121" t="s">
        <v>177</v>
      </c>
      <c r="N225" s="122">
        <v>25</v>
      </c>
      <c r="O225" s="123" t="s">
        <v>78</v>
      </c>
      <c r="P225" s="17" t="s">
        <v>202</v>
      </c>
      <c r="Q225" s="121" t="s">
        <v>77</v>
      </c>
      <c r="R225" s="124">
        <v>0</v>
      </c>
      <c r="S225" s="124">
        <v>3</v>
      </c>
      <c r="T225" s="124">
        <v>0</v>
      </c>
      <c r="U225" s="124">
        <v>0</v>
      </c>
      <c r="V225" s="124">
        <v>3</v>
      </c>
      <c r="W225" s="124">
        <v>3</v>
      </c>
      <c r="X225" s="124">
        <v>0</v>
      </c>
      <c r="Y225" s="125">
        <v>0</v>
      </c>
      <c r="Z225" s="17">
        <v>9</v>
      </c>
      <c r="AA225" s="142"/>
      <c r="AB225" s="127" t="s">
        <v>248</v>
      </c>
      <c r="AC225" s="227" t="s">
        <v>77</v>
      </c>
      <c r="AD225" s="227">
        <v>0</v>
      </c>
      <c r="AE225" s="227" t="s">
        <v>77</v>
      </c>
      <c r="AF225" s="227">
        <v>0</v>
      </c>
      <c r="AG225" s="227" t="s">
        <v>77</v>
      </c>
      <c r="AH225" s="227" t="s">
        <v>257</v>
      </c>
      <c r="AI225" s="227">
        <v>3</v>
      </c>
      <c r="AJ225" s="227" t="s">
        <v>248</v>
      </c>
      <c r="AK225" s="227">
        <v>1</v>
      </c>
      <c r="AL225" s="227" t="s">
        <v>189</v>
      </c>
      <c r="AM225" s="227" t="s">
        <v>77</v>
      </c>
      <c r="AN225" s="227">
        <v>0</v>
      </c>
      <c r="AO225" s="227" t="s">
        <v>77</v>
      </c>
      <c r="AP225" s="227">
        <v>0</v>
      </c>
      <c r="AQ225" s="227" t="s">
        <v>77</v>
      </c>
      <c r="AR225" s="227" t="s">
        <v>198</v>
      </c>
      <c r="AS225" s="227">
        <v>3</v>
      </c>
      <c r="AT225" s="227" t="s">
        <v>249</v>
      </c>
      <c r="AU225" s="227">
        <v>0</v>
      </c>
      <c r="AV225" s="227" t="s">
        <v>189</v>
      </c>
      <c r="AW225" s="227" t="s">
        <v>221</v>
      </c>
      <c r="AX225" s="227">
        <v>3</v>
      </c>
      <c r="AY225" s="227" t="s">
        <v>249</v>
      </c>
      <c r="AZ225" s="227">
        <v>0</v>
      </c>
      <c r="BA225" s="227" t="s">
        <v>77</v>
      </c>
      <c r="BB225" s="227" t="s">
        <v>77</v>
      </c>
      <c r="BC225" s="227">
        <v>0</v>
      </c>
      <c r="BD225" s="227" t="s">
        <v>77</v>
      </c>
      <c r="BE225" s="227">
        <v>0</v>
      </c>
      <c r="BF225" s="227" t="s">
        <v>77</v>
      </c>
      <c r="BG225" s="227">
        <v>0</v>
      </c>
      <c r="BH225" s="227">
        <v>0</v>
      </c>
      <c r="BI225" s="227">
        <v>0</v>
      </c>
      <c r="BJ225" s="227">
        <v>0</v>
      </c>
      <c r="BK225" s="227">
        <v>0</v>
      </c>
      <c r="BL225" s="17">
        <v>9</v>
      </c>
      <c r="BM225" s="142" t="s">
        <v>3804</v>
      </c>
      <c r="BN225" s="142"/>
      <c r="BO225" s="142" t="s">
        <v>3789</v>
      </c>
      <c r="BP225" s="143">
        <v>2024</v>
      </c>
      <c r="BQ225" s="126" t="s">
        <v>172</v>
      </c>
      <c r="BR225" s="128">
        <v>45355</v>
      </c>
      <c r="BS225" s="17">
        <v>10</v>
      </c>
      <c r="BT225" s="221" t="s">
        <v>3335</v>
      </c>
      <c r="BU225" s="118">
        <v>0</v>
      </c>
      <c r="BV225" s="17">
        <v>3</v>
      </c>
      <c r="BW225" s="17">
        <v>0</v>
      </c>
      <c r="BX225" s="17">
        <v>0</v>
      </c>
      <c r="BY225" s="17">
        <v>0</v>
      </c>
      <c r="BZ225" s="17">
        <v>0</v>
      </c>
      <c r="CB225" s="17">
        <v>3</v>
      </c>
      <c r="CC225" s="121">
        <v>9</v>
      </c>
      <c r="CE225" s="118">
        <v>0</v>
      </c>
      <c r="CF225" s="17">
        <v>0</v>
      </c>
      <c r="CG225" s="17">
        <v>2</v>
      </c>
      <c r="CH225" s="17">
        <v>0</v>
      </c>
      <c r="CI225" s="17">
        <v>0</v>
      </c>
      <c r="CJ225" s="17">
        <v>1</v>
      </c>
      <c r="CK225" s="17">
        <v>0</v>
      </c>
      <c r="CL225" s="121">
        <v>3</v>
      </c>
      <c r="CM225" s="17" t="s">
        <v>1088</v>
      </c>
      <c r="CN225" s="17" t="s">
        <v>1089</v>
      </c>
      <c r="CO225" s="17" t="s">
        <v>1090</v>
      </c>
      <c r="CP225" s="17">
        <v>4</v>
      </c>
      <c r="CQ225" s="118">
        <v>0</v>
      </c>
      <c r="CR225" s="17">
        <v>0</v>
      </c>
      <c r="CS225" s="124"/>
      <c r="CT225" s="138"/>
      <c r="CU225" s="138"/>
      <c r="CV225" s="138"/>
      <c r="CW225" s="138"/>
      <c r="CX225" s="138"/>
      <c r="CY225" s="141"/>
      <c r="CZ225" s="140"/>
      <c r="DA225" s="138"/>
      <c r="DB225" s="138"/>
      <c r="DC225" s="141"/>
      <c r="DD225" s="142"/>
      <c r="DE225" s="138"/>
      <c r="DF225" s="137"/>
      <c r="DG225" s="17" t="s">
        <v>1092</v>
      </c>
      <c r="DH225" s="138"/>
      <c r="DI225" s="126" t="s">
        <v>2778</v>
      </c>
      <c r="DJ225" s="118">
        <v>23</v>
      </c>
      <c r="DK225" s="118" t="s">
        <v>335</v>
      </c>
      <c r="DL225" s="141"/>
      <c r="DM225" s="17" t="s">
        <v>1094</v>
      </c>
      <c r="DN225" s="139"/>
      <c r="DO225" s="138"/>
      <c r="DP225" s="138"/>
      <c r="DQ225" s="141"/>
      <c r="DR225" s="138"/>
      <c r="DS225" s="138"/>
      <c r="DT225" s="138"/>
      <c r="DU225" s="138"/>
      <c r="DV225" s="138"/>
      <c r="DW225" s="138"/>
      <c r="DX225" s="138"/>
      <c r="DY225" s="140"/>
      <c r="DZ225" s="138"/>
      <c r="EA225" s="138"/>
      <c r="EB225" s="138"/>
      <c r="EC225" s="138"/>
      <c r="ED225" s="138"/>
      <c r="EE225" s="138"/>
      <c r="EF225" s="141"/>
      <c r="EG225" s="138"/>
      <c r="EH225" s="138"/>
      <c r="EI225" s="138"/>
      <c r="EJ225" s="138"/>
      <c r="EK225" s="138"/>
      <c r="EL225" s="138"/>
      <c r="EM225" s="138"/>
      <c r="EN225" s="138"/>
      <c r="EO225" s="140"/>
      <c r="EP225" s="138"/>
      <c r="EQ225" s="138"/>
      <c r="ER225" s="138"/>
      <c r="ES225" s="138"/>
      <c r="ET225" s="141"/>
      <c r="EU225" s="140">
        <v>4</v>
      </c>
      <c r="EV225" s="138"/>
      <c r="EW225" s="138">
        <v>16</v>
      </c>
      <c r="EX225" s="138"/>
      <c r="EY225" s="138"/>
      <c r="EZ225" s="141"/>
      <c r="FA225" s="138"/>
      <c r="FB225" s="127"/>
      <c r="FC225" s="118">
        <v>50</v>
      </c>
      <c r="FD225" s="17">
        <v>3</v>
      </c>
      <c r="FE225" s="141">
        <v>126</v>
      </c>
      <c r="FF225" s="17">
        <v>42</v>
      </c>
      <c r="FG225" s="140"/>
      <c r="FH225" s="141"/>
      <c r="FI225" s="138"/>
      <c r="FJ225" s="17" t="e">
        <v>#N/A</v>
      </c>
      <c r="FK225" s="257" t="s">
        <v>3711</v>
      </c>
      <c r="FL225" s="138"/>
      <c r="FM225" s="138"/>
      <c r="FN225" s="138"/>
      <c r="FO225" s="138"/>
      <c r="FP225" s="141"/>
      <c r="FQ225" s="138"/>
      <c r="FR225" s="140"/>
      <c r="FS225" s="138"/>
      <c r="FT225" s="138">
        <v>0</v>
      </c>
      <c r="FU225" s="138">
        <v>14</v>
      </c>
      <c r="FV225" s="138"/>
      <c r="FW225" s="138"/>
      <c r="FX225" s="138"/>
      <c r="FY225" s="141"/>
      <c r="FZ225" s="138"/>
      <c r="GA225" s="140"/>
      <c r="GB225" s="138"/>
      <c r="GC225" s="138"/>
      <c r="GD225" s="138"/>
      <c r="GE225" s="138"/>
      <c r="GF225" s="138"/>
      <c r="GG225" s="138"/>
      <c r="GH225" s="138"/>
      <c r="GI225" s="138"/>
      <c r="GJ225" s="138"/>
      <c r="GK225" s="138"/>
      <c r="GL225" s="138"/>
      <c r="GM225" s="138"/>
      <c r="GN225" s="138"/>
      <c r="GO225" s="138"/>
      <c r="GP225" s="141"/>
      <c r="GQ225" s="138"/>
      <c r="GR225" s="137"/>
      <c r="GS225" s="138"/>
      <c r="GT225" s="138"/>
      <c r="GU225" s="138"/>
      <c r="GV225" s="138"/>
      <c r="GW225" s="138"/>
      <c r="GX225" s="141"/>
      <c r="GY225" s="137"/>
      <c r="GZ225" s="138"/>
      <c r="HA225" s="138"/>
      <c r="HB225" s="138"/>
      <c r="HC225" s="138"/>
      <c r="HD225" s="141"/>
      <c r="HE225" s="137"/>
      <c r="HF225" s="138"/>
      <c r="HG225" s="138"/>
      <c r="HH225" s="138"/>
      <c r="HI225" s="138"/>
      <c r="HJ225" s="138"/>
      <c r="HK225" s="141"/>
      <c r="HL225" s="137"/>
      <c r="HM225" s="124"/>
      <c r="HN225" s="124"/>
      <c r="HO225" s="141"/>
      <c r="HP225" s="140"/>
      <c r="HQ225" s="141"/>
      <c r="HR225" s="138"/>
      <c r="HS225" s="140"/>
      <c r="HT225" s="138"/>
      <c r="HU225" s="138"/>
      <c r="HV225" s="138"/>
      <c r="HW225" s="138"/>
      <c r="HX225" s="138"/>
      <c r="HY225" s="138"/>
      <c r="HZ225" s="138"/>
      <c r="IA225" s="138"/>
      <c r="IB225" s="138"/>
      <c r="IC225" s="138"/>
      <c r="ID225" s="138"/>
      <c r="IE225" s="138"/>
      <c r="IF225" s="138"/>
      <c r="IG225" s="138"/>
      <c r="IH225" s="138"/>
      <c r="II225" s="141"/>
      <c r="IJ225" s="17" t="s">
        <v>1577</v>
      </c>
      <c r="IK225" s="138" t="s">
        <v>4096</v>
      </c>
      <c r="IL225" s="138"/>
      <c r="IM225" s="138"/>
      <c r="IN225" s="138"/>
      <c r="IO225" s="138"/>
      <c r="IP225" s="138"/>
      <c r="IQ225" s="138"/>
      <c r="IR225" s="138"/>
      <c r="IS225" s="138"/>
      <c r="IT225" s="138"/>
      <c r="IU225" s="138"/>
      <c r="IV225" s="138"/>
      <c r="IW225" s="138"/>
      <c r="IX225" s="138"/>
      <c r="IY225" s="138"/>
      <c r="IZ225" s="138"/>
    </row>
    <row r="226" spans="1:260" s="17" customFormat="1" ht="12">
      <c r="A226" s="118">
        <v>404</v>
      </c>
      <c r="B226" s="17">
        <v>0</v>
      </c>
      <c r="C226" s="17">
        <v>0</v>
      </c>
      <c r="D226" s="139" t="s">
        <v>663</v>
      </c>
      <c r="E226" s="124" t="s">
        <v>1796</v>
      </c>
      <c r="F226" s="17" t="s">
        <v>2409</v>
      </c>
      <c r="G226" s="17" t="s">
        <v>79</v>
      </c>
      <c r="H226" s="119">
        <v>-17.788284000000001</v>
      </c>
      <c r="I226" s="120">
        <v>-63.185465000000001</v>
      </c>
      <c r="J226" s="17" t="s">
        <v>303</v>
      </c>
      <c r="K226" s="17" t="s">
        <v>176</v>
      </c>
      <c r="L226" s="17" t="s">
        <v>304</v>
      </c>
      <c r="M226" s="121" t="s">
        <v>177</v>
      </c>
      <c r="N226" s="122">
        <v>10</v>
      </c>
      <c r="O226" s="123" t="s">
        <v>610</v>
      </c>
      <c r="P226" s="17" t="s">
        <v>196</v>
      </c>
      <c r="Q226" s="121" t="s">
        <v>179</v>
      </c>
      <c r="R226" s="124">
        <v>3</v>
      </c>
      <c r="S226" s="124">
        <v>3</v>
      </c>
      <c r="T226" s="124">
        <v>0</v>
      </c>
      <c r="U226" s="124">
        <v>3</v>
      </c>
      <c r="V226" s="124">
        <v>3</v>
      </c>
      <c r="W226" s="124">
        <v>3</v>
      </c>
      <c r="X226" s="124">
        <v>0</v>
      </c>
      <c r="Y226" s="125">
        <v>0</v>
      </c>
      <c r="Z226" s="17">
        <v>15</v>
      </c>
      <c r="AA226" s="142"/>
      <c r="AB226" s="127" t="s">
        <v>180</v>
      </c>
      <c r="AC226" s="227" t="s">
        <v>192</v>
      </c>
      <c r="AD226" s="227">
        <v>3</v>
      </c>
      <c r="AE226" s="227" t="s">
        <v>181</v>
      </c>
      <c r="AF226" s="227">
        <v>1</v>
      </c>
      <c r="AG226" s="227" t="s">
        <v>236</v>
      </c>
      <c r="AH226" s="227" t="s">
        <v>194</v>
      </c>
      <c r="AI226" s="227">
        <v>3</v>
      </c>
      <c r="AJ226" s="227" t="s">
        <v>184</v>
      </c>
      <c r="AK226" s="227">
        <v>1</v>
      </c>
      <c r="AL226" s="227" t="s">
        <v>195</v>
      </c>
      <c r="AM226" s="227" t="s">
        <v>228</v>
      </c>
      <c r="AN226" s="227">
        <v>3</v>
      </c>
      <c r="AO226" s="227" t="s">
        <v>184</v>
      </c>
      <c r="AP226" s="227">
        <v>1</v>
      </c>
      <c r="AQ226" s="227" t="s">
        <v>195</v>
      </c>
      <c r="AR226" s="227" t="s">
        <v>198</v>
      </c>
      <c r="AS226" s="227">
        <v>3</v>
      </c>
      <c r="AT226" s="227" t="s">
        <v>187</v>
      </c>
      <c r="AU226" s="227">
        <v>1</v>
      </c>
      <c r="AV226" s="227" t="s">
        <v>236</v>
      </c>
      <c r="AW226" s="227" t="s">
        <v>186</v>
      </c>
      <c r="AX226" s="227">
        <v>3</v>
      </c>
      <c r="AY226" s="227" t="s">
        <v>229</v>
      </c>
      <c r="AZ226" s="227">
        <v>0</v>
      </c>
      <c r="BA226" s="227" t="s">
        <v>236</v>
      </c>
      <c r="BB226" s="227" t="s">
        <v>77</v>
      </c>
      <c r="BC226" s="227">
        <v>0</v>
      </c>
      <c r="BD226" s="227" t="s">
        <v>77</v>
      </c>
      <c r="BE226" s="227">
        <v>0</v>
      </c>
      <c r="BF226" s="227" t="s">
        <v>77</v>
      </c>
      <c r="BG226" s="227">
        <v>0</v>
      </c>
      <c r="BH226" s="227">
        <v>0</v>
      </c>
      <c r="BI226" s="227">
        <v>0</v>
      </c>
      <c r="BJ226" s="227">
        <v>0</v>
      </c>
      <c r="BK226" s="227">
        <v>0</v>
      </c>
      <c r="BL226" s="17">
        <v>15</v>
      </c>
      <c r="BM226" s="142" t="s">
        <v>4151</v>
      </c>
      <c r="BN226" s="142"/>
      <c r="BO226" s="142" t="s">
        <v>3789</v>
      </c>
      <c r="BP226" s="143">
        <v>2024</v>
      </c>
      <c r="BQ226" s="126" t="s">
        <v>171</v>
      </c>
      <c r="BR226" s="128">
        <v>45355</v>
      </c>
      <c r="BS226" s="17">
        <v>10</v>
      </c>
      <c r="BT226" s="221" t="s">
        <v>3311</v>
      </c>
      <c r="BU226" s="118">
        <v>2</v>
      </c>
      <c r="BV226" s="17">
        <v>3</v>
      </c>
      <c r="BW226" s="17">
        <v>0</v>
      </c>
      <c r="BX226" s="17">
        <v>0</v>
      </c>
      <c r="BY226" s="17">
        <v>0</v>
      </c>
      <c r="BZ226" s="17">
        <v>0</v>
      </c>
      <c r="CB226" s="17">
        <v>5</v>
      </c>
      <c r="CC226" s="121">
        <v>15</v>
      </c>
      <c r="CE226" s="118">
        <v>0</v>
      </c>
      <c r="CF226" s="17">
        <v>0</v>
      </c>
      <c r="CG226" s="17">
        <v>1</v>
      </c>
      <c r="CH226" s="17">
        <v>0</v>
      </c>
      <c r="CI226" s="17">
        <v>0</v>
      </c>
      <c r="CJ226" s="17">
        <v>2</v>
      </c>
      <c r="CK226" s="17">
        <v>0</v>
      </c>
      <c r="CL226" s="121">
        <v>3</v>
      </c>
      <c r="CM226" s="17" t="s">
        <v>1199</v>
      </c>
      <c r="CN226" s="17" t="s">
        <v>1089</v>
      </c>
      <c r="CO226" s="17" t="s">
        <v>3464</v>
      </c>
      <c r="CP226" s="17">
        <v>3</v>
      </c>
      <c r="CQ226" s="118">
        <v>1</v>
      </c>
      <c r="CR226" s="17">
        <v>0</v>
      </c>
      <c r="CS226" s="124" t="s">
        <v>676</v>
      </c>
      <c r="CT226" s="138"/>
      <c r="CU226" s="138"/>
      <c r="CV226" s="138"/>
      <c r="CW226" s="138"/>
      <c r="CX226" s="138"/>
      <c r="CY226" s="141"/>
      <c r="CZ226" s="140"/>
      <c r="DA226" s="138"/>
      <c r="DB226" s="138"/>
      <c r="DC226" s="141"/>
      <c r="DD226" s="142"/>
      <c r="DE226" s="138"/>
      <c r="DF226" s="137"/>
      <c r="DG226" s="17" t="s">
        <v>1092</v>
      </c>
      <c r="DH226" s="138"/>
      <c r="DI226" s="126" t="s">
        <v>2616</v>
      </c>
      <c r="DJ226" s="118">
        <v>15</v>
      </c>
      <c r="DK226" s="118" t="s">
        <v>1187</v>
      </c>
      <c r="DL226" s="141"/>
      <c r="DM226" s="17" t="s">
        <v>1203</v>
      </c>
      <c r="DN226" s="139"/>
      <c r="DO226" s="138"/>
      <c r="DP226" s="138"/>
      <c r="DQ226" s="141"/>
      <c r="DR226" s="138"/>
      <c r="DS226" s="138"/>
      <c r="DT226" s="138"/>
      <c r="DU226" s="138"/>
      <c r="DV226" s="138"/>
      <c r="DW226" s="138"/>
      <c r="DX226" s="138"/>
      <c r="DY226" s="140"/>
      <c r="DZ226" s="138"/>
      <c r="EA226" s="138"/>
      <c r="EB226" s="138"/>
      <c r="EC226" s="138"/>
      <c r="ED226" s="138"/>
      <c r="EE226" s="138"/>
      <c r="EF226" s="141"/>
      <c r="EG226" s="138"/>
      <c r="EH226" s="138"/>
      <c r="EI226" s="138"/>
      <c r="EJ226" s="138"/>
      <c r="EK226" s="138"/>
      <c r="EL226" s="138"/>
      <c r="EM226" s="138"/>
      <c r="EN226" s="138"/>
      <c r="EO226" s="140">
        <v>2</v>
      </c>
      <c r="EP226" s="138"/>
      <c r="EQ226" s="138">
        <v>2</v>
      </c>
      <c r="ER226" s="138"/>
      <c r="ES226" s="138"/>
      <c r="ET226" s="141"/>
      <c r="EU226" s="140"/>
      <c r="EV226" s="138">
        <v>8</v>
      </c>
      <c r="EW226" s="138"/>
      <c r="EX226" s="138">
        <v>24</v>
      </c>
      <c r="EY226" s="138"/>
      <c r="EZ226" s="141"/>
      <c r="FA226" s="138"/>
      <c r="FB226" s="127"/>
      <c r="FC226" s="118">
        <v>30</v>
      </c>
      <c r="FD226" s="17">
        <v>5</v>
      </c>
      <c r="FE226" s="141">
        <v>125</v>
      </c>
      <c r="FF226" s="17">
        <v>25</v>
      </c>
      <c r="FG226" s="140"/>
      <c r="FH226" s="141"/>
      <c r="FI226" s="138"/>
      <c r="FJ226" s="17" t="e">
        <v>#N/A</v>
      </c>
      <c r="FK226" s="257" t="s">
        <v>3714</v>
      </c>
      <c r="FL226" s="138"/>
      <c r="FM226" s="138"/>
      <c r="FN226" s="138"/>
      <c r="FO226" s="138"/>
      <c r="FP226" s="141"/>
      <c r="FQ226" s="138"/>
      <c r="FR226" s="140"/>
      <c r="FS226" s="138"/>
      <c r="FT226" s="138">
        <v>0</v>
      </c>
      <c r="FU226" s="138">
        <v>14</v>
      </c>
      <c r="FV226" s="138"/>
      <c r="FW226" s="138"/>
      <c r="FX226" s="138"/>
      <c r="FY226" s="141"/>
      <c r="FZ226" s="138"/>
      <c r="GA226" s="140"/>
      <c r="GB226" s="138"/>
      <c r="GC226" s="138"/>
      <c r="GD226" s="138"/>
      <c r="GE226" s="138"/>
      <c r="GF226" s="138"/>
      <c r="GG226" s="138"/>
      <c r="GH226" s="138"/>
      <c r="GI226" s="138"/>
      <c r="GJ226" s="138"/>
      <c r="GK226" s="138"/>
      <c r="GL226" s="138"/>
      <c r="GM226" s="138"/>
      <c r="GN226" s="138"/>
      <c r="GO226" s="138"/>
      <c r="GP226" s="141"/>
      <c r="GQ226" s="138"/>
      <c r="GR226" s="137"/>
      <c r="GS226" s="138"/>
      <c r="GT226" s="138"/>
      <c r="GU226" s="138"/>
      <c r="GV226" s="138"/>
      <c r="GW226" s="138"/>
      <c r="GX226" s="141"/>
      <c r="GY226" s="137"/>
      <c r="GZ226" s="138"/>
      <c r="HA226" s="138"/>
      <c r="HB226" s="138"/>
      <c r="HC226" s="138"/>
      <c r="HD226" s="141"/>
      <c r="HE226" s="137"/>
      <c r="HF226" s="138"/>
      <c r="HG226" s="138"/>
      <c r="HH226" s="138"/>
      <c r="HI226" s="138"/>
      <c r="HJ226" s="138"/>
      <c r="HK226" s="141"/>
      <c r="HL226" s="137"/>
      <c r="HM226" s="124"/>
      <c r="HN226" s="124"/>
      <c r="HO226" s="141"/>
      <c r="HP226" s="140"/>
      <c r="HQ226" s="141"/>
      <c r="HR226" s="138"/>
      <c r="HS226" s="140"/>
      <c r="HT226" s="138"/>
      <c r="HU226" s="138"/>
      <c r="HV226" s="138"/>
      <c r="HW226" s="138"/>
      <c r="HX226" s="138"/>
      <c r="HY226" s="138"/>
      <c r="HZ226" s="138"/>
      <c r="IA226" s="138"/>
      <c r="IB226" s="138"/>
      <c r="IC226" s="138"/>
      <c r="ID226" s="138"/>
      <c r="IE226" s="138"/>
      <c r="IF226" s="138"/>
      <c r="IG226" s="138"/>
      <c r="IH226" s="138"/>
      <c r="II226" s="141"/>
      <c r="IJ226" s="17" t="s">
        <v>3465</v>
      </c>
      <c r="IK226" s="138" t="s">
        <v>4097</v>
      </c>
      <c r="IL226" s="138"/>
      <c r="IM226" s="138"/>
      <c r="IN226" s="138"/>
      <c r="IO226" s="138"/>
      <c r="IP226" s="138"/>
      <c r="IQ226" s="138"/>
      <c r="IR226" s="138"/>
      <c r="IS226" s="138"/>
      <c r="IT226" s="138"/>
      <c r="IU226" s="138"/>
      <c r="IV226" s="138"/>
      <c r="IW226" s="138"/>
      <c r="IX226" s="138"/>
      <c r="IY226" s="138"/>
      <c r="IZ226" s="138"/>
    </row>
    <row r="227" spans="1:260" s="17" customFormat="1" ht="12">
      <c r="A227" s="118">
        <v>414</v>
      </c>
      <c r="B227" s="17" t="s">
        <v>2317</v>
      </c>
      <c r="C227" s="17">
        <v>0</v>
      </c>
      <c r="D227" s="139" t="s">
        <v>663</v>
      </c>
      <c r="E227" s="124" t="s">
        <v>1782</v>
      </c>
      <c r="F227" s="17" t="s">
        <v>2422</v>
      </c>
      <c r="G227" s="17" t="s">
        <v>79</v>
      </c>
      <c r="H227" s="119">
        <v>-17.449522999999999</v>
      </c>
      <c r="I227" s="120">
        <v>-63.18683</v>
      </c>
      <c r="J227" s="17" t="s">
        <v>310</v>
      </c>
      <c r="K227" s="17" t="s">
        <v>256</v>
      </c>
      <c r="L227" s="17" t="s">
        <v>256</v>
      </c>
      <c r="M227" s="121" t="s">
        <v>177</v>
      </c>
      <c r="N227" s="122">
        <v>60</v>
      </c>
      <c r="O227" s="123" t="s">
        <v>78</v>
      </c>
      <c r="P227" s="17" t="s">
        <v>196</v>
      </c>
      <c r="Q227" s="121" t="s">
        <v>179</v>
      </c>
      <c r="R227" s="124">
        <v>0</v>
      </c>
      <c r="S227" s="124">
        <v>0</v>
      </c>
      <c r="T227" s="124">
        <v>3</v>
      </c>
      <c r="U227" s="124">
        <v>0</v>
      </c>
      <c r="V227" s="124">
        <v>3</v>
      </c>
      <c r="W227" s="124">
        <v>1</v>
      </c>
      <c r="X227" s="124">
        <v>1</v>
      </c>
      <c r="Y227" s="125">
        <v>0</v>
      </c>
      <c r="Z227" s="17">
        <v>8</v>
      </c>
      <c r="AA227" s="142"/>
      <c r="AB227" s="127" t="s">
        <v>3497</v>
      </c>
      <c r="AC227" s="227" t="s">
        <v>192</v>
      </c>
      <c r="AD227" s="227">
        <v>3</v>
      </c>
      <c r="AE227" s="227" t="s">
        <v>181</v>
      </c>
      <c r="AF227" s="227">
        <v>1</v>
      </c>
      <c r="AG227" s="227" t="s">
        <v>236</v>
      </c>
      <c r="AH227" s="227" t="s">
        <v>2158</v>
      </c>
      <c r="AI227" s="227">
        <v>0</v>
      </c>
      <c r="AJ227" s="227" t="s">
        <v>184</v>
      </c>
      <c r="AK227" s="227">
        <v>1</v>
      </c>
      <c r="AL227" s="227" t="s">
        <v>195</v>
      </c>
      <c r="AM227" s="227" t="s">
        <v>77</v>
      </c>
      <c r="AN227" s="227">
        <v>0</v>
      </c>
      <c r="AO227" s="227" t="s">
        <v>77</v>
      </c>
      <c r="AP227" s="227">
        <v>0</v>
      </c>
      <c r="AQ227" s="227" t="s">
        <v>77</v>
      </c>
      <c r="AR227" s="227" t="s">
        <v>198</v>
      </c>
      <c r="AS227" s="227">
        <v>3</v>
      </c>
      <c r="AT227" s="227" t="s">
        <v>1013</v>
      </c>
      <c r="AU227" s="227">
        <v>0</v>
      </c>
      <c r="AV227" s="227" t="s">
        <v>189</v>
      </c>
      <c r="AW227" s="227" t="s">
        <v>2423</v>
      </c>
      <c r="AX227" s="227">
        <v>1</v>
      </c>
      <c r="AY227" s="227" t="s">
        <v>1014</v>
      </c>
      <c r="AZ227" s="227">
        <v>1</v>
      </c>
      <c r="BA227" s="227" t="s">
        <v>189</v>
      </c>
      <c r="BB227" s="227" t="s">
        <v>252</v>
      </c>
      <c r="BC227" s="227">
        <v>1</v>
      </c>
      <c r="BD227" s="227" t="s">
        <v>1013</v>
      </c>
      <c r="BE227" s="227">
        <v>0</v>
      </c>
      <c r="BF227" s="227" t="s">
        <v>189</v>
      </c>
      <c r="BG227" s="227">
        <v>0</v>
      </c>
      <c r="BH227" s="227">
        <v>0</v>
      </c>
      <c r="BI227" s="227">
        <v>0</v>
      </c>
      <c r="BJ227" s="227">
        <v>0</v>
      </c>
      <c r="BK227" s="227">
        <v>0</v>
      </c>
      <c r="BL227" s="17">
        <v>8</v>
      </c>
      <c r="BM227" s="142" t="s">
        <v>4149</v>
      </c>
      <c r="BN227" s="142"/>
      <c r="BO227" s="142" t="s">
        <v>3789</v>
      </c>
      <c r="BP227" s="143">
        <v>2024</v>
      </c>
      <c r="BQ227" s="126" t="s">
        <v>171</v>
      </c>
      <c r="BR227" s="128">
        <v>45355</v>
      </c>
      <c r="BS227" s="17">
        <v>10</v>
      </c>
      <c r="BT227" s="221" t="s">
        <v>3224</v>
      </c>
      <c r="BU227" s="118">
        <v>1</v>
      </c>
      <c r="BV227" s="17">
        <v>0</v>
      </c>
      <c r="BW227" s="17">
        <v>2</v>
      </c>
      <c r="BX227" s="17">
        <v>0</v>
      </c>
      <c r="BY227" s="17">
        <v>0</v>
      </c>
      <c r="BZ227" s="17">
        <v>0</v>
      </c>
      <c r="CB227" s="17">
        <v>3</v>
      </c>
      <c r="CC227" s="121">
        <v>8</v>
      </c>
      <c r="CE227" s="118">
        <v>0</v>
      </c>
      <c r="CF227" s="17">
        <v>0</v>
      </c>
      <c r="CG227" s="17">
        <v>2</v>
      </c>
      <c r="CH227" s="17">
        <v>0</v>
      </c>
      <c r="CI227" s="17">
        <v>0</v>
      </c>
      <c r="CJ227" s="17">
        <v>1</v>
      </c>
      <c r="CK227" s="17">
        <v>0</v>
      </c>
      <c r="CL227" s="121">
        <v>3</v>
      </c>
      <c r="CM227" s="17" t="s">
        <v>3225</v>
      </c>
      <c r="CN227" s="17" t="s">
        <v>3498</v>
      </c>
      <c r="CO227" s="17" t="s">
        <v>3293</v>
      </c>
      <c r="CP227" s="17">
        <v>2</v>
      </c>
      <c r="CQ227" s="118">
        <v>0</v>
      </c>
      <c r="CR227" s="17">
        <v>0</v>
      </c>
      <c r="CS227" s="124"/>
      <c r="CT227" s="138"/>
      <c r="CU227" s="138"/>
      <c r="CV227" s="138"/>
      <c r="CW227" s="138"/>
      <c r="CX227" s="138"/>
      <c r="CY227" s="141"/>
      <c r="CZ227" s="140"/>
      <c r="DA227" s="138"/>
      <c r="DB227" s="138"/>
      <c r="DC227" s="141"/>
      <c r="DD227" s="142"/>
      <c r="DE227" s="138"/>
      <c r="DF227" s="137"/>
      <c r="DG227" s="17" t="s">
        <v>2920</v>
      </c>
      <c r="DH227" s="138"/>
      <c r="DI227" s="126" t="s">
        <v>2778</v>
      </c>
      <c r="DJ227" s="118">
        <v>23</v>
      </c>
      <c r="DK227" s="118" t="s">
        <v>3499</v>
      </c>
      <c r="DL227" s="141"/>
      <c r="DM227" s="17" t="s">
        <v>1094</v>
      </c>
      <c r="DN227" s="139"/>
      <c r="DO227" s="138"/>
      <c r="DP227" s="138"/>
      <c r="DQ227" s="141"/>
      <c r="DR227" s="138"/>
      <c r="DS227" s="138"/>
      <c r="DT227" s="138"/>
      <c r="DU227" s="138"/>
      <c r="DV227" s="138"/>
      <c r="DW227" s="138"/>
      <c r="DX227" s="138"/>
      <c r="DY227" s="140"/>
      <c r="DZ227" s="138"/>
      <c r="EA227" s="138"/>
      <c r="EB227" s="138"/>
      <c r="EC227" s="138"/>
      <c r="ED227" s="138"/>
      <c r="EE227" s="138"/>
      <c r="EF227" s="141"/>
      <c r="EG227" s="138"/>
      <c r="EH227" s="138"/>
      <c r="EI227" s="138"/>
      <c r="EJ227" s="138"/>
      <c r="EK227" s="138"/>
      <c r="EL227" s="138"/>
      <c r="EM227" s="138"/>
      <c r="EN227" s="138"/>
      <c r="EO227" s="140"/>
      <c r="EP227" s="138"/>
      <c r="EQ227" s="138"/>
      <c r="ER227" s="138"/>
      <c r="ES227" s="138"/>
      <c r="ET227" s="141"/>
      <c r="EU227" s="140">
        <v>4</v>
      </c>
      <c r="EV227" s="138"/>
      <c r="EW227" s="138">
        <v>14</v>
      </c>
      <c r="EX227" s="138"/>
      <c r="EY227" s="138"/>
      <c r="EZ227" s="141"/>
      <c r="FA227" s="138"/>
      <c r="FB227" s="127"/>
      <c r="FC227" s="118">
        <v>100</v>
      </c>
      <c r="FD227" s="17">
        <v>3</v>
      </c>
      <c r="FE227" s="141">
        <v>243</v>
      </c>
      <c r="FF227" s="17">
        <v>81</v>
      </c>
      <c r="FG227" s="140"/>
      <c r="FH227" s="141"/>
      <c r="FI227" s="138"/>
      <c r="FJ227" s="17" t="e">
        <v>#N/A</v>
      </c>
      <c r="FK227" s="257" t="s">
        <v>3711</v>
      </c>
      <c r="FL227" s="138"/>
      <c r="FM227" s="138"/>
      <c r="FN227" s="138"/>
      <c r="FO227" s="138"/>
      <c r="FP227" s="141"/>
      <c r="FQ227" s="138"/>
      <c r="FR227" s="140"/>
      <c r="FS227" s="138"/>
      <c r="FT227" s="138">
        <v>0</v>
      </c>
      <c r="FU227" s="138">
        <v>14</v>
      </c>
      <c r="FV227" s="138"/>
      <c r="FW227" s="138"/>
      <c r="FX227" s="138"/>
      <c r="FY227" s="141"/>
      <c r="FZ227" s="138"/>
      <c r="GA227" s="140"/>
      <c r="GB227" s="138"/>
      <c r="GC227" s="138"/>
      <c r="GD227" s="138"/>
      <c r="GE227" s="138"/>
      <c r="GF227" s="138"/>
      <c r="GG227" s="138"/>
      <c r="GH227" s="138"/>
      <c r="GI227" s="138"/>
      <c r="GJ227" s="138"/>
      <c r="GK227" s="138"/>
      <c r="GL227" s="138"/>
      <c r="GM227" s="138"/>
      <c r="GN227" s="138"/>
      <c r="GO227" s="138"/>
      <c r="GP227" s="141"/>
      <c r="GQ227" s="138"/>
      <c r="GR227" s="137"/>
      <c r="GS227" s="138"/>
      <c r="GT227" s="138"/>
      <c r="GU227" s="138"/>
      <c r="GV227" s="138"/>
      <c r="GW227" s="138"/>
      <c r="GX227" s="141"/>
      <c r="GY227" s="137"/>
      <c r="GZ227" s="138"/>
      <c r="HA227" s="138"/>
      <c r="HB227" s="138"/>
      <c r="HC227" s="138"/>
      <c r="HD227" s="141"/>
      <c r="HE227" s="137"/>
      <c r="HF227" s="138"/>
      <c r="HG227" s="138"/>
      <c r="HH227" s="138"/>
      <c r="HI227" s="138"/>
      <c r="HJ227" s="138"/>
      <c r="HK227" s="141"/>
      <c r="HL227" s="137"/>
      <c r="HM227" s="124"/>
      <c r="HN227" s="124"/>
      <c r="HO227" s="141"/>
      <c r="HP227" s="140"/>
      <c r="HQ227" s="141"/>
      <c r="HR227" s="138"/>
      <c r="HS227" s="140"/>
      <c r="HT227" s="138"/>
      <c r="HU227" s="138"/>
      <c r="HV227" s="138"/>
      <c r="HW227" s="138"/>
      <c r="HX227" s="138"/>
      <c r="HY227" s="138"/>
      <c r="HZ227" s="138"/>
      <c r="IA227" s="138"/>
      <c r="IB227" s="138"/>
      <c r="IC227" s="138"/>
      <c r="ID227" s="138"/>
      <c r="IE227" s="138"/>
      <c r="IF227" s="138"/>
      <c r="IG227" s="138"/>
      <c r="IH227" s="138"/>
      <c r="II227" s="141"/>
      <c r="IJ227" s="17" t="s">
        <v>3500</v>
      </c>
      <c r="IK227" s="138" t="s">
        <v>4098</v>
      </c>
      <c r="IL227" s="138"/>
      <c r="IM227" s="138"/>
      <c r="IN227" s="138"/>
      <c r="IO227" s="138"/>
      <c r="IP227" s="138"/>
      <c r="IQ227" s="138"/>
      <c r="IR227" s="138"/>
      <c r="IS227" s="138"/>
      <c r="IT227" s="138"/>
      <c r="IU227" s="138"/>
      <c r="IV227" s="138"/>
      <c r="IW227" s="138"/>
      <c r="IX227" s="138"/>
      <c r="IY227" s="138"/>
      <c r="IZ227" s="138"/>
    </row>
    <row r="228" spans="1:260" s="17" customFormat="1" ht="12">
      <c r="A228" s="118">
        <v>506</v>
      </c>
      <c r="B228" s="17" t="s">
        <v>2397</v>
      </c>
      <c r="C228" s="17">
        <v>0</v>
      </c>
      <c r="D228" s="139" t="s">
        <v>663</v>
      </c>
      <c r="E228" s="124" t="s">
        <v>1806</v>
      </c>
      <c r="F228" s="17" t="s">
        <v>2560</v>
      </c>
      <c r="G228" s="17">
        <v>0</v>
      </c>
      <c r="H228" s="119">
        <v>-17.333390000000001</v>
      </c>
      <c r="I228" s="120">
        <v>-63.275939999999999</v>
      </c>
      <c r="J228" s="17" t="s">
        <v>303</v>
      </c>
      <c r="K228" s="17" t="s">
        <v>705</v>
      </c>
      <c r="L228" s="17" t="s">
        <v>305</v>
      </c>
      <c r="M228" s="121" t="s">
        <v>177</v>
      </c>
      <c r="N228" s="122">
        <v>25</v>
      </c>
      <c r="O228" s="123" t="s">
        <v>78</v>
      </c>
      <c r="P228" s="17" t="s">
        <v>202</v>
      </c>
      <c r="Q228" s="121" t="s">
        <v>179</v>
      </c>
      <c r="R228" s="124">
        <v>0</v>
      </c>
      <c r="S228" s="124">
        <v>3</v>
      </c>
      <c r="T228" s="124">
        <v>0</v>
      </c>
      <c r="U228" s="124">
        <v>0</v>
      </c>
      <c r="V228" s="124">
        <v>3</v>
      </c>
      <c r="W228" s="124">
        <v>3</v>
      </c>
      <c r="X228" s="124">
        <v>0</v>
      </c>
      <c r="Y228" s="125">
        <v>0</v>
      </c>
      <c r="Z228" s="17">
        <v>9</v>
      </c>
      <c r="AA228" s="142"/>
      <c r="AB228" s="127" t="s">
        <v>3667</v>
      </c>
      <c r="AC228" s="227" t="s">
        <v>77</v>
      </c>
      <c r="AD228" s="227">
        <v>0</v>
      </c>
      <c r="AE228" s="227" t="s">
        <v>77</v>
      </c>
      <c r="AF228" s="227">
        <v>0</v>
      </c>
      <c r="AG228" s="227" t="s">
        <v>77</v>
      </c>
      <c r="AH228" s="227" t="s">
        <v>257</v>
      </c>
      <c r="AI228" s="227">
        <v>3</v>
      </c>
      <c r="AJ228" s="227" t="s">
        <v>241</v>
      </c>
      <c r="AK228" s="227">
        <v>1</v>
      </c>
      <c r="AL228" s="227" t="s">
        <v>206</v>
      </c>
      <c r="AM228" s="227" t="s">
        <v>77</v>
      </c>
      <c r="AN228" s="227">
        <v>0</v>
      </c>
      <c r="AO228" s="227" t="s">
        <v>77</v>
      </c>
      <c r="AP228" s="227">
        <v>0</v>
      </c>
      <c r="AQ228" s="227" t="s">
        <v>77</v>
      </c>
      <c r="AR228" s="227" t="s">
        <v>198</v>
      </c>
      <c r="AS228" s="227">
        <v>3</v>
      </c>
      <c r="AT228" s="227" t="s">
        <v>325</v>
      </c>
      <c r="AU228" s="227">
        <v>1</v>
      </c>
      <c r="AV228" s="227" t="s">
        <v>206</v>
      </c>
      <c r="AW228" s="227" t="s">
        <v>221</v>
      </c>
      <c r="AX228" s="227">
        <v>3</v>
      </c>
      <c r="AY228" s="227" t="s">
        <v>326</v>
      </c>
      <c r="AZ228" s="227">
        <v>0</v>
      </c>
      <c r="BA228" s="227" t="s">
        <v>77</v>
      </c>
      <c r="BB228" s="227" t="s">
        <v>77</v>
      </c>
      <c r="BC228" s="227">
        <v>0</v>
      </c>
      <c r="BD228" s="227" t="s">
        <v>77</v>
      </c>
      <c r="BE228" s="227">
        <v>0</v>
      </c>
      <c r="BF228" s="227" t="s">
        <v>77</v>
      </c>
      <c r="BG228" s="227">
        <v>0</v>
      </c>
      <c r="BH228" s="227">
        <v>0</v>
      </c>
      <c r="BI228" s="227">
        <v>0</v>
      </c>
      <c r="BJ228" s="227">
        <v>0</v>
      </c>
      <c r="BK228" s="227">
        <v>0</v>
      </c>
      <c r="BL228" s="17">
        <v>9</v>
      </c>
      <c r="BM228" s="142" t="s">
        <v>3804</v>
      </c>
      <c r="BN228" s="142"/>
      <c r="BO228" s="142" t="s">
        <v>3789</v>
      </c>
      <c r="BP228" s="143">
        <v>2024</v>
      </c>
      <c r="BQ228" s="126" t="s">
        <v>172</v>
      </c>
      <c r="BR228" s="128">
        <v>45355</v>
      </c>
      <c r="BS228" s="17">
        <v>10</v>
      </c>
      <c r="BT228" s="221" t="s">
        <v>3668</v>
      </c>
      <c r="BU228" s="118">
        <v>0</v>
      </c>
      <c r="BV228" s="17">
        <v>3</v>
      </c>
      <c r="BW228" s="17">
        <v>0</v>
      </c>
      <c r="BX228" s="17">
        <v>0</v>
      </c>
      <c r="BY228" s="17">
        <v>0</v>
      </c>
      <c r="BZ228" s="17">
        <v>0</v>
      </c>
      <c r="CB228" s="17">
        <v>3</v>
      </c>
      <c r="CC228" s="121">
        <v>9</v>
      </c>
      <c r="CE228" s="118">
        <v>0</v>
      </c>
      <c r="CF228" s="17">
        <v>0</v>
      </c>
      <c r="CG228" s="17">
        <v>2</v>
      </c>
      <c r="CH228" s="17">
        <v>0</v>
      </c>
      <c r="CI228" s="17">
        <v>0</v>
      </c>
      <c r="CJ228" s="17">
        <v>1</v>
      </c>
      <c r="CK228" s="17">
        <v>0</v>
      </c>
      <c r="CL228" s="121">
        <v>3</v>
      </c>
      <c r="CM228" s="17" t="s">
        <v>1568</v>
      </c>
      <c r="CN228" s="17" t="s">
        <v>1089</v>
      </c>
      <c r="CO228" s="17" t="s">
        <v>1174</v>
      </c>
      <c r="CP228" s="17">
        <v>2</v>
      </c>
      <c r="CQ228" s="118">
        <v>0</v>
      </c>
      <c r="CR228" s="17">
        <v>0</v>
      </c>
      <c r="CS228" s="124"/>
      <c r="CT228" s="138"/>
      <c r="CU228" s="138"/>
      <c r="CV228" s="138"/>
      <c r="CW228" s="138"/>
      <c r="CX228" s="138"/>
      <c r="CY228" s="141"/>
      <c r="CZ228" s="140"/>
      <c r="DA228" s="138"/>
      <c r="DB228" s="138"/>
      <c r="DC228" s="141"/>
      <c r="DD228" s="142"/>
      <c r="DE228" s="138"/>
      <c r="DF228" s="137"/>
      <c r="DG228" s="17" t="s">
        <v>1092</v>
      </c>
      <c r="DH228" s="138"/>
      <c r="DI228" s="126" t="s">
        <v>2778</v>
      </c>
      <c r="DJ228" s="118">
        <v>23</v>
      </c>
      <c r="DK228" s="118" t="s">
        <v>335</v>
      </c>
      <c r="DL228" s="141"/>
      <c r="DM228" s="17" t="s">
        <v>1094</v>
      </c>
      <c r="DN228" s="139"/>
      <c r="DO228" s="138"/>
      <c r="DP228" s="138"/>
      <c r="DQ228" s="141"/>
      <c r="DR228" s="138"/>
      <c r="DS228" s="138"/>
      <c r="DT228" s="138"/>
      <c r="DU228" s="138"/>
      <c r="DV228" s="138"/>
      <c r="DW228" s="138"/>
      <c r="DX228" s="138"/>
      <c r="DY228" s="140"/>
      <c r="DZ228" s="138"/>
      <c r="EA228" s="138"/>
      <c r="EB228" s="138"/>
      <c r="EC228" s="138"/>
      <c r="ED228" s="138"/>
      <c r="EE228" s="138"/>
      <c r="EF228" s="141"/>
      <c r="EG228" s="138"/>
      <c r="EH228" s="138"/>
      <c r="EI228" s="138"/>
      <c r="EJ228" s="138"/>
      <c r="EK228" s="138"/>
      <c r="EL228" s="138"/>
      <c r="EM228" s="138"/>
      <c r="EN228" s="138"/>
      <c r="EO228" s="140"/>
      <c r="EP228" s="138"/>
      <c r="EQ228" s="138"/>
      <c r="ER228" s="138"/>
      <c r="ES228" s="138"/>
      <c r="ET228" s="141"/>
      <c r="EU228" s="140">
        <v>4</v>
      </c>
      <c r="EV228" s="138"/>
      <c r="EW228" s="138">
        <v>16</v>
      </c>
      <c r="EX228" s="138"/>
      <c r="EY228" s="138"/>
      <c r="EZ228" s="141"/>
      <c r="FA228" s="138"/>
      <c r="FB228" s="127"/>
      <c r="FC228" s="118">
        <v>50</v>
      </c>
      <c r="FD228" s="17">
        <v>3</v>
      </c>
      <c r="FE228" s="141">
        <v>126</v>
      </c>
      <c r="FF228" s="17">
        <v>42</v>
      </c>
      <c r="FG228" s="140"/>
      <c r="FH228" s="141"/>
      <c r="FI228" s="138"/>
      <c r="FJ228" s="17" t="e">
        <v>#N/A</v>
      </c>
      <c r="FK228" s="257" t="s">
        <v>3711</v>
      </c>
      <c r="FL228" s="138"/>
      <c r="FM228" s="138"/>
      <c r="FN228" s="138"/>
      <c r="FO228" s="138"/>
      <c r="FP228" s="141"/>
      <c r="FQ228" s="138"/>
      <c r="FR228" s="140"/>
      <c r="FS228" s="138"/>
      <c r="FT228" s="138">
        <v>0</v>
      </c>
      <c r="FU228" s="138">
        <v>14</v>
      </c>
      <c r="FV228" s="138"/>
      <c r="FW228" s="138"/>
      <c r="FX228" s="138"/>
      <c r="FY228" s="141"/>
      <c r="FZ228" s="138"/>
      <c r="GA228" s="140"/>
      <c r="GB228" s="138"/>
      <c r="GC228" s="138"/>
      <c r="GD228" s="138"/>
      <c r="GE228" s="138"/>
      <c r="GF228" s="138"/>
      <c r="GG228" s="138"/>
      <c r="GH228" s="138"/>
      <c r="GI228" s="138"/>
      <c r="GJ228" s="138"/>
      <c r="GK228" s="138"/>
      <c r="GL228" s="138"/>
      <c r="GM228" s="138"/>
      <c r="GN228" s="138"/>
      <c r="GO228" s="138"/>
      <c r="GP228" s="141"/>
      <c r="GQ228" s="138"/>
      <c r="GR228" s="137"/>
      <c r="GS228" s="138"/>
      <c r="GT228" s="138"/>
      <c r="GU228" s="138"/>
      <c r="GV228" s="138"/>
      <c r="GW228" s="138"/>
      <c r="GX228" s="141"/>
      <c r="GY228" s="137"/>
      <c r="GZ228" s="138"/>
      <c r="HA228" s="138"/>
      <c r="HB228" s="138"/>
      <c r="HC228" s="138"/>
      <c r="HD228" s="141"/>
      <c r="HE228" s="137"/>
      <c r="HF228" s="138"/>
      <c r="HG228" s="138"/>
      <c r="HH228" s="138"/>
      <c r="HI228" s="138"/>
      <c r="HJ228" s="138"/>
      <c r="HK228" s="141"/>
      <c r="HL228" s="137"/>
      <c r="HM228" s="124"/>
      <c r="HN228" s="124"/>
      <c r="HO228" s="141"/>
      <c r="HP228" s="140"/>
      <c r="HQ228" s="141"/>
      <c r="HR228" s="138"/>
      <c r="HS228" s="140"/>
      <c r="HT228" s="138"/>
      <c r="HU228" s="138"/>
      <c r="HV228" s="138"/>
      <c r="HW228" s="138"/>
      <c r="HX228" s="138"/>
      <c r="HY228" s="138"/>
      <c r="HZ228" s="138"/>
      <c r="IA228" s="138"/>
      <c r="IB228" s="138"/>
      <c r="IC228" s="138"/>
      <c r="ID228" s="138"/>
      <c r="IE228" s="138"/>
      <c r="IF228" s="138"/>
      <c r="IG228" s="138"/>
      <c r="IH228" s="138"/>
      <c r="II228" s="141"/>
      <c r="IJ228" s="17" t="s">
        <v>1577</v>
      </c>
      <c r="IK228" s="138" t="s">
        <v>4099</v>
      </c>
      <c r="IL228" s="138"/>
      <c r="IM228" s="138"/>
      <c r="IN228" s="138"/>
      <c r="IO228" s="138"/>
      <c r="IP228" s="138"/>
      <c r="IQ228" s="138"/>
      <c r="IR228" s="138"/>
      <c r="IS228" s="138"/>
      <c r="IT228" s="138"/>
      <c r="IU228" s="138"/>
      <c r="IV228" s="138"/>
      <c r="IW228" s="138"/>
      <c r="IX228" s="138"/>
      <c r="IY228" s="138"/>
      <c r="IZ228" s="138"/>
    </row>
    <row r="229" spans="1:260" s="17" customFormat="1" ht="12">
      <c r="A229" s="118">
        <v>233</v>
      </c>
      <c r="B229" s="17" t="s">
        <v>2139</v>
      </c>
      <c r="C229" s="17">
        <v>0</v>
      </c>
      <c r="D229" s="17" t="s">
        <v>663</v>
      </c>
      <c r="E229" s="17" t="s">
        <v>1816</v>
      </c>
      <c r="F229" s="17" t="s">
        <v>2140</v>
      </c>
      <c r="G229" s="17" t="s">
        <v>79</v>
      </c>
      <c r="H229" s="119">
        <v>-17.506343000000001</v>
      </c>
      <c r="I229" s="120">
        <v>-63.203730999999998</v>
      </c>
      <c r="J229" s="17" t="s">
        <v>310</v>
      </c>
      <c r="K229" s="17" t="s">
        <v>256</v>
      </c>
      <c r="L229" s="17" t="s">
        <v>256</v>
      </c>
      <c r="M229" s="121" t="s">
        <v>177</v>
      </c>
      <c r="N229" s="122">
        <v>72</v>
      </c>
      <c r="O229" s="123" t="s">
        <v>245</v>
      </c>
      <c r="P229" s="17" t="s">
        <v>178</v>
      </c>
      <c r="Q229" s="121" t="s">
        <v>179</v>
      </c>
      <c r="R229" s="124">
        <v>0</v>
      </c>
      <c r="S229" s="124">
        <v>0</v>
      </c>
      <c r="T229" s="124">
        <v>3</v>
      </c>
      <c r="U229" s="124">
        <v>0</v>
      </c>
      <c r="V229" s="124">
        <v>3</v>
      </c>
      <c r="W229" s="124">
        <v>1</v>
      </c>
      <c r="X229" s="124">
        <v>0</v>
      </c>
      <c r="Y229" s="125">
        <v>0</v>
      </c>
      <c r="Z229" s="17">
        <v>7</v>
      </c>
      <c r="AA229" s="126"/>
      <c r="AB229" s="127" t="s">
        <v>3034</v>
      </c>
      <c r="AC229" s="227" t="s">
        <v>2114</v>
      </c>
      <c r="AD229" s="227">
        <v>3</v>
      </c>
      <c r="AE229" s="227" t="s">
        <v>181</v>
      </c>
      <c r="AF229" s="227">
        <v>1</v>
      </c>
      <c r="AG229" s="227" t="s">
        <v>182</v>
      </c>
      <c r="AH229" s="227" t="s">
        <v>833</v>
      </c>
      <c r="AI229" s="227">
        <v>0</v>
      </c>
      <c r="AJ229" s="227" t="s">
        <v>336</v>
      </c>
      <c r="AK229" s="227">
        <v>1</v>
      </c>
      <c r="AL229" s="227" t="s">
        <v>182</v>
      </c>
      <c r="AM229" s="227" t="s">
        <v>77</v>
      </c>
      <c r="AN229" s="227">
        <v>0</v>
      </c>
      <c r="AO229" s="227" t="s">
        <v>77</v>
      </c>
      <c r="AP229" s="227">
        <v>0</v>
      </c>
      <c r="AQ229" s="227" t="s">
        <v>77</v>
      </c>
      <c r="AR229" s="227" t="s">
        <v>198</v>
      </c>
      <c r="AS229" s="227">
        <v>3</v>
      </c>
      <c r="AT229" s="227" t="s">
        <v>2141</v>
      </c>
      <c r="AU229" s="227">
        <v>1</v>
      </c>
      <c r="AV229" s="227" t="s">
        <v>182</v>
      </c>
      <c r="AW229" s="227" t="s">
        <v>238</v>
      </c>
      <c r="AX229" s="227">
        <v>1</v>
      </c>
      <c r="AY229" s="227" t="s">
        <v>766</v>
      </c>
      <c r="AZ229" s="227">
        <v>0</v>
      </c>
      <c r="BA229" s="227" t="s">
        <v>206</v>
      </c>
      <c r="BB229" s="227" t="s">
        <v>77</v>
      </c>
      <c r="BC229" s="227">
        <v>0</v>
      </c>
      <c r="BD229" s="227" t="s">
        <v>77</v>
      </c>
      <c r="BE229" s="227">
        <v>0</v>
      </c>
      <c r="BF229" s="227" t="s">
        <v>77</v>
      </c>
      <c r="BG229" s="227">
        <v>0</v>
      </c>
      <c r="BH229" s="227">
        <v>0</v>
      </c>
      <c r="BI229" s="227">
        <v>0</v>
      </c>
      <c r="BJ229" s="227">
        <v>0</v>
      </c>
      <c r="BK229" s="227">
        <v>0</v>
      </c>
      <c r="BL229" s="17">
        <v>7</v>
      </c>
      <c r="BM229" s="126" t="s">
        <v>4149</v>
      </c>
      <c r="BN229" s="126"/>
      <c r="BO229" s="126" t="s">
        <v>3789</v>
      </c>
      <c r="BP229" s="126">
        <v>2024</v>
      </c>
      <c r="BQ229" s="126" t="s">
        <v>171</v>
      </c>
      <c r="BR229" s="128">
        <v>45358</v>
      </c>
      <c r="BS229" s="17">
        <v>10</v>
      </c>
      <c r="BT229" s="221" t="s">
        <v>3035</v>
      </c>
      <c r="BU229" s="118">
        <v>1</v>
      </c>
      <c r="BV229" s="17">
        <v>1</v>
      </c>
      <c r="BW229" s="17">
        <v>2</v>
      </c>
      <c r="BX229" s="17">
        <v>0</v>
      </c>
      <c r="BY229" s="17">
        <v>0</v>
      </c>
      <c r="BZ229" s="17">
        <v>0</v>
      </c>
      <c r="CB229" s="17">
        <v>4</v>
      </c>
      <c r="CC229" s="121">
        <v>7</v>
      </c>
      <c r="CE229" s="118">
        <v>0</v>
      </c>
      <c r="CF229" s="17">
        <v>0</v>
      </c>
      <c r="CG229" s="17">
        <v>2</v>
      </c>
      <c r="CH229" s="17">
        <v>0</v>
      </c>
      <c r="CI229" s="17">
        <v>0</v>
      </c>
      <c r="CJ229" s="17">
        <v>1</v>
      </c>
      <c r="CK229" s="17">
        <v>0</v>
      </c>
      <c r="CL229" s="121">
        <v>3</v>
      </c>
      <c r="CM229" s="17" t="s">
        <v>3036</v>
      </c>
      <c r="CN229" s="17" t="s">
        <v>3037</v>
      </c>
      <c r="CO229" s="17" t="s">
        <v>3038</v>
      </c>
      <c r="CP229" s="17">
        <v>1</v>
      </c>
      <c r="CQ229" s="118">
        <v>1</v>
      </c>
      <c r="CR229" s="17">
        <v>0</v>
      </c>
      <c r="CS229" s="17" t="s">
        <v>676</v>
      </c>
      <c r="CY229" s="121"/>
      <c r="CZ229" s="118"/>
      <c r="DC229" s="121"/>
      <c r="DD229" s="126"/>
      <c r="DF229" s="118"/>
      <c r="DG229" s="17" t="s">
        <v>2920</v>
      </c>
      <c r="DI229" s="126" t="s">
        <v>2614</v>
      </c>
      <c r="DJ229" s="118">
        <v>10</v>
      </c>
      <c r="DK229" s="118" t="s">
        <v>3039</v>
      </c>
      <c r="DL229" s="121"/>
      <c r="DM229" s="17" t="s">
        <v>1094</v>
      </c>
      <c r="DQ229" s="121"/>
      <c r="DY229" s="118"/>
      <c r="EF229" s="121"/>
      <c r="EO229" s="118"/>
      <c r="ET229" s="121"/>
      <c r="EU229" s="118">
        <v>4</v>
      </c>
      <c r="EW229" s="17">
        <v>16</v>
      </c>
      <c r="EZ229" s="121"/>
      <c r="FB229" s="121"/>
      <c r="FC229" s="118">
        <v>100</v>
      </c>
      <c r="FD229" s="17">
        <v>4</v>
      </c>
      <c r="FE229" s="121">
        <v>380</v>
      </c>
      <c r="FF229" s="17">
        <v>95</v>
      </c>
      <c r="FG229" s="118"/>
      <c r="FH229" s="121"/>
      <c r="FJ229" s="17" t="e">
        <v>#N/A</v>
      </c>
      <c r="FK229" s="227" t="s">
        <v>3711</v>
      </c>
      <c r="FL229" s="128"/>
      <c r="FM229" s="128"/>
      <c r="FP229" s="121"/>
      <c r="FR229" s="118"/>
      <c r="FT229" s="17">
        <v>0</v>
      </c>
      <c r="FU229" s="17">
        <v>14</v>
      </c>
      <c r="FY229" s="121"/>
      <c r="GA229" s="118"/>
      <c r="GP229" s="129"/>
      <c r="GR229" s="118"/>
      <c r="GX229" s="121"/>
      <c r="GY229" s="118"/>
      <c r="HD229" s="121"/>
      <c r="HE229" s="118"/>
      <c r="HK229" s="121"/>
      <c r="HL229" s="118"/>
      <c r="HO229" s="121"/>
      <c r="HP229" s="118"/>
      <c r="HQ229" s="121"/>
      <c r="HS229" s="118"/>
      <c r="II229" s="121"/>
      <c r="IJ229" s="17" t="s">
        <v>3040</v>
      </c>
      <c r="IK229" s="17" t="s">
        <v>4100</v>
      </c>
    </row>
    <row r="230" spans="1:260" s="17" customFormat="1" ht="12">
      <c r="A230" s="118">
        <v>283</v>
      </c>
      <c r="B230" s="17" t="s">
        <v>689</v>
      </c>
      <c r="C230" s="17">
        <v>0</v>
      </c>
      <c r="D230" s="139" t="s">
        <v>663</v>
      </c>
      <c r="E230" s="124" t="s">
        <v>1677</v>
      </c>
      <c r="F230" s="17" t="s">
        <v>2241</v>
      </c>
      <c r="G230" s="17" t="s">
        <v>79</v>
      </c>
      <c r="H230" s="119">
        <v>-15.898300000000001</v>
      </c>
      <c r="I230" s="120">
        <v>-63.186399999999999</v>
      </c>
      <c r="J230" s="17" t="s">
        <v>310</v>
      </c>
      <c r="K230" s="17" t="s">
        <v>2173</v>
      </c>
      <c r="L230" s="17" t="s">
        <v>2174</v>
      </c>
      <c r="M230" s="121" t="s">
        <v>177</v>
      </c>
      <c r="N230" s="122">
        <v>40</v>
      </c>
      <c r="O230" s="123" t="s">
        <v>78</v>
      </c>
      <c r="P230" s="17" t="s">
        <v>196</v>
      </c>
      <c r="Q230" s="121" t="s">
        <v>179</v>
      </c>
      <c r="R230" s="124">
        <v>3</v>
      </c>
      <c r="S230" s="124">
        <v>3</v>
      </c>
      <c r="T230" s="124">
        <v>0</v>
      </c>
      <c r="U230" s="124">
        <v>0</v>
      </c>
      <c r="V230" s="124">
        <v>3</v>
      </c>
      <c r="W230" s="124">
        <v>3</v>
      </c>
      <c r="X230" s="124">
        <v>3</v>
      </c>
      <c r="Y230" s="125">
        <v>0</v>
      </c>
      <c r="Z230" s="17">
        <v>15</v>
      </c>
      <c r="AA230" s="142"/>
      <c r="AB230" s="127" t="s">
        <v>333</v>
      </c>
      <c r="AC230" s="227" t="s">
        <v>212</v>
      </c>
      <c r="AD230" s="227">
        <v>3</v>
      </c>
      <c r="AE230" s="227" t="s">
        <v>181</v>
      </c>
      <c r="AF230" s="227">
        <v>1</v>
      </c>
      <c r="AG230" s="227" t="s">
        <v>193</v>
      </c>
      <c r="AH230" s="227" t="s">
        <v>232</v>
      </c>
      <c r="AI230" s="227">
        <v>3</v>
      </c>
      <c r="AJ230" s="227" t="s">
        <v>184</v>
      </c>
      <c r="AK230" s="227">
        <v>1</v>
      </c>
      <c r="AL230" s="227" t="s">
        <v>193</v>
      </c>
      <c r="AM230" s="227" t="s">
        <v>77</v>
      </c>
      <c r="AN230" s="227">
        <v>0</v>
      </c>
      <c r="AO230" s="227" t="s">
        <v>77</v>
      </c>
      <c r="AP230" s="227">
        <v>0</v>
      </c>
      <c r="AQ230" s="227" t="s">
        <v>77</v>
      </c>
      <c r="AR230" s="227" t="s">
        <v>198</v>
      </c>
      <c r="AS230" s="227">
        <v>3</v>
      </c>
      <c r="AT230" s="227" t="s">
        <v>325</v>
      </c>
      <c r="AU230" s="227">
        <v>1</v>
      </c>
      <c r="AV230" s="227" t="s">
        <v>189</v>
      </c>
      <c r="AW230" s="227" t="s">
        <v>2242</v>
      </c>
      <c r="AX230" s="227">
        <v>3</v>
      </c>
      <c r="AY230" s="227" t="s">
        <v>326</v>
      </c>
      <c r="AZ230" s="227">
        <v>0</v>
      </c>
      <c r="BA230" s="227" t="s">
        <v>189</v>
      </c>
      <c r="BB230" s="227" t="s">
        <v>930</v>
      </c>
      <c r="BC230" s="227">
        <v>3</v>
      </c>
      <c r="BD230" s="227" t="s">
        <v>326</v>
      </c>
      <c r="BE230" s="227">
        <v>0</v>
      </c>
      <c r="BF230" s="227" t="s">
        <v>189</v>
      </c>
      <c r="BG230" s="227">
        <v>0</v>
      </c>
      <c r="BH230" s="227">
        <v>0</v>
      </c>
      <c r="BI230" s="227">
        <v>0</v>
      </c>
      <c r="BJ230" s="227">
        <v>0</v>
      </c>
      <c r="BK230" s="227">
        <v>0</v>
      </c>
      <c r="BL230" s="17">
        <v>15</v>
      </c>
      <c r="BM230" s="142" t="s">
        <v>4149</v>
      </c>
      <c r="BN230" s="142"/>
      <c r="BO230" s="142" t="s">
        <v>3789</v>
      </c>
      <c r="BP230" s="143">
        <v>2024</v>
      </c>
      <c r="BQ230" s="126" t="s">
        <v>171</v>
      </c>
      <c r="BR230" s="128">
        <v>45358</v>
      </c>
      <c r="BS230" s="17">
        <v>10</v>
      </c>
      <c r="BT230" s="221" t="s">
        <v>3105</v>
      </c>
      <c r="BU230" s="118">
        <v>3</v>
      </c>
      <c r="BV230" s="17">
        <v>0</v>
      </c>
      <c r="BW230" s="17">
        <v>1</v>
      </c>
      <c r="BX230" s="17">
        <v>0</v>
      </c>
      <c r="BY230" s="17">
        <v>0</v>
      </c>
      <c r="BZ230" s="17">
        <v>0</v>
      </c>
      <c r="CB230" s="17">
        <v>4</v>
      </c>
      <c r="CC230" s="121">
        <v>15</v>
      </c>
      <c r="CE230" s="118">
        <v>0</v>
      </c>
      <c r="CF230" s="17">
        <v>0</v>
      </c>
      <c r="CG230" s="17">
        <v>0</v>
      </c>
      <c r="CH230" s="17">
        <v>0</v>
      </c>
      <c r="CI230" s="17">
        <v>0</v>
      </c>
      <c r="CJ230" s="17">
        <v>2</v>
      </c>
      <c r="CK230" s="17">
        <v>0</v>
      </c>
      <c r="CL230" s="121">
        <v>2</v>
      </c>
      <c r="CM230" s="17" t="s">
        <v>3106</v>
      </c>
      <c r="CN230" s="17" t="s">
        <v>1124</v>
      </c>
      <c r="CO230" s="17" t="s">
        <v>1125</v>
      </c>
      <c r="CP230" s="17">
        <v>2</v>
      </c>
      <c r="CQ230" s="118">
        <v>0</v>
      </c>
      <c r="CR230" s="17">
        <v>0</v>
      </c>
      <c r="CS230" s="124"/>
      <c r="CT230" s="138"/>
      <c r="CU230" s="138"/>
      <c r="CV230" s="138"/>
      <c r="CW230" s="138"/>
      <c r="CX230" s="138"/>
      <c r="CY230" s="141"/>
      <c r="CZ230" s="140"/>
      <c r="DA230" s="138"/>
      <c r="DB230" s="138"/>
      <c r="DC230" s="141"/>
      <c r="DD230" s="142"/>
      <c r="DE230" s="138"/>
      <c r="DF230" s="137"/>
      <c r="DG230" s="17" t="s">
        <v>1289</v>
      </c>
      <c r="DH230" s="138"/>
      <c r="DI230" s="126" t="s">
        <v>2636</v>
      </c>
      <c r="DJ230" s="118">
        <v>6</v>
      </c>
      <c r="DK230" s="118" t="s">
        <v>2838</v>
      </c>
      <c r="DL230" s="141"/>
      <c r="DM230" s="17" t="s">
        <v>1182</v>
      </c>
      <c r="DN230" s="139"/>
      <c r="DO230" s="138"/>
      <c r="DP230" s="138"/>
      <c r="DQ230" s="141"/>
      <c r="DR230" s="138"/>
      <c r="DS230" s="138"/>
      <c r="DT230" s="138"/>
      <c r="DU230" s="138"/>
      <c r="DV230" s="138"/>
      <c r="DW230" s="138"/>
      <c r="DX230" s="138"/>
      <c r="DY230" s="140"/>
      <c r="DZ230" s="138"/>
      <c r="EA230" s="138"/>
      <c r="EB230" s="138"/>
      <c r="EC230" s="138"/>
      <c r="ED230" s="138"/>
      <c r="EE230" s="138"/>
      <c r="EF230" s="141"/>
      <c r="EG230" s="138"/>
      <c r="EH230" s="138"/>
      <c r="EI230" s="138"/>
      <c r="EJ230" s="138"/>
      <c r="EK230" s="138"/>
      <c r="EL230" s="138"/>
      <c r="EM230" s="138"/>
      <c r="EN230" s="138"/>
      <c r="EO230" s="140">
        <v>0</v>
      </c>
      <c r="EP230" s="138"/>
      <c r="EQ230" s="138">
        <v>0</v>
      </c>
      <c r="ER230" s="138"/>
      <c r="ES230" s="138"/>
      <c r="ET230" s="141"/>
      <c r="EU230" s="140"/>
      <c r="EV230" s="138"/>
      <c r="EW230" s="138">
        <v>18</v>
      </c>
      <c r="EX230" s="138"/>
      <c r="EY230" s="138"/>
      <c r="EZ230" s="141"/>
      <c r="FA230" s="138"/>
      <c r="FB230" s="127"/>
      <c r="FC230" s="118">
        <v>70</v>
      </c>
      <c r="FD230" s="17">
        <v>4</v>
      </c>
      <c r="FE230" s="141">
        <v>236</v>
      </c>
      <c r="FF230" s="17">
        <v>59</v>
      </c>
      <c r="FG230" s="140"/>
      <c r="FH230" s="141"/>
      <c r="FI230" s="138"/>
      <c r="FJ230" s="17" t="e">
        <v>#N/A</v>
      </c>
      <c r="FK230" s="257" t="s">
        <v>3711</v>
      </c>
      <c r="FL230" s="138"/>
      <c r="FM230" s="138"/>
      <c r="FN230" s="138"/>
      <c r="FO230" s="138"/>
      <c r="FP230" s="141"/>
      <c r="FQ230" s="138"/>
      <c r="FR230" s="140"/>
      <c r="FS230" s="138"/>
      <c r="FT230" s="138">
        <v>0</v>
      </c>
      <c r="FU230" s="138">
        <v>14</v>
      </c>
      <c r="FV230" s="138"/>
      <c r="FW230" s="138"/>
      <c r="FX230" s="138"/>
      <c r="FY230" s="141"/>
      <c r="FZ230" s="138"/>
      <c r="GA230" s="140"/>
      <c r="GB230" s="138"/>
      <c r="GC230" s="138"/>
      <c r="GD230" s="138"/>
      <c r="GE230" s="138"/>
      <c r="GF230" s="138"/>
      <c r="GG230" s="138"/>
      <c r="GH230" s="138"/>
      <c r="GI230" s="138"/>
      <c r="GJ230" s="138"/>
      <c r="GK230" s="138"/>
      <c r="GL230" s="138"/>
      <c r="GM230" s="138"/>
      <c r="GN230" s="138"/>
      <c r="GO230" s="138"/>
      <c r="GP230" s="141"/>
      <c r="GQ230" s="138"/>
      <c r="GR230" s="137"/>
      <c r="GS230" s="138"/>
      <c r="GT230" s="138"/>
      <c r="GU230" s="138"/>
      <c r="GV230" s="138"/>
      <c r="GW230" s="138"/>
      <c r="GX230" s="141"/>
      <c r="GY230" s="137"/>
      <c r="GZ230" s="138"/>
      <c r="HA230" s="138"/>
      <c r="HB230" s="138"/>
      <c r="HC230" s="138"/>
      <c r="HD230" s="141"/>
      <c r="HE230" s="137"/>
      <c r="HF230" s="138"/>
      <c r="HG230" s="138"/>
      <c r="HH230" s="138"/>
      <c r="HI230" s="138"/>
      <c r="HJ230" s="138"/>
      <c r="HK230" s="141"/>
      <c r="HL230" s="137"/>
      <c r="HM230" s="124"/>
      <c r="HN230" s="124"/>
      <c r="HO230" s="141"/>
      <c r="HP230" s="140"/>
      <c r="HQ230" s="141"/>
      <c r="HR230" s="138"/>
      <c r="HS230" s="140"/>
      <c r="HT230" s="138"/>
      <c r="HU230" s="138"/>
      <c r="HV230" s="138"/>
      <c r="HW230" s="138"/>
      <c r="HX230" s="138"/>
      <c r="HY230" s="138"/>
      <c r="HZ230" s="138"/>
      <c r="IA230" s="138"/>
      <c r="IB230" s="138"/>
      <c r="IC230" s="138"/>
      <c r="ID230" s="138"/>
      <c r="IE230" s="138"/>
      <c r="IF230" s="138"/>
      <c r="IG230" s="138"/>
      <c r="IH230" s="138"/>
      <c r="II230" s="141"/>
      <c r="IJ230" s="17" t="s">
        <v>3107</v>
      </c>
      <c r="IK230" s="138" t="s">
        <v>4087</v>
      </c>
      <c r="IL230" s="138"/>
      <c r="IM230" s="138"/>
      <c r="IN230" s="138"/>
      <c r="IO230" s="138"/>
      <c r="IP230" s="138"/>
      <c r="IQ230" s="138"/>
      <c r="IR230" s="138"/>
      <c r="IS230" s="138"/>
      <c r="IT230" s="138"/>
      <c r="IU230" s="138"/>
      <c r="IV230" s="138"/>
      <c r="IW230" s="138"/>
      <c r="IX230" s="138"/>
      <c r="IY230" s="138"/>
      <c r="IZ230" s="138"/>
    </row>
    <row r="231" spans="1:260" s="17" customFormat="1" ht="12">
      <c r="A231" s="118">
        <v>321</v>
      </c>
      <c r="B231" s="17">
        <v>0</v>
      </c>
      <c r="C231" s="17">
        <v>0</v>
      </c>
      <c r="D231" s="139" t="s">
        <v>663</v>
      </c>
      <c r="E231" s="124" t="s">
        <v>1813</v>
      </c>
      <c r="F231" s="17" t="s">
        <v>2299</v>
      </c>
      <c r="G231" s="17" t="s">
        <v>79</v>
      </c>
      <c r="H231" s="119">
        <v>-17.696966</v>
      </c>
      <c r="I231" s="120">
        <v>-63.077064</v>
      </c>
      <c r="J231" s="17" t="s">
        <v>321</v>
      </c>
      <c r="K231" s="17" t="s">
        <v>176</v>
      </c>
      <c r="L231" s="17" t="s">
        <v>2299</v>
      </c>
      <c r="M231" s="121" t="s">
        <v>177</v>
      </c>
      <c r="N231" s="122">
        <v>40</v>
      </c>
      <c r="O231" s="123" t="s">
        <v>78</v>
      </c>
      <c r="P231" s="17" t="s">
        <v>202</v>
      </c>
      <c r="Q231" s="121" t="s">
        <v>179</v>
      </c>
      <c r="R231" s="124">
        <v>0</v>
      </c>
      <c r="S231" s="124">
        <v>3</v>
      </c>
      <c r="T231" s="124">
        <v>0</v>
      </c>
      <c r="U231" s="124">
        <v>0</v>
      </c>
      <c r="V231" s="124">
        <v>3</v>
      </c>
      <c r="W231" s="124">
        <v>3</v>
      </c>
      <c r="X231" s="124">
        <v>0</v>
      </c>
      <c r="Y231" s="125">
        <v>0</v>
      </c>
      <c r="Z231" s="17">
        <v>9</v>
      </c>
      <c r="AA231" s="142"/>
      <c r="AB231" s="127" t="s">
        <v>248</v>
      </c>
      <c r="AC231" s="227" t="s">
        <v>77</v>
      </c>
      <c r="AD231" s="227">
        <v>0</v>
      </c>
      <c r="AE231" s="227" t="s">
        <v>77</v>
      </c>
      <c r="AF231" s="227">
        <v>0</v>
      </c>
      <c r="AG231" s="227" t="s">
        <v>77</v>
      </c>
      <c r="AH231" s="227" t="s">
        <v>257</v>
      </c>
      <c r="AI231" s="227">
        <v>3</v>
      </c>
      <c r="AJ231" s="227" t="s">
        <v>248</v>
      </c>
      <c r="AK231" s="227">
        <v>1</v>
      </c>
      <c r="AL231" s="227" t="s">
        <v>189</v>
      </c>
      <c r="AM231" s="227" t="s">
        <v>77</v>
      </c>
      <c r="AN231" s="227">
        <v>0</v>
      </c>
      <c r="AO231" s="227" t="s">
        <v>77</v>
      </c>
      <c r="AP231" s="227">
        <v>0</v>
      </c>
      <c r="AQ231" s="227" t="s">
        <v>77</v>
      </c>
      <c r="AR231" s="227" t="s">
        <v>315</v>
      </c>
      <c r="AS231" s="227">
        <v>3</v>
      </c>
      <c r="AT231" s="227" t="s">
        <v>249</v>
      </c>
      <c r="AU231" s="227">
        <v>0</v>
      </c>
      <c r="AV231" s="227" t="s">
        <v>189</v>
      </c>
      <c r="AW231" s="227" t="s">
        <v>221</v>
      </c>
      <c r="AX231" s="227">
        <v>3</v>
      </c>
      <c r="AY231" s="227" t="s">
        <v>249</v>
      </c>
      <c r="AZ231" s="227">
        <v>0</v>
      </c>
      <c r="BA231" s="227" t="s">
        <v>189</v>
      </c>
      <c r="BB231" s="227" t="s">
        <v>77</v>
      </c>
      <c r="BC231" s="227">
        <v>0</v>
      </c>
      <c r="BD231" s="227" t="s">
        <v>77</v>
      </c>
      <c r="BE231" s="227">
        <v>0</v>
      </c>
      <c r="BF231" s="227" t="s">
        <v>77</v>
      </c>
      <c r="BG231" s="227" t="s">
        <v>77</v>
      </c>
      <c r="BH231" s="227">
        <v>0</v>
      </c>
      <c r="BI231" s="227" t="s">
        <v>77</v>
      </c>
      <c r="BJ231" s="227">
        <v>0</v>
      </c>
      <c r="BK231" s="227" t="s">
        <v>77</v>
      </c>
      <c r="BL231" s="17">
        <v>9</v>
      </c>
      <c r="BM231" s="142" t="s">
        <v>3804</v>
      </c>
      <c r="BN231" s="142"/>
      <c r="BO231" s="142" t="s">
        <v>3789</v>
      </c>
      <c r="BP231" s="143">
        <v>2024</v>
      </c>
      <c r="BQ231" s="126" t="s">
        <v>172</v>
      </c>
      <c r="BR231" s="128">
        <v>45358</v>
      </c>
      <c r="BS231" s="17">
        <v>10</v>
      </c>
      <c r="BT231" s="221" t="s">
        <v>3176</v>
      </c>
      <c r="BU231" s="118">
        <v>0</v>
      </c>
      <c r="BV231" s="17">
        <v>3</v>
      </c>
      <c r="BW231" s="17">
        <v>0</v>
      </c>
      <c r="BX231" s="17">
        <v>0</v>
      </c>
      <c r="BY231" s="17">
        <v>0</v>
      </c>
      <c r="BZ231" s="17">
        <v>0</v>
      </c>
      <c r="CB231" s="17">
        <v>3</v>
      </c>
      <c r="CC231" s="121">
        <v>9</v>
      </c>
      <c r="CE231" s="118">
        <v>0</v>
      </c>
      <c r="CF231" s="17">
        <v>0</v>
      </c>
      <c r="CG231" s="17">
        <v>1</v>
      </c>
      <c r="CH231" s="17">
        <v>0</v>
      </c>
      <c r="CI231" s="17">
        <v>0</v>
      </c>
      <c r="CJ231" s="17">
        <v>2</v>
      </c>
      <c r="CK231" s="17">
        <v>0</v>
      </c>
      <c r="CL231" s="121">
        <v>3</v>
      </c>
      <c r="CM231" s="17" t="s">
        <v>3177</v>
      </c>
      <c r="CN231" s="17" t="s">
        <v>1089</v>
      </c>
      <c r="CO231" s="17" t="s">
        <v>3178</v>
      </c>
      <c r="CP231" s="17">
        <v>1</v>
      </c>
      <c r="CQ231" s="118">
        <v>0</v>
      </c>
      <c r="CR231" s="17">
        <v>0</v>
      </c>
      <c r="CS231" s="124"/>
      <c r="CT231" s="138"/>
      <c r="CU231" s="138"/>
      <c r="CV231" s="138"/>
      <c r="CW231" s="138"/>
      <c r="CX231" s="138"/>
      <c r="CY231" s="141"/>
      <c r="CZ231" s="140"/>
      <c r="DA231" s="138"/>
      <c r="DB231" s="138"/>
      <c r="DC231" s="141"/>
      <c r="DD231" s="142"/>
      <c r="DE231" s="138"/>
      <c r="DF231" s="137"/>
      <c r="DG231" s="17" t="s">
        <v>1092</v>
      </c>
      <c r="DH231" s="138"/>
      <c r="DI231" s="126" t="s">
        <v>2778</v>
      </c>
      <c r="DJ231" s="118">
        <v>23</v>
      </c>
      <c r="DK231" s="118" t="s">
        <v>335</v>
      </c>
      <c r="DL231" s="141"/>
      <c r="DM231" s="17" t="s">
        <v>1203</v>
      </c>
      <c r="DN231" s="139"/>
      <c r="DO231" s="138"/>
      <c r="DP231" s="138"/>
      <c r="DQ231" s="141"/>
      <c r="DR231" s="138"/>
      <c r="DS231" s="138"/>
      <c r="DT231" s="138"/>
      <c r="DU231" s="138"/>
      <c r="DV231" s="138"/>
      <c r="DW231" s="138"/>
      <c r="DX231" s="138"/>
      <c r="DY231" s="140"/>
      <c r="DZ231" s="138"/>
      <c r="EA231" s="138"/>
      <c r="EB231" s="138"/>
      <c r="EC231" s="138"/>
      <c r="ED231" s="138"/>
      <c r="EE231" s="138"/>
      <c r="EF231" s="141"/>
      <c r="EG231" s="138"/>
      <c r="EH231" s="138"/>
      <c r="EI231" s="138"/>
      <c r="EJ231" s="138"/>
      <c r="EK231" s="138"/>
      <c r="EL231" s="138"/>
      <c r="EM231" s="138"/>
      <c r="EN231" s="138"/>
      <c r="EO231" s="140"/>
      <c r="EP231" s="138"/>
      <c r="EQ231" s="138"/>
      <c r="ER231" s="138"/>
      <c r="ES231" s="138"/>
      <c r="ET231" s="141"/>
      <c r="EU231" s="140"/>
      <c r="EV231" s="138"/>
      <c r="EW231" s="138">
        <v>28</v>
      </c>
      <c r="EX231" s="138"/>
      <c r="EY231" s="138"/>
      <c r="EZ231" s="141"/>
      <c r="FA231" s="138"/>
      <c r="FB231" s="127"/>
      <c r="FC231" s="118">
        <v>70</v>
      </c>
      <c r="FD231" s="17">
        <v>3</v>
      </c>
      <c r="FE231" s="141">
        <v>177</v>
      </c>
      <c r="FF231" s="17">
        <v>59</v>
      </c>
      <c r="FG231" s="140"/>
      <c r="FH231" s="141"/>
      <c r="FI231" s="138"/>
      <c r="FJ231" s="17" t="e">
        <v>#N/A</v>
      </c>
      <c r="FK231" s="257" t="s">
        <v>3711</v>
      </c>
      <c r="FL231" s="138"/>
      <c r="FM231" s="138"/>
      <c r="FN231" s="138"/>
      <c r="FO231" s="138"/>
      <c r="FP231" s="141"/>
      <c r="FQ231" s="138"/>
      <c r="FR231" s="140"/>
      <c r="FS231" s="138"/>
      <c r="FT231" s="138">
        <v>0</v>
      </c>
      <c r="FU231" s="138">
        <v>14</v>
      </c>
      <c r="FV231" s="138"/>
      <c r="FW231" s="138"/>
      <c r="FX231" s="138"/>
      <c r="FY231" s="141"/>
      <c r="FZ231" s="138"/>
      <c r="GA231" s="140"/>
      <c r="GB231" s="138"/>
      <c r="GC231" s="138"/>
      <c r="GD231" s="138"/>
      <c r="GE231" s="138"/>
      <c r="GF231" s="138"/>
      <c r="GG231" s="138"/>
      <c r="GH231" s="138"/>
      <c r="GI231" s="138"/>
      <c r="GJ231" s="138"/>
      <c r="GK231" s="138"/>
      <c r="GL231" s="138"/>
      <c r="GM231" s="138"/>
      <c r="GN231" s="138"/>
      <c r="GO231" s="138"/>
      <c r="GP231" s="141"/>
      <c r="GQ231" s="138"/>
      <c r="GR231" s="137"/>
      <c r="GS231" s="138"/>
      <c r="GT231" s="138"/>
      <c r="GU231" s="138"/>
      <c r="GV231" s="138"/>
      <c r="GW231" s="138"/>
      <c r="GX231" s="141"/>
      <c r="GY231" s="137"/>
      <c r="GZ231" s="138"/>
      <c r="HA231" s="138"/>
      <c r="HB231" s="138"/>
      <c r="HC231" s="138"/>
      <c r="HD231" s="141"/>
      <c r="HE231" s="137"/>
      <c r="HF231" s="138"/>
      <c r="HG231" s="138"/>
      <c r="HH231" s="138"/>
      <c r="HI231" s="138"/>
      <c r="HJ231" s="138"/>
      <c r="HK231" s="141"/>
      <c r="HL231" s="137"/>
      <c r="HM231" s="124"/>
      <c r="HN231" s="124"/>
      <c r="HO231" s="141"/>
      <c r="HP231" s="140"/>
      <c r="HQ231" s="141"/>
      <c r="HR231" s="138"/>
      <c r="HS231" s="140"/>
      <c r="HT231" s="138"/>
      <c r="HU231" s="138"/>
      <c r="HV231" s="138"/>
      <c r="HW231" s="138"/>
      <c r="HX231" s="138"/>
      <c r="HY231" s="138"/>
      <c r="HZ231" s="138"/>
      <c r="IA231" s="138"/>
      <c r="IB231" s="138"/>
      <c r="IC231" s="138"/>
      <c r="ID231" s="138"/>
      <c r="IE231" s="138"/>
      <c r="IF231" s="138"/>
      <c r="IG231" s="138"/>
      <c r="IH231" s="138"/>
      <c r="II231" s="141"/>
      <c r="IJ231" s="17" t="s">
        <v>3179</v>
      </c>
      <c r="IK231" s="138" t="s">
        <v>4101</v>
      </c>
      <c r="IL231" s="138"/>
      <c r="IM231" s="138"/>
      <c r="IN231" s="138"/>
      <c r="IO231" s="138"/>
      <c r="IP231" s="138"/>
      <c r="IQ231" s="138"/>
      <c r="IR231" s="138"/>
      <c r="IS231" s="138"/>
      <c r="IT231" s="138"/>
      <c r="IU231" s="138"/>
      <c r="IV231" s="138"/>
      <c r="IW231" s="138"/>
      <c r="IX231" s="138"/>
      <c r="IY231" s="138"/>
      <c r="IZ231" s="138"/>
    </row>
    <row r="232" spans="1:260" s="17" customFormat="1" ht="12">
      <c r="A232" s="118">
        <v>348</v>
      </c>
      <c r="B232" s="17" t="s">
        <v>555</v>
      </c>
      <c r="C232" s="17">
        <v>0</v>
      </c>
      <c r="D232" s="139" t="s">
        <v>663</v>
      </c>
      <c r="E232" s="124" t="s">
        <v>1632</v>
      </c>
      <c r="F232" s="17" t="s">
        <v>2333</v>
      </c>
      <c r="G232" s="17" t="s">
        <v>79</v>
      </c>
      <c r="H232" s="119">
        <v>-17.832191999999999</v>
      </c>
      <c r="I232" s="120">
        <v>-63.131225999999998</v>
      </c>
      <c r="J232" s="17" t="s">
        <v>303</v>
      </c>
      <c r="K232" s="17" t="s">
        <v>176</v>
      </c>
      <c r="L232" s="17" t="s">
        <v>304</v>
      </c>
      <c r="M232" s="121" t="s">
        <v>177</v>
      </c>
      <c r="N232" s="122">
        <v>25</v>
      </c>
      <c r="O232" s="123" t="s">
        <v>78</v>
      </c>
      <c r="P232" s="17" t="s">
        <v>178</v>
      </c>
      <c r="Q232" s="121" t="s">
        <v>179</v>
      </c>
      <c r="R232" s="124">
        <v>3</v>
      </c>
      <c r="S232" s="124">
        <v>3</v>
      </c>
      <c r="T232" s="124">
        <v>0</v>
      </c>
      <c r="U232" s="124">
        <v>0</v>
      </c>
      <c r="V232" s="124">
        <v>0</v>
      </c>
      <c r="W232" s="124">
        <v>3</v>
      </c>
      <c r="X232" s="124">
        <v>3</v>
      </c>
      <c r="Y232" s="125">
        <v>0</v>
      </c>
      <c r="Z232" s="17">
        <v>12</v>
      </c>
      <c r="AA232" s="142"/>
      <c r="AB232" s="127" t="s">
        <v>333</v>
      </c>
      <c r="AC232" s="227" t="s">
        <v>673</v>
      </c>
      <c r="AD232" s="227">
        <v>3</v>
      </c>
      <c r="AE232" s="227" t="s">
        <v>181</v>
      </c>
      <c r="AF232" s="227">
        <v>1</v>
      </c>
      <c r="AG232" s="227" t="s">
        <v>182</v>
      </c>
      <c r="AH232" s="227" t="s">
        <v>183</v>
      </c>
      <c r="AI232" s="227">
        <v>3</v>
      </c>
      <c r="AJ232" s="227" t="s">
        <v>184</v>
      </c>
      <c r="AK232" s="227">
        <v>1</v>
      </c>
      <c r="AL232" s="227" t="s">
        <v>182</v>
      </c>
      <c r="AM232" s="227" t="s">
        <v>77</v>
      </c>
      <c r="AN232" s="227">
        <v>0</v>
      </c>
      <c r="AO232" s="227" t="s">
        <v>77</v>
      </c>
      <c r="AP232" s="227">
        <v>0</v>
      </c>
      <c r="AQ232" s="227" t="s">
        <v>77</v>
      </c>
      <c r="AR232" s="227" t="s">
        <v>77</v>
      </c>
      <c r="AS232" s="227">
        <v>0</v>
      </c>
      <c r="AT232" s="227" t="s">
        <v>77</v>
      </c>
      <c r="AU232" s="227">
        <v>0</v>
      </c>
      <c r="AV232" s="227" t="s">
        <v>77</v>
      </c>
      <c r="AW232" s="227" t="s">
        <v>186</v>
      </c>
      <c r="AX232" s="227">
        <v>3</v>
      </c>
      <c r="AY232" s="227" t="s">
        <v>325</v>
      </c>
      <c r="AZ232" s="227">
        <v>1</v>
      </c>
      <c r="BA232" s="227" t="s">
        <v>214</v>
      </c>
      <c r="BB232" s="227" t="s">
        <v>930</v>
      </c>
      <c r="BC232" s="227">
        <v>3</v>
      </c>
      <c r="BD232" s="227" t="s">
        <v>326</v>
      </c>
      <c r="BE232" s="227">
        <v>0</v>
      </c>
      <c r="BF232" s="227" t="s">
        <v>214</v>
      </c>
      <c r="BG232" s="227">
        <v>0</v>
      </c>
      <c r="BH232" s="227">
        <v>0</v>
      </c>
      <c r="BI232" s="227">
        <v>0</v>
      </c>
      <c r="BJ232" s="227">
        <v>0</v>
      </c>
      <c r="BK232" s="227">
        <v>0</v>
      </c>
      <c r="BL232" s="17">
        <v>12</v>
      </c>
      <c r="BM232" s="142" t="s">
        <v>4149</v>
      </c>
      <c r="BN232" s="142"/>
      <c r="BO232" s="142" t="s">
        <v>3789</v>
      </c>
      <c r="BP232" s="143">
        <v>2024</v>
      </c>
      <c r="BQ232" s="126" t="s">
        <v>171</v>
      </c>
      <c r="BR232" s="128">
        <v>45358</v>
      </c>
      <c r="BS232" s="17">
        <v>10</v>
      </c>
      <c r="BT232" s="221" t="s">
        <v>3282</v>
      </c>
      <c r="BU232" s="118">
        <v>2</v>
      </c>
      <c r="BV232" s="17">
        <v>0</v>
      </c>
      <c r="BW232" s="17">
        <v>0</v>
      </c>
      <c r="BX232" s="17">
        <v>0</v>
      </c>
      <c r="BY232" s="17">
        <v>1</v>
      </c>
      <c r="BZ232" s="17">
        <v>0</v>
      </c>
      <c r="CB232" s="17">
        <v>3</v>
      </c>
      <c r="CC232" s="121">
        <v>12</v>
      </c>
      <c r="CE232" s="118">
        <v>0</v>
      </c>
      <c r="CF232" s="17">
        <v>0</v>
      </c>
      <c r="CG232" s="17">
        <v>0</v>
      </c>
      <c r="CH232" s="17">
        <v>0</v>
      </c>
      <c r="CI232" s="17">
        <v>2</v>
      </c>
      <c r="CJ232" s="17">
        <v>2</v>
      </c>
      <c r="CK232" s="17">
        <v>0</v>
      </c>
      <c r="CL232" s="121">
        <v>4</v>
      </c>
      <c r="CM232" s="17" t="s">
        <v>3283</v>
      </c>
      <c r="CN232" s="17" t="s">
        <v>1107</v>
      </c>
      <c r="CO232" s="17" t="s">
        <v>3284</v>
      </c>
      <c r="CP232" s="17">
        <v>1</v>
      </c>
      <c r="CQ232" s="118">
        <v>0</v>
      </c>
      <c r="CR232" s="17">
        <v>0</v>
      </c>
      <c r="CS232" s="124"/>
      <c r="CT232" s="138"/>
      <c r="CU232" s="138"/>
      <c r="CV232" s="138"/>
      <c r="CW232" s="138"/>
      <c r="CX232" s="138"/>
      <c r="CY232" s="141"/>
      <c r="CZ232" s="140"/>
      <c r="DA232" s="138"/>
      <c r="DB232" s="138"/>
      <c r="DC232" s="141"/>
      <c r="DD232" s="142"/>
      <c r="DE232" s="138"/>
      <c r="DF232" s="137"/>
      <c r="DG232" s="17" t="s">
        <v>1224</v>
      </c>
      <c r="DH232" s="138"/>
      <c r="DI232" s="126" t="s">
        <v>2629</v>
      </c>
      <c r="DJ232" s="118">
        <v>1</v>
      </c>
      <c r="DK232" s="118" t="s">
        <v>3285</v>
      </c>
      <c r="DL232" s="141"/>
      <c r="DM232" s="17" t="s">
        <v>3845</v>
      </c>
      <c r="DN232" s="139"/>
      <c r="DO232" s="138"/>
      <c r="DP232" s="138"/>
      <c r="DQ232" s="141"/>
      <c r="DR232" s="138"/>
      <c r="DS232" s="138"/>
      <c r="DT232" s="138"/>
      <c r="DU232" s="138"/>
      <c r="DV232" s="138"/>
      <c r="DW232" s="138"/>
      <c r="DX232" s="138"/>
      <c r="DY232" s="140"/>
      <c r="DZ232" s="138"/>
      <c r="EA232" s="138"/>
      <c r="EB232" s="138"/>
      <c r="EC232" s="138"/>
      <c r="ED232" s="138"/>
      <c r="EE232" s="138"/>
      <c r="EF232" s="141"/>
      <c r="EG232" s="138"/>
      <c r="EH232" s="138"/>
      <c r="EI232" s="138"/>
      <c r="EJ232" s="138"/>
      <c r="EK232" s="138"/>
      <c r="EL232" s="138"/>
      <c r="EM232" s="138"/>
      <c r="EN232" s="138"/>
      <c r="EO232" s="140"/>
      <c r="EP232" s="138"/>
      <c r="EQ232" s="138">
        <v>8</v>
      </c>
      <c r="ER232" s="138"/>
      <c r="ES232" s="138"/>
      <c r="ET232" s="141"/>
      <c r="EU232" s="140">
        <v>8</v>
      </c>
      <c r="EV232" s="138"/>
      <c r="EW232" s="138">
        <v>14</v>
      </c>
      <c r="EX232" s="138">
        <v>2</v>
      </c>
      <c r="EY232" s="138"/>
      <c r="EZ232" s="141"/>
      <c r="FA232" s="138">
        <v>2</v>
      </c>
      <c r="FB232" s="127"/>
      <c r="FC232" s="118">
        <v>50</v>
      </c>
      <c r="FD232" s="17">
        <v>3</v>
      </c>
      <c r="FE232" s="141">
        <v>126</v>
      </c>
      <c r="FF232" s="17">
        <v>42</v>
      </c>
      <c r="FG232" s="140"/>
      <c r="FH232" s="141"/>
      <c r="FI232" s="138"/>
      <c r="FJ232" s="17" t="e">
        <v>#N/A</v>
      </c>
      <c r="FK232" s="257" t="s">
        <v>3714</v>
      </c>
      <c r="FL232" s="138"/>
      <c r="FM232" s="138"/>
      <c r="FN232" s="138"/>
      <c r="FO232" s="138"/>
      <c r="FP232" s="141"/>
      <c r="FQ232" s="138"/>
      <c r="FR232" s="140"/>
      <c r="FS232" s="138"/>
      <c r="FT232" s="138">
        <v>0</v>
      </c>
      <c r="FU232" s="138">
        <v>14</v>
      </c>
      <c r="FV232" s="138"/>
      <c r="FW232" s="138"/>
      <c r="FX232" s="138"/>
      <c r="FY232" s="141"/>
      <c r="FZ232" s="138"/>
      <c r="GA232" s="140"/>
      <c r="GB232" s="138"/>
      <c r="GC232" s="138"/>
      <c r="GD232" s="138"/>
      <c r="GE232" s="138"/>
      <c r="GF232" s="138"/>
      <c r="GG232" s="138"/>
      <c r="GH232" s="138"/>
      <c r="GI232" s="138"/>
      <c r="GJ232" s="138"/>
      <c r="GK232" s="138"/>
      <c r="GL232" s="138"/>
      <c r="GM232" s="138"/>
      <c r="GN232" s="138"/>
      <c r="GO232" s="138"/>
      <c r="GP232" s="141"/>
      <c r="GQ232" s="138"/>
      <c r="GR232" s="137"/>
      <c r="GS232" s="138"/>
      <c r="GT232" s="138"/>
      <c r="GU232" s="138"/>
      <c r="GV232" s="138"/>
      <c r="GW232" s="138"/>
      <c r="GX232" s="141"/>
      <c r="GY232" s="137"/>
      <c r="GZ232" s="138"/>
      <c r="HA232" s="138"/>
      <c r="HB232" s="138"/>
      <c r="HC232" s="138"/>
      <c r="HD232" s="141"/>
      <c r="HE232" s="137"/>
      <c r="HF232" s="138"/>
      <c r="HG232" s="138"/>
      <c r="HH232" s="138"/>
      <c r="HI232" s="138"/>
      <c r="HJ232" s="138"/>
      <c r="HK232" s="141"/>
      <c r="HL232" s="137"/>
      <c r="HM232" s="124"/>
      <c r="HN232" s="124"/>
      <c r="HO232" s="141"/>
      <c r="HP232" s="140"/>
      <c r="HQ232" s="141"/>
      <c r="HR232" s="138"/>
      <c r="HS232" s="140"/>
      <c r="HT232" s="138"/>
      <c r="HU232" s="138"/>
      <c r="HV232" s="138"/>
      <c r="HW232" s="138"/>
      <c r="HX232" s="138"/>
      <c r="HY232" s="138"/>
      <c r="HZ232" s="138"/>
      <c r="IA232" s="138"/>
      <c r="IB232" s="138"/>
      <c r="IC232" s="138"/>
      <c r="ID232" s="138"/>
      <c r="IE232" s="138"/>
      <c r="IF232" s="138"/>
      <c r="IG232" s="138"/>
      <c r="IH232" s="138"/>
      <c r="II232" s="141"/>
      <c r="IJ232" s="17" t="s">
        <v>4102</v>
      </c>
      <c r="IK232" s="138" t="s">
        <v>4103</v>
      </c>
      <c r="IL232" s="138"/>
      <c r="IM232" s="138"/>
      <c r="IN232" s="138"/>
      <c r="IO232" s="138"/>
      <c r="IP232" s="138"/>
      <c r="IQ232" s="138"/>
      <c r="IR232" s="138"/>
      <c r="IS232" s="138"/>
      <c r="IT232" s="138"/>
      <c r="IU232" s="138"/>
      <c r="IV232" s="138"/>
      <c r="IW232" s="138"/>
      <c r="IX232" s="138">
        <v>84</v>
      </c>
      <c r="IY232" s="138">
        <v>168</v>
      </c>
      <c r="IZ232" s="138"/>
    </row>
    <row r="233" spans="1:260" s="17" customFormat="1" ht="12">
      <c r="A233" s="118">
        <v>352</v>
      </c>
      <c r="B233" s="17" t="s">
        <v>319</v>
      </c>
      <c r="C233" s="17">
        <v>0</v>
      </c>
      <c r="D233" s="139" t="s">
        <v>663</v>
      </c>
      <c r="E233" s="124" t="s">
        <v>1636</v>
      </c>
      <c r="F233" s="17" t="s">
        <v>2340</v>
      </c>
      <c r="G233" s="17" t="s">
        <v>79</v>
      </c>
      <c r="H233" s="119">
        <v>-17.794709999999998</v>
      </c>
      <c r="I233" s="120">
        <v>-63.164189999999998</v>
      </c>
      <c r="J233" s="17" t="s">
        <v>303</v>
      </c>
      <c r="K233" s="17" t="s">
        <v>176</v>
      </c>
      <c r="L233" s="17" t="s">
        <v>304</v>
      </c>
      <c r="M233" s="121" t="s">
        <v>177</v>
      </c>
      <c r="N233" s="122">
        <v>25</v>
      </c>
      <c r="O233" s="123" t="s">
        <v>78</v>
      </c>
      <c r="P233" s="17" t="s">
        <v>178</v>
      </c>
      <c r="Q233" s="121" t="s">
        <v>179</v>
      </c>
      <c r="R233" s="124">
        <v>3</v>
      </c>
      <c r="S233" s="124">
        <v>3</v>
      </c>
      <c r="T233" s="124">
        <v>0</v>
      </c>
      <c r="U233" s="124">
        <v>0</v>
      </c>
      <c r="V233" s="124">
        <v>0</v>
      </c>
      <c r="W233" s="124">
        <v>3</v>
      </c>
      <c r="X233" s="124">
        <v>3</v>
      </c>
      <c r="Y233" s="125">
        <v>0</v>
      </c>
      <c r="Z233" s="17">
        <v>12</v>
      </c>
      <c r="AA233" s="142"/>
      <c r="AB233" s="127" t="s">
        <v>309</v>
      </c>
      <c r="AC233" s="227" t="s">
        <v>673</v>
      </c>
      <c r="AD233" s="227">
        <v>3</v>
      </c>
      <c r="AE233" s="227" t="s">
        <v>254</v>
      </c>
      <c r="AF233" s="227">
        <v>1</v>
      </c>
      <c r="AG233" s="227" t="s">
        <v>182</v>
      </c>
      <c r="AH233" s="227" t="s">
        <v>183</v>
      </c>
      <c r="AI233" s="227">
        <v>3</v>
      </c>
      <c r="AJ233" s="227" t="s">
        <v>184</v>
      </c>
      <c r="AK233" s="227">
        <v>1</v>
      </c>
      <c r="AL233" s="227" t="s">
        <v>182</v>
      </c>
      <c r="AM233" s="227" t="s">
        <v>77</v>
      </c>
      <c r="AN233" s="227">
        <v>0</v>
      </c>
      <c r="AO233" s="227" t="s">
        <v>77</v>
      </c>
      <c r="AP233" s="227">
        <v>0</v>
      </c>
      <c r="AQ233" s="227" t="s">
        <v>77</v>
      </c>
      <c r="AR233" s="227" t="s">
        <v>77</v>
      </c>
      <c r="AS233" s="227">
        <v>0</v>
      </c>
      <c r="AT233" s="227" t="s">
        <v>77</v>
      </c>
      <c r="AU233" s="227">
        <v>0</v>
      </c>
      <c r="AV233" s="227" t="s">
        <v>77</v>
      </c>
      <c r="AW233" s="227" t="s">
        <v>2041</v>
      </c>
      <c r="AX233" s="227">
        <v>3</v>
      </c>
      <c r="AY233" s="227" t="s">
        <v>255</v>
      </c>
      <c r="AZ233" s="227">
        <v>0</v>
      </c>
      <c r="BA233" s="227" t="s">
        <v>182</v>
      </c>
      <c r="BB233" s="227" t="s">
        <v>930</v>
      </c>
      <c r="BC233" s="227">
        <v>3</v>
      </c>
      <c r="BD233" s="227" t="s">
        <v>255</v>
      </c>
      <c r="BE233" s="227">
        <v>0</v>
      </c>
      <c r="BF233" s="227" t="s">
        <v>189</v>
      </c>
      <c r="BG233" s="227">
        <v>0</v>
      </c>
      <c r="BH233" s="227">
        <v>0</v>
      </c>
      <c r="BI233" s="227">
        <v>0</v>
      </c>
      <c r="BJ233" s="227">
        <v>0</v>
      </c>
      <c r="BK233" s="227">
        <v>0</v>
      </c>
      <c r="BL233" s="17">
        <v>12</v>
      </c>
      <c r="BM233" s="142" t="s">
        <v>4149</v>
      </c>
      <c r="BN233" s="142"/>
      <c r="BO233" s="142" t="s">
        <v>3789</v>
      </c>
      <c r="BP233" s="143">
        <v>2024</v>
      </c>
      <c r="BQ233" s="126" t="s">
        <v>171</v>
      </c>
      <c r="BR233" s="128">
        <v>45358</v>
      </c>
      <c r="BS233" s="17">
        <v>10</v>
      </c>
      <c r="BT233" s="221" t="s">
        <v>3304</v>
      </c>
      <c r="BU233" s="118">
        <v>2</v>
      </c>
      <c r="BV233" s="17">
        <v>0</v>
      </c>
      <c r="BW233" s="17">
        <v>1</v>
      </c>
      <c r="BX233" s="17">
        <v>0</v>
      </c>
      <c r="BY233" s="17">
        <v>1</v>
      </c>
      <c r="BZ233" s="17">
        <v>0</v>
      </c>
      <c r="CB233" s="17">
        <v>4</v>
      </c>
      <c r="CC233" s="121">
        <v>12</v>
      </c>
      <c r="CE233" s="118">
        <v>0</v>
      </c>
      <c r="CF233" s="17">
        <v>0</v>
      </c>
      <c r="CG233" s="17">
        <v>0</v>
      </c>
      <c r="CH233" s="17">
        <v>0</v>
      </c>
      <c r="CI233" s="17">
        <v>1</v>
      </c>
      <c r="CJ233" s="17">
        <v>2</v>
      </c>
      <c r="CK233" s="17">
        <v>0</v>
      </c>
      <c r="CL233" s="121">
        <v>3</v>
      </c>
      <c r="CM233" s="17" t="s">
        <v>3305</v>
      </c>
      <c r="CN233" s="17" t="s">
        <v>1107</v>
      </c>
      <c r="CO233" s="17" t="s">
        <v>1306</v>
      </c>
      <c r="CP233" s="17">
        <v>1</v>
      </c>
      <c r="CQ233" s="118">
        <v>0</v>
      </c>
      <c r="CR233" s="17">
        <v>0</v>
      </c>
      <c r="CS233" s="124"/>
      <c r="CT233" s="138"/>
      <c r="CU233" s="138"/>
      <c r="CV233" s="138"/>
      <c r="CW233" s="138"/>
      <c r="CX233" s="138"/>
      <c r="CY233" s="141"/>
      <c r="CZ233" s="140"/>
      <c r="DA233" s="138"/>
      <c r="DB233" s="138"/>
      <c r="DC233" s="141"/>
      <c r="DD233" s="142"/>
      <c r="DE233" s="138"/>
      <c r="DF233" s="137"/>
      <c r="DG233" s="17" t="s">
        <v>1224</v>
      </c>
      <c r="DH233" s="138"/>
      <c r="DI233" s="126" t="s">
        <v>2679</v>
      </c>
      <c r="DJ233" s="118">
        <v>11</v>
      </c>
      <c r="DK233" s="118" t="s">
        <v>3306</v>
      </c>
      <c r="DL233" s="141"/>
      <c r="DM233" s="17" t="s">
        <v>3218</v>
      </c>
      <c r="DN233" s="139"/>
      <c r="DO233" s="138"/>
      <c r="DP233" s="138"/>
      <c r="DQ233" s="141"/>
      <c r="DR233" s="138"/>
      <c r="DS233" s="138"/>
      <c r="DT233" s="138"/>
      <c r="DU233" s="138"/>
      <c r="DV233" s="138"/>
      <c r="DW233" s="138"/>
      <c r="DX233" s="138"/>
      <c r="DY233" s="140"/>
      <c r="DZ233" s="138"/>
      <c r="EA233" s="138"/>
      <c r="EB233" s="138"/>
      <c r="EC233" s="138"/>
      <c r="ED233" s="138"/>
      <c r="EE233" s="138"/>
      <c r="EF233" s="141"/>
      <c r="EG233" s="138"/>
      <c r="EH233" s="138"/>
      <c r="EI233" s="138"/>
      <c r="EJ233" s="138"/>
      <c r="EK233" s="138"/>
      <c r="EL233" s="138"/>
      <c r="EM233" s="138"/>
      <c r="EN233" s="138"/>
      <c r="EO233" s="140"/>
      <c r="EP233" s="138"/>
      <c r="EQ233" s="138">
        <v>4</v>
      </c>
      <c r="ER233" s="138"/>
      <c r="ES233" s="138"/>
      <c r="ET233" s="141"/>
      <c r="EU233" s="140">
        <v>8</v>
      </c>
      <c r="EV233" s="138"/>
      <c r="EW233" s="138">
        <v>18</v>
      </c>
      <c r="EX233" s="138">
        <v>2</v>
      </c>
      <c r="EY233" s="138"/>
      <c r="EZ233" s="141"/>
      <c r="FA233" s="138"/>
      <c r="FB233" s="127"/>
      <c r="FC233" s="118">
        <v>50</v>
      </c>
      <c r="FD233" s="17">
        <v>4</v>
      </c>
      <c r="FE233" s="141">
        <v>168</v>
      </c>
      <c r="FF233" s="17">
        <v>42</v>
      </c>
      <c r="FG233" s="140"/>
      <c r="FH233" s="141"/>
      <c r="FI233" s="138"/>
      <c r="FJ233" s="17" t="e">
        <v>#N/A</v>
      </c>
      <c r="FK233" s="257" t="s">
        <v>3714</v>
      </c>
      <c r="FL233" s="138"/>
      <c r="FM233" s="138"/>
      <c r="FN233" s="138"/>
      <c r="FO233" s="138"/>
      <c r="FP233" s="141"/>
      <c r="FQ233" s="138"/>
      <c r="FR233" s="140"/>
      <c r="FS233" s="138"/>
      <c r="FT233" s="138">
        <v>0</v>
      </c>
      <c r="FU233" s="138">
        <v>14</v>
      </c>
      <c r="FV233" s="138"/>
      <c r="FW233" s="138"/>
      <c r="FX233" s="138"/>
      <c r="FY233" s="141"/>
      <c r="FZ233" s="138"/>
      <c r="GA233" s="140"/>
      <c r="GB233" s="138"/>
      <c r="GC233" s="138"/>
      <c r="GD233" s="138"/>
      <c r="GE233" s="138"/>
      <c r="GF233" s="138"/>
      <c r="GG233" s="138"/>
      <c r="GH233" s="138"/>
      <c r="GI233" s="138"/>
      <c r="GJ233" s="138"/>
      <c r="GK233" s="138"/>
      <c r="GL233" s="138"/>
      <c r="GM233" s="138"/>
      <c r="GN233" s="138"/>
      <c r="GO233" s="138"/>
      <c r="GP233" s="141"/>
      <c r="GQ233" s="138"/>
      <c r="GR233" s="137"/>
      <c r="GS233" s="138"/>
      <c r="GT233" s="138"/>
      <c r="GU233" s="138"/>
      <c r="GV233" s="138"/>
      <c r="GW233" s="138"/>
      <c r="GX233" s="141"/>
      <c r="GY233" s="137"/>
      <c r="GZ233" s="138"/>
      <c r="HA233" s="138"/>
      <c r="HB233" s="138"/>
      <c r="HC233" s="138"/>
      <c r="HD233" s="141"/>
      <c r="HE233" s="137"/>
      <c r="HF233" s="138"/>
      <c r="HG233" s="138"/>
      <c r="HH233" s="138"/>
      <c r="HI233" s="138"/>
      <c r="HJ233" s="138"/>
      <c r="HK233" s="141"/>
      <c r="HL233" s="137"/>
      <c r="HM233" s="124"/>
      <c r="HN233" s="124"/>
      <c r="HO233" s="141"/>
      <c r="HP233" s="140"/>
      <c r="HQ233" s="141"/>
      <c r="HR233" s="138"/>
      <c r="HS233" s="140"/>
      <c r="HT233" s="138"/>
      <c r="HU233" s="138"/>
      <c r="HV233" s="138"/>
      <c r="HW233" s="138"/>
      <c r="HX233" s="138"/>
      <c r="HY233" s="138"/>
      <c r="HZ233" s="138"/>
      <c r="IA233" s="138"/>
      <c r="IB233" s="138"/>
      <c r="IC233" s="138"/>
      <c r="ID233" s="138"/>
      <c r="IE233" s="138"/>
      <c r="IF233" s="138"/>
      <c r="IG233" s="138"/>
      <c r="IH233" s="138"/>
      <c r="II233" s="141"/>
      <c r="IJ233" s="17" t="s">
        <v>4104</v>
      </c>
      <c r="IK233" s="138" t="s">
        <v>4105</v>
      </c>
      <c r="IL233" s="138"/>
      <c r="IM233" s="138"/>
      <c r="IN233" s="138"/>
      <c r="IO233" s="138"/>
      <c r="IP233" s="138"/>
      <c r="IQ233" s="138"/>
      <c r="IR233" s="138"/>
      <c r="IS233" s="138"/>
      <c r="IT233" s="138"/>
      <c r="IU233" s="138"/>
      <c r="IV233" s="138"/>
      <c r="IW233" s="138"/>
      <c r="IX233" s="138"/>
      <c r="IY233" s="138"/>
      <c r="IZ233" s="138"/>
    </row>
    <row r="234" spans="1:260" s="17" customFormat="1" ht="12">
      <c r="A234" s="118">
        <v>357</v>
      </c>
      <c r="B234" s="17" t="s">
        <v>1019</v>
      </c>
      <c r="C234" s="17">
        <v>0</v>
      </c>
      <c r="D234" s="139" t="s">
        <v>663</v>
      </c>
      <c r="E234" s="124" t="s">
        <v>1818</v>
      </c>
      <c r="F234" s="17" t="s">
        <v>2348</v>
      </c>
      <c r="G234" s="17" t="s">
        <v>79</v>
      </c>
      <c r="H234" s="119">
        <v>-17.879843999999999</v>
      </c>
      <c r="I234" s="120">
        <v>-63.147393000000001</v>
      </c>
      <c r="J234" s="17" t="s">
        <v>321</v>
      </c>
      <c r="K234" s="17" t="s">
        <v>176</v>
      </c>
      <c r="L234" s="17">
        <v>0</v>
      </c>
      <c r="M234" s="121" t="s">
        <v>177</v>
      </c>
      <c r="N234" s="122">
        <v>25</v>
      </c>
      <c r="O234" s="123" t="s">
        <v>78</v>
      </c>
      <c r="P234" s="17" t="s">
        <v>202</v>
      </c>
      <c r="Q234" s="121" t="s">
        <v>179</v>
      </c>
      <c r="R234" s="124">
        <v>0</v>
      </c>
      <c r="S234" s="124">
        <v>3</v>
      </c>
      <c r="T234" s="124">
        <v>0</v>
      </c>
      <c r="U234" s="124">
        <v>0</v>
      </c>
      <c r="V234" s="124">
        <v>3</v>
      </c>
      <c r="W234" s="124">
        <v>2</v>
      </c>
      <c r="X234" s="124">
        <v>1</v>
      </c>
      <c r="Y234" s="125">
        <v>0</v>
      </c>
      <c r="Z234" s="17">
        <v>9</v>
      </c>
      <c r="AA234" s="142"/>
      <c r="AB234" s="127" t="s">
        <v>1566</v>
      </c>
      <c r="AC234" s="227" t="s">
        <v>77</v>
      </c>
      <c r="AD234" s="227">
        <v>0</v>
      </c>
      <c r="AE234" s="227" t="s">
        <v>77</v>
      </c>
      <c r="AF234" s="227">
        <v>0</v>
      </c>
      <c r="AG234" s="227" t="s">
        <v>77</v>
      </c>
      <c r="AH234" s="227" t="s">
        <v>257</v>
      </c>
      <c r="AI234" s="227">
        <v>3</v>
      </c>
      <c r="AJ234" s="227" t="s">
        <v>929</v>
      </c>
      <c r="AK234" s="227">
        <v>1</v>
      </c>
      <c r="AL234" s="227" t="s">
        <v>189</v>
      </c>
      <c r="AM234" s="227" t="s">
        <v>77</v>
      </c>
      <c r="AN234" s="227">
        <v>0</v>
      </c>
      <c r="AO234" s="227" t="s">
        <v>77</v>
      </c>
      <c r="AP234" s="227">
        <v>0</v>
      </c>
      <c r="AQ234" s="227" t="s">
        <v>77</v>
      </c>
      <c r="AR234" s="227" t="s">
        <v>315</v>
      </c>
      <c r="AS234" s="227">
        <v>3</v>
      </c>
      <c r="AT234" s="227" t="s">
        <v>325</v>
      </c>
      <c r="AU234" s="227">
        <v>1</v>
      </c>
      <c r="AV234" s="227" t="s">
        <v>189</v>
      </c>
      <c r="AW234" s="227" t="s">
        <v>242</v>
      </c>
      <c r="AX234" s="227">
        <v>2</v>
      </c>
      <c r="AY234" s="227" t="s">
        <v>326</v>
      </c>
      <c r="AZ234" s="227">
        <v>0</v>
      </c>
      <c r="BA234" s="227" t="s">
        <v>189</v>
      </c>
      <c r="BB234" s="227" t="s">
        <v>252</v>
      </c>
      <c r="BC234" s="227">
        <v>1</v>
      </c>
      <c r="BD234" s="227" t="s">
        <v>326</v>
      </c>
      <c r="BE234" s="227">
        <v>0</v>
      </c>
      <c r="BF234" s="227" t="s">
        <v>189</v>
      </c>
      <c r="BG234" s="227" t="s">
        <v>77</v>
      </c>
      <c r="BH234" s="227">
        <v>0</v>
      </c>
      <c r="BI234" s="227" t="s">
        <v>77</v>
      </c>
      <c r="BJ234" s="227">
        <v>0</v>
      </c>
      <c r="BK234" s="227" t="s">
        <v>77</v>
      </c>
      <c r="BL234" s="17">
        <v>9</v>
      </c>
      <c r="BM234" s="142" t="s">
        <v>4151</v>
      </c>
      <c r="BN234" s="142"/>
      <c r="BO234" s="142" t="s">
        <v>3789</v>
      </c>
      <c r="BP234" s="143">
        <v>2024</v>
      </c>
      <c r="BQ234" s="126" t="s">
        <v>172</v>
      </c>
      <c r="BR234" s="128">
        <v>45358</v>
      </c>
      <c r="BS234" s="17">
        <v>10</v>
      </c>
      <c r="BT234" s="221" t="s">
        <v>3314</v>
      </c>
      <c r="BU234" s="118">
        <v>0</v>
      </c>
      <c r="BV234" s="17">
        <v>2</v>
      </c>
      <c r="BW234" s="17">
        <v>1</v>
      </c>
      <c r="BX234" s="17">
        <v>0</v>
      </c>
      <c r="BY234" s="17">
        <v>0</v>
      </c>
      <c r="BZ234" s="17">
        <v>0</v>
      </c>
      <c r="CB234" s="17">
        <v>3</v>
      </c>
      <c r="CC234" s="121">
        <v>9</v>
      </c>
      <c r="CE234" s="118">
        <v>0</v>
      </c>
      <c r="CF234" s="17">
        <v>0</v>
      </c>
      <c r="CG234" s="17">
        <v>2</v>
      </c>
      <c r="CH234" s="17">
        <v>0</v>
      </c>
      <c r="CI234" s="17">
        <v>0</v>
      </c>
      <c r="CJ234" s="17">
        <v>1</v>
      </c>
      <c r="CK234" s="17">
        <v>0</v>
      </c>
      <c r="CL234" s="121">
        <v>3</v>
      </c>
      <c r="CM234" s="17" t="s">
        <v>3315</v>
      </c>
      <c r="CN234" s="17" t="s">
        <v>3316</v>
      </c>
      <c r="CO234" s="17" t="s">
        <v>3317</v>
      </c>
      <c r="CP234" s="17">
        <v>1</v>
      </c>
      <c r="CQ234" s="118">
        <v>0</v>
      </c>
      <c r="CR234" s="17">
        <v>0</v>
      </c>
      <c r="CS234" s="124"/>
      <c r="CT234" s="138"/>
      <c r="CU234" s="138"/>
      <c r="CV234" s="138"/>
      <c r="CW234" s="138"/>
      <c r="CX234" s="138"/>
      <c r="CY234" s="141"/>
      <c r="CZ234" s="140"/>
      <c r="DA234" s="138"/>
      <c r="DB234" s="138"/>
      <c r="DC234" s="141"/>
      <c r="DD234" s="142"/>
      <c r="DE234" s="138"/>
      <c r="DF234" s="137"/>
      <c r="DG234" s="17" t="s">
        <v>1551</v>
      </c>
      <c r="DH234" s="138"/>
      <c r="DI234" s="126" t="s">
        <v>2778</v>
      </c>
      <c r="DJ234" s="118">
        <v>23</v>
      </c>
      <c r="DK234" s="118" t="s">
        <v>3045</v>
      </c>
      <c r="DL234" s="141"/>
      <c r="DM234" s="17" t="s">
        <v>1094</v>
      </c>
      <c r="DN234" s="139"/>
      <c r="DO234" s="138"/>
      <c r="DP234" s="138"/>
      <c r="DQ234" s="141"/>
      <c r="DR234" s="138"/>
      <c r="DS234" s="138"/>
      <c r="DT234" s="138"/>
      <c r="DU234" s="138"/>
      <c r="DV234" s="138"/>
      <c r="DW234" s="138"/>
      <c r="DX234" s="138"/>
      <c r="DY234" s="140"/>
      <c r="DZ234" s="138"/>
      <c r="EA234" s="138"/>
      <c r="EB234" s="138"/>
      <c r="EC234" s="138"/>
      <c r="ED234" s="138"/>
      <c r="EE234" s="138"/>
      <c r="EF234" s="141"/>
      <c r="EG234" s="138"/>
      <c r="EH234" s="138"/>
      <c r="EI234" s="138"/>
      <c r="EJ234" s="138"/>
      <c r="EK234" s="138"/>
      <c r="EL234" s="138"/>
      <c r="EM234" s="138"/>
      <c r="EN234" s="138"/>
      <c r="EO234" s="140"/>
      <c r="EP234" s="138"/>
      <c r="EQ234" s="138"/>
      <c r="ER234" s="138"/>
      <c r="ES234" s="138"/>
      <c r="ET234" s="141"/>
      <c r="EU234" s="140">
        <v>4</v>
      </c>
      <c r="EV234" s="138"/>
      <c r="EW234" s="138">
        <v>14</v>
      </c>
      <c r="EX234" s="138"/>
      <c r="EY234" s="138"/>
      <c r="EZ234" s="141"/>
      <c r="FA234" s="138"/>
      <c r="FB234" s="127"/>
      <c r="FC234" s="118">
        <v>50</v>
      </c>
      <c r="FD234" s="17">
        <v>3</v>
      </c>
      <c r="FE234" s="141">
        <v>126</v>
      </c>
      <c r="FF234" s="17">
        <v>42</v>
      </c>
      <c r="FG234" s="140"/>
      <c r="FH234" s="141"/>
      <c r="FI234" s="138"/>
      <c r="FJ234" s="17" t="e">
        <v>#N/A</v>
      </c>
      <c r="FK234" s="257" t="s">
        <v>3711</v>
      </c>
      <c r="FL234" s="138"/>
      <c r="FM234" s="138"/>
      <c r="FN234" s="138"/>
      <c r="FO234" s="138"/>
      <c r="FP234" s="141"/>
      <c r="FQ234" s="138"/>
      <c r="FR234" s="140"/>
      <c r="FS234" s="138"/>
      <c r="FT234" s="138">
        <v>0</v>
      </c>
      <c r="FU234" s="138">
        <v>14</v>
      </c>
      <c r="FV234" s="138"/>
      <c r="FW234" s="138"/>
      <c r="FX234" s="138"/>
      <c r="FY234" s="141"/>
      <c r="FZ234" s="138"/>
      <c r="GA234" s="140"/>
      <c r="GB234" s="138"/>
      <c r="GC234" s="138"/>
      <c r="GD234" s="138"/>
      <c r="GE234" s="138"/>
      <c r="GF234" s="138"/>
      <c r="GG234" s="138"/>
      <c r="GH234" s="138"/>
      <c r="GI234" s="138"/>
      <c r="GJ234" s="138"/>
      <c r="GK234" s="138"/>
      <c r="GL234" s="138"/>
      <c r="GM234" s="138"/>
      <c r="GN234" s="138"/>
      <c r="GO234" s="138"/>
      <c r="GP234" s="141"/>
      <c r="GQ234" s="138"/>
      <c r="GR234" s="137"/>
      <c r="GS234" s="138"/>
      <c r="GT234" s="138"/>
      <c r="GU234" s="138"/>
      <c r="GV234" s="138"/>
      <c r="GW234" s="138"/>
      <c r="GX234" s="141"/>
      <c r="GY234" s="137"/>
      <c r="GZ234" s="138"/>
      <c r="HA234" s="138"/>
      <c r="HB234" s="138"/>
      <c r="HC234" s="138"/>
      <c r="HD234" s="141"/>
      <c r="HE234" s="137"/>
      <c r="HF234" s="138"/>
      <c r="HG234" s="138"/>
      <c r="HH234" s="138"/>
      <c r="HI234" s="138"/>
      <c r="HJ234" s="138"/>
      <c r="HK234" s="141"/>
      <c r="HL234" s="137"/>
      <c r="HM234" s="124"/>
      <c r="HN234" s="124"/>
      <c r="HO234" s="141"/>
      <c r="HP234" s="140"/>
      <c r="HQ234" s="141"/>
      <c r="HR234" s="138"/>
      <c r="HS234" s="140"/>
      <c r="HT234" s="138"/>
      <c r="HU234" s="138"/>
      <c r="HV234" s="138"/>
      <c r="HW234" s="138"/>
      <c r="HX234" s="138"/>
      <c r="HY234" s="138"/>
      <c r="HZ234" s="138"/>
      <c r="IA234" s="138"/>
      <c r="IB234" s="138"/>
      <c r="IC234" s="138"/>
      <c r="ID234" s="138"/>
      <c r="IE234" s="138"/>
      <c r="IF234" s="138"/>
      <c r="IG234" s="138"/>
      <c r="IH234" s="138"/>
      <c r="II234" s="141"/>
      <c r="IJ234" s="17" t="s">
        <v>3318</v>
      </c>
      <c r="IK234" s="138" t="s">
        <v>4106</v>
      </c>
      <c r="IL234" s="138"/>
      <c r="IM234" s="138"/>
      <c r="IN234" s="138"/>
      <c r="IO234" s="138"/>
      <c r="IP234" s="138"/>
      <c r="IQ234" s="138"/>
      <c r="IR234" s="138"/>
      <c r="IS234" s="138"/>
      <c r="IT234" s="138"/>
      <c r="IU234" s="138"/>
      <c r="IV234" s="138"/>
      <c r="IW234" s="138"/>
      <c r="IX234" s="138"/>
      <c r="IY234" s="138"/>
      <c r="IZ234" s="138"/>
    </row>
    <row r="235" spans="1:260" s="17" customFormat="1" ht="12">
      <c r="A235" s="118">
        <v>360</v>
      </c>
      <c r="B235" s="17" t="s">
        <v>555</v>
      </c>
      <c r="C235" s="17">
        <v>0</v>
      </c>
      <c r="D235" s="139" t="s">
        <v>663</v>
      </c>
      <c r="E235" s="124" t="s">
        <v>1674</v>
      </c>
      <c r="F235" s="17" t="s">
        <v>2350</v>
      </c>
      <c r="G235" s="17" t="s">
        <v>79</v>
      </c>
      <c r="H235" s="119">
        <v>-16.8963</v>
      </c>
      <c r="I235" s="120">
        <v>-63.311500000000002</v>
      </c>
      <c r="J235" s="17" t="s">
        <v>310</v>
      </c>
      <c r="K235" s="17" t="s">
        <v>2351</v>
      </c>
      <c r="L235" s="17" t="s">
        <v>305</v>
      </c>
      <c r="M235" s="121" t="s">
        <v>177</v>
      </c>
      <c r="N235" s="122">
        <v>60</v>
      </c>
      <c r="O235" s="123" t="s">
        <v>78</v>
      </c>
      <c r="P235" s="17" t="s">
        <v>178</v>
      </c>
      <c r="Q235" s="121" t="s">
        <v>179</v>
      </c>
      <c r="R235" s="124">
        <v>3</v>
      </c>
      <c r="S235" s="124">
        <v>3</v>
      </c>
      <c r="T235" s="124">
        <v>0</v>
      </c>
      <c r="U235" s="124">
        <v>0</v>
      </c>
      <c r="V235" s="124">
        <v>3</v>
      </c>
      <c r="W235" s="124">
        <v>2</v>
      </c>
      <c r="X235" s="124">
        <v>0</v>
      </c>
      <c r="Y235" s="125">
        <v>0</v>
      </c>
      <c r="Z235" s="17">
        <v>11</v>
      </c>
      <c r="AA235" s="142"/>
      <c r="AB235" s="127" t="s">
        <v>333</v>
      </c>
      <c r="AC235" s="227" t="s">
        <v>222</v>
      </c>
      <c r="AD235" s="227">
        <v>3</v>
      </c>
      <c r="AE235" s="227" t="s">
        <v>181</v>
      </c>
      <c r="AF235" s="227">
        <v>1</v>
      </c>
      <c r="AG235" s="227" t="s">
        <v>211</v>
      </c>
      <c r="AH235" s="227" t="s">
        <v>222</v>
      </c>
      <c r="AI235" s="227">
        <v>3</v>
      </c>
      <c r="AJ235" s="227" t="s">
        <v>184</v>
      </c>
      <c r="AK235" s="227">
        <v>1</v>
      </c>
      <c r="AL235" s="227" t="s">
        <v>195</v>
      </c>
      <c r="AM235" s="227" t="s">
        <v>77</v>
      </c>
      <c r="AN235" s="227">
        <v>0</v>
      </c>
      <c r="AO235" s="227" t="s">
        <v>77</v>
      </c>
      <c r="AP235" s="227">
        <v>0</v>
      </c>
      <c r="AQ235" s="227" t="s">
        <v>77</v>
      </c>
      <c r="AR235" s="227" t="s">
        <v>198</v>
      </c>
      <c r="AS235" s="227">
        <v>3</v>
      </c>
      <c r="AT235" s="227" t="s">
        <v>326</v>
      </c>
      <c r="AU235" s="227">
        <v>0</v>
      </c>
      <c r="AV235" s="227" t="s">
        <v>189</v>
      </c>
      <c r="AW235" s="227" t="s">
        <v>242</v>
      </c>
      <c r="AX235" s="227">
        <v>2</v>
      </c>
      <c r="AY235" s="227" t="s">
        <v>325</v>
      </c>
      <c r="AZ235" s="227">
        <v>1</v>
      </c>
      <c r="BA235" s="227" t="s">
        <v>189</v>
      </c>
      <c r="BB235" s="227" t="s">
        <v>77</v>
      </c>
      <c r="BC235" s="227">
        <v>0</v>
      </c>
      <c r="BD235" s="227" t="s">
        <v>77</v>
      </c>
      <c r="BE235" s="227">
        <v>0</v>
      </c>
      <c r="BF235" s="227" t="s">
        <v>77</v>
      </c>
      <c r="BG235" s="227">
        <v>0</v>
      </c>
      <c r="BH235" s="227">
        <v>0</v>
      </c>
      <c r="BI235" s="227">
        <v>0</v>
      </c>
      <c r="BJ235" s="227">
        <v>0</v>
      </c>
      <c r="BK235" s="227">
        <v>0</v>
      </c>
      <c r="BL235" s="17">
        <v>11</v>
      </c>
      <c r="BM235" s="142" t="s">
        <v>4151</v>
      </c>
      <c r="BN235" s="142"/>
      <c r="BO235" s="142" t="s">
        <v>3789</v>
      </c>
      <c r="BP235" s="143">
        <v>2024</v>
      </c>
      <c r="BQ235" s="126" t="s">
        <v>171</v>
      </c>
      <c r="BR235" s="128">
        <v>45358</v>
      </c>
      <c r="BS235" s="17">
        <v>10</v>
      </c>
      <c r="BT235" s="221" t="s">
        <v>3326</v>
      </c>
      <c r="BU235" s="118">
        <v>1</v>
      </c>
      <c r="BV235" s="17">
        <v>2</v>
      </c>
      <c r="BW235" s="17">
        <v>1</v>
      </c>
      <c r="BX235" s="17">
        <v>0</v>
      </c>
      <c r="BY235" s="17">
        <v>0</v>
      </c>
      <c r="BZ235" s="17">
        <v>0</v>
      </c>
      <c r="CB235" s="17">
        <v>4</v>
      </c>
      <c r="CC235" s="121">
        <v>11</v>
      </c>
      <c r="CE235" s="118">
        <v>0</v>
      </c>
      <c r="CF235" s="17">
        <v>0</v>
      </c>
      <c r="CG235" s="17">
        <v>2</v>
      </c>
      <c r="CH235" s="17">
        <v>0</v>
      </c>
      <c r="CI235" s="17">
        <v>0</v>
      </c>
      <c r="CJ235" s="17">
        <v>1</v>
      </c>
      <c r="CK235" s="17">
        <v>0</v>
      </c>
      <c r="CL235" s="121">
        <v>3</v>
      </c>
      <c r="CM235" s="17" t="s">
        <v>3327</v>
      </c>
      <c r="CN235" s="17" t="s">
        <v>3043</v>
      </c>
      <c r="CO235" s="17" t="s">
        <v>3328</v>
      </c>
      <c r="CP235" s="17">
        <v>1</v>
      </c>
      <c r="CQ235" s="118">
        <v>0</v>
      </c>
      <c r="CR235" s="17">
        <v>0</v>
      </c>
      <c r="CS235" s="124"/>
      <c r="CT235" s="138"/>
      <c r="CU235" s="138"/>
      <c r="CV235" s="138"/>
      <c r="CW235" s="138"/>
      <c r="CX235" s="138"/>
      <c r="CY235" s="141"/>
      <c r="CZ235" s="140"/>
      <c r="DA235" s="138"/>
      <c r="DB235" s="138"/>
      <c r="DC235" s="141"/>
      <c r="DD235" s="142"/>
      <c r="DE235" s="138"/>
      <c r="DF235" s="137"/>
      <c r="DG235" s="17" t="s">
        <v>1551</v>
      </c>
      <c r="DH235" s="138"/>
      <c r="DI235" s="126" t="s">
        <v>2679</v>
      </c>
      <c r="DJ235" s="118">
        <v>11</v>
      </c>
      <c r="DK235" s="118" t="s">
        <v>3329</v>
      </c>
      <c r="DL235" s="141"/>
      <c r="DM235" s="17" t="s">
        <v>1094</v>
      </c>
      <c r="DN235" s="139"/>
      <c r="DO235" s="138"/>
      <c r="DP235" s="138"/>
      <c r="DQ235" s="141"/>
      <c r="DR235" s="138"/>
      <c r="DS235" s="138"/>
      <c r="DT235" s="138"/>
      <c r="DU235" s="138"/>
      <c r="DV235" s="138"/>
      <c r="DW235" s="138"/>
      <c r="DX235" s="138"/>
      <c r="DY235" s="140"/>
      <c r="DZ235" s="138"/>
      <c r="EA235" s="138"/>
      <c r="EB235" s="138"/>
      <c r="EC235" s="138"/>
      <c r="ED235" s="138"/>
      <c r="EE235" s="138"/>
      <c r="EF235" s="141"/>
      <c r="EG235" s="138"/>
      <c r="EH235" s="138"/>
      <c r="EI235" s="138"/>
      <c r="EJ235" s="138"/>
      <c r="EK235" s="138"/>
      <c r="EL235" s="138"/>
      <c r="EM235" s="138"/>
      <c r="EN235" s="138"/>
      <c r="EO235" s="140"/>
      <c r="EP235" s="138"/>
      <c r="EQ235" s="138"/>
      <c r="ER235" s="138"/>
      <c r="ES235" s="138"/>
      <c r="ET235" s="141"/>
      <c r="EU235" s="140">
        <v>4</v>
      </c>
      <c r="EV235" s="138"/>
      <c r="EW235" s="138">
        <v>20</v>
      </c>
      <c r="EX235" s="138"/>
      <c r="EY235" s="138"/>
      <c r="EZ235" s="141"/>
      <c r="FA235" s="138"/>
      <c r="FB235" s="127"/>
      <c r="FC235" s="118">
        <v>100</v>
      </c>
      <c r="FD235" s="17">
        <v>4</v>
      </c>
      <c r="FE235" s="141">
        <v>324</v>
      </c>
      <c r="FF235" s="17">
        <v>81</v>
      </c>
      <c r="FG235" s="140"/>
      <c r="FH235" s="141"/>
      <c r="FI235" s="138"/>
      <c r="FJ235" s="17" t="e">
        <v>#N/A</v>
      </c>
      <c r="FK235" s="257" t="s">
        <v>3711</v>
      </c>
      <c r="FL235" s="138"/>
      <c r="FM235" s="138"/>
      <c r="FN235" s="138"/>
      <c r="FO235" s="138"/>
      <c r="FP235" s="141"/>
      <c r="FQ235" s="138"/>
      <c r="FR235" s="140"/>
      <c r="FS235" s="138"/>
      <c r="FT235" s="138">
        <v>0</v>
      </c>
      <c r="FU235" s="138">
        <v>14</v>
      </c>
      <c r="FV235" s="138"/>
      <c r="FW235" s="138"/>
      <c r="FX235" s="138"/>
      <c r="FY235" s="141"/>
      <c r="FZ235" s="138"/>
      <c r="GA235" s="140"/>
      <c r="GB235" s="138"/>
      <c r="GC235" s="138"/>
      <c r="GD235" s="138"/>
      <c r="GE235" s="138"/>
      <c r="GF235" s="138"/>
      <c r="GG235" s="138"/>
      <c r="GH235" s="138"/>
      <c r="GI235" s="138"/>
      <c r="GJ235" s="138"/>
      <c r="GK235" s="138"/>
      <c r="GL235" s="138"/>
      <c r="GM235" s="138"/>
      <c r="GN235" s="138"/>
      <c r="GO235" s="138"/>
      <c r="GP235" s="141"/>
      <c r="GQ235" s="138"/>
      <c r="GR235" s="137"/>
      <c r="GS235" s="138"/>
      <c r="GT235" s="138"/>
      <c r="GU235" s="138"/>
      <c r="GV235" s="138"/>
      <c r="GW235" s="138"/>
      <c r="GX235" s="141"/>
      <c r="GY235" s="137"/>
      <c r="GZ235" s="138"/>
      <c r="HA235" s="138"/>
      <c r="HB235" s="138"/>
      <c r="HC235" s="138"/>
      <c r="HD235" s="141"/>
      <c r="HE235" s="137"/>
      <c r="HF235" s="138"/>
      <c r="HG235" s="138"/>
      <c r="HH235" s="138"/>
      <c r="HI235" s="138"/>
      <c r="HJ235" s="138"/>
      <c r="HK235" s="141"/>
      <c r="HL235" s="137"/>
      <c r="HM235" s="124"/>
      <c r="HN235" s="124"/>
      <c r="HO235" s="141"/>
      <c r="HP235" s="140"/>
      <c r="HQ235" s="141"/>
      <c r="HR235" s="138"/>
      <c r="HS235" s="140"/>
      <c r="HT235" s="138"/>
      <c r="HU235" s="138"/>
      <c r="HV235" s="138"/>
      <c r="HW235" s="138"/>
      <c r="HX235" s="138"/>
      <c r="HY235" s="138"/>
      <c r="HZ235" s="138"/>
      <c r="IA235" s="138"/>
      <c r="IB235" s="138"/>
      <c r="IC235" s="138"/>
      <c r="ID235" s="138"/>
      <c r="IE235" s="138"/>
      <c r="IF235" s="138"/>
      <c r="IG235" s="138"/>
      <c r="IH235" s="138"/>
      <c r="II235" s="141"/>
      <c r="IJ235" s="17" t="s">
        <v>3330</v>
      </c>
      <c r="IK235" s="138" t="s">
        <v>4107</v>
      </c>
      <c r="IL235" s="138"/>
      <c r="IM235" s="138"/>
      <c r="IN235" s="138"/>
      <c r="IO235" s="138"/>
      <c r="IP235" s="138"/>
      <c r="IQ235" s="138"/>
      <c r="IR235" s="138"/>
      <c r="IS235" s="138"/>
      <c r="IT235" s="138"/>
      <c r="IU235" s="138"/>
      <c r="IV235" s="138"/>
      <c r="IW235" s="138"/>
      <c r="IX235" s="138"/>
      <c r="IY235" s="138"/>
      <c r="IZ235" s="138"/>
    </row>
    <row r="236" spans="1:260" s="17" customFormat="1" ht="12">
      <c r="A236" s="118">
        <v>398</v>
      </c>
      <c r="B236" s="17" t="s">
        <v>670</v>
      </c>
      <c r="C236" s="17">
        <v>0</v>
      </c>
      <c r="D236" s="139" t="s">
        <v>663</v>
      </c>
      <c r="E236" s="124" t="s">
        <v>1626</v>
      </c>
      <c r="F236" s="17" t="s">
        <v>2400</v>
      </c>
      <c r="G236" s="17" t="s">
        <v>79</v>
      </c>
      <c r="H236" s="119">
        <v>-17.763407000000001</v>
      </c>
      <c r="I236" s="120">
        <v>-63.184159999999999</v>
      </c>
      <c r="J236" s="17" t="s">
        <v>303</v>
      </c>
      <c r="K236" s="17" t="s">
        <v>176</v>
      </c>
      <c r="L236" s="17" t="s">
        <v>304</v>
      </c>
      <c r="M236" s="121" t="s">
        <v>177</v>
      </c>
      <c r="N236" s="122">
        <v>25</v>
      </c>
      <c r="O236" s="123" t="s">
        <v>78</v>
      </c>
      <c r="P236" s="17" t="s">
        <v>196</v>
      </c>
      <c r="Q236" s="121" t="s">
        <v>179</v>
      </c>
      <c r="R236" s="124">
        <v>3</v>
      </c>
      <c r="S236" s="124">
        <v>3</v>
      </c>
      <c r="T236" s="124">
        <v>0</v>
      </c>
      <c r="U236" s="124">
        <v>0</v>
      </c>
      <c r="V236" s="124">
        <v>0</v>
      </c>
      <c r="W236" s="124">
        <v>3</v>
      </c>
      <c r="X236" s="124">
        <v>3</v>
      </c>
      <c r="Y236" s="125">
        <v>0</v>
      </c>
      <c r="Z236" s="17">
        <v>12</v>
      </c>
      <c r="AA236" s="142"/>
      <c r="AB236" s="127" t="s">
        <v>191</v>
      </c>
      <c r="AC236" s="227" t="s">
        <v>223</v>
      </c>
      <c r="AD236" s="227">
        <v>3</v>
      </c>
      <c r="AE236" s="227" t="s">
        <v>181</v>
      </c>
      <c r="AF236" s="227">
        <v>1</v>
      </c>
      <c r="AG236" s="227" t="s">
        <v>211</v>
      </c>
      <c r="AH236" s="227" t="s">
        <v>222</v>
      </c>
      <c r="AI236" s="227">
        <v>3</v>
      </c>
      <c r="AJ236" s="227" t="s">
        <v>184</v>
      </c>
      <c r="AK236" s="227">
        <v>1</v>
      </c>
      <c r="AL236" s="227" t="s">
        <v>211</v>
      </c>
      <c r="AM236" s="227" t="s">
        <v>77</v>
      </c>
      <c r="AN236" s="227">
        <v>0</v>
      </c>
      <c r="AO236" s="227" t="s">
        <v>77</v>
      </c>
      <c r="AP236" s="227">
        <v>0</v>
      </c>
      <c r="AQ236" s="227" t="s">
        <v>77</v>
      </c>
      <c r="AR236" s="227" t="s">
        <v>77</v>
      </c>
      <c r="AS236" s="227">
        <v>0</v>
      </c>
      <c r="AT236" s="227" t="s">
        <v>77</v>
      </c>
      <c r="AU236" s="227">
        <v>0</v>
      </c>
      <c r="AV236" s="227" t="s">
        <v>77</v>
      </c>
      <c r="AW236" s="227" t="s">
        <v>218</v>
      </c>
      <c r="AX236" s="227">
        <v>3</v>
      </c>
      <c r="AY236" s="227" t="s">
        <v>187</v>
      </c>
      <c r="AZ236" s="227">
        <v>1</v>
      </c>
      <c r="BA236" s="227" t="s">
        <v>211</v>
      </c>
      <c r="BB236" s="227" t="s">
        <v>675</v>
      </c>
      <c r="BC236" s="227">
        <v>3</v>
      </c>
      <c r="BD236" s="227" t="s">
        <v>229</v>
      </c>
      <c r="BE236" s="227">
        <v>0</v>
      </c>
      <c r="BF236" s="227" t="s">
        <v>211</v>
      </c>
      <c r="BG236" s="227">
        <v>0</v>
      </c>
      <c r="BH236" s="227">
        <v>0</v>
      </c>
      <c r="BI236" s="227">
        <v>0</v>
      </c>
      <c r="BJ236" s="227">
        <v>0</v>
      </c>
      <c r="BK236" s="227">
        <v>0</v>
      </c>
      <c r="BL236" s="17">
        <v>12</v>
      </c>
      <c r="BM236" s="142" t="s">
        <v>4149</v>
      </c>
      <c r="BN236" s="142"/>
      <c r="BO236" s="142" t="s">
        <v>3789</v>
      </c>
      <c r="BP236" s="143">
        <v>2024</v>
      </c>
      <c r="BQ236" s="126" t="s">
        <v>171</v>
      </c>
      <c r="BR236" s="128">
        <v>45358</v>
      </c>
      <c r="BS236" s="17">
        <v>10</v>
      </c>
      <c r="BT236" s="221" t="s">
        <v>3003</v>
      </c>
      <c r="BU236" s="118">
        <v>3</v>
      </c>
      <c r="BV236" s="17">
        <v>0</v>
      </c>
      <c r="BW236" s="17">
        <v>0</v>
      </c>
      <c r="BX236" s="17">
        <v>3</v>
      </c>
      <c r="BY236" s="17">
        <v>1</v>
      </c>
      <c r="BZ236" s="17">
        <v>0</v>
      </c>
      <c r="CB236" s="17">
        <v>7</v>
      </c>
      <c r="CC236" s="121">
        <v>12</v>
      </c>
      <c r="CE236" s="118">
        <v>0</v>
      </c>
      <c r="CF236" s="17">
        <v>0</v>
      </c>
      <c r="CG236" s="17">
        <v>0</v>
      </c>
      <c r="CH236" s="17">
        <v>0</v>
      </c>
      <c r="CI236" s="17">
        <v>1</v>
      </c>
      <c r="CJ236" s="17">
        <v>3</v>
      </c>
      <c r="CK236" s="17">
        <v>0</v>
      </c>
      <c r="CL236" s="121">
        <v>4</v>
      </c>
      <c r="CM236" s="17" t="s">
        <v>3004</v>
      </c>
      <c r="CN236" s="17" t="s">
        <v>1107</v>
      </c>
      <c r="CO236" s="17" t="s">
        <v>1108</v>
      </c>
      <c r="CP236" s="17">
        <v>2</v>
      </c>
      <c r="CQ236" s="118">
        <v>1</v>
      </c>
      <c r="CR236" s="17">
        <v>0</v>
      </c>
      <c r="CS236" s="124" t="s">
        <v>676</v>
      </c>
      <c r="CT236" s="138"/>
      <c r="CU236" s="138"/>
      <c r="CV236" s="138"/>
      <c r="CW236" s="138"/>
      <c r="CX236" s="138"/>
      <c r="CY236" s="141"/>
      <c r="CZ236" s="140"/>
      <c r="DA236" s="138"/>
      <c r="DB236" s="138"/>
      <c r="DC236" s="141"/>
      <c r="DD236" s="142"/>
      <c r="DE236" s="138"/>
      <c r="DF236" s="137"/>
      <c r="DG236" s="17" t="s">
        <v>1224</v>
      </c>
      <c r="DH236" s="138"/>
      <c r="DI236" s="126" t="s">
        <v>3261</v>
      </c>
      <c r="DJ236" s="118">
        <v>2</v>
      </c>
      <c r="DK236" s="118" t="s">
        <v>3262</v>
      </c>
      <c r="DL236" s="141"/>
      <c r="DM236" s="17" t="s">
        <v>4092</v>
      </c>
      <c r="DN236" s="139"/>
      <c r="DO236" s="138"/>
      <c r="DP236" s="138"/>
      <c r="DQ236" s="141"/>
      <c r="DR236" s="138"/>
      <c r="DS236" s="138"/>
      <c r="DT236" s="138"/>
      <c r="DU236" s="138"/>
      <c r="DV236" s="138"/>
      <c r="DW236" s="138"/>
      <c r="DX236" s="138"/>
      <c r="DY236" s="140"/>
      <c r="DZ236" s="138"/>
      <c r="EA236" s="138"/>
      <c r="EB236" s="138"/>
      <c r="EC236" s="138"/>
      <c r="ED236" s="138"/>
      <c r="EE236" s="138"/>
      <c r="EF236" s="141"/>
      <c r="EG236" s="138"/>
      <c r="EH236" s="138"/>
      <c r="EI236" s="138"/>
      <c r="EJ236" s="138"/>
      <c r="EK236" s="138"/>
      <c r="EL236" s="138"/>
      <c r="EM236" s="138"/>
      <c r="EN236" s="138"/>
      <c r="EO236" s="140">
        <v>2</v>
      </c>
      <c r="EP236" s="138"/>
      <c r="EQ236" s="138">
        <v>2</v>
      </c>
      <c r="ER236" s="138"/>
      <c r="ES236" s="138"/>
      <c r="ET236" s="141"/>
      <c r="EU236" s="140"/>
      <c r="EV236" s="138"/>
      <c r="EW236" s="138">
        <v>22</v>
      </c>
      <c r="EX236" s="138">
        <v>2</v>
      </c>
      <c r="EY236" s="138"/>
      <c r="EZ236" s="141"/>
      <c r="FA236" s="138"/>
      <c r="FB236" s="127"/>
      <c r="FC236" s="118">
        <v>50</v>
      </c>
      <c r="FD236" s="17">
        <v>7</v>
      </c>
      <c r="FE236" s="141">
        <v>294</v>
      </c>
      <c r="FF236" s="17">
        <v>42</v>
      </c>
      <c r="FG236" s="140"/>
      <c r="FH236" s="141"/>
      <c r="FI236" s="138"/>
      <c r="FJ236" s="17" t="e">
        <v>#N/A</v>
      </c>
      <c r="FK236" s="257" t="s">
        <v>3714</v>
      </c>
      <c r="FL236" s="138"/>
      <c r="FM236" s="138"/>
      <c r="FN236" s="138"/>
      <c r="FO236" s="138"/>
      <c r="FP236" s="141"/>
      <c r="FQ236" s="138"/>
      <c r="FR236" s="140"/>
      <c r="FS236" s="138"/>
      <c r="FT236" s="138">
        <v>0</v>
      </c>
      <c r="FU236" s="138">
        <v>14</v>
      </c>
      <c r="FV236" s="138"/>
      <c r="FW236" s="138"/>
      <c r="FX236" s="138"/>
      <c r="FY236" s="141"/>
      <c r="FZ236" s="138"/>
      <c r="GA236" s="140"/>
      <c r="GB236" s="138"/>
      <c r="GC236" s="138"/>
      <c r="GD236" s="138"/>
      <c r="GE236" s="138"/>
      <c r="GF236" s="138"/>
      <c r="GG236" s="138"/>
      <c r="GH236" s="138"/>
      <c r="GI236" s="138"/>
      <c r="GJ236" s="138"/>
      <c r="GK236" s="138"/>
      <c r="GL236" s="138"/>
      <c r="GM236" s="138"/>
      <c r="GN236" s="138"/>
      <c r="GO236" s="138"/>
      <c r="GP236" s="141"/>
      <c r="GQ236" s="138"/>
      <c r="GR236" s="137"/>
      <c r="GS236" s="138"/>
      <c r="GT236" s="138"/>
      <c r="GU236" s="138"/>
      <c r="GV236" s="138"/>
      <c r="GW236" s="138"/>
      <c r="GX236" s="141"/>
      <c r="GY236" s="137"/>
      <c r="GZ236" s="138"/>
      <c r="HA236" s="138"/>
      <c r="HB236" s="138"/>
      <c r="HC236" s="138"/>
      <c r="HD236" s="141"/>
      <c r="HE236" s="137"/>
      <c r="HF236" s="138"/>
      <c r="HG236" s="138"/>
      <c r="HH236" s="138"/>
      <c r="HI236" s="138"/>
      <c r="HJ236" s="138"/>
      <c r="HK236" s="141"/>
      <c r="HL236" s="137"/>
      <c r="HM236" s="124"/>
      <c r="HN236" s="124"/>
      <c r="HO236" s="141"/>
      <c r="HP236" s="140"/>
      <c r="HQ236" s="141"/>
      <c r="HR236" s="138"/>
      <c r="HS236" s="140"/>
      <c r="HT236" s="138"/>
      <c r="HU236" s="138"/>
      <c r="HV236" s="138"/>
      <c r="HW236" s="138"/>
      <c r="HX236" s="138"/>
      <c r="HY236" s="138"/>
      <c r="HZ236" s="138"/>
      <c r="IA236" s="138"/>
      <c r="IB236" s="138"/>
      <c r="IC236" s="138"/>
      <c r="ID236" s="138"/>
      <c r="IE236" s="138"/>
      <c r="IF236" s="138"/>
      <c r="IG236" s="138"/>
      <c r="IH236" s="138"/>
      <c r="II236" s="141"/>
      <c r="IJ236" s="17" t="s">
        <v>4093</v>
      </c>
      <c r="IK236" s="138" t="s">
        <v>4108</v>
      </c>
      <c r="IL236" s="138"/>
      <c r="IM236" s="138"/>
      <c r="IN236" s="138"/>
      <c r="IO236" s="138"/>
      <c r="IP236" s="138"/>
      <c r="IQ236" s="138"/>
      <c r="IR236" s="138"/>
      <c r="IS236" s="138"/>
      <c r="IT236" s="138"/>
      <c r="IU236" s="138"/>
      <c r="IV236" s="138"/>
      <c r="IW236" s="138"/>
      <c r="IX236" s="138"/>
      <c r="IY236" s="138"/>
      <c r="IZ236" s="138"/>
    </row>
    <row r="237" spans="1:260" s="17" customFormat="1" ht="12">
      <c r="A237" s="118">
        <v>514</v>
      </c>
      <c r="B237" s="17" t="s">
        <v>555</v>
      </c>
      <c r="C237" s="17">
        <v>0</v>
      </c>
      <c r="D237" s="139" t="s">
        <v>663</v>
      </c>
      <c r="E237" s="124" t="s">
        <v>648</v>
      </c>
      <c r="F237" s="17" t="s">
        <v>2570</v>
      </c>
      <c r="G237" s="17" t="s">
        <v>79</v>
      </c>
      <c r="H237" s="119">
        <v>-17.809204999999999</v>
      </c>
      <c r="I237" s="120">
        <v>-63.189284000000001</v>
      </c>
      <c r="J237" s="17" t="s">
        <v>303</v>
      </c>
      <c r="K237" s="17" t="s">
        <v>176</v>
      </c>
      <c r="L237" s="17" t="s">
        <v>304</v>
      </c>
      <c r="M237" s="121" t="s">
        <v>177</v>
      </c>
      <c r="N237" s="122">
        <v>6</v>
      </c>
      <c r="O237" s="123" t="s">
        <v>610</v>
      </c>
      <c r="P237" s="17" t="s">
        <v>178</v>
      </c>
      <c r="Q237" s="121" t="s">
        <v>179</v>
      </c>
      <c r="R237" s="124">
        <v>3</v>
      </c>
      <c r="S237" s="124">
        <v>3</v>
      </c>
      <c r="T237" s="124">
        <v>0</v>
      </c>
      <c r="U237" s="124">
        <v>0</v>
      </c>
      <c r="V237" s="124">
        <v>0</v>
      </c>
      <c r="W237" s="124">
        <v>3</v>
      </c>
      <c r="X237" s="124">
        <v>1</v>
      </c>
      <c r="Y237" s="125">
        <v>0</v>
      </c>
      <c r="Z237" s="17">
        <v>10</v>
      </c>
      <c r="AA237" s="142"/>
      <c r="AB237" s="127" t="s">
        <v>333</v>
      </c>
      <c r="AC237" s="227" t="s">
        <v>549</v>
      </c>
      <c r="AD237" s="227">
        <v>3</v>
      </c>
      <c r="AE237" s="227" t="s">
        <v>181</v>
      </c>
      <c r="AF237" s="227">
        <v>1</v>
      </c>
      <c r="AG237" s="227" t="s">
        <v>182</v>
      </c>
      <c r="AH237" s="227" t="s">
        <v>183</v>
      </c>
      <c r="AI237" s="227">
        <v>3</v>
      </c>
      <c r="AJ237" s="227" t="s">
        <v>184</v>
      </c>
      <c r="AK237" s="227">
        <v>1</v>
      </c>
      <c r="AL237" s="227" t="s">
        <v>182</v>
      </c>
      <c r="AM237" s="227" t="s">
        <v>77</v>
      </c>
      <c r="AN237" s="227">
        <v>0</v>
      </c>
      <c r="AO237" s="227" t="s">
        <v>77</v>
      </c>
      <c r="AP237" s="227">
        <v>0</v>
      </c>
      <c r="AQ237" s="227" t="s">
        <v>77</v>
      </c>
      <c r="AR237" s="227" t="s">
        <v>77</v>
      </c>
      <c r="AS237" s="227">
        <v>0</v>
      </c>
      <c r="AT237" s="227" t="s">
        <v>326</v>
      </c>
      <c r="AU237" s="227">
        <v>0</v>
      </c>
      <c r="AV237" s="227" t="s">
        <v>214</v>
      </c>
      <c r="AW237" s="227" t="s">
        <v>186</v>
      </c>
      <c r="AX237" s="227">
        <v>3</v>
      </c>
      <c r="AY237" s="227" t="s">
        <v>325</v>
      </c>
      <c r="AZ237" s="227">
        <v>1</v>
      </c>
      <c r="BA237" s="227" t="s">
        <v>214</v>
      </c>
      <c r="BB237" s="227" t="s">
        <v>252</v>
      </c>
      <c r="BC237" s="227">
        <v>1</v>
      </c>
      <c r="BD237" s="227" t="s">
        <v>326</v>
      </c>
      <c r="BE237" s="227">
        <v>0</v>
      </c>
      <c r="BF237" s="227" t="s">
        <v>214</v>
      </c>
      <c r="BG237" s="227">
        <v>0</v>
      </c>
      <c r="BH237" s="227">
        <v>0</v>
      </c>
      <c r="BI237" s="227">
        <v>0</v>
      </c>
      <c r="BJ237" s="227">
        <v>0</v>
      </c>
      <c r="BK237" s="227">
        <v>0</v>
      </c>
      <c r="BL237" s="17">
        <v>10</v>
      </c>
      <c r="BM237" s="142" t="s">
        <v>4149</v>
      </c>
      <c r="BN237" s="142"/>
      <c r="BO237" s="142" t="s">
        <v>3789</v>
      </c>
      <c r="BP237" s="143">
        <v>2024</v>
      </c>
      <c r="BQ237" s="126" t="s">
        <v>171</v>
      </c>
      <c r="BR237" s="128">
        <v>45358</v>
      </c>
      <c r="BS237" s="17">
        <v>10</v>
      </c>
      <c r="BT237" s="221" t="s">
        <v>3679</v>
      </c>
      <c r="BU237" s="118">
        <v>1</v>
      </c>
      <c r="BV237" s="17">
        <v>1</v>
      </c>
      <c r="BW237" s="17">
        <v>0</v>
      </c>
      <c r="BX237" s="17">
        <v>0</v>
      </c>
      <c r="BY237" s="17">
        <v>0</v>
      </c>
      <c r="BZ237" s="17">
        <v>0</v>
      </c>
      <c r="CB237" s="17">
        <v>2</v>
      </c>
      <c r="CC237" s="121">
        <v>10</v>
      </c>
      <c r="CE237" s="118">
        <v>0</v>
      </c>
      <c r="CF237" s="17">
        <v>0</v>
      </c>
      <c r="CG237" s="17">
        <v>1</v>
      </c>
      <c r="CH237" s="17">
        <v>0</v>
      </c>
      <c r="CI237" s="17">
        <v>0</v>
      </c>
      <c r="CJ237" s="17">
        <v>1</v>
      </c>
      <c r="CK237" s="17">
        <v>0</v>
      </c>
      <c r="CL237" s="121">
        <v>2</v>
      </c>
      <c r="CM237" s="17" t="s">
        <v>3680</v>
      </c>
      <c r="CN237" s="17" t="s">
        <v>1166</v>
      </c>
      <c r="CO237" s="17" t="s">
        <v>3681</v>
      </c>
      <c r="CP237" s="17">
        <v>1</v>
      </c>
      <c r="CQ237" s="118">
        <v>0</v>
      </c>
      <c r="CR237" s="17">
        <v>0</v>
      </c>
      <c r="CS237" s="124"/>
      <c r="CT237" s="138"/>
      <c r="CU237" s="138"/>
      <c r="CV237" s="138"/>
      <c r="CW237" s="138"/>
      <c r="CX237" s="138"/>
      <c r="CY237" s="141"/>
      <c r="CZ237" s="140"/>
      <c r="DA237" s="138"/>
      <c r="DB237" s="138"/>
      <c r="DC237" s="141"/>
      <c r="DD237" s="142"/>
      <c r="DE237" s="138"/>
      <c r="DF237" s="137"/>
      <c r="DG237" s="17" t="s">
        <v>1092</v>
      </c>
      <c r="DH237" s="138"/>
      <c r="DI237" s="126" t="s">
        <v>2780</v>
      </c>
      <c r="DJ237" s="118">
        <v>11</v>
      </c>
      <c r="DK237" s="118" t="s">
        <v>3682</v>
      </c>
      <c r="DL237" s="141"/>
      <c r="DM237" s="17" t="s">
        <v>1351</v>
      </c>
      <c r="DN237" s="139"/>
      <c r="DO237" s="138"/>
      <c r="DP237" s="138"/>
      <c r="DQ237" s="141"/>
      <c r="DR237" s="138"/>
      <c r="DS237" s="138"/>
      <c r="DT237" s="138"/>
      <c r="DU237" s="138"/>
      <c r="DV237" s="138"/>
      <c r="DW237" s="138"/>
      <c r="DX237" s="138"/>
      <c r="DY237" s="140"/>
      <c r="DZ237" s="138"/>
      <c r="EA237" s="138"/>
      <c r="EB237" s="138"/>
      <c r="EC237" s="138"/>
      <c r="ED237" s="138"/>
      <c r="EE237" s="138"/>
      <c r="EF237" s="141"/>
      <c r="EG237" s="138"/>
      <c r="EH237" s="138"/>
      <c r="EI237" s="138"/>
      <c r="EJ237" s="138"/>
      <c r="EK237" s="138"/>
      <c r="EL237" s="138"/>
      <c r="EM237" s="138"/>
      <c r="EN237" s="138"/>
      <c r="EO237" s="140">
        <v>2</v>
      </c>
      <c r="EP237" s="138"/>
      <c r="EQ237" s="138">
        <v>2</v>
      </c>
      <c r="ER237" s="138"/>
      <c r="ES237" s="138"/>
      <c r="ET237" s="141"/>
      <c r="EU237" s="140"/>
      <c r="EV237" s="138">
        <v>4</v>
      </c>
      <c r="EW237" s="138"/>
      <c r="EX237" s="138">
        <v>10</v>
      </c>
      <c r="EY237" s="138"/>
      <c r="EZ237" s="141"/>
      <c r="FA237" s="138"/>
      <c r="FB237" s="127"/>
      <c r="FC237" s="118">
        <v>30</v>
      </c>
      <c r="FD237" s="17">
        <v>2</v>
      </c>
      <c r="FE237" s="141">
        <v>42</v>
      </c>
      <c r="FF237" s="17">
        <v>21</v>
      </c>
      <c r="FG237" s="140"/>
      <c r="FH237" s="141"/>
      <c r="FI237" s="138"/>
      <c r="FJ237" s="17" t="e">
        <v>#N/A</v>
      </c>
      <c r="FK237" s="257" t="s">
        <v>3714</v>
      </c>
      <c r="FL237" s="138"/>
      <c r="FM237" s="138"/>
      <c r="FN237" s="138"/>
      <c r="FO237" s="138"/>
      <c r="FP237" s="141"/>
      <c r="FQ237" s="138"/>
      <c r="FR237" s="140"/>
      <c r="FS237" s="138"/>
      <c r="FT237" s="138">
        <v>0</v>
      </c>
      <c r="FU237" s="138">
        <v>14</v>
      </c>
      <c r="FV237" s="138"/>
      <c r="FW237" s="138"/>
      <c r="FX237" s="138"/>
      <c r="FY237" s="141"/>
      <c r="FZ237" s="138"/>
      <c r="GA237" s="140"/>
      <c r="GB237" s="138"/>
      <c r="GC237" s="138"/>
      <c r="GD237" s="138"/>
      <c r="GE237" s="138"/>
      <c r="GF237" s="138"/>
      <c r="GG237" s="138"/>
      <c r="GH237" s="138"/>
      <c r="GI237" s="138"/>
      <c r="GJ237" s="138"/>
      <c r="GK237" s="138"/>
      <c r="GL237" s="138"/>
      <c r="GM237" s="138"/>
      <c r="GN237" s="138"/>
      <c r="GO237" s="138"/>
      <c r="GP237" s="141"/>
      <c r="GQ237" s="138"/>
      <c r="GR237" s="137"/>
      <c r="GS237" s="138"/>
      <c r="GT237" s="138"/>
      <c r="GU237" s="138"/>
      <c r="GV237" s="138"/>
      <c r="GW237" s="138"/>
      <c r="GX237" s="141"/>
      <c r="GY237" s="137"/>
      <c r="GZ237" s="138"/>
      <c r="HA237" s="138"/>
      <c r="HB237" s="138"/>
      <c r="HC237" s="138"/>
      <c r="HD237" s="141"/>
      <c r="HE237" s="137"/>
      <c r="HF237" s="138"/>
      <c r="HG237" s="138"/>
      <c r="HH237" s="138"/>
      <c r="HI237" s="138"/>
      <c r="HJ237" s="138"/>
      <c r="HK237" s="141"/>
      <c r="HL237" s="137"/>
      <c r="HM237" s="124"/>
      <c r="HN237" s="124"/>
      <c r="HO237" s="141"/>
      <c r="HP237" s="140"/>
      <c r="HQ237" s="141"/>
      <c r="HR237" s="138"/>
      <c r="HS237" s="140"/>
      <c r="HT237" s="138"/>
      <c r="HU237" s="138"/>
      <c r="HV237" s="138"/>
      <c r="HW237" s="138"/>
      <c r="HX237" s="138"/>
      <c r="HY237" s="138"/>
      <c r="HZ237" s="138"/>
      <c r="IA237" s="138"/>
      <c r="IB237" s="138"/>
      <c r="IC237" s="138"/>
      <c r="ID237" s="138"/>
      <c r="IE237" s="138"/>
      <c r="IF237" s="138"/>
      <c r="IG237" s="138"/>
      <c r="IH237" s="138"/>
      <c r="II237" s="141"/>
      <c r="IJ237" s="17" t="s">
        <v>3683</v>
      </c>
      <c r="IK237" s="138" t="s">
        <v>4109</v>
      </c>
      <c r="IL237" s="138"/>
      <c r="IM237" s="138"/>
      <c r="IN237" s="138"/>
      <c r="IO237" s="138"/>
      <c r="IP237" s="138"/>
      <c r="IQ237" s="138"/>
      <c r="IR237" s="138"/>
      <c r="IS237" s="138"/>
      <c r="IT237" s="138"/>
      <c r="IU237" s="138"/>
      <c r="IV237" s="138"/>
      <c r="IW237" s="138"/>
      <c r="IX237" s="138"/>
      <c r="IY237" s="138"/>
      <c r="IZ237" s="138"/>
    </row>
    <row r="238" spans="1:260" s="17" customFormat="1" ht="12">
      <c r="A238" s="118">
        <v>185</v>
      </c>
      <c r="B238" s="17">
        <v>0</v>
      </c>
      <c r="C238" s="17">
        <v>0</v>
      </c>
      <c r="D238" s="17" t="s">
        <v>663</v>
      </c>
      <c r="E238" s="17" t="s">
        <v>1642</v>
      </c>
      <c r="F238" s="17" t="s">
        <v>2067</v>
      </c>
      <c r="G238" s="17" t="s">
        <v>79</v>
      </c>
      <c r="H238" s="119">
        <v>-17.748570000000001</v>
      </c>
      <c r="I238" s="120">
        <v>-63.163359999999997</v>
      </c>
      <c r="J238" s="17" t="s">
        <v>303</v>
      </c>
      <c r="K238" s="17" t="s">
        <v>176</v>
      </c>
      <c r="L238" s="17" t="s">
        <v>304</v>
      </c>
      <c r="M238" s="121" t="s">
        <v>177</v>
      </c>
      <c r="N238" s="122">
        <v>19</v>
      </c>
      <c r="O238" s="123" t="s">
        <v>78</v>
      </c>
      <c r="P238" s="17" t="s">
        <v>196</v>
      </c>
      <c r="Q238" s="121" t="s">
        <v>179</v>
      </c>
      <c r="R238" s="124">
        <v>3</v>
      </c>
      <c r="S238" s="124">
        <v>3</v>
      </c>
      <c r="T238" s="124">
        <v>0</v>
      </c>
      <c r="U238" s="124">
        <v>0</v>
      </c>
      <c r="V238" s="124">
        <v>0</v>
      </c>
      <c r="W238" s="124">
        <v>3</v>
      </c>
      <c r="X238" s="124">
        <v>3</v>
      </c>
      <c r="Y238" s="125">
        <v>0</v>
      </c>
      <c r="Z238" s="17">
        <v>12</v>
      </c>
      <c r="AA238" s="126"/>
      <c r="AB238" s="127" t="s">
        <v>333</v>
      </c>
      <c r="AC238" s="227" t="s">
        <v>192</v>
      </c>
      <c r="AD238" s="227">
        <v>3</v>
      </c>
      <c r="AE238" s="227" t="s">
        <v>181</v>
      </c>
      <c r="AF238" s="227">
        <v>1</v>
      </c>
      <c r="AG238" s="227" t="s">
        <v>193</v>
      </c>
      <c r="AH238" s="227" t="s">
        <v>194</v>
      </c>
      <c r="AI238" s="227">
        <v>3</v>
      </c>
      <c r="AJ238" s="227" t="s">
        <v>184</v>
      </c>
      <c r="AK238" s="227">
        <v>1</v>
      </c>
      <c r="AL238" s="227" t="s">
        <v>195</v>
      </c>
      <c r="AM238" s="227" t="s">
        <v>77</v>
      </c>
      <c r="AN238" s="227">
        <v>0</v>
      </c>
      <c r="AO238" s="227" t="s">
        <v>77</v>
      </c>
      <c r="AP238" s="227">
        <v>0</v>
      </c>
      <c r="AQ238" s="227" t="s">
        <v>77</v>
      </c>
      <c r="AR238" s="227" t="s">
        <v>77</v>
      </c>
      <c r="AS238" s="227">
        <v>0</v>
      </c>
      <c r="AT238" s="227" t="s">
        <v>77</v>
      </c>
      <c r="AU238" s="227">
        <v>0</v>
      </c>
      <c r="AV238" s="227" t="s">
        <v>77</v>
      </c>
      <c r="AW238" s="227" t="s">
        <v>234</v>
      </c>
      <c r="AX238" s="227">
        <v>3</v>
      </c>
      <c r="AY238" s="227" t="s">
        <v>325</v>
      </c>
      <c r="AZ238" s="227">
        <v>1</v>
      </c>
      <c r="BA238" s="227" t="s">
        <v>189</v>
      </c>
      <c r="BB238" s="227" t="s">
        <v>930</v>
      </c>
      <c r="BC238" s="227">
        <v>3</v>
      </c>
      <c r="BD238" s="227" t="s">
        <v>326</v>
      </c>
      <c r="BE238" s="227">
        <v>0</v>
      </c>
      <c r="BF238" s="227" t="s">
        <v>189</v>
      </c>
      <c r="BG238" s="227">
        <v>0</v>
      </c>
      <c r="BH238" s="227">
        <v>0</v>
      </c>
      <c r="BI238" s="227">
        <v>0</v>
      </c>
      <c r="BJ238" s="227">
        <v>0</v>
      </c>
      <c r="BK238" s="227">
        <v>0</v>
      </c>
      <c r="BL238" s="17">
        <v>12</v>
      </c>
      <c r="BM238" s="126" t="s">
        <v>4149</v>
      </c>
      <c r="BN238" s="126"/>
      <c r="BO238" s="126" t="s">
        <v>3789</v>
      </c>
      <c r="BP238" s="126">
        <v>2024</v>
      </c>
      <c r="BQ238" s="126" t="s">
        <v>171</v>
      </c>
      <c r="BR238" s="128">
        <v>45364</v>
      </c>
      <c r="BS238" s="17">
        <v>11</v>
      </c>
      <c r="BT238" s="221" t="s">
        <v>2874</v>
      </c>
      <c r="BU238" s="118">
        <v>3</v>
      </c>
      <c r="BV238" s="17">
        <v>0</v>
      </c>
      <c r="BW238" s="17">
        <v>3</v>
      </c>
      <c r="BX238" s="17">
        <v>0</v>
      </c>
      <c r="BY238" s="17">
        <v>1</v>
      </c>
      <c r="BZ238" s="17">
        <v>0</v>
      </c>
      <c r="CB238" s="17">
        <v>7</v>
      </c>
      <c r="CC238" s="121">
        <v>12</v>
      </c>
      <c r="CE238" s="118">
        <v>0</v>
      </c>
      <c r="CF238" s="17">
        <v>0</v>
      </c>
      <c r="CG238" s="17">
        <v>0</v>
      </c>
      <c r="CH238" s="17">
        <v>0</v>
      </c>
      <c r="CI238" s="17">
        <v>2</v>
      </c>
      <c r="CJ238" s="17">
        <v>3</v>
      </c>
      <c r="CK238" s="17">
        <v>0</v>
      </c>
      <c r="CL238" s="121">
        <v>5</v>
      </c>
      <c r="CM238" s="17" t="s">
        <v>2875</v>
      </c>
      <c r="CN238" s="17" t="s">
        <v>1107</v>
      </c>
      <c r="CO238" s="17" t="s">
        <v>2876</v>
      </c>
      <c r="CP238" s="17">
        <v>1</v>
      </c>
      <c r="CQ238" s="118">
        <v>0</v>
      </c>
      <c r="CR238" s="17">
        <v>0</v>
      </c>
      <c r="CY238" s="121"/>
      <c r="CZ238" s="118"/>
      <c r="DC238" s="121"/>
      <c r="DD238" s="126"/>
      <c r="DF238" s="118"/>
      <c r="DG238" s="17" t="s">
        <v>1224</v>
      </c>
      <c r="DI238" s="126" t="s">
        <v>2877</v>
      </c>
      <c r="DJ238" s="118">
        <v>1</v>
      </c>
      <c r="DK238" s="118" t="s">
        <v>2878</v>
      </c>
      <c r="DL238" s="121"/>
      <c r="DM238" s="17" t="s">
        <v>4077</v>
      </c>
      <c r="DQ238" s="121"/>
      <c r="DY238" s="118"/>
      <c r="EF238" s="121"/>
      <c r="EO238" s="118">
        <v>4</v>
      </c>
      <c r="EQ238" s="17">
        <v>4</v>
      </c>
      <c r="ET238" s="121"/>
      <c r="EU238" s="118"/>
      <c r="EW238" s="17">
        <v>32</v>
      </c>
      <c r="EX238" s="17">
        <v>2</v>
      </c>
      <c r="EZ238" s="121"/>
      <c r="FB238" s="121"/>
      <c r="FC238" s="118">
        <v>50</v>
      </c>
      <c r="FD238" s="17">
        <v>7</v>
      </c>
      <c r="FE238" s="121">
        <v>245</v>
      </c>
      <c r="FF238" s="17">
        <v>35</v>
      </c>
      <c r="FG238" s="118"/>
      <c r="FH238" s="121"/>
      <c r="FJ238" s="17" t="e">
        <v>#N/A</v>
      </c>
      <c r="FK238" s="227" t="s">
        <v>3711</v>
      </c>
      <c r="FL238" s="128"/>
      <c r="FM238" s="128"/>
      <c r="FP238" s="121"/>
      <c r="FR238" s="118"/>
      <c r="FT238" s="17">
        <v>0</v>
      </c>
      <c r="FU238" s="17">
        <v>14</v>
      </c>
      <c r="FY238" s="121"/>
      <c r="GA238" s="118"/>
      <c r="GP238" s="129"/>
      <c r="GR238" s="118"/>
      <c r="GX238" s="121"/>
      <c r="GY238" s="118"/>
      <c r="HD238" s="121"/>
      <c r="HE238" s="118"/>
      <c r="HK238" s="121"/>
      <c r="HL238" s="118"/>
      <c r="HO238" s="121"/>
      <c r="HP238" s="118"/>
      <c r="HQ238" s="121"/>
      <c r="HS238" s="118"/>
      <c r="II238" s="121"/>
      <c r="IJ238" s="17" t="s">
        <v>4110</v>
      </c>
      <c r="IK238" s="17" t="s">
        <v>4111</v>
      </c>
    </row>
    <row r="239" spans="1:260" s="17" customFormat="1" ht="12">
      <c r="A239" s="118">
        <v>221</v>
      </c>
      <c r="B239" s="17">
        <v>0</v>
      </c>
      <c r="C239" s="17" t="s">
        <v>2037</v>
      </c>
      <c r="D239" s="17" t="s">
        <v>663</v>
      </c>
      <c r="E239" s="17" t="s">
        <v>553</v>
      </c>
      <c r="F239" s="17" t="s">
        <v>2120</v>
      </c>
      <c r="G239" s="17" t="s">
        <v>79</v>
      </c>
      <c r="H239" s="119">
        <v>-17.798210999999998</v>
      </c>
      <c r="I239" s="120">
        <v>-63.179057</v>
      </c>
      <c r="J239" s="17" t="s">
        <v>303</v>
      </c>
      <c r="K239" s="17" t="s">
        <v>176</v>
      </c>
      <c r="L239" s="17" t="s">
        <v>304</v>
      </c>
      <c r="M239" s="121" t="s">
        <v>177</v>
      </c>
      <c r="N239" s="122">
        <v>6</v>
      </c>
      <c r="O239" s="123" t="s">
        <v>610</v>
      </c>
      <c r="P239" s="17" t="s">
        <v>178</v>
      </c>
      <c r="Q239" s="121" t="s">
        <v>179</v>
      </c>
      <c r="R239" s="124">
        <v>3</v>
      </c>
      <c r="S239" s="124">
        <v>3</v>
      </c>
      <c r="T239" s="124">
        <v>0</v>
      </c>
      <c r="U239" s="124">
        <v>0</v>
      </c>
      <c r="V239" s="124">
        <v>0</v>
      </c>
      <c r="W239" s="124">
        <v>0</v>
      </c>
      <c r="X239" s="124">
        <v>0</v>
      </c>
      <c r="Y239" s="125">
        <v>3</v>
      </c>
      <c r="Z239" s="17">
        <v>9</v>
      </c>
      <c r="AA239" s="126"/>
      <c r="AB239" s="127" t="s">
        <v>1163</v>
      </c>
      <c r="AC239" s="227" t="s">
        <v>194</v>
      </c>
      <c r="AD239" s="227">
        <v>3</v>
      </c>
      <c r="AE239" s="227" t="s">
        <v>181</v>
      </c>
      <c r="AF239" s="227">
        <v>1</v>
      </c>
      <c r="AG239" s="227" t="s">
        <v>211</v>
      </c>
      <c r="AH239" s="227" t="s">
        <v>222</v>
      </c>
      <c r="AI239" s="227">
        <v>3</v>
      </c>
      <c r="AJ239" s="227" t="s">
        <v>184</v>
      </c>
      <c r="AK239" s="227">
        <v>1</v>
      </c>
      <c r="AL239" s="227" t="s">
        <v>206</v>
      </c>
      <c r="AM239" s="227" t="s">
        <v>77</v>
      </c>
      <c r="AN239" s="227">
        <v>0</v>
      </c>
      <c r="AO239" s="227" t="s">
        <v>209</v>
      </c>
      <c r="AP239" s="227">
        <v>0</v>
      </c>
      <c r="AQ239" s="227" t="s">
        <v>77</v>
      </c>
      <c r="AR239" s="227" t="s">
        <v>77</v>
      </c>
      <c r="AS239" s="227">
        <v>0</v>
      </c>
      <c r="AT239" s="227" t="s">
        <v>77</v>
      </c>
      <c r="AU239" s="227">
        <v>0</v>
      </c>
      <c r="AV239" s="227" t="s">
        <v>77</v>
      </c>
      <c r="AW239" s="227" t="s">
        <v>77</v>
      </c>
      <c r="AX239" s="227">
        <v>0</v>
      </c>
      <c r="AY239" s="227" t="s">
        <v>210</v>
      </c>
      <c r="AZ239" s="227">
        <v>1</v>
      </c>
      <c r="BA239" s="227" t="s">
        <v>236</v>
      </c>
      <c r="BB239" s="227" t="s">
        <v>77</v>
      </c>
      <c r="BC239" s="227">
        <v>0</v>
      </c>
      <c r="BD239" s="227" t="s">
        <v>77</v>
      </c>
      <c r="BE239" s="227">
        <v>0</v>
      </c>
      <c r="BF239" s="227" t="s">
        <v>77</v>
      </c>
      <c r="BG239" s="227" t="s">
        <v>749</v>
      </c>
      <c r="BH239" s="227">
        <v>3</v>
      </c>
      <c r="BI239" s="227" t="s">
        <v>210</v>
      </c>
      <c r="BJ239" s="227">
        <v>1</v>
      </c>
      <c r="BK239" s="227" t="s">
        <v>236</v>
      </c>
      <c r="BL239" s="17">
        <v>9</v>
      </c>
      <c r="BM239" s="126" t="s">
        <v>4149</v>
      </c>
      <c r="BN239" s="126"/>
      <c r="BO239" s="126" t="s">
        <v>3789</v>
      </c>
      <c r="BP239" s="126">
        <v>2024</v>
      </c>
      <c r="BQ239" s="126" t="s">
        <v>171</v>
      </c>
      <c r="BR239" s="128">
        <v>45364</v>
      </c>
      <c r="BS239" s="17">
        <v>11</v>
      </c>
      <c r="BT239" s="221" t="s">
        <v>3003</v>
      </c>
      <c r="BU239" s="118">
        <v>3</v>
      </c>
      <c r="BV239" s="17">
        <v>0</v>
      </c>
      <c r="BW239" s="17">
        <v>0</v>
      </c>
      <c r="BX239" s="17">
        <v>0</v>
      </c>
      <c r="BY239" s="17">
        <v>1</v>
      </c>
      <c r="BZ239" s="17">
        <v>0</v>
      </c>
      <c r="CB239" s="17">
        <v>4</v>
      </c>
      <c r="CC239" s="121">
        <v>9</v>
      </c>
      <c r="CE239" s="118">
        <v>0</v>
      </c>
      <c r="CF239" s="17">
        <v>0</v>
      </c>
      <c r="CG239" s="17">
        <v>0</v>
      </c>
      <c r="CH239" s="17">
        <v>0</v>
      </c>
      <c r="CI239" s="17">
        <v>1</v>
      </c>
      <c r="CJ239" s="17">
        <v>3</v>
      </c>
      <c r="CK239" s="17">
        <v>0</v>
      </c>
      <c r="CL239" s="121">
        <v>4</v>
      </c>
      <c r="CM239" s="17" t="s">
        <v>3004</v>
      </c>
      <c r="CN239" s="17" t="s">
        <v>1107</v>
      </c>
      <c r="CO239" s="17" t="s">
        <v>1108</v>
      </c>
      <c r="CP239" s="17">
        <v>2</v>
      </c>
      <c r="CQ239" s="118">
        <v>1</v>
      </c>
      <c r="CR239" s="17">
        <v>0</v>
      </c>
      <c r="CS239" s="17" t="s">
        <v>676</v>
      </c>
      <c r="CY239" s="121"/>
      <c r="CZ239" s="118"/>
      <c r="DC239" s="121"/>
      <c r="DD239" s="126"/>
      <c r="DF239" s="118"/>
      <c r="DG239" s="17" t="s">
        <v>1224</v>
      </c>
      <c r="DI239" s="126" t="s">
        <v>3005</v>
      </c>
      <c r="DJ239" s="118">
        <v>1</v>
      </c>
      <c r="DK239" s="118" t="s">
        <v>2929</v>
      </c>
      <c r="DL239" s="121"/>
      <c r="DM239" s="17" t="s">
        <v>4092</v>
      </c>
      <c r="DQ239" s="121"/>
      <c r="DY239" s="118"/>
      <c r="EF239" s="121"/>
      <c r="EO239" s="118">
        <v>2</v>
      </c>
      <c r="EQ239" s="17">
        <v>2</v>
      </c>
      <c r="ET239" s="121"/>
      <c r="EU239" s="118"/>
      <c r="EX239" s="17">
        <v>34</v>
      </c>
      <c r="EZ239" s="121"/>
      <c r="FA239" s="17">
        <v>6</v>
      </c>
      <c r="FB239" s="121"/>
      <c r="FC239" s="118">
        <v>30</v>
      </c>
      <c r="FD239" s="17">
        <v>4</v>
      </c>
      <c r="FE239" s="121">
        <v>84</v>
      </c>
      <c r="FF239" s="17">
        <v>21</v>
      </c>
      <c r="FG239" s="118"/>
      <c r="FH239" s="121"/>
      <c r="FJ239" s="17" t="e">
        <v>#N/A</v>
      </c>
      <c r="FK239" s="227" t="s">
        <v>3711</v>
      </c>
      <c r="FL239" s="128"/>
      <c r="FM239" s="128"/>
      <c r="FP239" s="121"/>
      <c r="FR239" s="118"/>
      <c r="FT239" s="17">
        <v>0</v>
      </c>
      <c r="FU239" s="17">
        <v>14</v>
      </c>
      <c r="FY239" s="121"/>
      <c r="GA239" s="118"/>
      <c r="GP239" s="129"/>
      <c r="GR239" s="118"/>
      <c r="GX239" s="121"/>
      <c r="GY239" s="118"/>
      <c r="HD239" s="121"/>
      <c r="HE239" s="118"/>
      <c r="HK239" s="121"/>
      <c r="HL239" s="118"/>
      <c r="HO239" s="121"/>
      <c r="HP239" s="118"/>
      <c r="HQ239" s="121"/>
      <c r="HS239" s="118"/>
      <c r="II239" s="121"/>
      <c r="IJ239" s="17" t="s">
        <v>4112</v>
      </c>
      <c r="IK239" s="17" t="s">
        <v>4113</v>
      </c>
      <c r="IX239" s="17">
        <v>42</v>
      </c>
      <c r="IY239" s="17">
        <v>84</v>
      </c>
    </row>
    <row r="240" spans="1:260" s="17" customFormat="1" ht="12">
      <c r="A240" s="118">
        <v>325</v>
      </c>
      <c r="B240" s="17" t="s">
        <v>689</v>
      </c>
      <c r="C240" s="17">
        <v>0</v>
      </c>
      <c r="D240" s="139" t="s">
        <v>663</v>
      </c>
      <c r="E240" s="124" t="s">
        <v>1706</v>
      </c>
      <c r="F240" s="17" t="s">
        <v>1706</v>
      </c>
      <c r="G240" s="17" t="s">
        <v>79</v>
      </c>
      <c r="H240" s="119">
        <v>-17.885221999999999</v>
      </c>
      <c r="I240" s="120">
        <v>-63.286639000000001</v>
      </c>
      <c r="J240" s="17" t="s">
        <v>303</v>
      </c>
      <c r="K240" s="17" t="s">
        <v>852</v>
      </c>
      <c r="L240" s="17" t="s">
        <v>304</v>
      </c>
      <c r="M240" s="121" t="s">
        <v>177</v>
      </c>
      <c r="N240" s="122">
        <v>40</v>
      </c>
      <c r="O240" s="123" t="s">
        <v>78</v>
      </c>
      <c r="P240" s="17" t="s">
        <v>213</v>
      </c>
      <c r="Q240" s="121" t="s">
        <v>179</v>
      </c>
      <c r="R240" s="124">
        <v>3</v>
      </c>
      <c r="S240" s="124">
        <v>3</v>
      </c>
      <c r="T240" s="124">
        <v>0</v>
      </c>
      <c r="U240" s="124">
        <v>3</v>
      </c>
      <c r="V240" s="124">
        <v>3</v>
      </c>
      <c r="W240" s="124">
        <v>3</v>
      </c>
      <c r="X240" s="124">
        <v>0</v>
      </c>
      <c r="Y240" s="125">
        <v>0</v>
      </c>
      <c r="Z240" s="17">
        <v>15</v>
      </c>
      <c r="AA240" s="142"/>
      <c r="AB240" s="127" t="s">
        <v>180</v>
      </c>
      <c r="AC240" s="227" t="s">
        <v>222</v>
      </c>
      <c r="AD240" s="227">
        <v>3</v>
      </c>
      <c r="AE240" s="227" t="s">
        <v>181</v>
      </c>
      <c r="AF240" s="227">
        <v>1</v>
      </c>
      <c r="AG240" s="227" t="s">
        <v>211</v>
      </c>
      <c r="AH240" s="227" t="s">
        <v>222</v>
      </c>
      <c r="AI240" s="227">
        <v>3</v>
      </c>
      <c r="AJ240" s="227" t="s">
        <v>184</v>
      </c>
      <c r="AK240" s="227">
        <v>1</v>
      </c>
      <c r="AL240" s="227" t="s">
        <v>211</v>
      </c>
      <c r="AM240" s="227" t="s">
        <v>185</v>
      </c>
      <c r="AN240" s="227">
        <v>3</v>
      </c>
      <c r="AO240" s="227" t="s">
        <v>184</v>
      </c>
      <c r="AP240" s="227">
        <v>1</v>
      </c>
      <c r="AQ240" s="227" t="s">
        <v>211</v>
      </c>
      <c r="AR240" s="227" t="s">
        <v>198</v>
      </c>
      <c r="AS240" s="227">
        <v>3</v>
      </c>
      <c r="AT240" s="227" t="s">
        <v>187</v>
      </c>
      <c r="AU240" s="227">
        <v>1</v>
      </c>
      <c r="AV240" s="227" t="s">
        <v>182</v>
      </c>
      <c r="AW240" s="227" t="s">
        <v>186</v>
      </c>
      <c r="AX240" s="227">
        <v>3</v>
      </c>
      <c r="AY240" s="227" t="s">
        <v>229</v>
      </c>
      <c r="AZ240" s="227">
        <v>0</v>
      </c>
      <c r="BA240" s="227" t="s">
        <v>236</v>
      </c>
      <c r="BB240" s="227" t="s">
        <v>77</v>
      </c>
      <c r="BC240" s="227">
        <v>0</v>
      </c>
      <c r="BD240" s="227" t="s">
        <v>77</v>
      </c>
      <c r="BE240" s="227">
        <v>0</v>
      </c>
      <c r="BF240" s="227" t="s">
        <v>77</v>
      </c>
      <c r="BG240" s="227">
        <v>0</v>
      </c>
      <c r="BH240" s="227">
        <v>0</v>
      </c>
      <c r="BI240" s="227">
        <v>0</v>
      </c>
      <c r="BJ240" s="227">
        <v>0</v>
      </c>
      <c r="BK240" s="227">
        <v>0</v>
      </c>
      <c r="BL240" s="17">
        <v>15</v>
      </c>
      <c r="BM240" s="142" t="s">
        <v>4151</v>
      </c>
      <c r="BN240" s="142"/>
      <c r="BO240" s="142" t="s">
        <v>3789</v>
      </c>
      <c r="BP240" s="143">
        <v>2024</v>
      </c>
      <c r="BQ240" s="126" t="s">
        <v>171</v>
      </c>
      <c r="BR240" s="128">
        <v>45364</v>
      </c>
      <c r="BS240" s="17">
        <v>11</v>
      </c>
      <c r="BT240" s="221" t="s">
        <v>3192</v>
      </c>
      <c r="BU240" s="118">
        <v>2</v>
      </c>
      <c r="BV240" s="17">
        <v>2</v>
      </c>
      <c r="BW240" s="17">
        <v>0</v>
      </c>
      <c r="BX240" s="17">
        <v>0</v>
      </c>
      <c r="BY240" s="17">
        <v>0</v>
      </c>
      <c r="BZ240" s="17">
        <v>0</v>
      </c>
      <c r="CB240" s="17">
        <v>4</v>
      </c>
      <c r="CC240" s="121">
        <v>15</v>
      </c>
      <c r="CE240" s="118">
        <v>0</v>
      </c>
      <c r="CF240" s="17">
        <v>0</v>
      </c>
      <c r="CG240" s="17">
        <v>2</v>
      </c>
      <c r="CH240" s="17">
        <v>0</v>
      </c>
      <c r="CI240" s="17">
        <v>0</v>
      </c>
      <c r="CJ240" s="17">
        <v>1</v>
      </c>
      <c r="CK240" s="17">
        <v>0</v>
      </c>
      <c r="CL240" s="121">
        <v>3</v>
      </c>
      <c r="CM240" s="17" t="s">
        <v>3193</v>
      </c>
      <c r="CN240" s="17" t="s">
        <v>1569</v>
      </c>
      <c r="CO240" s="17" t="s">
        <v>2947</v>
      </c>
      <c r="CP240" s="17">
        <v>1</v>
      </c>
      <c r="CQ240" s="118">
        <v>1</v>
      </c>
      <c r="CR240" s="17">
        <v>0</v>
      </c>
      <c r="CS240" s="124" t="s">
        <v>676</v>
      </c>
      <c r="CT240" s="138"/>
      <c r="CU240" s="138"/>
      <c r="CV240" s="138"/>
      <c r="CW240" s="138"/>
      <c r="CX240" s="138"/>
      <c r="CY240" s="141"/>
      <c r="CZ240" s="140"/>
      <c r="DA240" s="138"/>
      <c r="DB240" s="138"/>
      <c r="DC240" s="141"/>
      <c r="DD240" s="142"/>
      <c r="DE240" s="138"/>
      <c r="DF240" s="137"/>
      <c r="DG240" s="17" t="s">
        <v>1092</v>
      </c>
      <c r="DH240" s="138"/>
      <c r="DI240" s="126" t="s">
        <v>2614</v>
      </c>
      <c r="DJ240" s="118">
        <v>10</v>
      </c>
      <c r="DK240" s="118" t="s">
        <v>3194</v>
      </c>
      <c r="DL240" s="141"/>
      <c r="DM240" s="17" t="s">
        <v>1094</v>
      </c>
      <c r="DN240" s="139"/>
      <c r="DO240" s="138"/>
      <c r="DP240" s="138"/>
      <c r="DQ240" s="141"/>
      <c r="DR240" s="138"/>
      <c r="DS240" s="138"/>
      <c r="DT240" s="138"/>
      <c r="DU240" s="138"/>
      <c r="DV240" s="138"/>
      <c r="DW240" s="138"/>
      <c r="DX240" s="138"/>
      <c r="DY240" s="140"/>
      <c r="DZ240" s="138"/>
      <c r="EA240" s="138"/>
      <c r="EB240" s="138"/>
      <c r="EC240" s="138"/>
      <c r="ED240" s="138"/>
      <c r="EE240" s="138"/>
      <c r="EF240" s="141"/>
      <c r="EG240" s="138"/>
      <c r="EH240" s="138"/>
      <c r="EI240" s="138"/>
      <c r="EJ240" s="138"/>
      <c r="EK240" s="138"/>
      <c r="EL240" s="138"/>
      <c r="EM240" s="138"/>
      <c r="EN240" s="138"/>
      <c r="EO240" s="140"/>
      <c r="EP240" s="138"/>
      <c r="EQ240" s="138"/>
      <c r="ER240" s="138"/>
      <c r="ES240" s="138"/>
      <c r="ET240" s="141"/>
      <c r="EU240" s="140">
        <v>4</v>
      </c>
      <c r="EV240" s="138"/>
      <c r="EW240" s="138">
        <v>16</v>
      </c>
      <c r="EX240" s="138"/>
      <c r="EY240" s="138"/>
      <c r="EZ240" s="141"/>
      <c r="FA240" s="138"/>
      <c r="FB240" s="127"/>
      <c r="FC240" s="118">
        <v>70</v>
      </c>
      <c r="FD240" s="17">
        <v>4</v>
      </c>
      <c r="FE240" s="141">
        <v>236</v>
      </c>
      <c r="FF240" s="17">
        <v>59</v>
      </c>
      <c r="FG240" s="140"/>
      <c r="FH240" s="141"/>
      <c r="FI240" s="138"/>
      <c r="FJ240" s="17" t="e">
        <v>#N/A</v>
      </c>
      <c r="FK240" s="257" t="s">
        <v>3711</v>
      </c>
      <c r="FL240" s="138"/>
      <c r="FM240" s="138"/>
      <c r="FN240" s="138"/>
      <c r="FO240" s="138"/>
      <c r="FP240" s="141"/>
      <c r="FQ240" s="138"/>
      <c r="FR240" s="140"/>
      <c r="FS240" s="138"/>
      <c r="FT240" s="138">
        <v>0</v>
      </c>
      <c r="FU240" s="138">
        <v>14</v>
      </c>
      <c r="FV240" s="138"/>
      <c r="FW240" s="138"/>
      <c r="FX240" s="138"/>
      <c r="FY240" s="141"/>
      <c r="FZ240" s="138"/>
      <c r="GA240" s="140"/>
      <c r="GB240" s="138"/>
      <c r="GC240" s="138"/>
      <c r="GD240" s="138"/>
      <c r="GE240" s="138"/>
      <c r="GF240" s="138"/>
      <c r="GG240" s="138"/>
      <c r="GH240" s="138"/>
      <c r="GI240" s="138"/>
      <c r="GJ240" s="138"/>
      <c r="GK240" s="138"/>
      <c r="GL240" s="138"/>
      <c r="GM240" s="138"/>
      <c r="GN240" s="138"/>
      <c r="GO240" s="138"/>
      <c r="GP240" s="141"/>
      <c r="GQ240" s="138"/>
      <c r="GR240" s="137"/>
      <c r="GS240" s="138"/>
      <c r="GT240" s="138"/>
      <c r="GU240" s="138"/>
      <c r="GV240" s="138"/>
      <c r="GW240" s="138"/>
      <c r="GX240" s="141"/>
      <c r="GY240" s="137"/>
      <c r="GZ240" s="138"/>
      <c r="HA240" s="138"/>
      <c r="HB240" s="138"/>
      <c r="HC240" s="138"/>
      <c r="HD240" s="141"/>
      <c r="HE240" s="137"/>
      <c r="HF240" s="138"/>
      <c r="HG240" s="138"/>
      <c r="HH240" s="138"/>
      <c r="HI240" s="138"/>
      <c r="HJ240" s="138"/>
      <c r="HK240" s="141"/>
      <c r="HL240" s="137"/>
      <c r="HM240" s="124"/>
      <c r="HN240" s="124"/>
      <c r="HO240" s="141"/>
      <c r="HP240" s="140"/>
      <c r="HQ240" s="141"/>
      <c r="HR240" s="138"/>
      <c r="HS240" s="140"/>
      <c r="HT240" s="138"/>
      <c r="HU240" s="138"/>
      <c r="HV240" s="138"/>
      <c r="HW240" s="138"/>
      <c r="HX240" s="138"/>
      <c r="HY240" s="138"/>
      <c r="HZ240" s="138"/>
      <c r="IA240" s="138"/>
      <c r="IB240" s="138"/>
      <c r="IC240" s="138"/>
      <c r="ID240" s="138"/>
      <c r="IE240" s="138"/>
      <c r="IF240" s="138"/>
      <c r="IG240" s="138"/>
      <c r="IH240" s="138"/>
      <c r="II240" s="141"/>
      <c r="IJ240" s="17" t="s">
        <v>3195</v>
      </c>
      <c r="IK240" s="138" t="s">
        <v>4114</v>
      </c>
      <c r="IL240" s="138"/>
      <c r="IM240" s="138"/>
      <c r="IN240" s="138"/>
      <c r="IO240" s="138"/>
      <c r="IP240" s="138"/>
      <c r="IQ240" s="138"/>
      <c r="IR240" s="138"/>
      <c r="IS240" s="138"/>
      <c r="IT240" s="138"/>
      <c r="IU240" s="138"/>
      <c r="IV240" s="138"/>
      <c r="IW240" s="138"/>
      <c r="IX240" s="138"/>
      <c r="IY240" s="138"/>
      <c r="IZ240" s="138"/>
    </row>
    <row r="241" spans="1:260" s="17" customFormat="1" ht="12">
      <c r="A241" s="118">
        <v>362</v>
      </c>
      <c r="B241" s="17" t="s">
        <v>2353</v>
      </c>
      <c r="C241" s="17">
        <v>0</v>
      </c>
      <c r="D241" s="139" t="s">
        <v>663</v>
      </c>
      <c r="E241" s="124" t="s">
        <v>1830</v>
      </c>
      <c r="F241" s="17" t="s">
        <v>2354</v>
      </c>
      <c r="G241" s="17" t="s">
        <v>79</v>
      </c>
      <c r="H241" s="119">
        <v>-17.5941206416</v>
      </c>
      <c r="I241" s="120">
        <v>-63.1103899529</v>
      </c>
      <c r="J241" s="17" t="s">
        <v>310</v>
      </c>
      <c r="K241" s="17" t="s">
        <v>256</v>
      </c>
      <c r="L241" s="17" t="s">
        <v>256</v>
      </c>
      <c r="M241" s="121" t="s">
        <v>177</v>
      </c>
      <c r="N241" s="122">
        <v>40</v>
      </c>
      <c r="O241" s="123" t="s">
        <v>78</v>
      </c>
      <c r="P241" s="17" t="s">
        <v>202</v>
      </c>
      <c r="Q241" s="121">
        <v>0</v>
      </c>
      <c r="R241" s="124">
        <v>0</v>
      </c>
      <c r="S241" s="124">
        <v>3</v>
      </c>
      <c r="T241" s="124">
        <v>0</v>
      </c>
      <c r="U241" s="124">
        <v>0</v>
      </c>
      <c r="V241" s="124">
        <v>3</v>
      </c>
      <c r="W241" s="124">
        <v>3</v>
      </c>
      <c r="X241" s="124">
        <v>0</v>
      </c>
      <c r="Y241" s="125">
        <v>0</v>
      </c>
      <c r="Z241" s="17">
        <v>9</v>
      </c>
      <c r="AA241" s="142"/>
      <c r="AB241" s="127" t="s">
        <v>1566</v>
      </c>
      <c r="AC241" s="227" t="s">
        <v>77</v>
      </c>
      <c r="AD241" s="227">
        <v>0</v>
      </c>
      <c r="AE241" s="227" t="s">
        <v>77</v>
      </c>
      <c r="AF241" s="227">
        <v>0</v>
      </c>
      <c r="AG241" s="227" t="s">
        <v>77</v>
      </c>
      <c r="AH241" s="227" t="s">
        <v>1079</v>
      </c>
      <c r="AI241" s="227">
        <v>3</v>
      </c>
      <c r="AJ241" s="227" t="s">
        <v>929</v>
      </c>
      <c r="AK241" s="227">
        <v>1</v>
      </c>
      <c r="AL241" s="227" t="s">
        <v>189</v>
      </c>
      <c r="AM241" s="227" t="s">
        <v>77</v>
      </c>
      <c r="AN241" s="227">
        <v>0</v>
      </c>
      <c r="AO241" s="227" t="s">
        <v>77</v>
      </c>
      <c r="AP241" s="227">
        <v>0</v>
      </c>
      <c r="AQ241" s="227" t="s">
        <v>77</v>
      </c>
      <c r="AR241" s="227" t="s">
        <v>198</v>
      </c>
      <c r="AS241" s="227">
        <v>3</v>
      </c>
      <c r="AT241" s="227" t="s">
        <v>326</v>
      </c>
      <c r="AU241" s="227">
        <v>0</v>
      </c>
      <c r="AV241" s="227" t="s">
        <v>189</v>
      </c>
      <c r="AW241" s="227" t="s">
        <v>221</v>
      </c>
      <c r="AX241" s="227">
        <v>3</v>
      </c>
      <c r="AY241" s="227" t="s">
        <v>325</v>
      </c>
      <c r="AZ241" s="227">
        <v>1</v>
      </c>
      <c r="BA241" s="227" t="s">
        <v>189</v>
      </c>
      <c r="BB241" s="227" t="s">
        <v>77</v>
      </c>
      <c r="BC241" s="227">
        <v>0</v>
      </c>
      <c r="BD241" s="227" t="s">
        <v>77</v>
      </c>
      <c r="BE241" s="227">
        <v>0</v>
      </c>
      <c r="BF241" s="227" t="s">
        <v>77</v>
      </c>
      <c r="BG241" s="227">
        <v>0</v>
      </c>
      <c r="BH241" s="227">
        <v>0</v>
      </c>
      <c r="BI241" s="227">
        <v>0</v>
      </c>
      <c r="BJ241" s="227">
        <v>0</v>
      </c>
      <c r="BK241" s="227">
        <v>0</v>
      </c>
      <c r="BL241" s="17">
        <v>9</v>
      </c>
      <c r="BM241" s="142" t="s">
        <v>3804</v>
      </c>
      <c r="BN241" s="142"/>
      <c r="BO241" s="142" t="s">
        <v>3789</v>
      </c>
      <c r="BP241" s="143">
        <v>2024</v>
      </c>
      <c r="BQ241" s="126" t="s">
        <v>172</v>
      </c>
      <c r="BR241" s="128">
        <v>45364</v>
      </c>
      <c r="BS241" s="17">
        <v>11</v>
      </c>
      <c r="BT241" s="221" t="s">
        <v>3335</v>
      </c>
      <c r="BU241" s="118">
        <v>0</v>
      </c>
      <c r="BV241" s="17">
        <v>3</v>
      </c>
      <c r="BW241" s="17">
        <v>0</v>
      </c>
      <c r="BX241" s="17">
        <v>0</v>
      </c>
      <c r="BY241" s="17">
        <v>0</v>
      </c>
      <c r="BZ241" s="17">
        <v>0</v>
      </c>
      <c r="CB241" s="17">
        <v>3</v>
      </c>
      <c r="CC241" s="121">
        <v>9</v>
      </c>
      <c r="CE241" s="118">
        <v>0</v>
      </c>
      <c r="CF241" s="17">
        <v>0</v>
      </c>
      <c r="CG241" s="17">
        <v>2</v>
      </c>
      <c r="CH241" s="17">
        <v>0</v>
      </c>
      <c r="CI241" s="17">
        <v>0</v>
      </c>
      <c r="CJ241" s="17">
        <v>1</v>
      </c>
      <c r="CK241" s="17">
        <v>0</v>
      </c>
      <c r="CL241" s="121">
        <v>3</v>
      </c>
      <c r="CM241" s="17" t="s">
        <v>1088</v>
      </c>
      <c r="CN241" s="17" t="s">
        <v>1089</v>
      </c>
      <c r="CO241" s="17" t="s">
        <v>1090</v>
      </c>
      <c r="CP241" s="17">
        <v>4</v>
      </c>
      <c r="CQ241" s="118">
        <v>0</v>
      </c>
      <c r="CR241" s="17">
        <v>0</v>
      </c>
      <c r="CS241" s="124"/>
      <c r="CT241" s="138"/>
      <c r="CU241" s="138"/>
      <c r="CV241" s="138"/>
      <c r="CW241" s="138"/>
      <c r="CX241" s="138"/>
      <c r="CY241" s="141"/>
      <c r="CZ241" s="140"/>
      <c r="DA241" s="138"/>
      <c r="DB241" s="138"/>
      <c r="DC241" s="141"/>
      <c r="DD241" s="142"/>
      <c r="DE241" s="138"/>
      <c r="DF241" s="137"/>
      <c r="DG241" s="17" t="s">
        <v>1092</v>
      </c>
      <c r="DH241" s="138"/>
      <c r="DI241" s="126" t="s">
        <v>2778</v>
      </c>
      <c r="DJ241" s="118">
        <v>23</v>
      </c>
      <c r="DK241" s="118" t="s">
        <v>335</v>
      </c>
      <c r="DL241" s="141"/>
      <c r="DM241" s="17" t="s">
        <v>1094</v>
      </c>
      <c r="DN241" s="139"/>
      <c r="DO241" s="138"/>
      <c r="DP241" s="138"/>
      <c r="DQ241" s="141"/>
      <c r="DR241" s="138"/>
      <c r="DS241" s="138"/>
      <c r="DT241" s="138"/>
      <c r="DU241" s="138"/>
      <c r="DV241" s="138"/>
      <c r="DW241" s="138"/>
      <c r="DX241" s="138"/>
      <c r="DY241" s="140"/>
      <c r="DZ241" s="138"/>
      <c r="EA241" s="138"/>
      <c r="EB241" s="138"/>
      <c r="EC241" s="138"/>
      <c r="ED241" s="138"/>
      <c r="EE241" s="138"/>
      <c r="EF241" s="141"/>
      <c r="EG241" s="138"/>
      <c r="EH241" s="138"/>
      <c r="EI241" s="138"/>
      <c r="EJ241" s="138"/>
      <c r="EK241" s="138"/>
      <c r="EL241" s="138"/>
      <c r="EM241" s="138"/>
      <c r="EN241" s="138"/>
      <c r="EO241" s="140"/>
      <c r="EP241" s="138"/>
      <c r="EQ241" s="138"/>
      <c r="ER241" s="138"/>
      <c r="ES241" s="138"/>
      <c r="ET241" s="141"/>
      <c r="EU241" s="140">
        <v>4</v>
      </c>
      <c r="EV241" s="138"/>
      <c r="EW241" s="138">
        <v>16</v>
      </c>
      <c r="EX241" s="138"/>
      <c r="EY241" s="138"/>
      <c r="EZ241" s="141"/>
      <c r="FA241" s="138"/>
      <c r="FB241" s="127"/>
      <c r="FC241" s="118">
        <v>70</v>
      </c>
      <c r="FD241" s="17">
        <v>3</v>
      </c>
      <c r="FE241" s="141">
        <v>177</v>
      </c>
      <c r="FF241" s="17">
        <v>59</v>
      </c>
      <c r="FG241" s="140"/>
      <c r="FH241" s="141"/>
      <c r="FI241" s="138"/>
      <c r="FJ241" s="17" t="e">
        <v>#N/A</v>
      </c>
      <c r="FK241" s="257" t="s">
        <v>3711</v>
      </c>
      <c r="FL241" s="138"/>
      <c r="FM241" s="138"/>
      <c r="FN241" s="138"/>
      <c r="FO241" s="138"/>
      <c r="FP241" s="141"/>
      <c r="FQ241" s="138"/>
      <c r="FR241" s="140"/>
      <c r="FS241" s="138"/>
      <c r="FT241" s="138">
        <v>0</v>
      </c>
      <c r="FU241" s="138">
        <v>14</v>
      </c>
      <c r="FV241" s="138"/>
      <c r="FW241" s="138"/>
      <c r="FX241" s="138"/>
      <c r="FY241" s="141"/>
      <c r="FZ241" s="138"/>
      <c r="GA241" s="140"/>
      <c r="GB241" s="138"/>
      <c r="GC241" s="138"/>
      <c r="GD241" s="138"/>
      <c r="GE241" s="138"/>
      <c r="GF241" s="138"/>
      <c r="GG241" s="138"/>
      <c r="GH241" s="138"/>
      <c r="GI241" s="138"/>
      <c r="GJ241" s="138"/>
      <c r="GK241" s="138"/>
      <c r="GL241" s="138"/>
      <c r="GM241" s="138"/>
      <c r="GN241" s="138"/>
      <c r="GO241" s="138"/>
      <c r="GP241" s="141"/>
      <c r="GQ241" s="138"/>
      <c r="GR241" s="137"/>
      <c r="GS241" s="138"/>
      <c r="GT241" s="138"/>
      <c r="GU241" s="138"/>
      <c r="GV241" s="138"/>
      <c r="GW241" s="138"/>
      <c r="GX241" s="141"/>
      <c r="GY241" s="137"/>
      <c r="GZ241" s="138"/>
      <c r="HA241" s="138"/>
      <c r="HB241" s="138"/>
      <c r="HC241" s="138"/>
      <c r="HD241" s="141"/>
      <c r="HE241" s="137"/>
      <c r="HF241" s="138"/>
      <c r="HG241" s="138"/>
      <c r="HH241" s="138"/>
      <c r="HI241" s="138"/>
      <c r="HJ241" s="138"/>
      <c r="HK241" s="141"/>
      <c r="HL241" s="137"/>
      <c r="HM241" s="124"/>
      <c r="HN241" s="124"/>
      <c r="HO241" s="141"/>
      <c r="HP241" s="140"/>
      <c r="HQ241" s="141"/>
      <c r="HR241" s="138"/>
      <c r="HS241" s="140"/>
      <c r="HT241" s="138"/>
      <c r="HU241" s="138"/>
      <c r="HV241" s="138"/>
      <c r="HW241" s="138"/>
      <c r="HX241" s="138"/>
      <c r="HY241" s="138"/>
      <c r="HZ241" s="138"/>
      <c r="IA241" s="138"/>
      <c r="IB241" s="138"/>
      <c r="IC241" s="138"/>
      <c r="ID241" s="138"/>
      <c r="IE241" s="138"/>
      <c r="IF241" s="138"/>
      <c r="IG241" s="138"/>
      <c r="IH241" s="138"/>
      <c r="II241" s="141"/>
      <c r="IJ241" s="17" t="s">
        <v>1577</v>
      </c>
      <c r="IK241" s="138" t="s">
        <v>4096</v>
      </c>
      <c r="IL241" s="138"/>
      <c r="IM241" s="138"/>
      <c r="IN241" s="138"/>
      <c r="IO241" s="138"/>
      <c r="IP241" s="138"/>
      <c r="IQ241" s="138"/>
      <c r="IR241" s="138"/>
      <c r="IS241" s="138"/>
      <c r="IT241" s="138"/>
      <c r="IU241" s="138"/>
      <c r="IV241" s="138"/>
      <c r="IW241" s="138"/>
      <c r="IX241" s="138"/>
      <c r="IY241" s="138"/>
      <c r="IZ241" s="138"/>
    </row>
    <row r="242" spans="1:260" s="17" customFormat="1" ht="12">
      <c r="A242" s="118">
        <v>381</v>
      </c>
      <c r="B242" s="17" t="s">
        <v>2377</v>
      </c>
      <c r="C242" s="17">
        <v>0</v>
      </c>
      <c r="D242" s="139" t="s">
        <v>663</v>
      </c>
      <c r="E242" s="124" t="s">
        <v>1701</v>
      </c>
      <c r="F242" s="17" t="s">
        <v>2378</v>
      </c>
      <c r="G242" s="17" t="s">
        <v>79</v>
      </c>
      <c r="H242" s="119">
        <v>-17.828952999999998</v>
      </c>
      <c r="I242" s="120">
        <v>-63.221608000000003</v>
      </c>
      <c r="J242" s="17" t="s">
        <v>303</v>
      </c>
      <c r="K242" s="17" t="s">
        <v>176</v>
      </c>
      <c r="L242" s="17" t="s">
        <v>304</v>
      </c>
      <c r="M242" s="121" t="s">
        <v>177</v>
      </c>
      <c r="N242" s="122">
        <v>25</v>
      </c>
      <c r="O242" s="123" t="s">
        <v>78</v>
      </c>
      <c r="P242" s="17" t="s">
        <v>178</v>
      </c>
      <c r="Q242" s="121" t="s">
        <v>714</v>
      </c>
      <c r="R242" s="124">
        <v>3</v>
      </c>
      <c r="S242" s="124">
        <v>3</v>
      </c>
      <c r="T242" s="124">
        <v>0</v>
      </c>
      <c r="U242" s="124">
        <v>0</v>
      </c>
      <c r="V242" s="124">
        <v>3</v>
      </c>
      <c r="W242" s="124">
        <v>2</v>
      </c>
      <c r="X242" s="124">
        <v>0</v>
      </c>
      <c r="Y242" s="125">
        <v>0</v>
      </c>
      <c r="Z242" s="17">
        <v>11</v>
      </c>
      <c r="AA242" s="142"/>
      <c r="AB242" s="127" t="s">
        <v>715</v>
      </c>
      <c r="AC242" s="227" t="s">
        <v>223</v>
      </c>
      <c r="AD242" s="227">
        <v>3</v>
      </c>
      <c r="AE242" s="227" t="s">
        <v>715</v>
      </c>
      <c r="AF242" s="227">
        <v>1</v>
      </c>
      <c r="AG242" s="227" t="s">
        <v>189</v>
      </c>
      <c r="AH242" s="227" t="s">
        <v>222</v>
      </c>
      <c r="AI242" s="227">
        <v>3</v>
      </c>
      <c r="AJ242" s="227" t="s">
        <v>716</v>
      </c>
      <c r="AK242" s="227">
        <v>0</v>
      </c>
      <c r="AL242" s="227" t="s">
        <v>189</v>
      </c>
      <c r="AM242" s="227" t="s">
        <v>77</v>
      </c>
      <c r="AN242" s="227">
        <v>0</v>
      </c>
      <c r="AO242" s="227" t="s">
        <v>77</v>
      </c>
      <c r="AP242" s="227">
        <v>0</v>
      </c>
      <c r="AQ242" s="227" t="s">
        <v>77</v>
      </c>
      <c r="AR242" s="227" t="s">
        <v>2315</v>
      </c>
      <c r="AS242" s="227">
        <v>3</v>
      </c>
      <c r="AT242" s="227" t="s">
        <v>716</v>
      </c>
      <c r="AU242" s="227">
        <v>0</v>
      </c>
      <c r="AV242" s="227" t="s">
        <v>189</v>
      </c>
      <c r="AW242" s="227" t="s">
        <v>242</v>
      </c>
      <c r="AX242" s="227">
        <v>2</v>
      </c>
      <c r="AY242" s="227" t="s">
        <v>782</v>
      </c>
      <c r="AZ242" s="227">
        <v>0</v>
      </c>
      <c r="BA242" s="227" t="s">
        <v>77</v>
      </c>
      <c r="BB242" s="227" t="s">
        <v>77</v>
      </c>
      <c r="BC242" s="227">
        <v>0</v>
      </c>
      <c r="BD242" s="227" t="s">
        <v>77</v>
      </c>
      <c r="BE242" s="227">
        <v>0</v>
      </c>
      <c r="BF242" s="227" t="s">
        <v>77</v>
      </c>
      <c r="BG242" s="227">
        <v>0</v>
      </c>
      <c r="BH242" s="227">
        <v>0</v>
      </c>
      <c r="BI242" s="227">
        <v>0</v>
      </c>
      <c r="BJ242" s="227">
        <v>0</v>
      </c>
      <c r="BK242" s="227">
        <v>0</v>
      </c>
      <c r="BL242" s="17">
        <v>11</v>
      </c>
      <c r="BM242" s="142" t="s">
        <v>4151</v>
      </c>
      <c r="BN242" s="142"/>
      <c r="BO242" s="142" t="s">
        <v>3789</v>
      </c>
      <c r="BP242" s="143">
        <v>2024</v>
      </c>
      <c r="BQ242" s="126" t="s">
        <v>171</v>
      </c>
      <c r="BR242" s="128">
        <v>45364</v>
      </c>
      <c r="BS242" s="17">
        <v>11</v>
      </c>
      <c r="BT242" s="221" t="s">
        <v>3388</v>
      </c>
      <c r="BU242" s="118">
        <v>2</v>
      </c>
      <c r="BV242" s="17">
        <v>2</v>
      </c>
      <c r="BW242" s="17">
        <v>1</v>
      </c>
      <c r="BX242" s="17">
        <v>0</v>
      </c>
      <c r="BY242" s="17">
        <v>0</v>
      </c>
      <c r="BZ242" s="17">
        <v>0</v>
      </c>
      <c r="CB242" s="17">
        <v>5</v>
      </c>
      <c r="CC242" s="121">
        <v>11</v>
      </c>
      <c r="CE242" s="118">
        <v>0</v>
      </c>
      <c r="CF242" s="17">
        <v>0</v>
      </c>
      <c r="CG242" s="17">
        <v>1</v>
      </c>
      <c r="CH242" s="17">
        <v>0</v>
      </c>
      <c r="CI242" s="17">
        <v>0</v>
      </c>
      <c r="CJ242" s="17">
        <v>2</v>
      </c>
      <c r="CK242" s="17">
        <v>0</v>
      </c>
      <c r="CL242" s="121">
        <v>3</v>
      </c>
      <c r="CM242" s="17" t="s">
        <v>3389</v>
      </c>
      <c r="CN242" s="17" t="s">
        <v>1549</v>
      </c>
      <c r="CO242" s="17" t="s">
        <v>3390</v>
      </c>
      <c r="CP242" s="17">
        <v>1</v>
      </c>
      <c r="CQ242" s="118">
        <v>0</v>
      </c>
      <c r="CR242" s="17">
        <v>0</v>
      </c>
      <c r="CS242" s="124"/>
      <c r="CT242" s="138"/>
      <c r="CU242" s="138"/>
      <c r="CV242" s="138"/>
      <c r="CW242" s="138"/>
      <c r="CX242" s="138"/>
      <c r="CY242" s="141"/>
      <c r="CZ242" s="140"/>
      <c r="DA242" s="138"/>
      <c r="DB242" s="138"/>
      <c r="DC242" s="141"/>
      <c r="DD242" s="142"/>
      <c r="DE242" s="138"/>
      <c r="DF242" s="137"/>
      <c r="DG242" s="17" t="s">
        <v>2920</v>
      </c>
      <c r="DH242" s="138"/>
      <c r="DI242" s="126" t="s">
        <v>2756</v>
      </c>
      <c r="DJ242" s="118">
        <v>6</v>
      </c>
      <c r="DK242" s="118" t="s">
        <v>3391</v>
      </c>
      <c r="DL242" s="141"/>
      <c r="DM242" s="17" t="s">
        <v>1203</v>
      </c>
      <c r="DN242" s="139"/>
      <c r="DO242" s="138"/>
      <c r="DP242" s="138"/>
      <c r="DQ242" s="141"/>
      <c r="DR242" s="138"/>
      <c r="DS242" s="138"/>
      <c r="DT242" s="138"/>
      <c r="DU242" s="138"/>
      <c r="DV242" s="138"/>
      <c r="DW242" s="138"/>
      <c r="DX242" s="138"/>
      <c r="DY242" s="140"/>
      <c r="DZ242" s="138"/>
      <c r="EA242" s="138"/>
      <c r="EB242" s="138"/>
      <c r="EC242" s="138"/>
      <c r="ED242" s="138"/>
      <c r="EE242" s="138"/>
      <c r="EF242" s="141"/>
      <c r="EG242" s="138"/>
      <c r="EH242" s="138"/>
      <c r="EI242" s="138"/>
      <c r="EJ242" s="138"/>
      <c r="EK242" s="138"/>
      <c r="EL242" s="138"/>
      <c r="EM242" s="138"/>
      <c r="EN242" s="138"/>
      <c r="EO242" s="140"/>
      <c r="EP242" s="138"/>
      <c r="EQ242" s="138"/>
      <c r="ER242" s="138"/>
      <c r="ES242" s="138"/>
      <c r="ET242" s="141"/>
      <c r="EU242" s="140"/>
      <c r="EV242" s="138"/>
      <c r="EW242" s="138">
        <v>32</v>
      </c>
      <c r="EX242" s="138"/>
      <c r="EY242" s="138"/>
      <c r="EZ242" s="141"/>
      <c r="FA242" s="138"/>
      <c r="FB242" s="127"/>
      <c r="FC242" s="118">
        <v>50</v>
      </c>
      <c r="FD242" s="17">
        <v>5</v>
      </c>
      <c r="FE242" s="141">
        <v>210</v>
      </c>
      <c r="FF242" s="17">
        <v>42</v>
      </c>
      <c r="FG242" s="140"/>
      <c r="FH242" s="141"/>
      <c r="FI242" s="138"/>
      <c r="FJ242" s="17" t="e">
        <v>#N/A</v>
      </c>
      <c r="FK242" s="257" t="s">
        <v>3714</v>
      </c>
      <c r="FL242" s="138"/>
      <c r="FM242" s="138"/>
      <c r="FN242" s="138"/>
      <c r="FO242" s="138"/>
      <c r="FP242" s="141"/>
      <c r="FQ242" s="138"/>
      <c r="FR242" s="140"/>
      <c r="FS242" s="138"/>
      <c r="FT242" s="138">
        <v>0</v>
      </c>
      <c r="FU242" s="138">
        <v>14</v>
      </c>
      <c r="FV242" s="138"/>
      <c r="FW242" s="138"/>
      <c r="FX242" s="138"/>
      <c r="FY242" s="141"/>
      <c r="FZ242" s="138"/>
      <c r="GA242" s="140"/>
      <c r="GB242" s="138"/>
      <c r="GC242" s="138"/>
      <c r="GD242" s="138"/>
      <c r="GE242" s="138"/>
      <c r="GF242" s="138"/>
      <c r="GG242" s="138"/>
      <c r="GH242" s="138"/>
      <c r="GI242" s="138"/>
      <c r="GJ242" s="138"/>
      <c r="GK242" s="138"/>
      <c r="GL242" s="138"/>
      <c r="GM242" s="138"/>
      <c r="GN242" s="138"/>
      <c r="GO242" s="138"/>
      <c r="GP242" s="141"/>
      <c r="GQ242" s="138"/>
      <c r="GR242" s="137"/>
      <c r="GS242" s="138"/>
      <c r="GT242" s="138"/>
      <c r="GU242" s="138"/>
      <c r="GV242" s="138"/>
      <c r="GW242" s="138"/>
      <c r="GX242" s="141"/>
      <c r="GY242" s="137"/>
      <c r="GZ242" s="138"/>
      <c r="HA242" s="138"/>
      <c r="HB242" s="138"/>
      <c r="HC242" s="138"/>
      <c r="HD242" s="141"/>
      <c r="HE242" s="137"/>
      <c r="HF242" s="138"/>
      <c r="HG242" s="138"/>
      <c r="HH242" s="138"/>
      <c r="HI242" s="138"/>
      <c r="HJ242" s="138"/>
      <c r="HK242" s="141"/>
      <c r="HL242" s="137"/>
      <c r="HM242" s="124"/>
      <c r="HN242" s="124"/>
      <c r="HO242" s="141"/>
      <c r="HP242" s="140"/>
      <c r="HQ242" s="141"/>
      <c r="HR242" s="138"/>
      <c r="HS242" s="140"/>
      <c r="HT242" s="138"/>
      <c r="HU242" s="138"/>
      <c r="HV242" s="138"/>
      <c r="HW242" s="138"/>
      <c r="HX242" s="138"/>
      <c r="HY242" s="138"/>
      <c r="HZ242" s="138"/>
      <c r="IA242" s="138"/>
      <c r="IB242" s="138"/>
      <c r="IC242" s="138"/>
      <c r="ID242" s="138"/>
      <c r="IE242" s="138"/>
      <c r="IF242" s="138"/>
      <c r="IG242" s="138"/>
      <c r="IH242" s="138"/>
      <c r="II242" s="141"/>
      <c r="IJ242" s="17" t="s">
        <v>3392</v>
      </c>
      <c r="IK242" s="138" t="s">
        <v>4115</v>
      </c>
      <c r="IL242" s="138"/>
      <c r="IM242" s="138"/>
      <c r="IN242" s="138"/>
      <c r="IO242" s="138"/>
      <c r="IP242" s="138"/>
      <c r="IQ242" s="138"/>
      <c r="IR242" s="138"/>
      <c r="IS242" s="138"/>
      <c r="IT242" s="138"/>
      <c r="IU242" s="138"/>
      <c r="IV242" s="138"/>
      <c r="IW242" s="138"/>
      <c r="IX242" s="138"/>
      <c r="IY242" s="138"/>
      <c r="IZ242" s="138"/>
    </row>
    <row r="243" spans="1:260" s="17" customFormat="1" ht="12">
      <c r="A243" s="118">
        <v>385</v>
      </c>
      <c r="B243" s="17" t="s">
        <v>670</v>
      </c>
      <c r="C243" s="17">
        <v>0</v>
      </c>
      <c r="D243" s="139" t="s">
        <v>663</v>
      </c>
      <c r="E243" s="124" t="s">
        <v>1637</v>
      </c>
      <c r="F243" s="17" t="s">
        <v>2383</v>
      </c>
      <c r="G243" s="17" t="s">
        <v>79</v>
      </c>
      <c r="H243" s="119">
        <v>-17.744199999999999</v>
      </c>
      <c r="I243" s="120">
        <v>-63.188460999999997</v>
      </c>
      <c r="J243" s="17" t="s">
        <v>303</v>
      </c>
      <c r="K243" s="17" t="s">
        <v>176</v>
      </c>
      <c r="L243" s="17" t="s">
        <v>304</v>
      </c>
      <c r="M243" s="121" t="s">
        <v>177</v>
      </c>
      <c r="N243" s="122">
        <v>40</v>
      </c>
      <c r="O243" s="123" t="s">
        <v>78</v>
      </c>
      <c r="P243" s="17" t="s">
        <v>196</v>
      </c>
      <c r="Q243" s="121" t="s">
        <v>179</v>
      </c>
      <c r="R243" s="124">
        <v>3</v>
      </c>
      <c r="S243" s="124">
        <v>3</v>
      </c>
      <c r="T243" s="124">
        <v>0</v>
      </c>
      <c r="U243" s="124">
        <v>0</v>
      </c>
      <c r="V243" s="124">
        <v>0</v>
      </c>
      <c r="W243" s="124">
        <v>3</v>
      </c>
      <c r="X243" s="124">
        <v>3</v>
      </c>
      <c r="Y243" s="125">
        <v>0</v>
      </c>
      <c r="Z243" s="17">
        <v>12</v>
      </c>
      <c r="AA243" s="142"/>
      <c r="AB243" s="127" t="s">
        <v>191</v>
      </c>
      <c r="AC243" s="227" t="s">
        <v>223</v>
      </c>
      <c r="AD243" s="227">
        <v>3</v>
      </c>
      <c r="AE243" s="227" t="s">
        <v>181</v>
      </c>
      <c r="AF243" s="227">
        <v>1</v>
      </c>
      <c r="AG243" s="227" t="s">
        <v>211</v>
      </c>
      <c r="AH243" s="227" t="s">
        <v>222</v>
      </c>
      <c r="AI243" s="227">
        <v>3</v>
      </c>
      <c r="AJ243" s="227" t="s">
        <v>184</v>
      </c>
      <c r="AK243" s="227">
        <v>1</v>
      </c>
      <c r="AL243" s="227" t="s">
        <v>206</v>
      </c>
      <c r="AM243" s="227" t="s">
        <v>77</v>
      </c>
      <c r="AN243" s="227">
        <v>0</v>
      </c>
      <c r="AO243" s="227" t="s">
        <v>77</v>
      </c>
      <c r="AP243" s="227">
        <v>0</v>
      </c>
      <c r="AQ243" s="227" t="s">
        <v>77</v>
      </c>
      <c r="AR243" s="227" t="s">
        <v>77</v>
      </c>
      <c r="AS243" s="227">
        <v>0</v>
      </c>
      <c r="AT243" s="227" t="s">
        <v>77</v>
      </c>
      <c r="AU243" s="227">
        <v>0</v>
      </c>
      <c r="AV243" s="227" t="s">
        <v>77</v>
      </c>
      <c r="AW243" s="227" t="s">
        <v>234</v>
      </c>
      <c r="AX243" s="227">
        <v>3</v>
      </c>
      <c r="AY243" s="227" t="s">
        <v>187</v>
      </c>
      <c r="AZ243" s="227">
        <v>1</v>
      </c>
      <c r="BA243" s="227" t="s">
        <v>211</v>
      </c>
      <c r="BB243" s="227" t="s">
        <v>675</v>
      </c>
      <c r="BC243" s="227">
        <v>3</v>
      </c>
      <c r="BD243" s="227" t="s">
        <v>229</v>
      </c>
      <c r="BE243" s="227">
        <v>0</v>
      </c>
      <c r="BF243" s="227" t="s">
        <v>211</v>
      </c>
      <c r="BG243" s="227">
        <v>0</v>
      </c>
      <c r="BH243" s="227">
        <v>0</v>
      </c>
      <c r="BI243" s="227">
        <v>0</v>
      </c>
      <c r="BJ243" s="227">
        <v>0</v>
      </c>
      <c r="BK243" s="227">
        <v>0</v>
      </c>
      <c r="BL243" s="17">
        <v>12</v>
      </c>
      <c r="BM243" s="142" t="s">
        <v>4149</v>
      </c>
      <c r="BN243" s="142"/>
      <c r="BO243" s="142" t="s">
        <v>3789</v>
      </c>
      <c r="BP243" s="143">
        <v>2024</v>
      </c>
      <c r="BQ243" s="126" t="s">
        <v>171</v>
      </c>
      <c r="BR243" s="128">
        <v>45364</v>
      </c>
      <c r="BS243" s="17">
        <v>11</v>
      </c>
      <c r="BT243" s="221" t="s">
        <v>3403</v>
      </c>
      <c r="BU243" s="118">
        <v>2</v>
      </c>
      <c r="BV243" s="17">
        <v>0</v>
      </c>
      <c r="BW243" s="17">
        <v>0</v>
      </c>
      <c r="BX243" s="17">
        <v>3</v>
      </c>
      <c r="BY243" s="17">
        <v>2</v>
      </c>
      <c r="BZ243" s="17">
        <v>0</v>
      </c>
      <c r="CB243" s="17">
        <v>7</v>
      </c>
      <c r="CC243" s="121">
        <v>12</v>
      </c>
      <c r="CE243" s="118">
        <v>0</v>
      </c>
      <c r="CF243" s="17">
        <v>0</v>
      </c>
      <c r="CG243" s="17">
        <v>0</v>
      </c>
      <c r="CH243" s="17">
        <v>0</v>
      </c>
      <c r="CI243" s="17">
        <v>3</v>
      </c>
      <c r="CJ243" s="17">
        <v>2</v>
      </c>
      <c r="CK243" s="17">
        <v>0</v>
      </c>
      <c r="CL243" s="121">
        <v>5</v>
      </c>
      <c r="CM243" s="17" t="s">
        <v>3404</v>
      </c>
      <c r="CN243" s="17" t="s">
        <v>1107</v>
      </c>
      <c r="CO243" s="17" t="s">
        <v>2968</v>
      </c>
      <c r="CP243" s="17">
        <v>1</v>
      </c>
      <c r="CQ243" s="118">
        <v>1</v>
      </c>
      <c r="CR243" s="17">
        <v>0</v>
      </c>
      <c r="CS243" s="124" t="s">
        <v>676</v>
      </c>
      <c r="CT243" s="138"/>
      <c r="CU243" s="138"/>
      <c r="CV243" s="138"/>
      <c r="CW243" s="138"/>
      <c r="CX243" s="138"/>
      <c r="CY243" s="141"/>
      <c r="CZ243" s="140"/>
      <c r="DA243" s="138"/>
      <c r="DB243" s="138"/>
      <c r="DC243" s="141"/>
      <c r="DD243" s="142"/>
      <c r="DE243" s="138"/>
      <c r="DF243" s="137"/>
      <c r="DG243" s="17" t="s">
        <v>1224</v>
      </c>
      <c r="DH243" s="138"/>
      <c r="DI243" s="126" t="s">
        <v>3231</v>
      </c>
      <c r="DJ243" s="118">
        <v>2</v>
      </c>
      <c r="DK243" s="118" t="s">
        <v>3405</v>
      </c>
      <c r="DL243" s="141"/>
      <c r="DM243" s="17" t="s">
        <v>3805</v>
      </c>
      <c r="DN243" s="139"/>
      <c r="DO243" s="138"/>
      <c r="DP243" s="138"/>
      <c r="DQ243" s="141"/>
      <c r="DR243" s="138"/>
      <c r="DS243" s="138"/>
      <c r="DT243" s="138"/>
      <c r="DU243" s="138"/>
      <c r="DV243" s="138"/>
      <c r="DW243" s="138"/>
      <c r="DX243" s="138"/>
      <c r="DY243" s="140"/>
      <c r="DZ243" s="138"/>
      <c r="EA243" s="138"/>
      <c r="EB243" s="138"/>
      <c r="EC243" s="138"/>
      <c r="ED243" s="138"/>
      <c r="EE243" s="138"/>
      <c r="EF243" s="141"/>
      <c r="EG243" s="138"/>
      <c r="EH243" s="138"/>
      <c r="EI243" s="138"/>
      <c r="EJ243" s="138"/>
      <c r="EK243" s="138"/>
      <c r="EL243" s="138"/>
      <c r="EM243" s="138"/>
      <c r="EN243" s="138"/>
      <c r="EO243" s="140"/>
      <c r="EP243" s="138"/>
      <c r="EQ243" s="138">
        <v>12</v>
      </c>
      <c r="ER243" s="138"/>
      <c r="ES243" s="138"/>
      <c r="ET243" s="141"/>
      <c r="EU243" s="140"/>
      <c r="EV243" s="138"/>
      <c r="EW243" s="138">
        <v>24</v>
      </c>
      <c r="EX243" s="138">
        <v>2</v>
      </c>
      <c r="EY243" s="138"/>
      <c r="EZ243" s="141"/>
      <c r="FA243" s="138"/>
      <c r="FB243" s="127"/>
      <c r="FC243" s="118">
        <v>70</v>
      </c>
      <c r="FD243" s="17">
        <v>7</v>
      </c>
      <c r="FE243" s="141">
        <v>413</v>
      </c>
      <c r="FF243" s="17">
        <v>59</v>
      </c>
      <c r="FG243" s="140"/>
      <c r="FH243" s="141"/>
      <c r="FI243" s="138"/>
      <c r="FJ243" s="17" t="e">
        <v>#N/A</v>
      </c>
      <c r="FK243" s="257" t="s">
        <v>3714</v>
      </c>
      <c r="FL243" s="138"/>
      <c r="FM243" s="138"/>
      <c r="FN243" s="138"/>
      <c r="FO243" s="138"/>
      <c r="FP243" s="141"/>
      <c r="FQ243" s="138"/>
      <c r="FR243" s="140"/>
      <c r="FS243" s="138"/>
      <c r="FT243" s="138">
        <v>0</v>
      </c>
      <c r="FU243" s="138">
        <v>14</v>
      </c>
      <c r="FV243" s="138"/>
      <c r="FW243" s="138"/>
      <c r="FX243" s="138"/>
      <c r="FY243" s="141"/>
      <c r="FZ243" s="138"/>
      <c r="GA243" s="140"/>
      <c r="GB243" s="138"/>
      <c r="GC243" s="138"/>
      <c r="GD243" s="138"/>
      <c r="GE243" s="138"/>
      <c r="GF243" s="138"/>
      <c r="GG243" s="138"/>
      <c r="GH243" s="138"/>
      <c r="GI243" s="138"/>
      <c r="GJ243" s="138"/>
      <c r="GK243" s="138"/>
      <c r="GL243" s="138"/>
      <c r="GM243" s="138"/>
      <c r="GN243" s="138"/>
      <c r="GO243" s="138"/>
      <c r="GP243" s="141"/>
      <c r="GQ243" s="138"/>
      <c r="GR243" s="137"/>
      <c r="GS243" s="138"/>
      <c r="GT243" s="138"/>
      <c r="GU243" s="138"/>
      <c r="GV243" s="138"/>
      <c r="GW243" s="138"/>
      <c r="GX243" s="141"/>
      <c r="GY243" s="137"/>
      <c r="GZ243" s="138"/>
      <c r="HA243" s="138"/>
      <c r="HB243" s="138"/>
      <c r="HC243" s="138"/>
      <c r="HD243" s="141"/>
      <c r="HE243" s="137"/>
      <c r="HF243" s="138"/>
      <c r="HG243" s="138"/>
      <c r="HH243" s="138"/>
      <c r="HI243" s="138"/>
      <c r="HJ243" s="138"/>
      <c r="HK243" s="141"/>
      <c r="HL243" s="137"/>
      <c r="HM243" s="124"/>
      <c r="HN243" s="124"/>
      <c r="HO243" s="141"/>
      <c r="HP243" s="140"/>
      <c r="HQ243" s="141"/>
      <c r="HR243" s="138"/>
      <c r="HS243" s="140"/>
      <c r="HT243" s="138"/>
      <c r="HU243" s="138"/>
      <c r="HV243" s="138"/>
      <c r="HW243" s="138"/>
      <c r="HX243" s="138"/>
      <c r="HY243" s="138"/>
      <c r="HZ243" s="138"/>
      <c r="IA243" s="138"/>
      <c r="IB243" s="138"/>
      <c r="IC243" s="138"/>
      <c r="ID243" s="138"/>
      <c r="IE243" s="138"/>
      <c r="IF243" s="138"/>
      <c r="IG243" s="138"/>
      <c r="IH243" s="138"/>
      <c r="II243" s="141"/>
      <c r="IJ243" s="17" t="s">
        <v>4116</v>
      </c>
      <c r="IK243" s="138" t="s">
        <v>4117</v>
      </c>
      <c r="IL243" s="138"/>
      <c r="IM243" s="138"/>
      <c r="IN243" s="138"/>
      <c r="IO243" s="138"/>
      <c r="IP243" s="138"/>
      <c r="IQ243" s="138"/>
      <c r="IR243" s="138"/>
      <c r="IS243" s="138"/>
      <c r="IT243" s="138"/>
      <c r="IU243" s="138"/>
      <c r="IV243" s="138"/>
      <c r="IW243" s="138"/>
      <c r="IX243" s="138"/>
      <c r="IY243" s="138"/>
      <c r="IZ243" s="138"/>
    </row>
    <row r="244" spans="1:260" s="17" customFormat="1" ht="12">
      <c r="A244" s="118">
        <v>406</v>
      </c>
      <c r="B244" s="17">
        <v>0</v>
      </c>
      <c r="C244" s="17" t="s">
        <v>2037</v>
      </c>
      <c r="D244" s="139" t="s">
        <v>663</v>
      </c>
      <c r="E244" s="124" t="s">
        <v>545</v>
      </c>
      <c r="F244" s="17" t="s">
        <v>2411</v>
      </c>
      <c r="G244" s="17" t="s">
        <v>79</v>
      </c>
      <c r="H244" s="119">
        <v>-17.817150000000002</v>
      </c>
      <c r="I244" s="120">
        <v>-63.224539999999998</v>
      </c>
      <c r="J244" s="17" t="s">
        <v>303</v>
      </c>
      <c r="K244" s="17" t="s">
        <v>176</v>
      </c>
      <c r="L244" s="17" t="s">
        <v>304</v>
      </c>
      <c r="M244" s="121" t="s">
        <v>177</v>
      </c>
      <c r="N244" s="122">
        <v>25</v>
      </c>
      <c r="O244" s="123" t="s">
        <v>78</v>
      </c>
      <c r="P244" s="17" t="s">
        <v>178</v>
      </c>
      <c r="Q244" s="121" t="s">
        <v>179</v>
      </c>
      <c r="R244" s="124">
        <v>3</v>
      </c>
      <c r="S244" s="124">
        <v>3</v>
      </c>
      <c r="T244" s="124">
        <v>0</v>
      </c>
      <c r="U244" s="124">
        <v>0</v>
      </c>
      <c r="V244" s="124">
        <v>0</v>
      </c>
      <c r="W244" s="124">
        <v>3</v>
      </c>
      <c r="X244" s="124">
        <v>2</v>
      </c>
      <c r="Y244" s="125">
        <v>0</v>
      </c>
      <c r="Z244" s="17">
        <v>11</v>
      </c>
      <c r="AA244" s="142"/>
      <c r="AB244" s="127" t="s">
        <v>1163</v>
      </c>
      <c r="AC244" s="227" t="s">
        <v>192</v>
      </c>
      <c r="AD244" s="227">
        <v>3</v>
      </c>
      <c r="AE244" s="227" t="s">
        <v>181</v>
      </c>
      <c r="AF244" s="227">
        <v>1</v>
      </c>
      <c r="AG244" s="227" t="s">
        <v>193</v>
      </c>
      <c r="AH244" s="227" t="s">
        <v>194</v>
      </c>
      <c r="AI244" s="227">
        <v>3</v>
      </c>
      <c r="AJ244" s="227" t="s">
        <v>184</v>
      </c>
      <c r="AK244" s="227">
        <v>1</v>
      </c>
      <c r="AL244" s="227" t="s">
        <v>2073</v>
      </c>
      <c r="AM244" s="227" t="s">
        <v>77</v>
      </c>
      <c r="AN244" s="227">
        <v>0</v>
      </c>
      <c r="AO244" s="227" t="s">
        <v>77</v>
      </c>
      <c r="AP244" s="227">
        <v>0</v>
      </c>
      <c r="AQ244" s="227" t="s">
        <v>77</v>
      </c>
      <c r="AR244" s="227" t="s">
        <v>77</v>
      </c>
      <c r="AS244" s="227">
        <v>0</v>
      </c>
      <c r="AT244" s="227" t="s">
        <v>77</v>
      </c>
      <c r="AU244" s="227">
        <v>0</v>
      </c>
      <c r="AV244" s="227" t="s">
        <v>77</v>
      </c>
      <c r="AW244" s="227" t="s">
        <v>186</v>
      </c>
      <c r="AX244" s="227">
        <v>3</v>
      </c>
      <c r="AY244" s="227" t="s">
        <v>210</v>
      </c>
      <c r="AZ244" s="227">
        <v>1</v>
      </c>
      <c r="BA244" s="227" t="s">
        <v>193</v>
      </c>
      <c r="BB244" s="227" t="s">
        <v>991</v>
      </c>
      <c r="BC244" s="227">
        <v>2</v>
      </c>
      <c r="BD244" s="227" t="s">
        <v>230</v>
      </c>
      <c r="BE244" s="227">
        <v>0</v>
      </c>
      <c r="BF244" s="227" t="s">
        <v>182</v>
      </c>
      <c r="BG244" s="227">
        <v>0</v>
      </c>
      <c r="BH244" s="227">
        <v>0</v>
      </c>
      <c r="BI244" s="227">
        <v>0</v>
      </c>
      <c r="BJ244" s="227">
        <v>0</v>
      </c>
      <c r="BK244" s="227">
        <v>0</v>
      </c>
      <c r="BL244" s="17">
        <v>11</v>
      </c>
      <c r="BM244" s="142" t="s">
        <v>4149</v>
      </c>
      <c r="BN244" s="142"/>
      <c r="BO244" s="142" t="s">
        <v>3789</v>
      </c>
      <c r="BP244" s="143">
        <v>2024</v>
      </c>
      <c r="BQ244" s="126" t="s">
        <v>171</v>
      </c>
      <c r="BR244" s="128">
        <v>45364</v>
      </c>
      <c r="BS244" s="17">
        <v>11</v>
      </c>
      <c r="BT244" s="221" t="s">
        <v>3468</v>
      </c>
      <c r="BU244" s="118">
        <v>2</v>
      </c>
      <c r="BV244" s="17">
        <v>0</v>
      </c>
      <c r="BW244" s="17">
        <v>0</v>
      </c>
      <c r="BX244" s="17">
        <v>0</v>
      </c>
      <c r="BY244" s="17">
        <v>1</v>
      </c>
      <c r="BZ244" s="17">
        <v>0</v>
      </c>
      <c r="CB244" s="17">
        <v>3</v>
      </c>
      <c r="CC244" s="121">
        <v>11</v>
      </c>
      <c r="CE244" s="118">
        <v>0</v>
      </c>
      <c r="CF244" s="17">
        <v>0</v>
      </c>
      <c r="CG244" s="17">
        <v>0</v>
      </c>
      <c r="CH244" s="17">
        <v>0</v>
      </c>
      <c r="CI244" s="17">
        <v>1</v>
      </c>
      <c r="CJ244" s="17">
        <v>1</v>
      </c>
      <c r="CK244" s="17">
        <v>0</v>
      </c>
      <c r="CL244" s="121">
        <v>2</v>
      </c>
      <c r="CM244" s="17" t="s">
        <v>3469</v>
      </c>
      <c r="CN244" s="17" t="s">
        <v>1200</v>
      </c>
      <c r="CO244" s="17" t="s">
        <v>3470</v>
      </c>
      <c r="CP244" s="17">
        <v>1</v>
      </c>
      <c r="CQ244" s="118">
        <v>1</v>
      </c>
      <c r="CR244" s="17">
        <v>0</v>
      </c>
      <c r="CS244" s="124" t="s">
        <v>676</v>
      </c>
      <c r="CT244" s="138"/>
      <c r="CU244" s="138"/>
      <c r="CV244" s="138"/>
      <c r="CW244" s="138"/>
      <c r="CX244" s="138"/>
      <c r="CY244" s="141"/>
      <c r="CZ244" s="140"/>
      <c r="DA244" s="138"/>
      <c r="DB244" s="138"/>
      <c r="DC244" s="141"/>
      <c r="DD244" s="142"/>
      <c r="DE244" s="138"/>
      <c r="DF244" s="137"/>
      <c r="DG244" s="17" t="s">
        <v>1224</v>
      </c>
      <c r="DH244" s="138"/>
      <c r="DI244" s="126" t="s">
        <v>2979</v>
      </c>
      <c r="DJ244" s="118">
        <v>6</v>
      </c>
      <c r="DK244" s="118" t="s">
        <v>3065</v>
      </c>
      <c r="DL244" s="141"/>
      <c r="DM244" s="17" t="s">
        <v>4000</v>
      </c>
      <c r="DN244" s="139"/>
      <c r="DO244" s="138"/>
      <c r="DP244" s="138"/>
      <c r="DQ244" s="141"/>
      <c r="DR244" s="138"/>
      <c r="DS244" s="138"/>
      <c r="DT244" s="138"/>
      <c r="DU244" s="138"/>
      <c r="DV244" s="138"/>
      <c r="DW244" s="138"/>
      <c r="DX244" s="138"/>
      <c r="DY244" s="140"/>
      <c r="DZ244" s="138"/>
      <c r="EA244" s="138"/>
      <c r="EB244" s="138"/>
      <c r="EC244" s="138"/>
      <c r="ED244" s="138"/>
      <c r="EE244" s="138"/>
      <c r="EF244" s="141"/>
      <c r="EG244" s="138"/>
      <c r="EH244" s="138"/>
      <c r="EI244" s="138"/>
      <c r="EJ244" s="138"/>
      <c r="EK244" s="138"/>
      <c r="EL244" s="138"/>
      <c r="EM244" s="138"/>
      <c r="EN244" s="138"/>
      <c r="EO244" s="140"/>
      <c r="EP244" s="138"/>
      <c r="EQ244" s="138">
        <v>4</v>
      </c>
      <c r="ER244" s="138"/>
      <c r="ES244" s="138"/>
      <c r="ET244" s="141"/>
      <c r="EU244" s="140">
        <v>8</v>
      </c>
      <c r="EV244" s="138"/>
      <c r="EW244" s="138">
        <v>10</v>
      </c>
      <c r="EX244" s="138">
        <v>2</v>
      </c>
      <c r="EY244" s="138"/>
      <c r="EZ244" s="141"/>
      <c r="FA244" s="138">
        <v>4</v>
      </c>
      <c r="FB244" s="127"/>
      <c r="FC244" s="118">
        <v>50</v>
      </c>
      <c r="FD244" s="17">
        <v>3</v>
      </c>
      <c r="FE244" s="141">
        <v>126</v>
      </c>
      <c r="FF244" s="17">
        <v>42</v>
      </c>
      <c r="FG244" s="140"/>
      <c r="FH244" s="141"/>
      <c r="FI244" s="138"/>
      <c r="FJ244" s="17" t="e">
        <v>#N/A</v>
      </c>
      <c r="FK244" s="257" t="s">
        <v>3714</v>
      </c>
      <c r="FL244" s="138"/>
      <c r="FM244" s="138"/>
      <c r="FN244" s="138"/>
      <c r="FO244" s="138"/>
      <c r="FP244" s="141"/>
      <c r="FQ244" s="138"/>
      <c r="FR244" s="140"/>
      <c r="FS244" s="138"/>
      <c r="FT244" s="138">
        <v>0</v>
      </c>
      <c r="FU244" s="138">
        <v>14</v>
      </c>
      <c r="FV244" s="138"/>
      <c r="FW244" s="138"/>
      <c r="FX244" s="138"/>
      <c r="FY244" s="141"/>
      <c r="FZ244" s="138"/>
      <c r="GA244" s="140"/>
      <c r="GB244" s="138"/>
      <c r="GC244" s="138"/>
      <c r="GD244" s="138"/>
      <c r="GE244" s="138"/>
      <c r="GF244" s="138"/>
      <c r="GG244" s="138"/>
      <c r="GH244" s="138"/>
      <c r="GI244" s="138"/>
      <c r="GJ244" s="138"/>
      <c r="GK244" s="138"/>
      <c r="GL244" s="138"/>
      <c r="GM244" s="138"/>
      <c r="GN244" s="138"/>
      <c r="GO244" s="138"/>
      <c r="GP244" s="141"/>
      <c r="GQ244" s="138"/>
      <c r="GR244" s="137"/>
      <c r="GS244" s="138"/>
      <c r="GT244" s="138"/>
      <c r="GU244" s="138"/>
      <c r="GV244" s="138"/>
      <c r="GW244" s="138"/>
      <c r="GX244" s="141"/>
      <c r="GY244" s="137"/>
      <c r="GZ244" s="138"/>
      <c r="HA244" s="138"/>
      <c r="HB244" s="138"/>
      <c r="HC244" s="138"/>
      <c r="HD244" s="141"/>
      <c r="HE244" s="137"/>
      <c r="HF244" s="138"/>
      <c r="HG244" s="138"/>
      <c r="HH244" s="138"/>
      <c r="HI244" s="138"/>
      <c r="HJ244" s="138"/>
      <c r="HK244" s="141"/>
      <c r="HL244" s="137"/>
      <c r="HM244" s="124"/>
      <c r="HN244" s="124"/>
      <c r="HO244" s="141"/>
      <c r="HP244" s="140"/>
      <c r="HQ244" s="141"/>
      <c r="HR244" s="138"/>
      <c r="HS244" s="140"/>
      <c r="HT244" s="138"/>
      <c r="HU244" s="138"/>
      <c r="HV244" s="138"/>
      <c r="HW244" s="138"/>
      <c r="HX244" s="138"/>
      <c r="HY244" s="138"/>
      <c r="HZ244" s="138"/>
      <c r="IA244" s="138"/>
      <c r="IB244" s="138"/>
      <c r="IC244" s="138"/>
      <c r="ID244" s="138"/>
      <c r="IE244" s="138"/>
      <c r="IF244" s="138"/>
      <c r="IG244" s="138"/>
      <c r="IH244" s="138"/>
      <c r="II244" s="141"/>
      <c r="IJ244" s="17" t="s">
        <v>4001</v>
      </c>
      <c r="IK244" s="138" t="s">
        <v>4118</v>
      </c>
      <c r="IL244" s="138"/>
      <c r="IM244" s="138"/>
      <c r="IN244" s="138"/>
      <c r="IO244" s="138"/>
      <c r="IP244" s="138"/>
      <c r="IQ244" s="138"/>
      <c r="IR244" s="138"/>
      <c r="IS244" s="138"/>
      <c r="IT244" s="138"/>
      <c r="IU244" s="138"/>
      <c r="IV244" s="138"/>
      <c r="IW244" s="138"/>
      <c r="IX244" s="138">
        <v>84</v>
      </c>
      <c r="IY244" s="138">
        <v>168</v>
      </c>
      <c r="IZ244" s="138"/>
    </row>
    <row r="245" spans="1:260" s="17" customFormat="1" ht="12">
      <c r="A245" s="118">
        <v>428</v>
      </c>
      <c r="B245" s="17" t="s">
        <v>307</v>
      </c>
      <c r="C245" s="17" t="s">
        <v>2037</v>
      </c>
      <c r="D245" s="139" t="s">
        <v>663</v>
      </c>
      <c r="E245" s="124" t="s">
        <v>542</v>
      </c>
      <c r="F245" s="17" t="s">
        <v>2448</v>
      </c>
      <c r="G245" s="17" t="s">
        <v>79</v>
      </c>
      <c r="H245" s="119">
        <v>-17.731774999999999</v>
      </c>
      <c r="I245" s="120">
        <v>-63.135908000000001</v>
      </c>
      <c r="J245" s="17" t="s">
        <v>303</v>
      </c>
      <c r="K245" s="17" t="s">
        <v>176</v>
      </c>
      <c r="L245" s="17" t="s">
        <v>304</v>
      </c>
      <c r="M245" s="121" t="s">
        <v>177</v>
      </c>
      <c r="N245" s="122">
        <v>40</v>
      </c>
      <c r="O245" s="123" t="s">
        <v>78</v>
      </c>
      <c r="P245" s="17" t="s">
        <v>178</v>
      </c>
      <c r="Q245" s="121" t="s">
        <v>179</v>
      </c>
      <c r="R245" s="124">
        <v>0</v>
      </c>
      <c r="S245" s="124">
        <v>3</v>
      </c>
      <c r="T245" s="124">
        <v>0</v>
      </c>
      <c r="U245" s="124">
        <v>0</v>
      </c>
      <c r="V245" s="124">
        <v>0</v>
      </c>
      <c r="W245" s="124">
        <v>2</v>
      </c>
      <c r="X245" s="124">
        <v>2</v>
      </c>
      <c r="Y245" s="125">
        <v>0</v>
      </c>
      <c r="Z245" s="17">
        <v>7</v>
      </c>
      <c r="AA245" s="142"/>
      <c r="AB245" s="127" t="s">
        <v>248</v>
      </c>
      <c r="AC245" s="227" t="s">
        <v>77</v>
      </c>
      <c r="AD245" s="227">
        <v>0</v>
      </c>
      <c r="AE245" s="227" t="s">
        <v>77</v>
      </c>
      <c r="AF245" s="227">
        <v>0</v>
      </c>
      <c r="AG245" s="227" t="s">
        <v>77</v>
      </c>
      <c r="AH245" s="227" t="s">
        <v>188</v>
      </c>
      <c r="AI245" s="227">
        <v>3</v>
      </c>
      <c r="AJ245" s="227" t="s">
        <v>248</v>
      </c>
      <c r="AK245" s="227">
        <v>1</v>
      </c>
      <c r="AL245" s="227" t="s">
        <v>182</v>
      </c>
      <c r="AM245" s="227" t="s">
        <v>77</v>
      </c>
      <c r="AN245" s="227">
        <v>0</v>
      </c>
      <c r="AO245" s="227" t="s">
        <v>77</v>
      </c>
      <c r="AP245" s="227">
        <v>0</v>
      </c>
      <c r="AQ245" s="227" t="s">
        <v>77</v>
      </c>
      <c r="AR245" s="227" t="s">
        <v>77</v>
      </c>
      <c r="AS245" s="227">
        <v>0</v>
      </c>
      <c r="AT245" s="227" t="s">
        <v>77</v>
      </c>
      <c r="AU245" s="227">
        <v>0</v>
      </c>
      <c r="AV245" s="227" t="s">
        <v>77</v>
      </c>
      <c r="AW245" s="227" t="s">
        <v>543</v>
      </c>
      <c r="AX245" s="227">
        <v>2</v>
      </c>
      <c r="AY245" s="227" t="s">
        <v>249</v>
      </c>
      <c r="AZ245" s="227">
        <v>0</v>
      </c>
      <c r="BA245" s="227" t="s">
        <v>182</v>
      </c>
      <c r="BB245" s="227" t="s">
        <v>991</v>
      </c>
      <c r="BC245" s="227">
        <v>2</v>
      </c>
      <c r="BD245" s="227" t="s">
        <v>249</v>
      </c>
      <c r="BE245" s="227">
        <v>0</v>
      </c>
      <c r="BF245" s="227" t="s">
        <v>182</v>
      </c>
      <c r="BG245" s="227">
        <v>0</v>
      </c>
      <c r="BH245" s="227">
        <v>0</v>
      </c>
      <c r="BI245" s="227">
        <v>0</v>
      </c>
      <c r="BJ245" s="227">
        <v>0</v>
      </c>
      <c r="BK245" s="227">
        <v>0</v>
      </c>
      <c r="BL245" s="17">
        <v>7</v>
      </c>
      <c r="BM245" s="142" t="s">
        <v>4149</v>
      </c>
      <c r="BN245" s="142"/>
      <c r="BO245" s="142" t="s">
        <v>3789</v>
      </c>
      <c r="BP245" s="143">
        <v>2024</v>
      </c>
      <c r="BQ245" s="126" t="s">
        <v>172</v>
      </c>
      <c r="BR245" s="128">
        <v>45364</v>
      </c>
      <c r="BS245" s="17">
        <v>11</v>
      </c>
      <c r="BT245" s="221" t="s">
        <v>3552</v>
      </c>
      <c r="BU245" s="118">
        <v>2</v>
      </c>
      <c r="BV245" s="17">
        <v>0</v>
      </c>
      <c r="BW245" s="17">
        <v>0</v>
      </c>
      <c r="BX245" s="17">
        <v>0</v>
      </c>
      <c r="BY245" s="17">
        <v>0</v>
      </c>
      <c r="BZ245" s="17">
        <v>0</v>
      </c>
      <c r="CB245" s="17">
        <v>2</v>
      </c>
      <c r="CC245" s="121">
        <v>7</v>
      </c>
      <c r="CE245" s="118">
        <v>0</v>
      </c>
      <c r="CF245" s="17">
        <v>0</v>
      </c>
      <c r="CG245" s="17">
        <v>0</v>
      </c>
      <c r="CH245" s="17">
        <v>0</v>
      </c>
      <c r="CI245" s="17">
        <v>0</v>
      </c>
      <c r="CJ245" s="17">
        <v>2</v>
      </c>
      <c r="CK245" s="17">
        <v>0</v>
      </c>
      <c r="CL245" s="121">
        <v>2</v>
      </c>
      <c r="CM245" s="17" t="s">
        <v>3553</v>
      </c>
      <c r="CN245" s="17" t="s">
        <v>1588</v>
      </c>
      <c r="CO245" s="17" t="s">
        <v>1486</v>
      </c>
      <c r="CP245" s="17">
        <v>2</v>
      </c>
      <c r="CQ245" s="118">
        <v>0</v>
      </c>
      <c r="CR245" s="17">
        <v>0</v>
      </c>
      <c r="CS245" s="124"/>
      <c r="CT245" s="138"/>
      <c r="CU245" s="138"/>
      <c r="CV245" s="138"/>
      <c r="CW245" s="138"/>
      <c r="CX245" s="138"/>
      <c r="CY245" s="141"/>
      <c r="CZ245" s="140"/>
      <c r="DA245" s="138"/>
      <c r="DB245" s="138"/>
      <c r="DC245" s="141"/>
      <c r="DD245" s="142"/>
      <c r="DE245" s="138"/>
      <c r="DF245" s="137"/>
      <c r="DG245" s="17" t="s">
        <v>1289</v>
      </c>
      <c r="DH245" s="138"/>
      <c r="DI245" s="126" t="s">
        <v>2780</v>
      </c>
      <c r="DJ245" s="118">
        <v>11</v>
      </c>
      <c r="DK245" s="118" t="s">
        <v>3545</v>
      </c>
      <c r="DL245" s="141"/>
      <c r="DM245" s="17" t="s">
        <v>1182</v>
      </c>
      <c r="DN245" s="139"/>
      <c r="DO245" s="138"/>
      <c r="DP245" s="138"/>
      <c r="DQ245" s="141"/>
      <c r="DR245" s="138"/>
      <c r="DS245" s="138"/>
      <c r="DT245" s="138"/>
      <c r="DU245" s="138"/>
      <c r="DV245" s="138"/>
      <c r="DW245" s="138"/>
      <c r="DX245" s="138"/>
      <c r="DY245" s="140"/>
      <c r="DZ245" s="138"/>
      <c r="EA245" s="138"/>
      <c r="EB245" s="138"/>
      <c r="EC245" s="138"/>
      <c r="ED245" s="138"/>
      <c r="EE245" s="138"/>
      <c r="EF245" s="141"/>
      <c r="EG245" s="138"/>
      <c r="EH245" s="138"/>
      <c r="EI245" s="138"/>
      <c r="EJ245" s="138"/>
      <c r="EK245" s="138"/>
      <c r="EL245" s="138"/>
      <c r="EM245" s="138"/>
      <c r="EN245" s="138"/>
      <c r="EO245" s="140">
        <v>0</v>
      </c>
      <c r="EP245" s="138"/>
      <c r="EQ245" s="138">
        <v>0</v>
      </c>
      <c r="ER245" s="138"/>
      <c r="ES245" s="138"/>
      <c r="ET245" s="141"/>
      <c r="EU245" s="140"/>
      <c r="EV245" s="138"/>
      <c r="EW245" s="138">
        <v>20</v>
      </c>
      <c r="EX245" s="138"/>
      <c r="EY245" s="138"/>
      <c r="EZ245" s="141"/>
      <c r="FA245" s="138">
        <v>6</v>
      </c>
      <c r="FB245" s="127"/>
      <c r="FC245" s="118">
        <v>70</v>
      </c>
      <c r="FD245" s="17">
        <v>2</v>
      </c>
      <c r="FE245" s="141">
        <v>118</v>
      </c>
      <c r="FF245" s="17">
        <v>59</v>
      </c>
      <c r="FG245" s="140"/>
      <c r="FH245" s="141"/>
      <c r="FI245" s="138"/>
      <c r="FJ245" s="17" t="e">
        <v>#N/A</v>
      </c>
      <c r="FK245" s="257" t="s">
        <v>3714</v>
      </c>
      <c r="FL245" s="138"/>
      <c r="FM245" s="138"/>
      <c r="FN245" s="138"/>
      <c r="FO245" s="138"/>
      <c r="FP245" s="141"/>
      <c r="FQ245" s="138"/>
      <c r="FR245" s="140"/>
      <c r="FS245" s="138"/>
      <c r="FT245" s="138">
        <v>0</v>
      </c>
      <c r="FU245" s="138">
        <v>14</v>
      </c>
      <c r="FV245" s="138"/>
      <c r="FW245" s="138"/>
      <c r="FX245" s="138"/>
      <c r="FY245" s="141"/>
      <c r="FZ245" s="138"/>
      <c r="GA245" s="140"/>
      <c r="GB245" s="138"/>
      <c r="GC245" s="138"/>
      <c r="GD245" s="138"/>
      <c r="GE245" s="138"/>
      <c r="GF245" s="138"/>
      <c r="GG245" s="138"/>
      <c r="GH245" s="138"/>
      <c r="GI245" s="138"/>
      <c r="GJ245" s="138"/>
      <c r="GK245" s="138"/>
      <c r="GL245" s="138"/>
      <c r="GM245" s="138"/>
      <c r="GN245" s="138"/>
      <c r="GO245" s="138"/>
      <c r="GP245" s="141"/>
      <c r="GQ245" s="138"/>
      <c r="GR245" s="137"/>
      <c r="GS245" s="138"/>
      <c r="GT245" s="138"/>
      <c r="GU245" s="138"/>
      <c r="GV245" s="138"/>
      <c r="GW245" s="138"/>
      <c r="GX245" s="141"/>
      <c r="GY245" s="137"/>
      <c r="GZ245" s="138"/>
      <c r="HA245" s="138"/>
      <c r="HB245" s="138"/>
      <c r="HC245" s="138"/>
      <c r="HD245" s="141"/>
      <c r="HE245" s="137"/>
      <c r="HF245" s="138"/>
      <c r="HG245" s="138"/>
      <c r="HH245" s="138"/>
      <c r="HI245" s="138"/>
      <c r="HJ245" s="138"/>
      <c r="HK245" s="141"/>
      <c r="HL245" s="137"/>
      <c r="HM245" s="124"/>
      <c r="HN245" s="124"/>
      <c r="HO245" s="141"/>
      <c r="HP245" s="140"/>
      <c r="HQ245" s="141"/>
      <c r="HR245" s="138"/>
      <c r="HS245" s="140"/>
      <c r="HT245" s="138"/>
      <c r="HU245" s="138"/>
      <c r="HV245" s="138"/>
      <c r="HW245" s="138"/>
      <c r="HX245" s="138"/>
      <c r="HY245" s="138"/>
      <c r="HZ245" s="138"/>
      <c r="IA245" s="138"/>
      <c r="IB245" s="138"/>
      <c r="IC245" s="138"/>
      <c r="ID245" s="138"/>
      <c r="IE245" s="138"/>
      <c r="IF245" s="138"/>
      <c r="IG245" s="138"/>
      <c r="IH245" s="138"/>
      <c r="II245" s="141"/>
      <c r="IJ245" s="17" t="s">
        <v>3546</v>
      </c>
      <c r="IK245" s="138" t="s">
        <v>4119</v>
      </c>
      <c r="IL245" s="138"/>
      <c r="IM245" s="138"/>
      <c r="IN245" s="138"/>
      <c r="IO245" s="138"/>
      <c r="IP245" s="138"/>
      <c r="IQ245" s="138"/>
      <c r="IR245" s="138"/>
      <c r="IS245" s="138"/>
      <c r="IT245" s="138"/>
      <c r="IU245" s="138"/>
      <c r="IV245" s="138"/>
      <c r="IW245" s="138"/>
      <c r="IX245" s="138">
        <v>118</v>
      </c>
      <c r="IY245" s="138">
        <v>236</v>
      </c>
      <c r="IZ245" s="138"/>
    </row>
    <row r="246" spans="1:260" s="17" customFormat="1" ht="12">
      <c r="A246" s="118">
        <v>464</v>
      </c>
      <c r="B246" s="17" t="s">
        <v>670</v>
      </c>
      <c r="C246" s="17">
        <v>0</v>
      </c>
      <c r="D246" s="139" t="s">
        <v>663</v>
      </c>
      <c r="E246" s="124" t="s">
        <v>1942</v>
      </c>
      <c r="F246" s="17" t="s">
        <v>2505</v>
      </c>
      <c r="G246" s="17" t="s">
        <v>79</v>
      </c>
      <c r="H246" s="119">
        <v>-20.038333000000002</v>
      </c>
      <c r="I246" s="120">
        <v>-63.525533000000003</v>
      </c>
      <c r="J246" s="17" t="s">
        <v>310</v>
      </c>
      <c r="K246" s="17" t="s">
        <v>2505</v>
      </c>
      <c r="L246" s="17" t="s">
        <v>2463</v>
      </c>
      <c r="M246" s="121" t="s">
        <v>177</v>
      </c>
      <c r="N246" s="122">
        <v>50</v>
      </c>
      <c r="O246" s="123" t="s">
        <v>78</v>
      </c>
      <c r="P246" s="17" t="s">
        <v>196</v>
      </c>
      <c r="Q246" s="121" t="s">
        <v>179</v>
      </c>
      <c r="R246" s="124">
        <v>3</v>
      </c>
      <c r="S246" s="124">
        <v>3</v>
      </c>
      <c r="T246" s="124">
        <v>0</v>
      </c>
      <c r="U246" s="124">
        <v>0</v>
      </c>
      <c r="V246" s="124">
        <v>3</v>
      </c>
      <c r="W246" s="124">
        <v>3</v>
      </c>
      <c r="X246" s="124">
        <v>3</v>
      </c>
      <c r="Y246" s="125">
        <v>0</v>
      </c>
      <c r="Z246" s="17">
        <v>15</v>
      </c>
      <c r="AA246" s="142"/>
      <c r="AB246" s="127" t="s">
        <v>237</v>
      </c>
      <c r="AC246" s="227" t="s">
        <v>192</v>
      </c>
      <c r="AD246" s="227">
        <v>3</v>
      </c>
      <c r="AE246" s="227" t="s">
        <v>181</v>
      </c>
      <c r="AF246" s="227">
        <v>1</v>
      </c>
      <c r="AG246" s="227" t="s">
        <v>193</v>
      </c>
      <c r="AH246" s="227" t="s">
        <v>194</v>
      </c>
      <c r="AI246" s="227">
        <v>3</v>
      </c>
      <c r="AJ246" s="227" t="s">
        <v>184</v>
      </c>
      <c r="AK246" s="227">
        <v>1</v>
      </c>
      <c r="AL246" s="227" t="s">
        <v>195</v>
      </c>
      <c r="AM246" s="227" t="s">
        <v>77</v>
      </c>
      <c r="AN246" s="227">
        <v>0</v>
      </c>
      <c r="AO246" s="227" t="s">
        <v>77</v>
      </c>
      <c r="AP246" s="227">
        <v>0</v>
      </c>
      <c r="AQ246" s="227" t="s">
        <v>77</v>
      </c>
      <c r="AR246" s="227" t="s">
        <v>198</v>
      </c>
      <c r="AS246" s="227">
        <v>3</v>
      </c>
      <c r="AT246" s="227" t="s">
        <v>199</v>
      </c>
      <c r="AU246" s="227">
        <v>1</v>
      </c>
      <c r="AV246" s="227" t="s">
        <v>236</v>
      </c>
      <c r="AW246" s="227" t="s">
        <v>234</v>
      </c>
      <c r="AX246" s="227">
        <v>3</v>
      </c>
      <c r="AY246" s="227" t="s">
        <v>200</v>
      </c>
      <c r="AZ246" s="227">
        <v>0</v>
      </c>
      <c r="BA246" s="227" t="s">
        <v>236</v>
      </c>
      <c r="BB246" s="227" t="s">
        <v>675</v>
      </c>
      <c r="BC246" s="227">
        <v>3</v>
      </c>
      <c r="BD246" s="227" t="s">
        <v>229</v>
      </c>
      <c r="BE246" s="227">
        <v>0</v>
      </c>
      <c r="BF246" s="227" t="s">
        <v>236</v>
      </c>
      <c r="BG246" s="227">
        <v>0</v>
      </c>
      <c r="BH246" s="227">
        <v>0</v>
      </c>
      <c r="BI246" s="227">
        <v>0</v>
      </c>
      <c r="BJ246" s="227">
        <v>0</v>
      </c>
      <c r="BK246" s="227">
        <v>0</v>
      </c>
      <c r="BL246" s="17">
        <v>15</v>
      </c>
      <c r="BM246" s="142" t="s">
        <v>4149</v>
      </c>
      <c r="BN246" s="142"/>
      <c r="BO246" s="142" t="s">
        <v>3789</v>
      </c>
      <c r="BP246" s="143">
        <v>2024</v>
      </c>
      <c r="BQ246" s="126" t="s">
        <v>171</v>
      </c>
      <c r="BR246" s="128">
        <v>45364</v>
      </c>
      <c r="BS246" s="17">
        <v>11</v>
      </c>
      <c r="BT246" s="221" t="s">
        <v>2836</v>
      </c>
      <c r="BU246" s="118">
        <v>3</v>
      </c>
      <c r="BV246" s="17">
        <v>0</v>
      </c>
      <c r="BW246" s="17">
        <v>0</v>
      </c>
      <c r="BX246" s="17">
        <v>3</v>
      </c>
      <c r="BY246" s="17">
        <v>0</v>
      </c>
      <c r="BZ246" s="17">
        <v>0</v>
      </c>
      <c r="CB246" s="17">
        <v>6</v>
      </c>
      <c r="CC246" s="121">
        <v>15</v>
      </c>
      <c r="CE246" s="118">
        <v>0</v>
      </c>
      <c r="CF246" s="17">
        <v>0</v>
      </c>
      <c r="CG246" s="17">
        <v>0</v>
      </c>
      <c r="CH246" s="17">
        <v>0</v>
      </c>
      <c r="CI246" s="17">
        <v>0</v>
      </c>
      <c r="CJ246" s="17">
        <v>3</v>
      </c>
      <c r="CK246" s="17">
        <v>0</v>
      </c>
      <c r="CL246" s="121">
        <v>3</v>
      </c>
      <c r="CM246" s="17" t="s">
        <v>2837</v>
      </c>
      <c r="CN246" s="17" t="s">
        <v>1124</v>
      </c>
      <c r="CO246" s="17" t="s">
        <v>1125</v>
      </c>
      <c r="CP246" s="17">
        <v>12</v>
      </c>
      <c r="CQ246" s="118">
        <v>1</v>
      </c>
      <c r="CR246" s="17">
        <v>0</v>
      </c>
      <c r="CS246" s="124" t="s">
        <v>676</v>
      </c>
      <c r="CT246" s="138"/>
      <c r="CU246" s="138"/>
      <c r="CV246" s="138"/>
      <c r="CW246" s="138"/>
      <c r="CX246" s="138"/>
      <c r="CY246" s="141"/>
      <c r="CZ246" s="140"/>
      <c r="DA246" s="138"/>
      <c r="DB246" s="138"/>
      <c r="DC246" s="141"/>
      <c r="DD246" s="142"/>
      <c r="DE246" s="138"/>
      <c r="DF246" s="137"/>
      <c r="DG246" s="17" t="s">
        <v>1289</v>
      </c>
      <c r="DH246" s="138"/>
      <c r="DI246" s="126" t="s">
        <v>2627</v>
      </c>
      <c r="DJ246" s="118">
        <v>21</v>
      </c>
      <c r="DK246" s="118" t="s">
        <v>3246</v>
      </c>
      <c r="DL246" s="141"/>
      <c r="DM246" s="17" t="s">
        <v>2839</v>
      </c>
      <c r="DN246" s="139"/>
      <c r="DO246" s="138"/>
      <c r="DP246" s="138"/>
      <c r="DQ246" s="141"/>
      <c r="DR246" s="138"/>
      <c r="DS246" s="138"/>
      <c r="DT246" s="138"/>
      <c r="DU246" s="138"/>
      <c r="DV246" s="138"/>
      <c r="DW246" s="138"/>
      <c r="DX246" s="138"/>
      <c r="DY246" s="140"/>
      <c r="DZ246" s="138"/>
      <c r="EA246" s="138"/>
      <c r="EB246" s="138"/>
      <c r="EC246" s="138"/>
      <c r="ED246" s="138"/>
      <c r="EE246" s="138"/>
      <c r="EF246" s="141"/>
      <c r="EG246" s="138"/>
      <c r="EH246" s="138"/>
      <c r="EI246" s="138"/>
      <c r="EJ246" s="138"/>
      <c r="EK246" s="138"/>
      <c r="EL246" s="138"/>
      <c r="EM246" s="138"/>
      <c r="EN246" s="138"/>
      <c r="EO246" s="140">
        <v>0</v>
      </c>
      <c r="EP246" s="138"/>
      <c r="EQ246" s="138">
        <v>0</v>
      </c>
      <c r="ER246" s="138"/>
      <c r="ES246" s="138"/>
      <c r="ET246" s="141"/>
      <c r="EU246" s="140"/>
      <c r="EV246" s="138"/>
      <c r="EW246" s="138">
        <v>20</v>
      </c>
      <c r="EX246" s="138"/>
      <c r="EY246" s="138"/>
      <c r="EZ246" s="141"/>
      <c r="FA246" s="138"/>
      <c r="FB246" s="127"/>
      <c r="FC246" s="118">
        <v>100</v>
      </c>
      <c r="FD246" s="17">
        <v>6</v>
      </c>
      <c r="FE246" s="141">
        <v>420</v>
      </c>
      <c r="FF246" s="17">
        <v>70</v>
      </c>
      <c r="FG246" s="140"/>
      <c r="FH246" s="141"/>
      <c r="FI246" s="138"/>
      <c r="FJ246" s="17" t="e">
        <v>#N/A</v>
      </c>
      <c r="FK246" s="257" t="s">
        <v>3711</v>
      </c>
      <c r="FL246" s="138"/>
      <c r="FM246" s="138"/>
      <c r="FN246" s="138"/>
      <c r="FO246" s="138"/>
      <c r="FP246" s="141"/>
      <c r="FQ246" s="138"/>
      <c r="FR246" s="140"/>
      <c r="FS246" s="138"/>
      <c r="FT246" s="138">
        <v>0</v>
      </c>
      <c r="FU246" s="138">
        <v>14</v>
      </c>
      <c r="FV246" s="138"/>
      <c r="FW246" s="138"/>
      <c r="FX246" s="138"/>
      <c r="FY246" s="141"/>
      <c r="FZ246" s="138"/>
      <c r="GA246" s="140"/>
      <c r="GB246" s="138"/>
      <c r="GC246" s="138"/>
      <c r="GD246" s="138"/>
      <c r="GE246" s="138"/>
      <c r="GF246" s="138"/>
      <c r="GG246" s="138"/>
      <c r="GH246" s="138"/>
      <c r="GI246" s="138"/>
      <c r="GJ246" s="138"/>
      <c r="GK246" s="138"/>
      <c r="GL246" s="138"/>
      <c r="GM246" s="138"/>
      <c r="GN246" s="138"/>
      <c r="GO246" s="138"/>
      <c r="GP246" s="141"/>
      <c r="GQ246" s="138"/>
      <c r="GR246" s="137"/>
      <c r="GS246" s="138"/>
      <c r="GT246" s="138"/>
      <c r="GU246" s="138"/>
      <c r="GV246" s="138"/>
      <c r="GW246" s="138"/>
      <c r="GX246" s="141"/>
      <c r="GY246" s="137"/>
      <c r="GZ246" s="138"/>
      <c r="HA246" s="138"/>
      <c r="HB246" s="138"/>
      <c r="HC246" s="138"/>
      <c r="HD246" s="141"/>
      <c r="HE246" s="137"/>
      <c r="HF246" s="138"/>
      <c r="HG246" s="138"/>
      <c r="HH246" s="138"/>
      <c r="HI246" s="138"/>
      <c r="HJ246" s="138"/>
      <c r="HK246" s="141"/>
      <c r="HL246" s="137"/>
      <c r="HM246" s="124"/>
      <c r="HN246" s="124"/>
      <c r="HO246" s="141"/>
      <c r="HP246" s="140"/>
      <c r="HQ246" s="141"/>
      <c r="HR246" s="138"/>
      <c r="HS246" s="140"/>
      <c r="HT246" s="138"/>
      <c r="HU246" s="138"/>
      <c r="HV246" s="138"/>
      <c r="HW246" s="138"/>
      <c r="HX246" s="138"/>
      <c r="HY246" s="138"/>
      <c r="HZ246" s="138"/>
      <c r="IA246" s="138"/>
      <c r="IB246" s="138"/>
      <c r="IC246" s="138"/>
      <c r="ID246" s="138"/>
      <c r="IE246" s="138"/>
      <c r="IF246" s="138"/>
      <c r="IG246" s="138"/>
      <c r="IH246" s="138"/>
      <c r="II246" s="141"/>
      <c r="IJ246" s="17" t="s">
        <v>3247</v>
      </c>
      <c r="IK246" s="138" t="s">
        <v>4087</v>
      </c>
      <c r="IL246" s="138"/>
      <c r="IM246" s="138"/>
      <c r="IN246" s="138"/>
      <c r="IO246" s="138"/>
      <c r="IP246" s="138"/>
      <c r="IQ246" s="138"/>
      <c r="IR246" s="138"/>
      <c r="IS246" s="138"/>
      <c r="IT246" s="138"/>
      <c r="IU246" s="138"/>
      <c r="IV246" s="138"/>
      <c r="IW246" s="138"/>
      <c r="IX246" s="138"/>
      <c r="IY246" s="138"/>
      <c r="IZ246" s="138"/>
    </row>
    <row r="247" spans="1:260" s="17" customFormat="1" ht="12">
      <c r="A247" s="118">
        <v>202</v>
      </c>
      <c r="B247" s="17" t="s">
        <v>573</v>
      </c>
      <c r="C247" s="17" t="s">
        <v>2037</v>
      </c>
      <c r="D247" s="17" t="s">
        <v>663</v>
      </c>
      <c r="E247" s="17" t="s">
        <v>574</v>
      </c>
      <c r="F247" s="17" t="s">
        <v>2092</v>
      </c>
      <c r="G247" s="17" t="s">
        <v>79</v>
      </c>
      <c r="H247" s="119">
        <v>-17.841619999999999</v>
      </c>
      <c r="I247" s="120">
        <v>-63.18139</v>
      </c>
      <c r="J247" s="17" t="s">
        <v>303</v>
      </c>
      <c r="K247" s="17" t="s">
        <v>176</v>
      </c>
      <c r="L247" s="17" t="s">
        <v>304</v>
      </c>
      <c r="M247" s="121" t="s">
        <v>177</v>
      </c>
      <c r="N247" s="122">
        <v>50</v>
      </c>
      <c r="O247" s="123" t="s">
        <v>78</v>
      </c>
      <c r="P247" s="17" t="s">
        <v>213</v>
      </c>
      <c r="Q247" s="121" t="s">
        <v>179</v>
      </c>
      <c r="R247" s="124">
        <v>3</v>
      </c>
      <c r="S247" s="124">
        <v>3</v>
      </c>
      <c r="T247" s="124">
        <v>0</v>
      </c>
      <c r="U247" s="124">
        <v>0</v>
      </c>
      <c r="V247" s="124">
        <v>0</v>
      </c>
      <c r="W247" s="124">
        <v>3</v>
      </c>
      <c r="X247" s="124">
        <v>3</v>
      </c>
      <c r="Y247" s="125">
        <v>0</v>
      </c>
      <c r="Z247" s="17">
        <v>12</v>
      </c>
      <c r="AA247" s="126"/>
      <c r="AB247" s="127" t="s">
        <v>1163</v>
      </c>
      <c r="AC247" s="227" t="s">
        <v>223</v>
      </c>
      <c r="AD247" s="227">
        <v>3</v>
      </c>
      <c r="AE247" s="227" t="s">
        <v>181</v>
      </c>
      <c r="AF247" s="227">
        <v>1</v>
      </c>
      <c r="AG247" s="227" t="s">
        <v>211</v>
      </c>
      <c r="AH247" s="227" t="s">
        <v>222</v>
      </c>
      <c r="AI247" s="227">
        <v>3</v>
      </c>
      <c r="AJ247" s="227" t="s">
        <v>184</v>
      </c>
      <c r="AK247" s="227">
        <v>1</v>
      </c>
      <c r="AL247" s="227" t="s">
        <v>236</v>
      </c>
      <c r="AM247" s="227" t="s">
        <v>77</v>
      </c>
      <c r="AN247" s="227">
        <v>0</v>
      </c>
      <c r="AO247" s="227" t="s">
        <v>77</v>
      </c>
      <c r="AP247" s="227">
        <v>0</v>
      </c>
      <c r="AQ247" s="227" t="s">
        <v>77</v>
      </c>
      <c r="AR247" s="227" t="s">
        <v>77</v>
      </c>
      <c r="AS247" s="227">
        <v>0</v>
      </c>
      <c r="AT247" s="227" t="s">
        <v>77</v>
      </c>
      <c r="AU247" s="227">
        <v>0</v>
      </c>
      <c r="AV247" s="227" t="s">
        <v>77</v>
      </c>
      <c r="AW247" s="227" t="s">
        <v>186</v>
      </c>
      <c r="AX247" s="227">
        <v>3</v>
      </c>
      <c r="AY247" s="227" t="s">
        <v>210</v>
      </c>
      <c r="AZ247" s="227">
        <v>1</v>
      </c>
      <c r="BA247" s="227" t="s">
        <v>195</v>
      </c>
      <c r="BB247" s="227" t="s">
        <v>761</v>
      </c>
      <c r="BC247" s="227">
        <v>3</v>
      </c>
      <c r="BD247" s="227" t="s">
        <v>230</v>
      </c>
      <c r="BE247" s="227">
        <v>0</v>
      </c>
      <c r="BF247" s="227" t="s">
        <v>195</v>
      </c>
      <c r="BG247" s="227">
        <v>0</v>
      </c>
      <c r="BH247" s="227">
        <v>0</v>
      </c>
      <c r="BI247" s="227">
        <v>0</v>
      </c>
      <c r="BJ247" s="227">
        <v>0</v>
      </c>
      <c r="BK247" s="227">
        <v>0</v>
      </c>
      <c r="BL247" s="17">
        <v>12</v>
      </c>
      <c r="BM247" s="126" t="s">
        <v>4149</v>
      </c>
      <c r="BN247" s="126"/>
      <c r="BO247" s="126" t="s">
        <v>3789</v>
      </c>
      <c r="BP247" s="126">
        <v>2024</v>
      </c>
      <c r="BQ247" s="126" t="s">
        <v>171</v>
      </c>
      <c r="BR247" s="128">
        <v>45369</v>
      </c>
      <c r="BS247" s="17">
        <v>12</v>
      </c>
      <c r="BT247" s="221" t="s">
        <v>2927</v>
      </c>
      <c r="BU247" s="118">
        <v>3</v>
      </c>
      <c r="BV247" s="17">
        <v>0</v>
      </c>
      <c r="BW247" s="17">
        <v>0</v>
      </c>
      <c r="BX247" s="17">
        <v>0</v>
      </c>
      <c r="BY247" s="17">
        <v>1</v>
      </c>
      <c r="BZ247" s="17">
        <v>0</v>
      </c>
      <c r="CB247" s="17">
        <v>4</v>
      </c>
      <c r="CC247" s="121">
        <v>12</v>
      </c>
      <c r="CE247" s="118">
        <v>0</v>
      </c>
      <c r="CF247" s="17">
        <v>0</v>
      </c>
      <c r="CG247" s="17">
        <v>0</v>
      </c>
      <c r="CH247" s="17">
        <v>0</v>
      </c>
      <c r="CI247" s="17">
        <v>1</v>
      </c>
      <c r="CJ247" s="17">
        <v>2</v>
      </c>
      <c r="CK247" s="17">
        <v>0</v>
      </c>
      <c r="CL247" s="121">
        <v>3</v>
      </c>
      <c r="CM247" s="17" t="s">
        <v>2928</v>
      </c>
      <c r="CN247" s="17" t="s">
        <v>1107</v>
      </c>
      <c r="CO247" s="17" t="s">
        <v>1108</v>
      </c>
      <c r="CP247" s="17">
        <v>1</v>
      </c>
      <c r="CQ247" s="118">
        <v>1</v>
      </c>
      <c r="CR247" s="17">
        <v>0</v>
      </c>
      <c r="CS247" s="17" t="s">
        <v>676</v>
      </c>
      <c r="CY247" s="121"/>
      <c r="CZ247" s="118"/>
      <c r="DC247" s="121"/>
      <c r="DD247" s="126"/>
      <c r="DF247" s="118"/>
      <c r="DG247" s="17" t="s">
        <v>1224</v>
      </c>
      <c r="DI247" s="126" t="s">
        <v>2614</v>
      </c>
      <c r="DJ247" s="118">
        <v>10</v>
      </c>
      <c r="DK247" s="118" t="s">
        <v>2929</v>
      </c>
      <c r="DL247" s="121"/>
      <c r="DM247" s="17" t="s">
        <v>3218</v>
      </c>
      <c r="DQ247" s="121"/>
      <c r="DY247" s="118"/>
      <c r="EF247" s="121"/>
      <c r="EO247" s="118">
        <v>2</v>
      </c>
      <c r="EQ247" s="17">
        <v>2</v>
      </c>
      <c r="ET247" s="121"/>
      <c r="EU247" s="118">
        <v>8</v>
      </c>
      <c r="EW247" s="17">
        <v>16</v>
      </c>
      <c r="EX247" s="17">
        <v>2</v>
      </c>
      <c r="EZ247" s="121"/>
      <c r="FA247" s="17">
        <v>2</v>
      </c>
      <c r="FB247" s="121"/>
      <c r="FC247" s="118">
        <v>100</v>
      </c>
      <c r="FD247" s="17">
        <v>4</v>
      </c>
      <c r="FE247" s="121">
        <v>280</v>
      </c>
      <c r="FF247" s="17">
        <v>70</v>
      </c>
      <c r="FG247" s="118"/>
      <c r="FH247" s="121"/>
      <c r="FJ247" s="17" t="e">
        <v>#N/A</v>
      </c>
      <c r="FK247" s="227" t="s">
        <v>3714</v>
      </c>
      <c r="FL247" s="128"/>
      <c r="FM247" s="128"/>
      <c r="FP247" s="121"/>
      <c r="FR247" s="118"/>
      <c r="FT247" s="17">
        <v>0</v>
      </c>
      <c r="FU247" s="17">
        <v>14</v>
      </c>
      <c r="FY247" s="121"/>
      <c r="GA247" s="118"/>
      <c r="GP247" s="121"/>
      <c r="GR247" s="118"/>
      <c r="GX247" s="121"/>
      <c r="GY247" s="118"/>
      <c r="HD247" s="121"/>
      <c r="HE247" s="118"/>
      <c r="HK247" s="121"/>
      <c r="HL247" s="118"/>
      <c r="HO247" s="121"/>
      <c r="HP247" s="118"/>
      <c r="HQ247" s="121"/>
      <c r="HS247" s="118"/>
      <c r="II247" s="121"/>
      <c r="IJ247" s="17" t="s">
        <v>4120</v>
      </c>
      <c r="IK247" s="17" t="s">
        <v>4108</v>
      </c>
      <c r="IX247" s="17">
        <v>140</v>
      </c>
      <c r="IY247" s="17">
        <v>280</v>
      </c>
    </row>
    <row r="248" spans="1:260" s="17" customFormat="1" ht="12">
      <c r="A248" s="118">
        <v>334</v>
      </c>
      <c r="B248" s="17" t="s">
        <v>670</v>
      </c>
      <c r="C248" s="17">
        <v>0</v>
      </c>
      <c r="D248" s="139" t="s">
        <v>663</v>
      </c>
      <c r="E248" s="124" t="s">
        <v>1661</v>
      </c>
      <c r="F248" s="17" t="s">
        <v>2316</v>
      </c>
      <c r="G248" s="17" t="s">
        <v>79</v>
      </c>
      <c r="H248" s="119">
        <v>-17.81992</v>
      </c>
      <c r="I248" s="120">
        <v>-63.171010000000003</v>
      </c>
      <c r="J248" s="17" t="s">
        <v>303</v>
      </c>
      <c r="K248" s="17" t="s">
        <v>176</v>
      </c>
      <c r="L248" s="17" t="s">
        <v>304</v>
      </c>
      <c r="M248" s="121" t="s">
        <v>177</v>
      </c>
      <c r="N248" s="122">
        <v>25</v>
      </c>
      <c r="O248" s="123" t="s">
        <v>78</v>
      </c>
      <c r="P248" s="17" t="s">
        <v>196</v>
      </c>
      <c r="Q248" s="121" t="s">
        <v>179</v>
      </c>
      <c r="R248" s="124">
        <v>3</v>
      </c>
      <c r="S248" s="124">
        <v>3</v>
      </c>
      <c r="T248" s="124">
        <v>0</v>
      </c>
      <c r="U248" s="124">
        <v>0</v>
      </c>
      <c r="V248" s="124">
        <v>0</v>
      </c>
      <c r="W248" s="124">
        <v>3</v>
      </c>
      <c r="X248" s="124">
        <v>3</v>
      </c>
      <c r="Y248" s="125">
        <v>0</v>
      </c>
      <c r="Z248" s="17">
        <v>12</v>
      </c>
      <c r="AA248" s="142"/>
      <c r="AB248" s="127" t="s">
        <v>237</v>
      </c>
      <c r="AC248" s="227" t="s">
        <v>223</v>
      </c>
      <c r="AD248" s="227">
        <v>3</v>
      </c>
      <c r="AE248" s="227" t="s">
        <v>181</v>
      </c>
      <c r="AF248" s="227">
        <v>1</v>
      </c>
      <c r="AG248" s="227" t="s">
        <v>211</v>
      </c>
      <c r="AH248" s="227" t="s">
        <v>222</v>
      </c>
      <c r="AI248" s="227">
        <v>3</v>
      </c>
      <c r="AJ248" s="227" t="s">
        <v>184</v>
      </c>
      <c r="AK248" s="227">
        <v>1</v>
      </c>
      <c r="AL248" s="227" t="s">
        <v>195</v>
      </c>
      <c r="AM248" s="227" t="s">
        <v>77</v>
      </c>
      <c r="AN248" s="227">
        <v>0</v>
      </c>
      <c r="AO248" s="227" t="s">
        <v>77</v>
      </c>
      <c r="AP248" s="227">
        <v>0</v>
      </c>
      <c r="AQ248" s="227" t="s">
        <v>77</v>
      </c>
      <c r="AR248" s="227" t="s">
        <v>77</v>
      </c>
      <c r="AS248" s="227">
        <v>0</v>
      </c>
      <c r="AT248" s="227" t="s">
        <v>77</v>
      </c>
      <c r="AU248" s="227">
        <v>0</v>
      </c>
      <c r="AV248" s="227" t="s">
        <v>211</v>
      </c>
      <c r="AW248" s="227" t="s">
        <v>186</v>
      </c>
      <c r="AX248" s="227">
        <v>3</v>
      </c>
      <c r="AY248" s="227" t="s">
        <v>199</v>
      </c>
      <c r="AZ248" s="227">
        <v>1</v>
      </c>
      <c r="BA248" s="227" t="s">
        <v>236</v>
      </c>
      <c r="BB248" s="227" t="s">
        <v>675</v>
      </c>
      <c r="BC248" s="227">
        <v>3</v>
      </c>
      <c r="BD248" s="227" t="s">
        <v>200</v>
      </c>
      <c r="BE248" s="227">
        <v>0</v>
      </c>
      <c r="BF248" s="227" t="s">
        <v>211</v>
      </c>
      <c r="BG248" s="227">
        <v>0</v>
      </c>
      <c r="BH248" s="227">
        <v>0</v>
      </c>
      <c r="BI248" s="227">
        <v>0</v>
      </c>
      <c r="BJ248" s="227">
        <v>0</v>
      </c>
      <c r="BK248" s="227">
        <v>0</v>
      </c>
      <c r="BL248" s="17">
        <v>12</v>
      </c>
      <c r="BM248" s="142" t="s">
        <v>4151</v>
      </c>
      <c r="BN248" s="142"/>
      <c r="BO248" s="142" t="s">
        <v>3789</v>
      </c>
      <c r="BP248" s="143">
        <v>2024</v>
      </c>
      <c r="BQ248" s="126" t="s">
        <v>171</v>
      </c>
      <c r="BR248" s="128">
        <v>45369</v>
      </c>
      <c r="BS248" s="17">
        <v>12</v>
      </c>
      <c r="BT248" s="221" t="s">
        <v>3229</v>
      </c>
      <c r="BU248" s="118">
        <v>3</v>
      </c>
      <c r="BV248" s="17">
        <v>3</v>
      </c>
      <c r="BW248" s="17">
        <v>0</v>
      </c>
      <c r="BX248" s="17">
        <v>0</v>
      </c>
      <c r="BY248" s="17">
        <v>1</v>
      </c>
      <c r="BZ248" s="17">
        <v>0</v>
      </c>
      <c r="CB248" s="17">
        <v>7</v>
      </c>
      <c r="CC248" s="121">
        <v>12</v>
      </c>
      <c r="CE248" s="118">
        <v>0</v>
      </c>
      <c r="CF248" s="17">
        <v>0</v>
      </c>
      <c r="CG248" s="17">
        <v>0</v>
      </c>
      <c r="CH248" s="17">
        <v>0</v>
      </c>
      <c r="CI248" s="17">
        <v>2</v>
      </c>
      <c r="CJ248" s="17">
        <v>3</v>
      </c>
      <c r="CK248" s="17">
        <v>0</v>
      </c>
      <c r="CL248" s="121">
        <v>5</v>
      </c>
      <c r="CM248" s="17" t="s">
        <v>3230</v>
      </c>
      <c r="CN248" s="17" t="s">
        <v>1107</v>
      </c>
      <c r="CO248" s="17" t="s">
        <v>1476</v>
      </c>
      <c r="CP248" s="17">
        <v>1</v>
      </c>
      <c r="CQ248" s="118">
        <v>1</v>
      </c>
      <c r="CR248" s="17">
        <v>0</v>
      </c>
      <c r="CS248" s="124" t="s">
        <v>676</v>
      </c>
      <c r="CT248" s="138"/>
      <c r="CU248" s="138"/>
      <c r="CV248" s="138"/>
      <c r="CW248" s="138"/>
      <c r="CX248" s="138"/>
      <c r="CY248" s="141"/>
      <c r="CZ248" s="140"/>
      <c r="DA248" s="138"/>
      <c r="DB248" s="138"/>
      <c r="DC248" s="141"/>
      <c r="DD248" s="142"/>
      <c r="DE248" s="138"/>
      <c r="DF248" s="137"/>
      <c r="DG248" s="17" t="s">
        <v>1224</v>
      </c>
      <c r="DH248" s="138"/>
      <c r="DI248" s="126" t="s">
        <v>3231</v>
      </c>
      <c r="DJ248" s="118">
        <v>2</v>
      </c>
      <c r="DK248" s="118" t="s">
        <v>3232</v>
      </c>
      <c r="DL248" s="141"/>
      <c r="DM248" s="17" t="s">
        <v>4077</v>
      </c>
      <c r="DN248" s="139"/>
      <c r="DO248" s="138"/>
      <c r="DP248" s="138"/>
      <c r="DQ248" s="141"/>
      <c r="DR248" s="138"/>
      <c r="DS248" s="138"/>
      <c r="DT248" s="138"/>
      <c r="DU248" s="138"/>
      <c r="DV248" s="138"/>
      <c r="DW248" s="138"/>
      <c r="DX248" s="138"/>
      <c r="DY248" s="140"/>
      <c r="DZ248" s="138"/>
      <c r="EA248" s="138"/>
      <c r="EB248" s="138"/>
      <c r="EC248" s="138"/>
      <c r="ED248" s="138"/>
      <c r="EE248" s="138"/>
      <c r="EF248" s="141"/>
      <c r="EG248" s="138"/>
      <c r="EH248" s="138"/>
      <c r="EI248" s="138"/>
      <c r="EJ248" s="138"/>
      <c r="EK248" s="138"/>
      <c r="EL248" s="138"/>
      <c r="EM248" s="138"/>
      <c r="EN248" s="138"/>
      <c r="EO248" s="140"/>
      <c r="EP248" s="138"/>
      <c r="EQ248" s="138">
        <v>8</v>
      </c>
      <c r="ER248" s="138"/>
      <c r="ES248" s="138"/>
      <c r="ET248" s="141"/>
      <c r="EU248" s="140">
        <v>12</v>
      </c>
      <c r="EV248" s="138"/>
      <c r="EW248" s="138">
        <v>20</v>
      </c>
      <c r="EX248" s="138">
        <v>2</v>
      </c>
      <c r="EY248" s="138"/>
      <c r="EZ248" s="141"/>
      <c r="FA248" s="138"/>
      <c r="FB248" s="127"/>
      <c r="FC248" s="118">
        <v>50</v>
      </c>
      <c r="FD248" s="17">
        <v>7</v>
      </c>
      <c r="FE248" s="141">
        <v>294</v>
      </c>
      <c r="FF248" s="17">
        <v>42</v>
      </c>
      <c r="FG248" s="140"/>
      <c r="FH248" s="141"/>
      <c r="FI248" s="138"/>
      <c r="FJ248" s="17" t="e">
        <v>#N/A</v>
      </c>
      <c r="FK248" s="257" t="s">
        <v>3711</v>
      </c>
      <c r="FL248" s="138"/>
      <c r="FM248" s="138"/>
      <c r="FN248" s="138"/>
      <c r="FO248" s="138"/>
      <c r="FP248" s="141"/>
      <c r="FQ248" s="138"/>
      <c r="FR248" s="140"/>
      <c r="FS248" s="138"/>
      <c r="FT248" s="138">
        <v>0</v>
      </c>
      <c r="FU248" s="138">
        <v>14</v>
      </c>
      <c r="FV248" s="138"/>
      <c r="FW248" s="138"/>
      <c r="FX248" s="138"/>
      <c r="FY248" s="141"/>
      <c r="FZ248" s="138"/>
      <c r="GA248" s="140"/>
      <c r="GB248" s="138"/>
      <c r="GC248" s="138"/>
      <c r="GD248" s="138"/>
      <c r="GE248" s="138"/>
      <c r="GF248" s="138"/>
      <c r="GG248" s="138"/>
      <c r="GH248" s="138"/>
      <c r="GI248" s="138"/>
      <c r="GJ248" s="138"/>
      <c r="GK248" s="138"/>
      <c r="GL248" s="138"/>
      <c r="GM248" s="138"/>
      <c r="GN248" s="138"/>
      <c r="GO248" s="138"/>
      <c r="GP248" s="141"/>
      <c r="GQ248" s="138"/>
      <c r="GR248" s="137"/>
      <c r="GS248" s="138"/>
      <c r="GT248" s="138"/>
      <c r="GU248" s="138"/>
      <c r="GV248" s="138"/>
      <c r="GW248" s="138"/>
      <c r="GX248" s="141"/>
      <c r="GY248" s="137"/>
      <c r="GZ248" s="138"/>
      <c r="HA248" s="138"/>
      <c r="HB248" s="138"/>
      <c r="HC248" s="138"/>
      <c r="HD248" s="141"/>
      <c r="HE248" s="137"/>
      <c r="HF248" s="138"/>
      <c r="HG248" s="138"/>
      <c r="HH248" s="138"/>
      <c r="HI248" s="138"/>
      <c r="HJ248" s="138"/>
      <c r="HK248" s="141"/>
      <c r="HL248" s="137"/>
      <c r="HM248" s="124"/>
      <c r="HN248" s="124"/>
      <c r="HO248" s="141"/>
      <c r="HP248" s="140"/>
      <c r="HQ248" s="141"/>
      <c r="HR248" s="138"/>
      <c r="HS248" s="140"/>
      <c r="HT248" s="138"/>
      <c r="HU248" s="138"/>
      <c r="HV248" s="138"/>
      <c r="HW248" s="138"/>
      <c r="HX248" s="138"/>
      <c r="HY248" s="138"/>
      <c r="HZ248" s="138"/>
      <c r="IA248" s="138"/>
      <c r="IB248" s="138"/>
      <c r="IC248" s="138"/>
      <c r="ID248" s="138"/>
      <c r="IE248" s="138"/>
      <c r="IF248" s="138"/>
      <c r="IG248" s="138"/>
      <c r="IH248" s="138"/>
      <c r="II248" s="141"/>
      <c r="IJ248" s="17" t="s">
        <v>4121</v>
      </c>
      <c r="IK248" s="138" t="s">
        <v>3999</v>
      </c>
      <c r="IL248" s="138"/>
      <c r="IM248" s="138"/>
      <c r="IN248" s="138"/>
      <c r="IO248" s="138"/>
      <c r="IP248" s="138"/>
      <c r="IQ248" s="138"/>
      <c r="IR248" s="138"/>
      <c r="IS248" s="138"/>
      <c r="IT248" s="138"/>
      <c r="IU248" s="138"/>
      <c r="IV248" s="138"/>
      <c r="IW248" s="138"/>
      <c r="IX248" s="138"/>
      <c r="IY248" s="138"/>
      <c r="IZ248" s="138"/>
    </row>
    <row r="249" spans="1:260" s="17" customFormat="1" ht="12">
      <c r="A249" s="118">
        <v>338</v>
      </c>
      <c r="B249" s="17">
        <v>0</v>
      </c>
      <c r="C249" s="17">
        <v>0</v>
      </c>
      <c r="D249" s="139" t="s">
        <v>663</v>
      </c>
      <c r="E249" s="124" t="s">
        <v>1944</v>
      </c>
      <c r="F249" s="17" t="s">
        <v>2322</v>
      </c>
      <c r="G249" s="17" t="s">
        <v>79</v>
      </c>
      <c r="H249" s="119">
        <v>-17.803307</v>
      </c>
      <c r="I249" s="120">
        <v>-63.164776000000003</v>
      </c>
      <c r="J249" s="17" t="s">
        <v>303</v>
      </c>
      <c r="K249" s="17" t="s">
        <v>176</v>
      </c>
      <c r="L249" s="17" t="s">
        <v>304</v>
      </c>
      <c r="M249" s="121" t="s">
        <v>177</v>
      </c>
      <c r="N249" s="122">
        <v>60</v>
      </c>
      <c r="O249" s="123" t="s">
        <v>78</v>
      </c>
      <c r="P249" s="17" t="s">
        <v>178</v>
      </c>
      <c r="Q249" s="121" t="s">
        <v>179</v>
      </c>
      <c r="R249" s="124">
        <v>3</v>
      </c>
      <c r="S249" s="124">
        <v>3</v>
      </c>
      <c r="T249" s="124">
        <v>0</v>
      </c>
      <c r="U249" s="124">
        <v>0</v>
      </c>
      <c r="V249" s="124">
        <v>3</v>
      </c>
      <c r="W249" s="124">
        <v>3</v>
      </c>
      <c r="X249" s="124">
        <v>0</v>
      </c>
      <c r="Y249" s="125">
        <v>0</v>
      </c>
      <c r="Z249" s="17">
        <v>12</v>
      </c>
      <c r="AA249" s="142"/>
      <c r="AB249" s="127" t="s">
        <v>3245</v>
      </c>
      <c r="AC249" s="227" t="s">
        <v>222</v>
      </c>
      <c r="AD249" s="227">
        <v>3</v>
      </c>
      <c r="AE249" s="227" t="s">
        <v>181</v>
      </c>
      <c r="AF249" s="227">
        <v>1</v>
      </c>
      <c r="AG249" s="227" t="s">
        <v>182</v>
      </c>
      <c r="AH249" s="227" t="s">
        <v>188</v>
      </c>
      <c r="AI249" s="227">
        <v>3</v>
      </c>
      <c r="AJ249" s="227" t="s">
        <v>227</v>
      </c>
      <c r="AK249" s="227">
        <v>1</v>
      </c>
      <c r="AL249" s="227" t="s">
        <v>182</v>
      </c>
      <c r="AM249" s="227" t="s">
        <v>77</v>
      </c>
      <c r="AN249" s="227">
        <v>0</v>
      </c>
      <c r="AO249" s="227" t="s">
        <v>77</v>
      </c>
      <c r="AP249" s="227">
        <v>0</v>
      </c>
      <c r="AQ249" s="227" t="s">
        <v>77</v>
      </c>
      <c r="AR249" s="227" t="s">
        <v>198</v>
      </c>
      <c r="AS249" s="227">
        <v>3</v>
      </c>
      <c r="AT249" s="227" t="s">
        <v>199</v>
      </c>
      <c r="AU249" s="227">
        <v>1</v>
      </c>
      <c r="AV249" s="227" t="s">
        <v>178</v>
      </c>
      <c r="AW249" s="227" t="s">
        <v>218</v>
      </c>
      <c r="AX249" s="227">
        <v>3</v>
      </c>
      <c r="AY249" s="227" t="s">
        <v>229</v>
      </c>
      <c r="AZ249" s="227">
        <v>0</v>
      </c>
      <c r="BA249" s="227" t="s">
        <v>178</v>
      </c>
      <c r="BB249" s="227" t="s">
        <v>77</v>
      </c>
      <c r="BC249" s="227">
        <v>0</v>
      </c>
      <c r="BD249" s="227" t="s">
        <v>77</v>
      </c>
      <c r="BE249" s="227">
        <v>0</v>
      </c>
      <c r="BF249" s="227" t="s">
        <v>77</v>
      </c>
      <c r="BG249" s="227">
        <v>0</v>
      </c>
      <c r="BH249" s="227">
        <v>0</v>
      </c>
      <c r="BI249" s="227">
        <v>0</v>
      </c>
      <c r="BJ249" s="227">
        <v>0</v>
      </c>
      <c r="BK249" s="227">
        <v>0</v>
      </c>
      <c r="BL249" s="17">
        <v>12</v>
      </c>
      <c r="BM249" s="142" t="s">
        <v>4149</v>
      </c>
      <c r="BN249" s="142"/>
      <c r="BO249" s="142" t="s">
        <v>3789</v>
      </c>
      <c r="BP249" s="143">
        <v>2024</v>
      </c>
      <c r="BQ249" s="126" t="s">
        <v>171</v>
      </c>
      <c r="BR249" s="128">
        <v>45369</v>
      </c>
      <c r="BS249" s="17">
        <v>12</v>
      </c>
      <c r="BT249" s="221" t="s">
        <v>2836</v>
      </c>
      <c r="BU249" s="118">
        <v>3</v>
      </c>
      <c r="BV249" s="17">
        <v>0</v>
      </c>
      <c r="BW249" s="17">
        <v>0</v>
      </c>
      <c r="BX249" s="17">
        <v>3</v>
      </c>
      <c r="BY249" s="17">
        <v>0</v>
      </c>
      <c r="BZ249" s="17">
        <v>0</v>
      </c>
      <c r="CB249" s="17">
        <v>6</v>
      </c>
      <c r="CC249" s="121">
        <v>12</v>
      </c>
      <c r="CE249" s="118">
        <v>0</v>
      </c>
      <c r="CF249" s="17">
        <v>0</v>
      </c>
      <c r="CG249" s="17">
        <v>0</v>
      </c>
      <c r="CH249" s="17">
        <v>0</v>
      </c>
      <c r="CI249" s="17">
        <v>0</v>
      </c>
      <c r="CJ249" s="17">
        <v>3</v>
      </c>
      <c r="CK249" s="17">
        <v>0</v>
      </c>
      <c r="CL249" s="121">
        <v>3</v>
      </c>
      <c r="CM249" s="17" t="s">
        <v>2837</v>
      </c>
      <c r="CN249" s="17" t="s">
        <v>1089</v>
      </c>
      <c r="CO249" s="17" t="s">
        <v>1191</v>
      </c>
      <c r="CP249" s="17">
        <v>12</v>
      </c>
      <c r="CQ249" s="118">
        <v>1</v>
      </c>
      <c r="CR249" s="17">
        <v>0</v>
      </c>
      <c r="CS249" s="124" t="s">
        <v>676</v>
      </c>
      <c r="CT249" s="138"/>
      <c r="CU249" s="138"/>
      <c r="CV249" s="138"/>
      <c r="CW249" s="138"/>
      <c r="CX249" s="138"/>
      <c r="CY249" s="141"/>
      <c r="CZ249" s="140"/>
      <c r="DA249" s="138"/>
      <c r="DB249" s="138"/>
      <c r="DC249" s="141"/>
      <c r="DD249" s="142"/>
      <c r="DE249" s="138"/>
      <c r="DF249" s="137"/>
      <c r="DG249" s="17" t="s">
        <v>1289</v>
      </c>
      <c r="DH249" s="138"/>
      <c r="DI249" s="126" t="s">
        <v>2627</v>
      </c>
      <c r="DJ249" s="118">
        <v>21</v>
      </c>
      <c r="DK249" s="118" t="s">
        <v>3246</v>
      </c>
      <c r="DL249" s="141"/>
      <c r="DM249" s="17" t="s">
        <v>2839</v>
      </c>
      <c r="DN249" s="139"/>
      <c r="DO249" s="138"/>
      <c r="DP249" s="138"/>
      <c r="DQ249" s="141"/>
      <c r="DR249" s="138"/>
      <c r="DS249" s="138"/>
      <c r="DT249" s="138"/>
      <c r="DU249" s="138"/>
      <c r="DV249" s="138"/>
      <c r="DW249" s="138"/>
      <c r="DX249" s="138"/>
      <c r="DY249" s="140"/>
      <c r="DZ249" s="138"/>
      <c r="EA249" s="138"/>
      <c r="EB249" s="138"/>
      <c r="EC249" s="138"/>
      <c r="ED249" s="138"/>
      <c r="EE249" s="138"/>
      <c r="EF249" s="141"/>
      <c r="EG249" s="138"/>
      <c r="EH249" s="138"/>
      <c r="EI249" s="138"/>
      <c r="EJ249" s="138"/>
      <c r="EK249" s="138"/>
      <c r="EL249" s="138"/>
      <c r="EM249" s="138"/>
      <c r="EN249" s="138"/>
      <c r="EO249" s="140">
        <v>0</v>
      </c>
      <c r="EP249" s="138"/>
      <c r="EQ249" s="138">
        <v>0</v>
      </c>
      <c r="ER249" s="138"/>
      <c r="ES249" s="138"/>
      <c r="ET249" s="141"/>
      <c r="EU249" s="140"/>
      <c r="EV249" s="138"/>
      <c r="EW249" s="138">
        <v>20</v>
      </c>
      <c r="EX249" s="138"/>
      <c r="EY249" s="138"/>
      <c r="EZ249" s="141"/>
      <c r="FA249" s="138"/>
      <c r="FB249" s="127"/>
      <c r="FC249" s="118">
        <v>100</v>
      </c>
      <c r="FD249" s="17">
        <v>6</v>
      </c>
      <c r="FE249" s="141">
        <v>486</v>
      </c>
      <c r="FF249" s="17">
        <v>81</v>
      </c>
      <c r="FG249" s="140"/>
      <c r="FH249" s="141"/>
      <c r="FI249" s="138"/>
      <c r="FJ249" s="17" t="e">
        <v>#N/A</v>
      </c>
      <c r="FK249" s="257" t="s">
        <v>3711</v>
      </c>
      <c r="FL249" s="138"/>
      <c r="FM249" s="138"/>
      <c r="FN249" s="138"/>
      <c r="FO249" s="138"/>
      <c r="FP249" s="141"/>
      <c r="FQ249" s="138"/>
      <c r="FR249" s="140"/>
      <c r="FS249" s="138"/>
      <c r="FT249" s="138">
        <v>0</v>
      </c>
      <c r="FU249" s="138">
        <v>14</v>
      </c>
      <c r="FV249" s="138"/>
      <c r="FW249" s="138"/>
      <c r="FX249" s="138"/>
      <c r="FY249" s="141"/>
      <c r="FZ249" s="138"/>
      <c r="GA249" s="140"/>
      <c r="GB249" s="138"/>
      <c r="GC249" s="138"/>
      <c r="GD249" s="138"/>
      <c r="GE249" s="138"/>
      <c r="GF249" s="138"/>
      <c r="GG249" s="138"/>
      <c r="GH249" s="138"/>
      <c r="GI249" s="138"/>
      <c r="GJ249" s="138"/>
      <c r="GK249" s="138"/>
      <c r="GL249" s="138"/>
      <c r="GM249" s="138"/>
      <c r="GN249" s="138"/>
      <c r="GO249" s="138"/>
      <c r="GP249" s="141"/>
      <c r="GQ249" s="138"/>
      <c r="GR249" s="137"/>
      <c r="GS249" s="138"/>
      <c r="GT249" s="138"/>
      <c r="GU249" s="138"/>
      <c r="GV249" s="138"/>
      <c r="GW249" s="138"/>
      <c r="GX249" s="141"/>
      <c r="GY249" s="137"/>
      <c r="GZ249" s="138"/>
      <c r="HA249" s="138"/>
      <c r="HB249" s="138"/>
      <c r="HC249" s="138"/>
      <c r="HD249" s="141"/>
      <c r="HE249" s="137"/>
      <c r="HF249" s="138"/>
      <c r="HG249" s="138"/>
      <c r="HH249" s="138"/>
      <c r="HI249" s="138"/>
      <c r="HJ249" s="138"/>
      <c r="HK249" s="141"/>
      <c r="HL249" s="137"/>
      <c r="HM249" s="124"/>
      <c r="HN249" s="124"/>
      <c r="HO249" s="141"/>
      <c r="HP249" s="140"/>
      <c r="HQ249" s="141"/>
      <c r="HR249" s="138"/>
      <c r="HS249" s="140"/>
      <c r="HT249" s="138"/>
      <c r="HU249" s="138"/>
      <c r="HV249" s="138"/>
      <c r="HW249" s="138"/>
      <c r="HX249" s="138"/>
      <c r="HY249" s="138"/>
      <c r="HZ249" s="138"/>
      <c r="IA249" s="138"/>
      <c r="IB249" s="138"/>
      <c r="IC249" s="138"/>
      <c r="ID249" s="138"/>
      <c r="IE249" s="138"/>
      <c r="IF249" s="138"/>
      <c r="IG249" s="138"/>
      <c r="IH249" s="138"/>
      <c r="II249" s="141"/>
      <c r="IJ249" s="17" t="s">
        <v>3247</v>
      </c>
      <c r="IK249" s="138" t="s">
        <v>4088</v>
      </c>
      <c r="IL249" s="138"/>
      <c r="IM249" s="138"/>
      <c r="IN249" s="138"/>
      <c r="IO249" s="138"/>
      <c r="IP249" s="138"/>
      <c r="IQ249" s="138"/>
      <c r="IR249" s="138"/>
      <c r="IS249" s="138"/>
      <c r="IT249" s="138"/>
      <c r="IU249" s="138"/>
      <c r="IV249" s="138"/>
      <c r="IW249" s="138"/>
      <c r="IX249" s="138"/>
      <c r="IY249" s="138"/>
      <c r="IZ249" s="138"/>
    </row>
    <row r="250" spans="1:260" s="17" customFormat="1" ht="12">
      <c r="A250" s="118">
        <v>356</v>
      </c>
      <c r="B250" s="17">
        <v>0</v>
      </c>
      <c r="C250" s="17" t="s">
        <v>2037</v>
      </c>
      <c r="D250" s="139" t="s">
        <v>663</v>
      </c>
      <c r="E250" s="124" t="s">
        <v>575</v>
      </c>
      <c r="F250" s="17" t="s">
        <v>2347</v>
      </c>
      <c r="G250" s="17" t="s">
        <v>79</v>
      </c>
      <c r="H250" s="119">
        <v>-17.74661</v>
      </c>
      <c r="I250" s="120">
        <v>-63.171720000000001</v>
      </c>
      <c r="J250" s="17" t="s">
        <v>303</v>
      </c>
      <c r="K250" s="17" t="s">
        <v>176</v>
      </c>
      <c r="L250" s="17" t="s">
        <v>304</v>
      </c>
      <c r="M250" s="121" t="s">
        <v>177</v>
      </c>
      <c r="N250" s="122">
        <v>25</v>
      </c>
      <c r="O250" s="123" t="s">
        <v>78</v>
      </c>
      <c r="P250" s="17" t="s">
        <v>178</v>
      </c>
      <c r="Q250" s="121" t="s">
        <v>179</v>
      </c>
      <c r="R250" s="124">
        <v>3</v>
      </c>
      <c r="S250" s="124">
        <v>3</v>
      </c>
      <c r="T250" s="124">
        <v>0</v>
      </c>
      <c r="U250" s="124">
        <v>0</v>
      </c>
      <c r="V250" s="124">
        <v>0</v>
      </c>
      <c r="W250" s="124">
        <v>3</v>
      </c>
      <c r="X250" s="124">
        <v>2</v>
      </c>
      <c r="Y250" s="125">
        <v>0</v>
      </c>
      <c r="Z250" s="17">
        <v>11</v>
      </c>
      <c r="AA250" s="142"/>
      <c r="AB250" s="127" t="s">
        <v>1163</v>
      </c>
      <c r="AC250" s="227" t="s">
        <v>216</v>
      </c>
      <c r="AD250" s="227">
        <v>3</v>
      </c>
      <c r="AE250" s="227" t="s">
        <v>181</v>
      </c>
      <c r="AF250" s="227">
        <v>1</v>
      </c>
      <c r="AG250" s="227" t="s">
        <v>211</v>
      </c>
      <c r="AH250" s="227" t="s">
        <v>217</v>
      </c>
      <c r="AI250" s="227">
        <v>3</v>
      </c>
      <c r="AJ250" s="227" t="s">
        <v>184</v>
      </c>
      <c r="AK250" s="227">
        <v>1</v>
      </c>
      <c r="AL250" s="227" t="s">
        <v>236</v>
      </c>
      <c r="AM250" s="227" t="s">
        <v>77</v>
      </c>
      <c r="AN250" s="227">
        <v>0</v>
      </c>
      <c r="AO250" s="227" t="s">
        <v>77</v>
      </c>
      <c r="AP250" s="227">
        <v>0</v>
      </c>
      <c r="AQ250" s="227" t="s">
        <v>77</v>
      </c>
      <c r="AR250" s="227" t="s">
        <v>77</v>
      </c>
      <c r="AS250" s="227">
        <v>0</v>
      </c>
      <c r="AT250" s="227" t="s">
        <v>77</v>
      </c>
      <c r="AU250" s="227">
        <v>0</v>
      </c>
      <c r="AV250" s="227" t="s">
        <v>77</v>
      </c>
      <c r="AW250" s="227" t="s">
        <v>186</v>
      </c>
      <c r="AX250" s="227">
        <v>3</v>
      </c>
      <c r="AY250" s="227" t="s">
        <v>210</v>
      </c>
      <c r="AZ250" s="227">
        <v>1</v>
      </c>
      <c r="BA250" s="227" t="s">
        <v>195</v>
      </c>
      <c r="BB250" s="227" t="s">
        <v>991</v>
      </c>
      <c r="BC250" s="227">
        <v>2</v>
      </c>
      <c r="BD250" s="227" t="s">
        <v>230</v>
      </c>
      <c r="BE250" s="227">
        <v>0</v>
      </c>
      <c r="BF250" s="227" t="s">
        <v>195</v>
      </c>
      <c r="BG250" s="227">
        <v>0</v>
      </c>
      <c r="BH250" s="227">
        <v>0</v>
      </c>
      <c r="BI250" s="227">
        <v>0</v>
      </c>
      <c r="BJ250" s="227">
        <v>0</v>
      </c>
      <c r="BK250" s="227">
        <v>0</v>
      </c>
      <c r="BL250" s="17">
        <v>11</v>
      </c>
      <c r="BM250" s="142" t="s">
        <v>4149</v>
      </c>
      <c r="BN250" s="142"/>
      <c r="BO250" s="142" t="s">
        <v>3789</v>
      </c>
      <c r="BP250" s="143">
        <v>2024</v>
      </c>
      <c r="BQ250" s="126" t="s">
        <v>171</v>
      </c>
      <c r="BR250" s="128">
        <v>45369</v>
      </c>
      <c r="BS250" s="17">
        <v>12</v>
      </c>
      <c r="BT250" s="221" t="s">
        <v>3311</v>
      </c>
      <c r="BU250" s="118">
        <v>2</v>
      </c>
      <c r="BV250" s="17">
        <v>1</v>
      </c>
      <c r="BW250" s="17">
        <v>0</v>
      </c>
      <c r="BX250" s="17">
        <v>0</v>
      </c>
      <c r="BY250" s="17">
        <v>0</v>
      </c>
      <c r="BZ250" s="17">
        <v>0</v>
      </c>
      <c r="CB250" s="17">
        <v>3</v>
      </c>
      <c r="CC250" s="121">
        <v>11</v>
      </c>
      <c r="CE250" s="118">
        <v>0</v>
      </c>
      <c r="CF250" s="17">
        <v>1</v>
      </c>
      <c r="CG250" s="17">
        <v>0</v>
      </c>
      <c r="CH250" s="17">
        <v>0</v>
      </c>
      <c r="CI250" s="17">
        <v>0</v>
      </c>
      <c r="CJ250" s="17">
        <v>2</v>
      </c>
      <c r="CK250" s="17">
        <v>0</v>
      </c>
      <c r="CL250" s="121">
        <v>3</v>
      </c>
      <c r="CM250" s="17" t="s">
        <v>1199</v>
      </c>
      <c r="CN250" s="17" t="s">
        <v>1200</v>
      </c>
      <c r="CO250" s="17" t="s">
        <v>1201</v>
      </c>
      <c r="CP250" s="17">
        <v>3</v>
      </c>
      <c r="CQ250" s="118">
        <v>1</v>
      </c>
      <c r="CR250" s="17">
        <v>0</v>
      </c>
      <c r="CS250" s="124" t="s">
        <v>676</v>
      </c>
      <c r="CT250" s="138"/>
      <c r="CU250" s="138"/>
      <c r="CV250" s="138"/>
      <c r="CW250" s="138"/>
      <c r="CX250" s="138"/>
      <c r="CY250" s="141"/>
      <c r="CZ250" s="140"/>
      <c r="DA250" s="138"/>
      <c r="DB250" s="138"/>
      <c r="DC250" s="141"/>
      <c r="DD250" s="142"/>
      <c r="DE250" s="138"/>
      <c r="DF250" s="137"/>
      <c r="DG250" s="17" t="s">
        <v>1092</v>
      </c>
      <c r="DH250" s="138"/>
      <c r="DI250" s="126" t="s">
        <v>2664</v>
      </c>
      <c r="DJ250" s="118">
        <v>30</v>
      </c>
      <c r="DK250" s="118" t="s">
        <v>3312</v>
      </c>
      <c r="DL250" s="141"/>
      <c r="DM250" s="17" t="s">
        <v>4122</v>
      </c>
      <c r="DN250" s="139"/>
      <c r="DO250" s="138"/>
      <c r="DP250" s="138"/>
      <c r="DQ250" s="141"/>
      <c r="DR250" s="138"/>
      <c r="DS250" s="138"/>
      <c r="DT250" s="138"/>
      <c r="DU250" s="138"/>
      <c r="DV250" s="138"/>
      <c r="DW250" s="138"/>
      <c r="DX250" s="138"/>
      <c r="DY250" s="140"/>
      <c r="DZ250" s="138"/>
      <c r="EA250" s="138"/>
      <c r="EB250" s="138"/>
      <c r="EC250" s="138"/>
      <c r="ED250" s="138"/>
      <c r="EE250" s="138"/>
      <c r="EF250" s="141"/>
      <c r="EG250" s="138"/>
      <c r="EH250" s="138"/>
      <c r="EI250" s="138"/>
      <c r="EJ250" s="138"/>
      <c r="EK250" s="138"/>
      <c r="EL250" s="138"/>
      <c r="EM250" s="138"/>
      <c r="EN250" s="138"/>
      <c r="EO250" s="140"/>
      <c r="EP250" s="138"/>
      <c r="EQ250" s="138"/>
      <c r="ER250" s="138"/>
      <c r="ES250" s="138"/>
      <c r="ET250" s="141"/>
      <c r="EU250" s="140">
        <v>8</v>
      </c>
      <c r="EV250" s="138"/>
      <c r="EW250" s="138">
        <v>16</v>
      </c>
      <c r="EX250" s="138"/>
      <c r="EY250" s="138"/>
      <c r="EZ250" s="141"/>
      <c r="FA250" s="138"/>
      <c r="FB250" s="127"/>
      <c r="FC250" s="118">
        <v>50</v>
      </c>
      <c r="FD250" s="17">
        <v>3</v>
      </c>
      <c r="FE250" s="141">
        <v>126</v>
      </c>
      <c r="FF250" s="17">
        <v>42</v>
      </c>
      <c r="FG250" s="140"/>
      <c r="FH250" s="141"/>
      <c r="FI250" s="138"/>
      <c r="FJ250" s="17" t="e">
        <v>#N/A</v>
      </c>
      <c r="FK250" s="257" t="s">
        <v>3714</v>
      </c>
      <c r="FL250" s="138"/>
      <c r="FM250" s="138"/>
      <c r="FN250" s="138"/>
      <c r="FO250" s="138"/>
      <c r="FP250" s="141"/>
      <c r="FQ250" s="138"/>
      <c r="FR250" s="140"/>
      <c r="FS250" s="138"/>
      <c r="FT250" s="138">
        <v>0</v>
      </c>
      <c r="FU250" s="138">
        <v>14</v>
      </c>
      <c r="FV250" s="138"/>
      <c r="FW250" s="138"/>
      <c r="FX250" s="138"/>
      <c r="FY250" s="141"/>
      <c r="FZ250" s="138"/>
      <c r="GA250" s="140"/>
      <c r="GB250" s="138"/>
      <c r="GC250" s="138"/>
      <c r="GD250" s="138"/>
      <c r="GE250" s="138"/>
      <c r="GF250" s="138"/>
      <c r="GG250" s="138"/>
      <c r="GH250" s="138"/>
      <c r="GI250" s="138"/>
      <c r="GJ250" s="138"/>
      <c r="GK250" s="138"/>
      <c r="GL250" s="138"/>
      <c r="GM250" s="138"/>
      <c r="GN250" s="138"/>
      <c r="GO250" s="138"/>
      <c r="GP250" s="141"/>
      <c r="GQ250" s="138"/>
      <c r="GR250" s="137"/>
      <c r="GS250" s="138"/>
      <c r="GT250" s="138"/>
      <c r="GU250" s="138"/>
      <c r="GV250" s="138"/>
      <c r="GW250" s="138"/>
      <c r="GX250" s="141"/>
      <c r="GY250" s="137"/>
      <c r="GZ250" s="138"/>
      <c r="HA250" s="138"/>
      <c r="HB250" s="138"/>
      <c r="HC250" s="138"/>
      <c r="HD250" s="141"/>
      <c r="HE250" s="137"/>
      <c r="HF250" s="138"/>
      <c r="HG250" s="138"/>
      <c r="HH250" s="138"/>
      <c r="HI250" s="138"/>
      <c r="HJ250" s="138"/>
      <c r="HK250" s="141"/>
      <c r="HL250" s="137"/>
      <c r="HM250" s="124"/>
      <c r="HN250" s="124"/>
      <c r="HO250" s="141"/>
      <c r="HP250" s="140"/>
      <c r="HQ250" s="141"/>
      <c r="HR250" s="138"/>
      <c r="HS250" s="140"/>
      <c r="HT250" s="138"/>
      <c r="HU250" s="138"/>
      <c r="HV250" s="138"/>
      <c r="HW250" s="138"/>
      <c r="HX250" s="138"/>
      <c r="HY250" s="138"/>
      <c r="HZ250" s="138"/>
      <c r="IA250" s="138"/>
      <c r="IB250" s="138"/>
      <c r="IC250" s="138"/>
      <c r="ID250" s="138"/>
      <c r="IE250" s="138"/>
      <c r="IF250" s="138"/>
      <c r="IG250" s="138"/>
      <c r="IH250" s="138"/>
      <c r="II250" s="141"/>
      <c r="IJ250" s="17" t="s">
        <v>4123</v>
      </c>
      <c r="IK250" s="138" t="s">
        <v>4124</v>
      </c>
      <c r="IL250" s="138"/>
      <c r="IM250" s="138"/>
      <c r="IN250" s="138"/>
      <c r="IO250" s="138"/>
      <c r="IP250" s="138"/>
      <c r="IQ250" s="138"/>
      <c r="IR250" s="138"/>
      <c r="IS250" s="138"/>
      <c r="IT250" s="138"/>
      <c r="IU250" s="138"/>
      <c r="IV250" s="138"/>
      <c r="IW250" s="138"/>
      <c r="IX250" s="138"/>
      <c r="IY250" s="138"/>
      <c r="IZ250" s="138"/>
    </row>
    <row r="251" spans="1:260" s="17" customFormat="1" ht="12">
      <c r="A251" s="118">
        <v>383</v>
      </c>
      <c r="B251" s="17">
        <v>0</v>
      </c>
      <c r="C251" s="17">
        <v>0</v>
      </c>
      <c r="D251" s="139" t="s">
        <v>663</v>
      </c>
      <c r="E251" s="124" t="s">
        <v>1946</v>
      </c>
      <c r="F251" s="17" t="s">
        <v>2380</v>
      </c>
      <c r="G251" s="17" t="s">
        <v>79</v>
      </c>
      <c r="H251" s="119">
        <v>-17.232101</v>
      </c>
      <c r="I251" s="120">
        <v>-63.215699999999998</v>
      </c>
      <c r="J251" s="17" t="s">
        <v>310</v>
      </c>
      <c r="K251" s="17" t="s">
        <v>2381</v>
      </c>
      <c r="L251" s="17" t="s">
        <v>305</v>
      </c>
      <c r="M251" s="121" t="s">
        <v>177</v>
      </c>
      <c r="N251" s="122">
        <v>40</v>
      </c>
      <c r="O251" s="123" t="s">
        <v>78</v>
      </c>
      <c r="P251" s="17" t="s">
        <v>178</v>
      </c>
      <c r="Q251" s="121" t="s">
        <v>179</v>
      </c>
      <c r="R251" s="124">
        <v>3</v>
      </c>
      <c r="S251" s="124">
        <v>3</v>
      </c>
      <c r="T251" s="124">
        <v>0</v>
      </c>
      <c r="U251" s="124">
        <v>0</v>
      </c>
      <c r="V251" s="124">
        <v>1</v>
      </c>
      <c r="W251" s="124">
        <v>3</v>
      </c>
      <c r="X251" s="124">
        <v>0</v>
      </c>
      <c r="Y251" s="125">
        <v>0</v>
      </c>
      <c r="Z251" s="17">
        <v>10</v>
      </c>
      <c r="AA251" s="142"/>
      <c r="AB251" s="127" t="s">
        <v>237</v>
      </c>
      <c r="AC251" s="227" t="s">
        <v>223</v>
      </c>
      <c r="AD251" s="227">
        <v>3</v>
      </c>
      <c r="AE251" s="227" t="s">
        <v>181</v>
      </c>
      <c r="AF251" s="227">
        <v>1</v>
      </c>
      <c r="AG251" s="227" t="s">
        <v>182</v>
      </c>
      <c r="AH251" s="227" t="s">
        <v>223</v>
      </c>
      <c r="AI251" s="227">
        <v>3</v>
      </c>
      <c r="AJ251" s="227" t="s">
        <v>184</v>
      </c>
      <c r="AK251" s="227">
        <v>1</v>
      </c>
      <c r="AL251" s="227" t="s">
        <v>195</v>
      </c>
      <c r="AM251" s="227" t="s">
        <v>77</v>
      </c>
      <c r="AN251" s="227">
        <v>0</v>
      </c>
      <c r="AO251" s="227" t="s">
        <v>77</v>
      </c>
      <c r="AP251" s="227">
        <v>0</v>
      </c>
      <c r="AQ251" s="227" t="s">
        <v>77</v>
      </c>
      <c r="AR251" s="227" t="s">
        <v>566</v>
      </c>
      <c r="AS251" s="227">
        <v>1</v>
      </c>
      <c r="AT251" s="227" t="s">
        <v>199</v>
      </c>
      <c r="AU251" s="227">
        <v>1</v>
      </c>
      <c r="AV251" s="227" t="s">
        <v>178</v>
      </c>
      <c r="AW251" s="227" t="s">
        <v>218</v>
      </c>
      <c r="AX251" s="227">
        <v>3</v>
      </c>
      <c r="AY251" s="227" t="s">
        <v>200</v>
      </c>
      <c r="AZ251" s="227">
        <v>0</v>
      </c>
      <c r="BA251" s="227" t="s">
        <v>178</v>
      </c>
      <c r="BB251" s="227" t="s">
        <v>77</v>
      </c>
      <c r="BC251" s="227">
        <v>0</v>
      </c>
      <c r="BD251" s="227" t="s">
        <v>77</v>
      </c>
      <c r="BE251" s="227">
        <v>0</v>
      </c>
      <c r="BF251" s="227" t="s">
        <v>77</v>
      </c>
      <c r="BG251" s="227">
        <v>0</v>
      </c>
      <c r="BH251" s="227">
        <v>0</v>
      </c>
      <c r="BI251" s="227">
        <v>0</v>
      </c>
      <c r="BJ251" s="227">
        <v>0</v>
      </c>
      <c r="BK251" s="227">
        <v>0</v>
      </c>
      <c r="BL251" s="17">
        <v>10</v>
      </c>
      <c r="BM251" s="142" t="s">
        <v>4149</v>
      </c>
      <c r="BN251" s="142"/>
      <c r="BO251" s="142" t="s">
        <v>3789</v>
      </c>
      <c r="BP251" s="143">
        <v>2024</v>
      </c>
      <c r="BQ251" s="126" t="s">
        <v>171</v>
      </c>
      <c r="BR251" s="128">
        <v>45369</v>
      </c>
      <c r="BS251" s="17">
        <v>12</v>
      </c>
      <c r="BT251" s="221" t="s">
        <v>3393</v>
      </c>
      <c r="BU251" s="118">
        <v>1</v>
      </c>
      <c r="BV251" s="17">
        <v>0</v>
      </c>
      <c r="BW251" s="17">
        <v>0</v>
      </c>
      <c r="BX251" s="17">
        <v>3</v>
      </c>
      <c r="BY251" s="17">
        <v>0</v>
      </c>
      <c r="BZ251" s="17">
        <v>0</v>
      </c>
      <c r="CB251" s="17">
        <v>4</v>
      </c>
      <c r="CC251" s="121">
        <v>10</v>
      </c>
      <c r="CE251" s="118">
        <v>0</v>
      </c>
      <c r="CF251" s="17">
        <v>0</v>
      </c>
      <c r="CG251" s="17">
        <v>2</v>
      </c>
      <c r="CH251" s="17">
        <v>0</v>
      </c>
      <c r="CI251" s="17">
        <v>0</v>
      </c>
      <c r="CJ251" s="17">
        <v>1</v>
      </c>
      <c r="CK251" s="17">
        <v>0</v>
      </c>
      <c r="CL251" s="121">
        <v>3</v>
      </c>
      <c r="CM251" s="17" t="s">
        <v>3394</v>
      </c>
      <c r="CN251" s="17" t="s">
        <v>3395</v>
      </c>
      <c r="CO251" s="17" t="s">
        <v>1174</v>
      </c>
      <c r="CP251" s="17">
        <v>1</v>
      </c>
      <c r="CQ251" s="118">
        <v>1</v>
      </c>
      <c r="CR251" s="17">
        <v>0</v>
      </c>
      <c r="CS251" s="124" t="s">
        <v>676</v>
      </c>
      <c r="CT251" s="138"/>
      <c r="CU251" s="138"/>
      <c r="CV251" s="138"/>
      <c r="CW251" s="138"/>
      <c r="CX251" s="138"/>
      <c r="CY251" s="141"/>
      <c r="CZ251" s="140"/>
      <c r="DA251" s="138"/>
      <c r="DB251" s="138"/>
      <c r="DC251" s="141"/>
      <c r="DD251" s="142"/>
      <c r="DE251" s="138"/>
      <c r="DF251" s="137"/>
      <c r="DG251" s="17" t="s">
        <v>1092</v>
      </c>
      <c r="DH251" s="138"/>
      <c r="DI251" s="126" t="s">
        <v>2614</v>
      </c>
      <c r="DJ251" s="118">
        <v>10</v>
      </c>
      <c r="DK251" s="118" t="s">
        <v>1531</v>
      </c>
      <c r="DL251" s="141"/>
      <c r="DM251" s="17" t="s">
        <v>1094</v>
      </c>
      <c r="DN251" s="139"/>
      <c r="DO251" s="138"/>
      <c r="DP251" s="138"/>
      <c r="DQ251" s="141"/>
      <c r="DR251" s="138"/>
      <c r="DS251" s="138"/>
      <c r="DT251" s="138"/>
      <c r="DU251" s="138"/>
      <c r="DV251" s="138"/>
      <c r="DW251" s="138"/>
      <c r="DX251" s="138"/>
      <c r="DY251" s="140"/>
      <c r="DZ251" s="138"/>
      <c r="EA251" s="138"/>
      <c r="EB251" s="138"/>
      <c r="EC251" s="138"/>
      <c r="ED251" s="138"/>
      <c r="EE251" s="138"/>
      <c r="EF251" s="141"/>
      <c r="EG251" s="138"/>
      <c r="EH251" s="138"/>
      <c r="EI251" s="138"/>
      <c r="EJ251" s="138"/>
      <c r="EK251" s="138"/>
      <c r="EL251" s="138"/>
      <c r="EM251" s="138"/>
      <c r="EN251" s="138"/>
      <c r="EO251" s="140"/>
      <c r="EP251" s="138"/>
      <c r="EQ251" s="138"/>
      <c r="ER251" s="138"/>
      <c r="ES251" s="138"/>
      <c r="ET251" s="141"/>
      <c r="EU251" s="140">
        <v>4</v>
      </c>
      <c r="EV251" s="138"/>
      <c r="EW251" s="138">
        <v>16</v>
      </c>
      <c r="EX251" s="138"/>
      <c r="EY251" s="138"/>
      <c r="EZ251" s="141"/>
      <c r="FA251" s="138"/>
      <c r="FB251" s="127"/>
      <c r="FC251" s="118">
        <v>70</v>
      </c>
      <c r="FD251" s="17">
        <v>4</v>
      </c>
      <c r="FE251" s="141">
        <v>236</v>
      </c>
      <c r="FF251" s="17">
        <v>59</v>
      </c>
      <c r="FG251" s="140"/>
      <c r="FH251" s="141"/>
      <c r="FI251" s="138"/>
      <c r="FJ251" s="17" t="e">
        <v>#N/A</v>
      </c>
      <c r="FK251" s="257" t="s">
        <v>3711</v>
      </c>
      <c r="FL251" s="138"/>
      <c r="FM251" s="138"/>
      <c r="FN251" s="138"/>
      <c r="FO251" s="138"/>
      <c r="FP251" s="141"/>
      <c r="FQ251" s="138"/>
      <c r="FR251" s="140"/>
      <c r="FS251" s="138"/>
      <c r="FT251" s="138">
        <v>0</v>
      </c>
      <c r="FU251" s="138">
        <v>14</v>
      </c>
      <c r="FV251" s="138"/>
      <c r="FW251" s="138"/>
      <c r="FX251" s="138"/>
      <c r="FY251" s="141"/>
      <c r="FZ251" s="138"/>
      <c r="GA251" s="140"/>
      <c r="GB251" s="138"/>
      <c r="GC251" s="138"/>
      <c r="GD251" s="138"/>
      <c r="GE251" s="138"/>
      <c r="GF251" s="138"/>
      <c r="GG251" s="138"/>
      <c r="GH251" s="138"/>
      <c r="GI251" s="138"/>
      <c r="GJ251" s="138"/>
      <c r="GK251" s="138"/>
      <c r="GL251" s="138"/>
      <c r="GM251" s="138"/>
      <c r="GN251" s="138"/>
      <c r="GO251" s="138"/>
      <c r="GP251" s="141"/>
      <c r="GQ251" s="138"/>
      <c r="GR251" s="137"/>
      <c r="GS251" s="138"/>
      <c r="GT251" s="138"/>
      <c r="GU251" s="138"/>
      <c r="GV251" s="138"/>
      <c r="GW251" s="138"/>
      <c r="GX251" s="141"/>
      <c r="GY251" s="137"/>
      <c r="GZ251" s="138"/>
      <c r="HA251" s="138"/>
      <c r="HB251" s="138"/>
      <c r="HC251" s="138"/>
      <c r="HD251" s="141"/>
      <c r="HE251" s="137"/>
      <c r="HF251" s="138"/>
      <c r="HG251" s="138"/>
      <c r="HH251" s="138"/>
      <c r="HI251" s="138"/>
      <c r="HJ251" s="138"/>
      <c r="HK251" s="141"/>
      <c r="HL251" s="137"/>
      <c r="HM251" s="124"/>
      <c r="HN251" s="124"/>
      <c r="HO251" s="141"/>
      <c r="HP251" s="140"/>
      <c r="HQ251" s="141"/>
      <c r="HR251" s="138"/>
      <c r="HS251" s="140"/>
      <c r="HT251" s="138"/>
      <c r="HU251" s="138"/>
      <c r="HV251" s="138"/>
      <c r="HW251" s="138"/>
      <c r="HX251" s="138"/>
      <c r="HY251" s="138"/>
      <c r="HZ251" s="138"/>
      <c r="IA251" s="138"/>
      <c r="IB251" s="138"/>
      <c r="IC251" s="138"/>
      <c r="ID251" s="138"/>
      <c r="IE251" s="138"/>
      <c r="IF251" s="138"/>
      <c r="IG251" s="138"/>
      <c r="IH251" s="138"/>
      <c r="II251" s="141"/>
      <c r="IJ251" s="17" t="s">
        <v>3396</v>
      </c>
      <c r="IK251" s="138" t="s">
        <v>4125</v>
      </c>
      <c r="IL251" s="138"/>
      <c r="IM251" s="138"/>
      <c r="IN251" s="138"/>
      <c r="IO251" s="138"/>
      <c r="IP251" s="138"/>
      <c r="IQ251" s="138"/>
      <c r="IR251" s="138"/>
      <c r="IS251" s="138"/>
      <c r="IT251" s="138"/>
      <c r="IU251" s="138"/>
      <c r="IV251" s="138"/>
      <c r="IW251" s="138"/>
      <c r="IX251" s="138"/>
      <c r="IY251" s="138"/>
      <c r="IZ251" s="138"/>
    </row>
    <row r="252" spans="1:260" s="17" customFormat="1" ht="12">
      <c r="A252" s="118">
        <v>465</v>
      </c>
      <c r="B252" s="17" t="s">
        <v>670</v>
      </c>
      <c r="C252" s="17">
        <v>0</v>
      </c>
      <c r="D252" s="139" t="s">
        <v>663</v>
      </c>
      <c r="E252" s="124" t="s">
        <v>1831</v>
      </c>
      <c r="F252" s="17" t="s">
        <v>1038</v>
      </c>
      <c r="G252" s="17" t="s">
        <v>79</v>
      </c>
      <c r="H252" s="119">
        <v>-17.590426999999998</v>
      </c>
      <c r="I252" s="120">
        <v>-63.132334</v>
      </c>
      <c r="J252" s="17" t="s">
        <v>303</v>
      </c>
      <c r="K252" s="17" t="s">
        <v>256</v>
      </c>
      <c r="L252" s="17" t="s">
        <v>256</v>
      </c>
      <c r="M252" s="121" t="s">
        <v>177</v>
      </c>
      <c r="N252" s="122">
        <v>40</v>
      </c>
      <c r="O252" s="123" t="s">
        <v>78</v>
      </c>
      <c r="P252" s="17" t="s">
        <v>178</v>
      </c>
      <c r="Q252" s="121" t="s">
        <v>179</v>
      </c>
      <c r="R252" s="124">
        <v>3</v>
      </c>
      <c r="S252" s="124">
        <v>3</v>
      </c>
      <c r="T252" s="124">
        <v>0</v>
      </c>
      <c r="U252" s="124">
        <v>0</v>
      </c>
      <c r="V252" s="124">
        <v>3</v>
      </c>
      <c r="W252" s="124">
        <v>3</v>
      </c>
      <c r="X252" s="124">
        <v>3</v>
      </c>
      <c r="Y252" s="125">
        <v>0</v>
      </c>
      <c r="Z252" s="17">
        <v>15</v>
      </c>
      <c r="AA252" s="142"/>
      <c r="AB252" s="127" t="s">
        <v>237</v>
      </c>
      <c r="AC252" s="227" t="s">
        <v>216</v>
      </c>
      <c r="AD252" s="227">
        <v>3</v>
      </c>
      <c r="AE252" s="227" t="s">
        <v>181</v>
      </c>
      <c r="AF252" s="227">
        <v>1</v>
      </c>
      <c r="AG252" s="227" t="s">
        <v>236</v>
      </c>
      <c r="AH252" s="227" t="s">
        <v>217</v>
      </c>
      <c r="AI252" s="227">
        <v>3</v>
      </c>
      <c r="AJ252" s="227" t="s">
        <v>184</v>
      </c>
      <c r="AK252" s="227">
        <v>1</v>
      </c>
      <c r="AL252" s="227" t="s">
        <v>195</v>
      </c>
      <c r="AM252" s="227" t="s">
        <v>77</v>
      </c>
      <c r="AN252" s="227">
        <v>0</v>
      </c>
      <c r="AO252" s="227" t="s">
        <v>77</v>
      </c>
      <c r="AP252" s="227">
        <v>0</v>
      </c>
      <c r="AQ252" s="227" t="s">
        <v>77</v>
      </c>
      <c r="AR252" s="227" t="s">
        <v>198</v>
      </c>
      <c r="AS252" s="227">
        <v>3</v>
      </c>
      <c r="AT252" s="227" t="s">
        <v>199</v>
      </c>
      <c r="AU252" s="227">
        <v>1</v>
      </c>
      <c r="AV252" s="227" t="s">
        <v>236</v>
      </c>
      <c r="AW252" s="227" t="s">
        <v>186</v>
      </c>
      <c r="AX252" s="227">
        <v>3</v>
      </c>
      <c r="AY252" s="227" t="s">
        <v>200</v>
      </c>
      <c r="AZ252" s="227">
        <v>0</v>
      </c>
      <c r="BA252" s="227" t="s">
        <v>236</v>
      </c>
      <c r="BB252" s="227" t="s">
        <v>675</v>
      </c>
      <c r="BC252" s="227">
        <v>3</v>
      </c>
      <c r="BD252" s="227" t="s">
        <v>200</v>
      </c>
      <c r="BE252" s="227">
        <v>0</v>
      </c>
      <c r="BF252" s="227" t="s">
        <v>236</v>
      </c>
      <c r="BG252" s="227">
        <v>0</v>
      </c>
      <c r="BH252" s="227">
        <v>0</v>
      </c>
      <c r="BI252" s="227">
        <v>0</v>
      </c>
      <c r="BJ252" s="227">
        <v>0</v>
      </c>
      <c r="BK252" s="227">
        <v>0</v>
      </c>
      <c r="BL252" s="17">
        <v>15</v>
      </c>
      <c r="BM252" s="142" t="s">
        <v>4151</v>
      </c>
      <c r="BN252" s="142"/>
      <c r="BO252" s="142" t="s">
        <v>3789</v>
      </c>
      <c r="BP252" s="143">
        <v>2024</v>
      </c>
      <c r="BQ252" s="126" t="s">
        <v>171</v>
      </c>
      <c r="BR252" s="128">
        <v>45369</v>
      </c>
      <c r="BS252" s="17">
        <v>12</v>
      </c>
      <c r="BT252" s="221" t="s">
        <v>2836</v>
      </c>
      <c r="BU252" s="118">
        <v>3</v>
      </c>
      <c r="BV252" s="17">
        <v>3</v>
      </c>
      <c r="BW252" s="17">
        <v>0</v>
      </c>
      <c r="BX252" s="17">
        <v>0</v>
      </c>
      <c r="BY252" s="17">
        <v>0</v>
      </c>
      <c r="BZ252" s="17">
        <v>0</v>
      </c>
      <c r="CB252" s="17">
        <v>6</v>
      </c>
      <c r="CC252" s="121">
        <v>15</v>
      </c>
      <c r="CE252" s="118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3</v>
      </c>
      <c r="CK252" s="17">
        <v>0</v>
      </c>
      <c r="CL252" s="121">
        <v>3</v>
      </c>
      <c r="CM252" s="17" t="s">
        <v>2837</v>
      </c>
      <c r="CN252" s="17" t="s">
        <v>1124</v>
      </c>
      <c r="CO252" s="17" t="s">
        <v>1125</v>
      </c>
      <c r="CP252" s="17">
        <v>12</v>
      </c>
      <c r="CQ252" s="118">
        <v>1</v>
      </c>
      <c r="CR252" s="17">
        <v>0</v>
      </c>
      <c r="CS252" s="124" t="s">
        <v>676</v>
      </c>
      <c r="CT252" s="138"/>
      <c r="CU252" s="138"/>
      <c r="CV252" s="138"/>
      <c r="CW252" s="138"/>
      <c r="CX252" s="138"/>
      <c r="CY252" s="141"/>
      <c r="CZ252" s="140"/>
      <c r="DA252" s="138"/>
      <c r="DB252" s="138"/>
      <c r="DC252" s="141"/>
      <c r="DD252" s="142"/>
      <c r="DE252" s="138"/>
      <c r="DF252" s="137"/>
      <c r="DG252" s="17" t="s">
        <v>1289</v>
      </c>
      <c r="DH252" s="138"/>
      <c r="DI252" s="126" t="s">
        <v>2627</v>
      </c>
      <c r="DJ252" s="118">
        <v>21</v>
      </c>
      <c r="DK252" s="118" t="s">
        <v>1196</v>
      </c>
      <c r="DL252" s="141"/>
      <c r="DM252" s="17" t="s">
        <v>2839</v>
      </c>
      <c r="DN252" s="139"/>
      <c r="DO252" s="138"/>
      <c r="DP252" s="138"/>
      <c r="DQ252" s="141"/>
      <c r="DR252" s="138"/>
      <c r="DS252" s="138"/>
      <c r="DT252" s="138"/>
      <c r="DU252" s="138"/>
      <c r="DV252" s="138"/>
      <c r="DW252" s="138"/>
      <c r="DX252" s="138"/>
      <c r="DY252" s="140"/>
      <c r="DZ252" s="138"/>
      <c r="EA252" s="138"/>
      <c r="EB252" s="138"/>
      <c r="EC252" s="138"/>
      <c r="ED252" s="138"/>
      <c r="EE252" s="138"/>
      <c r="EF252" s="141"/>
      <c r="EG252" s="138"/>
      <c r="EH252" s="138"/>
      <c r="EI252" s="138"/>
      <c r="EJ252" s="138"/>
      <c r="EK252" s="138"/>
      <c r="EL252" s="138"/>
      <c r="EM252" s="138"/>
      <c r="EN252" s="138"/>
      <c r="EO252" s="140">
        <v>0</v>
      </c>
      <c r="EP252" s="138"/>
      <c r="EQ252" s="138">
        <v>0</v>
      </c>
      <c r="ER252" s="138"/>
      <c r="ES252" s="138"/>
      <c r="ET252" s="141"/>
      <c r="EU252" s="140">
        <v>12</v>
      </c>
      <c r="EV252" s="138"/>
      <c r="EW252" s="138">
        <v>18</v>
      </c>
      <c r="EX252" s="138"/>
      <c r="EY252" s="138"/>
      <c r="EZ252" s="141"/>
      <c r="FA252" s="138"/>
      <c r="FB252" s="127"/>
      <c r="FC252" s="118">
        <v>70</v>
      </c>
      <c r="FD252" s="17">
        <v>6</v>
      </c>
      <c r="FE252" s="141">
        <v>354</v>
      </c>
      <c r="FF252" s="17">
        <v>59</v>
      </c>
      <c r="FG252" s="140"/>
      <c r="FH252" s="141"/>
      <c r="FI252" s="138"/>
      <c r="FJ252" s="17" t="e">
        <v>#N/A</v>
      </c>
      <c r="FK252" s="257" t="s">
        <v>3714</v>
      </c>
      <c r="FL252" s="138"/>
      <c r="FM252" s="138"/>
      <c r="FN252" s="138"/>
      <c r="FO252" s="138"/>
      <c r="FP252" s="141"/>
      <c r="FQ252" s="138"/>
      <c r="FR252" s="140"/>
      <c r="FS252" s="138"/>
      <c r="FT252" s="138">
        <v>0</v>
      </c>
      <c r="FU252" s="138">
        <v>14</v>
      </c>
      <c r="FV252" s="138"/>
      <c r="FW252" s="138"/>
      <c r="FX252" s="138"/>
      <c r="FY252" s="141"/>
      <c r="FZ252" s="138"/>
      <c r="GA252" s="140"/>
      <c r="GB252" s="138"/>
      <c r="GC252" s="138"/>
      <c r="GD252" s="138"/>
      <c r="GE252" s="138"/>
      <c r="GF252" s="138"/>
      <c r="GG252" s="138"/>
      <c r="GH252" s="138"/>
      <c r="GI252" s="138"/>
      <c r="GJ252" s="138"/>
      <c r="GK252" s="138"/>
      <c r="GL252" s="138"/>
      <c r="GM252" s="138"/>
      <c r="GN252" s="138"/>
      <c r="GO252" s="138"/>
      <c r="GP252" s="141"/>
      <c r="GQ252" s="138"/>
      <c r="GR252" s="137"/>
      <c r="GS252" s="138"/>
      <c r="GT252" s="138"/>
      <c r="GU252" s="138"/>
      <c r="GV252" s="138"/>
      <c r="GW252" s="138"/>
      <c r="GX252" s="141"/>
      <c r="GY252" s="137"/>
      <c r="GZ252" s="138"/>
      <c r="HA252" s="138"/>
      <c r="HB252" s="138"/>
      <c r="HC252" s="138"/>
      <c r="HD252" s="141"/>
      <c r="HE252" s="137"/>
      <c r="HF252" s="138"/>
      <c r="HG252" s="138"/>
      <c r="HH252" s="138"/>
      <c r="HI252" s="138"/>
      <c r="HJ252" s="138"/>
      <c r="HK252" s="141"/>
      <c r="HL252" s="137"/>
      <c r="HM252" s="124"/>
      <c r="HN252" s="124"/>
      <c r="HO252" s="141"/>
      <c r="HP252" s="140"/>
      <c r="HQ252" s="141"/>
      <c r="HR252" s="138"/>
      <c r="HS252" s="140"/>
      <c r="HT252" s="138"/>
      <c r="HU252" s="138"/>
      <c r="HV252" s="138"/>
      <c r="HW252" s="138"/>
      <c r="HX252" s="138"/>
      <c r="HY252" s="138"/>
      <c r="HZ252" s="138"/>
      <c r="IA252" s="138"/>
      <c r="IB252" s="138"/>
      <c r="IC252" s="138"/>
      <c r="ID252" s="138"/>
      <c r="IE252" s="138"/>
      <c r="IF252" s="138"/>
      <c r="IG252" s="138"/>
      <c r="IH252" s="138"/>
      <c r="II252" s="141"/>
      <c r="IJ252" s="17" t="s">
        <v>3612</v>
      </c>
      <c r="IK252" s="138" t="s">
        <v>4087</v>
      </c>
      <c r="IL252" s="138"/>
      <c r="IM252" s="138"/>
      <c r="IN252" s="138"/>
      <c r="IO252" s="138"/>
      <c r="IP252" s="138"/>
      <c r="IQ252" s="138"/>
      <c r="IR252" s="138"/>
      <c r="IS252" s="138"/>
      <c r="IT252" s="138"/>
      <c r="IU252" s="138"/>
      <c r="IV252" s="138"/>
      <c r="IW252" s="138"/>
      <c r="IX252" s="138"/>
      <c r="IY252" s="138"/>
      <c r="IZ252" s="138"/>
    </row>
    <row r="253" spans="1:260" s="17" customFormat="1" ht="12">
      <c r="A253" s="118">
        <v>489</v>
      </c>
      <c r="B253" s="17" t="s">
        <v>670</v>
      </c>
      <c r="C253" s="17">
        <v>0</v>
      </c>
      <c r="D253" s="139" t="s">
        <v>663</v>
      </c>
      <c r="E253" s="124" t="s">
        <v>1836</v>
      </c>
      <c r="F253" s="17" t="s">
        <v>2535</v>
      </c>
      <c r="G253" s="17" t="s">
        <v>79</v>
      </c>
      <c r="H253" s="119">
        <v>-17.883600999999999</v>
      </c>
      <c r="I253" s="120">
        <v>-63.179014000000002</v>
      </c>
      <c r="J253" s="17" t="s">
        <v>303</v>
      </c>
      <c r="K253" s="17" t="s">
        <v>176</v>
      </c>
      <c r="L253" s="17" t="s">
        <v>304</v>
      </c>
      <c r="M253" s="121" t="s">
        <v>177</v>
      </c>
      <c r="N253" s="122">
        <v>40</v>
      </c>
      <c r="O253" s="123" t="s">
        <v>78</v>
      </c>
      <c r="P253" s="17" t="s">
        <v>196</v>
      </c>
      <c r="Q253" s="121" t="s">
        <v>179</v>
      </c>
      <c r="R253" s="124">
        <v>3</v>
      </c>
      <c r="S253" s="124">
        <v>3</v>
      </c>
      <c r="T253" s="124">
        <v>0</v>
      </c>
      <c r="U253" s="124">
        <v>0</v>
      </c>
      <c r="V253" s="124">
        <v>3</v>
      </c>
      <c r="W253" s="124">
        <v>3</v>
      </c>
      <c r="X253" s="124">
        <v>3</v>
      </c>
      <c r="Y253" s="125">
        <v>0</v>
      </c>
      <c r="Z253" s="17">
        <v>15</v>
      </c>
      <c r="AA253" s="142"/>
      <c r="AB253" s="127" t="s">
        <v>237</v>
      </c>
      <c r="AC253" s="227" t="s">
        <v>192</v>
      </c>
      <c r="AD253" s="227">
        <v>3</v>
      </c>
      <c r="AE253" s="227" t="s">
        <v>181</v>
      </c>
      <c r="AF253" s="227">
        <v>1</v>
      </c>
      <c r="AG253" s="227" t="s">
        <v>236</v>
      </c>
      <c r="AH253" s="227" t="s">
        <v>194</v>
      </c>
      <c r="AI253" s="227">
        <v>3</v>
      </c>
      <c r="AJ253" s="227" t="s">
        <v>184</v>
      </c>
      <c r="AK253" s="227">
        <v>1</v>
      </c>
      <c r="AL253" s="227" t="s">
        <v>195</v>
      </c>
      <c r="AM253" s="227" t="s">
        <v>77</v>
      </c>
      <c r="AN253" s="227">
        <v>0</v>
      </c>
      <c r="AO253" s="227" t="s">
        <v>77</v>
      </c>
      <c r="AP253" s="227">
        <v>0</v>
      </c>
      <c r="AQ253" s="227" t="s">
        <v>77</v>
      </c>
      <c r="AR253" s="227" t="s">
        <v>198</v>
      </c>
      <c r="AS253" s="227">
        <v>3</v>
      </c>
      <c r="AT253" s="227" t="s">
        <v>199</v>
      </c>
      <c r="AU253" s="227">
        <v>1</v>
      </c>
      <c r="AV253" s="227" t="s">
        <v>236</v>
      </c>
      <c r="AW253" s="227" t="s">
        <v>186</v>
      </c>
      <c r="AX253" s="227">
        <v>3</v>
      </c>
      <c r="AY253" s="227" t="s">
        <v>200</v>
      </c>
      <c r="AZ253" s="227">
        <v>0</v>
      </c>
      <c r="BA253" s="227" t="s">
        <v>236</v>
      </c>
      <c r="BB253" s="227" t="s">
        <v>675</v>
      </c>
      <c r="BC253" s="227">
        <v>3</v>
      </c>
      <c r="BD253" s="227" t="s">
        <v>200</v>
      </c>
      <c r="BE253" s="227">
        <v>0</v>
      </c>
      <c r="BF253" s="227" t="s">
        <v>236</v>
      </c>
      <c r="BG253" s="227">
        <v>0</v>
      </c>
      <c r="BH253" s="227">
        <v>0</v>
      </c>
      <c r="BI253" s="227">
        <v>0</v>
      </c>
      <c r="BJ253" s="227">
        <v>0</v>
      </c>
      <c r="BK253" s="227">
        <v>0</v>
      </c>
      <c r="BL253" s="17">
        <v>15</v>
      </c>
      <c r="BM253" s="142" t="s">
        <v>4149</v>
      </c>
      <c r="BN253" s="142"/>
      <c r="BO253" s="142" t="s">
        <v>3789</v>
      </c>
      <c r="BP253" s="143">
        <v>2024</v>
      </c>
      <c r="BQ253" s="126" t="s">
        <v>171</v>
      </c>
      <c r="BR253" s="128">
        <v>45369</v>
      </c>
      <c r="BS253" s="17">
        <v>12</v>
      </c>
      <c r="BT253" s="221" t="s">
        <v>2836</v>
      </c>
      <c r="BU253" s="118">
        <v>3</v>
      </c>
      <c r="BV253" s="17">
        <v>1</v>
      </c>
      <c r="BW253" s="17">
        <v>0</v>
      </c>
      <c r="BX253" s="17">
        <v>2</v>
      </c>
      <c r="BY253" s="17">
        <v>0</v>
      </c>
      <c r="BZ253" s="17">
        <v>0</v>
      </c>
      <c r="CB253" s="17">
        <v>6</v>
      </c>
      <c r="CC253" s="121">
        <v>15</v>
      </c>
      <c r="CE253" s="118">
        <v>0</v>
      </c>
      <c r="CF253" s="17">
        <v>0</v>
      </c>
      <c r="CG253" s="17">
        <v>0</v>
      </c>
      <c r="CH253" s="17">
        <v>0</v>
      </c>
      <c r="CI253" s="17">
        <v>0</v>
      </c>
      <c r="CJ253" s="17">
        <v>3</v>
      </c>
      <c r="CK253" s="17">
        <v>0</v>
      </c>
      <c r="CL253" s="121">
        <v>3</v>
      </c>
      <c r="CM253" s="17" t="s">
        <v>2837</v>
      </c>
      <c r="CN253" s="17" t="s">
        <v>1124</v>
      </c>
      <c r="CO253" s="17" t="s">
        <v>1125</v>
      </c>
      <c r="CP253" s="17">
        <v>12</v>
      </c>
      <c r="CQ253" s="118">
        <v>1</v>
      </c>
      <c r="CR253" s="17">
        <v>0</v>
      </c>
      <c r="CS253" s="124" t="s">
        <v>676</v>
      </c>
      <c r="CT253" s="138"/>
      <c r="CU253" s="138"/>
      <c r="CV253" s="138"/>
      <c r="CW253" s="138"/>
      <c r="CX253" s="138"/>
      <c r="CY253" s="141"/>
      <c r="CZ253" s="140"/>
      <c r="DA253" s="138"/>
      <c r="DB253" s="138"/>
      <c r="DC253" s="141"/>
      <c r="DD253" s="142"/>
      <c r="DE253" s="138"/>
      <c r="DF253" s="137"/>
      <c r="DG253" s="17" t="s">
        <v>1289</v>
      </c>
      <c r="DH253" s="138"/>
      <c r="DI253" s="126" t="s">
        <v>2627</v>
      </c>
      <c r="DJ253" s="118">
        <v>21</v>
      </c>
      <c r="DK253" s="118" t="s">
        <v>3634</v>
      </c>
      <c r="DL253" s="141"/>
      <c r="DM253" s="17" t="s">
        <v>2839</v>
      </c>
      <c r="DN253" s="139"/>
      <c r="DO253" s="138"/>
      <c r="DP253" s="138"/>
      <c r="DQ253" s="141"/>
      <c r="DR253" s="138"/>
      <c r="DS253" s="138"/>
      <c r="DT253" s="138"/>
      <c r="DU253" s="138"/>
      <c r="DV253" s="138"/>
      <c r="DW253" s="138"/>
      <c r="DX253" s="138"/>
      <c r="DY253" s="140"/>
      <c r="DZ253" s="138"/>
      <c r="EA253" s="138"/>
      <c r="EB253" s="138"/>
      <c r="EC253" s="138"/>
      <c r="ED253" s="138"/>
      <c r="EE253" s="138"/>
      <c r="EF253" s="141"/>
      <c r="EG253" s="138"/>
      <c r="EH253" s="138"/>
      <c r="EI253" s="138"/>
      <c r="EJ253" s="138"/>
      <c r="EK253" s="138"/>
      <c r="EL253" s="138"/>
      <c r="EM253" s="138"/>
      <c r="EN253" s="138"/>
      <c r="EO253" s="140">
        <v>0</v>
      </c>
      <c r="EP253" s="138"/>
      <c r="EQ253" s="138">
        <v>0</v>
      </c>
      <c r="ER253" s="138"/>
      <c r="ES253" s="138"/>
      <c r="ET253" s="141"/>
      <c r="EU253" s="140">
        <v>8</v>
      </c>
      <c r="EV253" s="138"/>
      <c r="EW253" s="138">
        <v>18</v>
      </c>
      <c r="EX253" s="138"/>
      <c r="EY253" s="138"/>
      <c r="EZ253" s="141"/>
      <c r="FA253" s="138"/>
      <c r="FB253" s="127"/>
      <c r="FC253" s="118">
        <v>70</v>
      </c>
      <c r="FD253" s="17">
        <v>6</v>
      </c>
      <c r="FE253" s="141">
        <v>354</v>
      </c>
      <c r="FF253" s="17">
        <v>59</v>
      </c>
      <c r="FG253" s="140"/>
      <c r="FH253" s="141"/>
      <c r="FI253" s="138"/>
      <c r="FJ253" s="17" t="e">
        <v>#N/A</v>
      </c>
      <c r="FK253" s="257" t="s">
        <v>3711</v>
      </c>
      <c r="FL253" s="138"/>
      <c r="FM253" s="138"/>
      <c r="FN253" s="138"/>
      <c r="FO253" s="138"/>
      <c r="FP253" s="141"/>
      <c r="FQ253" s="138"/>
      <c r="FR253" s="140"/>
      <c r="FS253" s="138"/>
      <c r="FT253" s="138">
        <v>0</v>
      </c>
      <c r="FU253" s="138">
        <v>14</v>
      </c>
      <c r="FV253" s="138"/>
      <c r="FW253" s="138"/>
      <c r="FX253" s="138"/>
      <c r="FY253" s="141"/>
      <c r="FZ253" s="138"/>
      <c r="GA253" s="140"/>
      <c r="GB253" s="138"/>
      <c r="GC253" s="138"/>
      <c r="GD253" s="138"/>
      <c r="GE253" s="138"/>
      <c r="GF253" s="138"/>
      <c r="GG253" s="138"/>
      <c r="GH253" s="138"/>
      <c r="GI253" s="138"/>
      <c r="GJ253" s="138"/>
      <c r="GK253" s="138"/>
      <c r="GL253" s="138"/>
      <c r="GM253" s="138"/>
      <c r="GN253" s="138"/>
      <c r="GO253" s="138"/>
      <c r="GP253" s="141"/>
      <c r="GQ253" s="138"/>
      <c r="GR253" s="137"/>
      <c r="GS253" s="138"/>
      <c r="GT253" s="138"/>
      <c r="GU253" s="138"/>
      <c r="GV253" s="138"/>
      <c r="GW253" s="138"/>
      <c r="GX253" s="141"/>
      <c r="GY253" s="137"/>
      <c r="GZ253" s="138"/>
      <c r="HA253" s="138"/>
      <c r="HB253" s="138"/>
      <c r="HC253" s="138"/>
      <c r="HD253" s="141"/>
      <c r="HE253" s="137"/>
      <c r="HF253" s="138"/>
      <c r="HG253" s="138"/>
      <c r="HH253" s="138"/>
      <c r="HI253" s="138"/>
      <c r="HJ253" s="138"/>
      <c r="HK253" s="141"/>
      <c r="HL253" s="137"/>
      <c r="HM253" s="124"/>
      <c r="HN253" s="124"/>
      <c r="HO253" s="141"/>
      <c r="HP253" s="140"/>
      <c r="HQ253" s="141"/>
      <c r="HR253" s="138"/>
      <c r="HS253" s="140"/>
      <c r="HT253" s="138"/>
      <c r="HU253" s="138"/>
      <c r="HV253" s="138"/>
      <c r="HW253" s="138"/>
      <c r="HX253" s="138"/>
      <c r="HY253" s="138"/>
      <c r="HZ253" s="138"/>
      <c r="IA253" s="138"/>
      <c r="IB253" s="138"/>
      <c r="IC253" s="138"/>
      <c r="ID253" s="138"/>
      <c r="IE253" s="138"/>
      <c r="IF253" s="138"/>
      <c r="IG253" s="138"/>
      <c r="IH253" s="138"/>
      <c r="II253" s="141"/>
      <c r="IJ253" s="17" t="s">
        <v>3635</v>
      </c>
      <c r="IK253" s="138" t="s">
        <v>4087</v>
      </c>
      <c r="IL253" s="138"/>
      <c r="IM253" s="138"/>
      <c r="IN253" s="138"/>
      <c r="IO253" s="138"/>
      <c r="IP253" s="138"/>
      <c r="IQ253" s="138"/>
      <c r="IR253" s="138"/>
      <c r="IS253" s="138"/>
      <c r="IT253" s="138"/>
      <c r="IU253" s="138"/>
      <c r="IV253" s="138"/>
      <c r="IW253" s="138"/>
      <c r="IX253" s="138"/>
      <c r="IY253" s="138"/>
      <c r="IZ253" s="138"/>
    </row>
    <row r="254" spans="1:260" s="17" customFormat="1" ht="12">
      <c r="A254" s="118">
        <v>490</v>
      </c>
      <c r="B254" s="17">
        <v>0</v>
      </c>
      <c r="C254" s="17">
        <v>0</v>
      </c>
      <c r="D254" s="139" t="s">
        <v>663</v>
      </c>
      <c r="E254" s="124" t="s">
        <v>1839</v>
      </c>
      <c r="F254" s="17" t="s">
        <v>2536</v>
      </c>
      <c r="G254" s="17" t="s">
        <v>79</v>
      </c>
      <c r="H254" s="119">
        <v>-17.663820000000001</v>
      </c>
      <c r="I254" s="120">
        <v>-62.721406999999999</v>
      </c>
      <c r="J254" s="17" t="s">
        <v>310</v>
      </c>
      <c r="K254" s="17" t="s">
        <v>2161</v>
      </c>
      <c r="L254" s="17" t="s">
        <v>2162</v>
      </c>
      <c r="M254" s="121" t="s">
        <v>177</v>
      </c>
      <c r="N254" s="122">
        <v>40</v>
      </c>
      <c r="O254" s="123" t="s">
        <v>78</v>
      </c>
      <c r="P254" s="17" t="s">
        <v>202</v>
      </c>
      <c r="Q254" s="121" t="s">
        <v>179</v>
      </c>
      <c r="R254" s="124">
        <v>0</v>
      </c>
      <c r="S254" s="124">
        <v>3</v>
      </c>
      <c r="T254" s="124">
        <v>0</v>
      </c>
      <c r="U254" s="124">
        <v>0</v>
      </c>
      <c r="V254" s="124">
        <v>3</v>
      </c>
      <c r="W254" s="124">
        <v>3</v>
      </c>
      <c r="X254" s="124">
        <v>0</v>
      </c>
      <c r="Y254" s="125">
        <v>0</v>
      </c>
      <c r="Z254" s="17">
        <v>9</v>
      </c>
      <c r="AA254" s="142"/>
      <c r="AB254" s="127" t="s">
        <v>248</v>
      </c>
      <c r="AC254" s="227" t="s">
        <v>77</v>
      </c>
      <c r="AD254" s="227">
        <v>0</v>
      </c>
      <c r="AE254" s="227" t="s">
        <v>77</v>
      </c>
      <c r="AF254" s="227">
        <v>0</v>
      </c>
      <c r="AG254" s="227" t="s">
        <v>77</v>
      </c>
      <c r="AH254" s="227" t="s">
        <v>257</v>
      </c>
      <c r="AI254" s="227">
        <v>3</v>
      </c>
      <c r="AJ254" s="227" t="s">
        <v>248</v>
      </c>
      <c r="AK254" s="227">
        <v>1</v>
      </c>
      <c r="AL254" s="227" t="s">
        <v>189</v>
      </c>
      <c r="AM254" s="227" t="s">
        <v>77</v>
      </c>
      <c r="AN254" s="227">
        <v>0</v>
      </c>
      <c r="AO254" s="227" t="s">
        <v>77</v>
      </c>
      <c r="AP254" s="227">
        <v>0</v>
      </c>
      <c r="AQ254" s="227" t="s">
        <v>77</v>
      </c>
      <c r="AR254" s="227" t="s">
        <v>2537</v>
      </c>
      <c r="AS254" s="227">
        <v>3</v>
      </c>
      <c r="AT254" s="227" t="s">
        <v>249</v>
      </c>
      <c r="AU254" s="227">
        <v>0</v>
      </c>
      <c r="AV254" s="227" t="s">
        <v>189</v>
      </c>
      <c r="AW254" s="227" t="s">
        <v>221</v>
      </c>
      <c r="AX254" s="227">
        <v>3</v>
      </c>
      <c r="AY254" s="227" t="s">
        <v>249</v>
      </c>
      <c r="AZ254" s="227">
        <v>0</v>
      </c>
      <c r="BA254" s="227" t="s">
        <v>189</v>
      </c>
      <c r="BB254" s="227" t="s">
        <v>77</v>
      </c>
      <c r="BC254" s="227">
        <v>0</v>
      </c>
      <c r="BD254" s="227" t="s">
        <v>77</v>
      </c>
      <c r="BE254" s="227">
        <v>0</v>
      </c>
      <c r="BF254" s="227" t="s">
        <v>77</v>
      </c>
      <c r="BG254" s="227" t="s">
        <v>77</v>
      </c>
      <c r="BH254" s="227">
        <v>0</v>
      </c>
      <c r="BI254" s="227" t="s">
        <v>77</v>
      </c>
      <c r="BJ254" s="227">
        <v>0</v>
      </c>
      <c r="BK254" s="227" t="s">
        <v>77</v>
      </c>
      <c r="BL254" s="17">
        <v>9</v>
      </c>
      <c r="BM254" s="142" t="s">
        <v>3804</v>
      </c>
      <c r="BN254" s="142"/>
      <c r="BO254" s="142" t="s">
        <v>3789</v>
      </c>
      <c r="BP254" s="143">
        <v>2024</v>
      </c>
      <c r="BQ254" s="126" t="s">
        <v>172</v>
      </c>
      <c r="BR254" s="128">
        <v>45369</v>
      </c>
      <c r="BS254" s="17">
        <v>12</v>
      </c>
      <c r="BT254" s="221" t="s">
        <v>3478</v>
      </c>
      <c r="BU254" s="118">
        <v>0</v>
      </c>
      <c r="BV254" s="17">
        <v>2</v>
      </c>
      <c r="BW254" s="17">
        <v>0</v>
      </c>
      <c r="BX254" s="17">
        <v>0</v>
      </c>
      <c r="BY254" s="17">
        <v>0</v>
      </c>
      <c r="BZ254" s="17">
        <v>0</v>
      </c>
      <c r="CB254" s="17">
        <v>2</v>
      </c>
      <c r="CC254" s="121">
        <v>9</v>
      </c>
      <c r="CE254" s="118">
        <v>0</v>
      </c>
      <c r="CF254" s="17">
        <v>0</v>
      </c>
      <c r="CG254" s="17">
        <v>0</v>
      </c>
      <c r="CH254" s="17">
        <v>0</v>
      </c>
      <c r="CI254" s="17">
        <v>0</v>
      </c>
      <c r="CJ254" s="17">
        <v>2</v>
      </c>
      <c r="CK254" s="17">
        <v>0</v>
      </c>
      <c r="CL254" s="121">
        <v>2</v>
      </c>
      <c r="CM254" s="17" t="s">
        <v>3479</v>
      </c>
      <c r="CN254" s="17" t="s">
        <v>1089</v>
      </c>
      <c r="CO254" s="17" t="s">
        <v>3636</v>
      </c>
      <c r="CP254" s="17">
        <v>2</v>
      </c>
      <c r="CQ254" s="118">
        <v>0</v>
      </c>
      <c r="CR254" s="17">
        <v>0</v>
      </c>
      <c r="CS254" s="124"/>
      <c r="CT254" s="138"/>
      <c r="CU254" s="138"/>
      <c r="CV254" s="138"/>
      <c r="CW254" s="138"/>
      <c r="CX254" s="138"/>
      <c r="CY254" s="141"/>
      <c r="CZ254" s="140"/>
      <c r="DA254" s="138"/>
      <c r="DB254" s="138"/>
      <c r="DC254" s="141"/>
      <c r="DD254" s="142"/>
      <c r="DE254" s="138"/>
      <c r="DF254" s="137"/>
      <c r="DG254" s="17" t="s">
        <v>1289</v>
      </c>
      <c r="DH254" s="138"/>
      <c r="DI254" s="126" t="s">
        <v>2780</v>
      </c>
      <c r="DJ254" s="118">
        <v>11</v>
      </c>
      <c r="DK254" s="118" t="s">
        <v>327</v>
      </c>
      <c r="DL254" s="141"/>
      <c r="DM254" s="17" t="s">
        <v>1182</v>
      </c>
      <c r="DN254" s="139"/>
      <c r="DO254" s="138"/>
      <c r="DP254" s="138"/>
      <c r="DQ254" s="141"/>
      <c r="DR254" s="138"/>
      <c r="DS254" s="138"/>
      <c r="DT254" s="138"/>
      <c r="DU254" s="138"/>
      <c r="DV254" s="138"/>
      <c r="DW254" s="138"/>
      <c r="DX254" s="138"/>
      <c r="DY254" s="140"/>
      <c r="DZ254" s="138"/>
      <c r="EA254" s="138"/>
      <c r="EB254" s="138"/>
      <c r="EC254" s="138"/>
      <c r="ED254" s="138"/>
      <c r="EE254" s="138"/>
      <c r="EF254" s="141"/>
      <c r="EG254" s="138"/>
      <c r="EH254" s="138"/>
      <c r="EI254" s="138"/>
      <c r="EJ254" s="138"/>
      <c r="EK254" s="138"/>
      <c r="EL254" s="138"/>
      <c r="EM254" s="138"/>
      <c r="EN254" s="138"/>
      <c r="EO254" s="140">
        <v>0</v>
      </c>
      <c r="EP254" s="138"/>
      <c r="EQ254" s="138">
        <v>0</v>
      </c>
      <c r="ER254" s="138"/>
      <c r="ES254" s="138"/>
      <c r="ET254" s="141"/>
      <c r="EU254" s="140"/>
      <c r="EV254" s="138"/>
      <c r="EW254" s="138">
        <v>16</v>
      </c>
      <c r="EX254" s="138"/>
      <c r="EY254" s="138"/>
      <c r="EZ254" s="141"/>
      <c r="FA254" s="138"/>
      <c r="FB254" s="127"/>
      <c r="FC254" s="118">
        <v>70</v>
      </c>
      <c r="FD254" s="17">
        <v>2</v>
      </c>
      <c r="FE254" s="141">
        <v>118</v>
      </c>
      <c r="FF254" s="17">
        <v>59</v>
      </c>
      <c r="FG254" s="140"/>
      <c r="FH254" s="141"/>
      <c r="FI254" s="138"/>
      <c r="FJ254" s="17" t="e">
        <v>#N/A</v>
      </c>
      <c r="FK254" s="257" t="s">
        <v>3714</v>
      </c>
      <c r="FL254" s="138"/>
      <c r="FM254" s="138"/>
      <c r="FN254" s="138"/>
      <c r="FO254" s="138"/>
      <c r="FP254" s="141"/>
      <c r="FQ254" s="138"/>
      <c r="FR254" s="140"/>
      <c r="FS254" s="138"/>
      <c r="FT254" s="138">
        <v>0</v>
      </c>
      <c r="FU254" s="138">
        <v>14</v>
      </c>
      <c r="FV254" s="138"/>
      <c r="FW254" s="138"/>
      <c r="FX254" s="138"/>
      <c r="FY254" s="141"/>
      <c r="FZ254" s="138"/>
      <c r="GA254" s="140"/>
      <c r="GB254" s="138"/>
      <c r="GC254" s="138"/>
      <c r="GD254" s="138"/>
      <c r="GE254" s="138"/>
      <c r="GF254" s="138"/>
      <c r="GG254" s="138"/>
      <c r="GH254" s="138"/>
      <c r="GI254" s="138"/>
      <c r="GJ254" s="138"/>
      <c r="GK254" s="138"/>
      <c r="GL254" s="138"/>
      <c r="GM254" s="138"/>
      <c r="GN254" s="138"/>
      <c r="GO254" s="138"/>
      <c r="GP254" s="141"/>
      <c r="GQ254" s="138"/>
      <c r="GR254" s="137"/>
      <c r="GS254" s="138"/>
      <c r="GT254" s="138"/>
      <c r="GU254" s="138"/>
      <c r="GV254" s="138"/>
      <c r="GW254" s="138"/>
      <c r="GX254" s="141"/>
      <c r="GY254" s="137"/>
      <c r="GZ254" s="138"/>
      <c r="HA254" s="138"/>
      <c r="HB254" s="138"/>
      <c r="HC254" s="138"/>
      <c r="HD254" s="141"/>
      <c r="HE254" s="137"/>
      <c r="HF254" s="138"/>
      <c r="HG254" s="138"/>
      <c r="HH254" s="138"/>
      <c r="HI254" s="138"/>
      <c r="HJ254" s="138"/>
      <c r="HK254" s="141"/>
      <c r="HL254" s="137"/>
      <c r="HM254" s="124"/>
      <c r="HN254" s="124"/>
      <c r="HO254" s="141"/>
      <c r="HP254" s="140"/>
      <c r="HQ254" s="141"/>
      <c r="HR254" s="138"/>
      <c r="HS254" s="140"/>
      <c r="HT254" s="138"/>
      <c r="HU254" s="138"/>
      <c r="HV254" s="138"/>
      <c r="HW254" s="138"/>
      <c r="HX254" s="138"/>
      <c r="HY254" s="138"/>
      <c r="HZ254" s="138"/>
      <c r="IA254" s="138"/>
      <c r="IB254" s="138"/>
      <c r="IC254" s="138"/>
      <c r="ID254" s="138"/>
      <c r="IE254" s="138"/>
      <c r="IF254" s="138"/>
      <c r="IG254" s="138"/>
      <c r="IH254" s="138"/>
      <c r="II254" s="141"/>
      <c r="IJ254" s="17" t="s">
        <v>3033</v>
      </c>
      <c r="IK254" s="138" t="s">
        <v>4126</v>
      </c>
      <c r="IL254" s="138"/>
      <c r="IM254" s="138"/>
      <c r="IN254" s="138"/>
      <c r="IO254" s="138"/>
      <c r="IP254" s="138"/>
      <c r="IQ254" s="138"/>
      <c r="IR254" s="138"/>
      <c r="IS254" s="138"/>
      <c r="IT254" s="138"/>
      <c r="IU254" s="138"/>
      <c r="IV254" s="138"/>
      <c r="IW254" s="138"/>
      <c r="IX254" s="138"/>
      <c r="IY254" s="138"/>
      <c r="IZ254" s="138"/>
    </row>
    <row r="255" spans="1:260" s="17" customFormat="1" ht="12">
      <c r="A255" s="118">
        <v>510</v>
      </c>
      <c r="B255" s="17" t="s">
        <v>319</v>
      </c>
      <c r="C255" s="17">
        <v>0</v>
      </c>
      <c r="D255" s="139" t="s">
        <v>663</v>
      </c>
      <c r="E255" s="124" t="s">
        <v>1945</v>
      </c>
      <c r="F255" s="17" t="s">
        <v>2566</v>
      </c>
      <c r="G255" s="17" t="s">
        <v>79</v>
      </c>
      <c r="H255" s="119">
        <v>-18.3371</v>
      </c>
      <c r="I255" s="120">
        <v>-59.758400000000002</v>
      </c>
      <c r="J255" s="17" t="s">
        <v>310</v>
      </c>
      <c r="K255" s="17" t="s">
        <v>2566</v>
      </c>
      <c r="L255" s="17" t="s">
        <v>2162</v>
      </c>
      <c r="M255" s="121" t="s">
        <v>177</v>
      </c>
      <c r="N255" s="122">
        <v>60</v>
      </c>
      <c r="O255" s="123" t="s">
        <v>78</v>
      </c>
      <c r="P255" s="17" t="s">
        <v>196</v>
      </c>
      <c r="Q255" s="121" t="s">
        <v>179</v>
      </c>
      <c r="R255" s="124">
        <v>3</v>
      </c>
      <c r="S255" s="124">
        <v>3</v>
      </c>
      <c r="T255" s="124">
        <v>0</v>
      </c>
      <c r="U255" s="124">
        <v>0</v>
      </c>
      <c r="V255" s="124">
        <v>3</v>
      </c>
      <c r="W255" s="124">
        <v>3</v>
      </c>
      <c r="X255" s="124">
        <v>0</v>
      </c>
      <c r="Y255" s="125">
        <v>0</v>
      </c>
      <c r="Z255" s="17">
        <v>12</v>
      </c>
      <c r="AA255" s="142"/>
      <c r="AB255" s="127" t="s">
        <v>1373</v>
      </c>
      <c r="AC255" s="227" t="s">
        <v>192</v>
      </c>
      <c r="AD255" s="227">
        <v>3</v>
      </c>
      <c r="AE255" s="227" t="s">
        <v>181</v>
      </c>
      <c r="AF255" s="227">
        <v>1</v>
      </c>
      <c r="AG255" s="227" t="s">
        <v>236</v>
      </c>
      <c r="AH255" s="227" t="s">
        <v>194</v>
      </c>
      <c r="AI255" s="227">
        <v>3</v>
      </c>
      <c r="AJ255" s="227" t="s">
        <v>241</v>
      </c>
      <c r="AK255" s="227">
        <v>1</v>
      </c>
      <c r="AL255" s="227" t="s">
        <v>195</v>
      </c>
      <c r="AM255" s="227" t="s">
        <v>77</v>
      </c>
      <c r="AN255" s="227">
        <v>0</v>
      </c>
      <c r="AO255" s="227" t="s">
        <v>77</v>
      </c>
      <c r="AP255" s="227">
        <v>0</v>
      </c>
      <c r="AQ255" s="227" t="s">
        <v>77</v>
      </c>
      <c r="AR255" s="227" t="s">
        <v>198</v>
      </c>
      <c r="AS255" s="227">
        <v>3</v>
      </c>
      <c r="AT255" s="227" t="s">
        <v>199</v>
      </c>
      <c r="AU255" s="227">
        <v>1</v>
      </c>
      <c r="AV255" s="227" t="s">
        <v>236</v>
      </c>
      <c r="AW255" s="227" t="s">
        <v>2567</v>
      </c>
      <c r="AX255" s="227">
        <v>3</v>
      </c>
      <c r="AY255" s="227" t="s">
        <v>200</v>
      </c>
      <c r="AZ255" s="227">
        <v>0</v>
      </c>
      <c r="BA255" s="227" t="s">
        <v>236</v>
      </c>
      <c r="BB255" s="227" t="s">
        <v>77</v>
      </c>
      <c r="BC255" s="227">
        <v>0</v>
      </c>
      <c r="BD255" s="227" t="s">
        <v>77</v>
      </c>
      <c r="BE255" s="227">
        <v>0</v>
      </c>
      <c r="BF255" s="227" t="s">
        <v>77</v>
      </c>
      <c r="BG255" s="227">
        <v>0</v>
      </c>
      <c r="BH255" s="227">
        <v>0</v>
      </c>
      <c r="BI255" s="227">
        <v>0</v>
      </c>
      <c r="BJ255" s="227">
        <v>0</v>
      </c>
      <c r="BK255" s="227">
        <v>0</v>
      </c>
      <c r="BL255" s="17">
        <v>12</v>
      </c>
      <c r="BM255" s="142" t="s">
        <v>4149</v>
      </c>
      <c r="BN255" s="142"/>
      <c r="BO255" s="142" t="s">
        <v>3789</v>
      </c>
      <c r="BP255" s="143">
        <v>2024</v>
      </c>
      <c r="BQ255" s="126" t="s">
        <v>171</v>
      </c>
      <c r="BR255" s="128">
        <v>45369</v>
      </c>
      <c r="BS255" s="17">
        <v>12</v>
      </c>
      <c r="BT255" s="221" t="s">
        <v>3420</v>
      </c>
      <c r="BU255" s="118">
        <v>1</v>
      </c>
      <c r="BV255" s="17">
        <v>0</v>
      </c>
      <c r="BW255" s="17">
        <v>0</v>
      </c>
      <c r="BX255" s="17">
        <v>1</v>
      </c>
      <c r="BY255" s="17">
        <v>0</v>
      </c>
      <c r="BZ255" s="17">
        <v>0</v>
      </c>
      <c r="CB255" s="17">
        <v>2</v>
      </c>
      <c r="CC255" s="121">
        <v>12</v>
      </c>
      <c r="CE255" s="118">
        <v>0</v>
      </c>
      <c r="CF255" s="17">
        <v>0</v>
      </c>
      <c r="CG255" s="17">
        <v>0</v>
      </c>
      <c r="CH255" s="17">
        <v>0</v>
      </c>
      <c r="CI255" s="17">
        <v>0</v>
      </c>
      <c r="CJ255" s="17">
        <v>1</v>
      </c>
      <c r="CK255" s="17">
        <v>0</v>
      </c>
      <c r="CL255" s="121">
        <v>1</v>
      </c>
      <c r="CM255" s="17" t="s">
        <v>3421</v>
      </c>
      <c r="CN255" s="17" t="s">
        <v>1089</v>
      </c>
      <c r="CO255" s="17" t="s">
        <v>1609</v>
      </c>
      <c r="CP255" s="17">
        <v>3</v>
      </c>
      <c r="CQ255" s="118">
        <v>1</v>
      </c>
      <c r="CR255" s="17">
        <v>0</v>
      </c>
      <c r="CS255" s="124" t="s">
        <v>676</v>
      </c>
      <c r="CT255" s="138"/>
      <c r="CU255" s="138"/>
      <c r="CV255" s="138"/>
      <c r="CW255" s="138"/>
      <c r="CX255" s="138"/>
      <c r="CY255" s="141"/>
      <c r="CZ255" s="140"/>
      <c r="DA255" s="138"/>
      <c r="DB255" s="138"/>
      <c r="DC255" s="141"/>
      <c r="DD255" s="142"/>
      <c r="DE255" s="138"/>
      <c r="DF255" s="137"/>
      <c r="DG255" s="17" t="s">
        <v>1289</v>
      </c>
      <c r="DH255" s="138"/>
      <c r="DI255" s="126" t="s">
        <v>2796</v>
      </c>
      <c r="DJ255" s="118">
        <v>8</v>
      </c>
      <c r="DK255" s="118" t="s">
        <v>1613</v>
      </c>
      <c r="DL255" s="141"/>
      <c r="DM255" s="17" t="s">
        <v>1299</v>
      </c>
      <c r="DN255" s="139"/>
      <c r="DO255" s="138"/>
      <c r="DP255" s="138"/>
      <c r="DQ255" s="141"/>
      <c r="DR255" s="138"/>
      <c r="DS255" s="138"/>
      <c r="DT255" s="138"/>
      <c r="DU255" s="138"/>
      <c r="DV255" s="138"/>
      <c r="DW255" s="138"/>
      <c r="DX255" s="138"/>
      <c r="DY255" s="140"/>
      <c r="DZ255" s="138"/>
      <c r="EA255" s="138"/>
      <c r="EB255" s="138"/>
      <c r="EC255" s="138"/>
      <c r="ED255" s="138"/>
      <c r="EE255" s="138"/>
      <c r="EF255" s="141"/>
      <c r="EG255" s="138"/>
      <c r="EH255" s="138"/>
      <c r="EI255" s="138"/>
      <c r="EJ255" s="138"/>
      <c r="EK255" s="138"/>
      <c r="EL255" s="138"/>
      <c r="EM255" s="138"/>
      <c r="EN255" s="138"/>
      <c r="EO255" s="140">
        <v>0</v>
      </c>
      <c r="EP255" s="138"/>
      <c r="EQ255" s="138">
        <v>0</v>
      </c>
      <c r="ER255" s="138"/>
      <c r="ES255" s="138"/>
      <c r="ET255" s="141"/>
      <c r="EU255" s="140">
        <v>4</v>
      </c>
      <c r="EV255" s="138"/>
      <c r="EW255" s="138">
        <v>8</v>
      </c>
      <c r="EX255" s="138"/>
      <c r="EY255" s="138"/>
      <c r="EZ255" s="141"/>
      <c r="FA255" s="138"/>
      <c r="FB255" s="127"/>
      <c r="FC255" s="118">
        <v>100</v>
      </c>
      <c r="FD255" s="17">
        <v>2</v>
      </c>
      <c r="FE255" s="141">
        <v>162</v>
      </c>
      <c r="FF255" s="17">
        <v>81</v>
      </c>
      <c r="FG255" s="140"/>
      <c r="FH255" s="141"/>
      <c r="FI255" s="138"/>
      <c r="FJ255" s="17" t="e">
        <v>#N/A</v>
      </c>
      <c r="FK255" s="257" t="s">
        <v>3711</v>
      </c>
      <c r="FL255" s="138"/>
      <c r="FM255" s="138"/>
      <c r="FN255" s="138"/>
      <c r="FO255" s="138"/>
      <c r="FP255" s="141"/>
      <c r="FQ255" s="138"/>
      <c r="FR255" s="140"/>
      <c r="FS255" s="138"/>
      <c r="FT255" s="138">
        <v>0</v>
      </c>
      <c r="FU255" s="138">
        <v>14</v>
      </c>
      <c r="FV255" s="138"/>
      <c r="FW255" s="138"/>
      <c r="FX255" s="138"/>
      <c r="FY255" s="141"/>
      <c r="FZ255" s="138"/>
      <c r="GA255" s="140"/>
      <c r="GB255" s="138"/>
      <c r="GC255" s="138"/>
      <c r="GD255" s="138"/>
      <c r="GE255" s="138"/>
      <c r="GF255" s="138"/>
      <c r="GG255" s="138"/>
      <c r="GH255" s="138"/>
      <c r="GI255" s="138"/>
      <c r="GJ255" s="138"/>
      <c r="GK255" s="138"/>
      <c r="GL255" s="138"/>
      <c r="GM255" s="138"/>
      <c r="GN255" s="138"/>
      <c r="GO255" s="138"/>
      <c r="GP255" s="141"/>
      <c r="GQ255" s="138"/>
      <c r="GR255" s="137"/>
      <c r="GS255" s="138"/>
      <c r="GT255" s="138"/>
      <c r="GU255" s="138"/>
      <c r="GV255" s="138"/>
      <c r="GW255" s="138"/>
      <c r="GX255" s="141"/>
      <c r="GY255" s="137"/>
      <c r="GZ255" s="138"/>
      <c r="HA255" s="138"/>
      <c r="HB255" s="138"/>
      <c r="HC255" s="138"/>
      <c r="HD255" s="141"/>
      <c r="HE255" s="137"/>
      <c r="HF255" s="138"/>
      <c r="HG255" s="138"/>
      <c r="HH255" s="138"/>
      <c r="HI255" s="138"/>
      <c r="HJ255" s="138"/>
      <c r="HK255" s="141"/>
      <c r="HL255" s="137"/>
      <c r="HM255" s="124"/>
      <c r="HN255" s="124"/>
      <c r="HO255" s="141"/>
      <c r="HP255" s="140"/>
      <c r="HQ255" s="141"/>
      <c r="HR255" s="138"/>
      <c r="HS255" s="140"/>
      <c r="HT255" s="138"/>
      <c r="HU255" s="138"/>
      <c r="HV255" s="138"/>
      <c r="HW255" s="138"/>
      <c r="HX255" s="138"/>
      <c r="HY255" s="138"/>
      <c r="HZ255" s="138"/>
      <c r="IA255" s="138"/>
      <c r="IB255" s="138"/>
      <c r="IC255" s="138"/>
      <c r="ID255" s="138"/>
      <c r="IE255" s="138"/>
      <c r="IF255" s="138"/>
      <c r="IG255" s="138"/>
      <c r="IH255" s="138"/>
      <c r="II255" s="141"/>
      <c r="IJ255" s="17" t="s">
        <v>3673</v>
      </c>
      <c r="IK255" s="138" t="s">
        <v>4127</v>
      </c>
      <c r="IL255" s="138"/>
      <c r="IM255" s="138"/>
      <c r="IN255" s="138"/>
      <c r="IO255" s="138"/>
      <c r="IP255" s="138"/>
      <c r="IQ255" s="138"/>
      <c r="IR255" s="138"/>
      <c r="IS255" s="138"/>
      <c r="IT255" s="138"/>
      <c r="IU255" s="138"/>
      <c r="IV255" s="138"/>
      <c r="IW255" s="138"/>
      <c r="IX255" s="138"/>
      <c r="IY255" s="138"/>
      <c r="IZ255" s="138"/>
    </row>
    <row r="256" spans="1:260" s="17" customFormat="1" ht="12">
      <c r="A256" s="118">
        <v>213</v>
      </c>
      <c r="B256" s="17" t="s">
        <v>306</v>
      </c>
      <c r="C256" s="17" t="s">
        <v>2037</v>
      </c>
      <c r="D256" s="17" t="s">
        <v>663</v>
      </c>
      <c r="E256" s="17" t="s">
        <v>590</v>
      </c>
      <c r="F256" s="17" t="s">
        <v>2110</v>
      </c>
      <c r="G256" s="17" t="s">
        <v>79</v>
      </c>
      <c r="H256" s="119">
        <v>-17.75778</v>
      </c>
      <c r="I256" s="120">
        <v>-63.162909999999997</v>
      </c>
      <c r="J256" s="17" t="s">
        <v>303</v>
      </c>
      <c r="K256" s="17" t="s">
        <v>176</v>
      </c>
      <c r="L256" s="17" t="s">
        <v>304</v>
      </c>
      <c r="M256" s="121" t="s">
        <v>177</v>
      </c>
      <c r="N256" s="122">
        <v>25</v>
      </c>
      <c r="O256" s="123" t="s">
        <v>78</v>
      </c>
      <c r="P256" s="17" t="s">
        <v>178</v>
      </c>
      <c r="Q256" s="121" t="s">
        <v>179</v>
      </c>
      <c r="R256" s="124">
        <v>0</v>
      </c>
      <c r="S256" s="124">
        <v>3</v>
      </c>
      <c r="T256" s="124">
        <v>0</v>
      </c>
      <c r="U256" s="124">
        <v>0</v>
      </c>
      <c r="V256" s="124">
        <v>0</v>
      </c>
      <c r="W256" s="124">
        <v>3</v>
      </c>
      <c r="X256" s="124">
        <v>3</v>
      </c>
      <c r="Y256" s="125">
        <v>0</v>
      </c>
      <c r="Z256" s="17">
        <v>9</v>
      </c>
      <c r="AA256" s="126"/>
      <c r="AB256" s="127" t="s">
        <v>2976</v>
      </c>
      <c r="AC256" s="227" t="s">
        <v>77</v>
      </c>
      <c r="AD256" s="227">
        <v>0</v>
      </c>
      <c r="AE256" s="227" t="s">
        <v>77</v>
      </c>
      <c r="AF256" s="227">
        <v>0</v>
      </c>
      <c r="AG256" s="227" t="s">
        <v>77</v>
      </c>
      <c r="AH256" s="227" t="s">
        <v>183</v>
      </c>
      <c r="AI256" s="227">
        <v>3</v>
      </c>
      <c r="AJ256" s="227" t="s">
        <v>336</v>
      </c>
      <c r="AK256" s="227">
        <v>1</v>
      </c>
      <c r="AL256" s="227" t="s">
        <v>182</v>
      </c>
      <c r="AM256" s="227" t="s">
        <v>77</v>
      </c>
      <c r="AN256" s="227">
        <v>0</v>
      </c>
      <c r="AO256" s="227" t="s">
        <v>77</v>
      </c>
      <c r="AP256" s="227">
        <v>0</v>
      </c>
      <c r="AQ256" s="227" t="s">
        <v>77</v>
      </c>
      <c r="AR256" s="227" t="s">
        <v>77</v>
      </c>
      <c r="AS256" s="227">
        <v>0</v>
      </c>
      <c r="AT256" s="227" t="s">
        <v>77</v>
      </c>
      <c r="AU256" s="227">
        <v>0</v>
      </c>
      <c r="AV256" s="227" t="s">
        <v>77</v>
      </c>
      <c r="AW256" s="227" t="s">
        <v>317</v>
      </c>
      <c r="AX256" s="227">
        <v>3</v>
      </c>
      <c r="AY256" s="227" t="s">
        <v>210</v>
      </c>
      <c r="AZ256" s="227">
        <v>1</v>
      </c>
      <c r="BA256" s="227" t="s">
        <v>182</v>
      </c>
      <c r="BB256" s="227" t="s">
        <v>761</v>
      </c>
      <c r="BC256" s="227">
        <v>3</v>
      </c>
      <c r="BD256" s="227" t="s">
        <v>230</v>
      </c>
      <c r="BE256" s="227">
        <v>0</v>
      </c>
      <c r="BF256" s="227" t="s">
        <v>182</v>
      </c>
      <c r="BG256" s="227">
        <v>0</v>
      </c>
      <c r="BH256" s="227">
        <v>0</v>
      </c>
      <c r="BI256" s="227">
        <v>0</v>
      </c>
      <c r="BJ256" s="227">
        <v>0</v>
      </c>
      <c r="BK256" s="227">
        <v>0</v>
      </c>
      <c r="BL256" s="17">
        <v>9</v>
      </c>
      <c r="BM256" s="126" t="s">
        <v>4149</v>
      </c>
      <c r="BN256" s="126"/>
      <c r="BO256" s="126" t="s">
        <v>3789</v>
      </c>
      <c r="BP256" s="126">
        <v>2024</v>
      </c>
      <c r="BQ256" s="126" t="s">
        <v>172</v>
      </c>
      <c r="BR256" s="128">
        <v>45372</v>
      </c>
      <c r="BS256" s="17">
        <v>12</v>
      </c>
      <c r="BT256" s="221" t="s">
        <v>2977</v>
      </c>
      <c r="BU256" s="118">
        <v>3</v>
      </c>
      <c r="BV256" s="17">
        <v>0</v>
      </c>
      <c r="BW256" s="17">
        <v>0</v>
      </c>
      <c r="BX256" s="17">
        <v>0</v>
      </c>
      <c r="BY256" s="17">
        <v>0</v>
      </c>
      <c r="BZ256" s="17">
        <v>0</v>
      </c>
      <c r="CB256" s="17">
        <v>3</v>
      </c>
      <c r="CC256" s="121">
        <v>9</v>
      </c>
      <c r="CE256" s="118">
        <v>0</v>
      </c>
      <c r="CF256" s="17">
        <v>0</v>
      </c>
      <c r="CG256" s="17">
        <v>0</v>
      </c>
      <c r="CH256" s="17">
        <v>0</v>
      </c>
      <c r="CI256" s="17">
        <v>0</v>
      </c>
      <c r="CJ256" s="17">
        <v>2</v>
      </c>
      <c r="CK256" s="17">
        <v>0</v>
      </c>
      <c r="CL256" s="121">
        <v>2</v>
      </c>
      <c r="CM256" s="17" t="s">
        <v>2978</v>
      </c>
      <c r="CN256" s="17" t="s">
        <v>1107</v>
      </c>
      <c r="CO256" s="17" t="s">
        <v>1125</v>
      </c>
      <c r="CP256" s="17">
        <v>1</v>
      </c>
      <c r="CQ256" s="118">
        <v>1</v>
      </c>
      <c r="CR256" s="17">
        <v>0</v>
      </c>
      <c r="CS256" s="17" t="s">
        <v>676</v>
      </c>
      <c r="CY256" s="121"/>
      <c r="CZ256" s="118"/>
      <c r="DC256" s="121"/>
      <c r="DD256" s="126"/>
      <c r="DF256" s="118"/>
      <c r="DG256" s="17" t="s">
        <v>1289</v>
      </c>
      <c r="DI256" s="126" t="s">
        <v>2979</v>
      </c>
      <c r="DJ256" s="118">
        <v>6</v>
      </c>
      <c r="DK256" s="118" t="s">
        <v>2980</v>
      </c>
      <c r="DL256" s="121"/>
      <c r="DM256" s="17" t="s">
        <v>1182</v>
      </c>
      <c r="DQ256" s="121"/>
      <c r="DY256" s="118"/>
      <c r="EF256" s="121"/>
      <c r="EO256" s="118">
        <v>0</v>
      </c>
      <c r="EQ256" s="17">
        <v>0</v>
      </c>
      <c r="ET256" s="121"/>
      <c r="EU256" s="118"/>
      <c r="EW256" s="17">
        <v>22</v>
      </c>
      <c r="EZ256" s="121"/>
      <c r="FA256" s="17">
        <v>4</v>
      </c>
      <c r="FB256" s="129"/>
      <c r="FC256" s="118">
        <v>50</v>
      </c>
      <c r="FD256" s="17">
        <v>3</v>
      </c>
      <c r="FE256" s="121">
        <v>126</v>
      </c>
      <c r="FF256" s="17">
        <v>42</v>
      </c>
      <c r="FG256" s="118"/>
      <c r="FH256" s="121"/>
      <c r="FJ256" s="17" t="e">
        <v>#N/A</v>
      </c>
      <c r="FK256" s="227" t="s">
        <v>3714</v>
      </c>
      <c r="FL256" s="128"/>
      <c r="FM256" s="128"/>
      <c r="FO256" s="131"/>
      <c r="FP256" s="121"/>
      <c r="FR256" s="118"/>
      <c r="FT256" s="17">
        <v>0</v>
      </c>
      <c r="FU256" s="17">
        <v>14</v>
      </c>
      <c r="FY256" s="121"/>
      <c r="GA256" s="118"/>
      <c r="GP256" s="129"/>
      <c r="GR256" s="118"/>
      <c r="GX256" s="121"/>
      <c r="GY256" s="118"/>
      <c r="HD256" s="121"/>
      <c r="HE256" s="118"/>
      <c r="HK256" s="121"/>
      <c r="HL256" s="118"/>
      <c r="HO256" s="121"/>
      <c r="HP256" s="118"/>
      <c r="HQ256" s="121"/>
      <c r="HS256" s="118"/>
      <c r="II256" s="121"/>
      <c r="IJ256" s="17" t="s">
        <v>2981</v>
      </c>
      <c r="IK256" s="17" t="s">
        <v>4128</v>
      </c>
      <c r="IX256" s="17">
        <v>84</v>
      </c>
      <c r="IY256" s="17">
        <v>168</v>
      </c>
    </row>
    <row r="257" spans="1:260" s="17" customFormat="1" ht="12">
      <c r="A257" s="118">
        <v>324</v>
      </c>
      <c r="B257" s="17" t="s">
        <v>789</v>
      </c>
      <c r="C257" s="17">
        <v>0</v>
      </c>
      <c r="D257" s="139" t="s">
        <v>663</v>
      </c>
      <c r="E257" s="124" t="s">
        <v>1882</v>
      </c>
      <c r="F257" s="17" t="s">
        <v>2304</v>
      </c>
      <c r="G257" s="17" t="s">
        <v>79</v>
      </c>
      <c r="H257" s="119">
        <v>-17.711243</v>
      </c>
      <c r="I257" s="120">
        <v>-63.060954000000002</v>
      </c>
      <c r="J257" s="17" t="s">
        <v>303</v>
      </c>
      <c r="K257" s="17" t="s">
        <v>176</v>
      </c>
      <c r="L257" s="17" t="s">
        <v>304</v>
      </c>
      <c r="M257" s="121" t="s">
        <v>177</v>
      </c>
      <c r="N257" s="122">
        <v>25</v>
      </c>
      <c r="O257" s="123" t="s">
        <v>78</v>
      </c>
      <c r="P257" s="17" t="s">
        <v>202</v>
      </c>
      <c r="Q257" s="121" t="s">
        <v>179</v>
      </c>
      <c r="R257" s="124">
        <v>0</v>
      </c>
      <c r="S257" s="124">
        <v>3</v>
      </c>
      <c r="T257" s="124">
        <v>0</v>
      </c>
      <c r="U257" s="124">
        <v>0</v>
      </c>
      <c r="V257" s="124">
        <v>3</v>
      </c>
      <c r="W257" s="124">
        <v>2</v>
      </c>
      <c r="X257" s="124">
        <v>3</v>
      </c>
      <c r="Y257" s="125">
        <v>0</v>
      </c>
      <c r="Z257" s="17">
        <v>11</v>
      </c>
      <c r="AA257" s="142"/>
      <c r="AB257" s="127" t="s">
        <v>248</v>
      </c>
      <c r="AC257" s="227" t="s">
        <v>77</v>
      </c>
      <c r="AD257" s="227">
        <v>0</v>
      </c>
      <c r="AE257" s="227" t="s">
        <v>77</v>
      </c>
      <c r="AF257" s="227">
        <v>0</v>
      </c>
      <c r="AG257" s="227" t="s">
        <v>77</v>
      </c>
      <c r="AH257" s="227" t="s">
        <v>1079</v>
      </c>
      <c r="AI257" s="227">
        <v>3</v>
      </c>
      <c r="AJ257" s="227" t="s">
        <v>248</v>
      </c>
      <c r="AK257" s="227">
        <v>1</v>
      </c>
      <c r="AL257" s="227" t="s">
        <v>189</v>
      </c>
      <c r="AM257" s="227" t="s">
        <v>77</v>
      </c>
      <c r="AN257" s="227">
        <v>0</v>
      </c>
      <c r="AO257" s="227" t="s">
        <v>77</v>
      </c>
      <c r="AP257" s="227">
        <v>0</v>
      </c>
      <c r="AQ257" s="227" t="s">
        <v>77</v>
      </c>
      <c r="AR257" s="227" t="s">
        <v>198</v>
      </c>
      <c r="AS257" s="227">
        <v>3</v>
      </c>
      <c r="AT257" s="227" t="s">
        <v>249</v>
      </c>
      <c r="AU257" s="227">
        <v>0</v>
      </c>
      <c r="AV257" s="227" t="s">
        <v>189</v>
      </c>
      <c r="AW257" s="227" t="s">
        <v>1007</v>
      </c>
      <c r="AX257" s="227">
        <v>2</v>
      </c>
      <c r="AY257" s="227" t="s">
        <v>249</v>
      </c>
      <c r="AZ257" s="227">
        <v>0</v>
      </c>
      <c r="BA257" s="227" t="s">
        <v>189</v>
      </c>
      <c r="BB257" s="227" t="s">
        <v>675</v>
      </c>
      <c r="BC257" s="227">
        <v>3</v>
      </c>
      <c r="BD257" s="227" t="s">
        <v>249</v>
      </c>
      <c r="BE257" s="227">
        <v>0</v>
      </c>
      <c r="BF257" s="227" t="s">
        <v>189</v>
      </c>
      <c r="BG257" s="227">
        <v>0</v>
      </c>
      <c r="BH257" s="227">
        <v>0</v>
      </c>
      <c r="BI257" s="227">
        <v>0</v>
      </c>
      <c r="BJ257" s="227">
        <v>0</v>
      </c>
      <c r="BK257" s="227">
        <v>0</v>
      </c>
      <c r="BL257" s="17">
        <v>11</v>
      </c>
      <c r="BM257" s="142" t="s">
        <v>4151</v>
      </c>
      <c r="BN257" s="142"/>
      <c r="BO257" s="142" t="s">
        <v>3789</v>
      </c>
      <c r="BP257" s="143">
        <v>2024</v>
      </c>
      <c r="BQ257" s="126" t="s">
        <v>172</v>
      </c>
      <c r="BR257" s="128">
        <v>45372</v>
      </c>
      <c r="BS257" s="17">
        <v>12</v>
      </c>
      <c r="BT257" s="221" t="s">
        <v>3187</v>
      </c>
      <c r="BU257" s="118">
        <v>0</v>
      </c>
      <c r="BV257" s="17">
        <v>2</v>
      </c>
      <c r="BW257" s="17">
        <v>0</v>
      </c>
      <c r="BX257" s="17">
        <v>1</v>
      </c>
      <c r="BY257" s="17">
        <v>0</v>
      </c>
      <c r="BZ257" s="17">
        <v>0</v>
      </c>
      <c r="CB257" s="17">
        <v>3</v>
      </c>
      <c r="CC257" s="121">
        <v>11</v>
      </c>
      <c r="CE257" s="118">
        <v>0</v>
      </c>
      <c r="CF257" s="17">
        <v>0</v>
      </c>
      <c r="CG257" s="17">
        <v>1</v>
      </c>
      <c r="CH257" s="17">
        <v>0</v>
      </c>
      <c r="CI257" s="17">
        <v>0</v>
      </c>
      <c r="CJ257" s="17">
        <v>2</v>
      </c>
      <c r="CK257" s="17">
        <v>0</v>
      </c>
      <c r="CL257" s="121">
        <v>3</v>
      </c>
      <c r="CM257" s="17" t="s">
        <v>3188</v>
      </c>
      <c r="CN257" s="17" t="s">
        <v>3189</v>
      </c>
      <c r="CO257" s="17" t="s">
        <v>3140</v>
      </c>
      <c r="CP257" s="17">
        <v>1</v>
      </c>
      <c r="CQ257" s="118">
        <v>0</v>
      </c>
      <c r="CR257" s="17">
        <v>0</v>
      </c>
      <c r="CS257" s="124"/>
      <c r="CT257" s="138"/>
      <c r="CU257" s="138"/>
      <c r="CV257" s="138"/>
      <c r="CW257" s="138"/>
      <c r="CX257" s="138"/>
      <c r="CY257" s="141"/>
      <c r="CZ257" s="140"/>
      <c r="DA257" s="138"/>
      <c r="DB257" s="138"/>
      <c r="DC257" s="141"/>
      <c r="DD257" s="142"/>
      <c r="DE257" s="138"/>
      <c r="DF257" s="137"/>
      <c r="DG257" s="17" t="s">
        <v>2920</v>
      </c>
      <c r="DH257" s="138"/>
      <c r="DI257" s="126" t="s">
        <v>2778</v>
      </c>
      <c r="DJ257" s="118">
        <v>23</v>
      </c>
      <c r="DK257" s="118" t="s">
        <v>3190</v>
      </c>
      <c r="DL257" s="141"/>
      <c r="DM257" s="17" t="s">
        <v>1203</v>
      </c>
      <c r="DN257" s="139"/>
      <c r="DO257" s="138"/>
      <c r="DP257" s="138"/>
      <c r="DQ257" s="141"/>
      <c r="DR257" s="138"/>
      <c r="DS257" s="138"/>
      <c r="DT257" s="138"/>
      <c r="DU257" s="138"/>
      <c r="DV257" s="138"/>
      <c r="DW257" s="138"/>
      <c r="DX257" s="138"/>
      <c r="DY257" s="140"/>
      <c r="DZ257" s="138"/>
      <c r="EA257" s="138"/>
      <c r="EB257" s="138"/>
      <c r="EC257" s="138"/>
      <c r="ED257" s="138"/>
      <c r="EE257" s="138"/>
      <c r="EF257" s="141"/>
      <c r="EG257" s="138"/>
      <c r="EH257" s="138"/>
      <c r="EI257" s="138"/>
      <c r="EJ257" s="138"/>
      <c r="EK257" s="138"/>
      <c r="EL257" s="138"/>
      <c r="EM257" s="138"/>
      <c r="EN257" s="138"/>
      <c r="EO257" s="140"/>
      <c r="EP257" s="138"/>
      <c r="EQ257" s="138"/>
      <c r="ER257" s="138"/>
      <c r="ES257" s="138"/>
      <c r="ET257" s="141"/>
      <c r="EU257" s="140"/>
      <c r="EV257" s="138"/>
      <c r="EW257" s="138">
        <v>28</v>
      </c>
      <c r="EX257" s="138"/>
      <c r="EY257" s="138"/>
      <c r="EZ257" s="141"/>
      <c r="FA257" s="138"/>
      <c r="FB257" s="127"/>
      <c r="FC257" s="118">
        <v>50</v>
      </c>
      <c r="FD257" s="17">
        <v>3</v>
      </c>
      <c r="FE257" s="141">
        <v>126</v>
      </c>
      <c r="FF257" s="17">
        <v>42</v>
      </c>
      <c r="FG257" s="140"/>
      <c r="FH257" s="141"/>
      <c r="FI257" s="138"/>
      <c r="FJ257" s="17" t="e">
        <v>#N/A</v>
      </c>
      <c r="FK257" s="257" t="s">
        <v>3714</v>
      </c>
      <c r="FL257" s="138"/>
      <c r="FM257" s="138"/>
      <c r="FN257" s="138"/>
      <c r="FO257" s="138"/>
      <c r="FP257" s="141"/>
      <c r="FQ257" s="138"/>
      <c r="FR257" s="140"/>
      <c r="FS257" s="138"/>
      <c r="FT257" s="138">
        <v>0</v>
      </c>
      <c r="FU257" s="138">
        <v>14</v>
      </c>
      <c r="FV257" s="138"/>
      <c r="FW257" s="138"/>
      <c r="FX257" s="138"/>
      <c r="FY257" s="141"/>
      <c r="FZ257" s="138"/>
      <c r="GA257" s="140"/>
      <c r="GB257" s="138"/>
      <c r="GC257" s="138"/>
      <c r="GD257" s="138"/>
      <c r="GE257" s="138"/>
      <c r="GF257" s="138"/>
      <c r="GG257" s="138"/>
      <c r="GH257" s="138"/>
      <c r="GI257" s="138"/>
      <c r="GJ257" s="138"/>
      <c r="GK257" s="138"/>
      <c r="GL257" s="138"/>
      <c r="GM257" s="138"/>
      <c r="GN257" s="138"/>
      <c r="GO257" s="138"/>
      <c r="GP257" s="141"/>
      <c r="GQ257" s="138"/>
      <c r="GR257" s="137"/>
      <c r="GS257" s="138"/>
      <c r="GT257" s="138"/>
      <c r="GU257" s="138"/>
      <c r="GV257" s="138"/>
      <c r="GW257" s="138"/>
      <c r="GX257" s="141"/>
      <c r="GY257" s="137"/>
      <c r="GZ257" s="138"/>
      <c r="HA257" s="138"/>
      <c r="HB257" s="138"/>
      <c r="HC257" s="138"/>
      <c r="HD257" s="141"/>
      <c r="HE257" s="137"/>
      <c r="HF257" s="138"/>
      <c r="HG257" s="138"/>
      <c r="HH257" s="138"/>
      <c r="HI257" s="138"/>
      <c r="HJ257" s="138"/>
      <c r="HK257" s="141"/>
      <c r="HL257" s="137"/>
      <c r="HM257" s="124"/>
      <c r="HN257" s="124"/>
      <c r="HO257" s="141"/>
      <c r="HP257" s="140"/>
      <c r="HQ257" s="141"/>
      <c r="HR257" s="138"/>
      <c r="HS257" s="140"/>
      <c r="HT257" s="138"/>
      <c r="HU257" s="138"/>
      <c r="HV257" s="138"/>
      <c r="HW257" s="138"/>
      <c r="HX257" s="138"/>
      <c r="HY257" s="138"/>
      <c r="HZ257" s="138"/>
      <c r="IA257" s="138"/>
      <c r="IB257" s="138"/>
      <c r="IC257" s="138"/>
      <c r="ID257" s="138"/>
      <c r="IE257" s="138"/>
      <c r="IF257" s="138"/>
      <c r="IG257" s="138"/>
      <c r="IH257" s="138"/>
      <c r="II257" s="141"/>
      <c r="IJ257" s="17" t="s">
        <v>3191</v>
      </c>
      <c r="IK257" s="138" t="s">
        <v>4129</v>
      </c>
      <c r="IL257" s="138"/>
      <c r="IM257" s="138"/>
      <c r="IN257" s="138"/>
      <c r="IO257" s="138"/>
      <c r="IP257" s="138"/>
      <c r="IQ257" s="138"/>
      <c r="IR257" s="138"/>
      <c r="IS257" s="138"/>
      <c r="IT257" s="138"/>
      <c r="IU257" s="138"/>
      <c r="IV257" s="138"/>
      <c r="IW257" s="138"/>
      <c r="IX257" s="138"/>
      <c r="IY257" s="138"/>
      <c r="IZ257" s="138"/>
    </row>
    <row r="258" spans="1:260" s="17" customFormat="1" ht="12">
      <c r="A258" s="118">
        <v>333</v>
      </c>
      <c r="B258" s="17" t="s">
        <v>2311</v>
      </c>
      <c r="C258" s="17">
        <v>0</v>
      </c>
      <c r="D258" s="139" t="s">
        <v>663</v>
      </c>
      <c r="E258" s="124" t="s">
        <v>1881</v>
      </c>
      <c r="F258" s="17" t="s">
        <v>2312</v>
      </c>
      <c r="G258" s="17" t="s">
        <v>79</v>
      </c>
      <c r="H258" s="119">
        <v>-17.395735999999999</v>
      </c>
      <c r="I258" s="120">
        <v>-63.825566999999999</v>
      </c>
      <c r="J258" s="17" t="s">
        <v>310</v>
      </c>
      <c r="K258" s="17" t="s">
        <v>2313</v>
      </c>
      <c r="L258" s="17" t="s">
        <v>2314</v>
      </c>
      <c r="M258" s="121" t="s">
        <v>177</v>
      </c>
      <c r="N258" s="122">
        <v>40</v>
      </c>
      <c r="O258" s="123" t="s">
        <v>78</v>
      </c>
      <c r="P258" s="17" t="s">
        <v>196</v>
      </c>
      <c r="Q258" s="121" t="s">
        <v>179</v>
      </c>
      <c r="R258" s="124">
        <v>3</v>
      </c>
      <c r="S258" s="124">
        <v>3</v>
      </c>
      <c r="T258" s="124">
        <v>0</v>
      </c>
      <c r="U258" s="124">
        <v>0</v>
      </c>
      <c r="V258" s="124">
        <v>3</v>
      </c>
      <c r="W258" s="124">
        <v>1</v>
      </c>
      <c r="X258" s="124">
        <v>0</v>
      </c>
      <c r="Y258" s="125">
        <v>0</v>
      </c>
      <c r="Z258" s="17">
        <v>10</v>
      </c>
      <c r="AA258" s="142"/>
      <c r="AB258" s="127" t="s">
        <v>313</v>
      </c>
      <c r="AC258" s="227" t="s">
        <v>223</v>
      </c>
      <c r="AD258" s="227">
        <v>3</v>
      </c>
      <c r="AE258" s="227" t="s">
        <v>181</v>
      </c>
      <c r="AF258" s="227">
        <v>1</v>
      </c>
      <c r="AG258" s="227" t="s">
        <v>206</v>
      </c>
      <c r="AH258" s="227" t="s">
        <v>222</v>
      </c>
      <c r="AI258" s="227">
        <v>3</v>
      </c>
      <c r="AJ258" s="227" t="s">
        <v>248</v>
      </c>
      <c r="AK258" s="227">
        <v>1</v>
      </c>
      <c r="AL258" s="227" t="s">
        <v>189</v>
      </c>
      <c r="AM258" s="227" t="s">
        <v>77</v>
      </c>
      <c r="AN258" s="227">
        <v>0</v>
      </c>
      <c r="AO258" s="227" t="s">
        <v>77</v>
      </c>
      <c r="AP258" s="227">
        <v>0</v>
      </c>
      <c r="AQ258" s="227" t="s">
        <v>77</v>
      </c>
      <c r="AR258" s="227" t="s">
        <v>2315</v>
      </c>
      <c r="AS258" s="227">
        <v>3</v>
      </c>
      <c r="AT258" s="227" t="s">
        <v>249</v>
      </c>
      <c r="AU258" s="227">
        <v>0</v>
      </c>
      <c r="AV258" s="227" t="s">
        <v>189</v>
      </c>
      <c r="AW258" s="227" t="s">
        <v>2135</v>
      </c>
      <c r="AX258" s="227">
        <v>1</v>
      </c>
      <c r="AY258" s="227" t="s">
        <v>667</v>
      </c>
      <c r="AZ258" s="227">
        <v>0</v>
      </c>
      <c r="BA258" s="227" t="s">
        <v>189</v>
      </c>
      <c r="BB258" s="227" t="s">
        <v>77</v>
      </c>
      <c r="BC258" s="227">
        <v>0</v>
      </c>
      <c r="BD258" s="227" t="s">
        <v>77</v>
      </c>
      <c r="BE258" s="227">
        <v>0</v>
      </c>
      <c r="BF258" s="227" t="s">
        <v>77</v>
      </c>
      <c r="BG258" s="227">
        <v>0</v>
      </c>
      <c r="BH258" s="227">
        <v>0</v>
      </c>
      <c r="BI258" s="227">
        <v>0</v>
      </c>
      <c r="BJ258" s="227">
        <v>0</v>
      </c>
      <c r="BK258" s="227">
        <v>0</v>
      </c>
      <c r="BL258" s="17">
        <v>10</v>
      </c>
      <c r="BM258" s="142" t="s">
        <v>4149</v>
      </c>
      <c r="BN258" s="142"/>
      <c r="BO258" s="142" t="s">
        <v>3789</v>
      </c>
      <c r="BP258" s="143">
        <v>2024</v>
      </c>
      <c r="BQ258" s="126" t="s">
        <v>171</v>
      </c>
      <c r="BR258" s="128">
        <v>45372</v>
      </c>
      <c r="BS258" s="17">
        <v>12</v>
      </c>
      <c r="BT258" s="221" t="s">
        <v>3224</v>
      </c>
      <c r="BU258" s="118">
        <v>1</v>
      </c>
      <c r="BV258" s="17">
        <v>0</v>
      </c>
      <c r="BW258" s="17">
        <v>2</v>
      </c>
      <c r="BX258" s="17">
        <v>1</v>
      </c>
      <c r="BY258" s="17">
        <v>0</v>
      </c>
      <c r="BZ258" s="17">
        <v>0</v>
      </c>
      <c r="CB258" s="17">
        <v>4</v>
      </c>
      <c r="CC258" s="121">
        <v>10</v>
      </c>
      <c r="CE258" s="118">
        <v>0</v>
      </c>
      <c r="CF258" s="17">
        <v>0</v>
      </c>
      <c r="CG258" s="17">
        <v>2</v>
      </c>
      <c r="CH258" s="17">
        <v>0</v>
      </c>
      <c r="CI258" s="17">
        <v>0</v>
      </c>
      <c r="CJ258" s="17">
        <v>1</v>
      </c>
      <c r="CK258" s="17">
        <v>0</v>
      </c>
      <c r="CL258" s="121">
        <v>3</v>
      </c>
      <c r="CM258" s="17" t="s">
        <v>3225</v>
      </c>
      <c r="CN258" s="17" t="s">
        <v>1507</v>
      </c>
      <c r="CO258" s="17" t="s">
        <v>3226</v>
      </c>
      <c r="CP258" s="17">
        <v>2</v>
      </c>
      <c r="CQ258" s="118">
        <v>0</v>
      </c>
      <c r="CR258" s="17">
        <v>0</v>
      </c>
      <c r="CS258" s="124"/>
      <c r="CT258" s="138"/>
      <c r="CU258" s="138"/>
      <c r="CV258" s="138"/>
      <c r="CW258" s="138"/>
      <c r="CX258" s="138"/>
      <c r="CY258" s="141"/>
      <c r="CZ258" s="140"/>
      <c r="DA258" s="138"/>
      <c r="DB258" s="138"/>
      <c r="DC258" s="141"/>
      <c r="DD258" s="142"/>
      <c r="DE258" s="138"/>
      <c r="DF258" s="137"/>
      <c r="DG258" s="17" t="s">
        <v>2920</v>
      </c>
      <c r="DH258" s="138"/>
      <c r="DI258" s="126" t="s">
        <v>2679</v>
      </c>
      <c r="DJ258" s="118">
        <v>11</v>
      </c>
      <c r="DK258" s="118" t="s">
        <v>3227</v>
      </c>
      <c r="DL258" s="141"/>
      <c r="DM258" s="17" t="s">
        <v>1094</v>
      </c>
      <c r="DN258" s="139"/>
      <c r="DO258" s="138"/>
      <c r="DP258" s="138"/>
      <c r="DQ258" s="141"/>
      <c r="DR258" s="138"/>
      <c r="DS258" s="138"/>
      <c r="DT258" s="138"/>
      <c r="DU258" s="138"/>
      <c r="DV258" s="138"/>
      <c r="DW258" s="138"/>
      <c r="DX258" s="138"/>
      <c r="DY258" s="140"/>
      <c r="DZ258" s="138"/>
      <c r="EA258" s="138"/>
      <c r="EB258" s="138"/>
      <c r="EC258" s="138"/>
      <c r="ED258" s="138"/>
      <c r="EE258" s="138"/>
      <c r="EF258" s="141"/>
      <c r="EG258" s="138"/>
      <c r="EH258" s="138"/>
      <c r="EI258" s="138"/>
      <c r="EJ258" s="138"/>
      <c r="EK258" s="138"/>
      <c r="EL258" s="138"/>
      <c r="EM258" s="138"/>
      <c r="EN258" s="138"/>
      <c r="EO258" s="140"/>
      <c r="EP258" s="138"/>
      <c r="EQ258" s="138"/>
      <c r="ER258" s="138"/>
      <c r="ES258" s="138"/>
      <c r="ET258" s="141"/>
      <c r="EU258" s="140">
        <v>4</v>
      </c>
      <c r="EV258" s="138"/>
      <c r="EW258" s="138">
        <v>14</v>
      </c>
      <c r="EX258" s="138"/>
      <c r="EY258" s="138"/>
      <c r="EZ258" s="141"/>
      <c r="FA258" s="138"/>
      <c r="FB258" s="127"/>
      <c r="FC258" s="118">
        <v>70</v>
      </c>
      <c r="FD258" s="17">
        <v>4</v>
      </c>
      <c r="FE258" s="141">
        <v>236</v>
      </c>
      <c r="FF258" s="17">
        <v>59</v>
      </c>
      <c r="FG258" s="140"/>
      <c r="FH258" s="141"/>
      <c r="FI258" s="138"/>
      <c r="FJ258" s="17" t="e">
        <v>#N/A</v>
      </c>
      <c r="FK258" s="257" t="s">
        <v>3714</v>
      </c>
      <c r="FL258" s="138"/>
      <c r="FM258" s="138"/>
      <c r="FN258" s="138"/>
      <c r="FO258" s="138"/>
      <c r="FP258" s="141"/>
      <c r="FQ258" s="138"/>
      <c r="FR258" s="140"/>
      <c r="FS258" s="138"/>
      <c r="FT258" s="138">
        <v>0</v>
      </c>
      <c r="FU258" s="138">
        <v>14</v>
      </c>
      <c r="FV258" s="138"/>
      <c r="FW258" s="138"/>
      <c r="FX258" s="138"/>
      <c r="FY258" s="141"/>
      <c r="FZ258" s="138"/>
      <c r="GA258" s="140"/>
      <c r="GB258" s="138"/>
      <c r="GC258" s="138"/>
      <c r="GD258" s="138"/>
      <c r="GE258" s="138"/>
      <c r="GF258" s="138"/>
      <c r="GG258" s="138"/>
      <c r="GH258" s="138"/>
      <c r="GI258" s="138"/>
      <c r="GJ258" s="138"/>
      <c r="GK258" s="138"/>
      <c r="GL258" s="138"/>
      <c r="GM258" s="138"/>
      <c r="GN258" s="138"/>
      <c r="GO258" s="138"/>
      <c r="GP258" s="141"/>
      <c r="GQ258" s="138"/>
      <c r="GR258" s="137"/>
      <c r="GS258" s="138"/>
      <c r="GT258" s="138"/>
      <c r="GU258" s="138"/>
      <c r="GV258" s="138"/>
      <c r="GW258" s="138"/>
      <c r="GX258" s="141"/>
      <c r="GY258" s="137"/>
      <c r="GZ258" s="138"/>
      <c r="HA258" s="138"/>
      <c r="HB258" s="138"/>
      <c r="HC258" s="138"/>
      <c r="HD258" s="141"/>
      <c r="HE258" s="137"/>
      <c r="HF258" s="138"/>
      <c r="HG258" s="138"/>
      <c r="HH258" s="138"/>
      <c r="HI258" s="138"/>
      <c r="HJ258" s="138"/>
      <c r="HK258" s="141"/>
      <c r="HL258" s="137"/>
      <c r="HM258" s="124"/>
      <c r="HN258" s="124"/>
      <c r="HO258" s="141"/>
      <c r="HP258" s="140"/>
      <c r="HQ258" s="141"/>
      <c r="HR258" s="138"/>
      <c r="HS258" s="140"/>
      <c r="HT258" s="138"/>
      <c r="HU258" s="138"/>
      <c r="HV258" s="138"/>
      <c r="HW258" s="138"/>
      <c r="HX258" s="138"/>
      <c r="HY258" s="138"/>
      <c r="HZ258" s="138"/>
      <c r="IA258" s="138"/>
      <c r="IB258" s="138"/>
      <c r="IC258" s="138"/>
      <c r="ID258" s="138"/>
      <c r="IE258" s="138"/>
      <c r="IF258" s="138"/>
      <c r="IG258" s="138"/>
      <c r="IH258" s="138"/>
      <c r="II258" s="141"/>
      <c r="IJ258" s="17" t="s">
        <v>3228</v>
      </c>
      <c r="IK258" s="138" t="s">
        <v>4130</v>
      </c>
      <c r="IL258" s="138"/>
      <c r="IM258" s="138"/>
      <c r="IN258" s="138"/>
      <c r="IO258" s="138"/>
      <c r="IP258" s="138"/>
      <c r="IQ258" s="138"/>
      <c r="IR258" s="138"/>
      <c r="IS258" s="138"/>
      <c r="IT258" s="138"/>
      <c r="IU258" s="138"/>
      <c r="IV258" s="138"/>
      <c r="IW258" s="138"/>
      <c r="IX258" s="138"/>
      <c r="IY258" s="138"/>
      <c r="IZ258" s="138"/>
    </row>
    <row r="259" spans="1:260" s="17" customFormat="1" ht="12">
      <c r="A259" s="118">
        <v>335</v>
      </c>
      <c r="B259" s="17" t="s">
        <v>2317</v>
      </c>
      <c r="C259" s="17">
        <v>0</v>
      </c>
      <c r="D259" s="139" t="s">
        <v>663</v>
      </c>
      <c r="E259" s="124" t="s">
        <v>1919</v>
      </c>
      <c r="F259" s="17" t="s">
        <v>2318</v>
      </c>
      <c r="G259" s="17" t="s">
        <v>79</v>
      </c>
      <c r="H259" s="119">
        <v>-17.660699000000001</v>
      </c>
      <c r="I259" s="120">
        <v>-63.158532999999998</v>
      </c>
      <c r="J259" s="17" t="s">
        <v>303</v>
      </c>
      <c r="K259" s="17" t="s">
        <v>256</v>
      </c>
      <c r="L259" s="17" t="s">
        <v>256</v>
      </c>
      <c r="M259" s="121" t="s">
        <v>177</v>
      </c>
      <c r="N259" s="122">
        <v>25</v>
      </c>
      <c r="O259" s="123" t="s">
        <v>78</v>
      </c>
      <c r="P259" s="17" t="s">
        <v>196</v>
      </c>
      <c r="Q259" s="121" t="s">
        <v>179</v>
      </c>
      <c r="R259" s="124">
        <v>3</v>
      </c>
      <c r="S259" s="124">
        <v>3</v>
      </c>
      <c r="T259" s="124">
        <v>0</v>
      </c>
      <c r="U259" s="124">
        <v>0</v>
      </c>
      <c r="V259" s="124">
        <v>3</v>
      </c>
      <c r="W259" s="124">
        <v>3</v>
      </c>
      <c r="X259" s="124">
        <v>1</v>
      </c>
      <c r="Y259" s="125">
        <v>0</v>
      </c>
      <c r="Z259" s="17">
        <v>13</v>
      </c>
      <c r="AA259" s="142"/>
      <c r="AB259" s="127" t="s">
        <v>3234</v>
      </c>
      <c r="AC259" s="227" t="s">
        <v>212</v>
      </c>
      <c r="AD259" s="227">
        <v>3</v>
      </c>
      <c r="AE259" s="227" t="s">
        <v>181</v>
      </c>
      <c r="AF259" s="227">
        <v>1</v>
      </c>
      <c r="AG259" s="227" t="s">
        <v>206</v>
      </c>
      <c r="AH259" s="227" t="s">
        <v>188</v>
      </c>
      <c r="AI259" s="227">
        <v>3</v>
      </c>
      <c r="AJ259" s="227" t="s">
        <v>227</v>
      </c>
      <c r="AK259" s="227">
        <v>1</v>
      </c>
      <c r="AL259" s="227" t="s">
        <v>206</v>
      </c>
      <c r="AM259" s="227" t="s">
        <v>77</v>
      </c>
      <c r="AN259" s="227">
        <v>0</v>
      </c>
      <c r="AO259" s="227" t="s">
        <v>77</v>
      </c>
      <c r="AP259" s="227">
        <v>0</v>
      </c>
      <c r="AQ259" s="227" t="s">
        <v>77</v>
      </c>
      <c r="AR259" s="227" t="s">
        <v>198</v>
      </c>
      <c r="AS259" s="227">
        <v>3</v>
      </c>
      <c r="AT259" s="227" t="s">
        <v>1013</v>
      </c>
      <c r="AU259" s="227">
        <v>0</v>
      </c>
      <c r="AV259" s="227" t="s">
        <v>189</v>
      </c>
      <c r="AW259" s="227" t="s">
        <v>2319</v>
      </c>
      <c r="AX259" s="227">
        <v>3</v>
      </c>
      <c r="AY259" s="227" t="s">
        <v>1014</v>
      </c>
      <c r="AZ259" s="227">
        <v>1</v>
      </c>
      <c r="BA259" s="227" t="s">
        <v>189</v>
      </c>
      <c r="BB259" s="227" t="s">
        <v>252</v>
      </c>
      <c r="BC259" s="227">
        <v>1</v>
      </c>
      <c r="BD259" s="227" t="s">
        <v>1013</v>
      </c>
      <c r="BE259" s="227">
        <v>0</v>
      </c>
      <c r="BF259" s="227" t="s">
        <v>189</v>
      </c>
      <c r="BG259" s="227">
        <v>0</v>
      </c>
      <c r="BH259" s="227">
        <v>0</v>
      </c>
      <c r="BI259" s="227">
        <v>0</v>
      </c>
      <c r="BJ259" s="227">
        <v>0</v>
      </c>
      <c r="BK259" s="227">
        <v>0</v>
      </c>
      <c r="BL259" s="17">
        <v>13</v>
      </c>
      <c r="BM259" s="142" t="s">
        <v>4151</v>
      </c>
      <c r="BN259" s="142"/>
      <c r="BO259" s="142" t="s">
        <v>3789</v>
      </c>
      <c r="BP259" s="143">
        <v>2024</v>
      </c>
      <c r="BQ259" s="126" t="s">
        <v>171</v>
      </c>
      <c r="BR259" s="128">
        <v>45372</v>
      </c>
      <c r="BS259" s="17">
        <v>12</v>
      </c>
      <c r="BT259" s="221" t="s">
        <v>3235</v>
      </c>
      <c r="BU259" s="118">
        <v>2</v>
      </c>
      <c r="BV259" s="17">
        <v>2</v>
      </c>
      <c r="BW259" s="17">
        <v>0</v>
      </c>
      <c r="BX259" s="17">
        <v>0</v>
      </c>
      <c r="BY259" s="17">
        <v>0</v>
      </c>
      <c r="BZ259" s="17">
        <v>0</v>
      </c>
      <c r="CB259" s="17">
        <v>4</v>
      </c>
      <c r="CC259" s="121">
        <v>13</v>
      </c>
      <c r="CE259" s="118">
        <v>0</v>
      </c>
      <c r="CF259" s="17">
        <v>0</v>
      </c>
      <c r="CG259" s="17">
        <v>1</v>
      </c>
      <c r="CH259" s="17">
        <v>0</v>
      </c>
      <c r="CI259" s="17">
        <v>0</v>
      </c>
      <c r="CJ259" s="17">
        <v>2</v>
      </c>
      <c r="CK259" s="17">
        <v>0</v>
      </c>
      <c r="CL259" s="121">
        <v>3</v>
      </c>
      <c r="CM259" s="17" t="s">
        <v>3236</v>
      </c>
      <c r="CN259" s="17" t="s">
        <v>2825</v>
      </c>
      <c r="CO259" s="17" t="s">
        <v>3237</v>
      </c>
      <c r="CP259" s="17">
        <v>1</v>
      </c>
      <c r="CQ259" s="118">
        <v>0</v>
      </c>
      <c r="CR259" s="17">
        <v>0</v>
      </c>
      <c r="CS259" s="124"/>
      <c r="CT259" s="138"/>
      <c r="CU259" s="138"/>
      <c r="CV259" s="138"/>
      <c r="CW259" s="138"/>
      <c r="CX259" s="138"/>
      <c r="CY259" s="141"/>
      <c r="CZ259" s="140"/>
      <c r="DA259" s="138"/>
      <c r="DB259" s="138"/>
      <c r="DC259" s="141"/>
      <c r="DD259" s="142"/>
      <c r="DE259" s="138"/>
      <c r="DF259" s="137"/>
      <c r="DG259" s="17" t="s">
        <v>1092</v>
      </c>
      <c r="DH259" s="138"/>
      <c r="DI259" s="126" t="s">
        <v>2679</v>
      </c>
      <c r="DJ259" s="118">
        <v>11</v>
      </c>
      <c r="DK259" s="118" t="s">
        <v>1219</v>
      </c>
      <c r="DL259" s="141"/>
      <c r="DM259" s="17" t="s">
        <v>1203</v>
      </c>
      <c r="DN259" s="139"/>
      <c r="DO259" s="138"/>
      <c r="DP259" s="138"/>
      <c r="DQ259" s="141"/>
      <c r="DR259" s="138"/>
      <c r="DS259" s="138"/>
      <c r="DT259" s="138"/>
      <c r="DU259" s="138"/>
      <c r="DV259" s="138"/>
      <c r="DW259" s="138"/>
      <c r="DX259" s="138"/>
      <c r="DY259" s="140"/>
      <c r="DZ259" s="138"/>
      <c r="EA259" s="138"/>
      <c r="EB259" s="138"/>
      <c r="EC259" s="138"/>
      <c r="ED259" s="138"/>
      <c r="EE259" s="138"/>
      <c r="EF259" s="141"/>
      <c r="EG259" s="138"/>
      <c r="EH259" s="138"/>
      <c r="EI259" s="138"/>
      <c r="EJ259" s="138"/>
      <c r="EK259" s="138"/>
      <c r="EL259" s="138"/>
      <c r="EM259" s="138"/>
      <c r="EN259" s="138"/>
      <c r="EO259" s="140"/>
      <c r="EP259" s="138"/>
      <c r="EQ259" s="138"/>
      <c r="ER259" s="138"/>
      <c r="ES259" s="138"/>
      <c r="ET259" s="141"/>
      <c r="EU259" s="140">
        <v>8</v>
      </c>
      <c r="EV259" s="138"/>
      <c r="EW259" s="138">
        <v>20</v>
      </c>
      <c r="EX259" s="138"/>
      <c r="EY259" s="138"/>
      <c r="EZ259" s="141"/>
      <c r="FA259" s="138"/>
      <c r="FB259" s="127"/>
      <c r="FC259" s="118">
        <v>50</v>
      </c>
      <c r="FD259" s="17">
        <v>4</v>
      </c>
      <c r="FE259" s="141">
        <v>168</v>
      </c>
      <c r="FF259" s="17">
        <v>42</v>
      </c>
      <c r="FG259" s="140"/>
      <c r="FH259" s="141"/>
      <c r="FI259" s="138"/>
      <c r="FJ259" s="17" t="e">
        <v>#N/A</v>
      </c>
      <c r="FK259" s="257" t="s">
        <v>3711</v>
      </c>
      <c r="FL259" s="138"/>
      <c r="FM259" s="138"/>
      <c r="FN259" s="138"/>
      <c r="FO259" s="138"/>
      <c r="FP259" s="141"/>
      <c r="FQ259" s="138"/>
      <c r="FR259" s="140"/>
      <c r="FS259" s="138"/>
      <c r="FT259" s="138">
        <v>0</v>
      </c>
      <c r="FU259" s="138">
        <v>14</v>
      </c>
      <c r="FV259" s="138"/>
      <c r="FW259" s="138"/>
      <c r="FX259" s="138"/>
      <c r="FY259" s="141"/>
      <c r="FZ259" s="138"/>
      <c r="GA259" s="140"/>
      <c r="GB259" s="138"/>
      <c r="GC259" s="138"/>
      <c r="GD259" s="138"/>
      <c r="GE259" s="138"/>
      <c r="GF259" s="138"/>
      <c r="GG259" s="138"/>
      <c r="GH259" s="138"/>
      <c r="GI259" s="138"/>
      <c r="GJ259" s="138"/>
      <c r="GK259" s="138"/>
      <c r="GL259" s="138"/>
      <c r="GM259" s="138"/>
      <c r="GN259" s="138"/>
      <c r="GO259" s="138"/>
      <c r="GP259" s="141"/>
      <c r="GQ259" s="138"/>
      <c r="GR259" s="137"/>
      <c r="GS259" s="138"/>
      <c r="GT259" s="138"/>
      <c r="GU259" s="138"/>
      <c r="GV259" s="138"/>
      <c r="GW259" s="138"/>
      <c r="GX259" s="141"/>
      <c r="GY259" s="137"/>
      <c r="GZ259" s="138"/>
      <c r="HA259" s="138"/>
      <c r="HB259" s="138"/>
      <c r="HC259" s="138"/>
      <c r="HD259" s="141"/>
      <c r="HE259" s="137"/>
      <c r="HF259" s="138"/>
      <c r="HG259" s="138"/>
      <c r="HH259" s="138"/>
      <c r="HI259" s="138"/>
      <c r="HJ259" s="138"/>
      <c r="HK259" s="141"/>
      <c r="HL259" s="137"/>
      <c r="HM259" s="124"/>
      <c r="HN259" s="124"/>
      <c r="HO259" s="141"/>
      <c r="HP259" s="140"/>
      <c r="HQ259" s="141"/>
      <c r="HR259" s="138"/>
      <c r="HS259" s="140"/>
      <c r="HT259" s="138"/>
      <c r="HU259" s="138"/>
      <c r="HV259" s="138"/>
      <c r="HW259" s="138"/>
      <c r="HX259" s="138"/>
      <c r="HY259" s="138"/>
      <c r="HZ259" s="138"/>
      <c r="IA259" s="138"/>
      <c r="IB259" s="138"/>
      <c r="IC259" s="138"/>
      <c r="ID259" s="138"/>
      <c r="IE259" s="138"/>
      <c r="IF259" s="138"/>
      <c r="IG259" s="138"/>
      <c r="IH259" s="138"/>
      <c r="II259" s="141"/>
      <c r="IJ259" s="17" t="s">
        <v>3238</v>
      </c>
      <c r="IK259" s="138" t="s">
        <v>4131</v>
      </c>
      <c r="IL259" s="138"/>
      <c r="IM259" s="138"/>
      <c r="IN259" s="138"/>
      <c r="IO259" s="138"/>
      <c r="IP259" s="138"/>
      <c r="IQ259" s="138"/>
      <c r="IR259" s="138"/>
      <c r="IS259" s="138"/>
      <c r="IT259" s="138"/>
      <c r="IU259" s="138"/>
      <c r="IV259" s="138"/>
      <c r="IW259" s="138"/>
      <c r="IX259" s="138"/>
      <c r="IY259" s="138"/>
      <c r="IZ259" s="138"/>
    </row>
    <row r="260" spans="1:260" s="17" customFormat="1" ht="12">
      <c r="A260" s="118">
        <v>382</v>
      </c>
      <c r="B260" s="17" t="s">
        <v>670</v>
      </c>
      <c r="C260" s="17">
        <v>0</v>
      </c>
      <c r="D260" s="139" t="s">
        <v>663</v>
      </c>
      <c r="E260" s="124" t="s">
        <v>1949</v>
      </c>
      <c r="F260" s="17" t="s">
        <v>2379</v>
      </c>
      <c r="G260" s="17" t="s">
        <v>79</v>
      </c>
      <c r="H260" s="119">
        <v>-17.795670000000001</v>
      </c>
      <c r="I260" s="120">
        <v>-63.126480000000001</v>
      </c>
      <c r="J260" s="17" t="s">
        <v>303</v>
      </c>
      <c r="K260" s="17" t="s">
        <v>176</v>
      </c>
      <c r="L260" s="17" t="s">
        <v>304</v>
      </c>
      <c r="M260" s="121" t="s">
        <v>177</v>
      </c>
      <c r="N260" s="122">
        <v>40</v>
      </c>
      <c r="O260" s="123" t="s">
        <v>78</v>
      </c>
      <c r="P260" s="17" t="s">
        <v>196</v>
      </c>
      <c r="Q260" s="121" t="s">
        <v>179</v>
      </c>
      <c r="R260" s="124">
        <v>3</v>
      </c>
      <c r="S260" s="124">
        <v>3</v>
      </c>
      <c r="T260" s="124">
        <v>0</v>
      </c>
      <c r="U260" s="124">
        <v>0</v>
      </c>
      <c r="V260" s="124">
        <v>3</v>
      </c>
      <c r="W260" s="124">
        <v>3</v>
      </c>
      <c r="X260" s="124">
        <v>3</v>
      </c>
      <c r="Y260" s="125">
        <v>0</v>
      </c>
      <c r="Z260" s="17">
        <v>15</v>
      </c>
      <c r="AA260" s="142"/>
      <c r="AB260" s="127" t="s">
        <v>2855</v>
      </c>
      <c r="AC260" s="227" t="s">
        <v>212</v>
      </c>
      <c r="AD260" s="227">
        <v>3</v>
      </c>
      <c r="AE260" s="227" t="s">
        <v>181</v>
      </c>
      <c r="AF260" s="227">
        <v>1</v>
      </c>
      <c r="AG260" s="227" t="s">
        <v>236</v>
      </c>
      <c r="AH260" s="227" t="s">
        <v>232</v>
      </c>
      <c r="AI260" s="227">
        <v>3</v>
      </c>
      <c r="AJ260" s="227" t="s">
        <v>227</v>
      </c>
      <c r="AK260" s="227">
        <v>1</v>
      </c>
      <c r="AL260" s="227" t="s">
        <v>206</v>
      </c>
      <c r="AM260" s="227" t="s">
        <v>77</v>
      </c>
      <c r="AN260" s="227">
        <v>0</v>
      </c>
      <c r="AO260" s="227" t="s">
        <v>77</v>
      </c>
      <c r="AP260" s="227">
        <v>0</v>
      </c>
      <c r="AQ260" s="227" t="s">
        <v>77</v>
      </c>
      <c r="AR260" s="227" t="s">
        <v>198</v>
      </c>
      <c r="AS260" s="227">
        <v>3</v>
      </c>
      <c r="AT260" s="227" t="s">
        <v>187</v>
      </c>
      <c r="AU260" s="227">
        <v>1</v>
      </c>
      <c r="AV260" s="227" t="s">
        <v>236</v>
      </c>
      <c r="AW260" s="227" t="s">
        <v>218</v>
      </c>
      <c r="AX260" s="227">
        <v>3</v>
      </c>
      <c r="AY260" s="227" t="s">
        <v>229</v>
      </c>
      <c r="AZ260" s="227">
        <v>0</v>
      </c>
      <c r="BA260" s="227" t="s">
        <v>236</v>
      </c>
      <c r="BB260" s="227" t="s">
        <v>675</v>
      </c>
      <c r="BC260" s="227">
        <v>3</v>
      </c>
      <c r="BD260" s="227" t="s">
        <v>229</v>
      </c>
      <c r="BE260" s="227">
        <v>0</v>
      </c>
      <c r="BF260" s="227" t="s">
        <v>236</v>
      </c>
      <c r="BG260" s="227">
        <v>0</v>
      </c>
      <c r="BH260" s="227">
        <v>0</v>
      </c>
      <c r="BI260" s="227">
        <v>0</v>
      </c>
      <c r="BJ260" s="227">
        <v>0</v>
      </c>
      <c r="BK260" s="227">
        <v>0</v>
      </c>
      <c r="BL260" s="17">
        <v>15</v>
      </c>
      <c r="BM260" s="142" t="s">
        <v>4149</v>
      </c>
      <c r="BN260" s="142"/>
      <c r="BO260" s="142" t="s">
        <v>3789</v>
      </c>
      <c r="BP260" s="143">
        <v>2024</v>
      </c>
      <c r="BQ260" s="126" t="s">
        <v>171</v>
      </c>
      <c r="BR260" s="128">
        <v>45372</v>
      </c>
      <c r="BS260" s="17">
        <v>12</v>
      </c>
      <c r="BT260" s="221" t="s">
        <v>2836</v>
      </c>
      <c r="BU260" s="118">
        <v>3</v>
      </c>
      <c r="BV260" s="17">
        <v>0</v>
      </c>
      <c r="BW260" s="17">
        <v>0</v>
      </c>
      <c r="BX260" s="17">
        <v>3</v>
      </c>
      <c r="BY260" s="17">
        <v>0</v>
      </c>
      <c r="BZ260" s="17">
        <v>0</v>
      </c>
      <c r="CB260" s="17">
        <v>6</v>
      </c>
      <c r="CC260" s="121">
        <v>15</v>
      </c>
      <c r="CE260" s="118">
        <v>0</v>
      </c>
      <c r="CF260" s="17">
        <v>0</v>
      </c>
      <c r="CG260" s="17">
        <v>0</v>
      </c>
      <c r="CH260" s="17">
        <v>0</v>
      </c>
      <c r="CI260" s="17">
        <v>0</v>
      </c>
      <c r="CJ260" s="17">
        <v>3</v>
      </c>
      <c r="CK260" s="17">
        <v>0</v>
      </c>
      <c r="CL260" s="121">
        <v>3</v>
      </c>
      <c r="CM260" s="17" t="s">
        <v>2837</v>
      </c>
      <c r="CN260" s="17" t="s">
        <v>1124</v>
      </c>
      <c r="CO260" s="17" t="s">
        <v>1125</v>
      </c>
      <c r="CP260" s="17">
        <v>12</v>
      </c>
      <c r="CQ260" s="118">
        <v>1</v>
      </c>
      <c r="CR260" s="17">
        <v>0</v>
      </c>
      <c r="CS260" s="124" t="s">
        <v>676</v>
      </c>
      <c r="CT260" s="138"/>
      <c r="CU260" s="138"/>
      <c r="CV260" s="138"/>
      <c r="CW260" s="138"/>
      <c r="CX260" s="138"/>
      <c r="CY260" s="141"/>
      <c r="CZ260" s="140"/>
      <c r="DA260" s="138"/>
      <c r="DB260" s="138"/>
      <c r="DC260" s="141"/>
      <c r="DD260" s="142"/>
      <c r="DE260" s="138"/>
      <c r="DF260" s="137"/>
      <c r="DG260" s="17" t="s">
        <v>1289</v>
      </c>
      <c r="DH260" s="138"/>
      <c r="DI260" s="126" t="s">
        <v>2627</v>
      </c>
      <c r="DJ260" s="118">
        <v>21</v>
      </c>
      <c r="DK260" s="118" t="s">
        <v>3246</v>
      </c>
      <c r="DL260" s="141"/>
      <c r="DM260" s="17" t="s">
        <v>2839</v>
      </c>
      <c r="DN260" s="139"/>
      <c r="DO260" s="138"/>
      <c r="DP260" s="138"/>
      <c r="DQ260" s="141"/>
      <c r="DR260" s="138"/>
      <c r="DS260" s="138"/>
      <c r="DT260" s="138"/>
      <c r="DU260" s="138"/>
      <c r="DV260" s="138"/>
      <c r="DW260" s="138"/>
      <c r="DX260" s="138"/>
      <c r="DY260" s="140"/>
      <c r="DZ260" s="138"/>
      <c r="EA260" s="138"/>
      <c r="EB260" s="138"/>
      <c r="EC260" s="138"/>
      <c r="ED260" s="138"/>
      <c r="EE260" s="138"/>
      <c r="EF260" s="141"/>
      <c r="EG260" s="138"/>
      <c r="EH260" s="138"/>
      <c r="EI260" s="138"/>
      <c r="EJ260" s="138"/>
      <c r="EK260" s="138"/>
      <c r="EL260" s="138"/>
      <c r="EM260" s="138"/>
      <c r="EN260" s="138"/>
      <c r="EO260" s="140">
        <v>0</v>
      </c>
      <c r="EP260" s="138"/>
      <c r="EQ260" s="138">
        <v>0</v>
      </c>
      <c r="ER260" s="138"/>
      <c r="ES260" s="138"/>
      <c r="ET260" s="141"/>
      <c r="EU260" s="140"/>
      <c r="EV260" s="138"/>
      <c r="EW260" s="138">
        <v>20</v>
      </c>
      <c r="EX260" s="138"/>
      <c r="EY260" s="138"/>
      <c r="EZ260" s="141"/>
      <c r="FA260" s="138"/>
      <c r="FB260" s="127"/>
      <c r="FC260" s="118">
        <v>70</v>
      </c>
      <c r="FD260" s="17">
        <v>6</v>
      </c>
      <c r="FE260" s="141">
        <v>354</v>
      </c>
      <c r="FF260" s="17">
        <v>59</v>
      </c>
      <c r="FG260" s="140"/>
      <c r="FH260" s="141"/>
      <c r="FI260" s="138"/>
      <c r="FJ260" s="17" t="e">
        <v>#N/A</v>
      </c>
      <c r="FK260" s="257" t="s">
        <v>3711</v>
      </c>
      <c r="FL260" s="138"/>
      <c r="FM260" s="138"/>
      <c r="FN260" s="138"/>
      <c r="FO260" s="138"/>
      <c r="FP260" s="141"/>
      <c r="FQ260" s="138"/>
      <c r="FR260" s="140"/>
      <c r="FS260" s="138"/>
      <c r="FT260" s="138">
        <v>0</v>
      </c>
      <c r="FU260" s="138">
        <v>14</v>
      </c>
      <c r="FV260" s="138"/>
      <c r="FW260" s="138"/>
      <c r="FX260" s="138"/>
      <c r="FY260" s="141"/>
      <c r="FZ260" s="138"/>
      <c r="GA260" s="140"/>
      <c r="GB260" s="138"/>
      <c r="GC260" s="138"/>
      <c r="GD260" s="138"/>
      <c r="GE260" s="138"/>
      <c r="GF260" s="138"/>
      <c r="GG260" s="138"/>
      <c r="GH260" s="138"/>
      <c r="GI260" s="138"/>
      <c r="GJ260" s="138"/>
      <c r="GK260" s="138"/>
      <c r="GL260" s="138"/>
      <c r="GM260" s="138"/>
      <c r="GN260" s="138"/>
      <c r="GO260" s="138"/>
      <c r="GP260" s="141"/>
      <c r="GQ260" s="138"/>
      <c r="GR260" s="137"/>
      <c r="GS260" s="138"/>
      <c r="GT260" s="138"/>
      <c r="GU260" s="138"/>
      <c r="GV260" s="138"/>
      <c r="GW260" s="138"/>
      <c r="GX260" s="141"/>
      <c r="GY260" s="137"/>
      <c r="GZ260" s="138"/>
      <c r="HA260" s="138"/>
      <c r="HB260" s="138"/>
      <c r="HC260" s="138"/>
      <c r="HD260" s="141"/>
      <c r="HE260" s="137"/>
      <c r="HF260" s="138"/>
      <c r="HG260" s="138"/>
      <c r="HH260" s="138"/>
      <c r="HI260" s="138"/>
      <c r="HJ260" s="138"/>
      <c r="HK260" s="141"/>
      <c r="HL260" s="137"/>
      <c r="HM260" s="124"/>
      <c r="HN260" s="124"/>
      <c r="HO260" s="141"/>
      <c r="HP260" s="140"/>
      <c r="HQ260" s="141"/>
      <c r="HR260" s="138"/>
      <c r="HS260" s="140"/>
      <c r="HT260" s="138"/>
      <c r="HU260" s="138"/>
      <c r="HV260" s="138"/>
      <c r="HW260" s="138"/>
      <c r="HX260" s="138"/>
      <c r="HY260" s="138"/>
      <c r="HZ260" s="138"/>
      <c r="IA260" s="138"/>
      <c r="IB260" s="138"/>
      <c r="IC260" s="138"/>
      <c r="ID260" s="138"/>
      <c r="IE260" s="138"/>
      <c r="IF260" s="138"/>
      <c r="IG260" s="138"/>
      <c r="IH260" s="138"/>
      <c r="II260" s="141"/>
      <c r="IJ260" s="17" t="s">
        <v>3247</v>
      </c>
      <c r="IK260" s="138" t="s">
        <v>4087</v>
      </c>
      <c r="IL260" s="138"/>
      <c r="IM260" s="138"/>
      <c r="IN260" s="138"/>
      <c r="IO260" s="138"/>
      <c r="IP260" s="138"/>
      <c r="IQ260" s="138"/>
      <c r="IR260" s="138"/>
      <c r="IS260" s="138"/>
      <c r="IT260" s="138"/>
      <c r="IU260" s="138"/>
      <c r="IV260" s="138"/>
      <c r="IW260" s="138"/>
      <c r="IX260" s="138"/>
      <c r="IY260" s="138"/>
      <c r="IZ260" s="138"/>
    </row>
    <row r="261" spans="1:260" s="17" customFormat="1" ht="12">
      <c r="A261" s="118">
        <v>391</v>
      </c>
      <c r="B261" s="17" t="s">
        <v>2197</v>
      </c>
      <c r="C261" s="17">
        <v>0</v>
      </c>
      <c r="D261" s="139" t="s">
        <v>663</v>
      </c>
      <c r="E261" s="124" t="s">
        <v>1908</v>
      </c>
      <c r="F261" s="17" t="s">
        <v>2392</v>
      </c>
      <c r="G261" s="17" t="s">
        <v>79</v>
      </c>
      <c r="H261" s="119">
        <v>-17.903614000000001</v>
      </c>
      <c r="I261" s="120">
        <v>-63.061926</v>
      </c>
      <c r="J261" s="17" t="s">
        <v>310</v>
      </c>
      <c r="K261" s="17" t="s">
        <v>176</v>
      </c>
      <c r="L261" s="17">
        <v>0</v>
      </c>
      <c r="M261" s="121" t="s">
        <v>177</v>
      </c>
      <c r="N261" s="122">
        <v>40</v>
      </c>
      <c r="O261" s="123" t="s">
        <v>78</v>
      </c>
      <c r="P261" s="17" t="s">
        <v>202</v>
      </c>
      <c r="Q261" s="121" t="s">
        <v>179</v>
      </c>
      <c r="R261" s="124">
        <v>0</v>
      </c>
      <c r="S261" s="124">
        <v>3</v>
      </c>
      <c r="T261" s="124">
        <v>0</v>
      </c>
      <c r="U261" s="124">
        <v>0</v>
      </c>
      <c r="V261" s="124">
        <v>3</v>
      </c>
      <c r="W261" s="124">
        <v>3</v>
      </c>
      <c r="X261" s="124">
        <v>0</v>
      </c>
      <c r="Y261" s="125">
        <v>0</v>
      </c>
      <c r="Z261" s="17">
        <v>9</v>
      </c>
      <c r="AA261" s="142"/>
      <c r="AB261" s="127" t="s">
        <v>248</v>
      </c>
      <c r="AC261" s="227" t="s">
        <v>77</v>
      </c>
      <c r="AD261" s="227">
        <v>0</v>
      </c>
      <c r="AE261" s="227" t="s">
        <v>77</v>
      </c>
      <c r="AF261" s="227">
        <v>0</v>
      </c>
      <c r="AG261" s="227" t="s">
        <v>77</v>
      </c>
      <c r="AH261" s="227" t="s">
        <v>257</v>
      </c>
      <c r="AI261" s="227">
        <v>3</v>
      </c>
      <c r="AJ261" s="227" t="s">
        <v>248</v>
      </c>
      <c r="AK261" s="227">
        <v>1</v>
      </c>
      <c r="AL261" s="227" t="s">
        <v>189</v>
      </c>
      <c r="AM261" s="227" t="s">
        <v>77</v>
      </c>
      <c r="AN261" s="227">
        <v>0</v>
      </c>
      <c r="AO261" s="227" t="s">
        <v>77</v>
      </c>
      <c r="AP261" s="227">
        <v>0</v>
      </c>
      <c r="AQ261" s="227" t="s">
        <v>77</v>
      </c>
      <c r="AR261" s="227" t="s">
        <v>315</v>
      </c>
      <c r="AS261" s="227">
        <v>3</v>
      </c>
      <c r="AT261" s="227" t="s">
        <v>249</v>
      </c>
      <c r="AU261" s="227">
        <v>0</v>
      </c>
      <c r="AV261" s="227" t="s">
        <v>189</v>
      </c>
      <c r="AW261" s="227" t="s">
        <v>221</v>
      </c>
      <c r="AX261" s="227">
        <v>3</v>
      </c>
      <c r="AY261" s="227" t="s">
        <v>249</v>
      </c>
      <c r="AZ261" s="227">
        <v>0</v>
      </c>
      <c r="BA261" s="227" t="s">
        <v>189</v>
      </c>
      <c r="BB261" s="227" t="s">
        <v>77</v>
      </c>
      <c r="BC261" s="227">
        <v>0</v>
      </c>
      <c r="BD261" s="227" t="s">
        <v>77</v>
      </c>
      <c r="BE261" s="227">
        <v>0</v>
      </c>
      <c r="BF261" s="227" t="s">
        <v>77</v>
      </c>
      <c r="BG261" s="227" t="s">
        <v>77</v>
      </c>
      <c r="BH261" s="227">
        <v>0</v>
      </c>
      <c r="BI261" s="227" t="s">
        <v>77</v>
      </c>
      <c r="BJ261" s="227">
        <v>0</v>
      </c>
      <c r="BK261" s="227" t="s">
        <v>77</v>
      </c>
      <c r="BL261" s="17">
        <v>9</v>
      </c>
      <c r="BM261" s="142" t="s">
        <v>3804</v>
      </c>
      <c r="BN261" s="142"/>
      <c r="BO261" s="142" t="s">
        <v>3789</v>
      </c>
      <c r="BP261" s="143">
        <v>2024</v>
      </c>
      <c r="BQ261" s="126" t="s">
        <v>172</v>
      </c>
      <c r="BR261" s="128">
        <v>45372</v>
      </c>
      <c r="BS261" s="17">
        <v>12</v>
      </c>
      <c r="BT261" s="221" t="s">
        <v>3423</v>
      </c>
      <c r="BU261" s="118">
        <v>0</v>
      </c>
      <c r="BV261" s="17">
        <v>2</v>
      </c>
      <c r="BW261" s="17">
        <v>0</v>
      </c>
      <c r="BX261" s="17">
        <v>0</v>
      </c>
      <c r="BY261" s="17">
        <v>0</v>
      </c>
      <c r="BZ261" s="17">
        <v>0</v>
      </c>
      <c r="CB261" s="17">
        <v>2</v>
      </c>
      <c r="CC261" s="121">
        <v>9</v>
      </c>
      <c r="CE261" s="118">
        <v>0</v>
      </c>
      <c r="CF261" s="17">
        <v>0</v>
      </c>
      <c r="CG261" s="17">
        <v>1</v>
      </c>
      <c r="CH261" s="17">
        <v>0</v>
      </c>
      <c r="CI261" s="17">
        <v>0</v>
      </c>
      <c r="CJ261" s="17">
        <v>1</v>
      </c>
      <c r="CK261" s="17">
        <v>0</v>
      </c>
      <c r="CL261" s="121">
        <v>2</v>
      </c>
      <c r="CM261" s="17" t="s">
        <v>3424</v>
      </c>
      <c r="CN261" s="17" t="s">
        <v>1089</v>
      </c>
      <c r="CO261" s="17" t="s">
        <v>3425</v>
      </c>
      <c r="CP261" s="17">
        <v>2</v>
      </c>
      <c r="CQ261" s="118">
        <v>0</v>
      </c>
      <c r="CR261" s="17">
        <v>0</v>
      </c>
      <c r="CS261" s="124"/>
      <c r="CT261" s="138"/>
      <c r="CU261" s="138"/>
      <c r="CV261" s="138"/>
      <c r="CW261" s="138"/>
      <c r="CX261" s="138"/>
      <c r="CY261" s="141"/>
      <c r="CZ261" s="140"/>
      <c r="DA261" s="138"/>
      <c r="DB261" s="138"/>
      <c r="DC261" s="141"/>
      <c r="DD261" s="142"/>
      <c r="DE261" s="138"/>
      <c r="DF261" s="137"/>
      <c r="DG261" s="17" t="s">
        <v>1092</v>
      </c>
      <c r="DH261" s="138"/>
      <c r="DI261" s="126" t="s">
        <v>2780</v>
      </c>
      <c r="DJ261" s="118">
        <v>11</v>
      </c>
      <c r="DK261" s="118" t="s">
        <v>327</v>
      </c>
      <c r="DL261" s="141"/>
      <c r="DM261" s="17" t="s">
        <v>1351</v>
      </c>
      <c r="DN261" s="139"/>
      <c r="DO261" s="138"/>
      <c r="DP261" s="138"/>
      <c r="DQ261" s="141"/>
      <c r="DR261" s="138"/>
      <c r="DS261" s="138"/>
      <c r="DT261" s="138"/>
      <c r="DU261" s="138"/>
      <c r="DV261" s="138"/>
      <c r="DW261" s="138"/>
      <c r="DX261" s="138"/>
      <c r="DY261" s="140"/>
      <c r="DZ261" s="138"/>
      <c r="EA261" s="138"/>
      <c r="EB261" s="138"/>
      <c r="EC261" s="138"/>
      <c r="ED261" s="138"/>
      <c r="EE261" s="138"/>
      <c r="EF261" s="141"/>
      <c r="EG261" s="138"/>
      <c r="EH261" s="138"/>
      <c r="EI261" s="138"/>
      <c r="EJ261" s="138"/>
      <c r="EK261" s="138"/>
      <c r="EL261" s="138"/>
      <c r="EM261" s="138"/>
      <c r="EN261" s="138"/>
      <c r="EO261" s="140"/>
      <c r="EP261" s="138"/>
      <c r="EQ261" s="138"/>
      <c r="ER261" s="138"/>
      <c r="ES261" s="138"/>
      <c r="ET261" s="141"/>
      <c r="EU261" s="140">
        <v>4</v>
      </c>
      <c r="EV261" s="138"/>
      <c r="EW261" s="138">
        <v>8</v>
      </c>
      <c r="EX261" s="138"/>
      <c r="EY261" s="138"/>
      <c r="EZ261" s="141"/>
      <c r="FA261" s="138"/>
      <c r="FB261" s="127"/>
      <c r="FC261" s="118">
        <v>70</v>
      </c>
      <c r="FD261" s="17">
        <v>2</v>
      </c>
      <c r="FE261" s="141">
        <v>118</v>
      </c>
      <c r="FF261" s="17">
        <v>59</v>
      </c>
      <c r="FG261" s="140"/>
      <c r="FH261" s="141"/>
      <c r="FI261" s="138"/>
      <c r="FJ261" s="17" t="e">
        <v>#N/A</v>
      </c>
      <c r="FK261" s="257" t="s">
        <v>3711</v>
      </c>
      <c r="FL261" s="138"/>
      <c r="FM261" s="138"/>
      <c r="FN261" s="138"/>
      <c r="FO261" s="138"/>
      <c r="FP261" s="141"/>
      <c r="FQ261" s="138"/>
      <c r="FR261" s="140"/>
      <c r="FS261" s="138"/>
      <c r="FT261" s="138">
        <v>0</v>
      </c>
      <c r="FU261" s="138">
        <v>14</v>
      </c>
      <c r="FV261" s="138"/>
      <c r="FW261" s="138"/>
      <c r="FX261" s="138"/>
      <c r="FY261" s="141"/>
      <c r="FZ261" s="138"/>
      <c r="GA261" s="140"/>
      <c r="GB261" s="138"/>
      <c r="GC261" s="138"/>
      <c r="GD261" s="138"/>
      <c r="GE261" s="138"/>
      <c r="GF261" s="138"/>
      <c r="GG261" s="138"/>
      <c r="GH261" s="138"/>
      <c r="GI261" s="138"/>
      <c r="GJ261" s="138"/>
      <c r="GK261" s="138"/>
      <c r="GL261" s="138"/>
      <c r="GM261" s="138"/>
      <c r="GN261" s="138"/>
      <c r="GO261" s="138"/>
      <c r="GP261" s="141"/>
      <c r="GQ261" s="138"/>
      <c r="GR261" s="137"/>
      <c r="GS261" s="138"/>
      <c r="GT261" s="138"/>
      <c r="GU261" s="138"/>
      <c r="GV261" s="138"/>
      <c r="GW261" s="138"/>
      <c r="GX261" s="141"/>
      <c r="GY261" s="137"/>
      <c r="GZ261" s="138"/>
      <c r="HA261" s="138"/>
      <c r="HB261" s="138"/>
      <c r="HC261" s="138"/>
      <c r="HD261" s="141"/>
      <c r="HE261" s="137"/>
      <c r="HF261" s="138"/>
      <c r="HG261" s="138"/>
      <c r="HH261" s="138"/>
      <c r="HI261" s="138"/>
      <c r="HJ261" s="138"/>
      <c r="HK261" s="141"/>
      <c r="HL261" s="137"/>
      <c r="HM261" s="124"/>
      <c r="HN261" s="124"/>
      <c r="HO261" s="141"/>
      <c r="HP261" s="140"/>
      <c r="HQ261" s="141"/>
      <c r="HR261" s="138"/>
      <c r="HS261" s="140"/>
      <c r="HT261" s="138"/>
      <c r="HU261" s="138"/>
      <c r="HV261" s="138"/>
      <c r="HW261" s="138"/>
      <c r="HX261" s="138"/>
      <c r="HY261" s="138"/>
      <c r="HZ261" s="138"/>
      <c r="IA261" s="138"/>
      <c r="IB261" s="138"/>
      <c r="IC261" s="138"/>
      <c r="ID261" s="138"/>
      <c r="IE261" s="138"/>
      <c r="IF261" s="138"/>
      <c r="IG261" s="138"/>
      <c r="IH261" s="138"/>
      <c r="II261" s="141"/>
      <c r="IJ261" s="17" t="s">
        <v>3426</v>
      </c>
      <c r="IK261" s="138" t="s">
        <v>4132</v>
      </c>
      <c r="IL261" s="138"/>
      <c r="IM261" s="138"/>
      <c r="IN261" s="138"/>
      <c r="IO261" s="138"/>
      <c r="IP261" s="138"/>
      <c r="IQ261" s="138"/>
      <c r="IR261" s="138"/>
      <c r="IS261" s="138"/>
      <c r="IT261" s="138"/>
      <c r="IU261" s="138"/>
      <c r="IV261" s="138"/>
      <c r="IW261" s="138"/>
      <c r="IX261" s="138"/>
      <c r="IY261" s="138"/>
      <c r="IZ261" s="138"/>
    </row>
    <row r="262" spans="1:260" s="17" customFormat="1" ht="12">
      <c r="A262" s="118">
        <v>409</v>
      </c>
      <c r="B262" s="17" t="s">
        <v>689</v>
      </c>
      <c r="C262" s="17">
        <v>0</v>
      </c>
      <c r="D262" s="139" t="s">
        <v>663</v>
      </c>
      <c r="E262" s="124" t="s">
        <v>1912</v>
      </c>
      <c r="F262" s="17" t="s">
        <v>2415</v>
      </c>
      <c r="G262" s="17" t="s">
        <v>79</v>
      </c>
      <c r="H262" s="119">
        <v>-17.735026000000001</v>
      </c>
      <c r="I262" s="120">
        <v>-63.117358000000003</v>
      </c>
      <c r="J262" s="17" t="s">
        <v>303</v>
      </c>
      <c r="K262" s="17" t="s">
        <v>176</v>
      </c>
      <c r="L262" s="17" t="s">
        <v>304</v>
      </c>
      <c r="M262" s="121" t="s">
        <v>177</v>
      </c>
      <c r="N262" s="122">
        <v>60</v>
      </c>
      <c r="O262" s="123" t="s">
        <v>78</v>
      </c>
      <c r="P262" s="17" t="s">
        <v>196</v>
      </c>
      <c r="Q262" s="121" t="s">
        <v>179</v>
      </c>
      <c r="R262" s="124">
        <v>3</v>
      </c>
      <c r="S262" s="124">
        <v>3</v>
      </c>
      <c r="T262" s="124">
        <v>0</v>
      </c>
      <c r="U262" s="124">
        <v>3</v>
      </c>
      <c r="V262" s="124">
        <v>0</v>
      </c>
      <c r="W262" s="124">
        <v>2</v>
      </c>
      <c r="X262" s="124">
        <v>0</v>
      </c>
      <c r="Y262" s="125">
        <v>0</v>
      </c>
      <c r="Z262" s="17">
        <v>11</v>
      </c>
      <c r="AA262" s="142"/>
      <c r="AB262" s="127" t="s">
        <v>3477</v>
      </c>
      <c r="AC262" s="227" t="s">
        <v>223</v>
      </c>
      <c r="AD262" s="227">
        <v>3</v>
      </c>
      <c r="AE262" s="227" t="s">
        <v>181</v>
      </c>
      <c r="AF262" s="227">
        <v>1</v>
      </c>
      <c r="AG262" s="227" t="s">
        <v>236</v>
      </c>
      <c r="AH262" s="227" t="s">
        <v>2416</v>
      </c>
      <c r="AI262" s="227">
        <v>3</v>
      </c>
      <c r="AJ262" s="227" t="s">
        <v>316</v>
      </c>
      <c r="AK262" s="227">
        <v>1</v>
      </c>
      <c r="AL262" s="227" t="s">
        <v>206</v>
      </c>
      <c r="AM262" s="227" t="s">
        <v>185</v>
      </c>
      <c r="AN262" s="227">
        <v>3</v>
      </c>
      <c r="AO262" s="227" t="s">
        <v>184</v>
      </c>
      <c r="AP262" s="227">
        <v>1</v>
      </c>
      <c r="AQ262" s="227" t="s">
        <v>206</v>
      </c>
      <c r="AR262" s="227" t="s">
        <v>77</v>
      </c>
      <c r="AS262" s="227">
        <v>0</v>
      </c>
      <c r="AT262" s="227" t="s">
        <v>77</v>
      </c>
      <c r="AU262" s="227">
        <v>0</v>
      </c>
      <c r="AV262" s="227" t="s">
        <v>77</v>
      </c>
      <c r="AW262" s="227" t="s">
        <v>2417</v>
      </c>
      <c r="AX262" s="227">
        <v>2</v>
      </c>
      <c r="AY262" s="227" t="s">
        <v>225</v>
      </c>
      <c r="AZ262" s="227">
        <v>1</v>
      </c>
      <c r="BA262" s="227" t="s">
        <v>236</v>
      </c>
      <c r="BB262" s="227" t="s">
        <v>77</v>
      </c>
      <c r="BC262" s="227">
        <v>0</v>
      </c>
      <c r="BD262" s="227" t="s">
        <v>77</v>
      </c>
      <c r="BE262" s="227">
        <v>0</v>
      </c>
      <c r="BF262" s="227" t="s">
        <v>77</v>
      </c>
      <c r="BG262" s="227">
        <v>0</v>
      </c>
      <c r="BH262" s="227">
        <v>0</v>
      </c>
      <c r="BI262" s="227">
        <v>0</v>
      </c>
      <c r="BJ262" s="227">
        <v>0</v>
      </c>
      <c r="BK262" s="227">
        <v>0</v>
      </c>
      <c r="BL262" s="17">
        <v>11</v>
      </c>
      <c r="BM262" s="142" t="s">
        <v>4149</v>
      </c>
      <c r="BN262" s="142"/>
      <c r="BO262" s="142" t="s">
        <v>3789</v>
      </c>
      <c r="BP262" s="143">
        <v>2024</v>
      </c>
      <c r="BQ262" s="126" t="s">
        <v>171</v>
      </c>
      <c r="BR262" s="128">
        <v>45372</v>
      </c>
      <c r="BS262" s="17">
        <v>12</v>
      </c>
      <c r="BT262" s="221" t="s">
        <v>3478</v>
      </c>
      <c r="BU262" s="118">
        <v>2</v>
      </c>
      <c r="BV262" s="17">
        <v>0</v>
      </c>
      <c r="BW262" s="17">
        <v>0</v>
      </c>
      <c r="BX262" s="17">
        <v>0</v>
      </c>
      <c r="BY262" s="17">
        <v>0</v>
      </c>
      <c r="BZ262" s="17">
        <v>0</v>
      </c>
      <c r="CB262" s="17">
        <v>2</v>
      </c>
      <c r="CC262" s="121">
        <v>11</v>
      </c>
      <c r="CE262" s="118">
        <v>0</v>
      </c>
      <c r="CF262" s="17">
        <v>0</v>
      </c>
      <c r="CG262" s="17">
        <v>0</v>
      </c>
      <c r="CH262" s="17">
        <v>0</v>
      </c>
      <c r="CI262" s="17">
        <v>0</v>
      </c>
      <c r="CJ262" s="17">
        <v>2</v>
      </c>
      <c r="CK262" s="17">
        <v>0</v>
      </c>
      <c r="CL262" s="121">
        <v>2</v>
      </c>
      <c r="CM262" s="17" t="s">
        <v>3479</v>
      </c>
      <c r="CN262" s="17" t="s">
        <v>3480</v>
      </c>
      <c r="CO262" s="17" t="s">
        <v>1448</v>
      </c>
      <c r="CP262" s="17">
        <v>2</v>
      </c>
      <c r="CQ262" s="118">
        <v>1</v>
      </c>
      <c r="CR262" s="17">
        <v>0</v>
      </c>
      <c r="CS262" s="124" t="s">
        <v>676</v>
      </c>
      <c r="CT262" s="138"/>
      <c r="CU262" s="138"/>
      <c r="CV262" s="138"/>
      <c r="CW262" s="138"/>
      <c r="CX262" s="138"/>
      <c r="CY262" s="141"/>
      <c r="CZ262" s="140"/>
      <c r="DA262" s="138"/>
      <c r="DB262" s="138"/>
      <c r="DC262" s="141"/>
      <c r="DD262" s="142"/>
      <c r="DE262" s="138"/>
      <c r="DF262" s="137"/>
      <c r="DG262" s="17" t="s">
        <v>1289</v>
      </c>
      <c r="DH262" s="138"/>
      <c r="DI262" s="126" t="s">
        <v>2651</v>
      </c>
      <c r="DJ262" s="118">
        <v>33</v>
      </c>
      <c r="DK262" s="118" t="s">
        <v>3481</v>
      </c>
      <c r="DL262" s="141"/>
      <c r="DM262" s="17" t="s">
        <v>1182</v>
      </c>
      <c r="DN262" s="139"/>
      <c r="DO262" s="138"/>
      <c r="DP262" s="138"/>
      <c r="DQ262" s="141"/>
      <c r="DR262" s="138"/>
      <c r="DS262" s="138"/>
      <c r="DT262" s="138"/>
      <c r="DU262" s="138"/>
      <c r="DV262" s="138"/>
      <c r="DW262" s="138"/>
      <c r="DX262" s="138"/>
      <c r="DY262" s="140"/>
      <c r="DZ262" s="138"/>
      <c r="EA262" s="138"/>
      <c r="EB262" s="138"/>
      <c r="EC262" s="138"/>
      <c r="ED262" s="138"/>
      <c r="EE262" s="138"/>
      <c r="EF262" s="141"/>
      <c r="EG262" s="138"/>
      <c r="EH262" s="138"/>
      <c r="EI262" s="138"/>
      <c r="EJ262" s="138"/>
      <c r="EK262" s="138"/>
      <c r="EL262" s="138"/>
      <c r="EM262" s="138"/>
      <c r="EN262" s="138"/>
      <c r="EO262" s="140">
        <v>0</v>
      </c>
      <c r="EP262" s="138"/>
      <c r="EQ262" s="138">
        <v>0</v>
      </c>
      <c r="ER262" s="138"/>
      <c r="ES262" s="138"/>
      <c r="ET262" s="141"/>
      <c r="EU262" s="140"/>
      <c r="EV262" s="138"/>
      <c r="EW262" s="138">
        <v>20</v>
      </c>
      <c r="EX262" s="138"/>
      <c r="EY262" s="138"/>
      <c r="EZ262" s="141"/>
      <c r="FA262" s="138">
        <v>4</v>
      </c>
      <c r="FB262" s="127"/>
      <c r="FC262" s="118">
        <v>100</v>
      </c>
      <c r="FD262" s="17">
        <v>2</v>
      </c>
      <c r="FE262" s="141">
        <v>162</v>
      </c>
      <c r="FF262" s="17">
        <v>81</v>
      </c>
      <c r="FG262" s="140"/>
      <c r="FH262" s="141"/>
      <c r="FI262" s="138"/>
      <c r="FJ262" s="17" t="e">
        <v>#N/A</v>
      </c>
      <c r="FK262" s="257" t="s">
        <v>3711</v>
      </c>
      <c r="FL262" s="138"/>
      <c r="FM262" s="138"/>
      <c r="FN262" s="138"/>
      <c r="FO262" s="138"/>
      <c r="FP262" s="141"/>
      <c r="FQ262" s="138"/>
      <c r="FR262" s="140"/>
      <c r="FS262" s="138"/>
      <c r="FT262" s="138">
        <v>0</v>
      </c>
      <c r="FU262" s="138">
        <v>14</v>
      </c>
      <c r="FV262" s="138"/>
      <c r="FW262" s="138"/>
      <c r="FX262" s="138"/>
      <c r="FY262" s="141"/>
      <c r="FZ262" s="138"/>
      <c r="GA262" s="140"/>
      <c r="GB262" s="138"/>
      <c r="GC262" s="138"/>
      <c r="GD262" s="138"/>
      <c r="GE262" s="138"/>
      <c r="GF262" s="138"/>
      <c r="GG262" s="138"/>
      <c r="GH262" s="138"/>
      <c r="GI262" s="138"/>
      <c r="GJ262" s="138"/>
      <c r="GK262" s="138"/>
      <c r="GL262" s="138"/>
      <c r="GM262" s="138"/>
      <c r="GN262" s="138"/>
      <c r="GO262" s="138"/>
      <c r="GP262" s="141"/>
      <c r="GQ262" s="138"/>
      <c r="GR262" s="137"/>
      <c r="GS262" s="138"/>
      <c r="GT262" s="138"/>
      <c r="GU262" s="138"/>
      <c r="GV262" s="138"/>
      <c r="GW262" s="138"/>
      <c r="GX262" s="141"/>
      <c r="GY262" s="137"/>
      <c r="GZ262" s="138"/>
      <c r="HA262" s="138"/>
      <c r="HB262" s="138"/>
      <c r="HC262" s="138"/>
      <c r="HD262" s="141"/>
      <c r="HE262" s="137"/>
      <c r="HF262" s="138"/>
      <c r="HG262" s="138"/>
      <c r="HH262" s="138"/>
      <c r="HI262" s="138"/>
      <c r="HJ262" s="138"/>
      <c r="HK262" s="141"/>
      <c r="HL262" s="137"/>
      <c r="HM262" s="124"/>
      <c r="HN262" s="124"/>
      <c r="HO262" s="141"/>
      <c r="HP262" s="140"/>
      <c r="HQ262" s="141"/>
      <c r="HR262" s="138"/>
      <c r="HS262" s="140"/>
      <c r="HT262" s="138"/>
      <c r="HU262" s="138"/>
      <c r="HV262" s="138"/>
      <c r="HW262" s="138"/>
      <c r="HX262" s="138"/>
      <c r="HY262" s="138"/>
      <c r="HZ262" s="138"/>
      <c r="IA262" s="138"/>
      <c r="IB262" s="138"/>
      <c r="IC262" s="138"/>
      <c r="ID262" s="138"/>
      <c r="IE262" s="138"/>
      <c r="IF262" s="138"/>
      <c r="IG262" s="138"/>
      <c r="IH262" s="138"/>
      <c r="II262" s="141"/>
      <c r="IJ262" s="17" t="s">
        <v>3482</v>
      </c>
      <c r="IK262" s="138" t="s">
        <v>4133</v>
      </c>
      <c r="IL262" s="138"/>
      <c r="IM262" s="138"/>
      <c r="IN262" s="138"/>
      <c r="IO262" s="138"/>
      <c r="IP262" s="138"/>
      <c r="IQ262" s="138"/>
      <c r="IR262" s="138"/>
      <c r="IS262" s="138"/>
      <c r="IT262" s="138"/>
      <c r="IU262" s="138"/>
      <c r="IV262" s="138"/>
      <c r="IW262" s="138"/>
      <c r="IX262" s="138">
        <v>162</v>
      </c>
      <c r="IY262" s="138">
        <v>324</v>
      </c>
      <c r="IZ262" s="138"/>
    </row>
    <row r="263" spans="1:260" s="17" customFormat="1" ht="12">
      <c r="A263" s="118">
        <v>421</v>
      </c>
      <c r="B263" s="17" t="s">
        <v>2437</v>
      </c>
      <c r="C263" s="17">
        <v>0</v>
      </c>
      <c r="D263" s="139" t="s">
        <v>663</v>
      </c>
      <c r="E263" s="124" t="s">
        <v>1939</v>
      </c>
      <c r="F263" s="17" t="s">
        <v>2151</v>
      </c>
      <c r="G263" s="17" t="s">
        <v>79</v>
      </c>
      <c r="H263" s="119">
        <v>-16.832194000000001</v>
      </c>
      <c r="I263" s="120">
        <v>-63.479807999999998</v>
      </c>
      <c r="J263" s="17" t="s">
        <v>310</v>
      </c>
      <c r="K263" s="17" t="s">
        <v>2151</v>
      </c>
      <c r="L263" s="17" t="s">
        <v>305</v>
      </c>
      <c r="M263" s="121" t="s">
        <v>177</v>
      </c>
      <c r="N263" s="122">
        <v>72</v>
      </c>
      <c r="O263" s="123" t="s">
        <v>245</v>
      </c>
      <c r="P263" s="17" t="s">
        <v>178</v>
      </c>
      <c r="Q263" s="121" t="s">
        <v>179</v>
      </c>
      <c r="R263" s="124">
        <v>3</v>
      </c>
      <c r="S263" s="124">
        <v>3</v>
      </c>
      <c r="T263" s="124">
        <v>0</v>
      </c>
      <c r="U263" s="124">
        <v>0</v>
      </c>
      <c r="V263" s="124">
        <v>1</v>
      </c>
      <c r="W263" s="124">
        <v>3</v>
      </c>
      <c r="X263" s="124">
        <v>0</v>
      </c>
      <c r="Y263" s="125">
        <v>0</v>
      </c>
      <c r="Z263" s="17">
        <v>10</v>
      </c>
      <c r="AA263" s="142"/>
      <c r="AB263" s="127" t="s">
        <v>3525</v>
      </c>
      <c r="AC263" s="227" t="s">
        <v>222</v>
      </c>
      <c r="AD263" s="227">
        <v>3</v>
      </c>
      <c r="AE263" s="227" t="s">
        <v>181</v>
      </c>
      <c r="AF263" s="227">
        <v>1</v>
      </c>
      <c r="AG263" s="227" t="s">
        <v>182</v>
      </c>
      <c r="AH263" s="227" t="s">
        <v>222</v>
      </c>
      <c r="AI263" s="227">
        <v>3</v>
      </c>
      <c r="AJ263" s="227" t="s">
        <v>2360</v>
      </c>
      <c r="AK263" s="227">
        <v>1</v>
      </c>
      <c r="AL263" s="227" t="s">
        <v>182</v>
      </c>
      <c r="AM263" s="227" t="s">
        <v>77</v>
      </c>
      <c r="AN263" s="227">
        <v>0</v>
      </c>
      <c r="AO263" s="227" t="s">
        <v>77</v>
      </c>
      <c r="AP263" s="227">
        <v>0</v>
      </c>
      <c r="AQ263" s="227" t="s">
        <v>77</v>
      </c>
      <c r="AR263" s="227" t="s">
        <v>566</v>
      </c>
      <c r="AS263" s="227">
        <v>1</v>
      </c>
      <c r="AT263" s="227" t="s">
        <v>187</v>
      </c>
      <c r="AU263" s="227">
        <v>1</v>
      </c>
      <c r="AV263" s="227" t="s">
        <v>178</v>
      </c>
      <c r="AW263" s="227" t="s">
        <v>218</v>
      </c>
      <c r="AX263" s="227">
        <v>3</v>
      </c>
      <c r="AY263" s="227" t="s">
        <v>229</v>
      </c>
      <c r="AZ263" s="227">
        <v>0</v>
      </c>
      <c r="BA263" s="227" t="s">
        <v>178</v>
      </c>
      <c r="BB263" s="227" t="s">
        <v>77</v>
      </c>
      <c r="BC263" s="227">
        <v>0</v>
      </c>
      <c r="BD263" s="227" t="s">
        <v>77</v>
      </c>
      <c r="BE263" s="227">
        <v>0</v>
      </c>
      <c r="BF263" s="227" t="s">
        <v>77</v>
      </c>
      <c r="BG263" s="227">
        <v>0</v>
      </c>
      <c r="BH263" s="227">
        <v>0</v>
      </c>
      <c r="BI263" s="227">
        <v>0</v>
      </c>
      <c r="BJ263" s="227">
        <v>0</v>
      </c>
      <c r="BK263" s="227">
        <v>0</v>
      </c>
      <c r="BL263" s="17">
        <v>10</v>
      </c>
      <c r="BM263" s="142" t="s">
        <v>4149</v>
      </c>
      <c r="BN263" s="142"/>
      <c r="BO263" s="142" t="s">
        <v>3789</v>
      </c>
      <c r="BP263" s="143">
        <v>2024</v>
      </c>
      <c r="BQ263" s="126" t="s">
        <v>171</v>
      </c>
      <c r="BR263" s="128">
        <v>45372</v>
      </c>
      <c r="BS263" s="17">
        <v>12</v>
      </c>
      <c r="BT263" s="221" t="s">
        <v>3526</v>
      </c>
      <c r="BU263" s="118">
        <v>2</v>
      </c>
      <c r="BV263" s="17">
        <v>1</v>
      </c>
      <c r="BW263" s="17">
        <v>0</v>
      </c>
      <c r="BX263" s="17">
        <v>1</v>
      </c>
      <c r="BY263" s="17">
        <v>0</v>
      </c>
      <c r="BZ263" s="17">
        <v>0</v>
      </c>
      <c r="CB263" s="17">
        <v>4</v>
      </c>
      <c r="CC263" s="121">
        <v>10</v>
      </c>
      <c r="CE263" s="118">
        <v>0</v>
      </c>
      <c r="CF263" s="17">
        <v>0</v>
      </c>
      <c r="CG263" s="17">
        <v>1</v>
      </c>
      <c r="CH263" s="17">
        <v>0</v>
      </c>
      <c r="CI263" s="17">
        <v>0</v>
      </c>
      <c r="CJ263" s="17">
        <v>1</v>
      </c>
      <c r="CK263" s="17">
        <v>0</v>
      </c>
      <c r="CL263" s="121">
        <v>2</v>
      </c>
      <c r="CM263" s="17" t="s">
        <v>3527</v>
      </c>
      <c r="CN263" s="17" t="s">
        <v>3395</v>
      </c>
      <c r="CO263" s="17" t="s">
        <v>1418</v>
      </c>
      <c r="CP263" s="17">
        <v>1</v>
      </c>
      <c r="CQ263" s="118">
        <v>1</v>
      </c>
      <c r="CR263" s="17">
        <v>0</v>
      </c>
      <c r="CS263" s="124" t="s">
        <v>676</v>
      </c>
      <c r="CT263" s="138"/>
      <c r="CU263" s="138"/>
      <c r="CV263" s="138"/>
      <c r="CW263" s="138"/>
      <c r="CX263" s="138"/>
      <c r="CY263" s="141"/>
      <c r="CZ263" s="140"/>
      <c r="DA263" s="138"/>
      <c r="DB263" s="138"/>
      <c r="DC263" s="141"/>
      <c r="DD263" s="142"/>
      <c r="DE263" s="138"/>
      <c r="DF263" s="137"/>
      <c r="DG263" s="17" t="s">
        <v>1092</v>
      </c>
      <c r="DH263" s="138"/>
      <c r="DI263" s="126" t="s">
        <v>3122</v>
      </c>
      <c r="DJ263" s="118">
        <v>12</v>
      </c>
      <c r="DK263" s="118" t="s">
        <v>3123</v>
      </c>
      <c r="DL263" s="141"/>
      <c r="DM263" s="17" t="s">
        <v>1351</v>
      </c>
      <c r="DN263" s="139"/>
      <c r="DO263" s="138"/>
      <c r="DP263" s="138"/>
      <c r="DQ263" s="141"/>
      <c r="DR263" s="138"/>
      <c r="DS263" s="138"/>
      <c r="DT263" s="138"/>
      <c r="DU263" s="138"/>
      <c r="DV263" s="138"/>
      <c r="DW263" s="138"/>
      <c r="DX263" s="138"/>
      <c r="DY263" s="140"/>
      <c r="DZ263" s="138"/>
      <c r="EA263" s="138"/>
      <c r="EB263" s="138"/>
      <c r="EC263" s="138"/>
      <c r="ED263" s="138"/>
      <c r="EE263" s="138"/>
      <c r="EF263" s="141"/>
      <c r="EG263" s="138"/>
      <c r="EH263" s="138"/>
      <c r="EI263" s="138"/>
      <c r="EJ263" s="138"/>
      <c r="EK263" s="138"/>
      <c r="EL263" s="138"/>
      <c r="EM263" s="138"/>
      <c r="EN263" s="138"/>
      <c r="EO263" s="140"/>
      <c r="EP263" s="138"/>
      <c r="EQ263" s="138"/>
      <c r="ER263" s="138"/>
      <c r="ES263" s="138"/>
      <c r="ET263" s="141"/>
      <c r="EU263" s="140">
        <v>4</v>
      </c>
      <c r="EV263" s="138"/>
      <c r="EW263" s="138">
        <v>12</v>
      </c>
      <c r="EX263" s="138"/>
      <c r="EY263" s="138"/>
      <c r="EZ263" s="141"/>
      <c r="FA263" s="138"/>
      <c r="FB263" s="127"/>
      <c r="FC263" s="118">
        <v>100</v>
      </c>
      <c r="FD263" s="17">
        <v>4</v>
      </c>
      <c r="FE263" s="141">
        <v>380</v>
      </c>
      <c r="FF263" s="17">
        <v>95</v>
      </c>
      <c r="FG263" s="140"/>
      <c r="FH263" s="141"/>
      <c r="FI263" s="138"/>
      <c r="FJ263" s="17" t="e">
        <v>#N/A</v>
      </c>
      <c r="FK263" s="257" t="s">
        <v>3714</v>
      </c>
      <c r="FL263" s="138"/>
      <c r="FM263" s="138"/>
      <c r="FN263" s="138"/>
      <c r="FO263" s="138"/>
      <c r="FP263" s="141"/>
      <c r="FQ263" s="138"/>
      <c r="FR263" s="140"/>
      <c r="FS263" s="138"/>
      <c r="FT263" s="138">
        <v>0</v>
      </c>
      <c r="FU263" s="138">
        <v>14</v>
      </c>
      <c r="FV263" s="138"/>
      <c r="FW263" s="138"/>
      <c r="FX263" s="138"/>
      <c r="FY263" s="141"/>
      <c r="FZ263" s="138"/>
      <c r="GA263" s="140"/>
      <c r="GB263" s="138"/>
      <c r="GC263" s="138"/>
      <c r="GD263" s="138"/>
      <c r="GE263" s="138"/>
      <c r="GF263" s="138"/>
      <c r="GG263" s="138"/>
      <c r="GH263" s="138"/>
      <c r="GI263" s="138"/>
      <c r="GJ263" s="138"/>
      <c r="GK263" s="138"/>
      <c r="GL263" s="138"/>
      <c r="GM263" s="138"/>
      <c r="GN263" s="138"/>
      <c r="GO263" s="138"/>
      <c r="GP263" s="141"/>
      <c r="GQ263" s="138"/>
      <c r="GR263" s="137"/>
      <c r="GS263" s="138"/>
      <c r="GT263" s="138"/>
      <c r="GU263" s="138"/>
      <c r="GV263" s="138"/>
      <c r="GW263" s="138"/>
      <c r="GX263" s="141"/>
      <c r="GY263" s="137"/>
      <c r="GZ263" s="138"/>
      <c r="HA263" s="138"/>
      <c r="HB263" s="138"/>
      <c r="HC263" s="138"/>
      <c r="HD263" s="141"/>
      <c r="HE263" s="137"/>
      <c r="HF263" s="138"/>
      <c r="HG263" s="138"/>
      <c r="HH263" s="138"/>
      <c r="HI263" s="138"/>
      <c r="HJ263" s="138"/>
      <c r="HK263" s="141"/>
      <c r="HL263" s="137"/>
      <c r="HM263" s="124"/>
      <c r="HN263" s="124"/>
      <c r="HO263" s="141"/>
      <c r="HP263" s="140"/>
      <c r="HQ263" s="141"/>
      <c r="HR263" s="138"/>
      <c r="HS263" s="140"/>
      <c r="HT263" s="138"/>
      <c r="HU263" s="138"/>
      <c r="HV263" s="138"/>
      <c r="HW263" s="138"/>
      <c r="HX263" s="138"/>
      <c r="HY263" s="138"/>
      <c r="HZ263" s="138"/>
      <c r="IA263" s="138"/>
      <c r="IB263" s="138"/>
      <c r="IC263" s="138"/>
      <c r="ID263" s="138"/>
      <c r="IE263" s="138"/>
      <c r="IF263" s="138"/>
      <c r="IG263" s="138"/>
      <c r="IH263" s="138"/>
      <c r="II263" s="141"/>
      <c r="IJ263" s="17" t="s">
        <v>3528</v>
      </c>
      <c r="IK263" s="138" t="s">
        <v>4134</v>
      </c>
      <c r="IL263" s="138"/>
      <c r="IM263" s="138"/>
      <c r="IN263" s="138"/>
      <c r="IO263" s="138"/>
      <c r="IP263" s="138"/>
      <c r="IQ263" s="138"/>
      <c r="IR263" s="138"/>
      <c r="IS263" s="138"/>
      <c r="IT263" s="138"/>
      <c r="IU263" s="138"/>
      <c r="IV263" s="138"/>
      <c r="IW263" s="138"/>
      <c r="IX263" s="138"/>
      <c r="IY263" s="138"/>
      <c r="IZ263" s="138"/>
    </row>
    <row r="264" spans="1:260" s="17" customFormat="1" ht="12">
      <c r="A264" s="118">
        <v>452</v>
      </c>
      <c r="B264" s="17" t="s">
        <v>2488</v>
      </c>
      <c r="C264" s="17">
        <v>0</v>
      </c>
      <c r="D264" s="139" t="s">
        <v>663</v>
      </c>
      <c r="E264" s="124" t="s">
        <v>1937</v>
      </c>
      <c r="F264" s="17" t="s">
        <v>2489</v>
      </c>
      <c r="G264" s="17" t="s">
        <v>79</v>
      </c>
      <c r="H264" s="119">
        <v>-17.425149999999999</v>
      </c>
      <c r="I264" s="120">
        <v>-65.907730000000001</v>
      </c>
      <c r="J264" s="17" t="s">
        <v>310</v>
      </c>
      <c r="K264" s="17" t="s">
        <v>897</v>
      </c>
      <c r="L264" s="17" t="s">
        <v>898</v>
      </c>
      <c r="M264" s="121" t="s">
        <v>201</v>
      </c>
      <c r="N264" s="122">
        <v>40</v>
      </c>
      <c r="O264" s="123" t="s">
        <v>78</v>
      </c>
      <c r="P264" s="17" t="s">
        <v>202</v>
      </c>
      <c r="Q264" s="121" t="s">
        <v>179</v>
      </c>
      <c r="R264" s="124">
        <v>3</v>
      </c>
      <c r="S264" s="124">
        <v>0</v>
      </c>
      <c r="T264" s="124">
        <v>0</v>
      </c>
      <c r="U264" s="124">
        <v>0</v>
      </c>
      <c r="V264" s="124">
        <v>3</v>
      </c>
      <c r="W264" s="124">
        <v>1</v>
      </c>
      <c r="X264" s="124">
        <v>0</v>
      </c>
      <c r="Y264" s="125">
        <v>0</v>
      </c>
      <c r="Z264" s="17">
        <v>7</v>
      </c>
      <c r="AA264" s="142"/>
      <c r="AB264" s="127" t="s">
        <v>3589</v>
      </c>
      <c r="AC264" s="227" t="s">
        <v>216</v>
      </c>
      <c r="AD264" s="227">
        <v>3</v>
      </c>
      <c r="AE264" s="227" t="s">
        <v>974</v>
      </c>
      <c r="AF264" s="227">
        <v>1</v>
      </c>
      <c r="AG264" s="227" t="s">
        <v>206</v>
      </c>
      <c r="AH264" s="227" t="s">
        <v>77</v>
      </c>
      <c r="AI264" s="227">
        <v>0</v>
      </c>
      <c r="AJ264" s="227" t="s">
        <v>77</v>
      </c>
      <c r="AK264" s="227">
        <v>0</v>
      </c>
      <c r="AL264" s="227" t="s">
        <v>77</v>
      </c>
      <c r="AM264" s="227" t="s">
        <v>77</v>
      </c>
      <c r="AN264" s="227">
        <v>0</v>
      </c>
      <c r="AO264" s="227" t="s">
        <v>77</v>
      </c>
      <c r="AP264" s="227">
        <v>0</v>
      </c>
      <c r="AQ264" s="227" t="s">
        <v>77</v>
      </c>
      <c r="AR264" s="227" t="s">
        <v>198</v>
      </c>
      <c r="AS264" s="227">
        <v>3</v>
      </c>
      <c r="AT264" s="227" t="s">
        <v>326</v>
      </c>
      <c r="AU264" s="227">
        <v>0</v>
      </c>
      <c r="AV264" s="227" t="s">
        <v>189</v>
      </c>
      <c r="AW264" s="227" t="s">
        <v>2250</v>
      </c>
      <c r="AX264" s="227">
        <v>1</v>
      </c>
      <c r="AY264" s="227" t="s">
        <v>325</v>
      </c>
      <c r="AZ264" s="227">
        <v>1</v>
      </c>
      <c r="BA264" s="227" t="s">
        <v>189</v>
      </c>
      <c r="BB264" s="227" t="s">
        <v>77</v>
      </c>
      <c r="BC264" s="227">
        <v>0</v>
      </c>
      <c r="BD264" s="227" t="s">
        <v>326</v>
      </c>
      <c r="BE264" s="227">
        <v>0</v>
      </c>
      <c r="BF264" s="227" t="s">
        <v>189</v>
      </c>
      <c r="BG264" s="227">
        <v>0</v>
      </c>
      <c r="BH264" s="227">
        <v>0</v>
      </c>
      <c r="BI264" s="227">
        <v>0</v>
      </c>
      <c r="BJ264" s="227">
        <v>0</v>
      </c>
      <c r="BK264" s="227">
        <v>0</v>
      </c>
      <c r="BL264" s="17">
        <v>7</v>
      </c>
      <c r="BM264" s="142" t="s">
        <v>3788</v>
      </c>
      <c r="BN264" s="142" t="s">
        <v>4152</v>
      </c>
      <c r="BO264" s="142" t="s">
        <v>3789</v>
      </c>
      <c r="BP264" s="143">
        <v>2024</v>
      </c>
      <c r="BQ264" s="126" t="s">
        <v>1394</v>
      </c>
      <c r="BR264" s="128">
        <v>45372</v>
      </c>
      <c r="BS264" s="17">
        <v>12</v>
      </c>
      <c r="BT264" s="221" t="s">
        <v>3790</v>
      </c>
      <c r="BU264" s="118">
        <v>0</v>
      </c>
      <c r="BV264" s="17">
        <v>1</v>
      </c>
      <c r="BW264" s="17">
        <v>0</v>
      </c>
      <c r="BX264" s="17">
        <v>0</v>
      </c>
      <c r="BY264" s="17">
        <v>0</v>
      </c>
      <c r="BZ264" s="17">
        <v>0</v>
      </c>
      <c r="CB264" s="17">
        <v>1</v>
      </c>
      <c r="CC264" s="121">
        <v>7</v>
      </c>
      <c r="CE264" s="118">
        <v>0</v>
      </c>
      <c r="CF264" s="17">
        <v>0</v>
      </c>
      <c r="CG264" s="17">
        <v>1</v>
      </c>
      <c r="CH264" s="17">
        <v>0</v>
      </c>
      <c r="CI264" s="17">
        <v>0</v>
      </c>
      <c r="CJ264" s="17">
        <v>0</v>
      </c>
      <c r="CK264" s="17">
        <v>0</v>
      </c>
      <c r="CL264" s="121">
        <v>1</v>
      </c>
      <c r="CM264" s="17" t="s">
        <v>1383</v>
      </c>
      <c r="CN264" s="17" t="s">
        <v>3037</v>
      </c>
      <c r="CO264" s="17" t="s">
        <v>224</v>
      </c>
      <c r="CP264" s="17">
        <v>2</v>
      </c>
      <c r="CQ264" s="118">
        <v>0</v>
      </c>
      <c r="CR264" s="17">
        <v>0</v>
      </c>
      <c r="CS264" s="124" t="s">
        <v>544</v>
      </c>
      <c r="CT264" s="138"/>
      <c r="CU264" s="138"/>
      <c r="CV264" s="138"/>
      <c r="CW264" s="138" t="s">
        <v>417</v>
      </c>
      <c r="CX264" s="138"/>
      <c r="CY264" s="141"/>
      <c r="CZ264" s="140"/>
      <c r="DA264" s="138"/>
      <c r="DB264" s="138"/>
      <c r="DC264" s="141"/>
      <c r="DD264" s="142"/>
      <c r="DE264" s="138"/>
      <c r="DF264" s="137"/>
      <c r="DG264" s="17" t="s">
        <v>1148</v>
      </c>
      <c r="DH264" s="138"/>
      <c r="DI264" s="126" t="s">
        <v>2784</v>
      </c>
      <c r="DJ264" s="118">
        <v>5</v>
      </c>
      <c r="DK264" s="118" t="s">
        <v>1599</v>
      </c>
      <c r="DL264" s="141"/>
      <c r="DM264" s="17" t="s">
        <v>1120</v>
      </c>
      <c r="DN264" s="139"/>
      <c r="DO264" s="138"/>
      <c r="DP264" s="138"/>
      <c r="DQ264" s="141"/>
      <c r="DR264" s="138"/>
      <c r="DS264" s="138"/>
      <c r="DT264" s="138"/>
      <c r="DU264" s="138"/>
      <c r="DV264" s="138"/>
      <c r="DW264" s="138"/>
      <c r="DX264" s="138"/>
      <c r="DY264" s="140"/>
      <c r="DZ264" s="138"/>
      <c r="EA264" s="138"/>
      <c r="EB264" s="138"/>
      <c r="EC264" s="138"/>
      <c r="ED264" s="138"/>
      <c r="EE264" s="138"/>
      <c r="EF264" s="141"/>
      <c r="EG264" s="138"/>
      <c r="EH264" s="138"/>
      <c r="EI264" s="138"/>
      <c r="EJ264" s="138"/>
      <c r="EK264" s="138"/>
      <c r="EL264" s="138"/>
      <c r="EM264" s="138"/>
      <c r="EN264" s="138"/>
      <c r="EO264" s="140"/>
      <c r="EP264" s="138"/>
      <c r="EQ264" s="138"/>
      <c r="ER264" s="138"/>
      <c r="ES264" s="138"/>
      <c r="ET264" s="141"/>
      <c r="EU264" s="140"/>
      <c r="EV264" s="138"/>
      <c r="EW264" s="138">
        <v>4</v>
      </c>
      <c r="EX264" s="138"/>
      <c r="EY264" s="138"/>
      <c r="EZ264" s="141"/>
      <c r="FA264" s="138"/>
      <c r="FB264" s="127">
        <v>21</v>
      </c>
      <c r="FC264" s="118">
        <v>70</v>
      </c>
      <c r="FD264" s="17">
        <v>1</v>
      </c>
      <c r="FE264" s="141">
        <v>59</v>
      </c>
      <c r="FF264" s="17">
        <v>59</v>
      </c>
      <c r="FG264" s="140"/>
      <c r="FH264" s="141"/>
      <c r="FI264" s="138"/>
      <c r="FJ264" s="17" t="s">
        <v>3729</v>
      </c>
      <c r="FK264" s="257" t="s">
        <v>3791</v>
      </c>
      <c r="FL264" s="138">
        <v>45369</v>
      </c>
      <c r="FM264" s="138">
        <v>45372</v>
      </c>
      <c r="FN264" s="138"/>
      <c r="FO264" s="138"/>
      <c r="FP264" s="141" t="s">
        <v>3713</v>
      </c>
      <c r="FQ264" s="138"/>
      <c r="FR264" s="140">
        <v>38</v>
      </c>
      <c r="FS264" s="138">
        <v>5</v>
      </c>
      <c r="FT264" s="138">
        <v>43</v>
      </c>
      <c r="FU264" s="138">
        <v>62</v>
      </c>
      <c r="FV264" s="138">
        <v>70</v>
      </c>
      <c r="FW264" s="138"/>
      <c r="FX264" s="138"/>
      <c r="FY264" s="141"/>
      <c r="FZ264" s="138"/>
      <c r="GA264" s="140">
        <v>0</v>
      </c>
      <c r="GB264" s="138">
        <v>0</v>
      </c>
      <c r="GC264" s="138">
        <v>1</v>
      </c>
      <c r="GD264" s="138">
        <v>0</v>
      </c>
      <c r="GE264" s="138">
        <v>0</v>
      </c>
      <c r="GF264" s="138"/>
      <c r="GG264" s="138"/>
      <c r="GH264" s="138"/>
      <c r="GI264" s="138"/>
      <c r="GJ264" s="138"/>
      <c r="GK264" s="138"/>
      <c r="GL264" s="138"/>
      <c r="GM264" s="138"/>
      <c r="GN264" s="138"/>
      <c r="GO264" s="138"/>
      <c r="GP264" s="141"/>
      <c r="GQ264" s="138"/>
      <c r="GR264" s="137"/>
      <c r="GS264" s="138"/>
      <c r="GT264" s="138"/>
      <c r="GU264" s="138"/>
      <c r="GV264" s="138"/>
      <c r="GW264" s="138"/>
      <c r="GX264" s="141"/>
      <c r="GY264" s="137"/>
      <c r="GZ264" s="138"/>
      <c r="HA264" s="138"/>
      <c r="HB264" s="138"/>
      <c r="HC264" s="138"/>
      <c r="HD264" s="141"/>
      <c r="HE264" s="137"/>
      <c r="HF264" s="138"/>
      <c r="HG264" s="138"/>
      <c r="HH264" s="138"/>
      <c r="HI264" s="138"/>
      <c r="HJ264" s="138"/>
      <c r="HK264" s="141"/>
      <c r="HL264" s="137"/>
      <c r="HM264" s="124"/>
      <c r="HN264" s="124"/>
      <c r="HO264" s="141"/>
      <c r="HP264" s="140"/>
      <c r="HQ264" s="141"/>
      <c r="HR264" s="138"/>
      <c r="HS264" s="140"/>
      <c r="HT264" s="138"/>
      <c r="HU264" s="138"/>
      <c r="HV264" s="138"/>
      <c r="HW264" s="138"/>
      <c r="HX264" s="138"/>
      <c r="HY264" s="138"/>
      <c r="HZ264" s="138"/>
      <c r="IA264" s="138"/>
      <c r="IB264" s="138"/>
      <c r="IC264" s="138"/>
      <c r="ID264" s="138"/>
      <c r="IE264" s="138"/>
      <c r="IF264" s="138"/>
      <c r="IG264" s="138"/>
      <c r="IH264" s="138"/>
      <c r="II264" s="141"/>
      <c r="IJ264" s="17" t="s">
        <v>1600</v>
      </c>
      <c r="IK264" s="138" t="s">
        <v>3792</v>
      </c>
      <c r="IL264" s="138"/>
      <c r="IM264" s="138"/>
      <c r="IN264" s="138"/>
      <c r="IO264" s="138"/>
      <c r="IP264" s="138"/>
      <c r="IQ264" s="138"/>
      <c r="IR264" s="138"/>
      <c r="IS264" s="138"/>
      <c r="IT264" s="138"/>
      <c r="IU264" s="138"/>
      <c r="IV264" s="138"/>
      <c r="IW264" s="138"/>
      <c r="IX264" s="138"/>
      <c r="IY264" s="138"/>
      <c r="IZ264" s="138"/>
    </row>
    <row r="265" spans="1:260" s="17" customFormat="1" ht="12">
      <c r="A265" s="118">
        <v>255</v>
      </c>
      <c r="B265" s="17">
        <v>0</v>
      </c>
      <c r="C265" s="17" t="s">
        <v>2037</v>
      </c>
      <c r="D265" s="17" t="s">
        <v>663</v>
      </c>
      <c r="E265" s="17" t="s">
        <v>585</v>
      </c>
      <c r="F265" s="17" t="s">
        <v>2186</v>
      </c>
      <c r="G265" s="17" t="s">
        <v>79</v>
      </c>
      <c r="H265" s="119" t="s">
        <v>2187</v>
      </c>
      <c r="I265" s="120" t="s">
        <v>2188</v>
      </c>
      <c r="J265" s="17" t="s">
        <v>338</v>
      </c>
      <c r="K265" s="17">
        <v>0</v>
      </c>
      <c r="L265" s="17">
        <v>0</v>
      </c>
      <c r="M265" s="121" t="s">
        <v>201</v>
      </c>
      <c r="N265" s="122">
        <v>6</v>
      </c>
      <c r="O265" s="123" t="s">
        <v>610</v>
      </c>
      <c r="P265" s="17" t="s">
        <v>202</v>
      </c>
      <c r="Q265" s="121">
        <v>0</v>
      </c>
      <c r="R265" s="124">
        <v>0</v>
      </c>
      <c r="S265" s="124">
        <v>3</v>
      </c>
      <c r="T265" s="124">
        <v>0</v>
      </c>
      <c r="U265" s="124">
        <v>0</v>
      </c>
      <c r="V265" s="124">
        <v>3</v>
      </c>
      <c r="W265" s="124">
        <v>3</v>
      </c>
      <c r="X265" s="124">
        <v>0</v>
      </c>
      <c r="Y265" s="125">
        <v>0</v>
      </c>
      <c r="Z265" s="17">
        <v>9</v>
      </c>
      <c r="AA265" s="126"/>
      <c r="AB265" s="127" t="s">
        <v>248</v>
      </c>
      <c r="AC265" s="227" t="s">
        <v>77</v>
      </c>
      <c r="AD265" s="227">
        <v>0</v>
      </c>
      <c r="AE265" s="227" t="s">
        <v>77</v>
      </c>
      <c r="AF265" s="227">
        <v>0</v>
      </c>
      <c r="AG265" s="227" t="s">
        <v>77</v>
      </c>
      <c r="AH265" s="227" t="s">
        <v>257</v>
      </c>
      <c r="AI265" s="227">
        <v>3</v>
      </c>
      <c r="AJ265" s="227" t="s">
        <v>248</v>
      </c>
      <c r="AK265" s="227">
        <v>1</v>
      </c>
      <c r="AL265" s="227" t="s">
        <v>189</v>
      </c>
      <c r="AM265" s="227" t="s">
        <v>77</v>
      </c>
      <c r="AN265" s="227">
        <v>0</v>
      </c>
      <c r="AO265" s="227" t="s">
        <v>77</v>
      </c>
      <c r="AP265" s="227">
        <v>0</v>
      </c>
      <c r="AQ265" s="227" t="s">
        <v>77</v>
      </c>
      <c r="AR265" s="227" t="s">
        <v>315</v>
      </c>
      <c r="AS265" s="227">
        <v>3</v>
      </c>
      <c r="AT265" s="227" t="s">
        <v>249</v>
      </c>
      <c r="AU265" s="227">
        <v>0</v>
      </c>
      <c r="AV265" s="227" t="s">
        <v>189</v>
      </c>
      <c r="AW265" s="227" t="s">
        <v>749</v>
      </c>
      <c r="AX265" s="227">
        <v>3</v>
      </c>
      <c r="AY265" s="227" t="s">
        <v>249</v>
      </c>
      <c r="AZ265" s="227">
        <v>0</v>
      </c>
      <c r="BA265" s="227" t="s">
        <v>189</v>
      </c>
      <c r="BB265" s="227" t="s">
        <v>77</v>
      </c>
      <c r="BC265" s="227">
        <v>0</v>
      </c>
      <c r="BD265" s="227" t="s">
        <v>77</v>
      </c>
      <c r="BE265" s="227">
        <v>0</v>
      </c>
      <c r="BF265" s="227" t="s">
        <v>77</v>
      </c>
      <c r="BG265" s="227" t="s">
        <v>77</v>
      </c>
      <c r="BH265" s="227">
        <v>0</v>
      </c>
      <c r="BI265" s="227" t="s">
        <v>77</v>
      </c>
      <c r="BJ265" s="227">
        <v>0</v>
      </c>
      <c r="BK265" s="227" t="s">
        <v>77</v>
      </c>
      <c r="BL265" s="17">
        <v>9</v>
      </c>
      <c r="BM265" s="126" t="s">
        <v>3788</v>
      </c>
      <c r="BN265" s="126" t="s">
        <v>4152</v>
      </c>
      <c r="BO265" s="126" t="s">
        <v>3789</v>
      </c>
      <c r="BP265" s="126">
        <v>2024</v>
      </c>
      <c r="BQ265" s="126" t="s">
        <v>172</v>
      </c>
      <c r="BR265" s="128">
        <v>45378</v>
      </c>
      <c r="BS265" s="17">
        <v>13</v>
      </c>
      <c r="BT265" s="221" t="s">
        <v>3793</v>
      </c>
      <c r="BU265" s="118">
        <v>0</v>
      </c>
      <c r="BV265" s="17">
        <v>0</v>
      </c>
      <c r="BW265" s="17">
        <v>0</v>
      </c>
      <c r="BX265" s="17">
        <v>0</v>
      </c>
      <c r="BY265" s="17">
        <v>0</v>
      </c>
      <c r="BZ265" s="17">
        <v>0</v>
      </c>
      <c r="CB265" s="17">
        <v>0</v>
      </c>
      <c r="CC265" s="121">
        <v>9</v>
      </c>
      <c r="CE265" s="118">
        <v>0</v>
      </c>
      <c r="CF265" s="17">
        <v>0</v>
      </c>
      <c r="CG265" s="17">
        <v>0</v>
      </c>
      <c r="CH265" s="17">
        <v>0</v>
      </c>
      <c r="CI265" s="17">
        <v>0</v>
      </c>
      <c r="CJ265" s="17">
        <v>0</v>
      </c>
      <c r="CK265" s="17">
        <v>0</v>
      </c>
      <c r="CL265" s="121">
        <v>0</v>
      </c>
      <c r="CM265" s="17" t="s">
        <v>3088</v>
      </c>
      <c r="CN265" s="17" t="s">
        <v>1089</v>
      </c>
      <c r="CO265" s="17" t="s">
        <v>130</v>
      </c>
      <c r="CP265" s="17">
        <v>2</v>
      </c>
      <c r="CQ265" s="118">
        <v>0</v>
      </c>
      <c r="CR265" s="17">
        <v>0</v>
      </c>
      <c r="CS265" s="17" t="s">
        <v>544</v>
      </c>
      <c r="CW265" s="17" t="s">
        <v>538</v>
      </c>
      <c r="CY265" s="121"/>
      <c r="CZ265" s="118"/>
      <c r="DC265" s="121"/>
      <c r="DD265" s="126"/>
      <c r="DF265" s="118"/>
      <c r="DG265" s="17" t="s">
        <v>3089</v>
      </c>
      <c r="DI265" s="126" t="s">
        <v>2782</v>
      </c>
      <c r="DJ265" s="118">
        <v>4</v>
      </c>
      <c r="DK265" s="118" t="s">
        <v>130</v>
      </c>
      <c r="DL265" s="121"/>
      <c r="DM265" s="17" t="s">
        <v>130</v>
      </c>
      <c r="DQ265" s="121"/>
      <c r="DY265" s="118"/>
      <c r="EF265" s="121"/>
      <c r="EO265" s="118">
        <v>0</v>
      </c>
      <c r="ET265" s="121"/>
      <c r="EU265" s="118"/>
      <c r="EW265" s="17">
        <v>0</v>
      </c>
      <c r="EZ265" s="121"/>
      <c r="FB265" s="121">
        <v>22</v>
      </c>
      <c r="FC265" s="118">
        <v>30</v>
      </c>
      <c r="FD265" s="17">
        <v>0</v>
      </c>
      <c r="FE265" s="121">
        <v>0</v>
      </c>
      <c r="FF265" s="17">
        <v>21</v>
      </c>
      <c r="FG265" s="118"/>
      <c r="FH265" s="121"/>
      <c r="FJ265" s="17" t="s">
        <v>3729</v>
      </c>
      <c r="FK265" s="227" t="s">
        <v>3791</v>
      </c>
      <c r="FL265" s="128">
        <v>45369</v>
      </c>
      <c r="FM265" s="128">
        <v>45372</v>
      </c>
      <c r="FP265" s="121" t="s">
        <v>3713</v>
      </c>
      <c r="FR265" s="118">
        <v>0</v>
      </c>
      <c r="FS265" s="17">
        <v>0</v>
      </c>
      <c r="FT265" s="17">
        <v>0</v>
      </c>
      <c r="FU265" s="17">
        <v>14</v>
      </c>
      <c r="FV265" s="17">
        <v>30</v>
      </c>
      <c r="FY265" s="121"/>
      <c r="GA265" s="118">
        <v>0</v>
      </c>
      <c r="GB265" s="17">
        <v>0</v>
      </c>
      <c r="GC265" s="17">
        <v>0</v>
      </c>
      <c r="GD265" s="17">
        <v>0</v>
      </c>
      <c r="GE265" s="17">
        <v>0</v>
      </c>
      <c r="GP265" s="129"/>
      <c r="GR265" s="118"/>
      <c r="GX265" s="121"/>
      <c r="GY265" s="118"/>
      <c r="HD265" s="121"/>
      <c r="HE265" s="118"/>
      <c r="HK265" s="121"/>
      <c r="HL265" s="118"/>
      <c r="HO265" s="121"/>
      <c r="HP265" s="118"/>
      <c r="HQ265" s="121"/>
      <c r="HS265" s="118"/>
      <c r="II265" s="121"/>
      <c r="IJ265" s="17" t="s">
        <v>130</v>
      </c>
      <c r="IK265" s="17" t="s">
        <v>3794</v>
      </c>
    </row>
    <row r="266" spans="1:260" s="17" customFormat="1" ht="12">
      <c r="A266" s="118">
        <v>261</v>
      </c>
      <c r="B266" s="17" t="s">
        <v>2197</v>
      </c>
      <c r="C266" s="17" t="s">
        <v>2037</v>
      </c>
      <c r="D266" s="17" t="s">
        <v>663</v>
      </c>
      <c r="E266" s="17" t="s">
        <v>577</v>
      </c>
      <c r="F266" s="17" t="s">
        <v>2198</v>
      </c>
      <c r="G266" s="17" t="s">
        <v>79</v>
      </c>
      <c r="H266" s="119">
        <v>-17.337961591900001</v>
      </c>
      <c r="I266" s="120">
        <v>-66.266654849999995</v>
      </c>
      <c r="J266" s="17" t="s">
        <v>303</v>
      </c>
      <c r="K266" s="17">
        <v>0</v>
      </c>
      <c r="L266" s="17">
        <v>0</v>
      </c>
      <c r="M266" s="121" t="s">
        <v>201</v>
      </c>
      <c r="N266" s="122">
        <v>45</v>
      </c>
      <c r="O266" s="123" t="s">
        <v>78</v>
      </c>
      <c r="P266" s="17" t="s">
        <v>202</v>
      </c>
      <c r="Q266" s="121">
        <v>0</v>
      </c>
      <c r="R266" s="124">
        <v>0</v>
      </c>
      <c r="S266" s="124">
        <v>3</v>
      </c>
      <c r="T266" s="124">
        <v>0</v>
      </c>
      <c r="U266" s="124">
        <v>0</v>
      </c>
      <c r="V266" s="124">
        <v>2</v>
      </c>
      <c r="W266" s="124">
        <v>0</v>
      </c>
      <c r="X266" s="124">
        <v>0</v>
      </c>
      <c r="Y266" s="125">
        <v>2</v>
      </c>
      <c r="Z266" s="17">
        <v>7</v>
      </c>
      <c r="AA266" s="126"/>
      <c r="AB266" s="127" t="s">
        <v>248</v>
      </c>
      <c r="AC266" s="227" t="s">
        <v>77</v>
      </c>
      <c r="AD266" s="227">
        <v>0</v>
      </c>
      <c r="AE266" s="227" t="s">
        <v>77</v>
      </c>
      <c r="AF266" s="227">
        <v>0</v>
      </c>
      <c r="AG266" s="227" t="s">
        <v>77</v>
      </c>
      <c r="AH266" s="227" t="s">
        <v>257</v>
      </c>
      <c r="AI266" s="227">
        <v>3</v>
      </c>
      <c r="AJ266" s="227" t="s">
        <v>248</v>
      </c>
      <c r="AK266" s="227">
        <v>1</v>
      </c>
      <c r="AL266" s="227" t="s">
        <v>189</v>
      </c>
      <c r="AM266" s="227" t="s">
        <v>77</v>
      </c>
      <c r="AN266" s="227">
        <v>0</v>
      </c>
      <c r="AO266" s="227" t="s">
        <v>77</v>
      </c>
      <c r="AP266" s="227">
        <v>0</v>
      </c>
      <c r="AQ266" s="227" t="s">
        <v>77</v>
      </c>
      <c r="AR266" s="227" t="s">
        <v>537</v>
      </c>
      <c r="AS266" s="227">
        <v>2</v>
      </c>
      <c r="AT266" s="227" t="s">
        <v>249</v>
      </c>
      <c r="AU266" s="227">
        <v>0</v>
      </c>
      <c r="AV266" s="227" t="s">
        <v>189</v>
      </c>
      <c r="AW266" s="227" t="s">
        <v>77</v>
      </c>
      <c r="AX266" s="227">
        <v>0</v>
      </c>
      <c r="AY266" s="227" t="s">
        <v>77</v>
      </c>
      <c r="AZ266" s="227">
        <v>0</v>
      </c>
      <c r="BA266" s="227" t="s">
        <v>77</v>
      </c>
      <c r="BB266" s="227" t="s">
        <v>77</v>
      </c>
      <c r="BC266" s="227">
        <v>0</v>
      </c>
      <c r="BD266" s="227" t="s">
        <v>77</v>
      </c>
      <c r="BE266" s="227">
        <v>0</v>
      </c>
      <c r="BF266" s="227" t="s">
        <v>77</v>
      </c>
      <c r="BG266" s="227" t="s">
        <v>784</v>
      </c>
      <c r="BH266" s="227">
        <v>2</v>
      </c>
      <c r="BI266" s="227" t="s">
        <v>249</v>
      </c>
      <c r="BJ266" s="227">
        <v>0</v>
      </c>
      <c r="BK266" s="227" t="s">
        <v>189</v>
      </c>
      <c r="BL266" s="17">
        <v>7</v>
      </c>
      <c r="BM266" s="126" t="s">
        <v>3788</v>
      </c>
      <c r="BN266" s="126" t="s">
        <v>4152</v>
      </c>
      <c r="BO266" s="126" t="s">
        <v>3789</v>
      </c>
      <c r="BP266" s="126">
        <v>2024</v>
      </c>
      <c r="BQ266" s="126" t="s">
        <v>172</v>
      </c>
      <c r="BR266" s="128">
        <v>45378</v>
      </c>
      <c r="BS266" s="17">
        <v>13</v>
      </c>
      <c r="BT266" s="221" t="s">
        <v>3795</v>
      </c>
      <c r="BU266" s="118">
        <v>0</v>
      </c>
      <c r="BV266" s="17">
        <v>0</v>
      </c>
      <c r="BW266" s="17">
        <v>0</v>
      </c>
      <c r="BX266" s="17">
        <v>0</v>
      </c>
      <c r="BY266" s="17">
        <v>0</v>
      </c>
      <c r="BZ266" s="17">
        <v>0</v>
      </c>
      <c r="CB266" s="17">
        <v>0</v>
      </c>
      <c r="CC266" s="121">
        <v>7</v>
      </c>
      <c r="CE266" s="118">
        <v>0</v>
      </c>
      <c r="CF266" s="17">
        <v>0</v>
      </c>
      <c r="CG266" s="17">
        <v>0</v>
      </c>
      <c r="CH266" s="17">
        <v>0</v>
      </c>
      <c r="CI266" s="17">
        <v>0</v>
      </c>
      <c r="CJ266" s="17">
        <v>0</v>
      </c>
      <c r="CK266" s="17">
        <v>0</v>
      </c>
      <c r="CL266" s="121">
        <v>0</v>
      </c>
      <c r="CM266" s="17" t="s">
        <v>1481</v>
      </c>
      <c r="CN266" s="17" t="s">
        <v>3043</v>
      </c>
      <c r="CO266" s="17" t="s">
        <v>224</v>
      </c>
      <c r="CP266" s="17">
        <v>2</v>
      </c>
      <c r="CQ266" s="118">
        <v>0</v>
      </c>
      <c r="CR266" s="17">
        <v>0</v>
      </c>
      <c r="CS266" s="17" t="s">
        <v>544</v>
      </c>
      <c r="CW266" s="17" t="s">
        <v>538</v>
      </c>
      <c r="CY266" s="121"/>
      <c r="CZ266" s="118"/>
      <c r="DC266" s="121"/>
      <c r="DD266" s="126"/>
      <c r="DF266" s="118"/>
      <c r="DG266" s="17" t="s">
        <v>1148</v>
      </c>
      <c r="DI266" s="126" t="s">
        <v>2782</v>
      </c>
      <c r="DJ266" s="118">
        <v>4</v>
      </c>
      <c r="DK266" s="118" t="s">
        <v>130</v>
      </c>
      <c r="DL266" s="121"/>
      <c r="DM266" s="17" t="s">
        <v>130</v>
      </c>
      <c r="DQ266" s="121"/>
      <c r="DY266" s="118"/>
      <c r="EF266" s="121"/>
      <c r="EO266" s="118">
        <v>0</v>
      </c>
      <c r="ET266" s="121"/>
      <c r="EU266" s="118"/>
      <c r="EW266" s="17">
        <v>0</v>
      </c>
      <c r="EZ266" s="121"/>
      <c r="FB266" s="121">
        <v>23</v>
      </c>
      <c r="FC266" s="118">
        <v>70</v>
      </c>
      <c r="FD266" s="17">
        <v>0</v>
      </c>
      <c r="FE266" s="121">
        <v>0</v>
      </c>
      <c r="FF266" s="17">
        <v>64</v>
      </c>
      <c r="FG266" s="118"/>
      <c r="FH266" s="121"/>
      <c r="FJ266" s="17" t="s">
        <v>3729</v>
      </c>
      <c r="FK266" s="227" t="s">
        <v>3791</v>
      </c>
      <c r="FL266" s="128">
        <v>45369</v>
      </c>
      <c r="FM266" s="128">
        <v>45372</v>
      </c>
      <c r="FP266" s="121" t="s">
        <v>3713</v>
      </c>
      <c r="FR266" s="118">
        <v>0</v>
      </c>
      <c r="FS266" s="17">
        <v>0</v>
      </c>
      <c r="FT266" s="17">
        <v>0</v>
      </c>
      <c r="FU266" s="17">
        <v>14</v>
      </c>
      <c r="FV266" s="17">
        <v>70</v>
      </c>
      <c r="FY266" s="121"/>
      <c r="GA266" s="118">
        <v>0</v>
      </c>
      <c r="GB266" s="17">
        <v>0</v>
      </c>
      <c r="GC266" s="17">
        <v>0</v>
      </c>
      <c r="GD266" s="17">
        <v>0</v>
      </c>
      <c r="GE266" s="17">
        <v>0</v>
      </c>
      <c r="GP266" s="129"/>
      <c r="GR266" s="118"/>
      <c r="GX266" s="121"/>
      <c r="GY266" s="118"/>
      <c r="HD266" s="121"/>
      <c r="HE266" s="118"/>
      <c r="HK266" s="121"/>
      <c r="HL266" s="118"/>
      <c r="HO266" s="121"/>
      <c r="HP266" s="118"/>
      <c r="HQ266" s="121"/>
      <c r="HS266" s="118"/>
      <c r="II266" s="121"/>
      <c r="IJ266" s="17" t="s">
        <v>130</v>
      </c>
      <c r="IK266" s="17" t="s">
        <v>3796</v>
      </c>
    </row>
    <row r="267" spans="1:260" s="17" customFormat="1" ht="12">
      <c r="A267" s="118">
        <v>266</v>
      </c>
      <c r="B267" s="17" t="s">
        <v>2184</v>
      </c>
      <c r="C267" s="17">
        <v>0</v>
      </c>
      <c r="D267" s="17" t="s">
        <v>663</v>
      </c>
      <c r="E267" s="17" t="s">
        <v>1802</v>
      </c>
      <c r="F267" s="17" t="s">
        <v>2209</v>
      </c>
      <c r="G267" s="17" t="s">
        <v>79</v>
      </c>
      <c r="H267" s="119">
        <v>-17.584099999999999</v>
      </c>
      <c r="I267" s="120">
        <v>-66.052953000000002</v>
      </c>
      <c r="J267" s="17" t="s">
        <v>310</v>
      </c>
      <c r="K267" s="17" t="s">
        <v>2210</v>
      </c>
      <c r="L267" s="17" t="s">
        <v>2211</v>
      </c>
      <c r="M267" s="121" t="s">
        <v>201</v>
      </c>
      <c r="N267" s="122">
        <v>60</v>
      </c>
      <c r="O267" s="123" t="s">
        <v>78</v>
      </c>
      <c r="P267" s="17" t="s">
        <v>202</v>
      </c>
      <c r="Q267" s="121" t="s">
        <v>179</v>
      </c>
      <c r="R267" s="124">
        <v>3</v>
      </c>
      <c r="S267" s="124">
        <v>0</v>
      </c>
      <c r="T267" s="124">
        <v>0</v>
      </c>
      <c r="U267" s="124">
        <v>0</v>
      </c>
      <c r="V267" s="124">
        <v>3</v>
      </c>
      <c r="W267" s="124">
        <v>0</v>
      </c>
      <c r="X267" s="124">
        <v>0</v>
      </c>
      <c r="Y267" s="125">
        <v>0</v>
      </c>
      <c r="Z267" s="17">
        <v>6</v>
      </c>
      <c r="AA267" s="126"/>
      <c r="AB267" s="127" t="s">
        <v>974</v>
      </c>
      <c r="AC267" s="227" t="s">
        <v>2212</v>
      </c>
      <c r="AD267" s="227">
        <v>3</v>
      </c>
      <c r="AE267" s="227" t="s">
        <v>974</v>
      </c>
      <c r="AF267" s="227">
        <v>1</v>
      </c>
      <c r="AG267" s="227" t="s">
        <v>206</v>
      </c>
      <c r="AH267" s="227" t="s">
        <v>77</v>
      </c>
      <c r="AI267" s="227">
        <v>0</v>
      </c>
      <c r="AJ267" s="227" t="s">
        <v>77</v>
      </c>
      <c r="AK267" s="227">
        <v>0</v>
      </c>
      <c r="AL267" s="227" t="s">
        <v>77</v>
      </c>
      <c r="AM267" s="227" t="s">
        <v>77</v>
      </c>
      <c r="AN267" s="227">
        <v>0</v>
      </c>
      <c r="AO267" s="227" t="s">
        <v>77</v>
      </c>
      <c r="AP267" s="227">
        <v>0</v>
      </c>
      <c r="AQ267" s="227" t="s">
        <v>77</v>
      </c>
      <c r="AR267" s="227" t="s">
        <v>198</v>
      </c>
      <c r="AS267" s="227">
        <v>3</v>
      </c>
      <c r="AT267" s="227" t="s">
        <v>975</v>
      </c>
      <c r="AU267" s="227">
        <v>0</v>
      </c>
      <c r="AV267" s="227" t="s">
        <v>206</v>
      </c>
      <c r="AW267" s="227" t="s">
        <v>77</v>
      </c>
      <c r="AX267" s="227">
        <v>0</v>
      </c>
      <c r="AY267" s="227" t="s">
        <v>77</v>
      </c>
      <c r="AZ267" s="227">
        <v>0</v>
      </c>
      <c r="BA267" s="227" t="s">
        <v>77</v>
      </c>
      <c r="BB267" s="227" t="s">
        <v>77</v>
      </c>
      <c r="BC267" s="227">
        <v>0</v>
      </c>
      <c r="BD267" s="227" t="s">
        <v>77</v>
      </c>
      <c r="BE267" s="227">
        <v>0</v>
      </c>
      <c r="BF267" s="227" t="s">
        <v>77</v>
      </c>
      <c r="BG267" s="227">
        <v>0</v>
      </c>
      <c r="BH267" s="227">
        <v>0</v>
      </c>
      <c r="BI267" s="227">
        <v>0</v>
      </c>
      <c r="BJ267" s="227">
        <v>0</v>
      </c>
      <c r="BK267" s="227">
        <v>0</v>
      </c>
      <c r="BL267" s="17">
        <v>6</v>
      </c>
      <c r="BM267" s="126" t="s">
        <v>3797</v>
      </c>
      <c r="BN267" s="126"/>
      <c r="BO267" s="126" t="s">
        <v>3789</v>
      </c>
      <c r="BP267" s="126">
        <v>2024</v>
      </c>
      <c r="BQ267" s="126" t="s">
        <v>1394</v>
      </c>
      <c r="BR267" s="128">
        <v>45378</v>
      </c>
      <c r="BS267" s="17">
        <v>13</v>
      </c>
      <c r="BT267" s="221" t="s">
        <v>3047</v>
      </c>
      <c r="BU267" s="118">
        <v>0</v>
      </c>
      <c r="BV267" s="17">
        <v>0</v>
      </c>
      <c r="BW267" s="17">
        <v>2</v>
      </c>
      <c r="BX267" s="17">
        <v>0</v>
      </c>
      <c r="BY267" s="17">
        <v>0</v>
      </c>
      <c r="BZ267" s="17">
        <v>0</v>
      </c>
      <c r="CB267" s="17">
        <v>2</v>
      </c>
      <c r="CC267" s="121">
        <v>6</v>
      </c>
      <c r="CD267" s="17" t="s">
        <v>4148</v>
      </c>
      <c r="CE267" s="118">
        <v>0</v>
      </c>
      <c r="CF267" s="17">
        <v>0</v>
      </c>
      <c r="CG267" s="17">
        <v>2</v>
      </c>
      <c r="CH267" s="17">
        <v>0</v>
      </c>
      <c r="CI267" s="17">
        <v>0</v>
      </c>
      <c r="CJ267" s="17">
        <v>0</v>
      </c>
      <c r="CK267" s="17">
        <v>0</v>
      </c>
      <c r="CL267" s="121">
        <v>2</v>
      </c>
      <c r="CM267" s="17" t="s">
        <v>3048</v>
      </c>
      <c r="CN267" s="17" t="s">
        <v>1587</v>
      </c>
      <c r="CO267" s="17" t="s">
        <v>235</v>
      </c>
      <c r="CP267" s="17">
        <v>4</v>
      </c>
      <c r="CQ267" s="118">
        <v>1</v>
      </c>
      <c r="CR267" s="17">
        <v>0</v>
      </c>
      <c r="CS267" s="17" t="s">
        <v>676</v>
      </c>
      <c r="CY267" s="121"/>
      <c r="CZ267" s="118"/>
      <c r="DC267" s="121"/>
      <c r="DD267" s="126"/>
      <c r="DF267" s="118"/>
      <c r="DG267" s="17" t="s">
        <v>3049</v>
      </c>
      <c r="DI267" s="126" t="s">
        <v>2651</v>
      </c>
      <c r="DJ267" s="118">
        <v>33</v>
      </c>
      <c r="DK267" s="118" t="s">
        <v>3050</v>
      </c>
      <c r="DL267" s="121"/>
      <c r="DM267" s="17" t="s">
        <v>1139</v>
      </c>
      <c r="DQ267" s="121"/>
      <c r="DY267" s="118"/>
      <c r="EF267" s="121"/>
      <c r="EO267" s="118"/>
      <c r="ET267" s="121"/>
      <c r="EU267" s="118"/>
      <c r="EW267" s="17">
        <v>8</v>
      </c>
      <c r="EZ267" s="121"/>
      <c r="FB267" s="121"/>
      <c r="FC267" s="118">
        <v>100</v>
      </c>
      <c r="FD267" s="17">
        <v>2</v>
      </c>
      <c r="FE267" s="121">
        <v>162</v>
      </c>
      <c r="FF267" s="17">
        <v>81</v>
      </c>
      <c r="FG267" s="118"/>
      <c r="FH267" s="121"/>
      <c r="FJ267" s="17" t="s">
        <v>3729</v>
      </c>
      <c r="FK267" s="227" t="s">
        <v>3714</v>
      </c>
      <c r="FL267" s="128"/>
      <c r="FM267" s="128"/>
      <c r="FP267" s="121"/>
      <c r="FR267" s="118"/>
      <c r="FT267" s="17">
        <v>0</v>
      </c>
      <c r="FU267" s="17">
        <v>14</v>
      </c>
      <c r="FY267" s="121"/>
      <c r="GA267" s="118"/>
      <c r="GP267" s="129"/>
      <c r="GR267" s="118"/>
      <c r="GX267" s="121"/>
      <c r="GY267" s="118"/>
      <c r="HD267" s="121"/>
      <c r="HE267" s="118"/>
      <c r="HK267" s="121"/>
      <c r="HL267" s="118"/>
      <c r="HO267" s="121"/>
      <c r="HP267" s="118"/>
      <c r="HQ267" s="121"/>
      <c r="HS267" s="118"/>
      <c r="II267" s="121"/>
      <c r="IJ267" s="17" t="s">
        <v>3051</v>
      </c>
      <c r="IK267" s="17" t="s">
        <v>3798</v>
      </c>
    </row>
    <row r="268" spans="1:260" s="17" customFormat="1" ht="12">
      <c r="A268" s="118">
        <v>400</v>
      </c>
      <c r="B268" s="17" t="s">
        <v>583</v>
      </c>
      <c r="C268" s="17">
        <v>0</v>
      </c>
      <c r="D268" s="139" t="s">
        <v>663</v>
      </c>
      <c r="E268" s="124" t="s">
        <v>1662</v>
      </c>
      <c r="F268" s="17" t="s">
        <v>2403</v>
      </c>
      <c r="G268" s="17" t="s">
        <v>79</v>
      </c>
      <c r="H268" s="119">
        <v>-17.452629999999999</v>
      </c>
      <c r="I268" s="120">
        <v>-66.358050000000006</v>
      </c>
      <c r="J268" s="17" t="s">
        <v>310</v>
      </c>
      <c r="K268" s="17" t="s">
        <v>963</v>
      </c>
      <c r="L268" s="17" t="s">
        <v>220</v>
      </c>
      <c r="M268" s="121" t="s">
        <v>201</v>
      </c>
      <c r="N268" s="122">
        <v>40</v>
      </c>
      <c r="O268" s="123" t="s">
        <v>78</v>
      </c>
      <c r="P268" s="17" t="s">
        <v>202</v>
      </c>
      <c r="Q268" s="121" t="s">
        <v>179</v>
      </c>
      <c r="R268" s="124">
        <v>0</v>
      </c>
      <c r="S268" s="124">
        <v>0</v>
      </c>
      <c r="T268" s="124">
        <v>3</v>
      </c>
      <c r="U268" s="124">
        <v>0</v>
      </c>
      <c r="V268" s="124">
        <v>0</v>
      </c>
      <c r="W268" s="124">
        <v>3</v>
      </c>
      <c r="X268" s="124">
        <v>3</v>
      </c>
      <c r="Y268" s="125">
        <v>0</v>
      </c>
      <c r="Z268" s="17">
        <v>9</v>
      </c>
      <c r="AA268" s="142"/>
      <c r="AB268" s="127" t="s">
        <v>203</v>
      </c>
      <c r="AC268" s="227" t="s">
        <v>204</v>
      </c>
      <c r="AD268" s="227">
        <v>3</v>
      </c>
      <c r="AE268" s="227" t="s">
        <v>205</v>
      </c>
      <c r="AF268" s="227">
        <v>1</v>
      </c>
      <c r="AG268" s="227" t="s">
        <v>211</v>
      </c>
      <c r="AH268" s="227" t="s">
        <v>207</v>
      </c>
      <c r="AI268" s="227">
        <v>0</v>
      </c>
      <c r="AJ268" s="227" t="s">
        <v>208</v>
      </c>
      <c r="AK268" s="227">
        <v>0</v>
      </c>
      <c r="AL268" s="227" t="s">
        <v>211</v>
      </c>
      <c r="AM268" s="227" t="s">
        <v>77</v>
      </c>
      <c r="AN268" s="227">
        <v>0</v>
      </c>
      <c r="AO268" s="227" t="s">
        <v>77</v>
      </c>
      <c r="AP268" s="227">
        <v>0</v>
      </c>
      <c r="AQ268" s="227" t="s">
        <v>77</v>
      </c>
      <c r="AR268" s="227" t="s">
        <v>77</v>
      </c>
      <c r="AS268" s="227">
        <v>0</v>
      </c>
      <c r="AT268" s="227" t="s">
        <v>77</v>
      </c>
      <c r="AU268" s="227">
        <v>0</v>
      </c>
      <c r="AV268" s="227" t="s">
        <v>77</v>
      </c>
      <c r="AW268" s="227" t="s">
        <v>186</v>
      </c>
      <c r="AX268" s="227">
        <v>3</v>
      </c>
      <c r="AY268" s="227" t="s">
        <v>210</v>
      </c>
      <c r="AZ268" s="227">
        <v>1</v>
      </c>
      <c r="BA268" s="227" t="s">
        <v>236</v>
      </c>
      <c r="BB268" s="227" t="s">
        <v>930</v>
      </c>
      <c r="BC268" s="227">
        <v>3</v>
      </c>
      <c r="BD268" s="227" t="s">
        <v>230</v>
      </c>
      <c r="BE268" s="227">
        <v>0</v>
      </c>
      <c r="BF268" s="227" t="s">
        <v>206</v>
      </c>
      <c r="BG268" s="227">
        <v>0</v>
      </c>
      <c r="BH268" s="227">
        <v>0</v>
      </c>
      <c r="BI268" s="227">
        <v>0</v>
      </c>
      <c r="BJ268" s="227">
        <v>0</v>
      </c>
      <c r="BK268" s="227">
        <v>0</v>
      </c>
      <c r="BL268" s="17">
        <v>9</v>
      </c>
      <c r="BM268" s="142" t="s">
        <v>4149</v>
      </c>
      <c r="BN268" s="142"/>
      <c r="BO268" s="142" t="s">
        <v>3789</v>
      </c>
      <c r="BP268" s="143">
        <v>2024</v>
      </c>
      <c r="BQ268" s="126" t="s">
        <v>171</v>
      </c>
      <c r="BR268" s="128">
        <v>45378</v>
      </c>
      <c r="BS268" s="17">
        <v>13</v>
      </c>
      <c r="BT268" s="221" t="s">
        <v>3449</v>
      </c>
      <c r="BU268" s="118">
        <v>0</v>
      </c>
      <c r="BV268" s="17">
        <v>0</v>
      </c>
      <c r="BW268" s="17">
        <v>0</v>
      </c>
      <c r="BX268" s="17">
        <v>0</v>
      </c>
      <c r="BY268" s="17">
        <v>2</v>
      </c>
      <c r="BZ268" s="17">
        <v>0</v>
      </c>
      <c r="CB268" s="17">
        <v>2</v>
      </c>
      <c r="CC268" s="121">
        <v>9</v>
      </c>
      <c r="CE268" s="118">
        <v>0</v>
      </c>
      <c r="CF268" s="17">
        <v>0</v>
      </c>
      <c r="CG268" s="17">
        <v>0</v>
      </c>
      <c r="CH268" s="17">
        <v>0</v>
      </c>
      <c r="CI268" s="17">
        <v>3</v>
      </c>
      <c r="CJ268" s="17">
        <v>0</v>
      </c>
      <c r="CK268" s="17">
        <v>0</v>
      </c>
      <c r="CL268" s="121">
        <v>3</v>
      </c>
      <c r="CM268" s="17" t="s">
        <v>3450</v>
      </c>
      <c r="CN268" s="17" t="s">
        <v>1107</v>
      </c>
      <c r="CO268" s="17" t="s">
        <v>1223</v>
      </c>
      <c r="CP268" s="17">
        <v>1</v>
      </c>
      <c r="CQ268" s="118">
        <v>1</v>
      </c>
      <c r="CR268" s="17">
        <v>0</v>
      </c>
      <c r="CS268" s="124" t="s">
        <v>676</v>
      </c>
      <c r="CT268" s="138"/>
      <c r="CU268" s="138"/>
      <c r="CV268" s="138"/>
      <c r="CW268" s="138"/>
      <c r="CX268" s="138"/>
      <c r="CY268" s="141"/>
      <c r="CZ268" s="140"/>
      <c r="DA268" s="138"/>
      <c r="DB268" s="138"/>
      <c r="DC268" s="141"/>
      <c r="DD268" s="142"/>
      <c r="DE268" s="138"/>
      <c r="DF268" s="137"/>
      <c r="DG268" s="17" t="s">
        <v>1248</v>
      </c>
      <c r="DH268" s="138"/>
      <c r="DI268" s="126" t="s">
        <v>2647</v>
      </c>
      <c r="DJ268" s="118">
        <v>5</v>
      </c>
      <c r="DK268" s="118" t="s">
        <v>1249</v>
      </c>
      <c r="DL268" s="141"/>
      <c r="DM268" s="17" t="s">
        <v>1399</v>
      </c>
      <c r="DN268" s="139"/>
      <c r="DO268" s="138"/>
      <c r="DP268" s="138"/>
      <c r="DQ268" s="141"/>
      <c r="DR268" s="138"/>
      <c r="DS268" s="138"/>
      <c r="DT268" s="138"/>
      <c r="DU268" s="138"/>
      <c r="DV268" s="138"/>
      <c r="DW268" s="138"/>
      <c r="DX268" s="138"/>
      <c r="DY268" s="140"/>
      <c r="DZ268" s="138"/>
      <c r="EA268" s="138"/>
      <c r="EB268" s="138"/>
      <c r="EC268" s="138"/>
      <c r="ED268" s="138"/>
      <c r="EE268" s="138"/>
      <c r="EF268" s="141"/>
      <c r="EG268" s="138"/>
      <c r="EH268" s="138"/>
      <c r="EI268" s="138"/>
      <c r="EJ268" s="138"/>
      <c r="EK268" s="138"/>
      <c r="EL268" s="138"/>
      <c r="EM268" s="138"/>
      <c r="EN268" s="138"/>
      <c r="EO268" s="140"/>
      <c r="EP268" s="138"/>
      <c r="EQ268" s="138">
        <v>12</v>
      </c>
      <c r="ER268" s="138"/>
      <c r="ES268" s="138"/>
      <c r="ET268" s="141"/>
      <c r="EU268" s="140"/>
      <c r="EV268" s="138"/>
      <c r="EW268" s="138">
        <v>6</v>
      </c>
      <c r="EX268" s="138">
        <v>2</v>
      </c>
      <c r="EY268" s="138"/>
      <c r="EZ268" s="141"/>
      <c r="FA268" s="138"/>
      <c r="FB268" s="127"/>
      <c r="FC268" s="118">
        <v>70</v>
      </c>
      <c r="FD268" s="17">
        <v>2</v>
      </c>
      <c r="FE268" s="141">
        <v>118</v>
      </c>
      <c r="FF268" s="17">
        <v>59</v>
      </c>
      <c r="FG268" s="140"/>
      <c r="FH268" s="141"/>
      <c r="FI268" s="138"/>
      <c r="FJ268" s="17" t="e">
        <v>#N/A</v>
      </c>
      <c r="FK268" s="257" t="s">
        <v>3711</v>
      </c>
      <c r="FL268" s="138"/>
      <c r="FM268" s="138"/>
      <c r="FN268" s="138"/>
      <c r="FO268" s="138"/>
      <c r="FP268" s="141"/>
      <c r="FQ268" s="138"/>
      <c r="FR268" s="140"/>
      <c r="FS268" s="138"/>
      <c r="FT268" s="138">
        <v>0</v>
      </c>
      <c r="FU268" s="138">
        <v>14</v>
      </c>
      <c r="FV268" s="138"/>
      <c r="FW268" s="138"/>
      <c r="FX268" s="138"/>
      <c r="FY268" s="141"/>
      <c r="FZ268" s="138"/>
      <c r="GA268" s="140"/>
      <c r="GB268" s="138"/>
      <c r="GC268" s="138"/>
      <c r="GD268" s="138"/>
      <c r="GE268" s="138"/>
      <c r="GF268" s="138"/>
      <c r="GG268" s="138"/>
      <c r="GH268" s="138"/>
      <c r="GI268" s="138"/>
      <c r="GJ268" s="138"/>
      <c r="GK268" s="138"/>
      <c r="GL268" s="138"/>
      <c r="GM268" s="138"/>
      <c r="GN268" s="138"/>
      <c r="GO268" s="138"/>
      <c r="GP268" s="141"/>
      <c r="GQ268" s="138"/>
      <c r="GR268" s="137"/>
      <c r="GS268" s="138"/>
      <c r="GT268" s="138"/>
      <c r="GU268" s="138"/>
      <c r="GV268" s="138"/>
      <c r="GW268" s="138"/>
      <c r="GX268" s="141"/>
      <c r="GY268" s="137"/>
      <c r="GZ268" s="138"/>
      <c r="HA268" s="138"/>
      <c r="HB268" s="138"/>
      <c r="HC268" s="138"/>
      <c r="HD268" s="141"/>
      <c r="HE268" s="137"/>
      <c r="HF268" s="138"/>
      <c r="HG268" s="138"/>
      <c r="HH268" s="138"/>
      <c r="HI268" s="138"/>
      <c r="HJ268" s="138"/>
      <c r="HK268" s="141"/>
      <c r="HL268" s="137"/>
      <c r="HM268" s="124"/>
      <c r="HN268" s="124"/>
      <c r="HO268" s="141"/>
      <c r="HP268" s="140"/>
      <c r="HQ268" s="141"/>
      <c r="HR268" s="138"/>
      <c r="HS268" s="140"/>
      <c r="HT268" s="138"/>
      <c r="HU268" s="138"/>
      <c r="HV268" s="138"/>
      <c r="HW268" s="138"/>
      <c r="HX268" s="138"/>
      <c r="HY268" s="138"/>
      <c r="HZ268" s="138"/>
      <c r="IA268" s="138"/>
      <c r="IB268" s="138"/>
      <c r="IC268" s="138"/>
      <c r="ID268" s="138"/>
      <c r="IE268" s="138"/>
      <c r="IF268" s="138"/>
      <c r="IG268" s="138"/>
      <c r="IH268" s="138"/>
      <c r="II268" s="141"/>
      <c r="IJ268" s="17" t="s">
        <v>3799</v>
      </c>
      <c r="IK268" s="138" t="s">
        <v>2729</v>
      </c>
      <c r="IL268" s="138"/>
      <c r="IM268" s="138"/>
      <c r="IN268" s="138"/>
      <c r="IO268" s="138"/>
      <c r="IP268" s="138"/>
      <c r="IQ268" s="138"/>
      <c r="IR268" s="138"/>
      <c r="IS268" s="138"/>
      <c r="IT268" s="138"/>
      <c r="IU268" s="138"/>
      <c r="IV268" s="138"/>
      <c r="IW268" s="138"/>
      <c r="IX268" s="138"/>
      <c r="IY268" s="138"/>
      <c r="IZ268" s="138"/>
    </row>
    <row r="269" spans="1:260" s="17" customFormat="1" ht="12">
      <c r="A269" s="118">
        <v>425</v>
      </c>
      <c r="B269" s="17" t="s">
        <v>324</v>
      </c>
      <c r="C269" s="17">
        <v>0</v>
      </c>
      <c r="D269" s="139" t="s">
        <v>663</v>
      </c>
      <c r="E269" s="124" t="s">
        <v>1950</v>
      </c>
      <c r="F269" s="17" t="s">
        <v>2445</v>
      </c>
      <c r="G269" s="17" t="s">
        <v>79</v>
      </c>
      <c r="H269" s="119">
        <v>-17.349530000000001</v>
      </c>
      <c r="I269" s="120">
        <v>-66.257260000000002</v>
      </c>
      <c r="J269" s="17" t="s">
        <v>303</v>
      </c>
      <c r="K269" s="17" t="s">
        <v>220</v>
      </c>
      <c r="L269" s="17" t="s">
        <v>220</v>
      </c>
      <c r="M269" s="121" t="s">
        <v>201</v>
      </c>
      <c r="N269" s="122">
        <v>40</v>
      </c>
      <c r="O269" s="123" t="s">
        <v>78</v>
      </c>
      <c r="P269" s="17" t="s">
        <v>202</v>
      </c>
      <c r="Q269" s="121" t="s">
        <v>179</v>
      </c>
      <c r="R269" s="124">
        <v>0</v>
      </c>
      <c r="S269" s="124">
        <v>0</v>
      </c>
      <c r="T269" s="124">
        <v>3</v>
      </c>
      <c r="U269" s="124">
        <v>0</v>
      </c>
      <c r="V269" s="124">
        <v>3</v>
      </c>
      <c r="W269" s="124">
        <v>3</v>
      </c>
      <c r="X269" s="124">
        <v>2</v>
      </c>
      <c r="Y269" s="125">
        <v>0</v>
      </c>
      <c r="Z269" s="17">
        <v>11</v>
      </c>
      <c r="AA269" s="142"/>
      <c r="AB269" s="127" t="s">
        <v>203</v>
      </c>
      <c r="AC269" s="227" t="s">
        <v>204</v>
      </c>
      <c r="AD269" s="227">
        <v>3</v>
      </c>
      <c r="AE269" s="227" t="s">
        <v>205</v>
      </c>
      <c r="AF269" s="227">
        <v>1</v>
      </c>
      <c r="AG269" s="227" t="s">
        <v>193</v>
      </c>
      <c r="AH269" s="227" t="s">
        <v>207</v>
      </c>
      <c r="AI269" s="227">
        <v>0</v>
      </c>
      <c r="AJ269" s="227" t="s">
        <v>208</v>
      </c>
      <c r="AK269" s="227">
        <v>0</v>
      </c>
      <c r="AL269" s="227" t="s">
        <v>195</v>
      </c>
      <c r="AM269" s="227" t="s">
        <v>77</v>
      </c>
      <c r="AN269" s="227">
        <v>0</v>
      </c>
      <c r="AO269" s="227" t="s">
        <v>77</v>
      </c>
      <c r="AP269" s="227">
        <v>0</v>
      </c>
      <c r="AQ269" s="227" t="s">
        <v>77</v>
      </c>
      <c r="AR269" s="227" t="s">
        <v>198</v>
      </c>
      <c r="AS269" s="227">
        <v>3</v>
      </c>
      <c r="AT269" s="227" t="s">
        <v>210</v>
      </c>
      <c r="AU269" s="227">
        <v>1</v>
      </c>
      <c r="AV269" s="227" t="s">
        <v>699</v>
      </c>
      <c r="AW269" s="227" t="s">
        <v>186</v>
      </c>
      <c r="AX269" s="227">
        <v>3</v>
      </c>
      <c r="AY269" s="227" t="s">
        <v>230</v>
      </c>
      <c r="AZ269" s="227">
        <v>0</v>
      </c>
      <c r="BA269" s="227" t="s">
        <v>2073</v>
      </c>
      <c r="BB269" s="227" t="s">
        <v>258</v>
      </c>
      <c r="BC269" s="227">
        <v>2</v>
      </c>
      <c r="BD269" s="227" t="s">
        <v>230</v>
      </c>
      <c r="BE269" s="227">
        <v>0</v>
      </c>
      <c r="BF269" s="227" t="s">
        <v>206</v>
      </c>
      <c r="BG269" s="227">
        <v>0</v>
      </c>
      <c r="BH269" s="227">
        <v>0</v>
      </c>
      <c r="BI269" s="227">
        <v>0</v>
      </c>
      <c r="BJ269" s="227">
        <v>0</v>
      </c>
      <c r="BK269" s="227">
        <v>0</v>
      </c>
      <c r="BL269" s="17">
        <v>11</v>
      </c>
      <c r="BM269" s="142" t="s">
        <v>3797</v>
      </c>
      <c r="BN269" s="142"/>
      <c r="BO269" s="142" t="s">
        <v>3789</v>
      </c>
      <c r="BP269" s="143">
        <v>2024</v>
      </c>
      <c r="BQ269" s="126" t="s">
        <v>171</v>
      </c>
      <c r="BR269" s="128">
        <v>45378</v>
      </c>
      <c r="BS269" s="17">
        <v>13</v>
      </c>
      <c r="BT269" s="221" t="s">
        <v>3542</v>
      </c>
      <c r="BU269" s="118">
        <v>0</v>
      </c>
      <c r="BV269" s="17">
        <v>0</v>
      </c>
      <c r="BW269" s="17">
        <v>0</v>
      </c>
      <c r="BX269" s="17">
        <v>0</v>
      </c>
      <c r="BY269" s="17">
        <v>0</v>
      </c>
      <c r="BZ269" s="17">
        <v>0</v>
      </c>
      <c r="CB269" s="17">
        <v>0</v>
      </c>
      <c r="CC269" s="121">
        <v>11</v>
      </c>
      <c r="CE269" s="118">
        <v>0</v>
      </c>
      <c r="CF269" s="17">
        <v>0</v>
      </c>
      <c r="CG269" s="17">
        <v>0</v>
      </c>
      <c r="CH269" s="17">
        <v>0</v>
      </c>
      <c r="CI269" s="17">
        <v>0</v>
      </c>
      <c r="CJ269" s="17">
        <v>0</v>
      </c>
      <c r="CK269" s="17">
        <v>0</v>
      </c>
      <c r="CL269" s="121">
        <v>0</v>
      </c>
      <c r="CM269" s="17" t="s">
        <v>3543</v>
      </c>
      <c r="CN269" s="17" t="s">
        <v>2805</v>
      </c>
      <c r="CO269" s="17" t="s">
        <v>3544</v>
      </c>
      <c r="CP269" s="17">
        <v>1</v>
      </c>
      <c r="CQ269" s="118">
        <v>1</v>
      </c>
      <c r="CR269" s="17">
        <v>0</v>
      </c>
      <c r="CS269" s="124" t="s">
        <v>676</v>
      </c>
      <c r="CT269" s="138"/>
      <c r="CU269" s="138"/>
      <c r="CV269" s="138"/>
      <c r="CW269" s="138"/>
      <c r="CX269" s="138"/>
      <c r="CY269" s="141"/>
      <c r="CZ269" s="140"/>
      <c r="DA269" s="138"/>
      <c r="DB269" s="138"/>
      <c r="DC269" s="141"/>
      <c r="DD269" s="142"/>
      <c r="DE269" s="138"/>
      <c r="DF269" s="137"/>
      <c r="DG269" s="17" t="s">
        <v>1324</v>
      </c>
      <c r="DH269" s="138"/>
      <c r="DI269" s="126" t="s">
        <v>3078</v>
      </c>
      <c r="DJ269" s="118">
        <v>3</v>
      </c>
      <c r="DK269" s="118" t="s">
        <v>3079</v>
      </c>
      <c r="DL269" s="141"/>
      <c r="DM269" s="17" t="s">
        <v>130</v>
      </c>
      <c r="DN269" s="139"/>
      <c r="DO269" s="138"/>
      <c r="DP269" s="138"/>
      <c r="DQ269" s="141"/>
      <c r="DR269" s="138"/>
      <c r="DS269" s="138"/>
      <c r="DT269" s="138"/>
      <c r="DU269" s="138"/>
      <c r="DV269" s="138"/>
      <c r="DW269" s="138"/>
      <c r="DX269" s="138"/>
      <c r="DY269" s="140"/>
      <c r="DZ269" s="138"/>
      <c r="EA269" s="138"/>
      <c r="EB269" s="138"/>
      <c r="EC269" s="138"/>
      <c r="ED269" s="138"/>
      <c r="EE269" s="138"/>
      <c r="EF269" s="141"/>
      <c r="EG269" s="138"/>
      <c r="EH269" s="138"/>
      <c r="EI269" s="138"/>
      <c r="EJ269" s="138"/>
      <c r="EK269" s="138"/>
      <c r="EL269" s="138"/>
      <c r="EM269" s="138"/>
      <c r="EN269" s="138"/>
      <c r="EO269" s="140">
        <v>0</v>
      </c>
      <c r="EP269" s="138"/>
      <c r="EQ269" s="138">
        <v>0</v>
      </c>
      <c r="ER269" s="138"/>
      <c r="ES269" s="138"/>
      <c r="ET269" s="141"/>
      <c r="EU269" s="140"/>
      <c r="EV269" s="138"/>
      <c r="EW269" s="138">
        <v>0</v>
      </c>
      <c r="EX269" s="138"/>
      <c r="EY269" s="138"/>
      <c r="EZ269" s="141"/>
      <c r="FA269" s="138"/>
      <c r="FB269" s="127"/>
      <c r="FC269" s="118">
        <v>70</v>
      </c>
      <c r="FD269" s="17">
        <v>0</v>
      </c>
      <c r="FE269" s="141">
        <v>0</v>
      </c>
      <c r="FF269" s="17">
        <v>59</v>
      </c>
      <c r="FG269" s="140"/>
      <c r="FH269" s="141"/>
      <c r="FI269" s="138"/>
      <c r="FJ269" s="17" t="s">
        <v>3729</v>
      </c>
      <c r="FK269" s="257" t="s">
        <v>3714</v>
      </c>
      <c r="FL269" s="138"/>
      <c r="FM269" s="138"/>
      <c r="FN269" s="138"/>
      <c r="FO269" s="138"/>
      <c r="FP269" s="141"/>
      <c r="FQ269" s="138"/>
      <c r="FR269" s="140"/>
      <c r="FS269" s="138"/>
      <c r="FT269" s="138">
        <v>0</v>
      </c>
      <c r="FU269" s="138">
        <v>14</v>
      </c>
      <c r="FV269" s="138"/>
      <c r="FW269" s="138"/>
      <c r="FX269" s="138"/>
      <c r="FY269" s="141"/>
      <c r="FZ269" s="138"/>
      <c r="GA269" s="140"/>
      <c r="GB269" s="138"/>
      <c r="GC269" s="138"/>
      <c r="GD269" s="138"/>
      <c r="GE269" s="138"/>
      <c r="GF269" s="138"/>
      <c r="GG269" s="138"/>
      <c r="GH269" s="138"/>
      <c r="GI269" s="138"/>
      <c r="GJ269" s="138"/>
      <c r="GK269" s="138"/>
      <c r="GL269" s="138"/>
      <c r="GM269" s="138"/>
      <c r="GN269" s="138"/>
      <c r="GO269" s="138"/>
      <c r="GP269" s="141"/>
      <c r="GQ269" s="138"/>
      <c r="GR269" s="137"/>
      <c r="GS269" s="138"/>
      <c r="GT269" s="138"/>
      <c r="GU269" s="138"/>
      <c r="GV269" s="138"/>
      <c r="GW269" s="138"/>
      <c r="GX269" s="141"/>
      <c r="GY269" s="137"/>
      <c r="GZ269" s="138"/>
      <c r="HA269" s="138"/>
      <c r="HB269" s="138"/>
      <c r="HC269" s="138"/>
      <c r="HD269" s="141"/>
      <c r="HE269" s="137"/>
      <c r="HF269" s="138"/>
      <c r="HG269" s="138"/>
      <c r="HH269" s="138"/>
      <c r="HI269" s="138"/>
      <c r="HJ269" s="138"/>
      <c r="HK269" s="141"/>
      <c r="HL269" s="137"/>
      <c r="HM269" s="124"/>
      <c r="HN269" s="124"/>
      <c r="HO269" s="141"/>
      <c r="HP269" s="140"/>
      <c r="HQ269" s="141"/>
      <c r="HR269" s="138"/>
      <c r="HS269" s="140"/>
      <c r="HT269" s="138"/>
      <c r="HU269" s="138"/>
      <c r="HV269" s="138"/>
      <c r="HW269" s="138"/>
      <c r="HX269" s="138"/>
      <c r="HY269" s="138"/>
      <c r="HZ269" s="138"/>
      <c r="IA269" s="138"/>
      <c r="IB269" s="138"/>
      <c r="IC269" s="138"/>
      <c r="ID269" s="138"/>
      <c r="IE269" s="138"/>
      <c r="IF269" s="138"/>
      <c r="IG269" s="138"/>
      <c r="IH269" s="138"/>
      <c r="II269" s="141"/>
      <c r="IJ269" s="17" t="s">
        <v>3079</v>
      </c>
      <c r="IK269" s="138" t="s">
        <v>3800</v>
      </c>
      <c r="IL269" s="138"/>
      <c r="IM269" s="138"/>
      <c r="IN269" s="138"/>
      <c r="IO269" s="138"/>
      <c r="IP269" s="138"/>
      <c r="IQ269" s="138"/>
      <c r="IR269" s="138"/>
      <c r="IS269" s="138"/>
      <c r="IT269" s="138"/>
      <c r="IU269" s="138"/>
      <c r="IV269" s="138"/>
      <c r="IW269" s="138"/>
      <c r="IX269" s="138"/>
      <c r="IY269" s="138"/>
      <c r="IZ269" s="138"/>
    </row>
    <row r="270" spans="1:260" s="17" customFormat="1" ht="12">
      <c r="A270" s="118">
        <v>432</v>
      </c>
      <c r="B270" s="17" t="s">
        <v>940</v>
      </c>
      <c r="C270" s="17">
        <v>0</v>
      </c>
      <c r="D270" s="139" t="s">
        <v>663</v>
      </c>
      <c r="E270" s="124" t="s">
        <v>1663</v>
      </c>
      <c r="F270" s="17" t="s">
        <v>2454</v>
      </c>
      <c r="G270" s="17" t="s">
        <v>79</v>
      </c>
      <c r="H270" s="119">
        <v>-17.372838999999999</v>
      </c>
      <c r="I270" s="120">
        <v>-66.153837999999993</v>
      </c>
      <c r="J270" s="17" t="s">
        <v>303</v>
      </c>
      <c r="K270" s="17" t="s">
        <v>201</v>
      </c>
      <c r="L270" s="17" t="s">
        <v>312</v>
      </c>
      <c r="M270" s="121" t="s">
        <v>201</v>
      </c>
      <c r="N270" s="122">
        <v>6</v>
      </c>
      <c r="O270" s="123" t="s">
        <v>610</v>
      </c>
      <c r="P270" s="17" t="s">
        <v>196</v>
      </c>
      <c r="Q270" s="121" t="s">
        <v>179</v>
      </c>
      <c r="R270" s="124">
        <v>0</v>
      </c>
      <c r="S270" s="124">
        <v>0</v>
      </c>
      <c r="T270" s="124">
        <v>3</v>
      </c>
      <c r="U270" s="124">
        <v>0</v>
      </c>
      <c r="V270" s="124">
        <v>0</v>
      </c>
      <c r="W270" s="124">
        <v>3</v>
      </c>
      <c r="X270" s="124">
        <v>1</v>
      </c>
      <c r="Y270" s="125">
        <v>0</v>
      </c>
      <c r="Z270" s="17">
        <v>7</v>
      </c>
      <c r="AA270" s="142"/>
      <c r="AB270" s="127" t="s">
        <v>682</v>
      </c>
      <c r="AC270" s="227" t="s">
        <v>204</v>
      </c>
      <c r="AD270" s="227">
        <v>3</v>
      </c>
      <c r="AE270" s="227" t="s">
        <v>682</v>
      </c>
      <c r="AF270" s="227">
        <v>1</v>
      </c>
      <c r="AG270" s="227" t="s">
        <v>206</v>
      </c>
      <c r="AH270" s="227" t="s">
        <v>207</v>
      </c>
      <c r="AI270" s="227">
        <v>0</v>
      </c>
      <c r="AJ270" s="227" t="s">
        <v>683</v>
      </c>
      <c r="AK270" s="227">
        <v>0</v>
      </c>
      <c r="AL270" s="227" t="s">
        <v>206</v>
      </c>
      <c r="AM270" s="227" t="s">
        <v>77</v>
      </c>
      <c r="AN270" s="227">
        <v>0</v>
      </c>
      <c r="AO270" s="227" t="s">
        <v>77</v>
      </c>
      <c r="AP270" s="227">
        <v>0</v>
      </c>
      <c r="AQ270" s="227" t="s">
        <v>77</v>
      </c>
      <c r="AR270" s="227" t="s">
        <v>77</v>
      </c>
      <c r="AS270" s="227">
        <v>0</v>
      </c>
      <c r="AT270" s="227" t="s">
        <v>77</v>
      </c>
      <c r="AU270" s="227">
        <v>0</v>
      </c>
      <c r="AV270" s="227" t="s">
        <v>77</v>
      </c>
      <c r="AW270" s="227" t="s">
        <v>186</v>
      </c>
      <c r="AX270" s="227">
        <v>3</v>
      </c>
      <c r="AY270" s="227" t="s">
        <v>683</v>
      </c>
      <c r="AZ270" s="227">
        <v>0</v>
      </c>
      <c r="BA270" s="227" t="s">
        <v>206</v>
      </c>
      <c r="BB270" s="227" t="s">
        <v>252</v>
      </c>
      <c r="BC270" s="227">
        <v>1</v>
      </c>
      <c r="BD270" s="227" t="s">
        <v>683</v>
      </c>
      <c r="BE270" s="227">
        <v>0</v>
      </c>
      <c r="BF270" s="227" t="s">
        <v>206</v>
      </c>
      <c r="BG270" s="227">
        <v>0</v>
      </c>
      <c r="BH270" s="227">
        <v>0</v>
      </c>
      <c r="BI270" s="227">
        <v>0</v>
      </c>
      <c r="BJ270" s="227">
        <v>0</v>
      </c>
      <c r="BK270" s="227">
        <v>0</v>
      </c>
      <c r="BL270" s="17">
        <v>7</v>
      </c>
      <c r="BM270" s="142" t="s">
        <v>4149</v>
      </c>
      <c r="BN270" s="142"/>
      <c r="BO270" s="142" t="s">
        <v>3789</v>
      </c>
      <c r="BP270" s="143">
        <v>2024</v>
      </c>
      <c r="BQ270" s="126" t="s">
        <v>171</v>
      </c>
      <c r="BR270" s="128">
        <v>45378</v>
      </c>
      <c r="BS270" s="17">
        <v>13</v>
      </c>
      <c r="BT270" s="221" t="s">
        <v>3563</v>
      </c>
      <c r="BU270" s="118">
        <v>0</v>
      </c>
      <c r="BV270" s="17">
        <v>0</v>
      </c>
      <c r="BW270" s="17">
        <v>0</v>
      </c>
      <c r="BX270" s="17">
        <v>0</v>
      </c>
      <c r="BY270" s="17">
        <v>1</v>
      </c>
      <c r="BZ270" s="17">
        <v>0</v>
      </c>
      <c r="CB270" s="17">
        <v>1</v>
      </c>
      <c r="CC270" s="121">
        <v>7</v>
      </c>
      <c r="CE270" s="118">
        <v>0</v>
      </c>
      <c r="CF270" s="17">
        <v>0</v>
      </c>
      <c r="CG270" s="17">
        <v>0</v>
      </c>
      <c r="CH270" s="17">
        <v>0</v>
      </c>
      <c r="CI270" s="17">
        <v>1</v>
      </c>
      <c r="CJ270" s="17">
        <v>0</v>
      </c>
      <c r="CK270" s="17">
        <v>0</v>
      </c>
      <c r="CL270" s="121">
        <v>1</v>
      </c>
      <c r="CM270" s="17" t="s">
        <v>3564</v>
      </c>
      <c r="CN270" s="17" t="s">
        <v>1098</v>
      </c>
      <c r="CO270" s="17" t="s">
        <v>3565</v>
      </c>
      <c r="CP270" s="17">
        <v>1</v>
      </c>
      <c r="CQ270" s="118">
        <v>1</v>
      </c>
      <c r="CR270" s="17">
        <v>0</v>
      </c>
      <c r="CS270" s="124" t="s">
        <v>676</v>
      </c>
      <c r="CT270" s="138"/>
      <c r="CU270" s="138"/>
      <c r="CV270" s="138"/>
      <c r="CW270" s="138"/>
      <c r="CX270" s="138"/>
      <c r="CY270" s="141"/>
      <c r="CZ270" s="140"/>
      <c r="DA270" s="138"/>
      <c r="DB270" s="138"/>
      <c r="DC270" s="141"/>
      <c r="DD270" s="142"/>
      <c r="DE270" s="138"/>
      <c r="DF270" s="137"/>
      <c r="DG270" s="17" t="s">
        <v>1248</v>
      </c>
      <c r="DH270" s="138"/>
      <c r="DI270" s="126" t="s">
        <v>2592</v>
      </c>
      <c r="DJ270" s="118">
        <v>11</v>
      </c>
      <c r="DK270" s="118" t="s">
        <v>1502</v>
      </c>
      <c r="DL270" s="141"/>
      <c r="DM270" s="17" t="s">
        <v>1272</v>
      </c>
      <c r="DN270" s="139"/>
      <c r="DO270" s="138"/>
      <c r="DP270" s="138"/>
      <c r="DQ270" s="141"/>
      <c r="DR270" s="138"/>
      <c r="DS270" s="138"/>
      <c r="DT270" s="138"/>
      <c r="DU270" s="138"/>
      <c r="DV270" s="138"/>
      <c r="DW270" s="138"/>
      <c r="DX270" s="138"/>
      <c r="DY270" s="140"/>
      <c r="DZ270" s="138"/>
      <c r="EA270" s="138"/>
      <c r="EB270" s="138"/>
      <c r="EC270" s="138"/>
      <c r="ED270" s="138"/>
      <c r="EE270" s="138"/>
      <c r="EF270" s="141"/>
      <c r="EG270" s="138"/>
      <c r="EH270" s="138"/>
      <c r="EI270" s="138"/>
      <c r="EJ270" s="138"/>
      <c r="EK270" s="138"/>
      <c r="EL270" s="138"/>
      <c r="EM270" s="138"/>
      <c r="EN270" s="138"/>
      <c r="EO270" s="140"/>
      <c r="EP270" s="138"/>
      <c r="EQ270" s="138">
        <v>4</v>
      </c>
      <c r="ER270" s="138"/>
      <c r="ES270" s="138"/>
      <c r="ET270" s="141"/>
      <c r="EU270" s="140"/>
      <c r="EV270" s="138"/>
      <c r="EW270" s="138"/>
      <c r="EX270" s="138">
        <v>4</v>
      </c>
      <c r="EY270" s="138"/>
      <c r="EZ270" s="141"/>
      <c r="FA270" s="138"/>
      <c r="FB270" s="127"/>
      <c r="FC270" s="118">
        <v>30</v>
      </c>
      <c r="FD270" s="17">
        <v>1</v>
      </c>
      <c r="FE270" s="141">
        <v>21</v>
      </c>
      <c r="FF270" s="17">
        <v>21</v>
      </c>
      <c r="FG270" s="140"/>
      <c r="FH270" s="141"/>
      <c r="FI270" s="138"/>
      <c r="FJ270" s="17" t="e">
        <v>#N/A</v>
      </c>
      <c r="FK270" s="257" t="s">
        <v>3711</v>
      </c>
      <c r="FL270" s="138"/>
      <c r="FM270" s="138"/>
      <c r="FN270" s="138"/>
      <c r="FO270" s="138"/>
      <c r="FP270" s="141"/>
      <c r="FQ270" s="138"/>
      <c r="FR270" s="140"/>
      <c r="FS270" s="138"/>
      <c r="FT270" s="138">
        <v>0</v>
      </c>
      <c r="FU270" s="138">
        <v>14</v>
      </c>
      <c r="FV270" s="138"/>
      <c r="FW270" s="138"/>
      <c r="FX270" s="138"/>
      <c r="FY270" s="141"/>
      <c r="FZ270" s="138"/>
      <c r="GA270" s="140"/>
      <c r="GB270" s="138"/>
      <c r="GC270" s="138"/>
      <c r="GD270" s="138"/>
      <c r="GE270" s="138"/>
      <c r="GF270" s="138"/>
      <c r="GG270" s="138"/>
      <c r="GH270" s="138"/>
      <c r="GI270" s="138"/>
      <c r="GJ270" s="138"/>
      <c r="GK270" s="138"/>
      <c r="GL270" s="138"/>
      <c r="GM270" s="138"/>
      <c r="GN270" s="138"/>
      <c r="GO270" s="138"/>
      <c r="GP270" s="141"/>
      <c r="GQ270" s="138"/>
      <c r="GR270" s="137"/>
      <c r="GS270" s="138"/>
      <c r="GT270" s="138"/>
      <c r="GU270" s="138"/>
      <c r="GV270" s="138"/>
      <c r="GW270" s="138"/>
      <c r="GX270" s="141"/>
      <c r="GY270" s="137"/>
      <c r="GZ270" s="138"/>
      <c r="HA270" s="138"/>
      <c r="HB270" s="138"/>
      <c r="HC270" s="138"/>
      <c r="HD270" s="141"/>
      <c r="HE270" s="137"/>
      <c r="HF270" s="138"/>
      <c r="HG270" s="138"/>
      <c r="HH270" s="138"/>
      <c r="HI270" s="138"/>
      <c r="HJ270" s="138"/>
      <c r="HK270" s="141"/>
      <c r="HL270" s="137"/>
      <c r="HM270" s="124"/>
      <c r="HN270" s="124"/>
      <c r="HO270" s="141"/>
      <c r="HP270" s="140"/>
      <c r="HQ270" s="141"/>
      <c r="HR270" s="138"/>
      <c r="HS270" s="140"/>
      <c r="HT270" s="138"/>
      <c r="HU270" s="138"/>
      <c r="HV270" s="138"/>
      <c r="HW270" s="138"/>
      <c r="HX270" s="138"/>
      <c r="HY270" s="138"/>
      <c r="HZ270" s="138"/>
      <c r="IA270" s="138"/>
      <c r="IB270" s="138"/>
      <c r="IC270" s="138"/>
      <c r="ID270" s="138"/>
      <c r="IE270" s="138"/>
      <c r="IF270" s="138"/>
      <c r="IG270" s="138"/>
      <c r="IH270" s="138"/>
      <c r="II270" s="141"/>
      <c r="IJ270" s="17" t="s">
        <v>3801</v>
      </c>
      <c r="IK270" s="138" t="s">
        <v>3802</v>
      </c>
      <c r="IL270" s="138"/>
      <c r="IM270" s="138"/>
      <c r="IN270" s="138"/>
      <c r="IO270" s="138"/>
      <c r="IP270" s="138"/>
      <c r="IQ270" s="138"/>
      <c r="IR270" s="138"/>
      <c r="IS270" s="138"/>
      <c r="IT270" s="138"/>
      <c r="IU270" s="138"/>
      <c r="IV270" s="138"/>
      <c r="IW270" s="138"/>
      <c r="IX270" s="138"/>
      <c r="IY270" s="138"/>
      <c r="IZ270" s="138"/>
    </row>
    <row r="271" spans="1:260" s="17" customFormat="1" ht="12">
      <c r="A271" s="118">
        <v>433</v>
      </c>
      <c r="B271" s="17" t="s">
        <v>2455</v>
      </c>
      <c r="C271" s="17">
        <v>0</v>
      </c>
      <c r="D271" s="139" t="s">
        <v>663</v>
      </c>
      <c r="E271" s="124" t="s">
        <v>1800</v>
      </c>
      <c r="F271" s="17" t="s">
        <v>2456</v>
      </c>
      <c r="G271" s="17" t="s">
        <v>79</v>
      </c>
      <c r="H271" s="119">
        <v>-17.416556</v>
      </c>
      <c r="I271" s="120">
        <v>-66.356778000000006</v>
      </c>
      <c r="J271" s="17" t="s">
        <v>310</v>
      </c>
      <c r="K271" s="17" t="s">
        <v>963</v>
      </c>
      <c r="L271" s="17" t="s">
        <v>220</v>
      </c>
      <c r="M271" s="121" t="s">
        <v>201</v>
      </c>
      <c r="N271" s="122">
        <v>40</v>
      </c>
      <c r="O271" s="123" t="s">
        <v>78</v>
      </c>
      <c r="P271" s="17" t="s">
        <v>202</v>
      </c>
      <c r="Q271" s="121" t="s">
        <v>179</v>
      </c>
      <c r="R271" s="124">
        <v>0</v>
      </c>
      <c r="S271" s="124">
        <v>0</v>
      </c>
      <c r="T271" s="124">
        <v>3</v>
      </c>
      <c r="U271" s="124">
        <v>0</v>
      </c>
      <c r="V271" s="124">
        <v>3</v>
      </c>
      <c r="W271" s="124">
        <v>0</v>
      </c>
      <c r="X271" s="124">
        <v>3</v>
      </c>
      <c r="Y271" s="125">
        <v>0</v>
      </c>
      <c r="Z271" s="17">
        <v>9</v>
      </c>
      <c r="AA271" s="142"/>
      <c r="AB271" s="127" t="s">
        <v>682</v>
      </c>
      <c r="AC271" s="227" t="s">
        <v>204</v>
      </c>
      <c r="AD271" s="227">
        <v>3</v>
      </c>
      <c r="AE271" s="227" t="s">
        <v>682</v>
      </c>
      <c r="AF271" s="227">
        <v>1</v>
      </c>
      <c r="AG271" s="227" t="s">
        <v>206</v>
      </c>
      <c r="AH271" s="227" t="s">
        <v>2457</v>
      </c>
      <c r="AI271" s="227">
        <v>0</v>
      </c>
      <c r="AJ271" s="227" t="s">
        <v>683</v>
      </c>
      <c r="AK271" s="227">
        <v>0</v>
      </c>
      <c r="AL271" s="227" t="s">
        <v>206</v>
      </c>
      <c r="AM271" s="227" t="s">
        <v>77</v>
      </c>
      <c r="AN271" s="227">
        <v>0</v>
      </c>
      <c r="AO271" s="227" t="s">
        <v>77</v>
      </c>
      <c r="AP271" s="227">
        <v>0</v>
      </c>
      <c r="AQ271" s="227" t="s">
        <v>77</v>
      </c>
      <c r="AR271" s="227" t="s">
        <v>198</v>
      </c>
      <c r="AS271" s="227">
        <v>3</v>
      </c>
      <c r="AT271" s="227" t="s">
        <v>683</v>
      </c>
      <c r="AU271" s="227">
        <v>0</v>
      </c>
      <c r="AV271" s="227" t="s">
        <v>206</v>
      </c>
      <c r="AW271" s="227" t="s">
        <v>77</v>
      </c>
      <c r="AX271" s="227">
        <v>0</v>
      </c>
      <c r="AY271" s="227" t="s">
        <v>77</v>
      </c>
      <c r="AZ271" s="227">
        <v>0</v>
      </c>
      <c r="BA271" s="227" t="s">
        <v>77</v>
      </c>
      <c r="BB271" s="227" t="s">
        <v>930</v>
      </c>
      <c r="BC271" s="227">
        <v>3</v>
      </c>
      <c r="BD271" s="227" t="s">
        <v>683</v>
      </c>
      <c r="BE271" s="227">
        <v>0</v>
      </c>
      <c r="BF271" s="227" t="s">
        <v>206</v>
      </c>
      <c r="BG271" s="227">
        <v>0</v>
      </c>
      <c r="BH271" s="227">
        <v>0</v>
      </c>
      <c r="BI271" s="227">
        <v>0</v>
      </c>
      <c r="BJ271" s="227">
        <v>0</v>
      </c>
      <c r="BK271" s="227">
        <v>0</v>
      </c>
      <c r="BL271" s="17">
        <v>9</v>
      </c>
      <c r="BM271" s="142" t="s">
        <v>3797</v>
      </c>
      <c r="BN271" s="142"/>
      <c r="BO271" s="142" t="s">
        <v>3789</v>
      </c>
      <c r="BP271" s="143">
        <v>2024</v>
      </c>
      <c r="BQ271" s="126" t="s">
        <v>171</v>
      </c>
      <c r="BR271" s="128">
        <v>45378</v>
      </c>
      <c r="BS271" s="17">
        <v>13</v>
      </c>
      <c r="BT271" s="221" t="s">
        <v>3052</v>
      </c>
      <c r="BU271" s="118">
        <v>0</v>
      </c>
      <c r="BV271" s="17">
        <v>0</v>
      </c>
      <c r="BW271" s="17">
        <v>3</v>
      </c>
      <c r="BX271" s="17">
        <v>0</v>
      </c>
      <c r="BY271" s="17">
        <v>0</v>
      </c>
      <c r="BZ271" s="17">
        <v>0</v>
      </c>
      <c r="CB271" s="17">
        <v>3</v>
      </c>
      <c r="CC271" s="121">
        <v>9</v>
      </c>
      <c r="CD271" s="17" t="s">
        <v>4148</v>
      </c>
      <c r="CE271" s="118">
        <v>0</v>
      </c>
      <c r="CF271" s="17">
        <v>0</v>
      </c>
      <c r="CG271" s="17">
        <v>3</v>
      </c>
      <c r="CH271" s="17">
        <v>0</v>
      </c>
      <c r="CI271" s="17">
        <v>0</v>
      </c>
      <c r="CJ271" s="17">
        <v>0</v>
      </c>
      <c r="CK271" s="17">
        <v>0</v>
      </c>
      <c r="CL271" s="121">
        <v>3</v>
      </c>
      <c r="CM271" s="17" t="s">
        <v>3053</v>
      </c>
      <c r="CN271" s="17" t="s">
        <v>3530</v>
      </c>
      <c r="CO271" s="17" t="s">
        <v>251</v>
      </c>
      <c r="CP271" s="17">
        <v>28</v>
      </c>
      <c r="CQ271" s="118">
        <v>1</v>
      </c>
      <c r="CR271" s="17">
        <v>0</v>
      </c>
      <c r="CS271" s="124" t="s">
        <v>676</v>
      </c>
      <c r="CT271" s="138"/>
      <c r="CU271" s="138"/>
      <c r="CV271" s="138"/>
      <c r="CW271" s="138"/>
      <c r="CX271" s="138"/>
      <c r="CY271" s="141"/>
      <c r="CZ271" s="140"/>
      <c r="DA271" s="138"/>
      <c r="DB271" s="138"/>
      <c r="DC271" s="141"/>
      <c r="DD271" s="142"/>
      <c r="DE271" s="138"/>
      <c r="DF271" s="137"/>
      <c r="DG271" s="17" t="s">
        <v>3049</v>
      </c>
      <c r="DH271" s="138"/>
      <c r="DI271" s="126" t="s">
        <v>2664</v>
      </c>
      <c r="DJ271" s="118">
        <v>30</v>
      </c>
      <c r="DK271" s="118" t="s">
        <v>3054</v>
      </c>
      <c r="DL271" s="141"/>
      <c r="DM271" s="17" t="s">
        <v>1156</v>
      </c>
      <c r="DN271" s="139"/>
      <c r="DO271" s="138"/>
      <c r="DP271" s="138"/>
      <c r="DQ271" s="141"/>
      <c r="DR271" s="138"/>
      <c r="DS271" s="138"/>
      <c r="DT271" s="138"/>
      <c r="DU271" s="138"/>
      <c r="DV271" s="138"/>
      <c r="DW271" s="138"/>
      <c r="DX271" s="138"/>
      <c r="DY271" s="140"/>
      <c r="DZ271" s="138"/>
      <c r="EA271" s="138"/>
      <c r="EB271" s="138"/>
      <c r="EC271" s="138"/>
      <c r="ED271" s="138"/>
      <c r="EE271" s="138"/>
      <c r="EF271" s="141"/>
      <c r="EG271" s="138"/>
      <c r="EH271" s="138"/>
      <c r="EI271" s="138"/>
      <c r="EJ271" s="138"/>
      <c r="EK271" s="138"/>
      <c r="EL271" s="138"/>
      <c r="EM271" s="138"/>
      <c r="EN271" s="138"/>
      <c r="EO271" s="140">
        <v>6</v>
      </c>
      <c r="EP271" s="138"/>
      <c r="EQ271" s="138">
        <v>6</v>
      </c>
      <c r="ER271" s="138"/>
      <c r="ES271" s="138"/>
      <c r="ET271" s="141"/>
      <c r="EU271" s="140"/>
      <c r="EV271" s="138"/>
      <c r="EW271" s="138">
        <v>12</v>
      </c>
      <c r="EX271" s="138"/>
      <c r="EY271" s="138"/>
      <c r="EZ271" s="141"/>
      <c r="FA271" s="138"/>
      <c r="FB271" s="127"/>
      <c r="FC271" s="118">
        <v>70</v>
      </c>
      <c r="FD271" s="17">
        <v>3</v>
      </c>
      <c r="FE271" s="141">
        <v>177</v>
      </c>
      <c r="FF271" s="17">
        <v>59</v>
      </c>
      <c r="FG271" s="140"/>
      <c r="FH271" s="141"/>
      <c r="FI271" s="138"/>
      <c r="FJ271" s="17" t="s">
        <v>3729</v>
      </c>
      <c r="FK271" s="257" t="s">
        <v>3714</v>
      </c>
      <c r="FL271" s="138"/>
      <c r="FM271" s="138"/>
      <c r="FN271" s="138"/>
      <c r="FO271" s="138"/>
      <c r="FP271" s="141"/>
      <c r="FQ271" s="138"/>
      <c r="FR271" s="140"/>
      <c r="FS271" s="138"/>
      <c r="FT271" s="138">
        <v>0</v>
      </c>
      <c r="FU271" s="138">
        <v>14</v>
      </c>
      <c r="FV271" s="138"/>
      <c r="FW271" s="138"/>
      <c r="FX271" s="138"/>
      <c r="FY271" s="141"/>
      <c r="FZ271" s="138"/>
      <c r="GA271" s="140"/>
      <c r="GB271" s="138"/>
      <c r="GC271" s="138"/>
      <c r="GD271" s="138"/>
      <c r="GE271" s="138"/>
      <c r="GF271" s="138"/>
      <c r="GG271" s="138"/>
      <c r="GH271" s="138"/>
      <c r="GI271" s="138"/>
      <c r="GJ271" s="138"/>
      <c r="GK271" s="138"/>
      <c r="GL271" s="138"/>
      <c r="GM271" s="138"/>
      <c r="GN271" s="138"/>
      <c r="GO271" s="138"/>
      <c r="GP271" s="141"/>
      <c r="GQ271" s="138"/>
      <c r="GR271" s="137"/>
      <c r="GS271" s="138"/>
      <c r="GT271" s="138"/>
      <c r="GU271" s="138"/>
      <c r="GV271" s="138"/>
      <c r="GW271" s="138"/>
      <c r="GX271" s="141"/>
      <c r="GY271" s="137"/>
      <c r="GZ271" s="138"/>
      <c r="HA271" s="138"/>
      <c r="HB271" s="138"/>
      <c r="HC271" s="138"/>
      <c r="HD271" s="141"/>
      <c r="HE271" s="137"/>
      <c r="HF271" s="138"/>
      <c r="HG271" s="138"/>
      <c r="HH271" s="138"/>
      <c r="HI271" s="138"/>
      <c r="HJ271" s="138"/>
      <c r="HK271" s="141"/>
      <c r="HL271" s="137"/>
      <c r="HM271" s="124"/>
      <c r="HN271" s="124"/>
      <c r="HO271" s="141"/>
      <c r="HP271" s="140"/>
      <c r="HQ271" s="141"/>
      <c r="HR271" s="138"/>
      <c r="HS271" s="140"/>
      <c r="HT271" s="138"/>
      <c r="HU271" s="138"/>
      <c r="HV271" s="138"/>
      <c r="HW271" s="138"/>
      <c r="HX271" s="138"/>
      <c r="HY271" s="138"/>
      <c r="HZ271" s="138"/>
      <c r="IA271" s="138"/>
      <c r="IB271" s="138"/>
      <c r="IC271" s="138"/>
      <c r="ID271" s="138"/>
      <c r="IE271" s="138"/>
      <c r="IF271" s="138"/>
      <c r="IG271" s="138"/>
      <c r="IH271" s="138"/>
      <c r="II271" s="141"/>
      <c r="IJ271" s="17" t="s">
        <v>3055</v>
      </c>
      <c r="IK271" s="138" t="s">
        <v>3803</v>
      </c>
      <c r="IL271" s="138"/>
      <c r="IM271" s="138"/>
      <c r="IN271" s="138"/>
      <c r="IO271" s="138"/>
      <c r="IP271" s="138"/>
      <c r="IQ271" s="138"/>
      <c r="IR271" s="138"/>
      <c r="IS271" s="138"/>
      <c r="IT271" s="138"/>
      <c r="IU271" s="138"/>
      <c r="IV271" s="138"/>
      <c r="IW271" s="138"/>
      <c r="IX271" s="138"/>
      <c r="IY271" s="138"/>
      <c r="IZ271" s="138"/>
    </row>
    <row r="272" spans="1:260" s="17" customFormat="1" ht="12">
      <c r="A272" s="118">
        <v>440</v>
      </c>
      <c r="B272" s="17">
        <v>0</v>
      </c>
      <c r="C272" s="17">
        <v>0</v>
      </c>
      <c r="D272" s="139" t="s">
        <v>663</v>
      </c>
      <c r="E272" s="124" t="s">
        <v>1894</v>
      </c>
      <c r="F272" s="17" t="s">
        <v>2469</v>
      </c>
      <c r="G272" s="17" t="s">
        <v>79</v>
      </c>
      <c r="H272" s="119">
        <v>-17.355498999999998</v>
      </c>
      <c r="I272" s="120">
        <v>-66.157030000000006</v>
      </c>
      <c r="J272" s="17" t="s">
        <v>303</v>
      </c>
      <c r="K272" s="17" t="s">
        <v>201</v>
      </c>
      <c r="L272" s="17" t="s">
        <v>312</v>
      </c>
      <c r="M272" s="121" t="s">
        <v>201</v>
      </c>
      <c r="N272" s="122">
        <v>70</v>
      </c>
      <c r="O272" s="123" t="s">
        <v>78</v>
      </c>
      <c r="P272" s="17" t="s">
        <v>196</v>
      </c>
      <c r="Q272" s="121" t="s">
        <v>179</v>
      </c>
      <c r="R272" s="124">
        <v>0</v>
      </c>
      <c r="S272" s="124">
        <v>0</v>
      </c>
      <c r="T272" s="124">
        <v>3</v>
      </c>
      <c r="U272" s="124">
        <v>3</v>
      </c>
      <c r="V272" s="124">
        <v>3</v>
      </c>
      <c r="W272" s="124">
        <v>3</v>
      </c>
      <c r="X272" s="124">
        <v>0</v>
      </c>
      <c r="Y272" s="125">
        <v>0</v>
      </c>
      <c r="Z272" s="17">
        <v>12</v>
      </c>
      <c r="AA272" s="142"/>
      <c r="AB272" s="127" t="s">
        <v>203</v>
      </c>
      <c r="AC272" s="227" t="s">
        <v>204</v>
      </c>
      <c r="AD272" s="227">
        <v>3</v>
      </c>
      <c r="AE272" s="227" t="s">
        <v>205</v>
      </c>
      <c r="AF272" s="227">
        <v>1</v>
      </c>
      <c r="AG272" s="227" t="s">
        <v>211</v>
      </c>
      <c r="AH272" s="227" t="s">
        <v>207</v>
      </c>
      <c r="AI272" s="227">
        <v>3</v>
      </c>
      <c r="AJ272" s="227" t="s">
        <v>208</v>
      </c>
      <c r="AK272" s="227">
        <v>0</v>
      </c>
      <c r="AL272" s="227" t="s">
        <v>211</v>
      </c>
      <c r="AM272" s="227" t="s">
        <v>816</v>
      </c>
      <c r="AN272" s="227">
        <v>3</v>
      </c>
      <c r="AO272" s="227" t="s">
        <v>208</v>
      </c>
      <c r="AP272" s="227">
        <v>0</v>
      </c>
      <c r="AQ272" s="227" t="s">
        <v>211</v>
      </c>
      <c r="AR272" s="227" t="s">
        <v>198</v>
      </c>
      <c r="AS272" s="227">
        <v>3</v>
      </c>
      <c r="AT272" s="227" t="s">
        <v>210</v>
      </c>
      <c r="AU272" s="227">
        <v>1</v>
      </c>
      <c r="AV272" s="227" t="s">
        <v>236</v>
      </c>
      <c r="AW272" s="227" t="s">
        <v>186</v>
      </c>
      <c r="AX272" s="227">
        <v>3</v>
      </c>
      <c r="AY272" s="227" t="s">
        <v>230</v>
      </c>
      <c r="AZ272" s="227">
        <v>0</v>
      </c>
      <c r="BA272" s="227" t="s">
        <v>236</v>
      </c>
      <c r="BB272" s="227" t="s">
        <v>77</v>
      </c>
      <c r="BC272" s="227">
        <v>0</v>
      </c>
      <c r="BD272" s="227" t="s">
        <v>77</v>
      </c>
      <c r="BE272" s="227">
        <v>0</v>
      </c>
      <c r="BF272" s="227" t="s">
        <v>77</v>
      </c>
      <c r="BG272" s="227">
        <v>0</v>
      </c>
      <c r="BH272" s="227">
        <v>0</v>
      </c>
      <c r="BI272" s="227">
        <v>0</v>
      </c>
      <c r="BJ272" s="227">
        <v>0</v>
      </c>
      <c r="BK272" s="227">
        <v>0</v>
      </c>
      <c r="BL272" s="17">
        <v>15</v>
      </c>
      <c r="BM272" s="142" t="s">
        <v>3804</v>
      </c>
      <c r="BN272" s="142"/>
      <c r="BO272" s="142" t="s">
        <v>3789</v>
      </c>
      <c r="BP272" s="143">
        <v>2024</v>
      </c>
      <c r="BQ272" s="126" t="s">
        <v>171</v>
      </c>
      <c r="BR272" s="128">
        <v>45378</v>
      </c>
      <c r="BS272" s="17">
        <v>13</v>
      </c>
      <c r="BT272" s="221" t="s">
        <v>3584</v>
      </c>
      <c r="BU272" s="118">
        <v>0</v>
      </c>
      <c r="BV272" s="17">
        <v>2</v>
      </c>
      <c r="BW272" s="17">
        <v>0</v>
      </c>
      <c r="BX272" s="17">
        <v>0</v>
      </c>
      <c r="BY272" s="17">
        <v>0</v>
      </c>
      <c r="BZ272" s="17">
        <v>0</v>
      </c>
      <c r="CB272" s="17">
        <v>2</v>
      </c>
      <c r="CC272" s="121">
        <v>15</v>
      </c>
      <c r="CE272" s="118">
        <v>0</v>
      </c>
      <c r="CF272" s="17">
        <v>0</v>
      </c>
      <c r="CG272" s="17">
        <v>2</v>
      </c>
      <c r="CH272" s="17">
        <v>0</v>
      </c>
      <c r="CI272" s="17">
        <v>0</v>
      </c>
      <c r="CJ272" s="17">
        <v>0</v>
      </c>
      <c r="CK272" s="17">
        <v>0</v>
      </c>
      <c r="CL272" s="121">
        <v>2</v>
      </c>
      <c r="CM272" s="17" t="s">
        <v>3585</v>
      </c>
      <c r="CN272" s="17" t="s">
        <v>1089</v>
      </c>
      <c r="CO272" s="17" t="s">
        <v>226</v>
      </c>
      <c r="CP272" s="17">
        <v>1</v>
      </c>
      <c r="CQ272" s="118">
        <v>1</v>
      </c>
      <c r="CR272" s="17">
        <v>0</v>
      </c>
      <c r="CS272" s="124" t="s">
        <v>676</v>
      </c>
      <c r="CT272" s="138"/>
      <c r="CU272" s="138"/>
      <c r="CV272" s="138"/>
      <c r="CW272" s="138"/>
      <c r="CX272" s="138"/>
      <c r="CY272" s="141"/>
      <c r="CZ272" s="140"/>
      <c r="DA272" s="138"/>
      <c r="DB272" s="138"/>
      <c r="DC272" s="141"/>
      <c r="DD272" s="142"/>
      <c r="DE272" s="138"/>
      <c r="DF272" s="137"/>
      <c r="DG272" s="17" t="s">
        <v>1148</v>
      </c>
      <c r="DH272" s="138"/>
      <c r="DI272" s="126" t="s">
        <v>2651</v>
      </c>
      <c r="DJ272" s="118">
        <v>33</v>
      </c>
      <c r="DK272" s="118" t="s">
        <v>1255</v>
      </c>
      <c r="DL272" s="141"/>
      <c r="DM272" s="17" t="s">
        <v>1139</v>
      </c>
      <c r="DN272" s="139"/>
      <c r="DO272" s="138"/>
      <c r="DP272" s="138"/>
      <c r="DQ272" s="141"/>
      <c r="DR272" s="138"/>
      <c r="DS272" s="138"/>
      <c r="DT272" s="138"/>
      <c r="DU272" s="138"/>
      <c r="DV272" s="138"/>
      <c r="DW272" s="138"/>
      <c r="DX272" s="138"/>
      <c r="DY272" s="140"/>
      <c r="DZ272" s="138"/>
      <c r="EA272" s="138"/>
      <c r="EB272" s="138"/>
      <c r="EC272" s="138"/>
      <c r="ED272" s="138"/>
      <c r="EE272" s="138"/>
      <c r="EF272" s="141"/>
      <c r="EG272" s="138"/>
      <c r="EH272" s="138"/>
      <c r="EI272" s="138"/>
      <c r="EJ272" s="138"/>
      <c r="EK272" s="138"/>
      <c r="EL272" s="138"/>
      <c r="EM272" s="138"/>
      <c r="EN272" s="138"/>
      <c r="EO272" s="140"/>
      <c r="EP272" s="138"/>
      <c r="EQ272" s="138"/>
      <c r="ER272" s="138"/>
      <c r="ES272" s="138"/>
      <c r="ET272" s="141"/>
      <c r="EU272" s="140"/>
      <c r="EV272" s="138"/>
      <c r="EW272" s="138">
        <v>8</v>
      </c>
      <c r="EX272" s="138"/>
      <c r="EY272" s="138"/>
      <c r="EZ272" s="141"/>
      <c r="FA272" s="138"/>
      <c r="FB272" s="127"/>
      <c r="FC272" s="118">
        <v>100</v>
      </c>
      <c r="FD272" s="17">
        <v>2</v>
      </c>
      <c r="FE272" s="141">
        <v>184</v>
      </c>
      <c r="FF272" s="17">
        <v>92</v>
      </c>
      <c r="FG272" s="140"/>
      <c r="FH272" s="141"/>
      <c r="FI272" s="138"/>
      <c r="FJ272" s="17" t="e">
        <v>#N/A</v>
      </c>
      <c r="FK272" s="257" t="s">
        <v>3711</v>
      </c>
      <c r="FL272" s="138"/>
      <c r="FM272" s="138"/>
      <c r="FN272" s="138"/>
      <c r="FO272" s="138"/>
      <c r="FP272" s="141"/>
      <c r="FQ272" s="138"/>
      <c r="FR272" s="140"/>
      <c r="FS272" s="138"/>
      <c r="FT272" s="138">
        <v>0</v>
      </c>
      <c r="FU272" s="138">
        <v>14</v>
      </c>
      <c r="FV272" s="138"/>
      <c r="FW272" s="138"/>
      <c r="FX272" s="138"/>
      <c r="FY272" s="141"/>
      <c r="FZ272" s="138"/>
      <c r="GA272" s="140"/>
      <c r="GB272" s="138"/>
      <c r="GC272" s="138"/>
      <c r="GD272" s="138"/>
      <c r="GE272" s="138"/>
      <c r="GF272" s="138"/>
      <c r="GG272" s="138"/>
      <c r="GH272" s="138"/>
      <c r="GI272" s="138"/>
      <c r="GJ272" s="138"/>
      <c r="GK272" s="138"/>
      <c r="GL272" s="138"/>
      <c r="GM272" s="138"/>
      <c r="GN272" s="138"/>
      <c r="GO272" s="138"/>
      <c r="GP272" s="141"/>
      <c r="GQ272" s="138"/>
      <c r="GR272" s="137"/>
      <c r="GS272" s="138"/>
      <c r="GT272" s="138"/>
      <c r="GU272" s="138"/>
      <c r="GV272" s="138"/>
      <c r="GW272" s="138"/>
      <c r="GX272" s="141"/>
      <c r="GY272" s="137"/>
      <c r="GZ272" s="138"/>
      <c r="HA272" s="138"/>
      <c r="HB272" s="138"/>
      <c r="HC272" s="138"/>
      <c r="HD272" s="141"/>
      <c r="HE272" s="137"/>
      <c r="HF272" s="138"/>
      <c r="HG272" s="138"/>
      <c r="HH272" s="138"/>
      <c r="HI272" s="138"/>
      <c r="HJ272" s="138"/>
      <c r="HK272" s="141"/>
      <c r="HL272" s="137"/>
      <c r="HM272" s="124"/>
      <c r="HN272" s="124"/>
      <c r="HO272" s="141"/>
      <c r="HP272" s="140"/>
      <c r="HQ272" s="141"/>
      <c r="HR272" s="138"/>
      <c r="HS272" s="140"/>
      <c r="HT272" s="138"/>
      <c r="HU272" s="138"/>
      <c r="HV272" s="138"/>
      <c r="HW272" s="138"/>
      <c r="HX272" s="138"/>
      <c r="HY272" s="138"/>
      <c r="HZ272" s="138"/>
      <c r="IA272" s="138"/>
      <c r="IB272" s="138"/>
      <c r="IC272" s="138"/>
      <c r="ID272" s="138"/>
      <c r="IE272" s="138"/>
      <c r="IF272" s="138"/>
      <c r="IG272" s="138"/>
      <c r="IH272" s="138"/>
      <c r="II272" s="141"/>
      <c r="IJ272" s="17" t="s">
        <v>1256</v>
      </c>
      <c r="IK272" s="138" t="s">
        <v>2674</v>
      </c>
      <c r="IL272" s="138"/>
      <c r="IM272" s="138"/>
      <c r="IN272" s="138"/>
      <c r="IO272" s="138"/>
      <c r="IP272" s="138"/>
      <c r="IQ272" s="138"/>
      <c r="IR272" s="138"/>
      <c r="IS272" s="138"/>
      <c r="IT272" s="138"/>
      <c r="IU272" s="138"/>
      <c r="IV272" s="138"/>
      <c r="IW272" s="138"/>
      <c r="IX272" s="138"/>
      <c r="IY272" s="138"/>
      <c r="IZ272" s="138"/>
    </row>
    <row r="273" spans="1:260" s="17" customFormat="1" ht="12">
      <c r="A273" s="118">
        <v>445</v>
      </c>
      <c r="B273" s="17">
        <v>0</v>
      </c>
      <c r="C273" s="17" t="s">
        <v>2037</v>
      </c>
      <c r="D273" s="139" t="s">
        <v>663</v>
      </c>
      <c r="E273" s="124" t="s">
        <v>582</v>
      </c>
      <c r="F273" s="17" t="s">
        <v>2474</v>
      </c>
      <c r="G273" s="17" t="s">
        <v>79</v>
      </c>
      <c r="H273" s="119" t="s">
        <v>2475</v>
      </c>
      <c r="I273" s="120" t="s">
        <v>2476</v>
      </c>
      <c r="J273" s="17" t="s">
        <v>310</v>
      </c>
      <c r="K273" s="17" t="s">
        <v>201</v>
      </c>
      <c r="L273" s="17">
        <v>0</v>
      </c>
      <c r="M273" s="121" t="s">
        <v>201</v>
      </c>
      <c r="N273" s="122">
        <v>6</v>
      </c>
      <c r="O273" s="123" t="s">
        <v>610</v>
      </c>
      <c r="P273" s="17" t="s">
        <v>202</v>
      </c>
      <c r="Q273" s="121">
        <v>0</v>
      </c>
      <c r="R273" s="124">
        <v>0</v>
      </c>
      <c r="S273" s="124">
        <v>3</v>
      </c>
      <c r="T273" s="124">
        <v>0</v>
      </c>
      <c r="U273" s="124">
        <v>0</v>
      </c>
      <c r="V273" s="124">
        <v>2</v>
      </c>
      <c r="W273" s="124">
        <v>3</v>
      </c>
      <c r="X273" s="124">
        <v>0</v>
      </c>
      <c r="Y273" s="125">
        <v>0</v>
      </c>
      <c r="Z273" s="17">
        <v>8</v>
      </c>
      <c r="AA273" s="142"/>
      <c r="AB273" s="127" t="s">
        <v>2798</v>
      </c>
      <c r="AC273" s="227" t="s">
        <v>77</v>
      </c>
      <c r="AD273" s="227">
        <v>0</v>
      </c>
      <c r="AE273" s="227" t="s">
        <v>77</v>
      </c>
      <c r="AF273" s="227">
        <v>0</v>
      </c>
      <c r="AG273" s="227" t="s">
        <v>77</v>
      </c>
      <c r="AH273" s="227" t="s">
        <v>257</v>
      </c>
      <c r="AI273" s="227">
        <v>3</v>
      </c>
      <c r="AJ273" s="227" t="s">
        <v>2025</v>
      </c>
      <c r="AK273" s="227">
        <v>1</v>
      </c>
      <c r="AL273" s="227" t="s">
        <v>206</v>
      </c>
      <c r="AM273" s="227" t="s">
        <v>77</v>
      </c>
      <c r="AN273" s="227">
        <v>0</v>
      </c>
      <c r="AO273" s="227" t="s">
        <v>77</v>
      </c>
      <c r="AP273" s="227">
        <v>0</v>
      </c>
      <c r="AQ273" s="227" t="s">
        <v>77</v>
      </c>
      <c r="AR273" s="227" t="s">
        <v>537</v>
      </c>
      <c r="AS273" s="227">
        <v>2</v>
      </c>
      <c r="AT273" s="227" t="s">
        <v>325</v>
      </c>
      <c r="AU273" s="227">
        <v>1</v>
      </c>
      <c r="AV273" s="227" t="s">
        <v>214</v>
      </c>
      <c r="AW273" s="227" t="s">
        <v>2477</v>
      </c>
      <c r="AX273" s="227">
        <v>3</v>
      </c>
      <c r="AY273" s="227" t="s">
        <v>326</v>
      </c>
      <c r="AZ273" s="227">
        <v>0</v>
      </c>
      <c r="BA273" s="227" t="s">
        <v>214</v>
      </c>
      <c r="BB273" s="227" t="s">
        <v>77</v>
      </c>
      <c r="BC273" s="227">
        <v>0</v>
      </c>
      <c r="BD273" s="227" t="s">
        <v>77</v>
      </c>
      <c r="BE273" s="227">
        <v>0</v>
      </c>
      <c r="BF273" s="227" t="s">
        <v>77</v>
      </c>
      <c r="BG273" s="227" t="s">
        <v>77</v>
      </c>
      <c r="BH273" s="227">
        <v>0</v>
      </c>
      <c r="BI273" s="227" t="s">
        <v>77</v>
      </c>
      <c r="BJ273" s="227">
        <v>0</v>
      </c>
      <c r="BK273" s="227" t="s">
        <v>77</v>
      </c>
      <c r="BL273" s="17">
        <v>8</v>
      </c>
      <c r="BM273" s="142" t="s">
        <v>3797</v>
      </c>
      <c r="BN273" s="142"/>
      <c r="BO273" s="142" t="s">
        <v>3789</v>
      </c>
      <c r="BP273" s="143">
        <v>2024</v>
      </c>
      <c r="BQ273" s="126" t="s">
        <v>172</v>
      </c>
      <c r="BR273" s="128">
        <v>45378</v>
      </c>
      <c r="BS273" s="17">
        <v>13</v>
      </c>
      <c r="BT273" s="221" t="s">
        <v>3087</v>
      </c>
      <c r="BU273" s="118">
        <v>0</v>
      </c>
      <c r="BV273" s="17">
        <v>0</v>
      </c>
      <c r="BW273" s="17">
        <v>0</v>
      </c>
      <c r="BX273" s="17">
        <v>0</v>
      </c>
      <c r="BY273" s="17">
        <v>0</v>
      </c>
      <c r="BZ273" s="17">
        <v>0</v>
      </c>
      <c r="CB273" s="17">
        <v>0</v>
      </c>
      <c r="CC273" s="121">
        <v>8</v>
      </c>
      <c r="CE273" s="118">
        <v>0</v>
      </c>
      <c r="CF273" s="17">
        <v>0</v>
      </c>
      <c r="CG273" s="17">
        <v>0</v>
      </c>
      <c r="CH273" s="17">
        <v>0</v>
      </c>
      <c r="CI273" s="17">
        <v>0</v>
      </c>
      <c r="CJ273" s="17">
        <v>0</v>
      </c>
      <c r="CK273" s="17">
        <v>0</v>
      </c>
      <c r="CL273" s="121">
        <v>0</v>
      </c>
      <c r="CM273" s="17" t="s">
        <v>3088</v>
      </c>
      <c r="CN273" s="17" t="s">
        <v>1089</v>
      </c>
      <c r="CO273" s="17" t="s">
        <v>130</v>
      </c>
      <c r="CP273" s="17">
        <v>2</v>
      </c>
      <c r="CQ273" s="118">
        <v>1</v>
      </c>
      <c r="CR273" s="17">
        <v>0</v>
      </c>
      <c r="CS273" s="124" t="s">
        <v>676</v>
      </c>
      <c r="CT273" s="138"/>
      <c r="CU273" s="138"/>
      <c r="CV273" s="138"/>
      <c r="CW273" s="138"/>
      <c r="CX273" s="138"/>
      <c r="CY273" s="141"/>
      <c r="CZ273" s="140"/>
      <c r="DA273" s="138"/>
      <c r="DB273" s="138"/>
      <c r="DC273" s="141"/>
      <c r="DD273" s="142"/>
      <c r="DE273" s="138"/>
      <c r="DF273" s="137"/>
      <c r="DG273" s="17" t="s">
        <v>3089</v>
      </c>
      <c r="DH273" s="138"/>
      <c r="DI273" s="126" t="s">
        <v>3078</v>
      </c>
      <c r="DJ273" s="118">
        <v>3</v>
      </c>
      <c r="DK273" s="118" t="s">
        <v>3079</v>
      </c>
      <c r="DL273" s="141"/>
      <c r="DM273" s="17" t="s">
        <v>130</v>
      </c>
      <c r="DN273" s="139"/>
      <c r="DO273" s="138"/>
      <c r="DP273" s="138"/>
      <c r="DQ273" s="141"/>
      <c r="DR273" s="138"/>
      <c r="DS273" s="138"/>
      <c r="DT273" s="138"/>
      <c r="DU273" s="138"/>
      <c r="DV273" s="138"/>
      <c r="DW273" s="138"/>
      <c r="DX273" s="138"/>
      <c r="DY273" s="140"/>
      <c r="DZ273" s="138"/>
      <c r="EA273" s="138"/>
      <c r="EB273" s="138"/>
      <c r="EC273" s="138"/>
      <c r="ED273" s="138"/>
      <c r="EE273" s="138"/>
      <c r="EF273" s="141"/>
      <c r="EG273" s="138"/>
      <c r="EH273" s="138"/>
      <c r="EI273" s="138"/>
      <c r="EJ273" s="138"/>
      <c r="EK273" s="138"/>
      <c r="EL273" s="138"/>
      <c r="EM273" s="138"/>
      <c r="EN273" s="138"/>
      <c r="EO273" s="140">
        <v>0</v>
      </c>
      <c r="EP273" s="138"/>
      <c r="EQ273" s="138"/>
      <c r="ER273" s="138"/>
      <c r="ES273" s="138"/>
      <c r="ET273" s="141"/>
      <c r="EU273" s="140"/>
      <c r="EV273" s="138"/>
      <c r="EW273" s="138"/>
      <c r="EX273" s="138">
        <v>0</v>
      </c>
      <c r="EY273" s="138"/>
      <c r="EZ273" s="141"/>
      <c r="FA273" s="138"/>
      <c r="FB273" s="127"/>
      <c r="FC273" s="118">
        <v>30</v>
      </c>
      <c r="FD273" s="17">
        <v>0</v>
      </c>
      <c r="FE273" s="141">
        <v>0</v>
      </c>
      <c r="FF273" s="17">
        <v>21</v>
      </c>
      <c r="FG273" s="140"/>
      <c r="FH273" s="141"/>
      <c r="FI273" s="138"/>
      <c r="FJ273" s="17" t="s">
        <v>3729</v>
      </c>
      <c r="FK273" s="257" t="s">
        <v>3711</v>
      </c>
      <c r="FL273" s="138"/>
      <c r="FM273" s="138"/>
      <c r="FN273" s="138"/>
      <c r="FO273" s="138"/>
      <c r="FP273" s="141"/>
      <c r="FQ273" s="138"/>
      <c r="FR273" s="140"/>
      <c r="FS273" s="138"/>
      <c r="FT273" s="138">
        <v>0</v>
      </c>
      <c r="FU273" s="138">
        <v>14</v>
      </c>
      <c r="FV273" s="138"/>
      <c r="FW273" s="138"/>
      <c r="FX273" s="138"/>
      <c r="FY273" s="141"/>
      <c r="FZ273" s="138"/>
      <c r="GA273" s="140"/>
      <c r="GB273" s="138"/>
      <c r="GC273" s="138"/>
      <c r="GD273" s="138"/>
      <c r="GE273" s="138"/>
      <c r="GF273" s="138"/>
      <c r="GG273" s="138"/>
      <c r="GH273" s="138"/>
      <c r="GI273" s="138"/>
      <c r="GJ273" s="138"/>
      <c r="GK273" s="138"/>
      <c r="GL273" s="138"/>
      <c r="GM273" s="138"/>
      <c r="GN273" s="138"/>
      <c r="GO273" s="138"/>
      <c r="GP273" s="141"/>
      <c r="GQ273" s="138"/>
      <c r="GR273" s="137"/>
      <c r="GS273" s="138"/>
      <c r="GT273" s="138"/>
      <c r="GU273" s="138"/>
      <c r="GV273" s="138"/>
      <c r="GW273" s="138"/>
      <c r="GX273" s="141"/>
      <c r="GY273" s="137"/>
      <c r="GZ273" s="138"/>
      <c r="HA273" s="138"/>
      <c r="HB273" s="138"/>
      <c r="HC273" s="138"/>
      <c r="HD273" s="141"/>
      <c r="HE273" s="137"/>
      <c r="HF273" s="138"/>
      <c r="HG273" s="138"/>
      <c r="HH273" s="138"/>
      <c r="HI273" s="138"/>
      <c r="HJ273" s="138"/>
      <c r="HK273" s="141"/>
      <c r="HL273" s="137"/>
      <c r="HM273" s="124"/>
      <c r="HN273" s="124"/>
      <c r="HO273" s="141"/>
      <c r="HP273" s="140"/>
      <c r="HQ273" s="141"/>
      <c r="HR273" s="138"/>
      <c r="HS273" s="140"/>
      <c r="HT273" s="138"/>
      <c r="HU273" s="138"/>
      <c r="HV273" s="138"/>
      <c r="HW273" s="138"/>
      <c r="HX273" s="138"/>
      <c r="HY273" s="138"/>
      <c r="HZ273" s="138"/>
      <c r="IA273" s="138"/>
      <c r="IB273" s="138"/>
      <c r="IC273" s="138"/>
      <c r="ID273" s="138"/>
      <c r="IE273" s="138"/>
      <c r="IF273" s="138"/>
      <c r="IG273" s="138"/>
      <c r="IH273" s="138"/>
      <c r="II273" s="141"/>
      <c r="IJ273" s="17" t="s">
        <v>3079</v>
      </c>
      <c r="IK273" s="138" t="s">
        <v>3794</v>
      </c>
      <c r="IL273" s="138"/>
      <c r="IM273" s="138"/>
      <c r="IN273" s="138"/>
      <c r="IO273" s="138"/>
      <c r="IP273" s="138"/>
      <c r="IQ273" s="138"/>
      <c r="IR273" s="138"/>
      <c r="IS273" s="138"/>
      <c r="IT273" s="138"/>
      <c r="IU273" s="138"/>
      <c r="IV273" s="138"/>
      <c r="IW273" s="138"/>
      <c r="IX273" s="138"/>
      <c r="IY273" s="138"/>
      <c r="IZ273" s="138"/>
    </row>
    <row r="274" spans="1:260" s="17" customFormat="1" ht="12">
      <c r="A274" s="118">
        <v>189</v>
      </c>
      <c r="B274" s="17" t="s">
        <v>2071</v>
      </c>
      <c r="C274" s="17">
        <v>0</v>
      </c>
      <c r="D274" s="17" t="s">
        <v>663</v>
      </c>
      <c r="E274" s="17" t="s">
        <v>1753</v>
      </c>
      <c r="F274" s="17" t="s">
        <v>2072</v>
      </c>
      <c r="G274" s="17" t="s">
        <v>79</v>
      </c>
      <c r="H274" s="119">
        <v>-17.403817</v>
      </c>
      <c r="I274" s="120">
        <v>-66.153130000000004</v>
      </c>
      <c r="J274" s="17" t="s">
        <v>303</v>
      </c>
      <c r="K274" s="17" t="s">
        <v>201</v>
      </c>
      <c r="L274" s="17" t="s">
        <v>312</v>
      </c>
      <c r="M274" s="121" t="s">
        <v>201</v>
      </c>
      <c r="N274" s="122">
        <v>12</v>
      </c>
      <c r="O274" s="123" t="s">
        <v>78</v>
      </c>
      <c r="P274" s="17" t="s">
        <v>196</v>
      </c>
      <c r="Q274" s="121" t="s">
        <v>179</v>
      </c>
      <c r="R274" s="124">
        <v>0</v>
      </c>
      <c r="S274" s="124">
        <v>0</v>
      </c>
      <c r="T274" s="124">
        <v>3</v>
      </c>
      <c r="U274" s="124">
        <v>0</v>
      </c>
      <c r="V274" s="124">
        <v>3</v>
      </c>
      <c r="W274" s="124">
        <v>3</v>
      </c>
      <c r="X274" s="124">
        <v>3</v>
      </c>
      <c r="Y274" s="125">
        <v>0</v>
      </c>
      <c r="Z274" s="17">
        <v>12</v>
      </c>
      <c r="AA274" s="126"/>
      <c r="AB274" s="127" t="s">
        <v>203</v>
      </c>
      <c r="AC274" s="227" t="s">
        <v>204</v>
      </c>
      <c r="AD274" s="227">
        <v>3</v>
      </c>
      <c r="AE274" s="227" t="s">
        <v>205</v>
      </c>
      <c r="AF274" s="227">
        <v>1</v>
      </c>
      <c r="AG274" s="227" t="s">
        <v>193</v>
      </c>
      <c r="AH274" s="227" t="s">
        <v>207</v>
      </c>
      <c r="AI274" s="227">
        <v>0</v>
      </c>
      <c r="AJ274" s="227" t="s">
        <v>208</v>
      </c>
      <c r="AK274" s="227">
        <v>0</v>
      </c>
      <c r="AL274" s="227" t="s">
        <v>195</v>
      </c>
      <c r="AM274" s="227" t="s">
        <v>77</v>
      </c>
      <c r="AN274" s="227">
        <v>0</v>
      </c>
      <c r="AO274" s="227" t="s">
        <v>77</v>
      </c>
      <c r="AP274" s="227">
        <v>0</v>
      </c>
      <c r="AQ274" s="227" t="s">
        <v>77</v>
      </c>
      <c r="AR274" s="227" t="s">
        <v>198</v>
      </c>
      <c r="AS274" s="227">
        <v>3</v>
      </c>
      <c r="AT274" s="227" t="s">
        <v>210</v>
      </c>
      <c r="AU274" s="227">
        <v>1</v>
      </c>
      <c r="AV274" s="227" t="s">
        <v>699</v>
      </c>
      <c r="AW274" s="227" t="s">
        <v>186</v>
      </c>
      <c r="AX274" s="227">
        <v>3</v>
      </c>
      <c r="AY274" s="227" t="s">
        <v>230</v>
      </c>
      <c r="AZ274" s="227">
        <v>0</v>
      </c>
      <c r="BA274" s="227" t="s">
        <v>2073</v>
      </c>
      <c r="BB274" s="227" t="s">
        <v>2074</v>
      </c>
      <c r="BC274" s="227">
        <v>3</v>
      </c>
      <c r="BD274" s="227" t="s">
        <v>230</v>
      </c>
      <c r="BE274" s="227">
        <v>0</v>
      </c>
      <c r="BF274" s="227" t="s">
        <v>206</v>
      </c>
      <c r="BG274" s="227">
        <v>0</v>
      </c>
      <c r="BH274" s="227">
        <v>0</v>
      </c>
      <c r="BI274" s="227">
        <v>0</v>
      </c>
      <c r="BJ274" s="227">
        <v>0</v>
      </c>
      <c r="BK274" s="227">
        <v>0</v>
      </c>
      <c r="BL274" s="17">
        <v>12</v>
      </c>
      <c r="BM274" s="126">
        <v>0</v>
      </c>
      <c r="BN274" s="126"/>
      <c r="BO274" s="126" t="e">
        <v>#N/A</v>
      </c>
      <c r="BP274" s="126">
        <v>2024</v>
      </c>
      <c r="BQ274" s="126" t="s">
        <v>171</v>
      </c>
      <c r="BR274" s="128">
        <v>45383</v>
      </c>
      <c r="BS274" s="17">
        <v>14</v>
      </c>
      <c r="BT274" s="221" t="s">
        <v>2818</v>
      </c>
      <c r="BU274" s="118">
        <v>0</v>
      </c>
      <c r="BV274" s="17">
        <v>0</v>
      </c>
      <c r="BW274" s="17">
        <v>0</v>
      </c>
      <c r="BX274" s="17">
        <v>0</v>
      </c>
      <c r="BY274" s="17">
        <v>0</v>
      </c>
      <c r="BZ274" s="17">
        <v>3</v>
      </c>
      <c r="CB274" s="17">
        <v>3</v>
      </c>
      <c r="CC274" s="121">
        <v>12</v>
      </c>
      <c r="CE274" s="118">
        <v>0</v>
      </c>
      <c r="CF274" s="17">
        <v>0</v>
      </c>
      <c r="CG274" s="17">
        <v>0</v>
      </c>
      <c r="CH274" s="17">
        <v>0</v>
      </c>
      <c r="CI274" s="17">
        <v>0</v>
      </c>
      <c r="CJ274" s="17">
        <v>0</v>
      </c>
      <c r="CK274" s="17">
        <v>0</v>
      </c>
      <c r="CL274" s="121">
        <v>0</v>
      </c>
      <c r="CM274" s="17" t="s">
        <v>1123</v>
      </c>
      <c r="CN274" s="17" t="s">
        <v>1124</v>
      </c>
      <c r="CO274" s="17" t="s">
        <v>1125</v>
      </c>
      <c r="CP274" s="17">
        <v>26</v>
      </c>
      <c r="CQ274" s="118">
        <v>1</v>
      </c>
      <c r="CR274" s="17">
        <v>2</v>
      </c>
      <c r="CS274" s="17" t="s">
        <v>676</v>
      </c>
      <c r="CT274" s="17" t="s">
        <v>677</v>
      </c>
      <c r="CY274" s="121"/>
      <c r="CZ274" s="118"/>
      <c r="DC274" s="121"/>
      <c r="DD274" s="126"/>
      <c r="DF274" s="118"/>
      <c r="DG274" s="17" t="s">
        <v>1127</v>
      </c>
      <c r="DI274" s="126" t="s">
        <v>2890</v>
      </c>
      <c r="DJ274" s="118">
        <v>3</v>
      </c>
      <c r="DK274" s="118" t="s">
        <v>2891</v>
      </c>
      <c r="DL274" s="121"/>
      <c r="DM274" s="17" t="s">
        <v>130</v>
      </c>
      <c r="DQ274" s="121"/>
      <c r="DY274" s="118"/>
      <c r="EF274" s="121"/>
      <c r="EO274" s="118"/>
      <c r="ET274" s="121"/>
      <c r="EU274" s="118"/>
      <c r="EZ274" s="121"/>
      <c r="FB274" s="121"/>
      <c r="FC274" s="118">
        <v>30</v>
      </c>
      <c r="FD274" s="17">
        <v>3</v>
      </c>
      <c r="FE274" s="121"/>
      <c r="FF274" s="17">
        <v>27</v>
      </c>
      <c r="FG274" s="118"/>
      <c r="FH274" s="121"/>
      <c r="FJ274" s="17" t="e">
        <v>#N/A</v>
      </c>
      <c r="FK274" s="227" t="s">
        <v>3711</v>
      </c>
      <c r="FP274" s="121"/>
      <c r="FR274" s="118"/>
      <c r="FT274" s="17">
        <v>0</v>
      </c>
      <c r="FU274" s="17">
        <v>14</v>
      </c>
      <c r="FY274" s="121"/>
      <c r="GA274" s="118"/>
      <c r="GP274" s="121"/>
      <c r="GR274" s="118"/>
      <c r="GX274" s="121"/>
      <c r="GY274" s="118"/>
      <c r="HD274" s="121"/>
      <c r="HE274" s="118"/>
      <c r="HK274" s="121"/>
      <c r="HL274" s="118"/>
      <c r="HO274" s="121"/>
      <c r="HP274" s="118"/>
      <c r="HQ274" s="121"/>
      <c r="HS274" s="118"/>
      <c r="II274" s="121"/>
      <c r="IJ274" s="17" t="s">
        <v>2891</v>
      </c>
      <c r="IK274" s="17" t="s">
        <v>2689</v>
      </c>
    </row>
    <row r="275" spans="1:260" s="17" customFormat="1" ht="12">
      <c r="A275" s="118">
        <v>212</v>
      </c>
      <c r="B275" s="17" t="s">
        <v>583</v>
      </c>
      <c r="C275" s="17">
        <v>0</v>
      </c>
      <c r="D275" s="17" t="s">
        <v>663</v>
      </c>
      <c r="E275" s="17" t="s">
        <v>1656</v>
      </c>
      <c r="F275" s="17" t="s">
        <v>2109</v>
      </c>
      <c r="G275" s="17" t="s">
        <v>79</v>
      </c>
      <c r="H275" s="119">
        <v>-17.406697000000001</v>
      </c>
      <c r="I275" s="120">
        <v>-66.156434000000004</v>
      </c>
      <c r="J275" s="17" t="s">
        <v>303</v>
      </c>
      <c r="K275" s="17" t="s">
        <v>201</v>
      </c>
      <c r="L275" s="17" t="s">
        <v>312</v>
      </c>
      <c r="M275" s="121" t="s">
        <v>201</v>
      </c>
      <c r="N275" s="122">
        <v>6</v>
      </c>
      <c r="O275" s="123" t="s">
        <v>610</v>
      </c>
      <c r="P275" s="17" t="s">
        <v>202</v>
      </c>
      <c r="Q275" s="121" t="s">
        <v>179</v>
      </c>
      <c r="R275" s="124">
        <v>0</v>
      </c>
      <c r="S275" s="124">
        <v>0</v>
      </c>
      <c r="T275" s="124">
        <v>3</v>
      </c>
      <c r="U275" s="124">
        <v>0</v>
      </c>
      <c r="V275" s="124">
        <v>0</v>
      </c>
      <c r="W275" s="124">
        <v>3</v>
      </c>
      <c r="X275" s="124">
        <v>3</v>
      </c>
      <c r="Y275" s="125">
        <v>0</v>
      </c>
      <c r="Z275" s="17">
        <v>9</v>
      </c>
      <c r="AA275" s="126"/>
      <c r="AB275" s="127" t="s">
        <v>203</v>
      </c>
      <c r="AC275" s="227" t="s">
        <v>204</v>
      </c>
      <c r="AD275" s="227">
        <v>3</v>
      </c>
      <c r="AE275" s="227" t="s">
        <v>205</v>
      </c>
      <c r="AF275" s="227">
        <v>1</v>
      </c>
      <c r="AG275" s="227" t="s">
        <v>206</v>
      </c>
      <c r="AH275" s="227" t="s">
        <v>207</v>
      </c>
      <c r="AI275" s="227">
        <v>0</v>
      </c>
      <c r="AJ275" s="227" t="s">
        <v>208</v>
      </c>
      <c r="AK275" s="227">
        <v>0</v>
      </c>
      <c r="AL275" s="227" t="s">
        <v>206</v>
      </c>
      <c r="AM275" s="227" t="s">
        <v>77</v>
      </c>
      <c r="AN275" s="227">
        <v>0</v>
      </c>
      <c r="AO275" s="227" t="s">
        <v>77</v>
      </c>
      <c r="AP275" s="227">
        <v>0</v>
      </c>
      <c r="AQ275" s="227" t="s">
        <v>77</v>
      </c>
      <c r="AR275" s="227" t="s">
        <v>77</v>
      </c>
      <c r="AS275" s="227">
        <v>0</v>
      </c>
      <c r="AT275" s="227" t="s">
        <v>77</v>
      </c>
      <c r="AU275" s="227">
        <v>0</v>
      </c>
      <c r="AV275" s="227" t="s">
        <v>77</v>
      </c>
      <c r="AW275" s="227" t="s">
        <v>186</v>
      </c>
      <c r="AX275" s="227">
        <v>3</v>
      </c>
      <c r="AY275" s="227" t="s">
        <v>210</v>
      </c>
      <c r="AZ275" s="227">
        <v>1</v>
      </c>
      <c r="BA275" s="227" t="s">
        <v>206</v>
      </c>
      <c r="BB275" s="227" t="s">
        <v>930</v>
      </c>
      <c r="BC275" s="227">
        <v>3</v>
      </c>
      <c r="BD275" s="227" t="s">
        <v>230</v>
      </c>
      <c r="BE275" s="227">
        <v>0</v>
      </c>
      <c r="BF275" s="227" t="s">
        <v>206</v>
      </c>
      <c r="BG275" s="227">
        <v>0</v>
      </c>
      <c r="BH275" s="227">
        <v>0</v>
      </c>
      <c r="BI275" s="227">
        <v>0</v>
      </c>
      <c r="BJ275" s="227">
        <v>0</v>
      </c>
      <c r="BK275" s="227">
        <v>0</v>
      </c>
      <c r="BL275" s="17">
        <v>9</v>
      </c>
      <c r="BM275" s="126" t="s">
        <v>4149</v>
      </c>
      <c r="BN275" s="126"/>
      <c r="BO275" s="126" t="s">
        <v>3789</v>
      </c>
      <c r="BP275" s="126">
        <v>2024</v>
      </c>
      <c r="BQ275" s="126" t="s">
        <v>171</v>
      </c>
      <c r="BR275" s="128">
        <v>45383</v>
      </c>
      <c r="BS275" s="17">
        <v>14</v>
      </c>
      <c r="BT275" s="221" t="s">
        <v>2972</v>
      </c>
      <c r="BU275" s="118">
        <v>0</v>
      </c>
      <c r="BV275" s="17">
        <v>0</v>
      </c>
      <c r="BW275" s="17">
        <v>0</v>
      </c>
      <c r="BX275" s="17">
        <v>0</v>
      </c>
      <c r="BY275" s="17">
        <v>2</v>
      </c>
      <c r="BZ275" s="17">
        <v>0</v>
      </c>
      <c r="CB275" s="17">
        <v>2</v>
      </c>
      <c r="CC275" s="121">
        <v>9</v>
      </c>
      <c r="CE275" s="118">
        <v>0</v>
      </c>
      <c r="CF275" s="17">
        <v>0</v>
      </c>
      <c r="CG275" s="17">
        <v>0</v>
      </c>
      <c r="CH275" s="17">
        <v>0</v>
      </c>
      <c r="CI275" s="17">
        <v>3</v>
      </c>
      <c r="CJ275" s="17">
        <v>2</v>
      </c>
      <c r="CK275" s="17">
        <v>0</v>
      </c>
      <c r="CL275" s="121">
        <v>5</v>
      </c>
      <c r="CM275" s="17" t="s">
        <v>2973</v>
      </c>
      <c r="CN275" s="17" t="s">
        <v>1107</v>
      </c>
      <c r="CO275" s="17" t="s">
        <v>1223</v>
      </c>
      <c r="CP275" s="17">
        <v>1</v>
      </c>
      <c r="CQ275" s="118">
        <v>1</v>
      </c>
      <c r="CR275" s="17">
        <v>0</v>
      </c>
      <c r="CS275" s="17" t="s">
        <v>676</v>
      </c>
      <c r="CY275" s="121"/>
      <c r="CZ275" s="118"/>
      <c r="DC275" s="121"/>
      <c r="DD275" s="126"/>
      <c r="DF275" s="118"/>
      <c r="DG275" s="17" t="s">
        <v>1224</v>
      </c>
      <c r="DI275" s="126" t="s">
        <v>2974</v>
      </c>
      <c r="DJ275" s="118">
        <v>1</v>
      </c>
      <c r="DK275" s="118" t="s">
        <v>1249</v>
      </c>
      <c r="DL275" s="121"/>
      <c r="DM275" s="17" t="s">
        <v>3805</v>
      </c>
      <c r="DQ275" s="121"/>
      <c r="DY275" s="118"/>
      <c r="EF275" s="121"/>
      <c r="EO275" s="118"/>
      <c r="EQ275" s="17">
        <v>12</v>
      </c>
      <c r="ET275" s="121"/>
      <c r="EU275" s="118">
        <v>0</v>
      </c>
      <c r="EV275" s="17">
        <v>8</v>
      </c>
      <c r="EX275" s="17">
        <v>12</v>
      </c>
      <c r="EZ275" s="121"/>
      <c r="FA275" s="17">
        <v>4</v>
      </c>
      <c r="FB275" s="121"/>
      <c r="FC275" s="118">
        <v>30</v>
      </c>
      <c r="FD275" s="17">
        <v>2</v>
      </c>
      <c r="FE275" s="121">
        <v>42</v>
      </c>
      <c r="FF275" s="17">
        <v>21</v>
      </c>
      <c r="FG275" s="118"/>
      <c r="FH275" s="121"/>
      <c r="FJ275" s="17" t="e">
        <v>#N/A</v>
      </c>
      <c r="FK275" s="227" t="s">
        <v>3711</v>
      </c>
      <c r="FL275" s="128"/>
      <c r="FM275" s="128"/>
      <c r="FP275" s="121"/>
      <c r="FR275" s="118"/>
      <c r="FT275" s="17">
        <v>0</v>
      </c>
      <c r="FU275" s="17">
        <v>14</v>
      </c>
      <c r="FY275" s="121"/>
      <c r="GA275" s="118"/>
      <c r="GP275" s="129"/>
      <c r="GR275" s="118"/>
      <c r="GX275" s="121"/>
      <c r="GY275" s="118"/>
      <c r="HD275" s="121"/>
      <c r="HE275" s="118"/>
      <c r="HK275" s="121"/>
      <c r="HL275" s="118"/>
      <c r="HO275" s="121"/>
      <c r="HP275" s="118"/>
      <c r="HQ275" s="121"/>
      <c r="HS275" s="118"/>
      <c r="II275" s="121"/>
      <c r="IJ275" s="17" t="s">
        <v>3806</v>
      </c>
      <c r="IK275" s="17" t="s">
        <v>3807</v>
      </c>
      <c r="IX275" s="17">
        <v>42</v>
      </c>
      <c r="IY275" s="17">
        <v>84</v>
      </c>
    </row>
    <row r="276" spans="1:260" s="17" customFormat="1" ht="12">
      <c r="A276" s="118">
        <v>272</v>
      </c>
      <c r="B276" s="17">
        <v>0</v>
      </c>
      <c r="C276" s="17">
        <v>0</v>
      </c>
      <c r="D276" s="17" t="s">
        <v>663</v>
      </c>
      <c r="E276" s="17" t="s">
        <v>1914</v>
      </c>
      <c r="F276" s="17" t="s">
        <v>2224</v>
      </c>
      <c r="G276" s="17" t="s">
        <v>79</v>
      </c>
      <c r="H276" s="119">
        <v>-17.457909999999998</v>
      </c>
      <c r="I276" s="120">
        <v>-65.859470000000002</v>
      </c>
      <c r="J276" s="17" t="s">
        <v>310</v>
      </c>
      <c r="K276" s="17" t="s">
        <v>952</v>
      </c>
      <c r="L276" s="17" t="s">
        <v>953</v>
      </c>
      <c r="M276" s="121" t="s">
        <v>201</v>
      </c>
      <c r="N276" s="122">
        <v>40</v>
      </c>
      <c r="O276" s="123" t="s">
        <v>78</v>
      </c>
      <c r="P276" s="17" t="s">
        <v>196</v>
      </c>
      <c r="Q276" s="121" t="s">
        <v>179</v>
      </c>
      <c r="R276" s="124">
        <v>3</v>
      </c>
      <c r="S276" s="124">
        <v>0</v>
      </c>
      <c r="T276" s="124">
        <v>0</v>
      </c>
      <c r="U276" s="124">
        <v>0</v>
      </c>
      <c r="V276" s="124">
        <v>3</v>
      </c>
      <c r="W276" s="124">
        <v>0</v>
      </c>
      <c r="X276" s="124">
        <v>0</v>
      </c>
      <c r="Y276" s="125">
        <v>0</v>
      </c>
      <c r="Z276" s="17">
        <v>6</v>
      </c>
      <c r="AA276" s="126"/>
      <c r="AB276" s="127" t="s">
        <v>974</v>
      </c>
      <c r="AC276" s="227" t="s">
        <v>2212</v>
      </c>
      <c r="AD276" s="227">
        <v>3</v>
      </c>
      <c r="AE276" s="227" t="s">
        <v>974</v>
      </c>
      <c r="AF276" s="227">
        <v>1</v>
      </c>
      <c r="AG276" s="227" t="s">
        <v>206</v>
      </c>
      <c r="AH276" s="227" t="s">
        <v>77</v>
      </c>
      <c r="AI276" s="227">
        <v>0</v>
      </c>
      <c r="AJ276" s="227" t="s">
        <v>77</v>
      </c>
      <c r="AK276" s="227">
        <v>0</v>
      </c>
      <c r="AL276" s="227" t="s">
        <v>77</v>
      </c>
      <c r="AM276" s="227" t="s">
        <v>77</v>
      </c>
      <c r="AN276" s="227">
        <v>0</v>
      </c>
      <c r="AO276" s="227" t="s">
        <v>77</v>
      </c>
      <c r="AP276" s="227">
        <v>0</v>
      </c>
      <c r="AQ276" s="227" t="s">
        <v>77</v>
      </c>
      <c r="AR276" s="227" t="s">
        <v>198</v>
      </c>
      <c r="AS276" s="227">
        <v>3</v>
      </c>
      <c r="AT276" s="227" t="s">
        <v>975</v>
      </c>
      <c r="AU276" s="227">
        <v>0</v>
      </c>
      <c r="AV276" s="227" t="s">
        <v>195</v>
      </c>
      <c r="AW276" s="227" t="s">
        <v>77</v>
      </c>
      <c r="AX276" s="227">
        <v>0</v>
      </c>
      <c r="AY276" s="227" t="s">
        <v>77</v>
      </c>
      <c r="AZ276" s="227">
        <v>0</v>
      </c>
      <c r="BA276" s="227" t="s">
        <v>77</v>
      </c>
      <c r="BB276" s="227" t="s">
        <v>77</v>
      </c>
      <c r="BC276" s="227">
        <v>0</v>
      </c>
      <c r="BD276" s="227" t="s">
        <v>77</v>
      </c>
      <c r="BE276" s="227">
        <v>0</v>
      </c>
      <c r="BF276" s="227" t="s">
        <v>77</v>
      </c>
      <c r="BG276" s="227">
        <v>0</v>
      </c>
      <c r="BH276" s="227">
        <v>0</v>
      </c>
      <c r="BI276" s="227">
        <v>0</v>
      </c>
      <c r="BJ276" s="227">
        <v>0</v>
      </c>
      <c r="BK276" s="227">
        <v>0</v>
      </c>
      <c r="BL276" s="17">
        <v>6</v>
      </c>
      <c r="BM276" s="126" t="s">
        <v>3797</v>
      </c>
      <c r="BN276" s="126"/>
      <c r="BO276" s="126" t="s">
        <v>3789</v>
      </c>
      <c r="BP276" s="126">
        <v>2024</v>
      </c>
      <c r="BQ276" s="126" t="s">
        <v>1394</v>
      </c>
      <c r="BR276" s="128">
        <v>45383</v>
      </c>
      <c r="BS276" s="17">
        <v>14</v>
      </c>
      <c r="BT276" s="221" t="s">
        <v>3092</v>
      </c>
      <c r="BU276" s="118">
        <v>0</v>
      </c>
      <c r="BV276" s="17">
        <v>0</v>
      </c>
      <c r="BW276" s="17">
        <v>2</v>
      </c>
      <c r="BX276" s="17">
        <v>0</v>
      </c>
      <c r="BY276" s="17">
        <v>0</v>
      </c>
      <c r="BZ276" s="17">
        <v>0</v>
      </c>
      <c r="CB276" s="17">
        <v>2</v>
      </c>
      <c r="CC276" s="121">
        <v>6</v>
      </c>
      <c r="CE276" s="118">
        <v>0</v>
      </c>
      <c r="CF276" s="17">
        <v>0</v>
      </c>
      <c r="CG276" s="17">
        <v>2</v>
      </c>
      <c r="CH276" s="17">
        <v>0</v>
      </c>
      <c r="CI276" s="17">
        <v>0</v>
      </c>
      <c r="CJ276" s="17">
        <v>0</v>
      </c>
      <c r="CK276" s="17">
        <v>0</v>
      </c>
      <c r="CL276" s="121">
        <v>2</v>
      </c>
      <c r="CM276" s="17" t="s">
        <v>3093</v>
      </c>
      <c r="CN276" s="17" t="s">
        <v>1587</v>
      </c>
      <c r="CO276" s="17" t="s">
        <v>622</v>
      </c>
      <c r="CP276" s="17">
        <v>9</v>
      </c>
      <c r="CQ276" s="118">
        <v>1</v>
      </c>
      <c r="CR276" s="17">
        <v>0</v>
      </c>
      <c r="CS276" s="17" t="s">
        <v>676</v>
      </c>
      <c r="CY276" s="121"/>
      <c r="CZ276" s="118"/>
      <c r="DC276" s="121"/>
      <c r="DD276" s="126"/>
      <c r="DF276" s="118"/>
      <c r="DG276" s="17" t="s">
        <v>3049</v>
      </c>
      <c r="DI276" s="126" t="s">
        <v>2651</v>
      </c>
      <c r="DJ276" s="118">
        <v>33</v>
      </c>
      <c r="DK276" s="118" t="s">
        <v>3050</v>
      </c>
      <c r="DL276" s="121"/>
      <c r="DM276" s="17" t="s">
        <v>1139</v>
      </c>
      <c r="DQ276" s="121"/>
      <c r="DY276" s="118"/>
      <c r="EF276" s="121"/>
      <c r="EO276" s="118"/>
      <c r="ET276" s="121"/>
      <c r="EU276" s="118"/>
      <c r="EW276" s="17">
        <v>8</v>
      </c>
      <c r="EZ276" s="121"/>
      <c r="FB276" s="121"/>
      <c r="FC276" s="118">
        <v>70</v>
      </c>
      <c r="FD276" s="17">
        <v>2</v>
      </c>
      <c r="FE276" s="121">
        <v>118</v>
      </c>
      <c r="FF276" s="17">
        <v>59</v>
      </c>
      <c r="FG276" s="118"/>
      <c r="FH276" s="121"/>
      <c r="FJ276" s="17" t="s">
        <v>3729</v>
      </c>
      <c r="FK276" s="227" t="s">
        <v>3714</v>
      </c>
      <c r="FP276" s="121"/>
      <c r="FR276" s="118"/>
      <c r="FT276" s="17">
        <v>0</v>
      </c>
      <c r="FU276" s="17">
        <v>14</v>
      </c>
      <c r="FY276" s="121"/>
      <c r="GA276" s="118"/>
      <c r="GP276" s="121"/>
      <c r="GR276" s="118"/>
      <c r="GX276" s="121"/>
      <c r="GY276" s="118"/>
      <c r="HD276" s="121"/>
      <c r="HE276" s="118"/>
      <c r="HK276" s="121"/>
      <c r="HL276" s="118"/>
      <c r="HO276" s="121"/>
      <c r="HP276" s="118"/>
      <c r="HQ276" s="121"/>
      <c r="HS276" s="118"/>
      <c r="II276" s="121"/>
      <c r="IJ276" s="17" t="s">
        <v>3051</v>
      </c>
      <c r="IK276" s="17" t="s">
        <v>3808</v>
      </c>
    </row>
    <row r="277" spans="1:260" s="17" customFormat="1" ht="12">
      <c r="A277" s="118">
        <v>278</v>
      </c>
      <c r="B277" s="17" t="s">
        <v>2232</v>
      </c>
      <c r="C277" s="17" t="s">
        <v>2191</v>
      </c>
      <c r="D277" s="139" t="s">
        <v>663</v>
      </c>
      <c r="E277" s="124" t="s">
        <v>1913</v>
      </c>
      <c r="F277" s="17" t="s">
        <v>2233</v>
      </c>
      <c r="G277" s="17" t="s">
        <v>79</v>
      </c>
      <c r="H277" s="119">
        <v>-17.462512</v>
      </c>
      <c r="I277" s="120">
        <v>-66.205872999999997</v>
      </c>
      <c r="J277" s="17" t="s">
        <v>310</v>
      </c>
      <c r="K277" s="17" t="s">
        <v>201</v>
      </c>
      <c r="L277" s="17" t="s">
        <v>201</v>
      </c>
      <c r="M277" s="121" t="s">
        <v>201</v>
      </c>
      <c r="N277" s="122">
        <v>41.5</v>
      </c>
      <c r="O277" s="123" t="s">
        <v>78</v>
      </c>
      <c r="P277" s="17" t="s">
        <v>202</v>
      </c>
      <c r="Q277" s="121" t="s">
        <v>179</v>
      </c>
      <c r="R277" s="124">
        <v>0</v>
      </c>
      <c r="S277" s="124">
        <v>3</v>
      </c>
      <c r="T277" s="124">
        <v>0</v>
      </c>
      <c r="U277" s="124">
        <v>0</v>
      </c>
      <c r="V277" s="124">
        <v>2</v>
      </c>
      <c r="W277" s="124">
        <v>0</v>
      </c>
      <c r="X277" s="124">
        <v>0</v>
      </c>
      <c r="Y277" s="125">
        <v>0</v>
      </c>
      <c r="Z277" s="17">
        <v>5</v>
      </c>
      <c r="AA277" s="142"/>
      <c r="AB277" s="127" t="s">
        <v>248</v>
      </c>
      <c r="AC277" s="227" t="s">
        <v>77</v>
      </c>
      <c r="AD277" s="227">
        <v>0</v>
      </c>
      <c r="AE277" s="227" t="s">
        <v>77</v>
      </c>
      <c r="AF277" s="227">
        <v>0</v>
      </c>
      <c r="AG277" s="227" t="s">
        <v>77</v>
      </c>
      <c r="AH277" s="227" t="s">
        <v>257</v>
      </c>
      <c r="AI277" s="227">
        <v>3</v>
      </c>
      <c r="AJ277" s="227" t="s">
        <v>248</v>
      </c>
      <c r="AK277" s="227">
        <v>1</v>
      </c>
      <c r="AL277" s="227" t="s">
        <v>206</v>
      </c>
      <c r="AM277" s="227" t="s">
        <v>77</v>
      </c>
      <c r="AN277" s="227">
        <v>0</v>
      </c>
      <c r="AO277" s="227" t="s">
        <v>77</v>
      </c>
      <c r="AP277" s="227">
        <v>0</v>
      </c>
      <c r="AQ277" s="227" t="s">
        <v>77</v>
      </c>
      <c r="AR277" s="227" t="s">
        <v>537</v>
      </c>
      <c r="AS277" s="227">
        <v>2</v>
      </c>
      <c r="AT277" s="227" t="s">
        <v>249</v>
      </c>
      <c r="AU277" s="227">
        <v>0</v>
      </c>
      <c r="AV277" s="227" t="s">
        <v>189</v>
      </c>
      <c r="AW277" s="227">
        <v>0</v>
      </c>
      <c r="AX277" s="227">
        <v>0</v>
      </c>
      <c r="AY277" s="227">
        <v>0</v>
      </c>
      <c r="AZ277" s="227">
        <v>0</v>
      </c>
      <c r="BA277" s="227">
        <v>0</v>
      </c>
      <c r="BB277" s="227">
        <v>0</v>
      </c>
      <c r="BC277" s="227">
        <v>0</v>
      </c>
      <c r="BD277" s="227">
        <v>0</v>
      </c>
      <c r="BE277" s="227">
        <v>0</v>
      </c>
      <c r="BF277" s="227">
        <v>0</v>
      </c>
      <c r="BG277" s="227" t="s">
        <v>77</v>
      </c>
      <c r="BH277" s="227">
        <v>0</v>
      </c>
      <c r="BI277" s="227" t="s">
        <v>77</v>
      </c>
      <c r="BJ277" s="227">
        <v>0</v>
      </c>
      <c r="BK277" s="227" t="s">
        <v>77</v>
      </c>
      <c r="BL277" s="17">
        <v>5</v>
      </c>
      <c r="BM277" s="142" t="s">
        <v>3788</v>
      </c>
      <c r="BN277" s="142" t="s">
        <v>4152</v>
      </c>
      <c r="BO277" s="142" t="s">
        <v>3789</v>
      </c>
      <c r="BP277" s="143">
        <v>2024</v>
      </c>
      <c r="BQ277" s="126" t="s">
        <v>172</v>
      </c>
      <c r="BR277" s="128">
        <v>45383</v>
      </c>
      <c r="BS277" s="17">
        <v>14</v>
      </c>
      <c r="BT277" s="221" t="s">
        <v>3809</v>
      </c>
      <c r="BU277" s="118">
        <v>0</v>
      </c>
      <c r="BV277" s="17">
        <v>0</v>
      </c>
      <c r="BW277" s="17">
        <v>2</v>
      </c>
      <c r="BX277" s="17">
        <v>0</v>
      </c>
      <c r="BY277" s="17">
        <v>0</v>
      </c>
      <c r="BZ277" s="17">
        <v>0</v>
      </c>
      <c r="CB277" s="17">
        <v>2</v>
      </c>
      <c r="CC277" s="121">
        <v>5</v>
      </c>
      <c r="CE277" s="118">
        <v>0</v>
      </c>
      <c r="CF277" s="17">
        <v>0</v>
      </c>
      <c r="CG277" s="17">
        <v>0</v>
      </c>
      <c r="CH277" s="17">
        <v>0</v>
      </c>
      <c r="CI277" s="17">
        <v>0</v>
      </c>
      <c r="CJ277" s="17">
        <v>0</v>
      </c>
      <c r="CK277" s="17">
        <v>0</v>
      </c>
      <c r="CL277" s="121">
        <v>0</v>
      </c>
      <c r="CM277" s="17" t="s">
        <v>3083</v>
      </c>
      <c r="CN277" s="17" t="s">
        <v>1587</v>
      </c>
      <c r="CO277" s="17" t="s">
        <v>244</v>
      </c>
      <c r="CP277" s="17">
        <v>4</v>
      </c>
      <c r="CQ277" s="118">
        <v>0</v>
      </c>
      <c r="CR277" s="17">
        <v>0</v>
      </c>
      <c r="CS277" s="124" t="s">
        <v>544</v>
      </c>
      <c r="CT277" s="138"/>
      <c r="CU277" s="138"/>
      <c r="CV277" s="138"/>
      <c r="CW277" s="138" t="s">
        <v>538</v>
      </c>
      <c r="CX277" s="138"/>
      <c r="CY277" s="141"/>
      <c r="CZ277" s="140"/>
      <c r="DA277" s="138"/>
      <c r="DB277" s="138"/>
      <c r="DC277" s="141"/>
      <c r="DD277" s="142"/>
      <c r="DE277" s="138"/>
      <c r="DF277" s="137"/>
      <c r="DG277" s="17" t="s">
        <v>3049</v>
      </c>
      <c r="DH277" s="138"/>
      <c r="DI277" s="126" t="s">
        <v>4135</v>
      </c>
      <c r="DJ277" s="118">
        <v>10</v>
      </c>
      <c r="DK277" s="118" t="s">
        <v>3072</v>
      </c>
      <c r="DL277" s="141"/>
      <c r="DM277" s="17" t="s">
        <v>130</v>
      </c>
      <c r="DN277" s="139"/>
      <c r="DO277" s="138"/>
      <c r="DP277" s="138"/>
      <c r="DQ277" s="141"/>
      <c r="DR277" s="138"/>
      <c r="DS277" s="138"/>
      <c r="DT277" s="138"/>
      <c r="DU277" s="138"/>
      <c r="DV277" s="138"/>
      <c r="DW277" s="138"/>
      <c r="DX277" s="138"/>
      <c r="DY277" s="140"/>
      <c r="DZ277" s="138"/>
      <c r="EA277" s="138"/>
      <c r="EB277" s="138"/>
      <c r="EC277" s="138"/>
      <c r="ED277" s="138"/>
      <c r="EE277" s="138"/>
      <c r="EF277" s="141"/>
      <c r="EG277" s="138"/>
      <c r="EH277" s="138"/>
      <c r="EI277" s="138"/>
      <c r="EJ277" s="138"/>
      <c r="EK277" s="138"/>
      <c r="EL277" s="138"/>
      <c r="EM277" s="138"/>
      <c r="EN277" s="138"/>
      <c r="EO277" s="140"/>
      <c r="EP277" s="138"/>
      <c r="EQ277" s="138"/>
      <c r="ER277" s="138"/>
      <c r="ES277" s="138"/>
      <c r="ET277" s="141"/>
      <c r="EU277" s="140"/>
      <c r="EV277" s="138"/>
      <c r="EW277" s="138">
        <v>8</v>
      </c>
      <c r="EX277" s="138"/>
      <c r="EY277" s="138"/>
      <c r="EZ277" s="141"/>
      <c r="FA277" s="138"/>
      <c r="FB277" s="127">
        <v>24</v>
      </c>
      <c r="FC277" s="118">
        <v>70</v>
      </c>
      <c r="FD277" s="17">
        <v>2</v>
      </c>
      <c r="FE277" s="141">
        <v>120</v>
      </c>
      <c r="FF277" s="17">
        <v>60</v>
      </c>
      <c r="FG277" s="140"/>
      <c r="FH277" s="141"/>
      <c r="FI277" s="138"/>
      <c r="FJ277" s="17" t="s">
        <v>3729</v>
      </c>
      <c r="FK277" s="257" t="s">
        <v>3791</v>
      </c>
      <c r="FL277" s="138">
        <v>45369</v>
      </c>
      <c r="FM277" s="138">
        <v>45372</v>
      </c>
      <c r="FN277" s="138"/>
      <c r="FO277" s="138"/>
      <c r="FP277" s="141" t="s">
        <v>3713</v>
      </c>
      <c r="FQ277" s="138"/>
      <c r="FR277" s="140">
        <v>41.5</v>
      </c>
      <c r="FS277" s="138">
        <v>2</v>
      </c>
      <c r="FT277" s="138">
        <v>43.5</v>
      </c>
      <c r="FU277" s="138">
        <v>63</v>
      </c>
      <c r="FV277" s="138">
        <v>70</v>
      </c>
      <c r="FW277" s="138"/>
      <c r="FX277" s="138"/>
      <c r="FY277" s="141"/>
      <c r="FZ277" s="138"/>
      <c r="GA277" s="140">
        <v>0</v>
      </c>
      <c r="GB277" s="138">
        <v>0</v>
      </c>
      <c r="GC277" s="138">
        <v>0</v>
      </c>
      <c r="GD277" s="138">
        <v>0</v>
      </c>
      <c r="GE277" s="138">
        <v>0</v>
      </c>
      <c r="GF277" s="138"/>
      <c r="GG277" s="138"/>
      <c r="GH277" s="138"/>
      <c r="GI277" s="138"/>
      <c r="GJ277" s="138"/>
      <c r="GK277" s="138"/>
      <c r="GL277" s="138"/>
      <c r="GM277" s="138"/>
      <c r="GN277" s="138"/>
      <c r="GO277" s="138"/>
      <c r="GP277" s="141"/>
      <c r="GQ277" s="138"/>
      <c r="GR277" s="137"/>
      <c r="GS277" s="138"/>
      <c r="GT277" s="138"/>
      <c r="GU277" s="138"/>
      <c r="GV277" s="138"/>
      <c r="GW277" s="138"/>
      <c r="GX277" s="141"/>
      <c r="GY277" s="137"/>
      <c r="GZ277" s="138"/>
      <c r="HA277" s="138"/>
      <c r="HB277" s="138"/>
      <c r="HC277" s="138"/>
      <c r="HD277" s="141"/>
      <c r="HE277" s="137"/>
      <c r="HF277" s="138"/>
      <c r="HG277" s="138"/>
      <c r="HH277" s="138"/>
      <c r="HI277" s="138"/>
      <c r="HJ277" s="138"/>
      <c r="HK277" s="141"/>
      <c r="HL277" s="137"/>
      <c r="HM277" s="124"/>
      <c r="HN277" s="124"/>
      <c r="HO277" s="141"/>
      <c r="HP277" s="140"/>
      <c r="HQ277" s="141"/>
      <c r="HR277" s="138"/>
      <c r="HS277" s="140"/>
      <c r="HT277" s="138"/>
      <c r="HU277" s="138"/>
      <c r="HV277" s="138"/>
      <c r="HW277" s="138"/>
      <c r="HX277" s="138"/>
      <c r="HY277" s="138"/>
      <c r="HZ277" s="138"/>
      <c r="IA277" s="138"/>
      <c r="IB277" s="138"/>
      <c r="IC277" s="138"/>
      <c r="ID277" s="138"/>
      <c r="IE277" s="138"/>
      <c r="IF277" s="138"/>
      <c r="IG277" s="138"/>
      <c r="IH277" s="138"/>
      <c r="II277" s="141"/>
      <c r="IJ277" s="17" t="s">
        <v>3072</v>
      </c>
      <c r="IK277" s="138" t="s">
        <v>3810</v>
      </c>
      <c r="IL277" s="138"/>
      <c r="IM277" s="138"/>
      <c r="IN277" s="138"/>
      <c r="IO277" s="138"/>
      <c r="IP277" s="138"/>
      <c r="IQ277" s="138"/>
      <c r="IR277" s="138"/>
      <c r="IS277" s="138"/>
      <c r="IT277" s="138"/>
      <c r="IU277" s="138"/>
      <c r="IV277" s="138"/>
      <c r="IW277" s="138"/>
      <c r="IX277" s="138"/>
      <c r="IY277" s="138"/>
      <c r="IZ277" s="138"/>
    </row>
    <row r="278" spans="1:260" s="17" customFormat="1" ht="12">
      <c r="A278" s="118">
        <v>279</v>
      </c>
      <c r="B278" s="17" t="s">
        <v>1028</v>
      </c>
      <c r="C278" s="17">
        <v>0</v>
      </c>
      <c r="D278" s="139" t="s">
        <v>663</v>
      </c>
      <c r="E278" s="124" t="s">
        <v>1918</v>
      </c>
      <c r="F278" s="17" t="s">
        <v>2234</v>
      </c>
      <c r="G278" s="17" t="s">
        <v>79</v>
      </c>
      <c r="H278" s="119">
        <v>-17.4212618</v>
      </c>
      <c r="I278" s="120">
        <v>-66.297436200000007</v>
      </c>
      <c r="J278" s="17" t="s">
        <v>338</v>
      </c>
      <c r="K278" s="17" t="s">
        <v>2235</v>
      </c>
      <c r="L278" s="17" t="s">
        <v>2235</v>
      </c>
      <c r="M278" s="121" t="s">
        <v>201</v>
      </c>
      <c r="N278" s="122">
        <v>40</v>
      </c>
      <c r="O278" s="123" t="s">
        <v>78</v>
      </c>
      <c r="P278" s="17" t="s">
        <v>202</v>
      </c>
      <c r="Q278" s="121" t="s">
        <v>179</v>
      </c>
      <c r="R278" s="124">
        <v>0</v>
      </c>
      <c r="S278" s="124">
        <v>3</v>
      </c>
      <c r="T278" s="124">
        <v>0</v>
      </c>
      <c r="U278" s="124">
        <v>0</v>
      </c>
      <c r="V278" s="124">
        <v>2</v>
      </c>
      <c r="W278" s="124">
        <v>0</v>
      </c>
      <c r="X278" s="124">
        <v>0</v>
      </c>
      <c r="Y278" s="125">
        <v>0</v>
      </c>
      <c r="Z278" s="17">
        <v>5</v>
      </c>
      <c r="AA278" s="142"/>
      <c r="AB278" s="127" t="s">
        <v>248</v>
      </c>
      <c r="AC278" s="227" t="s">
        <v>77</v>
      </c>
      <c r="AD278" s="227">
        <v>0</v>
      </c>
      <c r="AE278" s="227" t="s">
        <v>77</v>
      </c>
      <c r="AF278" s="227">
        <v>0</v>
      </c>
      <c r="AG278" s="227" t="s">
        <v>77</v>
      </c>
      <c r="AH278" s="227" t="s">
        <v>257</v>
      </c>
      <c r="AI278" s="227">
        <v>3</v>
      </c>
      <c r="AJ278" s="227" t="s">
        <v>248</v>
      </c>
      <c r="AK278" s="227">
        <v>1</v>
      </c>
      <c r="AL278" s="227" t="s">
        <v>189</v>
      </c>
      <c r="AM278" s="227" t="s">
        <v>77</v>
      </c>
      <c r="AN278" s="227">
        <v>0</v>
      </c>
      <c r="AO278" s="227" t="s">
        <v>77</v>
      </c>
      <c r="AP278" s="227">
        <v>0</v>
      </c>
      <c r="AQ278" s="227" t="s">
        <v>77</v>
      </c>
      <c r="AR278" s="227" t="s">
        <v>537</v>
      </c>
      <c r="AS278" s="227">
        <v>2</v>
      </c>
      <c r="AT278" s="227" t="s">
        <v>249</v>
      </c>
      <c r="AU278" s="227">
        <v>0</v>
      </c>
      <c r="AV278" s="227" t="s">
        <v>189</v>
      </c>
      <c r="AW278" s="227" t="s">
        <v>77</v>
      </c>
      <c r="AX278" s="227">
        <v>0</v>
      </c>
      <c r="AY278" s="227" t="s">
        <v>77</v>
      </c>
      <c r="AZ278" s="227">
        <v>0</v>
      </c>
      <c r="BA278" s="227" t="s">
        <v>77</v>
      </c>
      <c r="BB278" s="227" t="s">
        <v>77</v>
      </c>
      <c r="BC278" s="227">
        <v>0</v>
      </c>
      <c r="BD278" s="227" t="s">
        <v>77</v>
      </c>
      <c r="BE278" s="227">
        <v>0</v>
      </c>
      <c r="BF278" s="227" t="s">
        <v>77</v>
      </c>
      <c r="BG278" s="227" t="s">
        <v>77</v>
      </c>
      <c r="BH278" s="227">
        <v>0</v>
      </c>
      <c r="BI278" s="227" t="s">
        <v>77</v>
      </c>
      <c r="BJ278" s="227">
        <v>0</v>
      </c>
      <c r="BK278" s="227" t="s">
        <v>77</v>
      </c>
      <c r="BL278" s="17">
        <v>5</v>
      </c>
      <c r="BM278" s="142" t="s">
        <v>3797</v>
      </c>
      <c r="BN278" s="142"/>
      <c r="BO278" s="142" t="s">
        <v>3789</v>
      </c>
      <c r="BP278" s="143">
        <v>2024</v>
      </c>
      <c r="BQ278" s="126" t="s">
        <v>172</v>
      </c>
      <c r="BR278" s="128">
        <v>45383</v>
      </c>
      <c r="BS278" s="17">
        <v>14</v>
      </c>
      <c r="BT278" s="221" t="s">
        <v>3052</v>
      </c>
      <c r="BU278" s="118">
        <v>0</v>
      </c>
      <c r="BV278" s="17">
        <v>0</v>
      </c>
      <c r="BW278" s="17">
        <v>3</v>
      </c>
      <c r="BX278" s="17">
        <v>0</v>
      </c>
      <c r="BY278" s="17">
        <v>0</v>
      </c>
      <c r="BZ278" s="17">
        <v>0</v>
      </c>
      <c r="CB278" s="17">
        <v>3</v>
      </c>
      <c r="CC278" s="121">
        <v>5</v>
      </c>
      <c r="CD278" s="17">
        <v>3</v>
      </c>
      <c r="CE278" s="118">
        <v>0</v>
      </c>
      <c r="CF278" s="17">
        <v>0</v>
      </c>
      <c r="CG278" s="17">
        <v>0</v>
      </c>
      <c r="CH278" s="17">
        <v>0</v>
      </c>
      <c r="CI278" s="17">
        <v>0</v>
      </c>
      <c r="CJ278" s="17">
        <v>0</v>
      </c>
      <c r="CK278" s="17">
        <v>0</v>
      </c>
      <c r="CL278" s="121">
        <v>0</v>
      </c>
      <c r="CM278" s="17" t="s">
        <v>3053</v>
      </c>
      <c r="CN278" s="17" t="s">
        <v>1587</v>
      </c>
      <c r="CO278" s="17" t="s">
        <v>251</v>
      </c>
      <c r="CP278" s="17">
        <v>28</v>
      </c>
      <c r="CQ278" s="118">
        <v>1</v>
      </c>
      <c r="CR278" s="17">
        <v>0</v>
      </c>
      <c r="CS278" s="124" t="s">
        <v>676</v>
      </c>
      <c r="CT278" s="138"/>
      <c r="CU278" s="138"/>
      <c r="CV278" s="138"/>
      <c r="CW278" s="138"/>
      <c r="CX278" s="138"/>
      <c r="CY278" s="141"/>
      <c r="CZ278" s="140"/>
      <c r="DA278" s="138"/>
      <c r="DB278" s="138"/>
      <c r="DC278" s="141"/>
      <c r="DD278" s="142"/>
      <c r="DE278" s="138"/>
      <c r="DF278" s="137"/>
      <c r="DG278" s="17" t="s">
        <v>3049</v>
      </c>
      <c r="DH278" s="138"/>
      <c r="DI278" s="126" t="s">
        <v>3648</v>
      </c>
      <c r="DJ278" s="118">
        <v>7</v>
      </c>
      <c r="DK278" s="118" t="s">
        <v>3054</v>
      </c>
      <c r="DL278" s="141"/>
      <c r="DM278" s="17" t="s">
        <v>130</v>
      </c>
      <c r="DN278" s="139"/>
      <c r="DO278" s="138"/>
      <c r="DP278" s="138"/>
      <c r="DQ278" s="141"/>
      <c r="DR278" s="138"/>
      <c r="DS278" s="138"/>
      <c r="DT278" s="138"/>
      <c r="DU278" s="138"/>
      <c r="DV278" s="138"/>
      <c r="DW278" s="138"/>
      <c r="DX278" s="138"/>
      <c r="DY278" s="140"/>
      <c r="DZ278" s="138"/>
      <c r="EA278" s="138"/>
      <c r="EB278" s="138"/>
      <c r="EC278" s="138"/>
      <c r="ED278" s="138"/>
      <c r="EE278" s="138"/>
      <c r="EF278" s="141"/>
      <c r="EG278" s="138"/>
      <c r="EH278" s="138"/>
      <c r="EI278" s="138"/>
      <c r="EJ278" s="138"/>
      <c r="EK278" s="138"/>
      <c r="EL278" s="138"/>
      <c r="EM278" s="138"/>
      <c r="EN278" s="138"/>
      <c r="EO278" s="140">
        <v>6</v>
      </c>
      <c r="EP278" s="138"/>
      <c r="EQ278" s="138">
        <v>6</v>
      </c>
      <c r="ER278" s="138"/>
      <c r="ES278" s="138"/>
      <c r="ET278" s="141"/>
      <c r="EU278" s="140"/>
      <c r="EV278" s="138"/>
      <c r="EW278" s="138">
        <v>12</v>
      </c>
      <c r="EX278" s="138"/>
      <c r="EY278" s="138"/>
      <c r="EZ278" s="141"/>
      <c r="FA278" s="138"/>
      <c r="FB278" s="127"/>
      <c r="FC278" s="118">
        <v>70</v>
      </c>
      <c r="FD278" s="17">
        <v>3</v>
      </c>
      <c r="FE278" s="141">
        <v>177</v>
      </c>
      <c r="FF278" s="17">
        <v>59</v>
      </c>
      <c r="FG278" s="140"/>
      <c r="FH278" s="141"/>
      <c r="FI278" s="138"/>
      <c r="FJ278" s="17" t="s">
        <v>3729</v>
      </c>
      <c r="FK278" s="257" t="s">
        <v>3714</v>
      </c>
      <c r="FL278" s="138"/>
      <c r="FM278" s="138"/>
      <c r="FN278" s="138"/>
      <c r="FO278" s="138"/>
      <c r="FP278" s="141"/>
      <c r="FQ278" s="138"/>
      <c r="FR278" s="140"/>
      <c r="FS278" s="138"/>
      <c r="FT278" s="138">
        <v>0</v>
      </c>
      <c r="FU278" s="138">
        <v>14</v>
      </c>
      <c r="FV278" s="138"/>
      <c r="FW278" s="138"/>
      <c r="FX278" s="138"/>
      <c r="FY278" s="141"/>
      <c r="FZ278" s="138"/>
      <c r="GA278" s="140"/>
      <c r="GB278" s="138"/>
      <c r="GC278" s="138"/>
      <c r="GD278" s="138"/>
      <c r="GE278" s="138"/>
      <c r="GF278" s="138"/>
      <c r="GG278" s="138"/>
      <c r="GH278" s="138"/>
      <c r="GI278" s="138"/>
      <c r="GJ278" s="138"/>
      <c r="GK278" s="138"/>
      <c r="GL278" s="138"/>
      <c r="GM278" s="138"/>
      <c r="GN278" s="138"/>
      <c r="GO278" s="138"/>
      <c r="GP278" s="141"/>
      <c r="GQ278" s="138"/>
      <c r="GR278" s="137"/>
      <c r="GS278" s="138"/>
      <c r="GT278" s="138"/>
      <c r="GU278" s="138"/>
      <c r="GV278" s="138"/>
      <c r="GW278" s="138"/>
      <c r="GX278" s="141"/>
      <c r="GY278" s="137"/>
      <c r="GZ278" s="138"/>
      <c r="HA278" s="138"/>
      <c r="HB278" s="138"/>
      <c r="HC278" s="138"/>
      <c r="HD278" s="141"/>
      <c r="HE278" s="137"/>
      <c r="HF278" s="138"/>
      <c r="HG278" s="138"/>
      <c r="HH278" s="138"/>
      <c r="HI278" s="138"/>
      <c r="HJ278" s="138"/>
      <c r="HK278" s="141"/>
      <c r="HL278" s="137"/>
      <c r="HM278" s="124"/>
      <c r="HN278" s="124"/>
      <c r="HO278" s="141"/>
      <c r="HP278" s="140"/>
      <c r="HQ278" s="141"/>
      <c r="HR278" s="138"/>
      <c r="HS278" s="140"/>
      <c r="HT278" s="138"/>
      <c r="HU278" s="138"/>
      <c r="HV278" s="138"/>
      <c r="HW278" s="138"/>
      <c r="HX278" s="138"/>
      <c r="HY278" s="138"/>
      <c r="HZ278" s="138"/>
      <c r="IA278" s="138"/>
      <c r="IB278" s="138"/>
      <c r="IC278" s="138"/>
      <c r="ID278" s="138"/>
      <c r="IE278" s="138"/>
      <c r="IF278" s="138"/>
      <c r="IG278" s="138"/>
      <c r="IH278" s="138"/>
      <c r="II278" s="141"/>
      <c r="IJ278" s="17" t="s">
        <v>3054</v>
      </c>
      <c r="IK278" s="138" t="s">
        <v>3811</v>
      </c>
      <c r="IL278" s="138"/>
      <c r="IM278" s="138"/>
      <c r="IN278" s="138"/>
      <c r="IO278" s="138"/>
      <c r="IP278" s="138"/>
      <c r="IQ278" s="138"/>
      <c r="IR278" s="138"/>
      <c r="IS278" s="138"/>
      <c r="IT278" s="138"/>
      <c r="IU278" s="138"/>
      <c r="IV278" s="138"/>
      <c r="IW278" s="138"/>
      <c r="IX278" s="138"/>
      <c r="IY278" s="138"/>
      <c r="IZ278" s="138"/>
    </row>
    <row r="279" spans="1:260" s="138" customFormat="1" ht="12">
      <c r="A279" s="118">
        <v>376</v>
      </c>
      <c r="B279" s="17" t="s">
        <v>689</v>
      </c>
      <c r="C279" s="17">
        <v>0</v>
      </c>
      <c r="D279" s="139" t="s">
        <v>663</v>
      </c>
      <c r="E279" s="124" t="s">
        <v>1874</v>
      </c>
      <c r="F279" s="17" t="s">
        <v>2372</v>
      </c>
      <c r="G279" s="17" t="s">
        <v>79</v>
      </c>
      <c r="H279" s="119">
        <v>-17.403943999999999</v>
      </c>
      <c r="I279" s="120">
        <v>-66.027444000000003</v>
      </c>
      <c r="J279" s="17" t="s">
        <v>303</v>
      </c>
      <c r="K279" s="17" t="s">
        <v>897</v>
      </c>
      <c r="L279" s="17" t="s">
        <v>898</v>
      </c>
      <c r="M279" s="121" t="s">
        <v>201</v>
      </c>
      <c r="N279" s="122">
        <v>60</v>
      </c>
      <c r="O279" s="123" t="s">
        <v>78</v>
      </c>
      <c r="P279" s="17" t="s">
        <v>196</v>
      </c>
      <c r="Q279" s="121" t="s">
        <v>179</v>
      </c>
      <c r="R279" s="124">
        <v>0</v>
      </c>
      <c r="S279" s="124">
        <v>0</v>
      </c>
      <c r="T279" s="124">
        <v>3</v>
      </c>
      <c r="U279" s="124">
        <v>3</v>
      </c>
      <c r="V279" s="124">
        <v>3</v>
      </c>
      <c r="W279" s="124">
        <v>3</v>
      </c>
      <c r="X279" s="124">
        <v>0</v>
      </c>
      <c r="Y279" s="125">
        <v>0</v>
      </c>
      <c r="Z279" s="17">
        <v>12</v>
      </c>
      <c r="AA279" s="142"/>
      <c r="AB279" s="127" t="s">
        <v>203</v>
      </c>
      <c r="AC279" s="227" t="s">
        <v>204</v>
      </c>
      <c r="AD279" s="227">
        <v>3</v>
      </c>
      <c r="AE279" s="227" t="s">
        <v>205</v>
      </c>
      <c r="AF279" s="227">
        <v>1</v>
      </c>
      <c r="AG279" s="227" t="s">
        <v>211</v>
      </c>
      <c r="AH279" s="227" t="s">
        <v>207</v>
      </c>
      <c r="AI279" s="227">
        <v>0</v>
      </c>
      <c r="AJ279" s="227" t="s">
        <v>208</v>
      </c>
      <c r="AK279" s="227">
        <v>0</v>
      </c>
      <c r="AL279" s="227" t="s">
        <v>211</v>
      </c>
      <c r="AM279" s="227" t="s">
        <v>816</v>
      </c>
      <c r="AN279" s="227">
        <v>3</v>
      </c>
      <c r="AO279" s="227" t="s">
        <v>208</v>
      </c>
      <c r="AP279" s="227">
        <v>0</v>
      </c>
      <c r="AQ279" s="227" t="s">
        <v>211</v>
      </c>
      <c r="AR279" s="227" t="s">
        <v>198</v>
      </c>
      <c r="AS279" s="227">
        <v>3</v>
      </c>
      <c r="AT279" s="227" t="s">
        <v>210</v>
      </c>
      <c r="AU279" s="227">
        <v>1</v>
      </c>
      <c r="AV279" s="227" t="s">
        <v>211</v>
      </c>
      <c r="AW279" s="227" t="s">
        <v>186</v>
      </c>
      <c r="AX279" s="227">
        <v>3</v>
      </c>
      <c r="AY279" s="227" t="s">
        <v>230</v>
      </c>
      <c r="AZ279" s="227">
        <v>0</v>
      </c>
      <c r="BA279" s="227" t="s">
        <v>211</v>
      </c>
      <c r="BB279" s="227" t="s">
        <v>77</v>
      </c>
      <c r="BC279" s="227">
        <v>0</v>
      </c>
      <c r="BD279" s="227" t="s">
        <v>77</v>
      </c>
      <c r="BE279" s="227">
        <v>0</v>
      </c>
      <c r="BF279" s="227" t="s">
        <v>77</v>
      </c>
      <c r="BG279" s="227">
        <v>0</v>
      </c>
      <c r="BH279" s="227">
        <v>0</v>
      </c>
      <c r="BI279" s="227">
        <v>0</v>
      </c>
      <c r="BJ279" s="227">
        <v>0</v>
      </c>
      <c r="BK279" s="227">
        <v>0</v>
      </c>
      <c r="BL279" s="17">
        <v>12</v>
      </c>
      <c r="BM279" s="142" t="s">
        <v>3804</v>
      </c>
      <c r="BN279" s="142"/>
      <c r="BO279" s="142" t="s">
        <v>3789</v>
      </c>
      <c r="BP279" s="143">
        <v>2024</v>
      </c>
      <c r="BQ279" s="126" t="s">
        <v>171</v>
      </c>
      <c r="BR279" s="128">
        <v>45383</v>
      </c>
      <c r="BS279" s="17">
        <v>14</v>
      </c>
      <c r="BT279" s="221" t="s">
        <v>3384</v>
      </c>
      <c r="BU279" s="118">
        <v>0</v>
      </c>
      <c r="BV279" s="17">
        <v>3</v>
      </c>
      <c r="BW279" s="17">
        <v>0</v>
      </c>
      <c r="BX279" s="17">
        <v>0</v>
      </c>
      <c r="BY279" s="17">
        <v>0</v>
      </c>
      <c r="BZ279" s="17">
        <v>0</v>
      </c>
      <c r="CA279" s="17"/>
      <c r="CB279" s="17">
        <v>3</v>
      </c>
      <c r="CC279" s="121">
        <v>12</v>
      </c>
      <c r="CD279" s="17"/>
      <c r="CE279" s="118">
        <v>0</v>
      </c>
      <c r="CF279" s="17">
        <v>0</v>
      </c>
      <c r="CG279" s="17">
        <v>1</v>
      </c>
      <c r="CH279" s="17">
        <v>0</v>
      </c>
      <c r="CI279" s="17">
        <v>0</v>
      </c>
      <c r="CJ279" s="17">
        <v>2</v>
      </c>
      <c r="CK279" s="17">
        <v>0</v>
      </c>
      <c r="CL279" s="121">
        <v>3</v>
      </c>
      <c r="CM279" s="17" t="s">
        <v>3385</v>
      </c>
      <c r="CN279" s="17" t="s">
        <v>1124</v>
      </c>
      <c r="CO279" s="17" t="s">
        <v>1486</v>
      </c>
      <c r="CP279" s="17">
        <v>1</v>
      </c>
      <c r="CQ279" s="118">
        <v>1</v>
      </c>
      <c r="CR279" s="17">
        <v>0</v>
      </c>
      <c r="CS279" s="124" t="s">
        <v>676</v>
      </c>
      <c r="CY279" s="141"/>
      <c r="CZ279" s="140"/>
      <c r="DC279" s="141"/>
      <c r="DD279" s="142"/>
      <c r="DF279" s="137"/>
      <c r="DG279" s="17" t="s">
        <v>1289</v>
      </c>
      <c r="DI279" s="126" t="s">
        <v>2664</v>
      </c>
      <c r="DJ279" s="118">
        <v>30</v>
      </c>
      <c r="DK279" s="118" t="s">
        <v>1155</v>
      </c>
      <c r="DL279" s="141"/>
      <c r="DM279" s="17" t="s">
        <v>1203</v>
      </c>
      <c r="DN279" s="139"/>
      <c r="DQ279" s="141"/>
      <c r="DY279" s="140"/>
      <c r="EF279" s="141"/>
      <c r="EO279" s="140"/>
      <c r="ET279" s="141"/>
      <c r="EU279" s="140">
        <v>8</v>
      </c>
      <c r="EW279" s="138">
        <v>12</v>
      </c>
      <c r="EZ279" s="141"/>
      <c r="FB279" s="127"/>
      <c r="FC279" s="118">
        <v>100</v>
      </c>
      <c r="FD279" s="17">
        <v>3</v>
      </c>
      <c r="FE279" s="141">
        <v>243</v>
      </c>
      <c r="FF279" s="17">
        <v>81</v>
      </c>
      <c r="FG279" s="140"/>
      <c r="FH279" s="141"/>
      <c r="FJ279" s="17" t="e">
        <v>#N/A</v>
      </c>
      <c r="FK279" s="257" t="s">
        <v>3711</v>
      </c>
      <c r="FP279" s="141"/>
      <c r="FR279" s="140"/>
      <c r="FT279" s="138">
        <v>0</v>
      </c>
      <c r="FU279" s="138">
        <v>14</v>
      </c>
      <c r="FY279" s="141"/>
      <c r="GA279" s="140"/>
      <c r="GP279" s="141"/>
      <c r="GR279" s="137"/>
      <c r="GX279" s="141"/>
      <c r="GY279" s="137"/>
      <c r="HD279" s="141"/>
      <c r="HE279" s="137"/>
      <c r="HK279" s="141"/>
      <c r="HL279" s="137"/>
      <c r="HM279" s="124"/>
      <c r="HN279" s="124"/>
      <c r="HO279" s="141"/>
      <c r="HP279" s="140"/>
      <c r="HQ279" s="141"/>
      <c r="HS279" s="140"/>
      <c r="II279" s="141"/>
      <c r="IJ279" s="17" t="s">
        <v>1290</v>
      </c>
      <c r="IK279" s="138" t="s">
        <v>3812</v>
      </c>
    </row>
    <row r="280" spans="1:260" s="138" customFormat="1" ht="12">
      <c r="A280" s="118">
        <v>388</v>
      </c>
      <c r="B280" s="17">
        <v>0</v>
      </c>
      <c r="C280" s="17">
        <v>0</v>
      </c>
      <c r="D280" s="139" t="s">
        <v>663</v>
      </c>
      <c r="E280" s="124" t="s">
        <v>1884</v>
      </c>
      <c r="F280" s="17" t="s">
        <v>2387</v>
      </c>
      <c r="G280" s="17" t="s">
        <v>79</v>
      </c>
      <c r="H280" s="119">
        <v>-17.362210000000001</v>
      </c>
      <c r="I280" s="120">
        <v>-66.177400000000006</v>
      </c>
      <c r="J280" s="17" t="s">
        <v>303</v>
      </c>
      <c r="K280" s="17" t="s">
        <v>201</v>
      </c>
      <c r="L280" s="17" t="s">
        <v>312</v>
      </c>
      <c r="M280" s="121" t="s">
        <v>201</v>
      </c>
      <c r="N280" s="122">
        <v>40</v>
      </c>
      <c r="O280" s="123" t="s">
        <v>78</v>
      </c>
      <c r="P280" s="17" t="s">
        <v>196</v>
      </c>
      <c r="Q280" s="121" t="s">
        <v>179</v>
      </c>
      <c r="R280" s="124">
        <v>0</v>
      </c>
      <c r="S280" s="124">
        <v>0</v>
      </c>
      <c r="T280" s="124">
        <v>3</v>
      </c>
      <c r="U280" s="124">
        <v>0</v>
      </c>
      <c r="V280" s="124">
        <v>3</v>
      </c>
      <c r="W280" s="124">
        <v>3</v>
      </c>
      <c r="X280" s="124">
        <v>2</v>
      </c>
      <c r="Y280" s="125">
        <v>0</v>
      </c>
      <c r="Z280" s="17">
        <v>11</v>
      </c>
      <c r="AA280" s="142"/>
      <c r="AB280" s="127" t="s">
        <v>203</v>
      </c>
      <c r="AC280" s="227" t="s">
        <v>204</v>
      </c>
      <c r="AD280" s="227">
        <v>3</v>
      </c>
      <c r="AE280" s="227" t="s">
        <v>205</v>
      </c>
      <c r="AF280" s="227">
        <v>1</v>
      </c>
      <c r="AG280" s="227" t="s">
        <v>211</v>
      </c>
      <c r="AH280" s="227" t="s">
        <v>207</v>
      </c>
      <c r="AI280" s="227">
        <v>0</v>
      </c>
      <c r="AJ280" s="227" t="s">
        <v>208</v>
      </c>
      <c r="AK280" s="227">
        <v>0</v>
      </c>
      <c r="AL280" s="227" t="s">
        <v>211</v>
      </c>
      <c r="AM280" s="227" t="s">
        <v>77</v>
      </c>
      <c r="AN280" s="227">
        <v>0</v>
      </c>
      <c r="AO280" s="227" t="s">
        <v>77</v>
      </c>
      <c r="AP280" s="227">
        <v>0</v>
      </c>
      <c r="AQ280" s="227" t="s">
        <v>77</v>
      </c>
      <c r="AR280" s="227" t="s">
        <v>198</v>
      </c>
      <c r="AS280" s="227">
        <v>3</v>
      </c>
      <c r="AT280" s="227" t="s">
        <v>210</v>
      </c>
      <c r="AU280" s="227">
        <v>1</v>
      </c>
      <c r="AV280" s="227" t="s">
        <v>236</v>
      </c>
      <c r="AW280" s="227" t="s">
        <v>186</v>
      </c>
      <c r="AX280" s="227">
        <v>3</v>
      </c>
      <c r="AY280" s="227" t="s">
        <v>230</v>
      </c>
      <c r="AZ280" s="227">
        <v>0</v>
      </c>
      <c r="BA280" s="227" t="s">
        <v>236</v>
      </c>
      <c r="BB280" s="227" t="s">
        <v>258</v>
      </c>
      <c r="BC280" s="227">
        <v>2</v>
      </c>
      <c r="BD280" s="227" t="s">
        <v>200</v>
      </c>
      <c r="BE280" s="227">
        <v>0</v>
      </c>
      <c r="BF280" s="227" t="s">
        <v>206</v>
      </c>
      <c r="BG280" s="227">
        <v>0</v>
      </c>
      <c r="BH280" s="227">
        <v>0</v>
      </c>
      <c r="BI280" s="227">
        <v>0</v>
      </c>
      <c r="BJ280" s="227">
        <v>0</v>
      </c>
      <c r="BK280" s="227">
        <v>0</v>
      </c>
      <c r="BL280" s="17">
        <v>11</v>
      </c>
      <c r="BM280" s="142" t="s">
        <v>4149</v>
      </c>
      <c r="BN280" s="142"/>
      <c r="BO280" s="142" t="s">
        <v>3789</v>
      </c>
      <c r="BP280" s="143">
        <v>2024</v>
      </c>
      <c r="BQ280" s="126" t="s">
        <v>171</v>
      </c>
      <c r="BR280" s="128">
        <v>45383</v>
      </c>
      <c r="BS280" s="17">
        <v>14</v>
      </c>
      <c r="BT280" s="221" t="s">
        <v>3417</v>
      </c>
      <c r="BU280" s="118">
        <v>0</v>
      </c>
      <c r="BV280" s="17">
        <v>1</v>
      </c>
      <c r="BW280" s="17">
        <v>0</v>
      </c>
      <c r="BX280" s="17">
        <v>0</v>
      </c>
      <c r="BY280" s="17">
        <v>0</v>
      </c>
      <c r="BZ280" s="17">
        <v>0</v>
      </c>
      <c r="CA280" s="17"/>
      <c r="CB280" s="17">
        <v>1</v>
      </c>
      <c r="CC280" s="121">
        <v>11</v>
      </c>
      <c r="CD280" s="17"/>
      <c r="CE280" s="118">
        <v>0</v>
      </c>
      <c r="CF280" s="17">
        <v>0</v>
      </c>
      <c r="CG280" s="17">
        <v>1</v>
      </c>
      <c r="CH280" s="17">
        <v>0</v>
      </c>
      <c r="CI280" s="17">
        <v>0</v>
      </c>
      <c r="CJ280" s="17">
        <v>1</v>
      </c>
      <c r="CK280" s="17">
        <v>0</v>
      </c>
      <c r="CL280" s="121">
        <v>2</v>
      </c>
      <c r="CM280" s="17" t="s">
        <v>3418</v>
      </c>
      <c r="CN280" s="17" t="s">
        <v>2805</v>
      </c>
      <c r="CO280" s="17" t="s">
        <v>1432</v>
      </c>
      <c r="CP280" s="17">
        <v>1</v>
      </c>
      <c r="CQ280" s="118">
        <v>1</v>
      </c>
      <c r="CR280" s="17">
        <v>0</v>
      </c>
      <c r="CS280" s="124" t="s">
        <v>676</v>
      </c>
      <c r="CY280" s="141"/>
      <c r="CZ280" s="140"/>
      <c r="DC280" s="141"/>
      <c r="DD280" s="142"/>
      <c r="DF280" s="137"/>
      <c r="DG280" s="17" t="s">
        <v>1092</v>
      </c>
      <c r="DI280" s="126" t="s">
        <v>2690</v>
      </c>
      <c r="DJ280" s="118">
        <v>4</v>
      </c>
      <c r="DK280" s="118" t="s">
        <v>1119</v>
      </c>
      <c r="DL280" s="141"/>
      <c r="DM280" s="17" t="s">
        <v>1351</v>
      </c>
      <c r="DN280" s="139"/>
      <c r="DQ280" s="141"/>
      <c r="DY280" s="140"/>
      <c r="EF280" s="141"/>
      <c r="EO280" s="140"/>
      <c r="ET280" s="141"/>
      <c r="EU280" s="140">
        <v>4</v>
      </c>
      <c r="EW280" s="138">
        <v>4</v>
      </c>
      <c r="EZ280" s="141"/>
      <c r="FB280" s="127"/>
      <c r="FC280" s="118">
        <v>70</v>
      </c>
      <c r="FD280" s="17">
        <v>1</v>
      </c>
      <c r="FE280" s="141">
        <v>59</v>
      </c>
      <c r="FF280" s="17">
        <v>59</v>
      </c>
      <c r="FG280" s="140"/>
      <c r="FH280" s="141"/>
      <c r="FJ280" s="17" t="e">
        <v>#N/A</v>
      </c>
      <c r="FK280" s="257" t="s">
        <v>3711</v>
      </c>
      <c r="FP280" s="141"/>
      <c r="FR280" s="140"/>
      <c r="FT280" s="138">
        <v>0</v>
      </c>
      <c r="FU280" s="138">
        <v>14</v>
      </c>
      <c r="FY280" s="141"/>
      <c r="GA280" s="140"/>
      <c r="GP280" s="141"/>
      <c r="GR280" s="137"/>
      <c r="GX280" s="141"/>
      <c r="GY280" s="137"/>
      <c r="HD280" s="141"/>
      <c r="HE280" s="137"/>
      <c r="HK280" s="141"/>
      <c r="HL280" s="137"/>
      <c r="HM280" s="124"/>
      <c r="HN280" s="124"/>
      <c r="HO280" s="141"/>
      <c r="HP280" s="140"/>
      <c r="HQ280" s="141"/>
      <c r="HS280" s="140"/>
      <c r="II280" s="141"/>
      <c r="IJ280" s="17" t="s">
        <v>3419</v>
      </c>
      <c r="IK280" s="138" t="s">
        <v>3813</v>
      </c>
    </row>
    <row r="281" spans="1:260" s="138" customFormat="1" ht="12">
      <c r="A281" s="118">
        <v>455</v>
      </c>
      <c r="B281" s="17">
        <v>0</v>
      </c>
      <c r="C281" s="17" t="s">
        <v>2191</v>
      </c>
      <c r="D281" s="139" t="s">
        <v>663</v>
      </c>
      <c r="E281" s="124" t="s">
        <v>1932</v>
      </c>
      <c r="F281" s="17" t="s">
        <v>2492</v>
      </c>
      <c r="G281" s="17" t="s">
        <v>79</v>
      </c>
      <c r="H281" s="119">
        <v>-17.490967000000001</v>
      </c>
      <c r="I281" s="120">
        <v>-66.120166999999995</v>
      </c>
      <c r="J281" s="17" t="s">
        <v>321</v>
      </c>
      <c r="K281" s="17" t="s">
        <v>201</v>
      </c>
      <c r="L281" s="17" t="s">
        <v>1024</v>
      </c>
      <c r="M281" s="121" t="s">
        <v>201</v>
      </c>
      <c r="N281" s="122">
        <v>40</v>
      </c>
      <c r="O281" s="123" t="s">
        <v>78</v>
      </c>
      <c r="P281" s="17" t="s">
        <v>202</v>
      </c>
      <c r="Q281" s="121" t="s">
        <v>179</v>
      </c>
      <c r="R281" s="124">
        <v>0</v>
      </c>
      <c r="S281" s="124">
        <v>3</v>
      </c>
      <c r="T281" s="124">
        <v>0</v>
      </c>
      <c r="U281" s="124">
        <v>0</v>
      </c>
      <c r="V281" s="124">
        <v>2</v>
      </c>
      <c r="W281" s="124">
        <v>0</v>
      </c>
      <c r="X281" s="124">
        <v>0</v>
      </c>
      <c r="Y281" s="125">
        <v>0</v>
      </c>
      <c r="Z281" s="17">
        <v>5</v>
      </c>
      <c r="AA281" s="142"/>
      <c r="AB281" s="127" t="s">
        <v>2144</v>
      </c>
      <c r="AC281" s="227" t="s">
        <v>77</v>
      </c>
      <c r="AD281" s="227">
        <v>0</v>
      </c>
      <c r="AE281" s="227" t="s">
        <v>77</v>
      </c>
      <c r="AF281" s="227">
        <v>0</v>
      </c>
      <c r="AG281" s="227" t="s">
        <v>77</v>
      </c>
      <c r="AH281" s="227" t="s">
        <v>1079</v>
      </c>
      <c r="AI281" s="227">
        <v>3</v>
      </c>
      <c r="AJ281" s="227" t="s">
        <v>2144</v>
      </c>
      <c r="AK281" s="227">
        <v>1</v>
      </c>
      <c r="AL281" s="227" t="s">
        <v>206</v>
      </c>
      <c r="AM281" s="227" t="s">
        <v>77</v>
      </c>
      <c r="AN281" s="227">
        <v>0</v>
      </c>
      <c r="AO281" s="227" t="s">
        <v>77</v>
      </c>
      <c r="AP281" s="227">
        <v>0</v>
      </c>
      <c r="AQ281" s="227" t="s">
        <v>77</v>
      </c>
      <c r="AR281" s="227" t="s">
        <v>537</v>
      </c>
      <c r="AS281" s="227">
        <v>2</v>
      </c>
      <c r="AT281" s="227" t="s">
        <v>2145</v>
      </c>
      <c r="AU281" s="227">
        <v>0</v>
      </c>
      <c r="AV281" s="227" t="s">
        <v>206</v>
      </c>
      <c r="AW281" s="227" t="s">
        <v>77</v>
      </c>
      <c r="AX281" s="227">
        <v>0</v>
      </c>
      <c r="AY281" s="227" t="s">
        <v>77</v>
      </c>
      <c r="AZ281" s="227">
        <v>0</v>
      </c>
      <c r="BA281" s="227" t="s">
        <v>77</v>
      </c>
      <c r="BB281" s="227" t="s">
        <v>77</v>
      </c>
      <c r="BC281" s="227">
        <v>0</v>
      </c>
      <c r="BD281" s="227" t="s">
        <v>77</v>
      </c>
      <c r="BE281" s="227">
        <v>0</v>
      </c>
      <c r="BF281" s="227" t="s">
        <v>77</v>
      </c>
      <c r="BG281" s="227" t="s">
        <v>77</v>
      </c>
      <c r="BH281" s="227">
        <v>0</v>
      </c>
      <c r="BI281" s="227" t="s">
        <v>77</v>
      </c>
      <c r="BJ281" s="227">
        <v>0</v>
      </c>
      <c r="BK281" s="227" t="s">
        <v>77</v>
      </c>
      <c r="BL281" s="17">
        <v>5</v>
      </c>
      <c r="BM281" s="142" t="s">
        <v>3797</v>
      </c>
      <c r="BN281" s="142"/>
      <c r="BO281" s="142" t="s">
        <v>3789</v>
      </c>
      <c r="BP281" s="143">
        <v>2024</v>
      </c>
      <c r="BQ281" s="126" t="s">
        <v>172</v>
      </c>
      <c r="BR281" s="128">
        <v>45383</v>
      </c>
      <c r="BS281" s="17">
        <v>14</v>
      </c>
      <c r="BT281" s="221" t="s">
        <v>3052</v>
      </c>
      <c r="BU281" s="118">
        <v>0</v>
      </c>
      <c r="BV281" s="17">
        <v>0</v>
      </c>
      <c r="BW281" s="17">
        <v>3</v>
      </c>
      <c r="BX281" s="17">
        <v>0</v>
      </c>
      <c r="BY281" s="17">
        <v>0</v>
      </c>
      <c r="BZ281" s="17">
        <v>0</v>
      </c>
      <c r="CA281" s="17"/>
      <c r="CB281" s="17">
        <v>3</v>
      </c>
      <c r="CC281" s="121">
        <v>5</v>
      </c>
      <c r="CD281" s="17">
        <v>3</v>
      </c>
      <c r="CE281" s="118">
        <v>0</v>
      </c>
      <c r="CF281" s="17">
        <v>0</v>
      </c>
      <c r="CG281" s="17">
        <v>0</v>
      </c>
      <c r="CH281" s="17">
        <v>0</v>
      </c>
      <c r="CI281" s="17">
        <v>0</v>
      </c>
      <c r="CJ281" s="17">
        <v>0</v>
      </c>
      <c r="CK281" s="17">
        <v>0</v>
      </c>
      <c r="CL281" s="121">
        <v>0</v>
      </c>
      <c r="CM281" s="17" t="s">
        <v>3053</v>
      </c>
      <c r="CN281" s="17" t="s">
        <v>1587</v>
      </c>
      <c r="CO281" s="17" t="s">
        <v>251</v>
      </c>
      <c r="CP281" s="17">
        <v>28</v>
      </c>
      <c r="CQ281" s="118">
        <v>1</v>
      </c>
      <c r="CR281" s="17">
        <v>0</v>
      </c>
      <c r="CS281" s="124" t="s">
        <v>676</v>
      </c>
      <c r="CY281" s="141"/>
      <c r="CZ281" s="140"/>
      <c r="DC281" s="141"/>
      <c r="DD281" s="142"/>
      <c r="DF281" s="137"/>
      <c r="DG281" s="17" t="s">
        <v>3049</v>
      </c>
      <c r="DI281" s="126" t="s">
        <v>3648</v>
      </c>
      <c r="DJ281" s="118">
        <v>7</v>
      </c>
      <c r="DK281" s="118" t="s">
        <v>3054</v>
      </c>
      <c r="DL281" s="141"/>
      <c r="DM281" s="17" t="s">
        <v>130</v>
      </c>
      <c r="DN281" s="139"/>
      <c r="DQ281" s="141"/>
      <c r="DY281" s="140"/>
      <c r="EF281" s="141"/>
      <c r="EO281" s="140">
        <v>6</v>
      </c>
      <c r="EQ281" s="138">
        <v>6</v>
      </c>
      <c r="ET281" s="141"/>
      <c r="EU281" s="140"/>
      <c r="EW281" s="138">
        <v>12</v>
      </c>
      <c r="EZ281" s="141"/>
      <c r="FB281" s="127"/>
      <c r="FC281" s="118">
        <v>70</v>
      </c>
      <c r="FD281" s="17">
        <v>3</v>
      </c>
      <c r="FE281" s="141">
        <v>177</v>
      </c>
      <c r="FF281" s="17">
        <v>59</v>
      </c>
      <c r="FG281" s="140"/>
      <c r="FH281" s="141"/>
      <c r="FJ281" s="17" t="s">
        <v>3729</v>
      </c>
      <c r="FK281" s="257" t="s">
        <v>3714</v>
      </c>
      <c r="FP281" s="141"/>
      <c r="FR281" s="140"/>
      <c r="FT281" s="138">
        <v>0</v>
      </c>
      <c r="FU281" s="138">
        <v>14</v>
      </c>
      <c r="FY281" s="141"/>
      <c r="GA281" s="140"/>
      <c r="GP281" s="141"/>
      <c r="GR281" s="137"/>
      <c r="GX281" s="141"/>
      <c r="GY281" s="137"/>
      <c r="HD281" s="141"/>
      <c r="HE281" s="137"/>
      <c r="HK281" s="141"/>
      <c r="HL281" s="137"/>
      <c r="HM281" s="124"/>
      <c r="HN281" s="124"/>
      <c r="HO281" s="141"/>
      <c r="HP281" s="140"/>
      <c r="HQ281" s="141"/>
      <c r="HS281" s="140"/>
      <c r="II281" s="141"/>
      <c r="IJ281" s="17" t="s">
        <v>3054</v>
      </c>
      <c r="IK281" s="138" t="s">
        <v>3811</v>
      </c>
    </row>
    <row r="282" spans="1:260" s="138" customFormat="1" ht="12">
      <c r="A282" s="118">
        <v>513</v>
      </c>
      <c r="B282" s="17" t="s">
        <v>2428</v>
      </c>
      <c r="C282" s="17">
        <v>0</v>
      </c>
      <c r="D282" s="139" t="s">
        <v>663</v>
      </c>
      <c r="E282" s="124" t="s">
        <v>1798</v>
      </c>
      <c r="F282" s="17" t="s">
        <v>2569</v>
      </c>
      <c r="G282" s="17" t="s">
        <v>79</v>
      </c>
      <c r="H282" s="119">
        <v>-17.417520499999998</v>
      </c>
      <c r="I282" s="120">
        <v>-66.205414300000001</v>
      </c>
      <c r="J282" s="17" t="s">
        <v>303</v>
      </c>
      <c r="K282" s="17" t="s">
        <v>201</v>
      </c>
      <c r="L282" s="17" t="s">
        <v>312</v>
      </c>
      <c r="M282" s="121" t="s">
        <v>201</v>
      </c>
      <c r="N282" s="122">
        <v>40</v>
      </c>
      <c r="O282" s="123" t="s">
        <v>78</v>
      </c>
      <c r="P282" s="17" t="s">
        <v>196</v>
      </c>
      <c r="Q282" s="121" t="s">
        <v>179</v>
      </c>
      <c r="R282" s="124">
        <v>0</v>
      </c>
      <c r="S282" s="124">
        <v>0</v>
      </c>
      <c r="T282" s="124">
        <v>3</v>
      </c>
      <c r="U282" s="124">
        <v>0</v>
      </c>
      <c r="V282" s="124">
        <v>3</v>
      </c>
      <c r="W282" s="124">
        <v>3</v>
      </c>
      <c r="X282" s="124">
        <v>0</v>
      </c>
      <c r="Y282" s="125">
        <v>0</v>
      </c>
      <c r="Z282" s="17">
        <v>9</v>
      </c>
      <c r="AA282" s="142"/>
      <c r="AB282" s="127" t="s">
        <v>682</v>
      </c>
      <c r="AC282" s="227" t="s">
        <v>204</v>
      </c>
      <c r="AD282" s="227">
        <v>3</v>
      </c>
      <c r="AE282" s="227" t="s">
        <v>682</v>
      </c>
      <c r="AF282" s="227">
        <v>1</v>
      </c>
      <c r="AG282" s="227" t="s">
        <v>206</v>
      </c>
      <c r="AH282" s="227" t="s">
        <v>207</v>
      </c>
      <c r="AI282" s="227">
        <v>0</v>
      </c>
      <c r="AJ282" s="227" t="s">
        <v>683</v>
      </c>
      <c r="AK282" s="227">
        <v>0</v>
      </c>
      <c r="AL282" s="227" t="s">
        <v>206</v>
      </c>
      <c r="AM282" s="227" t="s">
        <v>77</v>
      </c>
      <c r="AN282" s="227">
        <v>0</v>
      </c>
      <c r="AO282" s="227" t="s">
        <v>77</v>
      </c>
      <c r="AP282" s="227">
        <v>0</v>
      </c>
      <c r="AQ282" s="227" t="s">
        <v>77</v>
      </c>
      <c r="AR282" s="227" t="s">
        <v>198</v>
      </c>
      <c r="AS282" s="227">
        <v>3</v>
      </c>
      <c r="AT282" s="227" t="s">
        <v>683</v>
      </c>
      <c r="AU282" s="227">
        <v>0</v>
      </c>
      <c r="AV282" s="227" t="s">
        <v>206</v>
      </c>
      <c r="AW282" s="227" t="s">
        <v>860</v>
      </c>
      <c r="AX282" s="227">
        <v>3</v>
      </c>
      <c r="AY282" s="227" t="s">
        <v>683</v>
      </c>
      <c r="AZ282" s="227">
        <v>0</v>
      </c>
      <c r="BA282" s="227" t="s">
        <v>206</v>
      </c>
      <c r="BB282" s="227" t="s">
        <v>77</v>
      </c>
      <c r="BC282" s="227">
        <v>0</v>
      </c>
      <c r="BD282" s="227" t="s">
        <v>77</v>
      </c>
      <c r="BE282" s="227">
        <v>0</v>
      </c>
      <c r="BF282" s="227" t="s">
        <v>77</v>
      </c>
      <c r="BG282" s="227">
        <v>0</v>
      </c>
      <c r="BH282" s="227">
        <v>0</v>
      </c>
      <c r="BI282" s="227">
        <v>0</v>
      </c>
      <c r="BJ282" s="227">
        <v>0</v>
      </c>
      <c r="BK282" s="227">
        <v>0</v>
      </c>
      <c r="BL282" s="17">
        <v>9</v>
      </c>
      <c r="BM282" s="142" t="s">
        <v>3804</v>
      </c>
      <c r="BN282" s="142"/>
      <c r="BO282" s="142" t="s">
        <v>3789</v>
      </c>
      <c r="BP282" s="143">
        <v>2024</v>
      </c>
      <c r="BQ282" s="126" t="s">
        <v>171</v>
      </c>
      <c r="BR282" s="128">
        <v>45383</v>
      </c>
      <c r="BS282" s="17">
        <v>14</v>
      </c>
      <c r="BT282" s="221" t="s">
        <v>2836</v>
      </c>
      <c r="BU282" s="118">
        <v>0</v>
      </c>
      <c r="BV282" s="17">
        <v>3</v>
      </c>
      <c r="BW282" s="17">
        <v>0</v>
      </c>
      <c r="BX282" s="17">
        <v>0</v>
      </c>
      <c r="BY282" s="17">
        <v>0</v>
      </c>
      <c r="BZ282" s="17">
        <v>0</v>
      </c>
      <c r="CA282" s="17"/>
      <c r="CB282" s="17">
        <v>3</v>
      </c>
      <c r="CC282" s="121">
        <v>9</v>
      </c>
      <c r="CD282" s="17"/>
      <c r="CE282" s="118">
        <v>0</v>
      </c>
      <c r="CF282" s="17">
        <v>0</v>
      </c>
      <c r="CG282" s="17">
        <v>0</v>
      </c>
      <c r="CH282" s="17">
        <v>0</v>
      </c>
      <c r="CI282" s="17">
        <v>0</v>
      </c>
      <c r="CJ282" s="17">
        <v>3</v>
      </c>
      <c r="CK282" s="17">
        <v>0</v>
      </c>
      <c r="CL282" s="121">
        <v>3</v>
      </c>
      <c r="CM282" s="17" t="s">
        <v>2837</v>
      </c>
      <c r="CN282" s="17" t="s">
        <v>1089</v>
      </c>
      <c r="CO282" s="17" t="s">
        <v>1191</v>
      </c>
      <c r="CP282" s="17">
        <v>12</v>
      </c>
      <c r="CQ282" s="118">
        <v>1</v>
      </c>
      <c r="CR282" s="17">
        <v>0</v>
      </c>
      <c r="CS282" s="124" t="s">
        <v>676</v>
      </c>
      <c r="CY282" s="141"/>
      <c r="CZ282" s="140"/>
      <c r="DC282" s="141"/>
      <c r="DD282" s="142"/>
      <c r="DF282" s="137"/>
      <c r="DG282" s="17" t="s">
        <v>1289</v>
      </c>
      <c r="DI282" s="126" t="s">
        <v>2664</v>
      </c>
      <c r="DJ282" s="118">
        <v>30</v>
      </c>
      <c r="DK282" s="118" t="s">
        <v>1155</v>
      </c>
      <c r="DL282" s="141"/>
      <c r="DM282" s="17" t="s">
        <v>2839</v>
      </c>
      <c r="DN282" s="139"/>
      <c r="DQ282" s="141"/>
      <c r="DY282" s="140"/>
      <c r="EF282" s="141"/>
      <c r="EO282" s="140">
        <v>0</v>
      </c>
      <c r="EQ282" s="138">
        <v>0</v>
      </c>
      <c r="ET282" s="141"/>
      <c r="EU282" s="140"/>
      <c r="EW282" s="138">
        <v>24</v>
      </c>
      <c r="EZ282" s="141"/>
      <c r="FB282" s="127"/>
      <c r="FC282" s="118">
        <v>70</v>
      </c>
      <c r="FD282" s="17">
        <v>3</v>
      </c>
      <c r="FE282" s="141">
        <v>177</v>
      </c>
      <c r="FF282" s="17">
        <v>59</v>
      </c>
      <c r="FG282" s="140"/>
      <c r="FH282" s="141"/>
      <c r="FJ282" s="17" t="e">
        <v>#N/A</v>
      </c>
      <c r="FK282" s="257" t="s">
        <v>3711</v>
      </c>
      <c r="FP282" s="141"/>
      <c r="FR282" s="140"/>
      <c r="FT282" s="138">
        <v>0</v>
      </c>
      <c r="FU282" s="138">
        <v>14</v>
      </c>
      <c r="FY282" s="141"/>
      <c r="GA282" s="140"/>
      <c r="GP282" s="141"/>
      <c r="GR282" s="137"/>
      <c r="GX282" s="141"/>
      <c r="GY282" s="137"/>
      <c r="HD282" s="141"/>
      <c r="HE282" s="137"/>
      <c r="HK282" s="141"/>
      <c r="HL282" s="137"/>
      <c r="HM282" s="124"/>
      <c r="HN282" s="124"/>
      <c r="HO282" s="141"/>
      <c r="HP282" s="140"/>
      <c r="HQ282" s="141"/>
      <c r="HS282" s="140"/>
      <c r="II282" s="141"/>
      <c r="IJ282" s="17" t="s">
        <v>3562</v>
      </c>
      <c r="IK282" s="138" t="s">
        <v>3814</v>
      </c>
    </row>
    <row r="283" spans="1:260" s="138" customFormat="1" ht="12">
      <c r="A283" s="118">
        <v>211</v>
      </c>
      <c r="B283" s="17" t="s">
        <v>2071</v>
      </c>
      <c r="C283" s="17">
        <v>0</v>
      </c>
      <c r="D283" s="17" t="s">
        <v>663</v>
      </c>
      <c r="E283" s="17" t="s">
        <v>1665</v>
      </c>
      <c r="F283" s="17" t="s">
        <v>2108</v>
      </c>
      <c r="G283" s="17" t="s">
        <v>79</v>
      </c>
      <c r="H283" s="119">
        <v>-17.402042999999999</v>
      </c>
      <c r="I283" s="120">
        <v>-66.156344000000004</v>
      </c>
      <c r="J283" s="17" t="s">
        <v>303</v>
      </c>
      <c r="K283" s="17" t="s">
        <v>201</v>
      </c>
      <c r="L283" s="17" t="s">
        <v>312</v>
      </c>
      <c r="M283" s="121" t="s">
        <v>201</v>
      </c>
      <c r="N283" s="122">
        <v>10</v>
      </c>
      <c r="O283" s="123" t="s">
        <v>78</v>
      </c>
      <c r="P283" s="17" t="s">
        <v>202</v>
      </c>
      <c r="Q283" s="121" t="s">
        <v>179</v>
      </c>
      <c r="R283" s="124">
        <v>0</v>
      </c>
      <c r="S283" s="124">
        <v>0</v>
      </c>
      <c r="T283" s="124">
        <v>3</v>
      </c>
      <c r="U283" s="124">
        <v>0</v>
      </c>
      <c r="V283" s="124">
        <v>0</v>
      </c>
      <c r="W283" s="124">
        <v>3</v>
      </c>
      <c r="X283" s="124">
        <v>1</v>
      </c>
      <c r="Y283" s="125">
        <v>0</v>
      </c>
      <c r="Z283" s="17">
        <v>7</v>
      </c>
      <c r="AA283" s="126"/>
      <c r="AB283" s="127" t="s">
        <v>203</v>
      </c>
      <c r="AC283" s="227" t="s">
        <v>204</v>
      </c>
      <c r="AD283" s="227">
        <v>3</v>
      </c>
      <c r="AE283" s="227" t="s">
        <v>205</v>
      </c>
      <c r="AF283" s="227">
        <v>1</v>
      </c>
      <c r="AG283" s="227" t="s">
        <v>211</v>
      </c>
      <c r="AH283" s="227" t="s">
        <v>207</v>
      </c>
      <c r="AI283" s="227">
        <v>0</v>
      </c>
      <c r="AJ283" s="227" t="s">
        <v>208</v>
      </c>
      <c r="AK283" s="227">
        <v>0</v>
      </c>
      <c r="AL283" s="227" t="s">
        <v>211</v>
      </c>
      <c r="AM283" s="227" t="s">
        <v>77</v>
      </c>
      <c r="AN283" s="227">
        <v>0</v>
      </c>
      <c r="AO283" s="227" t="s">
        <v>77</v>
      </c>
      <c r="AP283" s="227">
        <v>0</v>
      </c>
      <c r="AQ283" s="227" t="s">
        <v>77</v>
      </c>
      <c r="AR283" s="227" t="s">
        <v>77</v>
      </c>
      <c r="AS283" s="227">
        <v>0</v>
      </c>
      <c r="AT283" s="227" t="s">
        <v>77</v>
      </c>
      <c r="AU283" s="227">
        <v>0</v>
      </c>
      <c r="AV283" s="227" t="s">
        <v>77</v>
      </c>
      <c r="AW283" s="227" t="s">
        <v>186</v>
      </c>
      <c r="AX283" s="227">
        <v>3</v>
      </c>
      <c r="AY283" s="227" t="s">
        <v>210</v>
      </c>
      <c r="AZ283" s="227">
        <v>1</v>
      </c>
      <c r="BA283" s="227" t="s">
        <v>236</v>
      </c>
      <c r="BB283" s="227" t="s">
        <v>252</v>
      </c>
      <c r="BC283" s="227">
        <v>1</v>
      </c>
      <c r="BD283" s="227" t="s">
        <v>230</v>
      </c>
      <c r="BE283" s="227">
        <v>0</v>
      </c>
      <c r="BF283" s="227" t="s">
        <v>206</v>
      </c>
      <c r="BG283" s="227">
        <v>0</v>
      </c>
      <c r="BH283" s="227">
        <v>0</v>
      </c>
      <c r="BI283" s="227">
        <v>0</v>
      </c>
      <c r="BJ283" s="227">
        <v>0</v>
      </c>
      <c r="BK283" s="227">
        <v>0</v>
      </c>
      <c r="BL283" s="17">
        <v>7</v>
      </c>
      <c r="BM283" s="126" t="s">
        <v>4149</v>
      </c>
      <c r="BN283" s="126"/>
      <c r="BO283" s="126" t="s">
        <v>3789</v>
      </c>
      <c r="BP283" s="126">
        <v>2024</v>
      </c>
      <c r="BQ283" s="126" t="s">
        <v>171</v>
      </c>
      <c r="BR283" s="128">
        <v>45386</v>
      </c>
      <c r="BS283" s="17">
        <v>14</v>
      </c>
      <c r="BT283" s="221" t="s">
        <v>2966</v>
      </c>
      <c r="BU283" s="118">
        <v>0</v>
      </c>
      <c r="BV283" s="17">
        <v>2</v>
      </c>
      <c r="BW283" s="17">
        <v>0</v>
      </c>
      <c r="BX283" s="17">
        <v>0</v>
      </c>
      <c r="BY283" s="17">
        <v>2</v>
      </c>
      <c r="BZ283" s="17">
        <v>0</v>
      </c>
      <c r="CA283" s="17"/>
      <c r="CB283" s="17">
        <v>4</v>
      </c>
      <c r="CC283" s="121">
        <v>7</v>
      </c>
      <c r="CD283" s="17"/>
      <c r="CE283" s="118">
        <v>0</v>
      </c>
      <c r="CF283" s="17">
        <v>0</v>
      </c>
      <c r="CG283" s="17">
        <v>0</v>
      </c>
      <c r="CH283" s="17">
        <v>0</v>
      </c>
      <c r="CI283" s="17">
        <v>3</v>
      </c>
      <c r="CJ283" s="17">
        <v>2</v>
      </c>
      <c r="CK283" s="17">
        <v>0</v>
      </c>
      <c r="CL283" s="121">
        <v>5</v>
      </c>
      <c r="CM283" s="17" t="s">
        <v>2967</v>
      </c>
      <c r="CN283" s="17" t="s">
        <v>1107</v>
      </c>
      <c r="CO283" s="17" t="s">
        <v>2968</v>
      </c>
      <c r="CP283" s="17">
        <v>1</v>
      </c>
      <c r="CQ283" s="118">
        <v>1</v>
      </c>
      <c r="CR283" s="17">
        <v>0</v>
      </c>
      <c r="CS283" s="17" t="s">
        <v>676</v>
      </c>
      <c r="CT283" s="17"/>
      <c r="CU283" s="17"/>
      <c r="CV283" s="17"/>
      <c r="CW283" s="17"/>
      <c r="CX283" s="17"/>
      <c r="CY283" s="121"/>
      <c r="CZ283" s="118"/>
      <c r="DA283" s="17"/>
      <c r="DB283" s="17"/>
      <c r="DC283" s="121"/>
      <c r="DD283" s="126"/>
      <c r="DE283" s="17"/>
      <c r="DF283" s="118"/>
      <c r="DG283" s="17" t="s">
        <v>1224</v>
      </c>
      <c r="DH283" s="17"/>
      <c r="DI283" s="126" t="s">
        <v>2655</v>
      </c>
      <c r="DJ283" s="118">
        <v>3</v>
      </c>
      <c r="DK283" s="118" t="s">
        <v>2969</v>
      </c>
      <c r="DL283" s="121"/>
      <c r="DM283" s="17" t="s">
        <v>3805</v>
      </c>
      <c r="DN283" s="17"/>
      <c r="DO283" s="17"/>
      <c r="DP283" s="17"/>
      <c r="DQ283" s="121"/>
      <c r="DR283" s="17"/>
      <c r="DS283" s="17"/>
      <c r="DT283" s="17"/>
      <c r="DU283" s="17"/>
      <c r="DV283" s="17"/>
      <c r="DW283" s="17"/>
      <c r="DX283" s="17"/>
      <c r="DY283" s="118"/>
      <c r="DZ283" s="17"/>
      <c r="EA283" s="17"/>
      <c r="EB283" s="17"/>
      <c r="EC283" s="17"/>
      <c r="ED283" s="17"/>
      <c r="EE283" s="17"/>
      <c r="EF283" s="121"/>
      <c r="EG283" s="17"/>
      <c r="EH283" s="17"/>
      <c r="EI283" s="17"/>
      <c r="EJ283" s="17"/>
      <c r="EK283" s="17"/>
      <c r="EL283" s="17"/>
      <c r="EM283" s="17"/>
      <c r="EN283" s="17"/>
      <c r="EO283" s="118"/>
      <c r="EP283" s="17"/>
      <c r="EQ283" s="17">
        <v>12</v>
      </c>
      <c r="ER283" s="17"/>
      <c r="ES283" s="17"/>
      <c r="ET283" s="121"/>
      <c r="EU283" s="118">
        <v>8</v>
      </c>
      <c r="EV283" s="17"/>
      <c r="EW283" s="17">
        <v>22</v>
      </c>
      <c r="EX283" s="17">
        <v>2</v>
      </c>
      <c r="EY283" s="17"/>
      <c r="EZ283" s="121"/>
      <c r="FA283" s="17"/>
      <c r="FB283" s="129"/>
      <c r="FC283" s="118">
        <v>30</v>
      </c>
      <c r="FD283" s="17">
        <v>4</v>
      </c>
      <c r="FE283" s="121">
        <v>100</v>
      </c>
      <c r="FF283" s="17">
        <v>25</v>
      </c>
      <c r="FG283" s="118"/>
      <c r="FH283" s="121"/>
      <c r="FI283" s="17"/>
      <c r="FJ283" s="17" t="e">
        <v>#N/A</v>
      </c>
      <c r="FK283" s="227" t="s">
        <v>3714</v>
      </c>
      <c r="FL283" s="128"/>
      <c r="FM283" s="128"/>
      <c r="FN283" s="17"/>
      <c r="FO283" s="17"/>
      <c r="FP283" s="121"/>
      <c r="FQ283" s="17"/>
      <c r="FR283" s="118"/>
      <c r="FS283" s="17"/>
      <c r="FT283" s="17">
        <v>0</v>
      </c>
      <c r="FU283" s="17">
        <v>14</v>
      </c>
      <c r="FV283" s="17"/>
      <c r="FW283" s="17"/>
      <c r="FX283" s="17"/>
      <c r="FY283" s="121"/>
      <c r="FZ283" s="17"/>
      <c r="GA283" s="118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29"/>
      <c r="GQ283" s="17"/>
      <c r="GR283" s="118"/>
      <c r="GS283" s="17"/>
      <c r="GT283" s="17"/>
      <c r="GU283" s="17"/>
      <c r="GV283" s="17"/>
      <c r="GW283" s="17"/>
      <c r="GX283" s="121"/>
      <c r="GY283" s="118"/>
      <c r="GZ283" s="17"/>
      <c r="HA283" s="17"/>
      <c r="HB283" s="17"/>
      <c r="HC283" s="17"/>
      <c r="HD283" s="121"/>
      <c r="HE283" s="118"/>
      <c r="HF283" s="17"/>
      <c r="HG283" s="17"/>
      <c r="HH283" s="17"/>
      <c r="HI283" s="17"/>
      <c r="HJ283" s="17"/>
      <c r="HK283" s="121"/>
      <c r="HL283" s="118"/>
      <c r="HM283" s="17"/>
      <c r="HN283" s="17"/>
      <c r="HO283" s="121"/>
      <c r="HP283" s="118"/>
      <c r="HQ283" s="121"/>
      <c r="HR283" s="17"/>
      <c r="HS283" s="118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21"/>
      <c r="IJ283" s="17" t="s">
        <v>3815</v>
      </c>
      <c r="IK283" s="17" t="s">
        <v>3816</v>
      </c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</row>
    <row r="284" spans="1:260" s="138" customFormat="1" ht="12">
      <c r="A284" s="118">
        <v>249</v>
      </c>
      <c r="B284" s="17" t="s">
        <v>320</v>
      </c>
      <c r="C284" s="17">
        <v>0</v>
      </c>
      <c r="D284" s="17" t="s">
        <v>663</v>
      </c>
      <c r="E284" s="17" t="s">
        <v>1709</v>
      </c>
      <c r="F284" s="17" t="s">
        <v>2177</v>
      </c>
      <c r="G284" s="17" t="s">
        <v>79</v>
      </c>
      <c r="H284" s="119">
        <v>-17.339790000000001</v>
      </c>
      <c r="I284" s="120">
        <v>-66.18074</v>
      </c>
      <c r="J284" s="17" t="s">
        <v>303</v>
      </c>
      <c r="K284" s="17" t="s">
        <v>201</v>
      </c>
      <c r="L284" s="17" t="s">
        <v>312</v>
      </c>
      <c r="M284" s="121" t="s">
        <v>201</v>
      </c>
      <c r="N284" s="122">
        <v>40</v>
      </c>
      <c r="O284" s="123" t="s">
        <v>78</v>
      </c>
      <c r="P284" s="17" t="s">
        <v>202</v>
      </c>
      <c r="Q284" s="121" t="s">
        <v>179</v>
      </c>
      <c r="R284" s="124">
        <v>0</v>
      </c>
      <c r="S284" s="124">
        <v>0</v>
      </c>
      <c r="T284" s="124">
        <v>3</v>
      </c>
      <c r="U284" s="124">
        <v>0</v>
      </c>
      <c r="V284" s="124">
        <v>0</v>
      </c>
      <c r="W284" s="124">
        <v>3</v>
      </c>
      <c r="X284" s="124">
        <v>1</v>
      </c>
      <c r="Y284" s="125">
        <v>0</v>
      </c>
      <c r="Z284" s="17">
        <v>7</v>
      </c>
      <c r="AA284" s="126"/>
      <c r="AB284" s="127" t="s">
        <v>203</v>
      </c>
      <c r="AC284" s="227" t="s">
        <v>204</v>
      </c>
      <c r="AD284" s="227">
        <v>3</v>
      </c>
      <c r="AE284" s="227" t="s">
        <v>205</v>
      </c>
      <c r="AF284" s="227">
        <v>1</v>
      </c>
      <c r="AG284" s="227" t="s">
        <v>206</v>
      </c>
      <c r="AH284" s="227" t="s">
        <v>207</v>
      </c>
      <c r="AI284" s="227">
        <v>0</v>
      </c>
      <c r="AJ284" s="227" t="s">
        <v>208</v>
      </c>
      <c r="AK284" s="227">
        <v>0</v>
      </c>
      <c r="AL284" s="227" t="s">
        <v>206</v>
      </c>
      <c r="AM284" s="227" t="s">
        <v>77</v>
      </c>
      <c r="AN284" s="227">
        <v>0</v>
      </c>
      <c r="AO284" s="227" t="s">
        <v>77</v>
      </c>
      <c r="AP284" s="227">
        <v>0</v>
      </c>
      <c r="AQ284" s="227" t="s">
        <v>77</v>
      </c>
      <c r="AR284" s="227" t="s">
        <v>77</v>
      </c>
      <c r="AS284" s="227">
        <v>0</v>
      </c>
      <c r="AT284" s="227" t="s">
        <v>77</v>
      </c>
      <c r="AU284" s="227">
        <v>0</v>
      </c>
      <c r="AV284" s="227" t="s">
        <v>77</v>
      </c>
      <c r="AW284" s="227" t="s">
        <v>186</v>
      </c>
      <c r="AX284" s="227">
        <v>3</v>
      </c>
      <c r="AY284" s="227" t="s">
        <v>210</v>
      </c>
      <c r="AZ284" s="227">
        <v>1</v>
      </c>
      <c r="BA284" s="227" t="s">
        <v>206</v>
      </c>
      <c r="BB284" s="227" t="s">
        <v>252</v>
      </c>
      <c r="BC284" s="227">
        <v>1</v>
      </c>
      <c r="BD284" s="227" t="s">
        <v>230</v>
      </c>
      <c r="BE284" s="227">
        <v>0</v>
      </c>
      <c r="BF284" s="227" t="s">
        <v>206</v>
      </c>
      <c r="BG284" s="227">
        <v>0</v>
      </c>
      <c r="BH284" s="227">
        <v>0</v>
      </c>
      <c r="BI284" s="227">
        <v>0</v>
      </c>
      <c r="BJ284" s="227">
        <v>0</v>
      </c>
      <c r="BK284" s="227">
        <v>0</v>
      </c>
      <c r="BL284" s="17">
        <v>7</v>
      </c>
      <c r="BM284" s="126" t="s">
        <v>3797</v>
      </c>
      <c r="BN284" s="126"/>
      <c r="BO284" s="126" t="s">
        <v>3789</v>
      </c>
      <c r="BP284" s="126">
        <v>2024</v>
      </c>
      <c r="BQ284" s="126" t="s">
        <v>171</v>
      </c>
      <c r="BR284" s="128">
        <v>45386</v>
      </c>
      <c r="BS284" s="17">
        <v>14</v>
      </c>
      <c r="BT284" s="221" t="s">
        <v>3080</v>
      </c>
      <c r="BU284" s="118">
        <v>0</v>
      </c>
      <c r="BV284" s="17">
        <v>0</v>
      </c>
      <c r="BW284" s="17">
        <v>0</v>
      </c>
      <c r="BX284" s="17">
        <v>1</v>
      </c>
      <c r="BY284" s="17">
        <v>0</v>
      </c>
      <c r="BZ284" s="17">
        <v>0</v>
      </c>
      <c r="CA284" s="17"/>
      <c r="CB284" s="17">
        <v>1</v>
      </c>
      <c r="CC284" s="121">
        <v>7</v>
      </c>
      <c r="CD284" s="17" t="s">
        <v>4157</v>
      </c>
      <c r="CE284" s="118">
        <v>0</v>
      </c>
      <c r="CF284" s="17">
        <v>0</v>
      </c>
      <c r="CG284" s="17">
        <v>2</v>
      </c>
      <c r="CH284" s="17">
        <v>0</v>
      </c>
      <c r="CI284" s="17">
        <v>0</v>
      </c>
      <c r="CJ284" s="17">
        <v>0</v>
      </c>
      <c r="CK284" s="17">
        <v>0</v>
      </c>
      <c r="CL284" s="121">
        <v>2</v>
      </c>
      <c r="CM284" s="17" t="s">
        <v>1581</v>
      </c>
      <c r="CN284" s="17" t="s">
        <v>1098</v>
      </c>
      <c r="CO284" s="17" t="s">
        <v>173</v>
      </c>
      <c r="CP284" s="17">
        <v>2</v>
      </c>
      <c r="CQ284" s="118">
        <v>1</v>
      </c>
      <c r="CR284" s="17">
        <v>0</v>
      </c>
      <c r="CS284" s="17" t="s">
        <v>676</v>
      </c>
      <c r="CT284" s="17"/>
      <c r="CU284" s="17"/>
      <c r="CV284" s="17"/>
      <c r="CW284" s="17"/>
      <c r="CX284" s="17"/>
      <c r="CY284" s="121"/>
      <c r="CZ284" s="118"/>
      <c r="DA284" s="17"/>
      <c r="DB284" s="17"/>
      <c r="DC284" s="121"/>
      <c r="DD284" s="126"/>
      <c r="DE284" s="17"/>
      <c r="DF284" s="118"/>
      <c r="DG284" s="17" t="s">
        <v>1148</v>
      </c>
      <c r="DH284" s="17"/>
      <c r="DI284" s="126" t="s">
        <v>2690</v>
      </c>
      <c r="DJ284" s="118">
        <v>4</v>
      </c>
      <c r="DK284" s="118" t="s">
        <v>1132</v>
      </c>
      <c r="DL284" s="121"/>
      <c r="DM284" s="17" t="s">
        <v>1139</v>
      </c>
      <c r="DN284" s="17"/>
      <c r="DO284" s="17"/>
      <c r="DP284" s="17"/>
      <c r="DQ284" s="121"/>
      <c r="DR284" s="17"/>
      <c r="DS284" s="17"/>
      <c r="DT284" s="17"/>
      <c r="DU284" s="17"/>
      <c r="DV284" s="17"/>
      <c r="DW284" s="17"/>
      <c r="DX284" s="17"/>
      <c r="DY284" s="118"/>
      <c r="DZ284" s="17"/>
      <c r="EA284" s="17"/>
      <c r="EB284" s="17"/>
      <c r="EC284" s="17"/>
      <c r="ED284" s="17"/>
      <c r="EE284" s="17"/>
      <c r="EF284" s="121"/>
      <c r="EG284" s="17"/>
      <c r="EH284" s="17"/>
      <c r="EI284" s="17"/>
      <c r="EJ284" s="17"/>
      <c r="EK284" s="17"/>
      <c r="EL284" s="17"/>
      <c r="EM284" s="17"/>
      <c r="EN284" s="17"/>
      <c r="EO284" s="118"/>
      <c r="EP284" s="17"/>
      <c r="EQ284" s="17"/>
      <c r="ER284" s="17"/>
      <c r="ES284" s="17"/>
      <c r="ET284" s="121"/>
      <c r="EU284" s="118"/>
      <c r="EV284" s="17"/>
      <c r="EW284" s="17">
        <v>4</v>
      </c>
      <c r="EX284" s="17"/>
      <c r="EY284" s="17"/>
      <c r="EZ284" s="121"/>
      <c r="FA284" s="17"/>
      <c r="FB284" s="129"/>
      <c r="FC284" s="118">
        <v>70</v>
      </c>
      <c r="FD284" s="17">
        <v>1</v>
      </c>
      <c r="FE284" s="121">
        <v>59</v>
      </c>
      <c r="FF284" s="17">
        <v>59</v>
      </c>
      <c r="FG284" s="118"/>
      <c r="FH284" s="121"/>
      <c r="FI284" s="17"/>
      <c r="FJ284" s="17" t="s">
        <v>3729</v>
      </c>
      <c r="FK284" s="227" t="s">
        <v>3711</v>
      </c>
      <c r="FL284" s="128"/>
      <c r="FM284" s="128"/>
      <c r="FN284" s="17"/>
      <c r="FO284" s="17"/>
      <c r="FP284" s="121"/>
      <c r="FQ284" s="17"/>
      <c r="FR284" s="118"/>
      <c r="FS284" s="17"/>
      <c r="FT284" s="17">
        <v>0</v>
      </c>
      <c r="FU284" s="17">
        <v>14</v>
      </c>
      <c r="FV284" s="17"/>
      <c r="FW284" s="17"/>
      <c r="FX284" s="17"/>
      <c r="FY284" s="121"/>
      <c r="FZ284" s="17"/>
      <c r="GA284" s="118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29"/>
      <c r="GQ284" s="17"/>
      <c r="GR284" s="118"/>
      <c r="GS284" s="17"/>
      <c r="GT284" s="17"/>
      <c r="GU284" s="17"/>
      <c r="GV284" s="17"/>
      <c r="GW284" s="17"/>
      <c r="GX284" s="121"/>
      <c r="GY284" s="118"/>
      <c r="GZ284" s="17"/>
      <c r="HA284" s="17"/>
      <c r="HB284" s="17"/>
      <c r="HC284" s="17"/>
      <c r="HD284" s="121"/>
      <c r="HE284" s="118"/>
      <c r="HF284" s="17"/>
      <c r="HG284" s="17"/>
      <c r="HH284" s="17"/>
      <c r="HI284" s="17"/>
      <c r="HJ284" s="17"/>
      <c r="HK284" s="121"/>
      <c r="HL284" s="118"/>
      <c r="HM284" s="17"/>
      <c r="HN284" s="17"/>
      <c r="HO284" s="121"/>
      <c r="HP284" s="118"/>
      <c r="HQ284" s="121"/>
      <c r="HR284" s="17"/>
      <c r="HS284" s="118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21"/>
      <c r="IJ284" s="17" t="s">
        <v>4158</v>
      </c>
      <c r="IK284" s="17" t="s">
        <v>3817</v>
      </c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</row>
    <row r="285" spans="1:260" s="138" customFormat="1" ht="12">
      <c r="A285" s="118">
        <v>276</v>
      </c>
      <c r="B285" s="17">
        <v>0</v>
      </c>
      <c r="C285" s="17">
        <v>0</v>
      </c>
      <c r="D285" s="139" t="s">
        <v>663</v>
      </c>
      <c r="E285" s="124" t="s">
        <v>1685</v>
      </c>
      <c r="F285" s="17" t="s">
        <v>2230</v>
      </c>
      <c r="G285" s="17" t="s">
        <v>79</v>
      </c>
      <c r="H285" s="119">
        <v>-17.366316999999999</v>
      </c>
      <c r="I285" s="120">
        <v>-66.170184000000006</v>
      </c>
      <c r="J285" s="17" t="s">
        <v>310</v>
      </c>
      <c r="K285" s="17" t="s">
        <v>1024</v>
      </c>
      <c r="L285" s="17" t="s">
        <v>1024</v>
      </c>
      <c r="M285" s="121" t="s">
        <v>201</v>
      </c>
      <c r="N285" s="122">
        <v>6</v>
      </c>
      <c r="O285" s="123" t="s">
        <v>610</v>
      </c>
      <c r="P285" s="17" t="s">
        <v>202</v>
      </c>
      <c r="Q285" s="121" t="s">
        <v>179</v>
      </c>
      <c r="R285" s="124">
        <v>0</v>
      </c>
      <c r="S285" s="124">
        <v>3</v>
      </c>
      <c r="T285" s="124">
        <v>0</v>
      </c>
      <c r="U285" s="124">
        <v>0</v>
      </c>
      <c r="V285" s="124">
        <v>3</v>
      </c>
      <c r="W285" s="124">
        <v>0</v>
      </c>
      <c r="X285" s="124">
        <v>0</v>
      </c>
      <c r="Y285" s="125">
        <v>0</v>
      </c>
      <c r="Z285" s="17">
        <v>6</v>
      </c>
      <c r="AA285" s="142"/>
      <c r="AB285" s="127" t="s">
        <v>2144</v>
      </c>
      <c r="AC285" s="227" t="s">
        <v>77</v>
      </c>
      <c r="AD285" s="227">
        <v>0</v>
      </c>
      <c r="AE285" s="227" t="s">
        <v>77</v>
      </c>
      <c r="AF285" s="227">
        <v>0</v>
      </c>
      <c r="AG285" s="227" t="s">
        <v>77</v>
      </c>
      <c r="AH285" s="227" t="s">
        <v>257</v>
      </c>
      <c r="AI285" s="227">
        <v>3</v>
      </c>
      <c r="AJ285" s="227" t="s">
        <v>2144</v>
      </c>
      <c r="AK285" s="227">
        <v>1</v>
      </c>
      <c r="AL285" s="227" t="s">
        <v>206</v>
      </c>
      <c r="AM285" s="227" t="s">
        <v>77</v>
      </c>
      <c r="AN285" s="227">
        <v>0</v>
      </c>
      <c r="AO285" s="227" t="s">
        <v>77</v>
      </c>
      <c r="AP285" s="227">
        <v>0</v>
      </c>
      <c r="AQ285" s="227" t="s">
        <v>77</v>
      </c>
      <c r="AR285" s="227" t="s">
        <v>537</v>
      </c>
      <c r="AS285" s="227">
        <v>3</v>
      </c>
      <c r="AT285" s="227" t="s">
        <v>2145</v>
      </c>
      <c r="AU285" s="227">
        <v>0</v>
      </c>
      <c r="AV285" s="227" t="s">
        <v>206</v>
      </c>
      <c r="AW285" s="227" t="s">
        <v>77</v>
      </c>
      <c r="AX285" s="227">
        <v>0</v>
      </c>
      <c r="AY285" s="227" t="s">
        <v>77</v>
      </c>
      <c r="AZ285" s="227">
        <v>0</v>
      </c>
      <c r="BA285" s="227" t="s">
        <v>77</v>
      </c>
      <c r="BB285" s="227" t="s">
        <v>77</v>
      </c>
      <c r="BC285" s="227">
        <v>0</v>
      </c>
      <c r="BD285" s="227" t="s">
        <v>77</v>
      </c>
      <c r="BE285" s="227">
        <v>0</v>
      </c>
      <c r="BF285" s="227" t="s">
        <v>77</v>
      </c>
      <c r="BG285" s="227" t="s">
        <v>77</v>
      </c>
      <c r="BH285" s="227">
        <v>0</v>
      </c>
      <c r="BI285" s="227" t="s">
        <v>77</v>
      </c>
      <c r="BJ285" s="227">
        <v>0</v>
      </c>
      <c r="BK285" s="227" t="s">
        <v>77</v>
      </c>
      <c r="BL285" s="17">
        <v>6</v>
      </c>
      <c r="BM285" s="142" t="s">
        <v>3797</v>
      </c>
      <c r="BN285" s="142"/>
      <c r="BO285" s="142" t="s">
        <v>3789</v>
      </c>
      <c r="BP285" s="143">
        <v>2024</v>
      </c>
      <c r="BQ285" s="126" t="s">
        <v>172</v>
      </c>
      <c r="BR285" s="128">
        <v>45386</v>
      </c>
      <c r="BS285" s="17">
        <v>14</v>
      </c>
      <c r="BT285" s="221" t="s">
        <v>3052</v>
      </c>
      <c r="BU285" s="118">
        <v>0</v>
      </c>
      <c r="BV285" s="17">
        <v>0</v>
      </c>
      <c r="BW285" s="17">
        <v>3</v>
      </c>
      <c r="BX285" s="17">
        <v>0</v>
      </c>
      <c r="BY285" s="17">
        <v>0</v>
      </c>
      <c r="BZ285" s="17">
        <v>0</v>
      </c>
      <c r="CA285" s="17"/>
      <c r="CB285" s="17">
        <v>3</v>
      </c>
      <c r="CC285" s="121">
        <v>6</v>
      </c>
      <c r="CD285" s="17">
        <v>3</v>
      </c>
      <c r="CE285" s="118">
        <v>0</v>
      </c>
      <c r="CF285" s="17">
        <v>0</v>
      </c>
      <c r="CG285" s="17">
        <v>0</v>
      </c>
      <c r="CH285" s="17">
        <v>0</v>
      </c>
      <c r="CI285" s="17">
        <v>0</v>
      </c>
      <c r="CJ285" s="17">
        <v>0</v>
      </c>
      <c r="CK285" s="17">
        <v>0</v>
      </c>
      <c r="CL285" s="121">
        <v>0</v>
      </c>
      <c r="CM285" s="17" t="s">
        <v>3053</v>
      </c>
      <c r="CN285" s="17" t="s">
        <v>1587</v>
      </c>
      <c r="CO285" s="17" t="s">
        <v>251</v>
      </c>
      <c r="CP285" s="17">
        <v>28</v>
      </c>
      <c r="CQ285" s="118">
        <v>1</v>
      </c>
      <c r="CR285" s="17">
        <v>0</v>
      </c>
      <c r="CS285" s="124" t="s">
        <v>676</v>
      </c>
      <c r="CY285" s="141"/>
      <c r="CZ285" s="140"/>
      <c r="DC285" s="141"/>
      <c r="DD285" s="142"/>
      <c r="DF285" s="137"/>
      <c r="DG285" s="17" t="s">
        <v>3049</v>
      </c>
      <c r="DI285" s="126" t="s">
        <v>3648</v>
      </c>
      <c r="DJ285" s="118">
        <v>7</v>
      </c>
      <c r="DK285" s="118" t="s">
        <v>3054</v>
      </c>
      <c r="DL285" s="141"/>
      <c r="DM285" s="17" t="s">
        <v>130</v>
      </c>
      <c r="DN285" s="139"/>
      <c r="DQ285" s="141"/>
      <c r="DY285" s="140"/>
      <c r="EF285" s="141"/>
      <c r="EO285" s="140">
        <v>6</v>
      </c>
      <c r="EQ285" s="138">
        <v>6</v>
      </c>
      <c r="ET285" s="141"/>
      <c r="EU285" s="140"/>
      <c r="EX285" s="138">
        <v>12</v>
      </c>
      <c r="EZ285" s="141"/>
      <c r="FB285" s="127"/>
      <c r="FC285" s="118">
        <v>30</v>
      </c>
      <c r="FD285" s="17">
        <v>3</v>
      </c>
      <c r="FE285" s="141">
        <v>63</v>
      </c>
      <c r="FF285" s="17">
        <v>21</v>
      </c>
      <c r="FG285" s="140"/>
      <c r="FH285" s="141"/>
      <c r="FJ285" s="17" t="s">
        <v>3729</v>
      </c>
      <c r="FK285" s="257" t="s">
        <v>3711</v>
      </c>
      <c r="FP285" s="141"/>
      <c r="FR285" s="140"/>
      <c r="FT285" s="138">
        <v>0</v>
      </c>
      <c r="FU285" s="138">
        <v>14</v>
      </c>
      <c r="FY285" s="141"/>
      <c r="GA285" s="140"/>
      <c r="GP285" s="141"/>
      <c r="GR285" s="137"/>
      <c r="GX285" s="141"/>
      <c r="GY285" s="137"/>
      <c r="HD285" s="141"/>
      <c r="HE285" s="137"/>
      <c r="HK285" s="141"/>
      <c r="HL285" s="137"/>
      <c r="HM285" s="124"/>
      <c r="HN285" s="124"/>
      <c r="HO285" s="141"/>
      <c r="HP285" s="140"/>
      <c r="HQ285" s="141"/>
      <c r="HS285" s="140"/>
      <c r="II285" s="141"/>
      <c r="IJ285" s="17" t="s">
        <v>3054</v>
      </c>
      <c r="IK285" s="138" t="s">
        <v>3811</v>
      </c>
    </row>
    <row r="286" spans="1:260" s="138" customFormat="1" ht="12">
      <c r="A286" s="118">
        <v>280</v>
      </c>
      <c r="B286" s="17" t="s">
        <v>1019</v>
      </c>
      <c r="C286" s="17">
        <v>0</v>
      </c>
      <c r="D286" s="139" t="s">
        <v>663</v>
      </c>
      <c r="E286" s="124" t="s">
        <v>1680</v>
      </c>
      <c r="F286" s="17" t="s">
        <v>2236</v>
      </c>
      <c r="G286" s="17" t="s">
        <v>79</v>
      </c>
      <c r="H286" s="119" t="s">
        <v>2237</v>
      </c>
      <c r="I286" s="120" t="s">
        <v>2238</v>
      </c>
      <c r="J286" s="17" t="s">
        <v>321</v>
      </c>
      <c r="K286" s="17" t="s">
        <v>201</v>
      </c>
      <c r="L286" s="17" t="s">
        <v>312</v>
      </c>
      <c r="M286" s="121" t="s">
        <v>201</v>
      </c>
      <c r="N286" s="122">
        <v>6</v>
      </c>
      <c r="O286" s="123" t="s">
        <v>610</v>
      </c>
      <c r="P286" s="17" t="s">
        <v>202</v>
      </c>
      <c r="Q286" s="121">
        <v>0</v>
      </c>
      <c r="R286" s="124">
        <v>0</v>
      </c>
      <c r="S286" s="124">
        <v>3</v>
      </c>
      <c r="T286" s="124">
        <v>0</v>
      </c>
      <c r="U286" s="124">
        <v>0</v>
      </c>
      <c r="V286" s="124">
        <v>3</v>
      </c>
      <c r="W286" s="124">
        <v>0</v>
      </c>
      <c r="X286" s="124">
        <v>0</v>
      </c>
      <c r="Y286" s="125">
        <v>0</v>
      </c>
      <c r="Z286" s="17">
        <v>6</v>
      </c>
      <c r="AA286" s="142"/>
      <c r="AB286" s="127" t="s">
        <v>248</v>
      </c>
      <c r="AC286" s="227" t="s">
        <v>77</v>
      </c>
      <c r="AD286" s="227">
        <v>0</v>
      </c>
      <c r="AE286" s="227" t="s">
        <v>77</v>
      </c>
      <c r="AF286" s="227">
        <v>0</v>
      </c>
      <c r="AG286" s="227" t="s">
        <v>77</v>
      </c>
      <c r="AH286" s="227" t="s">
        <v>257</v>
      </c>
      <c r="AI286" s="227">
        <v>3</v>
      </c>
      <c r="AJ286" s="227" t="s">
        <v>248</v>
      </c>
      <c r="AK286" s="227">
        <v>1</v>
      </c>
      <c r="AL286" s="227" t="s">
        <v>189</v>
      </c>
      <c r="AM286" s="227" t="s">
        <v>77</v>
      </c>
      <c r="AN286" s="227">
        <v>0</v>
      </c>
      <c r="AO286" s="227" t="s">
        <v>77</v>
      </c>
      <c r="AP286" s="227">
        <v>0</v>
      </c>
      <c r="AQ286" s="227" t="s">
        <v>77</v>
      </c>
      <c r="AR286" s="227" t="s">
        <v>315</v>
      </c>
      <c r="AS286" s="227">
        <v>3</v>
      </c>
      <c r="AT286" s="227" t="s">
        <v>2145</v>
      </c>
      <c r="AU286" s="227">
        <v>0</v>
      </c>
      <c r="AV286" s="227" t="s">
        <v>195</v>
      </c>
      <c r="AW286" s="227" t="s">
        <v>77</v>
      </c>
      <c r="AX286" s="227">
        <v>0</v>
      </c>
      <c r="AY286" s="227" t="s">
        <v>77</v>
      </c>
      <c r="AZ286" s="227">
        <v>0</v>
      </c>
      <c r="BA286" s="227" t="s">
        <v>77</v>
      </c>
      <c r="BB286" s="227" t="s">
        <v>77</v>
      </c>
      <c r="BC286" s="227">
        <v>0</v>
      </c>
      <c r="BD286" s="227" t="s">
        <v>77</v>
      </c>
      <c r="BE286" s="227">
        <v>0</v>
      </c>
      <c r="BF286" s="227" t="s">
        <v>77</v>
      </c>
      <c r="BG286" s="227" t="s">
        <v>77</v>
      </c>
      <c r="BH286" s="227">
        <v>0</v>
      </c>
      <c r="BI286" s="227" t="s">
        <v>77</v>
      </c>
      <c r="BJ286" s="227">
        <v>0</v>
      </c>
      <c r="BK286" s="227" t="s">
        <v>77</v>
      </c>
      <c r="BL286" s="17">
        <v>6</v>
      </c>
      <c r="BM286" s="142" t="s">
        <v>3797</v>
      </c>
      <c r="BN286" s="142"/>
      <c r="BO286" s="142" t="s">
        <v>3789</v>
      </c>
      <c r="BP286" s="143">
        <v>2024</v>
      </c>
      <c r="BQ286" s="126" t="s">
        <v>172</v>
      </c>
      <c r="BR286" s="128">
        <v>45386</v>
      </c>
      <c r="BS286" s="17">
        <v>14</v>
      </c>
      <c r="BT286" s="221" t="s">
        <v>3092</v>
      </c>
      <c r="BU286" s="118">
        <v>0</v>
      </c>
      <c r="BV286" s="17">
        <v>0</v>
      </c>
      <c r="BW286" s="17">
        <v>2</v>
      </c>
      <c r="BX286" s="17">
        <v>0</v>
      </c>
      <c r="BY286" s="17">
        <v>0</v>
      </c>
      <c r="BZ286" s="17">
        <v>0</v>
      </c>
      <c r="CA286" s="17"/>
      <c r="CB286" s="17">
        <v>2</v>
      </c>
      <c r="CC286" s="121">
        <v>6</v>
      </c>
      <c r="CD286" s="17">
        <v>2</v>
      </c>
      <c r="CE286" s="118">
        <v>0</v>
      </c>
      <c r="CF286" s="17">
        <v>0</v>
      </c>
      <c r="CG286" s="17">
        <v>0</v>
      </c>
      <c r="CH286" s="17">
        <v>0</v>
      </c>
      <c r="CI286" s="17">
        <v>0</v>
      </c>
      <c r="CJ286" s="17">
        <v>0</v>
      </c>
      <c r="CK286" s="17">
        <v>0</v>
      </c>
      <c r="CL286" s="121">
        <v>0</v>
      </c>
      <c r="CM286" s="17" t="s">
        <v>3093</v>
      </c>
      <c r="CN286" s="17" t="s">
        <v>1587</v>
      </c>
      <c r="CO286" s="17" t="s">
        <v>622</v>
      </c>
      <c r="CP286" s="17">
        <v>9</v>
      </c>
      <c r="CQ286" s="118">
        <v>1</v>
      </c>
      <c r="CR286" s="17">
        <v>0</v>
      </c>
      <c r="CS286" s="124" t="s">
        <v>676</v>
      </c>
      <c r="CY286" s="141"/>
      <c r="CZ286" s="140"/>
      <c r="DC286" s="141"/>
      <c r="DD286" s="142"/>
      <c r="DF286" s="137"/>
      <c r="DG286" s="17" t="s">
        <v>3049</v>
      </c>
      <c r="DI286" s="126" t="s">
        <v>3411</v>
      </c>
      <c r="DJ286" s="118">
        <v>6</v>
      </c>
      <c r="DK286" s="118" t="s">
        <v>3050</v>
      </c>
      <c r="DL286" s="141"/>
      <c r="DM286" s="17" t="s">
        <v>130</v>
      </c>
      <c r="DN286" s="139"/>
      <c r="DQ286" s="141"/>
      <c r="DY286" s="140"/>
      <c r="EF286" s="141"/>
      <c r="EO286" s="140">
        <v>4</v>
      </c>
      <c r="EQ286" s="138">
        <v>4</v>
      </c>
      <c r="ET286" s="141"/>
      <c r="EU286" s="140"/>
      <c r="EX286" s="138">
        <v>8</v>
      </c>
      <c r="EZ286" s="141"/>
      <c r="FB286" s="127"/>
      <c r="FC286" s="118">
        <v>30</v>
      </c>
      <c r="FD286" s="17">
        <v>2</v>
      </c>
      <c r="FE286" s="141">
        <v>42</v>
      </c>
      <c r="FF286" s="17">
        <v>21</v>
      </c>
      <c r="FG286" s="140"/>
      <c r="FH286" s="141"/>
      <c r="FJ286" s="17" t="s">
        <v>3729</v>
      </c>
      <c r="FK286" s="257" t="s">
        <v>3711</v>
      </c>
      <c r="FP286" s="141"/>
      <c r="FR286" s="140"/>
      <c r="FT286" s="138">
        <v>0</v>
      </c>
      <c r="FU286" s="138">
        <v>14</v>
      </c>
      <c r="FY286" s="141"/>
      <c r="GA286" s="140"/>
      <c r="GP286" s="141"/>
      <c r="GR286" s="137"/>
      <c r="GX286" s="141"/>
      <c r="GY286" s="137"/>
      <c r="HD286" s="141"/>
      <c r="HE286" s="137"/>
      <c r="HK286" s="141"/>
      <c r="HL286" s="137"/>
      <c r="HM286" s="124"/>
      <c r="HN286" s="124"/>
      <c r="HO286" s="141"/>
      <c r="HP286" s="140"/>
      <c r="HQ286" s="141"/>
      <c r="HS286" s="140"/>
      <c r="II286" s="141"/>
      <c r="IJ286" s="17" t="s">
        <v>3050</v>
      </c>
      <c r="IK286" s="138" t="s">
        <v>3818</v>
      </c>
    </row>
    <row r="287" spans="1:260" s="138" customFormat="1" ht="12">
      <c r="A287" s="118">
        <v>281</v>
      </c>
      <c r="B287" s="17" t="s">
        <v>2232</v>
      </c>
      <c r="C287" s="17">
        <v>0</v>
      </c>
      <c r="D287" s="139" t="s">
        <v>663</v>
      </c>
      <c r="E287" s="124" t="s">
        <v>1678</v>
      </c>
      <c r="F287" s="17" t="s">
        <v>2239</v>
      </c>
      <c r="G287" s="17" t="s">
        <v>79</v>
      </c>
      <c r="H287" s="119">
        <v>-17.442257999999999</v>
      </c>
      <c r="I287" s="120">
        <v>-66.223139000000003</v>
      </c>
      <c r="J287" s="17" t="s">
        <v>310</v>
      </c>
      <c r="K287" s="17" t="s">
        <v>1024</v>
      </c>
      <c r="L287" s="17" t="s">
        <v>1024</v>
      </c>
      <c r="M287" s="121" t="s">
        <v>201</v>
      </c>
      <c r="N287" s="122">
        <v>45</v>
      </c>
      <c r="O287" s="123" t="s">
        <v>78</v>
      </c>
      <c r="P287" s="17" t="s">
        <v>202</v>
      </c>
      <c r="Q287" s="121" t="s">
        <v>179</v>
      </c>
      <c r="R287" s="124">
        <v>0</v>
      </c>
      <c r="S287" s="124">
        <v>3</v>
      </c>
      <c r="T287" s="124">
        <v>0</v>
      </c>
      <c r="U287" s="124">
        <v>0</v>
      </c>
      <c r="V287" s="124">
        <v>3</v>
      </c>
      <c r="W287" s="124">
        <v>0</v>
      </c>
      <c r="X287" s="124">
        <v>0</v>
      </c>
      <c r="Y287" s="125">
        <v>0</v>
      </c>
      <c r="Z287" s="17">
        <v>6</v>
      </c>
      <c r="AA287" s="142"/>
      <c r="AB287" s="127" t="s">
        <v>248</v>
      </c>
      <c r="AC287" s="227" t="s">
        <v>77</v>
      </c>
      <c r="AD287" s="227">
        <v>0</v>
      </c>
      <c r="AE287" s="227" t="s">
        <v>77</v>
      </c>
      <c r="AF287" s="227">
        <v>0</v>
      </c>
      <c r="AG287" s="227" t="s">
        <v>77</v>
      </c>
      <c r="AH287" s="227" t="s">
        <v>257</v>
      </c>
      <c r="AI287" s="227">
        <v>3</v>
      </c>
      <c r="AJ287" s="227" t="s">
        <v>248</v>
      </c>
      <c r="AK287" s="227">
        <v>1</v>
      </c>
      <c r="AL287" s="227" t="s">
        <v>189</v>
      </c>
      <c r="AM287" s="227" t="s">
        <v>77</v>
      </c>
      <c r="AN287" s="227">
        <v>0</v>
      </c>
      <c r="AO287" s="227" t="s">
        <v>77</v>
      </c>
      <c r="AP287" s="227">
        <v>0</v>
      </c>
      <c r="AQ287" s="227" t="s">
        <v>77</v>
      </c>
      <c r="AR287" s="227" t="s">
        <v>537</v>
      </c>
      <c r="AS287" s="227">
        <v>3</v>
      </c>
      <c r="AT287" s="227" t="s">
        <v>249</v>
      </c>
      <c r="AU287" s="227">
        <v>0</v>
      </c>
      <c r="AV287" s="227" t="s">
        <v>189</v>
      </c>
      <c r="AW287" s="227" t="s">
        <v>77</v>
      </c>
      <c r="AX287" s="227">
        <v>0</v>
      </c>
      <c r="AY287" s="227" t="s">
        <v>77</v>
      </c>
      <c r="AZ287" s="227">
        <v>0</v>
      </c>
      <c r="BA287" s="227" t="s">
        <v>77</v>
      </c>
      <c r="BB287" s="227" t="s">
        <v>77</v>
      </c>
      <c r="BC287" s="227">
        <v>0</v>
      </c>
      <c r="BD287" s="227" t="s">
        <v>77</v>
      </c>
      <c r="BE287" s="227">
        <v>0</v>
      </c>
      <c r="BF287" s="227" t="s">
        <v>77</v>
      </c>
      <c r="BG287" s="227" t="s">
        <v>77</v>
      </c>
      <c r="BH287" s="227">
        <v>0</v>
      </c>
      <c r="BI287" s="227" t="s">
        <v>77</v>
      </c>
      <c r="BJ287" s="227">
        <v>0</v>
      </c>
      <c r="BK287" s="227" t="s">
        <v>77</v>
      </c>
      <c r="BL287" s="17">
        <v>6</v>
      </c>
      <c r="BM287" s="142" t="s">
        <v>3788</v>
      </c>
      <c r="BN287" s="142" t="s">
        <v>4152</v>
      </c>
      <c r="BO287" s="142" t="s">
        <v>3789</v>
      </c>
      <c r="BP287" s="143">
        <v>2024</v>
      </c>
      <c r="BQ287" s="126" t="s">
        <v>172</v>
      </c>
      <c r="BR287" s="128">
        <v>45386</v>
      </c>
      <c r="BS287" s="17">
        <v>14</v>
      </c>
      <c r="BT287" s="221" t="s">
        <v>3819</v>
      </c>
      <c r="BU287" s="118">
        <v>0</v>
      </c>
      <c r="BV287" s="17">
        <v>0</v>
      </c>
      <c r="BW287" s="17">
        <v>1</v>
      </c>
      <c r="BX287" s="17">
        <v>0</v>
      </c>
      <c r="BY287" s="17">
        <v>0</v>
      </c>
      <c r="BZ287" s="17">
        <v>0</v>
      </c>
      <c r="CA287" s="17"/>
      <c r="CB287" s="17">
        <v>1</v>
      </c>
      <c r="CC287" s="121">
        <v>6</v>
      </c>
      <c r="CD287" s="17"/>
      <c r="CE287" s="118">
        <v>0</v>
      </c>
      <c r="CF287" s="17">
        <v>0</v>
      </c>
      <c r="CG287" s="17">
        <v>0</v>
      </c>
      <c r="CH287" s="17">
        <v>0</v>
      </c>
      <c r="CI287" s="17">
        <v>0</v>
      </c>
      <c r="CJ287" s="17">
        <v>0</v>
      </c>
      <c r="CK287" s="17">
        <v>0</v>
      </c>
      <c r="CL287" s="121">
        <v>0</v>
      </c>
      <c r="CM287" s="17" t="s">
        <v>3104</v>
      </c>
      <c r="CN287" s="17" t="s">
        <v>1587</v>
      </c>
      <c r="CO287" s="17" t="s">
        <v>246</v>
      </c>
      <c r="CP287" s="17">
        <v>1</v>
      </c>
      <c r="CQ287" s="118">
        <v>0</v>
      </c>
      <c r="CR287" s="17">
        <v>0</v>
      </c>
      <c r="CS287" s="124" t="s">
        <v>544</v>
      </c>
      <c r="CW287" s="138" t="s">
        <v>538</v>
      </c>
      <c r="CY287" s="141"/>
      <c r="CZ287" s="140"/>
      <c r="DC287" s="141"/>
      <c r="DD287" s="142"/>
      <c r="DF287" s="137"/>
      <c r="DG287" s="17" t="s">
        <v>3049</v>
      </c>
      <c r="DI287" s="126" t="s">
        <v>4137</v>
      </c>
      <c r="DJ287" s="118">
        <v>5</v>
      </c>
      <c r="DK287" s="118" t="s">
        <v>3096</v>
      </c>
      <c r="DL287" s="141"/>
      <c r="DM287" s="17" t="s">
        <v>130</v>
      </c>
      <c r="DN287" s="139"/>
      <c r="DQ287" s="141"/>
      <c r="DY287" s="140"/>
      <c r="EF287" s="141"/>
      <c r="EO287" s="140"/>
      <c r="ET287" s="141"/>
      <c r="EU287" s="140"/>
      <c r="EW287" s="138">
        <v>4</v>
      </c>
      <c r="EZ287" s="141"/>
      <c r="FB287" s="127">
        <v>25</v>
      </c>
      <c r="FC287" s="118">
        <v>70</v>
      </c>
      <c r="FD287" s="17">
        <v>1</v>
      </c>
      <c r="FE287" s="141">
        <v>64</v>
      </c>
      <c r="FF287" s="17">
        <v>64</v>
      </c>
      <c r="FG287" s="140"/>
      <c r="FH287" s="141"/>
      <c r="FJ287" s="17" t="s">
        <v>3729</v>
      </c>
      <c r="FK287" s="257" t="s">
        <v>3791</v>
      </c>
      <c r="FL287" s="138">
        <v>45369</v>
      </c>
      <c r="FM287" s="138">
        <v>45372</v>
      </c>
      <c r="FP287" s="141" t="s">
        <v>3713</v>
      </c>
      <c r="FR287" s="140">
        <v>29</v>
      </c>
      <c r="FS287" s="138">
        <v>2</v>
      </c>
      <c r="FT287" s="138">
        <v>31</v>
      </c>
      <c r="FU287" s="138">
        <v>49</v>
      </c>
      <c r="FV287" s="138">
        <v>70</v>
      </c>
      <c r="FY287" s="141"/>
      <c r="GA287" s="140">
        <v>0</v>
      </c>
      <c r="GB287" s="138">
        <v>0</v>
      </c>
      <c r="GC287" s="138">
        <v>0</v>
      </c>
      <c r="GD287" s="138">
        <v>0</v>
      </c>
      <c r="GE287" s="138">
        <v>0</v>
      </c>
      <c r="GP287" s="141"/>
      <c r="GR287" s="137"/>
      <c r="GX287" s="141"/>
      <c r="GY287" s="137"/>
      <c r="HD287" s="141"/>
      <c r="HE287" s="137"/>
      <c r="HK287" s="141"/>
      <c r="HL287" s="137"/>
      <c r="HM287" s="124"/>
      <c r="HN287" s="124"/>
      <c r="HO287" s="141"/>
      <c r="HP287" s="140"/>
      <c r="HQ287" s="141"/>
      <c r="HS287" s="140"/>
      <c r="II287" s="141"/>
      <c r="IJ287" s="17" t="s">
        <v>3096</v>
      </c>
      <c r="IK287" s="138" t="s">
        <v>3820</v>
      </c>
    </row>
    <row r="288" spans="1:260" s="138" customFormat="1" ht="12">
      <c r="A288" s="118">
        <v>420</v>
      </c>
      <c r="B288" s="17" t="s">
        <v>320</v>
      </c>
      <c r="C288" s="17">
        <v>0</v>
      </c>
      <c r="D288" s="139" t="s">
        <v>663</v>
      </c>
      <c r="E288" s="124" t="s">
        <v>1646</v>
      </c>
      <c r="F288" s="17" t="s">
        <v>2436</v>
      </c>
      <c r="G288" s="17" t="s">
        <v>79</v>
      </c>
      <c r="H288" s="119">
        <v>-17.396570000000001</v>
      </c>
      <c r="I288" s="120">
        <v>-66.157798999999997</v>
      </c>
      <c r="J288" s="17" t="s">
        <v>303</v>
      </c>
      <c r="K288" s="17" t="s">
        <v>201</v>
      </c>
      <c r="L288" s="17" t="s">
        <v>312</v>
      </c>
      <c r="M288" s="121" t="s">
        <v>201</v>
      </c>
      <c r="N288" s="122">
        <v>6</v>
      </c>
      <c r="O288" s="123" t="s">
        <v>610</v>
      </c>
      <c r="P288" s="17" t="s">
        <v>202</v>
      </c>
      <c r="Q288" s="121" t="s">
        <v>179</v>
      </c>
      <c r="R288" s="124">
        <v>0</v>
      </c>
      <c r="S288" s="124">
        <v>0</v>
      </c>
      <c r="T288" s="124">
        <v>3</v>
      </c>
      <c r="U288" s="124">
        <v>0</v>
      </c>
      <c r="V288" s="124">
        <v>0</v>
      </c>
      <c r="W288" s="124">
        <v>3</v>
      </c>
      <c r="X288" s="124">
        <v>2</v>
      </c>
      <c r="Y288" s="125">
        <v>0</v>
      </c>
      <c r="Z288" s="17">
        <v>8</v>
      </c>
      <c r="AA288" s="142"/>
      <c r="AB288" s="127" t="s">
        <v>203</v>
      </c>
      <c r="AC288" s="227" t="s">
        <v>204</v>
      </c>
      <c r="AD288" s="227">
        <v>3</v>
      </c>
      <c r="AE288" s="227" t="s">
        <v>205</v>
      </c>
      <c r="AF288" s="227">
        <v>1</v>
      </c>
      <c r="AG288" s="227" t="s">
        <v>211</v>
      </c>
      <c r="AH288" s="227" t="s">
        <v>207</v>
      </c>
      <c r="AI288" s="227">
        <v>0</v>
      </c>
      <c r="AJ288" s="227" t="s">
        <v>208</v>
      </c>
      <c r="AK288" s="227">
        <v>0</v>
      </c>
      <c r="AL288" s="227" t="s">
        <v>211</v>
      </c>
      <c r="AM288" s="227" t="s">
        <v>77</v>
      </c>
      <c r="AN288" s="227">
        <v>0</v>
      </c>
      <c r="AO288" s="227" t="s">
        <v>77</v>
      </c>
      <c r="AP288" s="227">
        <v>0</v>
      </c>
      <c r="AQ288" s="227" t="s">
        <v>77</v>
      </c>
      <c r="AR288" s="227" t="s">
        <v>77</v>
      </c>
      <c r="AS288" s="227">
        <v>0</v>
      </c>
      <c r="AT288" s="227" t="s">
        <v>77</v>
      </c>
      <c r="AU288" s="227">
        <v>0</v>
      </c>
      <c r="AV288" s="227" t="s">
        <v>77</v>
      </c>
      <c r="AW288" s="227" t="s">
        <v>186</v>
      </c>
      <c r="AX288" s="227">
        <v>3</v>
      </c>
      <c r="AY288" s="227" t="s">
        <v>210</v>
      </c>
      <c r="AZ288" s="227">
        <v>1</v>
      </c>
      <c r="BA288" s="227" t="s">
        <v>211</v>
      </c>
      <c r="BB288" s="227" t="s">
        <v>258</v>
      </c>
      <c r="BC288" s="227">
        <v>2</v>
      </c>
      <c r="BD288" s="227" t="s">
        <v>230</v>
      </c>
      <c r="BE288" s="227">
        <v>0</v>
      </c>
      <c r="BF288" s="227" t="s">
        <v>211</v>
      </c>
      <c r="BG288" s="227">
        <v>0</v>
      </c>
      <c r="BH288" s="227">
        <v>0</v>
      </c>
      <c r="BI288" s="227">
        <v>0</v>
      </c>
      <c r="BJ288" s="227">
        <v>0</v>
      </c>
      <c r="BK288" s="227">
        <v>0</v>
      </c>
      <c r="BL288" s="17">
        <v>8</v>
      </c>
      <c r="BM288" s="142" t="s">
        <v>4149</v>
      </c>
      <c r="BN288" s="142"/>
      <c r="BO288" s="142" t="s">
        <v>3789</v>
      </c>
      <c r="BP288" s="143">
        <v>2024</v>
      </c>
      <c r="BQ288" s="126" t="s">
        <v>171</v>
      </c>
      <c r="BR288" s="128">
        <v>45386</v>
      </c>
      <c r="BS288" s="17">
        <v>14</v>
      </c>
      <c r="BT288" s="221" t="s">
        <v>3523</v>
      </c>
      <c r="BU288" s="118">
        <v>0</v>
      </c>
      <c r="BV288" s="17">
        <v>1</v>
      </c>
      <c r="BW288" s="17">
        <v>0</v>
      </c>
      <c r="BX288" s="17">
        <v>0</v>
      </c>
      <c r="BY288" s="17">
        <v>1</v>
      </c>
      <c r="BZ288" s="17">
        <v>0</v>
      </c>
      <c r="CA288" s="17"/>
      <c r="CB288" s="17">
        <v>2</v>
      </c>
      <c r="CC288" s="121">
        <v>8</v>
      </c>
      <c r="CD288" s="17"/>
      <c r="CE288" s="118">
        <v>0</v>
      </c>
      <c r="CF288" s="17">
        <v>0</v>
      </c>
      <c r="CG288" s="17">
        <v>0</v>
      </c>
      <c r="CH288" s="17">
        <v>0</v>
      </c>
      <c r="CI288" s="17">
        <v>1</v>
      </c>
      <c r="CJ288" s="17">
        <v>0</v>
      </c>
      <c r="CK288" s="17">
        <v>0</v>
      </c>
      <c r="CL288" s="121">
        <v>1</v>
      </c>
      <c r="CM288" s="17" t="s">
        <v>3524</v>
      </c>
      <c r="CN288" s="17" t="s">
        <v>1200</v>
      </c>
      <c r="CO288" s="17" t="s">
        <v>1276</v>
      </c>
      <c r="CP288" s="17">
        <v>1</v>
      </c>
      <c r="CQ288" s="118">
        <v>1</v>
      </c>
      <c r="CR288" s="17">
        <v>0</v>
      </c>
      <c r="CS288" s="124" t="s">
        <v>676</v>
      </c>
      <c r="CY288" s="141"/>
      <c r="CZ288" s="140"/>
      <c r="DC288" s="141"/>
      <c r="DD288" s="142"/>
      <c r="DF288" s="137"/>
      <c r="DG288" s="17" t="s">
        <v>1168</v>
      </c>
      <c r="DI288" s="126" t="s">
        <v>2796</v>
      </c>
      <c r="DJ288" s="118">
        <v>8</v>
      </c>
      <c r="DK288" s="118" t="s">
        <v>1242</v>
      </c>
      <c r="DL288" s="141"/>
      <c r="DM288" s="17" t="s">
        <v>1272</v>
      </c>
      <c r="DN288" s="139"/>
      <c r="DQ288" s="141"/>
      <c r="DY288" s="140"/>
      <c r="EF288" s="141"/>
      <c r="EO288" s="140"/>
      <c r="EQ288" s="138">
        <v>4</v>
      </c>
      <c r="ET288" s="141"/>
      <c r="EU288" s="140"/>
      <c r="EX288" s="138">
        <v>8</v>
      </c>
      <c r="EZ288" s="141"/>
      <c r="FB288" s="127"/>
      <c r="FC288" s="118">
        <v>30</v>
      </c>
      <c r="FD288" s="17">
        <v>2</v>
      </c>
      <c r="FE288" s="141">
        <v>42</v>
      </c>
      <c r="FF288" s="17">
        <v>21</v>
      </c>
      <c r="FG288" s="140"/>
      <c r="FH288" s="141"/>
      <c r="FJ288" s="17" t="e">
        <v>#N/A</v>
      </c>
      <c r="FK288" s="257" t="s">
        <v>3714</v>
      </c>
      <c r="FP288" s="141"/>
      <c r="FR288" s="140"/>
      <c r="FT288" s="138">
        <v>0</v>
      </c>
      <c r="FU288" s="138">
        <v>14</v>
      </c>
      <c r="FY288" s="141"/>
      <c r="GA288" s="140"/>
      <c r="GP288" s="141"/>
      <c r="GR288" s="137"/>
      <c r="GX288" s="141"/>
      <c r="GY288" s="137"/>
      <c r="HD288" s="141"/>
      <c r="HE288" s="137"/>
      <c r="HK288" s="141"/>
      <c r="HL288" s="137"/>
      <c r="HM288" s="124"/>
      <c r="HN288" s="124"/>
      <c r="HO288" s="141"/>
      <c r="HP288" s="140"/>
      <c r="HQ288" s="141"/>
      <c r="HS288" s="140"/>
      <c r="II288" s="141"/>
      <c r="IJ288" s="17" t="s">
        <v>3821</v>
      </c>
      <c r="IK288" s="138" t="s">
        <v>3822</v>
      </c>
    </row>
    <row r="289" spans="1:260" s="138" customFormat="1" ht="12">
      <c r="A289" s="118">
        <v>431</v>
      </c>
      <c r="B289" s="17" t="s">
        <v>670</v>
      </c>
      <c r="C289" s="17">
        <v>0</v>
      </c>
      <c r="D289" s="139" t="s">
        <v>663</v>
      </c>
      <c r="E289" s="124" t="s">
        <v>1904</v>
      </c>
      <c r="F289" s="17" t="s">
        <v>2453</v>
      </c>
      <c r="G289" s="17" t="s">
        <v>79</v>
      </c>
      <c r="H289" s="119">
        <v>-17.46294</v>
      </c>
      <c r="I289" s="120">
        <v>-66.107640000000004</v>
      </c>
      <c r="J289" s="17" t="s">
        <v>303</v>
      </c>
      <c r="K289" s="17" t="s">
        <v>201</v>
      </c>
      <c r="L289" s="17" t="s">
        <v>312</v>
      </c>
      <c r="M289" s="121" t="s">
        <v>201</v>
      </c>
      <c r="N289" s="122">
        <v>6</v>
      </c>
      <c r="O289" s="123" t="s">
        <v>610</v>
      </c>
      <c r="P289" s="17" t="s">
        <v>202</v>
      </c>
      <c r="Q289" s="121" t="s">
        <v>179</v>
      </c>
      <c r="R289" s="124">
        <v>0</v>
      </c>
      <c r="S289" s="124">
        <v>0</v>
      </c>
      <c r="T289" s="124">
        <v>3</v>
      </c>
      <c r="U289" s="124">
        <v>0</v>
      </c>
      <c r="V289" s="124">
        <v>3</v>
      </c>
      <c r="W289" s="124">
        <v>3</v>
      </c>
      <c r="X289" s="124">
        <v>3</v>
      </c>
      <c r="Y289" s="125">
        <v>0</v>
      </c>
      <c r="Z289" s="17">
        <v>12</v>
      </c>
      <c r="AA289" s="142"/>
      <c r="AB289" s="127" t="s">
        <v>203</v>
      </c>
      <c r="AC289" s="227" t="s">
        <v>204</v>
      </c>
      <c r="AD289" s="227">
        <v>3</v>
      </c>
      <c r="AE289" s="227" t="s">
        <v>205</v>
      </c>
      <c r="AF289" s="227">
        <v>1</v>
      </c>
      <c r="AG289" s="227" t="s">
        <v>236</v>
      </c>
      <c r="AH289" s="227" t="s">
        <v>207</v>
      </c>
      <c r="AI289" s="227">
        <v>0</v>
      </c>
      <c r="AJ289" s="227" t="s">
        <v>208</v>
      </c>
      <c r="AK289" s="227">
        <v>0</v>
      </c>
      <c r="AL289" s="227" t="s">
        <v>236</v>
      </c>
      <c r="AM289" s="227" t="s">
        <v>77</v>
      </c>
      <c r="AN289" s="227">
        <v>0</v>
      </c>
      <c r="AO289" s="227" t="s">
        <v>77</v>
      </c>
      <c r="AP289" s="227">
        <v>0</v>
      </c>
      <c r="AQ289" s="227" t="s">
        <v>77</v>
      </c>
      <c r="AR289" s="227" t="s">
        <v>198</v>
      </c>
      <c r="AS289" s="227">
        <v>3</v>
      </c>
      <c r="AT289" s="227" t="s">
        <v>210</v>
      </c>
      <c r="AU289" s="227">
        <v>1</v>
      </c>
      <c r="AV289" s="227" t="s">
        <v>236</v>
      </c>
      <c r="AW289" s="227" t="s">
        <v>186</v>
      </c>
      <c r="AX289" s="227">
        <v>3</v>
      </c>
      <c r="AY289" s="227" t="s">
        <v>230</v>
      </c>
      <c r="AZ289" s="227">
        <v>0</v>
      </c>
      <c r="BA289" s="227" t="s">
        <v>236</v>
      </c>
      <c r="BB289" s="227" t="s">
        <v>675</v>
      </c>
      <c r="BC289" s="227">
        <v>3</v>
      </c>
      <c r="BD289" s="227" t="s">
        <v>230</v>
      </c>
      <c r="BE289" s="227">
        <v>0</v>
      </c>
      <c r="BF289" s="227" t="s">
        <v>236</v>
      </c>
      <c r="BG289" s="227">
        <v>0</v>
      </c>
      <c r="BH289" s="227">
        <v>0</v>
      </c>
      <c r="BI289" s="227">
        <v>0</v>
      </c>
      <c r="BJ289" s="227">
        <v>0</v>
      </c>
      <c r="BK289" s="227">
        <v>0</v>
      </c>
      <c r="BL289" s="17">
        <v>12</v>
      </c>
      <c r="BM289" s="142" t="s">
        <v>3804</v>
      </c>
      <c r="BN289" s="142"/>
      <c r="BO289" s="142" t="s">
        <v>3789</v>
      </c>
      <c r="BP289" s="143">
        <v>2024</v>
      </c>
      <c r="BQ289" s="126" t="s">
        <v>171</v>
      </c>
      <c r="BR289" s="128">
        <v>45386</v>
      </c>
      <c r="BS289" s="17">
        <v>14</v>
      </c>
      <c r="BT289" s="221" t="s">
        <v>2836</v>
      </c>
      <c r="BU289" s="118">
        <v>0</v>
      </c>
      <c r="BV289" s="17">
        <v>3</v>
      </c>
      <c r="BW289" s="17">
        <v>0</v>
      </c>
      <c r="BX289" s="17">
        <v>0</v>
      </c>
      <c r="BY289" s="17">
        <v>0</v>
      </c>
      <c r="BZ289" s="17">
        <v>0</v>
      </c>
      <c r="CA289" s="17"/>
      <c r="CB289" s="17">
        <v>3</v>
      </c>
      <c r="CC289" s="121">
        <v>12</v>
      </c>
      <c r="CD289" s="17"/>
      <c r="CE289" s="118">
        <v>0</v>
      </c>
      <c r="CF289" s="17">
        <v>0</v>
      </c>
      <c r="CG289" s="17">
        <v>0</v>
      </c>
      <c r="CH289" s="17">
        <v>3</v>
      </c>
      <c r="CI289" s="17">
        <v>0</v>
      </c>
      <c r="CJ289" s="17">
        <v>3</v>
      </c>
      <c r="CK289" s="17">
        <v>0</v>
      </c>
      <c r="CL289" s="121">
        <v>3</v>
      </c>
      <c r="CM289" s="17" t="s">
        <v>2837</v>
      </c>
      <c r="CN289" s="17" t="s">
        <v>1124</v>
      </c>
      <c r="CO289" s="17" t="s">
        <v>1125</v>
      </c>
      <c r="CP289" s="17">
        <v>12</v>
      </c>
      <c r="CQ289" s="118">
        <v>1</v>
      </c>
      <c r="CR289" s="17">
        <v>0</v>
      </c>
      <c r="CS289" s="124" t="s">
        <v>676</v>
      </c>
      <c r="CY289" s="141"/>
      <c r="CZ289" s="140"/>
      <c r="DC289" s="141"/>
      <c r="DD289" s="142"/>
      <c r="DF289" s="137"/>
      <c r="DG289" s="17" t="s">
        <v>1289</v>
      </c>
      <c r="DI289" s="126" t="s">
        <v>2664</v>
      </c>
      <c r="DJ289" s="118">
        <v>30</v>
      </c>
      <c r="DK289" s="118" t="s">
        <v>1155</v>
      </c>
      <c r="DL289" s="141"/>
      <c r="DM289" s="17" t="s">
        <v>2839</v>
      </c>
      <c r="DN289" s="139"/>
      <c r="DQ289" s="141"/>
      <c r="DY289" s="140"/>
      <c r="EF289" s="141"/>
      <c r="EO289" s="140">
        <v>0</v>
      </c>
      <c r="EQ289" s="138">
        <v>0</v>
      </c>
      <c r="ET289" s="141"/>
      <c r="EU289" s="140"/>
      <c r="EV289" s="138">
        <v>12</v>
      </c>
      <c r="EX289" s="138">
        <v>12</v>
      </c>
      <c r="EZ289" s="141"/>
      <c r="FB289" s="127"/>
      <c r="FC289" s="118">
        <v>30</v>
      </c>
      <c r="FD289" s="17">
        <v>3</v>
      </c>
      <c r="FE289" s="141">
        <v>63</v>
      </c>
      <c r="FF289" s="17">
        <v>21</v>
      </c>
      <c r="FG289" s="140"/>
      <c r="FH289" s="141"/>
      <c r="FJ289" s="17" t="e">
        <v>#N/A</v>
      </c>
      <c r="FK289" s="257" t="s">
        <v>3711</v>
      </c>
      <c r="FP289" s="141"/>
      <c r="FR289" s="140"/>
      <c r="FT289" s="138">
        <v>0</v>
      </c>
      <c r="FU289" s="138">
        <v>14</v>
      </c>
      <c r="FY289" s="141"/>
      <c r="GA289" s="140"/>
      <c r="GP289" s="141"/>
      <c r="GR289" s="137"/>
      <c r="GX289" s="141"/>
      <c r="GY289" s="137"/>
      <c r="HD289" s="141"/>
      <c r="HE289" s="137"/>
      <c r="HK289" s="141"/>
      <c r="HL289" s="137"/>
      <c r="HM289" s="124"/>
      <c r="HN289" s="124"/>
      <c r="HO289" s="141"/>
      <c r="HP289" s="140"/>
      <c r="HQ289" s="141"/>
      <c r="HS289" s="140"/>
      <c r="II289" s="141"/>
      <c r="IJ289" s="17" t="s">
        <v>3562</v>
      </c>
      <c r="IK289" s="138" t="s">
        <v>2665</v>
      </c>
    </row>
    <row r="290" spans="1:260" s="138" customFormat="1" ht="12">
      <c r="A290" s="118">
        <v>454</v>
      </c>
      <c r="B290" s="17" t="s">
        <v>2184</v>
      </c>
      <c r="C290" s="17">
        <v>0</v>
      </c>
      <c r="D290" s="139" t="s">
        <v>663</v>
      </c>
      <c r="E290" s="124" t="s">
        <v>1786</v>
      </c>
      <c r="F290" s="17" t="s">
        <v>2491</v>
      </c>
      <c r="G290" s="17" t="s">
        <v>79</v>
      </c>
      <c r="H290" s="119">
        <v>-17.572362999999999</v>
      </c>
      <c r="I290" s="120">
        <v>-65.991015000000004</v>
      </c>
      <c r="J290" s="17" t="s">
        <v>310</v>
      </c>
      <c r="K290" s="17" t="s">
        <v>2210</v>
      </c>
      <c r="L290" s="17" t="s">
        <v>2211</v>
      </c>
      <c r="M290" s="121" t="s">
        <v>201</v>
      </c>
      <c r="N290" s="122">
        <v>60</v>
      </c>
      <c r="O290" s="123" t="s">
        <v>78</v>
      </c>
      <c r="P290" s="17" t="s">
        <v>202</v>
      </c>
      <c r="Q290" s="121" t="s">
        <v>179</v>
      </c>
      <c r="R290" s="124">
        <v>3</v>
      </c>
      <c r="S290" s="124">
        <v>0</v>
      </c>
      <c r="T290" s="124">
        <v>0</v>
      </c>
      <c r="U290" s="124">
        <v>0</v>
      </c>
      <c r="V290" s="124">
        <v>3</v>
      </c>
      <c r="W290" s="124">
        <v>0</v>
      </c>
      <c r="X290" s="124">
        <v>0</v>
      </c>
      <c r="Y290" s="125">
        <v>0</v>
      </c>
      <c r="Z290" s="17">
        <v>6</v>
      </c>
      <c r="AA290" s="142"/>
      <c r="AB290" s="127" t="s">
        <v>974</v>
      </c>
      <c r="AC290" s="227" t="s">
        <v>2212</v>
      </c>
      <c r="AD290" s="227">
        <v>3</v>
      </c>
      <c r="AE290" s="227" t="s">
        <v>974</v>
      </c>
      <c r="AF290" s="227">
        <v>1</v>
      </c>
      <c r="AG290" s="227" t="s">
        <v>206</v>
      </c>
      <c r="AH290" s="227" t="s">
        <v>77</v>
      </c>
      <c r="AI290" s="227">
        <v>0</v>
      </c>
      <c r="AJ290" s="227" t="s">
        <v>77</v>
      </c>
      <c r="AK290" s="227">
        <v>0</v>
      </c>
      <c r="AL290" s="227" t="s">
        <v>77</v>
      </c>
      <c r="AM290" s="227" t="s">
        <v>77</v>
      </c>
      <c r="AN290" s="227">
        <v>0</v>
      </c>
      <c r="AO290" s="227" t="s">
        <v>77</v>
      </c>
      <c r="AP290" s="227">
        <v>0</v>
      </c>
      <c r="AQ290" s="227" t="s">
        <v>77</v>
      </c>
      <c r="AR290" s="227" t="s">
        <v>198</v>
      </c>
      <c r="AS290" s="227">
        <v>3</v>
      </c>
      <c r="AT290" s="227" t="s">
        <v>975</v>
      </c>
      <c r="AU290" s="227">
        <v>0</v>
      </c>
      <c r="AV290" s="227" t="s">
        <v>206</v>
      </c>
      <c r="AW290" s="227" t="s">
        <v>77</v>
      </c>
      <c r="AX290" s="227">
        <v>0</v>
      </c>
      <c r="AY290" s="227" t="s">
        <v>77</v>
      </c>
      <c r="AZ290" s="227">
        <v>0</v>
      </c>
      <c r="BA290" s="227" t="s">
        <v>77</v>
      </c>
      <c r="BB290" s="227" t="s">
        <v>77</v>
      </c>
      <c r="BC290" s="227">
        <v>0</v>
      </c>
      <c r="BD290" s="227" t="s">
        <v>77</v>
      </c>
      <c r="BE290" s="227">
        <v>0</v>
      </c>
      <c r="BF290" s="227" t="s">
        <v>77</v>
      </c>
      <c r="BG290" s="227">
        <v>0</v>
      </c>
      <c r="BH290" s="227">
        <v>0</v>
      </c>
      <c r="BI290" s="227">
        <v>0</v>
      </c>
      <c r="BJ290" s="227">
        <v>0</v>
      </c>
      <c r="BK290" s="227">
        <v>0</v>
      </c>
      <c r="BL290" s="17">
        <v>6</v>
      </c>
      <c r="BM290" s="142" t="s">
        <v>3797</v>
      </c>
      <c r="BN290" s="142"/>
      <c r="BO290" s="142" t="s">
        <v>3789</v>
      </c>
      <c r="BP290" s="143">
        <v>2024</v>
      </c>
      <c r="BQ290" s="126" t="s">
        <v>1394</v>
      </c>
      <c r="BR290" s="128">
        <v>45386</v>
      </c>
      <c r="BS290" s="17">
        <v>14</v>
      </c>
      <c r="BT290" s="221" t="s">
        <v>3052</v>
      </c>
      <c r="BU290" s="118">
        <v>0</v>
      </c>
      <c r="BV290" s="17">
        <v>0</v>
      </c>
      <c r="BW290" s="17">
        <v>3</v>
      </c>
      <c r="BX290" s="17">
        <v>0</v>
      </c>
      <c r="BY290" s="17">
        <v>0</v>
      </c>
      <c r="BZ290" s="17">
        <v>0</v>
      </c>
      <c r="CA290" s="17"/>
      <c r="CB290" s="17">
        <v>3</v>
      </c>
      <c r="CC290" s="121">
        <v>6</v>
      </c>
      <c r="CD290" s="17" t="s">
        <v>4153</v>
      </c>
      <c r="CE290" s="118">
        <v>0</v>
      </c>
      <c r="CF290" s="17">
        <v>0</v>
      </c>
      <c r="CG290" s="17">
        <v>3</v>
      </c>
      <c r="CH290" s="17">
        <v>0</v>
      </c>
      <c r="CI290" s="17">
        <v>0</v>
      </c>
      <c r="CJ290" s="17">
        <v>0</v>
      </c>
      <c r="CK290" s="17">
        <v>0</v>
      </c>
      <c r="CL290" s="121">
        <v>3</v>
      </c>
      <c r="CM290" s="17" t="s">
        <v>3053</v>
      </c>
      <c r="CN290" s="17" t="s">
        <v>1587</v>
      </c>
      <c r="CO290" s="17" t="s">
        <v>251</v>
      </c>
      <c r="CP290" s="17">
        <v>28</v>
      </c>
      <c r="CQ290" s="118">
        <v>1</v>
      </c>
      <c r="CR290" s="17">
        <v>0</v>
      </c>
      <c r="CS290" s="124" t="s">
        <v>676</v>
      </c>
      <c r="CY290" s="141"/>
      <c r="CZ290" s="140"/>
      <c r="DC290" s="141"/>
      <c r="DD290" s="142"/>
      <c r="DF290" s="137"/>
      <c r="DG290" s="17" t="s">
        <v>3049</v>
      </c>
      <c r="DI290" s="126" t="s">
        <v>2664</v>
      </c>
      <c r="DJ290" s="118">
        <v>30</v>
      </c>
      <c r="DK290" s="118" t="s">
        <v>3054</v>
      </c>
      <c r="DL290" s="141"/>
      <c r="DM290" s="17" t="s">
        <v>1156</v>
      </c>
      <c r="DN290" s="139"/>
      <c r="DQ290" s="141"/>
      <c r="DY290" s="140"/>
      <c r="EF290" s="141"/>
      <c r="EO290" s="140">
        <v>12</v>
      </c>
      <c r="ET290" s="141"/>
      <c r="EU290" s="140"/>
      <c r="EW290" s="138">
        <v>12</v>
      </c>
      <c r="EZ290" s="141"/>
      <c r="FB290" s="127"/>
      <c r="FC290" s="118">
        <v>100</v>
      </c>
      <c r="FD290" s="17">
        <v>3</v>
      </c>
      <c r="FE290" s="141">
        <v>243</v>
      </c>
      <c r="FF290" s="17">
        <v>81</v>
      </c>
      <c r="FG290" s="140"/>
      <c r="FH290" s="141"/>
      <c r="FJ290" s="17" t="s">
        <v>3729</v>
      </c>
      <c r="FK290" s="257" t="s">
        <v>3714</v>
      </c>
      <c r="FP290" s="141"/>
      <c r="FR290" s="140"/>
      <c r="FT290" s="138">
        <v>0</v>
      </c>
      <c r="FU290" s="138">
        <v>14</v>
      </c>
      <c r="FY290" s="141"/>
      <c r="GA290" s="140"/>
      <c r="GP290" s="141"/>
      <c r="GR290" s="137"/>
      <c r="GX290" s="141"/>
      <c r="GY290" s="137"/>
      <c r="HD290" s="141"/>
      <c r="HE290" s="137"/>
      <c r="HK290" s="141"/>
      <c r="HL290" s="137"/>
      <c r="HM290" s="124"/>
      <c r="HN290" s="124"/>
      <c r="HO290" s="141"/>
      <c r="HP290" s="140"/>
      <c r="HQ290" s="141"/>
      <c r="HS290" s="140"/>
      <c r="II290" s="141"/>
      <c r="IJ290" s="17" t="s">
        <v>3055</v>
      </c>
      <c r="IK290" s="138" t="s">
        <v>3823</v>
      </c>
    </row>
    <row r="291" spans="1:260" s="138" customFormat="1" ht="12">
      <c r="A291" s="118">
        <v>498</v>
      </c>
      <c r="B291" s="17" t="s">
        <v>689</v>
      </c>
      <c r="C291" s="17">
        <v>0</v>
      </c>
      <c r="D291" s="139" t="s">
        <v>663</v>
      </c>
      <c r="E291" s="124" t="s">
        <v>1899</v>
      </c>
      <c r="F291" s="17" t="s">
        <v>2548</v>
      </c>
      <c r="G291" s="17" t="s">
        <v>79</v>
      </c>
      <c r="H291" s="119">
        <v>-17.344816000000002</v>
      </c>
      <c r="I291" s="120">
        <v>-66.199224000000001</v>
      </c>
      <c r="J291" s="17" t="s">
        <v>303</v>
      </c>
      <c r="K291" s="17" t="s">
        <v>2549</v>
      </c>
      <c r="L291" s="17" t="s">
        <v>220</v>
      </c>
      <c r="M291" s="121" t="s">
        <v>201</v>
      </c>
      <c r="N291" s="122">
        <v>40</v>
      </c>
      <c r="O291" s="123" t="s">
        <v>78</v>
      </c>
      <c r="P291" s="17" t="s">
        <v>196</v>
      </c>
      <c r="Q291" s="121" t="s">
        <v>179</v>
      </c>
      <c r="R291" s="124">
        <v>0</v>
      </c>
      <c r="S291" s="124">
        <v>0</v>
      </c>
      <c r="T291" s="124">
        <v>3</v>
      </c>
      <c r="U291" s="124">
        <v>0</v>
      </c>
      <c r="V291" s="124">
        <v>3</v>
      </c>
      <c r="W291" s="124">
        <v>3</v>
      </c>
      <c r="X291" s="124">
        <v>0</v>
      </c>
      <c r="Y291" s="125">
        <v>0</v>
      </c>
      <c r="Z291" s="17">
        <v>9</v>
      </c>
      <c r="AA291" s="142"/>
      <c r="AB291" s="127" t="s">
        <v>203</v>
      </c>
      <c r="AC291" s="227" t="s">
        <v>204</v>
      </c>
      <c r="AD291" s="227">
        <v>3</v>
      </c>
      <c r="AE291" s="227" t="s">
        <v>205</v>
      </c>
      <c r="AF291" s="227">
        <v>1</v>
      </c>
      <c r="AG291" s="227" t="s">
        <v>206</v>
      </c>
      <c r="AH291" s="227" t="s">
        <v>207</v>
      </c>
      <c r="AI291" s="227">
        <v>0</v>
      </c>
      <c r="AJ291" s="227" t="s">
        <v>208</v>
      </c>
      <c r="AK291" s="227">
        <v>0</v>
      </c>
      <c r="AL291" s="227" t="s">
        <v>206</v>
      </c>
      <c r="AM291" s="227" t="s">
        <v>77</v>
      </c>
      <c r="AN291" s="227">
        <v>0</v>
      </c>
      <c r="AO291" s="227" t="s">
        <v>209</v>
      </c>
      <c r="AP291" s="227">
        <v>0</v>
      </c>
      <c r="AQ291" s="227" t="s">
        <v>77</v>
      </c>
      <c r="AR291" s="227" t="s">
        <v>198</v>
      </c>
      <c r="AS291" s="227">
        <v>3</v>
      </c>
      <c r="AT291" s="227" t="s">
        <v>210</v>
      </c>
      <c r="AU291" s="227">
        <v>1</v>
      </c>
      <c r="AV291" s="227" t="s">
        <v>206</v>
      </c>
      <c r="AW291" s="227" t="s">
        <v>186</v>
      </c>
      <c r="AX291" s="227">
        <v>3</v>
      </c>
      <c r="AY291" s="227" t="s">
        <v>230</v>
      </c>
      <c r="AZ291" s="227">
        <v>0</v>
      </c>
      <c r="BA291" s="227" t="s">
        <v>206</v>
      </c>
      <c r="BB291" s="227" t="s">
        <v>77</v>
      </c>
      <c r="BC291" s="227">
        <v>0</v>
      </c>
      <c r="BD291" s="227" t="s">
        <v>77</v>
      </c>
      <c r="BE291" s="227">
        <v>0</v>
      </c>
      <c r="BF291" s="227" t="s">
        <v>77</v>
      </c>
      <c r="BG291" s="227">
        <v>0</v>
      </c>
      <c r="BH291" s="227">
        <v>0</v>
      </c>
      <c r="BI291" s="227">
        <v>0</v>
      </c>
      <c r="BJ291" s="227">
        <v>0</v>
      </c>
      <c r="BK291" s="227">
        <v>0</v>
      </c>
      <c r="BL291" s="17">
        <v>9</v>
      </c>
      <c r="BM291" s="142" t="s">
        <v>3804</v>
      </c>
      <c r="BN291" s="142"/>
      <c r="BO291" s="142" t="s">
        <v>3789</v>
      </c>
      <c r="BP291" s="143">
        <v>2024</v>
      </c>
      <c r="BQ291" s="126" t="s">
        <v>171</v>
      </c>
      <c r="BR291" s="128">
        <v>45386</v>
      </c>
      <c r="BS291" s="17">
        <v>14</v>
      </c>
      <c r="BT291" s="221" t="s">
        <v>3552</v>
      </c>
      <c r="BU291" s="118">
        <v>0</v>
      </c>
      <c r="BV291" s="17">
        <v>2</v>
      </c>
      <c r="BW291" s="17">
        <v>0</v>
      </c>
      <c r="BX291" s="17">
        <v>0</v>
      </c>
      <c r="BY291" s="17">
        <v>0</v>
      </c>
      <c r="BZ291" s="17">
        <v>0</v>
      </c>
      <c r="CA291" s="17"/>
      <c r="CB291" s="17">
        <v>2</v>
      </c>
      <c r="CC291" s="121">
        <v>9</v>
      </c>
      <c r="CD291" s="17"/>
      <c r="CE291" s="118">
        <v>0</v>
      </c>
      <c r="CF291" s="17">
        <v>0</v>
      </c>
      <c r="CG291" s="17">
        <v>0</v>
      </c>
      <c r="CH291" s="17">
        <v>0</v>
      </c>
      <c r="CI291" s="17">
        <v>0</v>
      </c>
      <c r="CJ291" s="17">
        <v>2</v>
      </c>
      <c r="CK291" s="17">
        <v>0</v>
      </c>
      <c r="CL291" s="121">
        <v>2</v>
      </c>
      <c r="CM291" s="17" t="s">
        <v>3553</v>
      </c>
      <c r="CN291" s="17" t="s">
        <v>1124</v>
      </c>
      <c r="CO291" s="17" t="s">
        <v>1486</v>
      </c>
      <c r="CP291" s="17">
        <v>2</v>
      </c>
      <c r="CQ291" s="118">
        <v>1</v>
      </c>
      <c r="CR291" s="17">
        <v>0</v>
      </c>
      <c r="CS291" s="124" t="s">
        <v>676</v>
      </c>
      <c r="CY291" s="141"/>
      <c r="CZ291" s="140"/>
      <c r="DC291" s="141"/>
      <c r="DD291" s="142"/>
      <c r="DF291" s="137"/>
      <c r="DG291" s="17" t="s">
        <v>1289</v>
      </c>
      <c r="DI291" s="126" t="s">
        <v>2651</v>
      </c>
      <c r="DJ291" s="118">
        <v>33</v>
      </c>
      <c r="DK291" s="118" t="s">
        <v>1255</v>
      </c>
      <c r="DL291" s="141"/>
      <c r="DM291" s="17" t="s">
        <v>1182</v>
      </c>
      <c r="DN291" s="139"/>
      <c r="DQ291" s="141"/>
      <c r="DY291" s="140"/>
      <c r="EF291" s="141"/>
      <c r="EO291" s="140">
        <v>0</v>
      </c>
      <c r="EQ291" s="138">
        <v>0</v>
      </c>
      <c r="ET291" s="141"/>
      <c r="EU291" s="140">
        <v>8</v>
      </c>
      <c r="EW291" s="138">
        <v>8</v>
      </c>
      <c r="EZ291" s="141"/>
      <c r="FB291" s="127"/>
      <c r="FC291" s="118">
        <v>70</v>
      </c>
      <c r="FD291" s="17">
        <v>2</v>
      </c>
      <c r="FE291" s="141">
        <v>118</v>
      </c>
      <c r="FF291" s="17">
        <v>59</v>
      </c>
      <c r="FG291" s="140"/>
      <c r="FH291" s="141"/>
      <c r="FJ291" s="17" t="e">
        <v>#N/A</v>
      </c>
      <c r="FK291" s="257" t="s">
        <v>3714</v>
      </c>
      <c r="FP291" s="141"/>
      <c r="FR291" s="140"/>
      <c r="FT291" s="138">
        <v>0</v>
      </c>
      <c r="FU291" s="138">
        <v>14</v>
      </c>
      <c r="FY291" s="141"/>
      <c r="GA291" s="140"/>
      <c r="GP291" s="141"/>
      <c r="GR291" s="137"/>
      <c r="GX291" s="141"/>
      <c r="GY291" s="137"/>
      <c r="HD291" s="141"/>
      <c r="HE291" s="137"/>
      <c r="HK291" s="141"/>
      <c r="HL291" s="137"/>
      <c r="HM291" s="124"/>
      <c r="HN291" s="124"/>
      <c r="HO291" s="141"/>
      <c r="HP291" s="140"/>
      <c r="HQ291" s="141"/>
      <c r="HS291" s="140"/>
      <c r="II291" s="141"/>
      <c r="IJ291" s="17" t="s">
        <v>3653</v>
      </c>
      <c r="IK291" s="138" t="s">
        <v>3824</v>
      </c>
    </row>
    <row r="292" spans="1:260" s="138" customFormat="1" ht="12">
      <c r="A292" s="118">
        <v>223</v>
      </c>
      <c r="B292" s="17" t="s">
        <v>670</v>
      </c>
      <c r="C292" s="17">
        <v>0</v>
      </c>
      <c r="D292" s="17" t="s">
        <v>663</v>
      </c>
      <c r="E292" s="17" t="s">
        <v>1844</v>
      </c>
      <c r="F292" s="17" t="s">
        <v>2122</v>
      </c>
      <c r="G292" s="17" t="s">
        <v>79</v>
      </c>
      <c r="H292" s="119">
        <v>-17.551988000000001</v>
      </c>
      <c r="I292" s="120">
        <v>-65.834889000000004</v>
      </c>
      <c r="J292" s="17" t="s">
        <v>310</v>
      </c>
      <c r="K292" s="17" t="s">
        <v>953</v>
      </c>
      <c r="L292" s="17" t="s">
        <v>953</v>
      </c>
      <c r="M292" s="121" t="s">
        <v>201</v>
      </c>
      <c r="N292" s="122">
        <v>40</v>
      </c>
      <c r="O292" s="123" t="s">
        <v>78</v>
      </c>
      <c r="P292" s="17" t="s">
        <v>202</v>
      </c>
      <c r="Q292" s="121" t="s">
        <v>179</v>
      </c>
      <c r="R292" s="124">
        <v>0</v>
      </c>
      <c r="S292" s="124">
        <v>0</v>
      </c>
      <c r="T292" s="124">
        <v>3</v>
      </c>
      <c r="U292" s="124">
        <v>0</v>
      </c>
      <c r="V292" s="124">
        <v>3</v>
      </c>
      <c r="W292" s="124">
        <v>3</v>
      </c>
      <c r="X292" s="124">
        <v>3</v>
      </c>
      <c r="Y292" s="125">
        <v>0</v>
      </c>
      <c r="Z292" s="17">
        <v>12</v>
      </c>
      <c r="AA292" s="126"/>
      <c r="AB292" s="127" t="s">
        <v>203</v>
      </c>
      <c r="AC292" s="227" t="s">
        <v>204</v>
      </c>
      <c r="AD292" s="227">
        <v>3</v>
      </c>
      <c r="AE292" s="227" t="s">
        <v>205</v>
      </c>
      <c r="AF292" s="227">
        <v>1</v>
      </c>
      <c r="AG292" s="227" t="s">
        <v>206</v>
      </c>
      <c r="AH292" s="227" t="s">
        <v>207</v>
      </c>
      <c r="AI292" s="227">
        <v>0</v>
      </c>
      <c r="AJ292" s="227" t="s">
        <v>208</v>
      </c>
      <c r="AK292" s="227">
        <v>0</v>
      </c>
      <c r="AL292" s="227" t="s">
        <v>206</v>
      </c>
      <c r="AM292" s="227" t="s">
        <v>77</v>
      </c>
      <c r="AN292" s="227">
        <v>0</v>
      </c>
      <c r="AO292" s="227" t="s">
        <v>77</v>
      </c>
      <c r="AP292" s="227">
        <v>0</v>
      </c>
      <c r="AQ292" s="227" t="s">
        <v>77</v>
      </c>
      <c r="AR292" s="227" t="s">
        <v>198</v>
      </c>
      <c r="AS292" s="227">
        <v>3</v>
      </c>
      <c r="AT292" s="227" t="s">
        <v>210</v>
      </c>
      <c r="AU292" s="227">
        <v>1</v>
      </c>
      <c r="AV292" s="227" t="s">
        <v>206</v>
      </c>
      <c r="AW292" s="227" t="s">
        <v>186</v>
      </c>
      <c r="AX292" s="227">
        <v>3</v>
      </c>
      <c r="AY292" s="227" t="s">
        <v>230</v>
      </c>
      <c r="AZ292" s="227">
        <v>0</v>
      </c>
      <c r="BA292" s="227" t="s">
        <v>206</v>
      </c>
      <c r="BB292" s="227" t="s">
        <v>675</v>
      </c>
      <c r="BC292" s="227">
        <v>3</v>
      </c>
      <c r="BD292" s="227" t="s">
        <v>230</v>
      </c>
      <c r="BE292" s="227">
        <v>0</v>
      </c>
      <c r="BF292" s="227" t="s">
        <v>206</v>
      </c>
      <c r="BG292" s="227">
        <v>0</v>
      </c>
      <c r="BH292" s="227">
        <v>0</v>
      </c>
      <c r="BI292" s="227">
        <v>0</v>
      </c>
      <c r="BJ292" s="227">
        <v>0</v>
      </c>
      <c r="BK292" s="227">
        <v>0</v>
      </c>
      <c r="BL292" s="17">
        <v>12</v>
      </c>
      <c r="BM292" s="126">
        <v>0</v>
      </c>
      <c r="BN292" s="126"/>
      <c r="BO292" s="126" t="e">
        <v>#N/A</v>
      </c>
      <c r="BP292" s="126">
        <v>2024</v>
      </c>
      <c r="BQ292" s="126" t="s">
        <v>171</v>
      </c>
      <c r="BR292" s="128">
        <v>45392</v>
      </c>
      <c r="BS292" s="17">
        <v>15</v>
      </c>
      <c r="BT292" s="221" t="s">
        <v>2818</v>
      </c>
      <c r="BU292" s="118">
        <v>0</v>
      </c>
      <c r="BV292" s="17">
        <v>0</v>
      </c>
      <c r="BW292" s="17">
        <v>0</v>
      </c>
      <c r="BX292" s="17">
        <v>0</v>
      </c>
      <c r="BY292" s="17">
        <v>0</v>
      </c>
      <c r="BZ292" s="17">
        <v>3</v>
      </c>
      <c r="CA292" s="17"/>
      <c r="CB292" s="17">
        <v>3</v>
      </c>
      <c r="CC292" s="121">
        <v>12</v>
      </c>
      <c r="CD292" s="17"/>
      <c r="CE292" s="118">
        <v>0</v>
      </c>
      <c r="CF292" s="17">
        <v>0</v>
      </c>
      <c r="CG292" s="17">
        <v>0</v>
      </c>
      <c r="CH292" s="17">
        <v>0</v>
      </c>
      <c r="CI292" s="17">
        <v>0</v>
      </c>
      <c r="CJ292" s="17">
        <v>0</v>
      </c>
      <c r="CK292" s="17">
        <v>0</v>
      </c>
      <c r="CL292" s="121">
        <v>0</v>
      </c>
      <c r="CM292" s="17" t="s">
        <v>1123</v>
      </c>
      <c r="CN292" s="17" t="s">
        <v>1124</v>
      </c>
      <c r="CO292" s="17" t="s">
        <v>1125</v>
      </c>
      <c r="CP292" s="17">
        <v>26</v>
      </c>
      <c r="CQ292" s="118">
        <v>1</v>
      </c>
      <c r="CR292" s="17">
        <v>2</v>
      </c>
      <c r="CS292" s="17" t="s">
        <v>676</v>
      </c>
      <c r="CT292" s="17" t="s">
        <v>677</v>
      </c>
      <c r="CU292" s="17"/>
      <c r="CV292" s="17"/>
      <c r="CW292" s="17"/>
      <c r="CX292" s="17"/>
      <c r="CY292" s="121"/>
      <c r="CZ292" s="118"/>
      <c r="DA292" s="17"/>
      <c r="DB292" s="17"/>
      <c r="DC292" s="121"/>
      <c r="DD292" s="126"/>
      <c r="DE292" s="17"/>
      <c r="DF292" s="118"/>
      <c r="DG292" s="17" t="s">
        <v>1127</v>
      </c>
      <c r="DH292" s="17"/>
      <c r="DI292" s="126" t="s">
        <v>2890</v>
      </c>
      <c r="DJ292" s="118">
        <v>3</v>
      </c>
      <c r="DK292" s="118" t="s">
        <v>2891</v>
      </c>
      <c r="DL292" s="121"/>
      <c r="DM292" s="17" t="s">
        <v>130</v>
      </c>
      <c r="DN292" s="17"/>
      <c r="DO292" s="17"/>
      <c r="DP292" s="17"/>
      <c r="DQ292" s="121"/>
      <c r="DR292" s="17"/>
      <c r="DS292" s="17"/>
      <c r="DT292" s="17"/>
      <c r="DU292" s="17"/>
      <c r="DV292" s="17"/>
      <c r="DW292" s="17"/>
      <c r="DX292" s="17"/>
      <c r="DY292" s="118"/>
      <c r="DZ292" s="17"/>
      <c r="EA292" s="17"/>
      <c r="EB292" s="17"/>
      <c r="EC292" s="17"/>
      <c r="ED292" s="17"/>
      <c r="EE292" s="17"/>
      <c r="EF292" s="121"/>
      <c r="EG292" s="17"/>
      <c r="EH292" s="17"/>
      <c r="EI292" s="17"/>
      <c r="EJ292" s="17"/>
      <c r="EK292" s="17"/>
      <c r="EL292" s="17"/>
      <c r="EM292" s="17"/>
      <c r="EN292" s="17"/>
      <c r="EO292" s="118"/>
      <c r="EP292" s="17"/>
      <c r="EQ292" s="17"/>
      <c r="ER292" s="17"/>
      <c r="ES292" s="17"/>
      <c r="ET292" s="121"/>
      <c r="EU292" s="118"/>
      <c r="EV292" s="17"/>
      <c r="EW292" s="17"/>
      <c r="EX292" s="17"/>
      <c r="EY292" s="17"/>
      <c r="EZ292" s="121"/>
      <c r="FA292" s="17"/>
      <c r="FB292" s="129"/>
      <c r="FC292" s="118">
        <v>70</v>
      </c>
      <c r="FD292" s="17">
        <v>3</v>
      </c>
      <c r="FE292" s="121"/>
      <c r="FF292" s="17">
        <v>59</v>
      </c>
      <c r="FG292" s="118"/>
      <c r="FH292" s="121"/>
      <c r="FI292" s="17"/>
      <c r="FJ292" s="17" t="e">
        <v>#N/A</v>
      </c>
      <c r="FK292" s="227" t="s">
        <v>3711</v>
      </c>
      <c r="FL292" s="128"/>
      <c r="FM292" s="128"/>
      <c r="FN292" s="17"/>
      <c r="FO292" s="17"/>
      <c r="FP292" s="121"/>
      <c r="FQ292" s="17"/>
      <c r="FR292" s="118"/>
      <c r="FS292" s="17"/>
      <c r="FT292" s="17">
        <v>0</v>
      </c>
      <c r="FU292" s="17">
        <v>14</v>
      </c>
      <c r="FV292" s="17"/>
      <c r="FW292" s="17"/>
      <c r="FX292" s="17"/>
      <c r="FY292" s="121"/>
      <c r="FZ292" s="17"/>
      <c r="GA292" s="118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29"/>
      <c r="GQ292" s="17"/>
      <c r="GR292" s="118"/>
      <c r="GS292" s="17"/>
      <c r="GT292" s="17"/>
      <c r="GU292" s="17"/>
      <c r="GV292" s="17"/>
      <c r="GW292" s="17"/>
      <c r="GX292" s="121"/>
      <c r="GY292" s="118"/>
      <c r="GZ292" s="17"/>
      <c r="HA292" s="17"/>
      <c r="HB292" s="17"/>
      <c r="HC292" s="17"/>
      <c r="HD292" s="121"/>
      <c r="HE292" s="118"/>
      <c r="HF292" s="17"/>
      <c r="HG292" s="17"/>
      <c r="HH292" s="17"/>
      <c r="HI292" s="17"/>
      <c r="HJ292" s="17"/>
      <c r="HK292" s="121"/>
      <c r="HL292" s="118"/>
      <c r="HM292" s="17"/>
      <c r="HN292" s="17"/>
      <c r="HO292" s="121"/>
      <c r="HP292" s="118"/>
      <c r="HQ292" s="121"/>
      <c r="HR292" s="17"/>
      <c r="HS292" s="118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21"/>
      <c r="IJ292" s="17" t="s">
        <v>2891</v>
      </c>
      <c r="IK292" s="17" t="s">
        <v>2689</v>
      </c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</row>
    <row r="293" spans="1:260" s="138" customFormat="1" ht="12">
      <c r="A293" s="118">
        <v>230</v>
      </c>
      <c r="B293" s="17" t="s">
        <v>670</v>
      </c>
      <c r="C293" s="17">
        <v>0</v>
      </c>
      <c r="D293" s="17" t="s">
        <v>663</v>
      </c>
      <c r="E293" s="17" t="s">
        <v>1860</v>
      </c>
      <c r="F293" s="17" t="s">
        <v>2136</v>
      </c>
      <c r="G293" s="17" t="s">
        <v>79</v>
      </c>
      <c r="H293" s="119">
        <v>-17.472899000000002</v>
      </c>
      <c r="I293" s="120">
        <v>-66.168329</v>
      </c>
      <c r="J293" s="17" t="s">
        <v>303</v>
      </c>
      <c r="K293" s="17" t="s">
        <v>201</v>
      </c>
      <c r="L293" s="17" t="s">
        <v>312</v>
      </c>
      <c r="M293" s="121" t="s">
        <v>201</v>
      </c>
      <c r="N293" s="122">
        <v>25</v>
      </c>
      <c r="O293" s="123" t="s">
        <v>78</v>
      </c>
      <c r="P293" s="17" t="s">
        <v>202</v>
      </c>
      <c r="Q293" s="121" t="s">
        <v>179</v>
      </c>
      <c r="R293" s="124">
        <v>0</v>
      </c>
      <c r="S293" s="124">
        <v>0</v>
      </c>
      <c r="T293" s="124">
        <v>3</v>
      </c>
      <c r="U293" s="124">
        <v>0</v>
      </c>
      <c r="V293" s="124">
        <v>3</v>
      </c>
      <c r="W293" s="124">
        <v>3</v>
      </c>
      <c r="X293" s="124">
        <v>3</v>
      </c>
      <c r="Y293" s="125">
        <v>0</v>
      </c>
      <c r="Z293" s="17">
        <v>12</v>
      </c>
      <c r="AA293" s="126"/>
      <c r="AB293" s="127" t="s">
        <v>203</v>
      </c>
      <c r="AC293" s="227" t="s">
        <v>204</v>
      </c>
      <c r="AD293" s="227">
        <v>3</v>
      </c>
      <c r="AE293" s="227" t="s">
        <v>205</v>
      </c>
      <c r="AF293" s="227">
        <v>1</v>
      </c>
      <c r="AG293" s="227" t="s">
        <v>211</v>
      </c>
      <c r="AH293" s="227" t="s">
        <v>207</v>
      </c>
      <c r="AI293" s="227">
        <v>0</v>
      </c>
      <c r="AJ293" s="227" t="s">
        <v>208</v>
      </c>
      <c r="AK293" s="227">
        <v>0</v>
      </c>
      <c r="AL293" s="227" t="s">
        <v>211</v>
      </c>
      <c r="AM293" s="227" t="s">
        <v>77</v>
      </c>
      <c r="AN293" s="227">
        <v>0</v>
      </c>
      <c r="AO293" s="227" t="s">
        <v>77</v>
      </c>
      <c r="AP293" s="227">
        <v>0</v>
      </c>
      <c r="AQ293" s="227" t="s">
        <v>77</v>
      </c>
      <c r="AR293" s="227" t="s">
        <v>198</v>
      </c>
      <c r="AS293" s="227">
        <v>3</v>
      </c>
      <c r="AT293" s="227" t="s">
        <v>210</v>
      </c>
      <c r="AU293" s="227">
        <v>1</v>
      </c>
      <c r="AV293" s="227" t="s">
        <v>236</v>
      </c>
      <c r="AW293" s="227" t="s">
        <v>186</v>
      </c>
      <c r="AX293" s="227">
        <v>3</v>
      </c>
      <c r="AY293" s="227" t="s">
        <v>230</v>
      </c>
      <c r="AZ293" s="227">
        <v>0</v>
      </c>
      <c r="BA293" s="227" t="s">
        <v>236</v>
      </c>
      <c r="BB293" s="227" t="s">
        <v>675</v>
      </c>
      <c r="BC293" s="227">
        <v>3</v>
      </c>
      <c r="BD293" s="227" t="s">
        <v>230</v>
      </c>
      <c r="BE293" s="227">
        <v>0</v>
      </c>
      <c r="BF293" s="227" t="s">
        <v>236</v>
      </c>
      <c r="BG293" s="227">
        <v>0</v>
      </c>
      <c r="BH293" s="227">
        <v>0</v>
      </c>
      <c r="BI293" s="227">
        <v>0</v>
      </c>
      <c r="BJ293" s="227">
        <v>0</v>
      </c>
      <c r="BK293" s="227">
        <v>0</v>
      </c>
      <c r="BL293" s="17">
        <v>12</v>
      </c>
      <c r="BM293" s="126" t="s">
        <v>4159</v>
      </c>
      <c r="BN293" s="126"/>
      <c r="BO293" s="126" t="e">
        <v>#N/A</v>
      </c>
      <c r="BP293" s="126">
        <v>2024</v>
      </c>
      <c r="BQ293" s="126" t="s">
        <v>171</v>
      </c>
      <c r="BR293" s="128">
        <v>45392</v>
      </c>
      <c r="BS293" s="17">
        <v>15</v>
      </c>
      <c r="BT293" s="221" t="s">
        <v>3023</v>
      </c>
      <c r="BU293" s="118">
        <v>0</v>
      </c>
      <c r="BV293" s="17">
        <v>1</v>
      </c>
      <c r="BW293" s="17">
        <v>0</v>
      </c>
      <c r="BX293" s="17">
        <v>0</v>
      </c>
      <c r="BY293" s="17">
        <v>0</v>
      </c>
      <c r="BZ293" s="17">
        <v>1</v>
      </c>
      <c r="CA293" s="17"/>
      <c r="CB293" s="17">
        <v>2</v>
      </c>
      <c r="CC293" s="121">
        <v>12</v>
      </c>
      <c r="CD293" s="17"/>
      <c r="CE293" s="118">
        <v>0</v>
      </c>
      <c r="CF293" s="17">
        <v>0</v>
      </c>
      <c r="CG293" s="17">
        <v>0</v>
      </c>
      <c r="CH293" s="17">
        <v>0</v>
      </c>
      <c r="CI293" s="17">
        <v>0</v>
      </c>
      <c r="CJ293" s="17">
        <v>1</v>
      </c>
      <c r="CK293" s="17">
        <v>0</v>
      </c>
      <c r="CL293" s="121">
        <v>1</v>
      </c>
      <c r="CM293" s="17" t="s">
        <v>3024</v>
      </c>
      <c r="CN293" s="17" t="s">
        <v>1124</v>
      </c>
      <c r="CO293" s="17" t="s">
        <v>1312</v>
      </c>
      <c r="CP293" s="17">
        <v>1</v>
      </c>
      <c r="CQ293" s="118">
        <v>1</v>
      </c>
      <c r="CR293" s="17">
        <v>1</v>
      </c>
      <c r="CS293" s="17" t="s">
        <v>676</v>
      </c>
      <c r="CT293" s="17" t="s">
        <v>677</v>
      </c>
      <c r="CU293" s="17"/>
      <c r="CV293" s="17"/>
      <c r="CW293" s="17"/>
      <c r="CX293" s="17"/>
      <c r="CY293" s="121"/>
      <c r="CZ293" s="118"/>
      <c r="DA293" s="17"/>
      <c r="DB293" s="17"/>
      <c r="DC293" s="121"/>
      <c r="DD293" s="126"/>
      <c r="DE293" s="17"/>
      <c r="DF293" s="118"/>
      <c r="DG293" s="17" t="s">
        <v>1180</v>
      </c>
      <c r="DH293" s="17"/>
      <c r="DI293" s="126" t="s">
        <v>2909</v>
      </c>
      <c r="DJ293" s="118">
        <v>5</v>
      </c>
      <c r="DK293" s="118" t="s">
        <v>3025</v>
      </c>
      <c r="DL293" s="121"/>
      <c r="DM293" s="17" t="s">
        <v>1299</v>
      </c>
      <c r="DN293" s="17"/>
      <c r="DO293" s="17"/>
      <c r="DP293" s="17"/>
      <c r="DQ293" s="121"/>
      <c r="DR293" s="17"/>
      <c r="DS293" s="17"/>
      <c r="DT293" s="17"/>
      <c r="DU293" s="17"/>
      <c r="DV293" s="17"/>
      <c r="DW293" s="17"/>
      <c r="DX293" s="17"/>
      <c r="DY293" s="118"/>
      <c r="DZ293" s="17"/>
      <c r="EA293" s="17"/>
      <c r="EB293" s="17"/>
      <c r="EC293" s="17"/>
      <c r="ED293" s="17"/>
      <c r="EE293" s="17"/>
      <c r="EF293" s="121"/>
      <c r="EG293" s="17"/>
      <c r="EH293" s="17"/>
      <c r="EI293" s="17"/>
      <c r="EJ293" s="17"/>
      <c r="EK293" s="17"/>
      <c r="EL293" s="17"/>
      <c r="EM293" s="17"/>
      <c r="EN293" s="17"/>
      <c r="EO293" s="118"/>
      <c r="EP293" s="17"/>
      <c r="EQ293" s="17"/>
      <c r="ER293" s="17"/>
      <c r="ES293" s="17"/>
      <c r="ET293" s="121"/>
      <c r="EU293" s="118"/>
      <c r="EV293" s="17"/>
      <c r="EW293" s="17"/>
      <c r="EX293" s="17"/>
      <c r="EY293" s="17"/>
      <c r="EZ293" s="121"/>
      <c r="FA293" s="17"/>
      <c r="FB293" s="121"/>
      <c r="FC293" s="118">
        <v>50</v>
      </c>
      <c r="FD293" s="17">
        <v>2</v>
      </c>
      <c r="FE293" s="121"/>
      <c r="FF293" s="17">
        <v>42</v>
      </c>
      <c r="FG293" s="118"/>
      <c r="FH293" s="121"/>
      <c r="FI293" s="17"/>
      <c r="FJ293" s="17" t="e">
        <v>#N/A</v>
      </c>
      <c r="FK293" s="227" t="s">
        <v>3711</v>
      </c>
      <c r="FL293" s="128"/>
      <c r="FM293" s="128"/>
      <c r="FN293" s="17"/>
      <c r="FO293" s="17"/>
      <c r="FP293" s="121"/>
      <c r="FQ293" s="17"/>
      <c r="FR293" s="118"/>
      <c r="FS293" s="17"/>
      <c r="FT293" s="17">
        <v>0</v>
      </c>
      <c r="FU293" s="17">
        <v>14</v>
      </c>
      <c r="FV293" s="17"/>
      <c r="FW293" s="17"/>
      <c r="FX293" s="17"/>
      <c r="FY293" s="121"/>
      <c r="FZ293" s="17"/>
      <c r="GA293" s="118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29"/>
      <c r="GQ293" s="17"/>
      <c r="GR293" s="118"/>
      <c r="GS293" s="17"/>
      <c r="GT293" s="17"/>
      <c r="GU293" s="17"/>
      <c r="GV293" s="17"/>
      <c r="GW293" s="17"/>
      <c r="GX293" s="121"/>
      <c r="GY293" s="118"/>
      <c r="GZ293" s="17"/>
      <c r="HA293" s="17"/>
      <c r="HB293" s="17"/>
      <c r="HC293" s="17"/>
      <c r="HD293" s="121"/>
      <c r="HE293" s="118"/>
      <c r="HF293" s="17"/>
      <c r="HG293" s="17"/>
      <c r="HH293" s="17"/>
      <c r="HI293" s="17"/>
      <c r="HJ293" s="17"/>
      <c r="HK293" s="121"/>
      <c r="HL293" s="118"/>
      <c r="HM293" s="17"/>
      <c r="HN293" s="17"/>
      <c r="HO293" s="121"/>
      <c r="HP293" s="118"/>
      <c r="HQ293" s="121"/>
      <c r="HR293" s="17"/>
      <c r="HS293" s="118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21"/>
      <c r="IJ293" s="17" t="s">
        <v>3026</v>
      </c>
      <c r="IK293" s="17" t="s">
        <v>3825</v>
      </c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</row>
    <row r="294" spans="1:260" s="138" customFormat="1" ht="12">
      <c r="A294" s="118">
        <v>231</v>
      </c>
      <c r="B294" s="17" t="s">
        <v>670</v>
      </c>
      <c r="C294" s="17">
        <v>0</v>
      </c>
      <c r="D294" s="17" t="s">
        <v>663</v>
      </c>
      <c r="E294" s="17" t="s">
        <v>1819</v>
      </c>
      <c r="F294" s="17" t="s">
        <v>2137</v>
      </c>
      <c r="G294" s="17" t="s">
        <v>79</v>
      </c>
      <c r="H294" s="119">
        <v>-17.397749999999998</v>
      </c>
      <c r="I294" s="120">
        <v>-66.149559999999994</v>
      </c>
      <c r="J294" s="17" t="s">
        <v>303</v>
      </c>
      <c r="K294" s="17" t="s">
        <v>201</v>
      </c>
      <c r="L294" s="17" t="s">
        <v>312</v>
      </c>
      <c r="M294" s="121" t="s">
        <v>201</v>
      </c>
      <c r="N294" s="122">
        <v>6</v>
      </c>
      <c r="O294" s="123" t="s">
        <v>610</v>
      </c>
      <c r="P294" s="17" t="s">
        <v>213</v>
      </c>
      <c r="Q294" s="121" t="s">
        <v>179</v>
      </c>
      <c r="R294" s="124">
        <v>0</v>
      </c>
      <c r="S294" s="124">
        <v>0</v>
      </c>
      <c r="T294" s="124">
        <v>3</v>
      </c>
      <c r="U294" s="124">
        <v>0</v>
      </c>
      <c r="V294" s="124">
        <v>3</v>
      </c>
      <c r="W294" s="124">
        <v>3</v>
      </c>
      <c r="X294" s="124">
        <v>3</v>
      </c>
      <c r="Y294" s="125">
        <v>0</v>
      </c>
      <c r="Z294" s="17">
        <v>12</v>
      </c>
      <c r="AA294" s="126"/>
      <c r="AB294" s="127" t="s">
        <v>203</v>
      </c>
      <c r="AC294" s="227" t="s">
        <v>204</v>
      </c>
      <c r="AD294" s="227">
        <v>3</v>
      </c>
      <c r="AE294" s="227" t="s">
        <v>205</v>
      </c>
      <c r="AF294" s="227">
        <v>1</v>
      </c>
      <c r="AG294" s="227">
        <v>6601</v>
      </c>
      <c r="AH294" s="227" t="s">
        <v>207</v>
      </c>
      <c r="AI294" s="227">
        <v>0</v>
      </c>
      <c r="AJ294" s="227" t="s">
        <v>208</v>
      </c>
      <c r="AK294" s="227">
        <v>0</v>
      </c>
      <c r="AL294" s="227" t="s">
        <v>206</v>
      </c>
      <c r="AM294" s="227" t="s">
        <v>77</v>
      </c>
      <c r="AN294" s="227">
        <v>0</v>
      </c>
      <c r="AO294" s="227" t="s">
        <v>77</v>
      </c>
      <c r="AP294" s="227">
        <v>0</v>
      </c>
      <c r="AQ294" s="227" t="s">
        <v>77</v>
      </c>
      <c r="AR294" s="227" t="s">
        <v>198</v>
      </c>
      <c r="AS294" s="227">
        <v>3</v>
      </c>
      <c r="AT294" s="227" t="s">
        <v>210</v>
      </c>
      <c r="AU294" s="227">
        <v>1</v>
      </c>
      <c r="AV294" s="227" t="s">
        <v>206</v>
      </c>
      <c r="AW294" s="227" t="s">
        <v>186</v>
      </c>
      <c r="AX294" s="227">
        <v>3</v>
      </c>
      <c r="AY294" s="227" t="s">
        <v>230</v>
      </c>
      <c r="AZ294" s="227">
        <v>0</v>
      </c>
      <c r="BA294" s="227" t="s">
        <v>206</v>
      </c>
      <c r="BB294" s="227" t="s">
        <v>675</v>
      </c>
      <c r="BC294" s="227">
        <v>3</v>
      </c>
      <c r="BD294" s="227" t="s">
        <v>230</v>
      </c>
      <c r="BE294" s="227">
        <v>0</v>
      </c>
      <c r="BF294" s="227" t="s">
        <v>206</v>
      </c>
      <c r="BG294" s="227">
        <v>0</v>
      </c>
      <c r="BH294" s="227">
        <v>0</v>
      </c>
      <c r="BI294" s="227">
        <v>0</v>
      </c>
      <c r="BJ294" s="227">
        <v>0</v>
      </c>
      <c r="BK294" s="227">
        <v>0</v>
      </c>
      <c r="BL294" s="17">
        <v>12</v>
      </c>
      <c r="BM294" s="126" t="s">
        <v>4159</v>
      </c>
      <c r="BN294" s="126"/>
      <c r="BO294" s="126" t="e">
        <v>#N/A</v>
      </c>
      <c r="BP294" s="126">
        <v>2024</v>
      </c>
      <c r="BQ294" s="126" t="s">
        <v>171</v>
      </c>
      <c r="BR294" s="128">
        <v>45392</v>
      </c>
      <c r="BS294" s="17">
        <v>15</v>
      </c>
      <c r="BT294" s="221" t="s">
        <v>3027</v>
      </c>
      <c r="BU294" s="118">
        <v>0</v>
      </c>
      <c r="BV294" s="17">
        <v>1</v>
      </c>
      <c r="BW294" s="17">
        <v>0</v>
      </c>
      <c r="BX294" s="17">
        <v>1</v>
      </c>
      <c r="BY294" s="17">
        <v>0</v>
      </c>
      <c r="BZ294" s="17">
        <v>1</v>
      </c>
      <c r="CA294" s="17"/>
      <c r="CB294" s="17">
        <v>3</v>
      </c>
      <c r="CC294" s="121">
        <v>12</v>
      </c>
      <c r="CD294" s="17"/>
      <c r="CE294" s="118">
        <v>0</v>
      </c>
      <c r="CF294" s="17">
        <v>0</v>
      </c>
      <c r="CG294" s="17">
        <v>1</v>
      </c>
      <c r="CH294" s="17">
        <v>0</v>
      </c>
      <c r="CI294" s="17">
        <v>0</v>
      </c>
      <c r="CJ294" s="17">
        <v>1</v>
      </c>
      <c r="CK294" s="17">
        <v>0</v>
      </c>
      <c r="CL294" s="121">
        <v>2</v>
      </c>
      <c r="CM294" s="17" t="s">
        <v>3028</v>
      </c>
      <c r="CN294" s="17" t="s">
        <v>1124</v>
      </c>
      <c r="CO294" s="17" t="s">
        <v>1125</v>
      </c>
      <c r="CP294" s="17">
        <v>2</v>
      </c>
      <c r="CQ294" s="118">
        <v>1</v>
      </c>
      <c r="CR294" s="17">
        <v>1</v>
      </c>
      <c r="CS294" s="17" t="s">
        <v>676</v>
      </c>
      <c r="CT294" s="17" t="s">
        <v>677</v>
      </c>
      <c r="CU294" s="17"/>
      <c r="CV294" s="17"/>
      <c r="CW294" s="17"/>
      <c r="CX294" s="17"/>
      <c r="CY294" s="121"/>
      <c r="CZ294" s="118"/>
      <c r="DA294" s="17"/>
      <c r="DB294" s="17"/>
      <c r="DC294" s="121"/>
      <c r="DD294" s="126"/>
      <c r="DE294" s="17"/>
      <c r="DF294" s="118"/>
      <c r="DG294" s="17" t="s">
        <v>1180</v>
      </c>
      <c r="DH294" s="17"/>
      <c r="DI294" s="126" t="s">
        <v>2747</v>
      </c>
      <c r="DJ294" s="118">
        <v>7</v>
      </c>
      <c r="DK294" s="118" t="s">
        <v>3029</v>
      </c>
      <c r="DL294" s="121"/>
      <c r="DM294" s="17" t="s">
        <v>1351</v>
      </c>
      <c r="DN294" s="17"/>
      <c r="DO294" s="17"/>
      <c r="DP294" s="17"/>
      <c r="DQ294" s="121"/>
      <c r="DR294" s="17"/>
      <c r="DS294" s="17"/>
      <c r="DT294" s="17"/>
      <c r="DU294" s="17"/>
      <c r="DV294" s="17"/>
      <c r="DW294" s="17"/>
      <c r="DX294" s="17"/>
      <c r="DY294" s="118"/>
      <c r="DZ294" s="17"/>
      <c r="EA294" s="17"/>
      <c r="EB294" s="17"/>
      <c r="EC294" s="17"/>
      <c r="ED294" s="17"/>
      <c r="EE294" s="17"/>
      <c r="EF294" s="121"/>
      <c r="EG294" s="17"/>
      <c r="EH294" s="17"/>
      <c r="EI294" s="17"/>
      <c r="EJ294" s="17"/>
      <c r="EK294" s="17"/>
      <c r="EL294" s="17"/>
      <c r="EM294" s="17"/>
      <c r="EN294" s="17"/>
      <c r="EO294" s="118"/>
      <c r="EP294" s="17"/>
      <c r="EQ294" s="17"/>
      <c r="ER294" s="17"/>
      <c r="ES294" s="17"/>
      <c r="ET294" s="121"/>
      <c r="EU294" s="118"/>
      <c r="EV294" s="17"/>
      <c r="EW294" s="17"/>
      <c r="EX294" s="17"/>
      <c r="EY294" s="17"/>
      <c r="EZ294" s="121"/>
      <c r="FA294" s="17"/>
      <c r="FB294" s="121"/>
      <c r="FC294" s="118">
        <v>30</v>
      </c>
      <c r="FD294" s="17">
        <v>3</v>
      </c>
      <c r="FE294" s="121"/>
      <c r="FF294" s="17">
        <v>21</v>
      </c>
      <c r="FG294" s="118"/>
      <c r="FH294" s="121"/>
      <c r="FI294" s="17"/>
      <c r="FJ294" s="17" t="e">
        <v>#N/A</v>
      </c>
      <c r="FK294" s="227" t="s">
        <v>3714</v>
      </c>
      <c r="FL294" s="128"/>
      <c r="FM294" s="128"/>
      <c r="FN294" s="17"/>
      <c r="FO294" s="17"/>
      <c r="FP294" s="121"/>
      <c r="FQ294" s="17"/>
      <c r="FR294" s="118"/>
      <c r="FS294" s="17"/>
      <c r="FT294" s="17">
        <v>0</v>
      </c>
      <c r="FU294" s="17">
        <v>14</v>
      </c>
      <c r="FV294" s="17"/>
      <c r="FW294" s="17"/>
      <c r="FX294" s="17"/>
      <c r="FY294" s="121"/>
      <c r="FZ294" s="17"/>
      <c r="GA294" s="118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29"/>
      <c r="GQ294" s="17"/>
      <c r="GR294" s="118"/>
      <c r="GS294" s="17"/>
      <c r="GT294" s="17"/>
      <c r="GU294" s="17"/>
      <c r="GV294" s="17"/>
      <c r="GW294" s="17"/>
      <c r="GX294" s="121"/>
      <c r="GY294" s="118"/>
      <c r="GZ294" s="17"/>
      <c r="HA294" s="17"/>
      <c r="HB294" s="17"/>
      <c r="HC294" s="17"/>
      <c r="HD294" s="121"/>
      <c r="HE294" s="118"/>
      <c r="HF294" s="17"/>
      <c r="HG294" s="17"/>
      <c r="HH294" s="17"/>
      <c r="HI294" s="17"/>
      <c r="HJ294" s="17"/>
      <c r="HK294" s="121"/>
      <c r="HL294" s="118"/>
      <c r="HM294" s="17"/>
      <c r="HN294" s="17"/>
      <c r="HO294" s="121"/>
      <c r="HP294" s="118"/>
      <c r="HQ294" s="121"/>
      <c r="HR294" s="17"/>
      <c r="HS294" s="118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21"/>
      <c r="IJ294" s="17" t="s">
        <v>3030</v>
      </c>
      <c r="IK294" s="17" t="s">
        <v>2738</v>
      </c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</row>
    <row r="295" spans="1:260" s="138" customFormat="1" ht="12">
      <c r="A295" s="118">
        <v>234</v>
      </c>
      <c r="B295" s="17" t="s">
        <v>2142</v>
      </c>
      <c r="C295" s="17">
        <v>0</v>
      </c>
      <c r="D295" s="17" t="s">
        <v>663</v>
      </c>
      <c r="E295" s="17" t="s">
        <v>1859</v>
      </c>
      <c r="F295" s="17" t="s">
        <v>2143</v>
      </c>
      <c r="G295" s="17" t="s">
        <v>79</v>
      </c>
      <c r="H295" s="119">
        <v>-17.495920999999999</v>
      </c>
      <c r="I295" s="120">
        <v>-66.168413000000001</v>
      </c>
      <c r="J295" s="17" t="s">
        <v>303</v>
      </c>
      <c r="K295" s="17" t="s">
        <v>201</v>
      </c>
      <c r="L295" s="17" t="s">
        <v>312</v>
      </c>
      <c r="M295" s="121" t="s">
        <v>201</v>
      </c>
      <c r="N295" s="122">
        <v>25</v>
      </c>
      <c r="O295" s="123" t="s">
        <v>78</v>
      </c>
      <c r="P295" s="17" t="s">
        <v>202</v>
      </c>
      <c r="Q295" s="121" t="s">
        <v>179</v>
      </c>
      <c r="R295" s="124">
        <v>0</v>
      </c>
      <c r="S295" s="124">
        <v>3</v>
      </c>
      <c r="T295" s="124">
        <v>0</v>
      </c>
      <c r="U295" s="124">
        <v>0</v>
      </c>
      <c r="V295" s="124">
        <v>3</v>
      </c>
      <c r="W295" s="124">
        <v>3</v>
      </c>
      <c r="X295" s="124">
        <v>3</v>
      </c>
      <c r="Y295" s="125">
        <v>0</v>
      </c>
      <c r="Z295" s="17">
        <v>12</v>
      </c>
      <c r="AA295" s="126"/>
      <c r="AB295" s="127" t="s">
        <v>2144</v>
      </c>
      <c r="AC295" s="227" t="s">
        <v>77</v>
      </c>
      <c r="AD295" s="227">
        <v>0</v>
      </c>
      <c r="AE295" s="227" t="s">
        <v>77</v>
      </c>
      <c r="AF295" s="227">
        <v>0</v>
      </c>
      <c r="AG295" s="227" t="s">
        <v>77</v>
      </c>
      <c r="AH295" s="227" t="s">
        <v>1079</v>
      </c>
      <c r="AI295" s="227">
        <v>3</v>
      </c>
      <c r="AJ295" s="227" t="s">
        <v>2144</v>
      </c>
      <c r="AK295" s="227">
        <v>1</v>
      </c>
      <c r="AL295" s="227" t="s">
        <v>206</v>
      </c>
      <c r="AM295" s="227" t="s">
        <v>77</v>
      </c>
      <c r="AN295" s="227">
        <v>0</v>
      </c>
      <c r="AO295" s="227" t="s">
        <v>77</v>
      </c>
      <c r="AP295" s="227">
        <v>0</v>
      </c>
      <c r="AQ295" s="227" t="s">
        <v>77</v>
      </c>
      <c r="AR295" s="227" t="s">
        <v>198</v>
      </c>
      <c r="AS295" s="227">
        <v>3</v>
      </c>
      <c r="AT295" s="227" t="s">
        <v>2145</v>
      </c>
      <c r="AU295" s="227">
        <v>0</v>
      </c>
      <c r="AV295" s="227" t="s">
        <v>206</v>
      </c>
      <c r="AW295" s="227" t="s">
        <v>221</v>
      </c>
      <c r="AX295" s="227">
        <v>3</v>
      </c>
      <c r="AY295" s="227" t="s">
        <v>2145</v>
      </c>
      <c r="AZ295" s="227">
        <v>0</v>
      </c>
      <c r="BA295" s="227" t="s">
        <v>206</v>
      </c>
      <c r="BB295" s="227" t="s">
        <v>675</v>
      </c>
      <c r="BC295" s="227">
        <v>3</v>
      </c>
      <c r="BD295" s="227" t="s">
        <v>2145</v>
      </c>
      <c r="BE295" s="227">
        <v>0</v>
      </c>
      <c r="BF295" s="227" t="s">
        <v>206</v>
      </c>
      <c r="BG295" s="227">
        <v>0</v>
      </c>
      <c r="BH295" s="227">
        <v>0</v>
      </c>
      <c r="BI295" s="227">
        <v>0</v>
      </c>
      <c r="BJ295" s="227">
        <v>0</v>
      </c>
      <c r="BK295" s="227">
        <v>0</v>
      </c>
      <c r="BL295" s="17">
        <v>12</v>
      </c>
      <c r="BM295" s="126" t="s">
        <v>4159</v>
      </c>
      <c r="BN295" s="126"/>
      <c r="BO295" s="126" t="e">
        <v>#N/A</v>
      </c>
      <c r="BP295" s="126">
        <v>2024</v>
      </c>
      <c r="BQ295" s="126" t="s">
        <v>172</v>
      </c>
      <c r="BR295" s="128">
        <v>45392</v>
      </c>
      <c r="BS295" s="17">
        <v>15</v>
      </c>
      <c r="BT295" s="221" t="s">
        <v>3027</v>
      </c>
      <c r="BU295" s="118">
        <v>0</v>
      </c>
      <c r="BV295" s="17">
        <v>1</v>
      </c>
      <c r="BW295" s="17">
        <v>0</v>
      </c>
      <c r="BX295" s="17">
        <v>1</v>
      </c>
      <c r="BY295" s="17">
        <v>0</v>
      </c>
      <c r="BZ295" s="17">
        <v>1</v>
      </c>
      <c r="CA295" s="17"/>
      <c r="CB295" s="17">
        <v>3</v>
      </c>
      <c r="CC295" s="121">
        <v>12</v>
      </c>
      <c r="CD295" s="17"/>
      <c r="CE295" s="118">
        <v>0</v>
      </c>
      <c r="CF295" s="17">
        <v>0</v>
      </c>
      <c r="CG295" s="17">
        <v>1</v>
      </c>
      <c r="CH295" s="17">
        <v>0</v>
      </c>
      <c r="CI295" s="17">
        <v>0</v>
      </c>
      <c r="CJ295" s="17">
        <v>1</v>
      </c>
      <c r="CK295" s="17">
        <v>0</v>
      </c>
      <c r="CL295" s="121">
        <v>2</v>
      </c>
      <c r="CM295" s="17" t="s">
        <v>3028</v>
      </c>
      <c r="CN295" s="17" t="s">
        <v>1124</v>
      </c>
      <c r="CO295" s="17" t="s">
        <v>1125</v>
      </c>
      <c r="CP295" s="17">
        <v>2</v>
      </c>
      <c r="CQ295" s="118">
        <v>1</v>
      </c>
      <c r="CR295" s="17">
        <v>1</v>
      </c>
      <c r="CS295" s="17" t="s">
        <v>676</v>
      </c>
      <c r="CT295" s="17" t="s">
        <v>677</v>
      </c>
      <c r="CU295" s="17"/>
      <c r="CV295" s="17"/>
      <c r="CW295" s="17"/>
      <c r="CX295" s="17"/>
      <c r="CY295" s="121"/>
      <c r="CZ295" s="118"/>
      <c r="DA295" s="17"/>
      <c r="DB295" s="17"/>
      <c r="DC295" s="121"/>
      <c r="DD295" s="126"/>
      <c r="DE295" s="17"/>
      <c r="DF295" s="118"/>
      <c r="DG295" s="17" t="s">
        <v>1180</v>
      </c>
      <c r="DH295" s="17"/>
      <c r="DI295" s="126" t="s">
        <v>2747</v>
      </c>
      <c r="DJ295" s="118">
        <v>7</v>
      </c>
      <c r="DK295" s="118" t="s">
        <v>3029</v>
      </c>
      <c r="DL295" s="121"/>
      <c r="DM295" s="17" t="s">
        <v>1351</v>
      </c>
      <c r="DN295" s="17"/>
      <c r="DO295" s="17"/>
      <c r="DP295" s="17"/>
      <c r="DQ295" s="121"/>
      <c r="DR295" s="17"/>
      <c r="DS295" s="17"/>
      <c r="DT295" s="17"/>
      <c r="DU295" s="17"/>
      <c r="DV295" s="17"/>
      <c r="DW295" s="17"/>
      <c r="DX295" s="17"/>
      <c r="DY295" s="118"/>
      <c r="DZ295" s="17"/>
      <c r="EA295" s="17"/>
      <c r="EB295" s="17"/>
      <c r="EC295" s="17"/>
      <c r="ED295" s="17"/>
      <c r="EE295" s="17"/>
      <c r="EF295" s="121"/>
      <c r="EG295" s="17"/>
      <c r="EH295" s="17"/>
      <c r="EI295" s="17"/>
      <c r="EJ295" s="17"/>
      <c r="EK295" s="17"/>
      <c r="EL295" s="17"/>
      <c r="EM295" s="17"/>
      <c r="EN295" s="17"/>
      <c r="EO295" s="118"/>
      <c r="EP295" s="17"/>
      <c r="EQ295" s="17"/>
      <c r="ER295" s="17"/>
      <c r="ES295" s="17"/>
      <c r="ET295" s="121"/>
      <c r="EU295" s="118"/>
      <c r="EV295" s="17"/>
      <c r="EW295" s="17"/>
      <c r="EX295" s="17"/>
      <c r="EY295" s="17"/>
      <c r="EZ295" s="121"/>
      <c r="FA295" s="17"/>
      <c r="FB295" s="129"/>
      <c r="FC295" s="118">
        <v>50</v>
      </c>
      <c r="FD295" s="17">
        <v>3</v>
      </c>
      <c r="FE295" s="121"/>
      <c r="FF295" s="17">
        <v>42</v>
      </c>
      <c r="FG295" s="118"/>
      <c r="FH295" s="121"/>
      <c r="FI295" s="17"/>
      <c r="FJ295" s="17" t="e">
        <v>#N/A</v>
      </c>
      <c r="FK295" s="227" t="s">
        <v>3711</v>
      </c>
      <c r="FL295" s="128"/>
      <c r="FM295" s="128"/>
      <c r="FN295" s="17"/>
      <c r="FO295" s="17"/>
      <c r="FP295" s="121"/>
      <c r="FQ295" s="17"/>
      <c r="FR295" s="118"/>
      <c r="FS295" s="17"/>
      <c r="FT295" s="17">
        <v>0</v>
      </c>
      <c r="FU295" s="17">
        <v>14</v>
      </c>
      <c r="FV295" s="17"/>
      <c r="FW295" s="17"/>
      <c r="FX295" s="17"/>
      <c r="FY295" s="121"/>
      <c r="FZ295" s="17"/>
      <c r="GA295" s="118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29"/>
      <c r="GQ295" s="17"/>
      <c r="GR295" s="118"/>
      <c r="GS295" s="17"/>
      <c r="GT295" s="17"/>
      <c r="GU295" s="17"/>
      <c r="GV295" s="17"/>
      <c r="GW295" s="17"/>
      <c r="GX295" s="121"/>
      <c r="GY295" s="118"/>
      <c r="GZ295" s="17"/>
      <c r="HA295" s="17"/>
      <c r="HB295" s="17"/>
      <c r="HC295" s="17"/>
      <c r="HD295" s="121"/>
      <c r="HE295" s="118"/>
      <c r="HF295" s="17"/>
      <c r="HG295" s="17"/>
      <c r="HH295" s="17"/>
      <c r="HI295" s="17"/>
      <c r="HJ295" s="17"/>
      <c r="HK295" s="121"/>
      <c r="HL295" s="118"/>
      <c r="HM295" s="17"/>
      <c r="HN295" s="17"/>
      <c r="HO295" s="121"/>
      <c r="HP295" s="118"/>
      <c r="HQ295" s="121"/>
      <c r="HR295" s="17"/>
      <c r="HS295" s="118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21"/>
      <c r="IJ295" s="17" t="s">
        <v>3030</v>
      </c>
      <c r="IK295" s="17" t="s">
        <v>3826</v>
      </c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</row>
    <row r="296" spans="1:260" s="138" customFormat="1" ht="12">
      <c r="A296" s="118">
        <v>239</v>
      </c>
      <c r="B296" s="17">
        <v>0</v>
      </c>
      <c r="C296" s="17">
        <v>0</v>
      </c>
      <c r="D296" s="17" t="s">
        <v>663</v>
      </c>
      <c r="E296" s="17" t="s">
        <v>1787</v>
      </c>
      <c r="F296" s="17" t="s">
        <v>2156</v>
      </c>
      <c r="G296" s="17" t="s">
        <v>79</v>
      </c>
      <c r="H296" s="119">
        <v>-17.368219</v>
      </c>
      <c r="I296" s="120">
        <v>-66.159188999999998</v>
      </c>
      <c r="J296" s="17" t="s">
        <v>303</v>
      </c>
      <c r="K296" s="17" t="s">
        <v>201</v>
      </c>
      <c r="L296" s="17" t="s">
        <v>312</v>
      </c>
      <c r="M296" s="121" t="s">
        <v>201</v>
      </c>
      <c r="N296" s="122">
        <v>6</v>
      </c>
      <c r="O296" s="123" t="s">
        <v>610</v>
      </c>
      <c r="P296" s="17" t="s">
        <v>202</v>
      </c>
      <c r="Q296" s="121" t="s">
        <v>179</v>
      </c>
      <c r="R296" s="124">
        <v>0</v>
      </c>
      <c r="S296" s="124">
        <v>0</v>
      </c>
      <c r="T296" s="124">
        <v>3</v>
      </c>
      <c r="U296" s="124">
        <v>0</v>
      </c>
      <c r="V296" s="124">
        <v>3</v>
      </c>
      <c r="W296" s="124">
        <v>3</v>
      </c>
      <c r="X296" s="124">
        <v>0</v>
      </c>
      <c r="Y296" s="125">
        <v>0</v>
      </c>
      <c r="Z296" s="17">
        <v>9</v>
      </c>
      <c r="AA296" s="126"/>
      <c r="AB296" s="127" t="s">
        <v>203</v>
      </c>
      <c r="AC296" s="227" t="s">
        <v>204</v>
      </c>
      <c r="AD296" s="227">
        <v>3</v>
      </c>
      <c r="AE296" s="227" t="s">
        <v>205</v>
      </c>
      <c r="AF296" s="227">
        <v>1</v>
      </c>
      <c r="AG296" s="227" t="s">
        <v>211</v>
      </c>
      <c r="AH296" s="227" t="s">
        <v>207</v>
      </c>
      <c r="AI296" s="227">
        <v>0</v>
      </c>
      <c r="AJ296" s="227" t="s">
        <v>208</v>
      </c>
      <c r="AK296" s="227">
        <v>0</v>
      </c>
      <c r="AL296" s="227" t="s">
        <v>211</v>
      </c>
      <c r="AM296" s="227" t="s">
        <v>77</v>
      </c>
      <c r="AN296" s="227">
        <v>0</v>
      </c>
      <c r="AO296" s="227" t="s">
        <v>77</v>
      </c>
      <c r="AP296" s="227">
        <v>0</v>
      </c>
      <c r="AQ296" s="227" t="s">
        <v>77</v>
      </c>
      <c r="AR296" s="227" t="s">
        <v>198</v>
      </c>
      <c r="AS296" s="227">
        <v>3</v>
      </c>
      <c r="AT296" s="227" t="s">
        <v>210</v>
      </c>
      <c r="AU296" s="227">
        <v>1</v>
      </c>
      <c r="AV296" s="227" t="s">
        <v>236</v>
      </c>
      <c r="AW296" s="227" t="s">
        <v>186</v>
      </c>
      <c r="AX296" s="227">
        <v>3</v>
      </c>
      <c r="AY296" s="227" t="s">
        <v>230</v>
      </c>
      <c r="AZ296" s="227">
        <v>0</v>
      </c>
      <c r="BA296" s="227" t="s">
        <v>236</v>
      </c>
      <c r="BB296" s="227" t="s">
        <v>77</v>
      </c>
      <c r="BC296" s="227">
        <v>0</v>
      </c>
      <c r="BD296" s="227" t="s">
        <v>77</v>
      </c>
      <c r="BE296" s="227">
        <v>0</v>
      </c>
      <c r="BF296" s="227" t="s">
        <v>77</v>
      </c>
      <c r="BG296" s="227">
        <v>0</v>
      </c>
      <c r="BH296" s="227">
        <v>0</v>
      </c>
      <c r="BI296" s="227">
        <v>0</v>
      </c>
      <c r="BJ296" s="227">
        <v>0</v>
      </c>
      <c r="BK296" s="227">
        <v>0</v>
      </c>
      <c r="BL296" s="17">
        <v>9</v>
      </c>
      <c r="BM296" s="126" t="s">
        <v>3804</v>
      </c>
      <c r="BN296" s="126"/>
      <c r="BO296" s="126" t="s">
        <v>3789</v>
      </c>
      <c r="BP296" s="126">
        <v>2024</v>
      </c>
      <c r="BQ296" s="126" t="s">
        <v>171</v>
      </c>
      <c r="BR296" s="128">
        <v>45392</v>
      </c>
      <c r="BS296" s="17">
        <v>15</v>
      </c>
      <c r="BT296" s="221" t="s">
        <v>3057</v>
      </c>
      <c r="BU296" s="118">
        <v>0</v>
      </c>
      <c r="BV296" s="17">
        <v>3</v>
      </c>
      <c r="BW296" s="17">
        <v>0</v>
      </c>
      <c r="BX296" s="17">
        <v>0</v>
      </c>
      <c r="BY296" s="17">
        <v>0</v>
      </c>
      <c r="BZ296" s="17">
        <v>0</v>
      </c>
      <c r="CA296" s="17"/>
      <c r="CB296" s="17">
        <v>3</v>
      </c>
      <c r="CC296" s="121">
        <v>9</v>
      </c>
      <c r="CD296" s="17"/>
      <c r="CE296" s="118">
        <v>0</v>
      </c>
      <c r="CF296" s="17">
        <v>0</v>
      </c>
      <c r="CG296" s="17">
        <v>2</v>
      </c>
      <c r="CH296" s="17">
        <v>0</v>
      </c>
      <c r="CI296" s="17">
        <v>0</v>
      </c>
      <c r="CJ296" s="17">
        <v>1</v>
      </c>
      <c r="CK296" s="17">
        <v>0</v>
      </c>
      <c r="CL296" s="121">
        <v>3</v>
      </c>
      <c r="CM296" s="17" t="s">
        <v>3058</v>
      </c>
      <c r="CN296" s="17" t="s">
        <v>1089</v>
      </c>
      <c r="CO296" s="17" t="s">
        <v>3059</v>
      </c>
      <c r="CP296" s="17">
        <v>1</v>
      </c>
      <c r="CQ296" s="118">
        <v>1</v>
      </c>
      <c r="CR296" s="17">
        <v>0</v>
      </c>
      <c r="CS296" s="17" t="s">
        <v>676</v>
      </c>
      <c r="CT296" s="17"/>
      <c r="CU296" s="17"/>
      <c r="CV296" s="17"/>
      <c r="CW296" s="17"/>
      <c r="CX296" s="17"/>
      <c r="CY296" s="121"/>
      <c r="CZ296" s="118"/>
      <c r="DA296" s="17"/>
      <c r="DB296" s="17"/>
      <c r="DC296" s="121"/>
      <c r="DD296" s="126"/>
      <c r="DE296" s="17"/>
      <c r="DF296" s="118"/>
      <c r="DG296" s="17" t="s">
        <v>1092</v>
      </c>
      <c r="DH296" s="17"/>
      <c r="DI296" s="126" t="s">
        <v>2664</v>
      </c>
      <c r="DJ296" s="118">
        <v>30</v>
      </c>
      <c r="DK296" s="118" t="s">
        <v>1155</v>
      </c>
      <c r="DL296" s="121"/>
      <c r="DM296" s="17" t="s">
        <v>1094</v>
      </c>
      <c r="DN296" s="17"/>
      <c r="DO296" s="17"/>
      <c r="DP296" s="17"/>
      <c r="DQ296" s="121"/>
      <c r="DR296" s="17"/>
      <c r="DS296" s="17"/>
      <c r="DT296" s="17"/>
      <c r="DU296" s="17"/>
      <c r="DV296" s="17"/>
      <c r="DW296" s="17"/>
      <c r="DX296" s="17"/>
      <c r="DY296" s="118"/>
      <c r="DZ296" s="17"/>
      <c r="EA296" s="17"/>
      <c r="EB296" s="17"/>
      <c r="EC296" s="17"/>
      <c r="ED296" s="17"/>
      <c r="EE296" s="17"/>
      <c r="EF296" s="121"/>
      <c r="EG296" s="17"/>
      <c r="EH296" s="17"/>
      <c r="EI296" s="17"/>
      <c r="EJ296" s="17"/>
      <c r="EK296" s="17"/>
      <c r="EL296" s="17"/>
      <c r="EM296" s="17"/>
      <c r="EN296" s="17"/>
      <c r="EO296" s="118">
        <v>2</v>
      </c>
      <c r="EP296" s="17"/>
      <c r="EQ296" s="17">
        <v>6</v>
      </c>
      <c r="ER296" s="17"/>
      <c r="ES296" s="17"/>
      <c r="ET296" s="121"/>
      <c r="EU296" s="118"/>
      <c r="EV296" s="17">
        <v>4</v>
      </c>
      <c r="EW296" s="17"/>
      <c r="EX296" s="17">
        <v>14</v>
      </c>
      <c r="EY296" s="17"/>
      <c r="EZ296" s="121"/>
      <c r="FA296" s="17"/>
      <c r="FB296" s="121"/>
      <c r="FC296" s="118">
        <v>30</v>
      </c>
      <c r="FD296" s="17">
        <v>3</v>
      </c>
      <c r="FE296" s="121">
        <v>63</v>
      </c>
      <c r="FF296" s="17">
        <v>21</v>
      </c>
      <c r="FG296" s="118"/>
      <c r="FH296" s="121"/>
      <c r="FI296" s="17"/>
      <c r="FJ296" s="17" t="e">
        <v>#N/A</v>
      </c>
      <c r="FK296" s="227" t="s">
        <v>3711</v>
      </c>
      <c r="FL296" s="128"/>
      <c r="FM296" s="128"/>
      <c r="FN296" s="17"/>
      <c r="FO296" s="17"/>
      <c r="FP296" s="121"/>
      <c r="FQ296" s="17"/>
      <c r="FR296" s="118"/>
      <c r="FS296" s="17"/>
      <c r="FT296" s="17">
        <v>0</v>
      </c>
      <c r="FU296" s="17">
        <v>14</v>
      </c>
      <c r="FV296" s="17"/>
      <c r="FW296" s="17"/>
      <c r="FX296" s="17"/>
      <c r="FY296" s="121"/>
      <c r="FZ296" s="17"/>
      <c r="GA296" s="118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29"/>
      <c r="GQ296" s="17"/>
      <c r="GR296" s="118"/>
      <c r="GS296" s="17"/>
      <c r="GT296" s="17"/>
      <c r="GU296" s="17"/>
      <c r="GV296" s="17"/>
      <c r="GW296" s="17"/>
      <c r="GX296" s="121"/>
      <c r="GY296" s="118"/>
      <c r="GZ296" s="17"/>
      <c r="HA296" s="17"/>
      <c r="HB296" s="17"/>
      <c r="HC296" s="17"/>
      <c r="HD296" s="121"/>
      <c r="HE296" s="118"/>
      <c r="HF296" s="17"/>
      <c r="HG296" s="17"/>
      <c r="HH296" s="17"/>
      <c r="HI296" s="17"/>
      <c r="HJ296" s="17"/>
      <c r="HK296" s="121"/>
      <c r="HL296" s="118"/>
      <c r="HM296" s="17"/>
      <c r="HN296" s="17"/>
      <c r="HO296" s="121"/>
      <c r="HP296" s="118"/>
      <c r="HQ296" s="121"/>
      <c r="HR296" s="17"/>
      <c r="HS296" s="118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21"/>
      <c r="IJ296" s="17" t="s">
        <v>3060</v>
      </c>
      <c r="IK296" s="17" t="s">
        <v>3827</v>
      </c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</row>
    <row r="297" spans="1:260" s="138" customFormat="1" ht="12">
      <c r="A297" s="118">
        <v>378</v>
      </c>
      <c r="B297" s="17" t="s">
        <v>324</v>
      </c>
      <c r="C297" s="17">
        <v>0</v>
      </c>
      <c r="D297" s="139" t="s">
        <v>663</v>
      </c>
      <c r="E297" s="124" t="s">
        <v>1834</v>
      </c>
      <c r="F297" s="17" t="s">
        <v>2374</v>
      </c>
      <c r="G297" s="17" t="s">
        <v>79</v>
      </c>
      <c r="H297" s="119">
        <v>-17.465778</v>
      </c>
      <c r="I297" s="120">
        <v>-66.136195000000001</v>
      </c>
      <c r="J297" s="17" t="s">
        <v>303</v>
      </c>
      <c r="K297" s="17" t="s">
        <v>201</v>
      </c>
      <c r="L297" s="17" t="s">
        <v>312</v>
      </c>
      <c r="M297" s="121" t="s">
        <v>201</v>
      </c>
      <c r="N297" s="122">
        <v>25</v>
      </c>
      <c r="O297" s="123" t="s">
        <v>78</v>
      </c>
      <c r="P297" s="17" t="s">
        <v>202</v>
      </c>
      <c r="Q297" s="121" t="s">
        <v>179</v>
      </c>
      <c r="R297" s="124">
        <v>0</v>
      </c>
      <c r="S297" s="124">
        <v>0</v>
      </c>
      <c r="T297" s="124">
        <v>3</v>
      </c>
      <c r="U297" s="124">
        <v>0</v>
      </c>
      <c r="V297" s="124">
        <v>3</v>
      </c>
      <c r="W297" s="124">
        <v>3</v>
      </c>
      <c r="X297" s="124">
        <v>2</v>
      </c>
      <c r="Y297" s="125">
        <v>0</v>
      </c>
      <c r="Z297" s="17">
        <v>11</v>
      </c>
      <c r="AA297" s="142"/>
      <c r="AB297" s="127" t="s">
        <v>682</v>
      </c>
      <c r="AC297" s="227" t="s">
        <v>204</v>
      </c>
      <c r="AD297" s="227">
        <v>3</v>
      </c>
      <c r="AE297" s="227" t="s">
        <v>682</v>
      </c>
      <c r="AF297" s="227">
        <v>1</v>
      </c>
      <c r="AG297" s="227" t="s">
        <v>206</v>
      </c>
      <c r="AH297" s="227" t="s">
        <v>207</v>
      </c>
      <c r="AI297" s="227">
        <v>0</v>
      </c>
      <c r="AJ297" s="227" t="s">
        <v>683</v>
      </c>
      <c r="AK297" s="227">
        <v>0</v>
      </c>
      <c r="AL297" s="227" t="s">
        <v>206</v>
      </c>
      <c r="AM297" s="227" t="s">
        <v>77</v>
      </c>
      <c r="AN297" s="227">
        <v>0</v>
      </c>
      <c r="AO297" s="227" t="s">
        <v>77</v>
      </c>
      <c r="AP297" s="227">
        <v>0</v>
      </c>
      <c r="AQ297" s="227" t="s">
        <v>77</v>
      </c>
      <c r="AR297" s="227" t="s">
        <v>198</v>
      </c>
      <c r="AS297" s="227">
        <v>3</v>
      </c>
      <c r="AT297" s="227" t="s">
        <v>683</v>
      </c>
      <c r="AU297" s="227">
        <v>0</v>
      </c>
      <c r="AV297" s="227" t="s">
        <v>206</v>
      </c>
      <c r="AW297" s="227" t="s">
        <v>186</v>
      </c>
      <c r="AX297" s="227">
        <v>3</v>
      </c>
      <c r="AY297" s="227" t="s">
        <v>683</v>
      </c>
      <c r="AZ297" s="227">
        <v>0</v>
      </c>
      <c r="BA297" s="227" t="s">
        <v>206</v>
      </c>
      <c r="BB297" s="227" t="s">
        <v>258</v>
      </c>
      <c r="BC297" s="227">
        <v>2</v>
      </c>
      <c r="BD297" s="227" t="s">
        <v>683</v>
      </c>
      <c r="BE297" s="227">
        <v>0</v>
      </c>
      <c r="BF297" s="227" t="s">
        <v>206</v>
      </c>
      <c r="BG297" s="227">
        <v>0</v>
      </c>
      <c r="BH297" s="227">
        <v>0</v>
      </c>
      <c r="BI297" s="227">
        <v>0</v>
      </c>
      <c r="BJ297" s="227">
        <v>0</v>
      </c>
      <c r="BK297" s="227">
        <v>0</v>
      </c>
      <c r="BL297" s="17">
        <v>11</v>
      </c>
      <c r="BM297" s="142" t="s">
        <v>4159</v>
      </c>
      <c r="BN297" s="142"/>
      <c r="BO297" s="142" t="e">
        <v>#N/A</v>
      </c>
      <c r="BP297" s="143">
        <v>2024</v>
      </c>
      <c r="BQ297" s="126" t="s">
        <v>171</v>
      </c>
      <c r="BR297" s="128">
        <v>45392</v>
      </c>
      <c r="BS297" s="17">
        <v>15</v>
      </c>
      <c r="BT297" s="221" t="s">
        <v>3148</v>
      </c>
      <c r="BU297" s="118">
        <v>0</v>
      </c>
      <c r="BV297" s="17">
        <v>1</v>
      </c>
      <c r="BW297" s="17">
        <v>0</v>
      </c>
      <c r="BX297" s="17">
        <v>0</v>
      </c>
      <c r="BY297" s="17">
        <v>0</v>
      </c>
      <c r="BZ297" s="17">
        <v>2</v>
      </c>
      <c r="CA297" s="17"/>
      <c r="CB297" s="17">
        <v>3</v>
      </c>
      <c r="CC297" s="121">
        <v>11</v>
      </c>
      <c r="CD297" s="17"/>
      <c r="CE297" s="118">
        <v>0</v>
      </c>
      <c r="CF297" s="17">
        <v>0</v>
      </c>
      <c r="CG297" s="17">
        <v>1</v>
      </c>
      <c r="CH297" s="17">
        <v>0</v>
      </c>
      <c r="CI297" s="17">
        <v>0</v>
      </c>
      <c r="CJ297" s="17">
        <v>0</v>
      </c>
      <c r="CK297" s="17">
        <v>0</v>
      </c>
      <c r="CL297" s="121">
        <v>1</v>
      </c>
      <c r="CM297" s="17" t="s">
        <v>3149</v>
      </c>
      <c r="CN297" s="17" t="s">
        <v>2805</v>
      </c>
      <c r="CO297" s="17" t="s">
        <v>1432</v>
      </c>
      <c r="CP297" s="17">
        <v>3</v>
      </c>
      <c r="CQ297" s="118">
        <v>1</v>
      </c>
      <c r="CR297" s="17">
        <v>2</v>
      </c>
      <c r="CS297" s="124" t="s">
        <v>676</v>
      </c>
      <c r="CT297" s="138" t="s">
        <v>677</v>
      </c>
      <c r="CY297" s="141"/>
      <c r="CZ297" s="140"/>
      <c r="DC297" s="141"/>
      <c r="DD297" s="142"/>
      <c r="DF297" s="137"/>
      <c r="DG297" s="17" t="s">
        <v>1137</v>
      </c>
      <c r="DI297" s="126" t="s">
        <v>2730</v>
      </c>
      <c r="DJ297" s="118">
        <v>1</v>
      </c>
      <c r="DK297" s="118" t="s">
        <v>1340</v>
      </c>
      <c r="DL297" s="141"/>
      <c r="DM297" s="17" t="s">
        <v>1120</v>
      </c>
      <c r="DN297" s="139"/>
      <c r="DQ297" s="141"/>
      <c r="DY297" s="140"/>
      <c r="EF297" s="141"/>
      <c r="EO297" s="140"/>
      <c r="ET297" s="141"/>
      <c r="EU297" s="140"/>
      <c r="EZ297" s="141"/>
      <c r="FB297" s="127"/>
      <c r="FC297" s="118">
        <v>50</v>
      </c>
      <c r="FD297" s="17">
        <v>3</v>
      </c>
      <c r="FE297" s="141"/>
      <c r="FF297" s="17">
        <v>42</v>
      </c>
      <c r="FG297" s="140"/>
      <c r="FH297" s="141"/>
      <c r="FJ297" s="17" t="e">
        <v>#N/A</v>
      </c>
      <c r="FK297" s="257" t="s">
        <v>3714</v>
      </c>
      <c r="FP297" s="141"/>
      <c r="FR297" s="140"/>
      <c r="FT297" s="138">
        <v>0</v>
      </c>
      <c r="FU297" s="138">
        <v>14</v>
      </c>
      <c r="FY297" s="141"/>
      <c r="GA297" s="140"/>
      <c r="GP297" s="141"/>
      <c r="GR297" s="137"/>
      <c r="GX297" s="141"/>
      <c r="GY297" s="137"/>
      <c r="HD297" s="141"/>
      <c r="HE297" s="137"/>
      <c r="HK297" s="141"/>
      <c r="HL297" s="137"/>
      <c r="HM297" s="124"/>
      <c r="HN297" s="124"/>
      <c r="HO297" s="141"/>
      <c r="HP297" s="140"/>
      <c r="HQ297" s="141"/>
      <c r="HS297" s="140"/>
      <c r="II297" s="141"/>
      <c r="IJ297" s="17" t="s">
        <v>1341</v>
      </c>
      <c r="IK297" s="138" t="s">
        <v>3828</v>
      </c>
    </row>
    <row r="298" spans="1:260" s="138" customFormat="1" ht="12">
      <c r="A298" s="118">
        <v>435</v>
      </c>
      <c r="B298" s="17">
        <v>0</v>
      </c>
      <c r="C298" s="17">
        <v>0</v>
      </c>
      <c r="D298" s="139" t="s">
        <v>663</v>
      </c>
      <c r="E298" s="124" t="s">
        <v>1761</v>
      </c>
      <c r="F298" s="17" t="s">
        <v>2459</v>
      </c>
      <c r="G298" s="17" t="s">
        <v>79</v>
      </c>
      <c r="H298" s="119">
        <v>-17.359764999999999</v>
      </c>
      <c r="I298" s="120">
        <v>-66.186367000000004</v>
      </c>
      <c r="J298" s="17" t="s">
        <v>303</v>
      </c>
      <c r="K298" s="17" t="s">
        <v>201</v>
      </c>
      <c r="L298" s="17" t="s">
        <v>312</v>
      </c>
      <c r="M298" s="121" t="s">
        <v>201</v>
      </c>
      <c r="N298" s="122">
        <v>40</v>
      </c>
      <c r="O298" s="123" t="s">
        <v>78</v>
      </c>
      <c r="P298" s="17" t="s">
        <v>202</v>
      </c>
      <c r="Q298" s="121" t="s">
        <v>179</v>
      </c>
      <c r="R298" s="124">
        <v>0</v>
      </c>
      <c r="S298" s="124">
        <v>0</v>
      </c>
      <c r="T298" s="124">
        <v>3</v>
      </c>
      <c r="U298" s="124">
        <v>0</v>
      </c>
      <c r="V298" s="124">
        <v>3</v>
      </c>
      <c r="W298" s="124">
        <v>1</v>
      </c>
      <c r="X298" s="124">
        <v>1</v>
      </c>
      <c r="Y298" s="125">
        <v>0</v>
      </c>
      <c r="Z298" s="17">
        <v>8</v>
      </c>
      <c r="AA298" s="142"/>
      <c r="AB298" s="127" t="s">
        <v>203</v>
      </c>
      <c r="AC298" s="227" t="s">
        <v>204</v>
      </c>
      <c r="AD298" s="227">
        <v>3</v>
      </c>
      <c r="AE298" s="227" t="s">
        <v>205</v>
      </c>
      <c r="AF298" s="227">
        <v>1</v>
      </c>
      <c r="AG298" s="227" t="s">
        <v>193</v>
      </c>
      <c r="AH298" s="227" t="s">
        <v>207</v>
      </c>
      <c r="AI298" s="227">
        <v>0</v>
      </c>
      <c r="AJ298" s="227" t="s">
        <v>208</v>
      </c>
      <c r="AK298" s="227">
        <v>0</v>
      </c>
      <c r="AL298" s="227" t="s">
        <v>195</v>
      </c>
      <c r="AM298" s="227" t="s">
        <v>77</v>
      </c>
      <c r="AN298" s="227">
        <v>0</v>
      </c>
      <c r="AO298" s="227" t="s">
        <v>77</v>
      </c>
      <c r="AP298" s="227">
        <v>0</v>
      </c>
      <c r="AQ298" s="227" t="s">
        <v>77</v>
      </c>
      <c r="AR298" s="227" t="s">
        <v>198</v>
      </c>
      <c r="AS298" s="227">
        <v>3</v>
      </c>
      <c r="AT298" s="227" t="s">
        <v>210</v>
      </c>
      <c r="AU298" s="227">
        <v>1</v>
      </c>
      <c r="AV298" s="227" t="s">
        <v>236</v>
      </c>
      <c r="AW298" s="227" t="s">
        <v>238</v>
      </c>
      <c r="AX298" s="227">
        <v>1</v>
      </c>
      <c r="AY298" s="227" t="s">
        <v>230</v>
      </c>
      <c r="AZ298" s="227">
        <v>0</v>
      </c>
      <c r="BA298" s="227" t="s">
        <v>2073</v>
      </c>
      <c r="BB298" s="227" t="s">
        <v>252</v>
      </c>
      <c r="BC298" s="227">
        <v>1</v>
      </c>
      <c r="BD298" s="227" t="s">
        <v>230</v>
      </c>
      <c r="BE298" s="227">
        <v>0</v>
      </c>
      <c r="BF298" s="227" t="s">
        <v>2073</v>
      </c>
      <c r="BG298" s="227">
        <v>0</v>
      </c>
      <c r="BH298" s="227">
        <v>0</v>
      </c>
      <c r="BI298" s="227">
        <v>0</v>
      </c>
      <c r="BJ298" s="227">
        <v>0</v>
      </c>
      <c r="BK298" s="227">
        <v>0</v>
      </c>
      <c r="BL298" s="17">
        <v>8</v>
      </c>
      <c r="BM298" s="142" t="s">
        <v>4159</v>
      </c>
      <c r="BN298" s="142"/>
      <c r="BO298" s="142" t="e">
        <v>#N/A</v>
      </c>
      <c r="BP298" s="143">
        <v>2024</v>
      </c>
      <c r="BQ298" s="126" t="s">
        <v>171</v>
      </c>
      <c r="BR298" s="128">
        <v>45392</v>
      </c>
      <c r="BS298" s="17">
        <v>15</v>
      </c>
      <c r="BT298" s="221" t="s">
        <v>3574</v>
      </c>
      <c r="BU298" s="118">
        <v>0</v>
      </c>
      <c r="BV298" s="17">
        <v>0</v>
      </c>
      <c r="BW298" s="17">
        <v>2</v>
      </c>
      <c r="BX298" s="17">
        <v>0</v>
      </c>
      <c r="BY298" s="17">
        <v>0</v>
      </c>
      <c r="BZ298" s="17">
        <v>1</v>
      </c>
      <c r="CA298" s="17"/>
      <c r="CB298" s="17">
        <v>3</v>
      </c>
      <c r="CC298" s="121">
        <v>8</v>
      </c>
      <c r="CD298" s="17"/>
      <c r="CE298" s="118">
        <v>0</v>
      </c>
      <c r="CF298" s="17">
        <v>0</v>
      </c>
      <c r="CG298" s="17">
        <v>2</v>
      </c>
      <c r="CH298" s="17">
        <v>0</v>
      </c>
      <c r="CI298" s="17">
        <v>0</v>
      </c>
      <c r="CJ298" s="17">
        <v>0</v>
      </c>
      <c r="CK298" s="17">
        <v>0</v>
      </c>
      <c r="CL298" s="121">
        <v>2</v>
      </c>
      <c r="CM298" s="17" t="s">
        <v>3575</v>
      </c>
      <c r="CN298" s="17" t="s">
        <v>3576</v>
      </c>
      <c r="CO298" s="17" t="s">
        <v>2963</v>
      </c>
      <c r="CP298" s="17">
        <v>1</v>
      </c>
      <c r="CQ298" s="118">
        <v>1</v>
      </c>
      <c r="CR298" s="17">
        <v>1</v>
      </c>
      <c r="CS298" s="124" t="s">
        <v>676</v>
      </c>
      <c r="CT298" s="138" t="s">
        <v>677</v>
      </c>
      <c r="CY298" s="141"/>
      <c r="CZ298" s="140"/>
      <c r="DC298" s="141"/>
      <c r="DD298" s="142"/>
      <c r="DF298" s="137"/>
      <c r="DG298" s="17" t="s">
        <v>2821</v>
      </c>
      <c r="DI298" s="126" t="s">
        <v>2747</v>
      </c>
      <c r="DJ298" s="118">
        <v>7</v>
      </c>
      <c r="DK298" s="118" t="s">
        <v>3577</v>
      </c>
      <c r="DL298" s="141"/>
      <c r="DM298" s="17" t="s">
        <v>1139</v>
      </c>
      <c r="DN298" s="139"/>
      <c r="DQ298" s="141"/>
      <c r="DY298" s="140"/>
      <c r="EF298" s="141"/>
      <c r="EO298" s="140"/>
      <c r="ET298" s="141"/>
      <c r="EU298" s="140"/>
      <c r="EZ298" s="141"/>
      <c r="FB298" s="127"/>
      <c r="FC298" s="118">
        <v>70</v>
      </c>
      <c r="FD298" s="17">
        <v>3</v>
      </c>
      <c r="FE298" s="141"/>
      <c r="FF298" s="17">
        <v>59</v>
      </c>
      <c r="FG298" s="140"/>
      <c r="FH298" s="141"/>
      <c r="FJ298" s="17" t="e">
        <v>#N/A</v>
      </c>
      <c r="FK298" s="257" t="s">
        <v>3711</v>
      </c>
      <c r="FP298" s="141"/>
      <c r="FR298" s="140"/>
      <c r="FT298" s="138">
        <v>0</v>
      </c>
      <c r="FU298" s="138">
        <v>14</v>
      </c>
      <c r="FY298" s="141"/>
      <c r="GA298" s="140"/>
      <c r="GP298" s="141"/>
      <c r="GR298" s="137"/>
      <c r="GX298" s="141"/>
      <c r="GY298" s="137"/>
      <c r="HD298" s="141"/>
      <c r="HE298" s="137"/>
      <c r="HK298" s="141"/>
      <c r="HL298" s="137"/>
      <c r="HM298" s="124"/>
      <c r="HN298" s="124"/>
      <c r="HO298" s="141"/>
      <c r="HP298" s="140"/>
      <c r="HQ298" s="141"/>
      <c r="HS298" s="140"/>
      <c r="II298" s="141"/>
      <c r="IJ298" s="17" t="s">
        <v>3578</v>
      </c>
      <c r="IK298" s="138" t="s">
        <v>3829</v>
      </c>
    </row>
    <row r="299" spans="1:260" s="138" customFormat="1" ht="12">
      <c r="A299" s="118">
        <v>442</v>
      </c>
      <c r="B299" s="17" t="s">
        <v>2470</v>
      </c>
      <c r="C299" s="17">
        <v>0</v>
      </c>
      <c r="D299" s="139" t="s">
        <v>663</v>
      </c>
      <c r="E299" s="124" t="s">
        <v>1783</v>
      </c>
      <c r="F299" s="17" t="s">
        <v>2471</v>
      </c>
      <c r="G299" s="17" t="s">
        <v>79</v>
      </c>
      <c r="H299" s="119">
        <v>-17.406140000000001</v>
      </c>
      <c r="I299" s="120">
        <v>-66.094800000000006</v>
      </c>
      <c r="J299" s="17" t="s">
        <v>303</v>
      </c>
      <c r="K299" s="17" t="s">
        <v>897</v>
      </c>
      <c r="L299" s="17" t="s">
        <v>898</v>
      </c>
      <c r="M299" s="121" t="s">
        <v>201</v>
      </c>
      <c r="N299" s="122">
        <v>40</v>
      </c>
      <c r="O299" s="123" t="s">
        <v>78</v>
      </c>
      <c r="P299" s="17" t="s">
        <v>202</v>
      </c>
      <c r="Q299" s="121" t="s">
        <v>179</v>
      </c>
      <c r="R299" s="124">
        <v>3</v>
      </c>
      <c r="S299" s="124">
        <v>0</v>
      </c>
      <c r="T299" s="124">
        <v>0</v>
      </c>
      <c r="U299" s="124">
        <v>0</v>
      </c>
      <c r="V299" s="124">
        <v>3</v>
      </c>
      <c r="W299" s="124">
        <v>0</v>
      </c>
      <c r="X299" s="124">
        <v>2</v>
      </c>
      <c r="Y299" s="125">
        <v>0</v>
      </c>
      <c r="Z299" s="17">
        <v>8</v>
      </c>
      <c r="AA299" s="142"/>
      <c r="AB299" s="127" t="s">
        <v>3589</v>
      </c>
      <c r="AC299" s="227" t="s">
        <v>2212</v>
      </c>
      <c r="AD299" s="227">
        <v>3</v>
      </c>
      <c r="AE299" s="227" t="s">
        <v>974</v>
      </c>
      <c r="AF299" s="227">
        <v>1</v>
      </c>
      <c r="AG299" s="227" t="s">
        <v>206</v>
      </c>
      <c r="AH299" s="227" t="s">
        <v>77</v>
      </c>
      <c r="AI299" s="227">
        <v>0</v>
      </c>
      <c r="AJ299" s="227" t="s">
        <v>77</v>
      </c>
      <c r="AK299" s="227">
        <v>0</v>
      </c>
      <c r="AL299" s="227" t="s">
        <v>77</v>
      </c>
      <c r="AM299" s="227" t="s">
        <v>77</v>
      </c>
      <c r="AN299" s="227">
        <v>0</v>
      </c>
      <c r="AO299" s="227" t="s">
        <v>77</v>
      </c>
      <c r="AP299" s="227">
        <v>0</v>
      </c>
      <c r="AQ299" s="227" t="s">
        <v>77</v>
      </c>
      <c r="AR299" s="227" t="s">
        <v>198</v>
      </c>
      <c r="AS299" s="227">
        <v>3</v>
      </c>
      <c r="AT299" s="227" t="s">
        <v>325</v>
      </c>
      <c r="AU299" s="227">
        <v>1</v>
      </c>
      <c r="AV299" s="227" t="s">
        <v>189</v>
      </c>
      <c r="AW299" s="227" t="s">
        <v>77</v>
      </c>
      <c r="AX299" s="227">
        <v>0</v>
      </c>
      <c r="AY299" s="227" t="s">
        <v>77</v>
      </c>
      <c r="AZ299" s="227">
        <v>0</v>
      </c>
      <c r="BA299" s="227" t="s">
        <v>77</v>
      </c>
      <c r="BB299" s="227" t="s">
        <v>258</v>
      </c>
      <c r="BC299" s="227">
        <v>2</v>
      </c>
      <c r="BD299" s="227" t="s">
        <v>326</v>
      </c>
      <c r="BE299" s="227">
        <v>0</v>
      </c>
      <c r="BF299" s="227" t="s">
        <v>189</v>
      </c>
      <c r="BG299" s="227">
        <v>0</v>
      </c>
      <c r="BH299" s="227">
        <v>0</v>
      </c>
      <c r="BI299" s="227">
        <v>0</v>
      </c>
      <c r="BJ299" s="227">
        <v>0</v>
      </c>
      <c r="BK299" s="227">
        <v>0</v>
      </c>
      <c r="BL299" s="17">
        <v>8</v>
      </c>
      <c r="BM299" s="142" t="s">
        <v>4149</v>
      </c>
      <c r="BN299" s="142"/>
      <c r="BO299" s="142" t="s">
        <v>3789</v>
      </c>
      <c r="BP299" s="143">
        <v>2024</v>
      </c>
      <c r="BQ299" s="126" t="s">
        <v>1394</v>
      </c>
      <c r="BR299" s="128">
        <v>45392</v>
      </c>
      <c r="BS299" s="17">
        <v>15</v>
      </c>
      <c r="BT299" s="221" t="s">
        <v>3590</v>
      </c>
      <c r="BU299" s="118">
        <v>0</v>
      </c>
      <c r="BV299" s="17">
        <v>0</v>
      </c>
      <c r="BW299" s="17">
        <v>0</v>
      </c>
      <c r="BX299" s="17">
        <v>0</v>
      </c>
      <c r="BY299" s="17">
        <v>0</v>
      </c>
      <c r="BZ299" s="17">
        <v>0</v>
      </c>
      <c r="CA299" s="17"/>
      <c r="CB299" s="17">
        <v>0</v>
      </c>
      <c r="CC299" s="121">
        <v>8</v>
      </c>
      <c r="CD299" s="17"/>
      <c r="CE299" s="118">
        <v>0</v>
      </c>
      <c r="CF299" s="17">
        <v>0</v>
      </c>
      <c r="CG299" s="17">
        <v>0</v>
      </c>
      <c r="CH299" s="17">
        <v>0</v>
      </c>
      <c r="CI299" s="17">
        <v>0</v>
      </c>
      <c r="CJ299" s="17">
        <v>1</v>
      </c>
      <c r="CK299" s="17">
        <v>0</v>
      </c>
      <c r="CL299" s="121">
        <v>1</v>
      </c>
      <c r="CM299" s="17" t="s">
        <v>3591</v>
      </c>
      <c r="CN299" s="17" t="s">
        <v>2805</v>
      </c>
      <c r="CO299" s="17" t="s">
        <v>3410</v>
      </c>
      <c r="CP299" s="17">
        <v>1</v>
      </c>
      <c r="CQ299" s="118">
        <v>0</v>
      </c>
      <c r="CR299" s="17">
        <v>0</v>
      </c>
      <c r="CS299" s="124"/>
      <c r="CY299" s="141"/>
      <c r="CZ299" s="140"/>
      <c r="DC299" s="141"/>
      <c r="DD299" s="142"/>
      <c r="DF299" s="137"/>
      <c r="DG299" s="17" t="s">
        <v>1289</v>
      </c>
      <c r="DI299" s="126" t="s">
        <v>2788</v>
      </c>
      <c r="DJ299" s="118">
        <v>3</v>
      </c>
      <c r="DK299" s="118" t="s">
        <v>130</v>
      </c>
      <c r="DL299" s="141"/>
      <c r="DM299" s="17" t="s">
        <v>1299</v>
      </c>
      <c r="DN299" s="139"/>
      <c r="DQ299" s="141"/>
      <c r="DY299" s="140"/>
      <c r="EF299" s="141"/>
      <c r="EO299" s="140">
        <v>0</v>
      </c>
      <c r="EQ299" s="138">
        <v>0</v>
      </c>
      <c r="ET299" s="141"/>
      <c r="EU299" s="140">
        <v>4</v>
      </c>
      <c r="EW299" s="138">
        <v>10</v>
      </c>
      <c r="EZ299" s="141"/>
      <c r="FA299" s="138">
        <v>4</v>
      </c>
      <c r="FB299" s="127"/>
      <c r="FC299" s="118">
        <v>70</v>
      </c>
      <c r="FD299" s="17">
        <v>0</v>
      </c>
      <c r="FE299" s="141">
        <v>0</v>
      </c>
      <c r="FF299" s="17">
        <v>59</v>
      </c>
      <c r="FG299" s="140"/>
      <c r="FH299" s="141"/>
      <c r="FJ299" s="17" t="e">
        <v>#N/A</v>
      </c>
      <c r="FK299" s="257" t="s">
        <v>3714</v>
      </c>
      <c r="FP299" s="141"/>
      <c r="FR299" s="140"/>
      <c r="FT299" s="138">
        <v>0</v>
      </c>
      <c r="FU299" s="138">
        <v>14</v>
      </c>
      <c r="FY299" s="141"/>
      <c r="GA299" s="140"/>
      <c r="GP299" s="141"/>
      <c r="GR299" s="137"/>
      <c r="GX299" s="141"/>
      <c r="GY299" s="137"/>
      <c r="HD299" s="141"/>
      <c r="HE299" s="137"/>
      <c r="HK299" s="141"/>
      <c r="HL299" s="137"/>
      <c r="HM299" s="124"/>
      <c r="HN299" s="124"/>
      <c r="HO299" s="141"/>
      <c r="HP299" s="140"/>
      <c r="HQ299" s="141"/>
      <c r="HS299" s="140"/>
      <c r="II299" s="141"/>
      <c r="IJ299" s="17" t="s">
        <v>1299</v>
      </c>
      <c r="IK299" s="138" t="s">
        <v>3830</v>
      </c>
      <c r="IX299" s="138">
        <v>118</v>
      </c>
      <c r="IY299" s="138">
        <v>236</v>
      </c>
    </row>
    <row r="300" spans="1:260" s="138" customFormat="1" ht="12">
      <c r="A300" s="118">
        <v>485</v>
      </c>
      <c r="B300" s="17" t="s">
        <v>689</v>
      </c>
      <c r="C300" s="17">
        <v>0</v>
      </c>
      <c r="D300" s="139" t="s">
        <v>663</v>
      </c>
      <c r="E300" s="124" t="s">
        <v>1719</v>
      </c>
      <c r="F300" s="17" t="s">
        <v>2530</v>
      </c>
      <c r="G300" s="17" t="s">
        <v>79</v>
      </c>
      <c r="H300" s="119">
        <v>-17.584</v>
      </c>
      <c r="I300" s="120">
        <v>-65.932198999999997</v>
      </c>
      <c r="J300" s="17" t="s">
        <v>310</v>
      </c>
      <c r="K300" s="17" t="s">
        <v>2530</v>
      </c>
      <c r="L300" s="17" t="s">
        <v>972</v>
      </c>
      <c r="M300" s="121" t="s">
        <v>201</v>
      </c>
      <c r="N300" s="122">
        <v>60</v>
      </c>
      <c r="O300" s="123" t="s">
        <v>78</v>
      </c>
      <c r="P300" s="17" t="s">
        <v>202</v>
      </c>
      <c r="Q300" s="121" t="s">
        <v>179</v>
      </c>
      <c r="R300" s="124">
        <v>0</v>
      </c>
      <c r="S300" s="124">
        <v>0</v>
      </c>
      <c r="T300" s="124">
        <v>3</v>
      </c>
      <c r="U300" s="124">
        <v>3</v>
      </c>
      <c r="V300" s="124">
        <v>3</v>
      </c>
      <c r="W300" s="124">
        <v>3</v>
      </c>
      <c r="X300" s="124">
        <v>0</v>
      </c>
      <c r="Y300" s="125">
        <v>0</v>
      </c>
      <c r="Z300" s="17">
        <v>12</v>
      </c>
      <c r="AA300" s="142"/>
      <c r="AB300" s="127" t="s">
        <v>203</v>
      </c>
      <c r="AC300" s="227" t="s">
        <v>204</v>
      </c>
      <c r="AD300" s="227">
        <v>3</v>
      </c>
      <c r="AE300" s="227" t="s">
        <v>205</v>
      </c>
      <c r="AF300" s="227">
        <v>1</v>
      </c>
      <c r="AG300" s="227" t="s">
        <v>211</v>
      </c>
      <c r="AH300" s="227" t="s">
        <v>207</v>
      </c>
      <c r="AI300" s="227">
        <v>0</v>
      </c>
      <c r="AJ300" s="227" t="s">
        <v>208</v>
      </c>
      <c r="AK300" s="227">
        <v>0</v>
      </c>
      <c r="AL300" s="227" t="s">
        <v>211</v>
      </c>
      <c r="AM300" s="227" t="s">
        <v>816</v>
      </c>
      <c r="AN300" s="227">
        <v>3</v>
      </c>
      <c r="AO300" s="227" t="s">
        <v>208</v>
      </c>
      <c r="AP300" s="227">
        <v>0</v>
      </c>
      <c r="AQ300" s="227" t="s">
        <v>211</v>
      </c>
      <c r="AR300" s="227" t="s">
        <v>198</v>
      </c>
      <c r="AS300" s="227">
        <v>3</v>
      </c>
      <c r="AT300" s="227" t="s">
        <v>210</v>
      </c>
      <c r="AU300" s="227">
        <v>1</v>
      </c>
      <c r="AV300" s="227" t="s">
        <v>211</v>
      </c>
      <c r="AW300" s="227" t="s">
        <v>186</v>
      </c>
      <c r="AX300" s="227">
        <v>3</v>
      </c>
      <c r="AY300" s="227" t="s">
        <v>230</v>
      </c>
      <c r="AZ300" s="227">
        <v>0</v>
      </c>
      <c r="BA300" s="227" t="s">
        <v>211</v>
      </c>
      <c r="BB300" s="227" t="s">
        <v>77</v>
      </c>
      <c r="BC300" s="227">
        <v>0</v>
      </c>
      <c r="BD300" s="227" t="s">
        <v>77</v>
      </c>
      <c r="BE300" s="227">
        <v>0</v>
      </c>
      <c r="BF300" s="227" t="s">
        <v>77</v>
      </c>
      <c r="BG300" s="227">
        <v>0</v>
      </c>
      <c r="BH300" s="227">
        <v>0</v>
      </c>
      <c r="BI300" s="227">
        <v>0</v>
      </c>
      <c r="BJ300" s="227">
        <v>0</v>
      </c>
      <c r="BK300" s="227">
        <v>0</v>
      </c>
      <c r="BL300" s="17">
        <v>12</v>
      </c>
      <c r="BM300" s="142" t="s">
        <v>4151</v>
      </c>
      <c r="BN300" s="142"/>
      <c r="BO300" s="142" t="s">
        <v>3789</v>
      </c>
      <c r="BP300" s="143">
        <v>2024</v>
      </c>
      <c r="BQ300" s="126" t="s">
        <v>171</v>
      </c>
      <c r="BR300" s="128">
        <v>45392</v>
      </c>
      <c r="BS300" s="17">
        <v>15</v>
      </c>
      <c r="BT300" s="221" t="s">
        <v>3622</v>
      </c>
      <c r="BU300" s="118">
        <v>0</v>
      </c>
      <c r="BV300" s="17">
        <v>2</v>
      </c>
      <c r="BW300" s="17">
        <v>0</v>
      </c>
      <c r="BX300" s="17">
        <v>1</v>
      </c>
      <c r="BY300" s="17">
        <v>0</v>
      </c>
      <c r="BZ300" s="17">
        <v>0</v>
      </c>
      <c r="CA300" s="17"/>
      <c r="CB300" s="17">
        <v>3</v>
      </c>
      <c r="CC300" s="121">
        <v>12</v>
      </c>
      <c r="CD300" s="17"/>
      <c r="CE300" s="118">
        <v>0</v>
      </c>
      <c r="CF300" s="17">
        <v>0</v>
      </c>
      <c r="CG300" s="17">
        <v>1</v>
      </c>
      <c r="CH300" s="17">
        <v>0</v>
      </c>
      <c r="CI300" s="17">
        <v>0</v>
      </c>
      <c r="CJ300" s="17">
        <v>2</v>
      </c>
      <c r="CK300" s="17">
        <v>0</v>
      </c>
      <c r="CL300" s="121">
        <v>3</v>
      </c>
      <c r="CM300" s="17" t="s">
        <v>3623</v>
      </c>
      <c r="CN300" s="17" t="s">
        <v>1124</v>
      </c>
      <c r="CO300" s="17" t="s">
        <v>1448</v>
      </c>
      <c r="CP300" s="17">
        <v>1</v>
      </c>
      <c r="CQ300" s="118">
        <v>1</v>
      </c>
      <c r="CR300" s="17">
        <v>0</v>
      </c>
      <c r="CS300" s="124" t="s">
        <v>676</v>
      </c>
      <c r="CY300" s="141"/>
      <c r="CZ300" s="140"/>
      <c r="DC300" s="141"/>
      <c r="DD300" s="142"/>
      <c r="DF300" s="137"/>
      <c r="DG300" s="17" t="s">
        <v>1289</v>
      </c>
      <c r="DI300" s="126" t="s">
        <v>2664</v>
      </c>
      <c r="DJ300" s="118">
        <v>30</v>
      </c>
      <c r="DK300" s="118" t="s">
        <v>1519</v>
      </c>
      <c r="DL300" s="141"/>
      <c r="DM300" s="17" t="s">
        <v>1203</v>
      </c>
      <c r="DN300" s="139"/>
      <c r="DQ300" s="141"/>
      <c r="DY300" s="140"/>
      <c r="EF300" s="141"/>
      <c r="EO300" s="140"/>
      <c r="ET300" s="141"/>
      <c r="EU300" s="140">
        <v>8</v>
      </c>
      <c r="EW300" s="138">
        <v>12</v>
      </c>
      <c r="EZ300" s="141"/>
      <c r="FB300" s="127"/>
      <c r="FC300" s="118">
        <v>100</v>
      </c>
      <c r="FD300" s="17">
        <v>3</v>
      </c>
      <c r="FE300" s="141">
        <v>243</v>
      </c>
      <c r="FF300" s="17">
        <v>81</v>
      </c>
      <c r="FG300" s="140"/>
      <c r="FH300" s="141"/>
      <c r="FJ300" s="17" t="e">
        <v>#N/A</v>
      </c>
      <c r="FK300" s="257" t="s">
        <v>3714</v>
      </c>
      <c r="FP300" s="141"/>
      <c r="FR300" s="140"/>
      <c r="FT300" s="138">
        <v>0</v>
      </c>
      <c r="FU300" s="138">
        <v>14</v>
      </c>
      <c r="FY300" s="141"/>
      <c r="GA300" s="140"/>
      <c r="GP300" s="141"/>
      <c r="GR300" s="137"/>
      <c r="GX300" s="141"/>
      <c r="GY300" s="137"/>
      <c r="HD300" s="141"/>
      <c r="HE300" s="137"/>
      <c r="HK300" s="141"/>
      <c r="HL300" s="137"/>
      <c r="HM300" s="124"/>
      <c r="HN300" s="124"/>
      <c r="HO300" s="141"/>
      <c r="HP300" s="140"/>
      <c r="HQ300" s="141"/>
      <c r="HS300" s="140"/>
      <c r="II300" s="141"/>
      <c r="IJ300" s="17" t="s">
        <v>3624</v>
      </c>
      <c r="IK300" s="138" t="s">
        <v>3831</v>
      </c>
    </row>
    <row r="301" spans="1:260" s="138" customFormat="1" ht="12">
      <c r="A301" s="118">
        <v>205</v>
      </c>
      <c r="B301" s="17" t="s">
        <v>583</v>
      </c>
      <c r="C301" s="17" t="s">
        <v>2037</v>
      </c>
      <c r="D301" s="17" t="s">
        <v>663</v>
      </c>
      <c r="E301" s="17" t="s">
        <v>584</v>
      </c>
      <c r="F301" s="17" t="s">
        <v>2095</v>
      </c>
      <c r="G301" s="17" t="s">
        <v>79</v>
      </c>
      <c r="H301" s="119">
        <v>-17.377776999999998</v>
      </c>
      <c r="I301" s="120">
        <v>-66.155308000000005</v>
      </c>
      <c r="J301" s="17" t="s">
        <v>303</v>
      </c>
      <c r="K301" s="17" t="s">
        <v>201</v>
      </c>
      <c r="L301" s="17" t="s">
        <v>312</v>
      </c>
      <c r="M301" s="121" t="s">
        <v>201</v>
      </c>
      <c r="N301" s="122">
        <v>10</v>
      </c>
      <c r="O301" s="123" t="s">
        <v>78</v>
      </c>
      <c r="P301" s="17" t="s">
        <v>196</v>
      </c>
      <c r="Q301" s="121" t="s">
        <v>179</v>
      </c>
      <c r="R301" s="124">
        <v>0</v>
      </c>
      <c r="S301" s="124">
        <v>0</v>
      </c>
      <c r="T301" s="124">
        <v>3</v>
      </c>
      <c r="U301" s="124">
        <v>0</v>
      </c>
      <c r="V301" s="124">
        <v>3</v>
      </c>
      <c r="W301" s="124">
        <v>3</v>
      </c>
      <c r="X301" s="124">
        <v>3</v>
      </c>
      <c r="Y301" s="125">
        <v>0</v>
      </c>
      <c r="Z301" s="17">
        <v>12</v>
      </c>
      <c r="AA301" s="126"/>
      <c r="AB301" s="127" t="s">
        <v>2940</v>
      </c>
      <c r="AC301" s="227" t="s">
        <v>204</v>
      </c>
      <c r="AD301" s="227">
        <v>3</v>
      </c>
      <c r="AE301" s="227" t="s">
        <v>205</v>
      </c>
      <c r="AF301" s="227">
        <v>1</v>
      </c>
      <c r="AG301" s="227" t="s">
        <v>206</v>
      </c>
      <c r="AH301" s="227" t="s">
        <v>207</v>
      </c>
      <c r="AI301" s="227">
        <v>0</v>
      </c>
      <c r="AJ301" s="227" t="s">
        <v>208</v>
      </c>
      <c r="AK301" s="227">
        <v>0</v>
      </c>
      <c r="AL301" s="227" t="s">
        <v>206</v>
      </c>
      <c r="AM301" s="227" t="s">
        <v>77</v>
      </c>
      <c r="AN301" s="227">
        <v>0</v>
      </c>
      <c r="AO301" s="227" t="s">
        <v>77</v>
      </c>
      <c r="AP301" s="227">
        <v>0</v>
      </c>
      <c r="AQ301" s="227" t="s">
        <v>77</v>
      </c>
      <c r="AR301" s="227" t="s">
        <v>198</v>
      </c>
      <c r="AS301" s="227">
        <v>3</v>
      </c>
      <c r="AT301" s="227" t="s">
        <v>992</v>
      </c>
      <c r="AU301" s="227">
        <v>1</v>
      </c>
      <c r="AV301" s="227" t="s">
        <v>2096</v>
      </c>
      <c r="AW301" s="227" t="s">
        <v>186</v>
      </c>
      <c r="AX301" s="227">
        <v>3</v>
      </c>
      <c r="AY301" s="227" t="s">
        <v>993</v>
      </c>
      <c r="AZ301" s="227">
        <v>0</v>
      </c>
      <c r="BA301" s="227" t="s">
        <v>2096</v>
      </c>
      <c r="BB301" s="227" t="s">
        <v>930</v>
      </c>
      <c r="BC301" s="227">
        <v>3</v>
      </c>
      <c r="BD301" s="227" t="s">
        <v>993</v>
      </c>
      <c r="BE301" s="227">
        <v>0</v>
      </c>
      <c r="BF301" s="227" t="s">
        <v>2096</v>
      </c>
      <c r="BG301" s="227">
        <v>0</v>
      </c>
      <c r="BH301" s="227">
        <v>0</v>
      </c>
      <c r="BI301" s="227">
        <v>0</v>
      </c>
      <c r="BJ301" s="227">
        <v>0</v>
      </c>
      <c r="BK301" s="227">
        <v>0</v>
      </c>
      <c r="BL301" s="17">
        <v>12</v>
      </c>
      <c r="BM301" s="126" t="s">
        <v>4159</v>
      </c>
      <c r="BN301" s="126"/>
      <c r="BO301" s="126" t="e">
        <v>#N/A</v>
      </c>
      <c r="BP301" s="126">
        <v>2024</v>
      </c>
      <c r="BQ301" s="126" t="s">
        <v>171</v>
      </c>
      <c r="BR301" s="128">
        <v>45397</v>
      </c>
      <c r="BS301" s="17">
        <v>16</v>
      </c>
      <c r="BT301" s="221" t="s">
        <v>2867</v>
      </c>
      <c r="BU301" s="118">
        <v>0</v>
      </c>
      <c r="BV301" s="17">
        <v>0</v>
      </c>
      <c r="BW301" s="17">
        <v>0</v>
      </c>
      <c r="BX301" s="17">
        <v>0</v>
      </c>
      <c r="BY301" s="17">
        <v>0</v>
      </c>
      <c r="BZ301" s="17">
        <v>1</v>
      </c>
      <c r="CA301" s="17"/>
      <c r="CB301" s="17">
        <v>1</v>
      </c>
      <c r="CC301" s="121">
        <v>12</v>
      </c>
      <c r="CD301" s="17"/>
      <c r="CE301" s="118">
        <v>0</v>
      </c>
      <c r="CF301" s="17">
        <v>0</v>
      </c>
      <c r="CG301" s="17">
        <v>0</v>
      </c>
      <c r="CH301" s="17">
        <v>0</v>
      </c>
      <c r="CI301" s="17">
        <v>0</v>
      </c>
      <c r="CJ301" s="17">
        <v>2</v>
      </c>
      <c r="CK301" s="17">
        <v>0</v>
      </c>
      <c r="CL301" s="121">
        <v>2</v>
      </c>
      <c r="CM301" s="17" t="s">
        <v>1354</v>
      </c>
      <c r="CN301" s="17" t="s">
        <v>1124</v>
      </c>
      <c r="CO301" s="17" t="s">
        <v>1125</v>
      </c>
      <c r="CP301" s="17">
        <v>9</v>
      </c>
      <c r="CQ301" s="118">
        <v>1</v>
      </c>
      <c r="CR301" s="17">
        <v>1</v>
      </c>
      <c r="CS301" s="17" t="s">
        <v>676</v>
      </c>
      <c r="CT301" s="17" t="s">
        <v>677</v>
      </c>
      <c r="CU301" s="17"/>
      <c r="CV301" s="17"/>
      <c r="CW301" s="17"/>
      <c r="CX301" s="17"/>
      <c r="CY301" s="121"/>
      <c r="CZ301" s="118"/>
      <c r="DA301" s="17"/>
      <c r="DB301" s="17"/>
      <c r="DC301" s="121"/>
      <c r="DD301" s="126"/>
      <c r="DE301" s="17"/>
      <c r="DF301" s="118"/>
      <c r="DG301" s="17" t="s">
        <v>1180</v>
      </c>
      <c r="DH301" s="17"/>
      <c r="DI301" s="126" t="s">
        <v>2941</v>
      </c>
      <c r="DJ301" s="118">
        <v>1</v>
      </c>
      <c r="DK301" s="118" t="s">
        <v>2942</v>
      </c>
      <c r="DL301" s="121"/>
      <c r="DM301" s="17" t="s">
        <v>1182</v>
      </c>
      <c r="DN301" s="17"/>
      <c r="DO301" s="17"/>
      <c r="DP301" s="17"/>
      <c r="DQ301" s="121"/>
      <c r="DR301" s="17"/>
      <c r="DS301" s="17"/>
      <c r="DT301" s="17"/>
      <c r="DU301" s="17"/>
      <c r="DV301" s="17"/>
      <c r="DW301" s="17"/>
      <c r="DX301" s="17"/>
      <c r="DY301" s="118"/>
      <c r="DZ301" s="17"/>
      <c r="EA301" s="17"/>
      <c r="EB301" s="17"/>
      <c r="EC301" s="17"/>
      <c r="ED301" s="17"/>
      <c r="EE301" s="17"/>
      <c r="EF301" s="121"/>
      <c r="EG301" s="17"/>
      <c r="EH301" s="17"/>
      <c r="EI301" s="17"/>
      <c r="EJ301" s="17"/>
      <c r="EK301" s="17"/>
      <c r="EL301" s="17"/>
      <c r="EM301" s="17"/>
      <c r="EN301" s="17"/>
      <c r="EO301" s="118"/>
      <c r="EP301" s="17"/>
      <c r="EQ301" s="17"/>
      <c r="ER301" s="17"/>
      <c r="ES301" s="17"/>
      <c r="ET301" s="121"/>
      <c r="EU301" s="118"/>
      <c r="EV301" s="17"/>
      <c r="EW301" s="17"/>
      <c r="EX301" s="17"/>
      <c r="EY301" s="17"/>
      <c r="EZ301" s="121"/>
      <c r="FA301" s="17"/>
      <c r="FB301" s="121"/>
      <c r="FC301" s="118">
        <v>30</v>
      </c>
      <c r="FD301" s="17">
        <v>1</v>
      </c>
      <c r="FE301" s="121"/>
      <c r="FF301" s="17">
        <v>25</v>
      </c>
      <c r="FG301" s="118"/>
      <c r="FH301" s="121"/>
      <c r="FI301" s="17"/>
      <c r="FJ301" s="17" t="e">
        <v>#N/A</v>
      </c>
      <c r="FK301" s="227" t="s">
        <v>3711</v>
      </c>
      <c r="FL301" s="128"/>
      <c r="FM301" s="128"/>
      <c r="FN301" s="17"/>
      <c r="FO301" s="17"/>
      <c r="FP301" s="121"/>
      <c r="FQ301" s="17"/>
      <c r="FR301" s="118"/>
      <c r="FS301" s="17"/>
      <c r="FT301" s="17">
        <v>0</v>
      </c>
      <c r="FU301" s="17">
        <v>14</v>
      </c>
      <c r="FV301" s="17"/>
      <c r="FW301" s="17"/>
      <c r="FX301" s="17"/>
      <c r="FY301" s="121"/>
      <c r="FZ301" s="17"/>
      <c r="GA301" s="118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21"/>
      <c r="GQ301" s="17"/>
      <c r="GR301" s="118"/>
      <c r="GS301" s="17"/>
      <c r="GT301" s="17"/>
      <c r="GU301" s="17"/>
      <c r="GV301" s="17"/>
      <c r="GW301" s="17"/>
      <c r="GX301" s="121"/>
      <c r="GY301" s="118"/>
      <c r="GZ301" s="17"/>
      <c r="HA301" s="17"/>
      <c r="HB301" s="17"/>
      <c r="HC301" s="17"/>
      <c r="HD301" s="121"/>
      <c r="HE301" s="118"/>
      <c r="HF301" s="17"/>
      <c r="HG301" s="17"/>
      <c r="HH301" s="17"/>
      <c r="HI301" s="17"/>
      <c r="HJ301" s="17"/>
      <c r="HK301" s="121"/>
      <c r="HL301" s="118"/>
      <c r="HM301" s="17"/>
      <c r="HN301" s="17"/>
      <c r="HO301" s="121"/>
      <c r="HP301" s="118"/>
      <c r="HQ301" s="121"/>
      <c r="HR301" s="17"/>
      <c r="HS301" s="118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21"/>
      <c r="IJ301" s="17" t="s">
        <v>2943</v>
      </c>
      <c r="IK301" s="17" t="s">
        <v>2738</v>
      </c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</row>
    <row r="302" spans="1:260" s="138" customFormat="1" ht="12">
      <c r="A302" s="118">
        <v>218</v>
      </c>
      <c r="B302" s="17" t="s">
        <v>940</v>
      </c>
      <c r="C302" s="17">
        <v>0</v>
      </c>
      <c r="D302" s="17" t="s">
        <v>663</v>
      </c>
      <c r="E302" s="17" t="s">
        <v>1880</v>
      </c>
      <c r="F302" s="17" t="s">
        <v>2117</v>
      </c>
      <c r="G302" s="17" t="s">
        <v>79</v>
      </c>
      <c r="H302" s="119">
        <v>-17.390560000000001</v>
      </c>
      <c r="I302" s="120">
        <v>-66.207499999999996</v>
      </c>
      <c r="J302" s="17" t="s">
        <v>303</v>
      </c>
      <c r="K302" s="17" t="s">
        <v>201</v>
      </c>
      <c r="L302" s="17" t="s">
        <v>312</v>
      </c>
      <c r="M302" s="121" t="s">
        <v>201</v>
      </c>
      <c r="N302" s="122">
        <v>40</v>
      </c>
      <c r="O302" s="123" t="s">
        <v>78</v>
      </c>
      <c r="P302" s="17" t="s">
        <v>196</v>
      </c>
      <c r="Q302" s="121" t="s">
        <v>179</v>
      </c>
      <c r="R302" s="124">
        <v>0</v>
      </c>
      <c r="S302" s="124">
        <v>0</v>
      </c>
      <c r="T302" s="124">
        <v>3</v>
      </c>
      <c r="U302" s="124">
        <v>0</v>
      </c>
      <c r="V302" s="124">
        <v>3</v>
      </c>
      <c r="W302" s="124">
        <v>3</v>
      </c>
      <c r="X302" s="124">
        <v>2</v>
      </c>
      <c r="Y302" s="125">
        <v>0</v>
      </c>
      <c r="Z302" s="17">
        <v>11</v>
      </c>
      <c r="AA302" s="126"/>
      <c r="AB302" s="127" t="s">
        <v>203</v>
      </c>
      <c r="AC302" s="227" t="s">
        <v>204</v>
      </c>
      <c r="AD302" s="227">
        <v>3</v>
      </c>
      <c r="AE302" s="227" t="s">
        <v>205</v>
      </c>
      <c r="AF302" s="227">
        <v>1</v>
      </c>
      <c r="AG302" s="227" t="s">
        <v>206</v>
      </c>
      <c r="AH302" s="227" t="s">
        <v>207</v>
      </c>
      <c r="AI302" s="227">
        <v>0</v>
      </c>
      <c r="AJ302" s="227" t="s">
        <v>208</v>
      </c>
      <c r="AK302" s="227">
        <v>0</v>
      </c>
      <c r="AL302" s="227" t="s">
        <v>236</v>
      </c>
      <c r="AM302" s="227" t="s">
        <v>77</v>
      </c>
      <c r="AN302" s="227">
        <v>0</v>
      </c>
      <c r="AO302" s="227" t="s">
        <v>77</v>
      </c>
      <c r="AP302" s="227">
        <v>0</v>
      </c>
      <c r="AQ302" s="227" t="s">
        <v>77</v>
      </c>
      <c r="AR302" s="227" t="s">
        <v>198</v>
      </c>
      <c r="AS302" s="227">
        <v>3</v>
      </c>
      <c r="AT302" s="227" t="s">
        <v>210</v>
      </c>
      <c r="AU302" s="227">
        <v>1</v>
      </c>
      <c r="AV302" s="227" t="s">
        <v>236</v>
      </c>
      <c r="AW302" s="227" t="s">
        <v>186</v>
      </c>
      <c r="AX302" s="227">
        <v>3</v>
      </c>
      <c r="AY302" s="227" t="s">
        <v>230</v>
      </c>
      <c r="AZ302" s="227">
        <v>0</v>
      </c>
      <c r="BA302" s="227" t="s">
        <v>236</v>
      </c>
      <c r="BB302" s="227" t="s">
        <v>258</v>
      </c>
      <c r="BC302" s="227">
        <v>2</v>
      </c>
      <c r="BD302" s="227" t="s">
        <v>230</v>
      </c>
      <c r="BE302" s="227">
        <v>0</v>
      </c>
      <c r="BF302" s="227" t="s">
        <v>206</v>
      </c>
      <c r="BG302" s="227">
        <v>0</v>
      </c>
      <c r="BH302" s="227">
        <v>0</v>
      </c>
      <c r="BI302" s="227">
        <v>0</v>
      </c>
      <c r="BJ302" s="227">
        <v>0</v>
      </c>
      <c r="BK302" s="227">
        <v>0</v>
      </c>
      <c r="BL302" s="17">
        <v>11</v>
      </c>
      <c r="BM302" s="126" t="s">
        <v>4159</v>
      </c>
      <c r="BN302" s="126"/>
      <c r="BO302" s="126" t="e">
        <v>#N/A</v>
      </c>
      <c r="BP302" s="126">
        <v>2024</v>
      </c>
      <c r="BQ302" s="126" t="s">
        <v>171</v>
      </c>
      <c r="BR302" s="128">
        <v>45397</v>
      </c>
      <c r="BS302" s="17">
        <v>16</v>
      </c>
      <c r="BT302" s="221" t="s">
        <v>2998</v>
      </c>
      <c r="BU302" s="118">
        <v>0</v>
      </c>
      <c r="BV302" s="17">
        <v>0</v>
      </c>
      <c r="BW302" s="17">
        <v>0</v>
      </c>
      <c r="BX302" s="17">
        <v>1</v>
      </c>
      <c r="BY302" s="17">
        <v>0</v>
      </c>
      <c r="BZ302" s="17">
        <v>1</v>
      </c>
      <c r="CA302" s="17"/>
      <c r="CB302" s="17">
        <v>2</v>
      </c>
      <c r="CC302" s="121">
        <v>11</v>
      </c>
      <c r="CD302" s="17"/>
      <c r="CE302" s="118">
        <v>0</v>
      </c>
      <c r="CF302" s="17">
        <v>0</v>
      </c>
      <c r="CG302" s="17">
        <v>1</v>
      </c>
      <c r="CH302" s="17">
        <v>0</v>
      </c>
      <c r="CI302" s="17">
        <v>0</v>
      </c>
      <c r="CJ302" s="17">
        <v>1</v>
      </c>
      <c r="CK302" s="17">
        <v>0</v>
      </c>
      <c r="CL302" s="121">
        <v>2</v>
      </c>
      <c r="CM302" s="17" t="s">
        <v>2999</v>
      </c>
      <c r="CN302" s="17" t="s">
        <v>2805</v>
      </c>
      <c r="CO302" s="17" t="s">
        <v>1432</v>
      </c>
      <c r="CP302" s="17">
        <v>2</v>
      </c>
      <c r="CQ302" s="118">
        <v>1</v>
      </c>
      <c r="CR302" s="17">
        <v>1</v>
      </c>
      <c r="CS302" s="17" t="s">
        <v>676</v>
      </c>
      <c r="CT302" s="17" t="s">
        <v>677</v>
      </c>
      <c r="CU302" s="17"/>
      <c r="CV302" s="17"/>
      <c r="CW302" s="17"/>
      <c r="CX302" s="17"/>
      <c r="CY302" s="121"/>
      <c r="CZ302" s="118"/>
      <c r="DA302" s="17"/>
      <c r="DB302" s="17"/>
      <c r="DC302" s="121"/>
      <c r="DD302" s="126"/>
      <c r="DE302" s="17"/>
      <c r="DF302" s="118"/>
      <c r="DG302" s="17" t="s">
        <v>1412</v>
      </c>
      <c r="DH302" s="17"/>
      <c r="DI302" s="126" t="s">
        <v>3000</v>
      </c>
      <c r="DJ302" s="118">
        <v>1</v>
      </c>
      <c r="DK302" s="118" t="s">
        <v>3001</v>
      </c>
      <c r="DL302" s="121"/>
      <c r="DM302" s="17" t="s">
        <v>1351</v>
      </c>
      <c r="DN302" s="17"/>
      <c r="DO302" s="17"/>
      <c r="DP302" s="17"/>
      <c r="DQ302" s="121"/>
      <c r="DR302" s="17"/>
      <c r="DS302" s="17"/>
      <c r="DT302" s="17"/>
      <c r="DU302" s="17"/>
      <c r="DV302" s="17"/>
      <c r="DW302" s="17"/>
      <c r="DX302" s="17"/>
      <c r="DY302" s="118"/>
      <c r="DZ302" s="17"/>
      <c r="EA302" s="17"/>
      <c r="EB302" s="17"/>
      <c r="EC302" s="17"/>
      <c r="ED302" s="17"/>
      <c r="EE302" s="17"/>
      <c r="EF302" s="121"/>
      <c r="EG302" s="17"/>
      <c r="EH302" s="17"/>
      <c r="EI302" s="17"/>
      <c r="EJ302" s="17"/>
      <c r="EK302" s="17"/>
      <c r="EL302" s="17"/>
      <c r="EM302" s="17"/>
      <c r="EN302" s="17"/>
      <c r="EO302" s="118"/>
      <c r="EP302" s="17"/>
      <c r="EQ302" s="17"/>
      <c r="ER302" s="17"/>
      <c r="ES302" s="17"/>
      <c r="ET302" s="121"/>
      <c r="EU302" s="118"/>
      <c r="EV302" s="17"/>
      <c r="EW302" s="17"/>
      <c r="EX302" s="17"/>
      <c r="EY302" s="17"/>
      <c r="EZ302" s="121"/>
      <c r="FA302" s="17"/>
      <c r="FB302" s="129"/>
      <c r="FC302" s="118">
        <v>70</v>
      </c>
      <c r="FD302" s="17">
        <v>2</v>
      </c>
      <c r="FE302" s="121"/>
      <c r="FF302" s="17">
        <v>59</v>
      </c>
      <c r="FG302" s="118"/>
      <c r="FH302" s="121"/>
      <c r="FI302" s="17"/>
      <c r="FJ302" s="17" t="e">
        <v>#N/A</v>
      </c>
      <c r="FK302" s="227" t="s">
        <v>3711</v>
      </c>
      <c r="FL302" s="128"/>
      <c r="FM302" s="128"/>
      <c r="FN302" s="17"/>
      <c r="FO302" s="17"/>
      <c r="FP302" s="121"/>
      <c r="FQ302" s="17"/>
      <c r="FR302" s="118"/>
      <c r="FS302" s="17"/>
      <c r="FT302" s="17">
        <v>0</v>
      </c>
      <c r="FU302" s="17">
        <v>14</v>
      </c>
      <c r="FV302" s="17"/>
      <c r="FW302" s="17"/>
      <c r="FX302" s="17"/>
      <c r="FY302" s="121"/>
      <c r="FZ302" s="17"/>
      <c r="GA302" s="118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29"/>
      <c r="GQ302" s="17"/>
      <c r="GR302" s="118"/>
      <c r="GS302" s="17"/>
      <c r="GT302" s="17"/>
      <c r="GU302" s="17"/>
      <c r="GV302" s="17"/>
      <c r="GW302" s="17"/>
      <c r="GX302" s="121"/>
      <c r="GY302" s="118"/>
      <c r="GZ302" s="17"/>
      <c r="HA302" s="17"/>
      <c r="HB302" s="17"/>
      <c r="HC302" s="17"/>
      <c r="HD302" s="121"/>
      <c r="HE302" s="118"/>
      <c r="HF302" s="17"/>
      <c r="HG302" s="17"/>
      <c r="HH302" s="17"/>
      <c r="HI302" s="17"/>
      <c r="HJ302" s="17"/>
      <c r="HK302" s="121"/>
      <c r="HL302" s="118"/>
      <c r="HM302" s="17"/>
      <c r="HN302" s="17"/>
      <c r="HO302" s="121"/>
      <c r="HP302" s="118"/>
      <c r="HQ302" s="121"/>
      <c r="HR302" s="17"/>
      <c r="HS302" s="118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21"/>
      <c r="IJ302" s="17" t="s">
        <v>3002</v>
      </c>
      <c r="IK302" s="17" t="s">
        <v>3832</v>
      </c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</row>
    <row r="303" spans="1:260" s="138" customFormat="1" ht="12">
      <c r="A303" s="118">
        <v>232</v>
      </c>
      <c r="B303" s="17" t="s">
        <v>1054</v>
      </c>
      <c r="C303" s="17">
        <v>0</v>
      </c>
      <c r="D303" s="17" t="s">
        <v>663</v>
      </c>
      <c r="E303" s="17" t="s">
        <v>1823</v>
      </c>
      <c r="F303" s="17" t="s">
        <v>2138</v>
      </c>
      <c r="G303" s="17" t="s">
        <v>79</v>
      </c>
      <c r="H303" s="119">
        <v>-17.982462000000002</v>
      </c>
      <c r="I303" s="120">
        <v>-67.127859999999998</v>
      </c>
      <c r="J303" s="17">
        <v>0</v>
      </c>
      <c r="K303" s="17" t="s">
        <v>179</v>
      </c>
      <c r="L303" s="17" t="s">
        <v>179</v>
      </c>
      <c r="M303" s="121" t="s">
        <v>1051</v>
      </c>
      <c r="N303" s="122">
        <v>55</v>
      </c>
      <c r="O303" s="123" t="s">
        <v>78</v>
      </c>
      <c r="P303" s="17" t="s">
        <v>202</v>
      </c>
      <c r="Q303" s="121">
        <v>0</v>
      </c>
      <c r="R303" s="124">
        <v>0</v>
      </c>
      <c r="S303" s="124">
        <v>0</v>
      </c>
      <c r="T303" s="124">
        <v>3</v>
      </c>
      <c r="U303" s="124">
        <v>0</v>
      </c>
      <c r="V303" s="124">
        <v>2</v>
      </c>
      <c r="W303" s="124">
        <v>3</v>
      </c>
      <c r="X303" s="124">
        <v>0</v>
      </c>
      <c r="Y303" s="125">
        <v>0</v>
      </c>
      <c r="Z303" s="17">
        <v>8</v>
      </c>
      <c r="AA303" s="126"/>
      <c r="AB303" s="127" t="s">
        <v>781</v>
      </c>
      <c r="AC303" s="227" t="s">
        <v>257</v>
      </c>
      <c r="AD303" s="227">
        <v>3</v>
      </c>
      <c r="AE303" s="227" t="s">
        <v>781</v>
      </c>
      <c r="AF303" s="227">
        <v>1</v>
      </c>
      <c r="AG303" s="227" t="s">
        <v>189</v>
      </c>
      <c r="AH303" s="227" t="s">
        <v>1057</v>
      </c>
      <c r="AI303" s="227">
        <v>0</v>
      </c>
      <c r="AJ303" s="227" t="s">
        <v>782</v>
      </c>
      <c r="AK303" s="227">
        <v>1</v>
      </c>
      <c r="AL303" s="227" t="s">
        <v>189</v>
      </c>
      <c r="AM303" s="227" t="s">
        <v>77</v>
      </c>
      <c r="AN303" s="227">
        <v>0</v>
      </c>
      <c r="AO303" s="227" t="s">
        <v>77</v>
      </c>
      <c r="AP303" s="227">
        <v>1</v>
      </c>
      <c r="AQ303" s="227" t="s">
        <v>77</v>
      </c>
      <c r="AR303" s="227" t="s">
        <v>1058</v>
      </c>
      <c r="AS303" s="227">
        <v>2</v>
      </c>
      <c r="AT303" s="227" t="s">
        <v>782</v>
      </c>
      <c r="AU303" s="227">
        <v>0</v>
      </c>
      <c r="AV303" s="227" t="s">
        <v>189</v>
      </c>
      <c r="AW303" s="227" t="s">
        <v>221</v>
      </c>
      <c r="AX303" s="227">
        <v>3</v>
      </c>
      <c r="AY303" s="227" t="s">
        <v>782</v>
      </c>
      <c r="AZ303" s="227">
        <v>0</v>
      </c>
      <c r="BA303" s="227" t="s">
        <v>189</v>
      </c>
      <c r="BB303" s="227" t="s">
        <v>77</v>
      </c>
      <c r="BC303" s="227">
        <v>0</v>
      </c>
      <c r="BD303" s="227" t="s">
        <v>77</v>
      </c>
      <c r="BE303" s="227">
        <v>0</v>
      </c>
      <c r="BF303" s="227" t="s">
        <v>77</v>
      </c>
      <c r="BG303" s="227" t="s">
        <v>77</v>
      </c>
      <c r="BH303" s="227">
        <v>0</v>
      </c>
      <c r="BI303" s="227" t="s">
        <v>77</v>
      </c>
      <c r="BJ303" s="227">
        <v>0</v>
      </c>
      <c r="BK303" s="227" t="s">
        <v>77</v>
      </c>
      <c r="BL303" s="17">
        <v>8</v>
      </c>
      <c r="BM303" s="126" t="s">
        <v>3804</v>
      </c>
      <c r="BN303" s="126"/>
      <c r="BO303" s="126" t="s">
        <v>3789</v>
      </c>
      <c r="BP303" s="126">
        <v>2024</v>
      </c>
      <c r="BQ303" s="126" t="s">
        <v>171</v>
      </c>
      <c r="BR303" s="128">
        <v>45397</v>
      </c>
      <c r="BS303" s="17">
        <v>16</v>
      </c>
      <c r="BT303" s="221" t="s">
        <v>3031</v>
      </c>
      <c r="BU303" s="118">
        <v>0</v>
      </c>
      <c r="BV303" s="17">
        <v>2</v>
      </c>
      <c r="BW303" s="17">
        <v>0</v>
      </c>
      <c r="BX303" s="17">
        <v>0</v>
      </c>
      <c r="BY303" s="17">
        <v>0</v>
      </c>
      <c r="BZ303" s="17">
        <v>0</v>
      </c>
      <c r="CA303" s="17"/>
      <c r="CB303" s="17">
        <v>2</v>
      </c>
      <c r="CC303" s="121">
        <v>8</v>
      </c>
      <c r="CD303" s="17"/>
      <c r="CE303" s="118">
        <v>0</v>
      </c>
      <c r="CF303" s="17">
        <v>0</v>
      </c>
      <c r="CG303" s="17">
        <v>0</v>
      </c>
      <c r="CH303" s="17">
        <v>0</v>
      </c>
      <c r="CI303" s="17">
        <v>0</v>
      </c>
      <c r="CJ303" s="17">
        <v>2</v>
      </c>
      <c r="CK303" s="17">
        <v>0</v>
      </c>
      <c r="CL303" s="121">
        <v>2</v>
      </c>
      <c r="CM303" s="17" t="s">
        <v>3032</v>
      </c>
      <c r="CN303" s="17" t="s">
        <v>1089</v>
      </c>
      <c r="CO303" s="17" t="s">
        <v>1218</v>
      </c>
      <c r="CP303" s="17">
        <v>3</v>
      </c>
      <c r="CQ303" s="118">
        <v>0</v>
      </c>
      <c r="CR303" s="17">
        <v>0</v>
      </c>
      <c r="CS303" s="17"/>
      <c r="CT303" s="17"/>
      <c r="CU303" s="17"/>
      <c r="CV303" s="17"/>
      <c r="CW303" s="17"/>
      <c r="CX303" s="17"/>
      <c r="CY303" s="121"/>
      <c r="CZ303" s="118"/>
      <c r="DA303" s="17"/>
      <c r="DB303" s="17"/>
      <c r="DC303" s="121"/>
      <c r="DD303" s="126"/>
      <c r="DE303" s="17"/>
      <c r="DF303" s="118"/>
      <c r="DG303" s="17" t="s">
        <v>1289</v>
      </c>
      <c r="DH303" s="17"/>
      <c r="DI303" s="126" t="s">
        <v>2780</v>
      </c>
      <c r="DJ303" s="118">
        <v>11</v>
      </c>
      <c r="DK303" s="118" t="s">
        <v>327</v>
      </c>
      <c r="DL303" s="121"/>
      <c r="DM303" s="17" t="s">
        <v>1182</v>
      </c>
      <c r="DN303" s="17"/>
      <c r="DO303" s="17"/>
      <c r="DP303" s="17"/>
      <c r="DQ303" s="121"/>
      <c r="DR303" s="17"/>
      <c r="DS303" s="17"/>
      <c r="DT303" s="17"/>
      <c r="DU303" s="17"/>
      <c r="DV303" s="17"/>
      <c r="DW303" s="17"/>
      <c r="DX303" s="17"/>
      <c r="DY303" s="118"/>
      <c r="DZ303" s="17"/>
      <c r="EA303" s="17"/>
      <c r="EB303" s="17"/>
      <c r="EC303" s="17"/>
      <c r="ED303" s="17"/>
      <c r="EE303" s="17"/>
      <c r="EF303" s="121"/>
      <c r="EG303" s="17"/>
      <c r="EH303" s="17"/>
      <c r="EI303" s="17"/>
      <c r="EJ303" s="17"/>
      <c r="EK303" s="17"/>
      <c r="EL303" s="17"/>
      <c r="EM303" s="17"/>
      <c r="EN303" s="17"/>
      <c r="EO303" s="118">
        <v>0</v>
      </c>
      <c r="EP303" s="17"/>
      <c r="EQ303" s="17">
        <v>0</v>
      </c>
      <c r="ER303" s="17"/>
      <c r="ES303" s="17"/>
      <c r="ET303" s="121"/>
      <c r="EU303" s="118"/>
      <c r="EV303" s="17"/>
      <c r="EW303" s="17">
        <v>16</v>
      </c>
      <c r="EX303" s="17"/>
      <c r="EY303" s="17"/>
      <c r="EZ303" s="121"/>
      <c r="FA303" s="17"/>
      <c r="FB303" s="129"/>
      <c r="FC303" s="118">
        <v>100</v>
      </c>
      <c r="FD303" s="17">
        <v>2</v>
      </c>
      <c r="FE303" s="121">
        <v>152</v>
      </c>
      <c r="FF303" s="17">
        <v>76</v>
      </c>
      <c r="FG303" s="118"/>
      <c r="FH303" s="121"/>
      <c r="FI303" s="17"/>
      <c r="FJ303" s="17" t="e">
        <v>#N/A</v>
      </c>
      <c r="FK303" s="227" t="s">
        <v>3714</v>
      </c>
      <c r="FL303" s="128"/>
      <c r="FM303" s="128"/>
      <c r="FN303" s="17"/>
      <c r="FO303" s="17"/>
      <c r="FP303" s="121"/>
      <c r="FQ303" s="17"/>
      <c r="FR303" s="118"/>
      <c r="FS303" s="17"/>
      <c r="FT303" s="17">
        <v>0</v>
      </c>
      <c r="FU303" s="17">
        <v>14</v>
      </c>
      <c r="FV303" s="17"/>
      <c r="FW303" s="17"/>
      <c r="FX303" s="17"/>
      <c r="FY303" s="121"/>
      <c r="FZ303" s="17"/>
      <c r="GA303" s="118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29"/>
      <c r="GQ303" s="17"/>
      <c r="GR303" s="118"/>
      <c r="GS303" s="17"/>
      <c r="GT303" s="17"/>
      <c r="GU303" s="17"/>
      <c r="GV303" s="17"/>
      <c r="GW303" s="17"/>
      <c r="GX303" s="121"/>
      <c r="GY303" s="118"/>
      <c r="GZ303" s="17"/>
      <c r="HA303" s="17"/>
      <c r="HB303" s="17"/>
      <c r="HC303" s="17"/>
      <c r="HD303" s="121"/>
      <c r="HE303" s="118"/>
      <c r="HF303" s="17"/>
      <c r="HG303" s="17"/>
      <c r="HH303" s="17"/>
      <c r="HI303" s="17"/>
      <c r="HJ303" s="17"/>
      <c r="HK303" s="121"/>
      <c r="HL303" s="118"/>
      <c r="HM303" s="17"/>
      <c r="HN303" s="17"/>
      <c r="HO303" s="121"/>
      <c r="HP303" s="118"/>
      <c r="HQ303" s="121"/>
      <c r="HR303" s="17"/>
      <c r="HS303" s="118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21"/>
      <c r="IJ303" s="17" t="s">
        <v>3033</v>
      </c>
      <c r="IK303" s="17" t="s">
        <v>3833</v>
      </c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</row>
    <row r="304" spans="1:260" s="138" customFormat="1" ht="12">
      <c r="A304" s="118">
        <v>330</v>
      </c>
      <c r="B304" s="17" t="s">
        <v>1054</v>
      </c>
      <c r="C304" s="17">
        <v>0</v>
      </c>
      <c r="D304" s="139" t="s">
        <v>663</v>
      </c>
      <c r="E304" s="124" t="s">
        <v>1907</v>
      </c>
      <c r="F304" s="17" t="s">
        <v>2308</v>
      </c>
      <c r="G304" s="17" t="s">
        <v>79</v>
      </c>
      <c r="H304" s="119">
        <v>-17.910990000000002</v>
      </c>
      <c r="I304" s="120">
        <v>-67.126829000000001</v>
      </c>
      <c r="J304" s="17">
        <v>0</v>
      </c>
      <c r="K304" s="17" t="s">
        <v>179</v>
      </c>
      <c r="L304" s="17" t="s">
        <v>179</v>
      </c>
      <c r="M304" s="121" t="s">
        <v>1051</v>
      </c>
      <c r="N304" s="122">
        <v>40</v>
      </c>
      <c r="O304" s="123" t="s">
        <v>78</v>
      </c>
      <c r="P304" s="17" t="s">
        <v>202</v>
      </c>
      <c r="Q304" s="121">
        <v>0</v>
      </c>
      <c r="R304" s="124">
        <v>0</v>
      </c>
      <c r="S304" s="124">
        <v>0</v>
      </c>
      <c r="T304" s="124">
        <v>3</v>
      </c>
      <c r="U304" s="124">
        <v>0</v>
      </c>
      <c r="V304" s="124">
        <v>2</v>
      </c>
      <c r="W304" s="124">
        <v>0</v>
      </c>
      <c r="X304" s="124">
        <v>2</v>
      </c>
      <c r="Y304" s="125">
        <v>1</v>
      </c>
      <c r="Z304" s="17">
        <v>8</v>
      </c>
      <c r="AA304" s="142"/>
      <c r="AB304" s="127" t="s">
        <v>1346</v>
      </c>
      <c r="AC304" s="227" t="s">
        <v>257</v>
      </c>
      <c r="AD304" s="227">
        <v>3</v>
      </c>
      <c r="AE304" s="227" t="s">
        <v>853</v>
      </c>
      <c r="AF304" s="227">
        <v>1</v>
      </c>
      <c r="AG304" s="227" t="s">
        <v>189</v>
      </c>
      <c r="AH304" s="227" t="s">
        <v>1057</v>
      </c>
      <c r="AI304" s="227">
        <v>0</v>
      </c>
      <c r="AJ304" s="227" t="s">
        <v>854</v>
      </c>
      <c r="AK304" s="227">
        <v>2</v>
      </c>
      <c r="AL304" s="227" t="s">
        <v>189</v>
      </c>
      <c r="AM304" s="227" t="s">
        <v>77</v>
      </c>
      <c r="AN304" s="227">
        <v>0</v>
      </c>
      <c r="AO304" s="227" t="s">
        <v>77</v>
      </c>
      <c r="AP304" s="227">
        <v>2</v>
      </c>
      <c r="AQ304" s="227" t="s">
        <v>77</v>
      </c>
      <c r="AR304" s="227" t="s">
        <v>1058</v>
      </c>
      <c r="AS304" s="227">
        <v>2</v>
      </c>
      <c r="AT304" s="227" t="s">
        <v>325</v>
      </c>
      <c r="AU304" s="227">
        <v>1</v>
      </c>
      <c r="AV304" s="227" t="s">
        <v>189</v>
      </c>
      <c r="AW304" s="227" t="s">
        <v>77</v>
      </c>
      <c r="AX304" s="227">
        <v>0</v>
      </c>
      <c r="AY304" s="227" t="s">
        <v>77</v>
      </c>
      <c r="AZ304" s="227">
        <v>0</v>
      </c>
      <c r="BA304" s="227" t="s">
        <v>77</v>
      </c>
      <c r="BB304" s="227" t="s">
        <v>784</v>
      </c>
      <c r="BC304" s="227">
        <v>2</v>
      </c>
      <c r="BD304" s="227" t="s">
        <v>326</v>
      </c>
      <c r="BE304" s="227">
        <v>0</v>
      </c>
      <c r="BF304" s="227" t="s">
        <v>77</v>
      </c>
      <c r="BG304" s="227" t="s">
        <v>708</v>
      </c>
      <c r="BH304" s="227">
        <v>1</v>
      </c>
      <c r="BI304" s="227" t="s">
        <v>326</v>
      </c>
      <c r="BJ304" s="227">
        <v>0</v>
      </c>
      <c r="BK304" s="227" t="s">
        <v>189</v>
      </c>
      <c r="BL304" s="17">
        <v>8</v>
      </c>
      <c r="BM304" s="142" t="s">
        <v>4159</v>
      </c>
      <c r="BN304" s="142"/>
      <c r="BO304" s="142" t="e">
        <v>#N/A</v>
      </c>
      <c r="BP304" s="143">
        <v>2024</v>
      </c>
      <c r="BQ304" s="126" t="s">
        <v>171</v>
      </c>
      <c r="BR304" s="128">
        <v>45397</v>
      </c>
      <c r="BS304" s="17">
        <v>16</v>
      </c>
      <c r="BT304" s="221" t="s">
        <v>3209</v>
      </c>
      <c r="BU304" s="118">
        <v>0</v>
      </c>
      <c r="BV304" s="17">
        <v>0</v>
      </c>
      <c r="BW304" s="17">
        <v>0</v>
      </c>
      <c r="BX304" s="17">
        <v>0</v>
      </c>
      <c r="BY304" s="17">
        <v>0</v>
      </c>
      <c r="BZ304" s="17">
        <v>1</v>
      </c>
      <c r="CA304" s="17"/>
      <c r="CB304" s="17">
        <v>1</v>
      </c>
      <c r="CC304" s="121">
        <v>8</v>
      </c>
      <c r="CD304" s="17"/>
      <c r="CE304" s="118">
        <v>0</v>
      </c>
      <c r="CF304" s="17">
        <v>0</v>
      </c>
      <c r="CG304" s="17">
        <v>0</v>
      </c>
      <c r="CH304" s="17">
        <v>0</v>
      </c>
      <c r="CI304" s="17">
        <v>0</v>
      </c>
      <c r="CJ304" s="17">
        <v>1</v>
      </c>
      <c r="CK304" s="17">
        <v>0</v>
      </c>
      <c r="CL304" s="121">
        <v>1</v>
      </c>
      <c r="CM304" s="17" t="s">
        <v>3210</v>
      </c>
      <c r="CN304" s="17" t="s">
        <v>3211</v>
      </c>
      <c r="CO304" s="17" t="s">
        <v>3212</v>
      </c>
      <c r="CP304" s="17">
        <v>1</v>
      </c>
      <c r="CQ304" s="118">
        <v>0</v>
      </c>
      <c r="CR304" s="17">
        <v>1</v>
      </c>
      <c r="CS304" s="124"/>
      <c r="CT304" s="138" t="s">
        <v>677</v>
      </c>
      <c r="CY304" s="141"/>
      <c r="CZ304" s="140"/>
      <c r="DC304" s="141"/>
      <c r="DD304" s="142"/>
      <c r="DF304" s="137"/>
      <c r="DG304" s="17" t="s">
        <v>3114</v>
      </c>
      <c r="DI304" s="126" t="s">
        <v>2592</v>
      </c>
      <c r="DJ304" s="118">
        <v>11</v>
      </c>
      <c r="DK304" s="118" t="s">
        <v>1558</v>
      </c>
      <c r="DL304" s="141"/>
      <c r="DM304" s="17" t="s">
        <v>1299</v>
      </c>
      <c r="DN304" s="139"/>
      <c r="DQ304" s="141"/>
      <c r="DY304" s="140"/>
      <c r="EF304" s="141"/>
      <c r="EO304" s="140"/>
      <c r="ET304" s="141"/>
      <c r="EU304" s="140"/>
      <c r="EZ304" s="141"/>
      <c r="FB304" s="127"/>
      <c r="FC304" s="118">
        <v>70</v>
      </c>
      <c r="FD304" s="17">
        <v>1</v>
      </c>
      <c r="FE304" s="141"/>
      <c r="FF304" s="17">
        <v>59</v>
      </c>
      <c r="FG304" s="140"/>
      <c r="FH304" s="141"/>
      <c r="FJ304" s="17" t="e">
        <v>#N/A</v>
      </c>
      <c r="FK304" s="257" t="s">
        <v>3714</v>
      </c>
      <c r="FP304" s="141"/>
      <c r="FR304" s="140"/>
      <c r="FT304" s="138">
        <v>0</v>
      </c>
      <c r="FU304" s="138">
        <v>14</v>
      </c>
      <c r="FY304" s="141"/>
      <c r="GA304" s="140"/>
      <c r="GP304" s="141"/>
      <c r="GR304" s="137"/>
      <c r="GX304" s="141"/>
      <c r="GY304" s="137"/>
      <c r="HD304" s="141"/>
      <c r="HE304" s="137"/>
      <c r="HK304" s="141"/>
      <c r="HL304" s="137"/>
      <c r="HM304" s="124"/>
      <c r="HN304" s="124"/>
      <c r="HO304" s="141"/>
      <c r="HP304" s="140"/>
      <c r="HQ304" s="141"/>
      <c r="HS304" s="140"/>
      <c r="II304" s="141"/>
      <c r="IJ304" s="17" t="s">
        <v>3213</v>
      </c>
      <c r="IK304" s="138" t="s">
        <v>3834</v>
      </c>
    </row>
    <row r="305" spans="1:260" s="138" customFormat="1" ht="12">
      <c r="A305" s="118">
        <v>370</v>
      </c>
      <c r="B305" s="17" t="s">
        <v>2364</v>
      </c>
      <c r="C305" s="17">
        <v>0</v>
      </c>
      <c r="D305" s="139" t="s">
        <v>663</v>
      </c>
      <c r="E305" s="124" t="s">
        <v>1861</v>
      </c>
      <c r="F305" s="17" t="s">
        <v>953</v>
      </c>
      <c r="G305" s="17" t="s">
        <v>79</v>
      </c>
      <c r="H305" s="119">
        <v>-17.537179999999999</v>
      </c>
      <c r="I305" s="120">
        <v>-65.852971999999994</v>
      </c>
      <c r="J305" s="17" t="s">
        <v>310</v>
      </c>
      <c r="K305" s="17" t="s">
        <v>953</v>
      </c>
      <c r="L305" s="17" t="s">
        <v>953</v>
      </c>
      <c r="M305" s="121" t="s">
        <v>201</v>
      </c>
      <c r="N305" s="122">
        <v>60</v>
      </c>
      <c r="O305" s="123" t="s">
        <v>78</v>
      </c>
      <c r="P305" s="17" t="s">
        <v>202</v>
      </c>
      <c r="Q305" s="121" t="s">
        <v>179</v>
      </c>
      <c r="R305" s="124">
        <v>0</v>
      </c>
      <c r="S305" s="124">
        <v>0</v>
      </c>
      <c r="T305" s="124">
        <v>3</v>
      </c>
      <c r="U305" s="124">
        <v>0</v>
      </c>
      <c r="V305" s="124">
        <v>3</v>
      </c>
      <c r="W305" s="124">
        <v>3</v>
      </c>
      <c r="X305" s="124">
        <v>2</v>
      </c>
      <c r="Y305" s="125">
        <v>0</v>
      </c>
      <c r="Z305" s="17">
        <v>11</v>
      </c>
      <c r="AA305" s="142"/>
      <c r="AB305" s="127" t="s">
        <v>781</v>
      </c>
      <c r="AC305" s="227" t="s">
        <v>204</v>
      </c>
      <c r="AD305" s="227">
        <v>3</v>
      </c>
      <c r="AE305" s="227" t="s">
        <v>781</v>
      </c>
      <c r="AF305" s="227">
        <v>1</v>
      </c>
      <c r="AG305" s="227" t="s">
        <v>206</v>
      </c>
      <c r="AH305" s="227" t="s">
        <v>207</v>
      </c>
      <c r="AI305" s="227">
        <v>0</v>
      </c>
      <c r="AJ305" s="227" t="s">
        <v>782</v>
      </c>
      <c r="AK305" s="227">
        <v>0</v>
      </c>
      <c r="AL305" s="227" t="s">
        <v>195</v>
      </c>
      <c r="AM305" s="227" t="s">
        <v>77</v>
      </c>
      <c r="AN305" s="227">
        <v>0</v>
      </c>
      <c r="AO305" s="227" t="s">
        <v>77</v>
      </c>
      <c r="AP305" s="227">
        <v>0</v>
      </c>
      <c r="AQ305" s="227" t="s">
        <v>77</v>
      </c>
      <c r="AR305" s="227" t="s">
        <v>198</v>
      </c>
      <c r="AS305" s="227">
        <v>3</v>
      </c>
      <c r="AT305" s="227" t="s">
        <v>782</v>
      </c>
      <c r="AU305" s="227">
        <v>0</v>
      </c>
      <c r="AV305" s="227" t="s">
        <v>195</v>
      </c>
      <c r="AW305" s="227" t="s">
        <v>186</v>
      </c>
      <c r="AX305" s="227">
        <v>3</v>
      </c>
      <c r="AY305" s="227" t="s">
        <v>782</v>
      </c>
      <c r="AZ305" s="227">
        <v>0</v>
      </c>
      <c r="BA305" s="227" t="s">
        <v>195</v>
      </c>
      <c r="BB305" s="227" t="s">
        <v>258</v>
      </c>
      <c r="BC305" s="227">
        <v>2</v>
      </c>
      <c r="BD305" s="227" t="s">
        <v>782</v>
      </c>
      <c r="BE305" s="227">
        <v>0</v>
      </c>
      <c r="BF305" s="227" t="s">
        <v>189</v>
      </c>
      <c r="BG305" s="227">
        <v>0</v>
      </c>
      <c r="BH305" s="227">
        <v>0</v>
      </c>
      <c r="BI305" s="227">
        <v>0</v>
      </c>
      <c r="BJ305" s="227">
        <v>0</v>
      </c>
      <c r="BK305" s="227">
        <v>0</v>
      </c>
      <c r="BL305" s="17">
        <v>11</v>
      </c>
      <c r="BM305" s="142" t="s">
        <v>4159</v>
      </c>
      <c r="BN305" s="142"/>
      <c r="BO305" s="142" t="e">
        <v>#N/A</v>
      </c>
      <c r="BP305" s="143">
        <v>2024</v>
      </c>
      <c r="BQ305" s="126" t="s">
        <v>171</v>
      </c>
      <c r="BR305" s="128">
        <v>45397</v>
      </c>
      <c r="BS305" s="17">
        <v>16</v>
      </c>
      <c r="BT305" s="221" t="s">
        <v>3364</v>
      </c>
      <c r="BU305" s="118">
        <v>0</v>
      </c>
      <c r="BV305" s="17">
        <v>0</v>
      </c>
      <c r="BW305" s="17">
        <v>0</v>
      </c>
      <c r="BX305" s="17">
        <v>0</v>
      </c>
      <c r="BY305" s="17">
        <v>0</v>
      </c>
      <c r="BZ305" s="17">
        <v>1</v>
      </c>
      <c r="CA305" s="17"/>
      <c r="CB305" s="17">
        <v>1</v>
      </c>
      <c r="CC305" s="121">
        <v>11</v>
      </c>
      <c r="CD305" s="17"/>
      <c r="CE305" s="118">
        <v>0</v>
      </c>
      <c r="CF305" s="17">
        <v>0</v>
      </c>
      <c r="CG305" s="17">
        <v>0</v>
      </c>
      <c r="CH305" s="17">
        <v>0</v>
      </c>
      <c r="CI305" s="17">
        <v>0</v>
      </c>
      <c r="CJ305" s="17">
        <v>1</v>
      </c>
      <c r="CK305" s="17">
        <v>0</v>
      </c>
      <c r="CL305" s="121">
        <v>1</v>
      </c>
      <c r="CM305" s="17" t="s">
        <v>3365</v>
      </c>
      <c r="CN305" s="17" t="s">
        <v>1206</v>
      </c>
      <c r="CO305" s="17" t="s">
        <v>1486</v>
      </c>
      <c r="CP305" s="17">
        <v>1</v>
      </c>
      <c r="CQ305" s="118">
        <v>0</v>
      </c>
      <c r="CR305" s="17">
        <v>1</v>
      </c>
      <c r="CS305" s="124"/>
      <c r="CT305" s="138" t="s">
        <v>677</v>
      </c>
      <c r="CY305" s="141"/>
      <c r="CZ305" s="140"/>
      <c r="DC305" s="141"/>
      <c r="DD305" s="142"/>
      <c r="DF305" s="137"/>
      <c r="DG305" s="17" t="s">
        <v>1180</v>
      </c>
      <c r="DI305" s="126" t="s">
        <v>2592</v>
      </c>
      <c r="DJ305" s="118">
        <v>11</v>
      </c>
      <c r="DK305" s="118" t="s">
        <v>1558</v>
      </c>
      <c r="DL305" s="141"/>
      <c r="DM305" s="17" t="s">
        <v>1299</v>
      </c>
      <c r="DN305" s="139"/>
      <c r="DQ305" s="141"/>
      <c r="DY305" s="140"/>
      <c r="EF305" s="141"/>
      <c r="EO305" s="140"/>
      <c r="ET305" s="141"/>
      <c r="EU305" s="140"/>
      <c r="EZ305" s="141"/>
      <c r="FB305" s="127"/>
      <c r="FC305" s="118">
        <v>100</v>
      </c>
      <c r="FD305" s="17">
        <v>1</v>
      </c>
      <c r="FE305" s="141"/>
      <c r="FF305" s="17">
        <v>81</v>
      </c>
      <c r="FG305" s="140"/>
      <c r="FH305" s="141"/>
      <c r="FJ305" s="17" t="e">
        <v>#N/A</v>
      </c>
      <c r="FK305" s="257" t="s">
        <v>3711</v>
      </c>
      <c r="FP305" s="141"/>
      <c r="FR305" s="140"/>
      <c r="FT305" s="138">
        <v>0</v>
      </c>
      <c r="FU305" s="138">
        <v>14</v>
      </c>
      <c r="FY305" s="141"/>
      <c r="GA305" s="140"/>
      <c r="GP305" s="141"/>
      <c r="GR305" s="137"/>
      <c r="GX305" s="141"/>
      <c r="GY305" s="137"/>
      <c r="HD305" s="141"/>
      <c r="HE305" s="137"/>
      <c r="HK305" s="141"/>
      <c r="HL305" s="137"/>
      <c r="HM305" s="124"/>
      <c r="HN305" s="124"/>
      <c r="HO305" s="141"/>
      <c r="HP305" s="140"/>
      <c r="HQ305" s="141"/>
      <c r="HS305" s="140"/>
      <c r="II305" s="141"/>
      <c r="IJ305" s="17" t="s">
        <v>3213</v>
      </c>
      <c r="IK305" s="138" t="s">
        <v>3835</v>
      </c>
    </row>
    <row r="306" spans="1:260" s="138" customFormat="1" ht="12">
      <c r="A306" s="118">
        <v>447</v>
      </c>
      <c r="B306" s="17" t="s">
        <v>2479</v>
      </c>
      <c r="C306" s="17">
        <v>0</v>
      </c>
      <c r="D306" s="139" t="s">
        <v>663</v>
      </c>
      <c r="E306" s="124" t="s">
        <v>1915</v>
      </c>
      <c r="F306" s="17" t="s">
        <v>2480</v>
      </c>
      <c r="G306" s="17" t="s">
        <v>79</v>
      </c>
      <c r="H306" s="119">
        <v>-17.359000000000002</v>
      </c>
      <c r="I306" s="120">
        <v>-66.325666999999996</v>
      </c>
      <c r="J306" s="17" t="s">
        <v>303</v>
      </c>
      <c r="K306" s="17" t="s">
        <v>2235</v>
      </c>
      <c r="L306" s="17" t="s">
        <v>220</v>
      </c>
      <c r="M306" s="121" t="s">
        <v>201</v>
      </c>
      <c r="N306" s="122">
        <v>45</v>
      </c>
      <c r="O306" s="123" t="s">
        <v>78</v>
      </c>
      <c r="P306" s="17" t="s">
        <v>202</v>
      </c>
      <c r="Q306" s="121" t="s">
        <v>179</v>
      </c>
      <c r="R306" s="124">
        <v>0</v>
      </c>
      <c r="S306" s="124">
        <v>0</v>
      </c>
      <c r="T306" s="124">
        <v>3</v>
      </c>
      <c r="U306" s="124">
        <v>0</v>
      </c>
      <c r="V306" s="124">
        <v>3</v>
      </c>
      <c r="W306" s="124">
        <v>1</v>
      </c>
      <c r="X306" s="124">
        <v>2</v>
      </c>
      <c r="Y306" s="125">
        <v>0</v>
      </c>
      <c r="Z306" s="17">
        <v>9</v>
      </c>
      <c r="AA306" s="142"/>
      <c r="AB306" s="127" t="s">
        <v>682</v>
      </c>
      <c r="AC306" s="227" t="s">
        <v>204</v>
      </c>
      <c r="AD306" s="227">
        <v>3</v>
      </c>
      <c r="AE306" s="227" t="s">
        <v>682</v>
      </c>
      <c r="AF306" s="227">
        <v>1</v>
      </c>
      <c r="AG306" s="227" t="s">
        <v>206</v>
      </c>
      <c r="AH306" s="227" t="s">
        <v>207</v>
      </c>
      <c r="AI306" s="227">
        <v>0</v>
      </c>
      <c r="AJ306" s="227" t="s">
        <v>683</v>
      </c>
      <c r="AK306" s="227">
        <v>0</v>
      </c>
      <c r="AL306" s="227" t="s">
        <v>206</v>
      </c>
      <c r="AM306" s="227" t="s">
        <v>77</v>
      </c>
      <c r="AN306" s="227">
        <v>0</v>
      </c>
      <c r="AO306" s="227" t="s">
        <v>77</v>
      </c>
      <c r="AP306" s="227">
        <v>0</v>
      </c>
      <c r="AQ306" s="227" t="s">
        <v>77</v>
      </c>
      <c r="AR306" s="227" t="s">
        <v>198</v>
      </c>
      <c r="AS306" s="227">
        <v>3</v>
      </c>
      <c r="AT306" s="227" t="s">
        <v>683</v>
      </c>
      <c r="AU306" s="227">
        <v>0</v>
      </c>
      <c r="AV306" s="227" t="s">
        <v>206</v>
      </c>
      <c r="AW306" s="227" t="s">
        <v>2423</v>
      </c>
      <c r="AX306" s="227">
        <v>1</v>
      </c>
      <c r="AY306" s="227" t="s">
        <v>683</v>
      </c>
      <c r="AZ306" s="227">
        <v>0</v>
      </c>
      <c r="BA306" s="227" t="s">
        <v>206</v>
      </c>
      <c r="BB306" s="227" t="s">
        <v>2481</v>
      </c>
      <c r="BC306" s="227">
        <v>2</v>
      </c>
      <c r="BD306" s="227" t="s">
        <v>683</v>
      </c>
      <c r="BE306" s="227">
        <v>0</v>
      </c>
      <c r="BF306" s="227" t="s">
        <v>206</v>
      </c>
      <c r="BG306" s="227">
        <v>0</v>
      </c>
      <c r="BH306" s="227">
        <v>0</v>
      </c>
      <c r="BI306" s="227">
        <v>0</v>
      </c>
      <c r="BJ306" s="227">
        <v>0</v>
      </c>
      <c r="BK306" s="227">
        <v>0</v>
      </c>
      <c r="BL306" s="17">
        <v>9</v>
      </c>
      <c r="BM306" s="142" t="s">
        <v>4159</v>
      </c>
      <c r="BN306" s="142"/>
      <c r="BO306" s="142" t="e">
        <v>#N/A</v>
      </c>
      <c r="BP306" s="143">
        <v>2024</v>
      </c>
      <c r="BQ306" s="126" t="s">
        <v>171</v>
      </c>
      <c r="BR306" s="128">
        <v>45397</v>
      </c>
      <c r="BS306" s="17">
        <v>16</v>
      </c>
      <c r="BT306" s="221" t="s">
        <v>3598</v>
      </c>
      <c r="BU306" s="118">
        <v>0</v>
      </c>
      <c r="BV306" s="17">
        <v>0</v>
      </c>
      <c r="BW306" s="17">
        <v>0</v>
      </c>
      <c r="BX306" s="17">
        <v>1</v>
      </c>
      <c r="BY306" s="17">
        <v>0</v>
      </c>
      <c r="BZ306" s="17">
        <v>1</v>
      </c>
      <c r="CA306" s="17"/>
      <c r="CB306" s="17">
        <v>2</v>
      </c>
      <c r="CC306" s="121">
        <v>9</v>
      </c>
      <c r="CD306" s="17"/>
      <c r="CE306" s="118">
        <v>0</v>
      </c>
      <c r="CF306" s="17">
        <v>0</v>
      </c>
      <c r="CG306" s="17">
        <v>1</v>
      </c>
      <c r="CH306" s="17">
        <v>0</v>
      </c>
      <c r="CI306" s="17">
        <v>0</v>
      </c>
      <c r="CJ306" s="17">
        <v>0</v>
      </c>
      <c r="CK306" s="17">
        <v>0</v>
      </c>
      <c r="CL306" s="121">
        <v>1</v>
      </c>
      <c r="CM306" s="17" t="s">
        <v>3599</v>
      </c>
      <c r="CN306" s="17" t="s">
        <v>3600</v>
      </c>
      <c r="CO306" s="17" t="s">
        <v>3540</v>
      </c>
      <c r="CP306" s="17">
        <v>1</v>
      </c>
      <c r="CQ306" s="118">
        <v>1</v>
      </c>
      <c r="CR306" s="17">
        <v>1</v>
      </c>
      <c r="CS306" s="124" t="s">
        <v>676</v>
      </c>
      <c r="CT306" s="138" t="s">
        <v>677</v>
      </c>
      <c r="CY306" s="141"/>
      <c r="CZ306" s="140"/>
      <c r="DC306" s="141"/>
      <c r="DD306" s="142"/>
      <c r="DF306" s="137"/>
      <c r="DG306" s="17" t="s">
        <v>2821</v>
      </c>
      <c r="DI306" s="126" t="s">
        <v>2909</v>
      </c>
      <c r="DJ306" s="118">
        <v>5</v>
      </c>
      <c r="DK306" s="118" t="s">
        <v>3001</v>
      </c>
      <c r="DL306" s="141"/>
      <c r="DM306" s="17" t="s">
        <v>1120</v>
      </c>
      <c r="DN306" s="139"/>
      <c r="DQ306" s="141"/>
      <c r="DY306" s="140"/>
      <c r="EF306" s="141"/>
      <c r="EO306" s="140"/>
      <c r="ET306" s="141"/>
      <c r="EU306" s="140"/>
      <c r="EZ306" s="141"/>
      <c r="FB306" s="127"/>
      <c r="FC306" s="118">
        <v>70</v>
      </c>
      <c r="FD306" s="17">
        <v>2</v>
      </c>
      <c r="FE306" s="141"/>
      <c r="FF306" s="17">
        <v>64</v>
      </c>
      <c r="FG306" s="140"/>
      <c r="FH306" s="141"/>
      <c r="FJ306" s="17" t="e">
        <v>#N/A</v>
      </c>
      <c r="FK306" s="257" t="s">
        <v>3711</v>
      </c>
      <c r="FP306" s="141"/>
      <c r="FR306" s="140"/>
      <c r="FT306" s="138">
        <v>0</v>
      </c>
      <c r="FU306" s="138">
        <v>14</v>
      </c>
      <c r="FY306" s="141"/>
      <c r="GA306" s="140"/>
      <c r="GP306" s="141"/>
      <c r="GR306" s="137"/>
      <c r="GX306" s="141"/>
      <c r="GY306" s="137"/>
      <c r="HD306" s="141"/>
      <c r="HE306" s="137"/>
      <c r="HK306" s="141"/>
      <c r="HL306" s="137"/>
      <c r="HM306" s="124"/>
      <c r="HN306" s="124"/>
      <c r="HO306" s="141"/>
      <c r="HP306" s="140"/>
      <c r="HQ306" s="141"/>
      <c r="HS306" s="140"/>
      <c r="II306" s="141"/>
      <c r="IJ306" s="17" t="s">
        <v>3601</v>
      </c>
      <c r="IK306" s="138" t="s">
        <v>3836</v>
      </c>
    </row>
    <row r="307" spans="1:260" s="138" customFormat="1" ht="12">
      <c r="A307" s="118">
        <v>473</v>
      </c>
      <c r="B307" s="17" t="s">
        <v>1054</v>
      </c>
      <c r="C307" s="17">
        <v>0</v>
      </c>
      <c r="D307" s="139" t="s">
        <v>663</v>
      </c>
      <c r="E307" s="124" t="s">
        <v>1842</v>
      </c>
      <c r="F307" s="17" t="s">
        <v>2512</v>
      </c>
      <c r="G307" s="17" t="s">
        <v>79</v>
      </c>
      <c r="H307" s="119">
        <v>-17.987853000000001</v>
      </c>
      <c r="I307" s="120">
        <v>-67.070656</v>
      </c>
      <c r="J307" s="17">
        <v>0</v>
      </c>
      <c r="K307" s="17" t="s">
        <v>179</v>
      </c>
      <c r="L307" s="17" t="s">
        <v>179</v>
      </c>
      <c r="M307" s="121" t="s">
        <v>1051</v>
      </c>
      <c r="N307" s="122">
        <v>25</v>
      </c>
      <c r="O307" s="123" t="s">
        <v>78</v>
      </c>
      <c r="P307" s="17" t="s">
        <v>202</v>
      </c>
      <c r="Q307" s="121">
        <v>0</v>
      </c>
      <c r="R307" s="124">
        <v>0</v>
      </c>
      <c r="S307" s="124">
        <v>0</v>
      </c>
      <c r="T307" s="124">
        <v>3</v>
      </c>
      <c r="U307" s="124">
        <v>0</v>
      </c>
      <c r="V307" s="124">
        <v>2</v>
      </c>
      <c r="W307" s="124">
        <v>1</v>
      </c>
      <c r="X307" s="124">
        <v>0</v>
      </c>
      <c r="Y307" s="125">
        <v>2</v>
      </c>
      <c r="Z307" s="17">
        <v>8</v>
      </c>
      <c r="AA307" s="142"/>
      <c r="AB307" s="127" t="s">
        <v>781</v>
      </c>
      <c r="AC307" s="227" t="s">
        <v>257</v>
      </c>
      <c r="AD307" s="227">
        <v>3</v>
      </c>
      <c r="AE307" s="227" t="s">
        <v>781</v>
      </c>
      <c r="AF307" s="227">
        <v>1</v>
      </c>
      <c r="AG307" s="227" t="s">
        <v>189</v>
      </c>
      <c r="AH307" s="227" t="s">
        <v>1057</v>
      </c>
      <c r="AI307" s="227">
        <v>0</v>
      </c>
      <c r="AJ307" s="227" t="s">
        <v>782</v>
      </c>
      <c r="AK307" s="227">
        <v>1</v>
      </c>
      <c r="AL307" s="227" t="s">
        <v>189</v>
      </c>
      <c r="AM307" s="227" t="s">
        <v>77</v>
      </c>
      <c r="AN307" s="227">
        <v>0</v>
      </c>
      <c r="AO307" s="227" t="s">
        <v>77</v>
      </c>
      <c r="AP307" s="227">
        <v>1</v>
      </c>
      <c r="AQ307" s="227" t="s">
        <v>77</v>
      </c>
      <c r="AR307" s="227" t="s">
        <v>1058</v>
      </c>
      <c r="AS307" s="227">
        <v>2</v>
      </c>
      <c r="AT307" s="227" t="s">
        <v>782</v>
      </c>
      <c r="AU307" s="227">
        <v>0</v>
      </c>
      <c r="AV307" s="227" t="s">
        <v>189</v>
      </c>
      <c r="AW307" s="227" t="s">
        <v>708</v>
      </c>
      <c r="AX307" s="227">
        <v>1</v>
      </c>
      <c r="AY307" s="227" t="s">
        <v>326</v>
      </c>
      <c r="AZ307" s="227">
        <v>0</v>
      </c>
      <c r="BA307" s="227" t="s">
        <v>77</v>
      </c>
      <c r="BB307" s="227" t="s">
        <v>77</v>
      </c>
      <c r="BC307" s="227">
        <v>0</v>
      </c>
      <c r="BD307" s="227" t="s">
        <v>77</v>
      </c>
      <c r="BE307" s="227">
        <v>0</v>
      </c>
      <c r="BF307" s="227" t="s">
        <v>77</v>
      </c>
      <c r="BG307" s="227" t="s">
        <v>784</v>
      </c>
      <c r="BH307" s="227">
        <v>2</v>
      </c>
      <c r="BI307" s="227" t="s">
        <v>326</v>
      </c>
      <c r="BJ307" s="227">
        <v>0</v>
      </c>
      <c r="BK307" s="227" t="s">
        <v>189</v>
      </c>
      <c r="BL307" s="17">
        <v>8</v>
      </c>
      <c r="BM307" s="142" t="s">
        <v>4159</v>
      </c>
      <c r="BN307" s="142"/>
      <c r="BO307" s="142" t="e">
        <v>#N/A</v>
      </c>
      <c r="BP307" s="143">
        <v>2024</v>
      </c>
      <c r="BQ307" s="126" t="s">
        <v>171</v>
      </c>
      <c r="BR307" s="128">
        <v>45397</v>
      </c>
      <c r="BS307" s="17">
        <v>16</v>
      </c>
      <c r="BT307" s="221" t="s">
        <v>2926</v>
      </c>
      <c r="BU307" s="118">
        <v>0</v>
      </c>
      <c r="BV307" s="17">
        <v>0</v>
      </c>
      <c r="BW307" s="17">
        <v>0</v>
      </c>
      <c r="BX307" s="17">
        <v>0</v>
      </c>
      <c r="BY307" s="17">
        <v>0</v>
      </c>
      <c r="BZ307" s="17">
        <v>2</v>
      </c>
      <c r="CA307" s="17"/>
      <c r="CB307" s="17">
        <v>2</v>
      </c>
      <c r="CC307" s="121">
        <v>8</v>
      </c>
      <c r="CD307" s="17"/>
      <c r="CE307" s="118">
        <v>0</v>
      </c>
      <c r="CF307" s="17">
        <v>0</v>
      </c>
      <c r="CG307" s="17">
        <v>0</v>
      </c>
      <c r="CH307" s="17">
        <v>0</v>
      </c>
      <c r="CI307" s="17">
        <v>0</v>
      </c>
      <c r="CJ307" s="17">
        <v>1</v>
      </c>
      <c r="CK307" s="17">
        <v>0</v>
      </c>
      <c r="CL307" s="121">
        <v>1</v>
      </c>
      <c r="CM307" s="17" t="s">
        <v>1297</v>
      </c>
      <c r="CN307" s="17" t="s">
        <v>2805</v>
      </c>
      <c r="CO307" s="17" t="s">
        <v>2806</v>
      </c>
      <c r="CP307" s="17">
        <v>10</v>
      </c>
      <c r="CQ307" s="118">
        <v>0</v>
      </c>
      <c r="CR307" s="17">
        <v>2</v>
      </c>
      <c r="CS307" s="124"/>
      <c r="CT307" s="138" t="s">
        <v>677</v>
      </c>
      <c r="CY307" s="141"/>
      <c r="CZ307" s="140"/>
      <c r="DC307" s="141"/>
      <c r="DD307" s="142"/>
      <c r="DF307" s="137"/>
      <c r="DG307" s="17" t="s">
        <v>1180</v>
      </c>
      <c r="DI307" s="126" t="s">
        <v>2909</v>
      </c>
      <c r="DJ307" s="118">
        <v>5</v>
      </c>
      <c r="DK307" s="118" t="s">
        <v>2910</v>
      </c>
      <c r="DL307" s="141"/>
      <c r="DM307" s="17" t="s">
        <v>1299</v>
      </c>
      <c r="DN307" s="139"/>
      <c r="DQ307" s="141"/>
      <c r="DY307" s="140"/>
      <c r="EF307" s="141"/>
      <c r="EO307" s="140"/>
      <c r="ET307" s="141"/>
      <c r="EU307" s="140"/>
      <c r="EZ307" s="141"/>
      <c r="FB307" s="127"/>
      <c r="FC307" s="118">
        <v>50</v>
      </c>
      <c r="FD307" s="17">
        <v>2</v>
      </c>
      <c r="FE307" s="141"/>
      <c r="FF307" s="17">
        <v>42</v>
      </c>
      <c r="FG307" s="140"/>
      <c r="FH307" s="141"/>
      <c r="FJ307" s="17" t="e">
        <v>#N/A</v>
      </c>
      <c r="FK307" s="257" t="s">
        <v>3714</v>
      </c>
      <c r="FP307" s="141"/>
      <c r="FR307" s="140"/>
      <c r="FT307" s="138">
        <v>0</v>
      </c>
      <c r="FU307" s="138">
        <v>14</v>
      </c>
      <c r="FY307" s="141"/>
      <c r="GA307" s="140"/>
      <c r="GP307" s="141"/>
      <c r="GR307" s="137"/>
      <c r="GX307" s="141"/>
      <c r="GY307" s="137"/>
      <c r="HD307" s="141"/>
      <c r="HE307" s="137"/>
      <c r="HK307" s="141"/>
      <c r="HL307" s="137"/>
      <c r="HM307" s="124"/>
      <c r="HN307" s="124"/>
      <c r="HO307" s="141"/>
      <c r="HP307" s="140"/>
      <c r="HQ307" s="141"/>
      <c r="HS307" s="140"/>
      <c r="II307" s="141"/>
      <c r="IJ307" s="17" t="s">
        <v>2911</v>
      </c>
      <c r="IK307" s="138" t="s">
        <v>3837</v>
      </c>
    </row>
    <row r="308" spans="1:260" s="138" customFormat="1" ht="12">
      <c r="A308" s="118">
        <v>493</v>
      </c>
      <c r="B308" s="17" t="s">
        <v>670</v>
      </c>
      <c r="C308" s="17">
        <v>0</v>
      </c>
      <c r="D308" s="139" t="s">
        <v>663</v>
      </c>
      <c r="E308" s="124" t="s">
        <v>1715</v>
      </c>
      <c r="F308" s="17" t="s">
        <v>2541</v>
      </c>
      <c r="G308" s="17" t="s">
        <v>79</v>
      </c>
      <c r="H308" s="119">
        <v>-17.39228</v>
      </c>
      <c r="I308" s="120">
        <v>-66.159279999999995</v>
      </c>
      <c r="J308" s="17" t="s">
        <v>303</v>
      </c>
      <c r="K308" s="17" t="s">
        <v>201</v>
      </c>
      <c r="L308" s="17" t="s">
        <v>312</v>
      </c>
      <c r="M308" s="121" t="s">
        <v>201</v>
      </c>
      <c r="N308" s="122">
        <v>6</v>
      </c>
      <c r="O308" s="123" t="s">
        <v>610</v>
      </c>
      <c r="P308" s="17" t="s">
        <v>196</v>
      </c>
      <c r="Q308" s="121" t="s">
        <v>179</v>
      </c>
      <c r="R308" s="124">
        <v>0</v>
      </c>
      <c r="S308" s="124">
        <v>0</v>
      </c>
      <c r="T308" s="124">
        <v>3</v>
      </c>
      <c r="U308" s="124">
        <v>0</v>
      </c>
      <c r="V308" s="124">
        <v>3</v>
      </c>
      <c r="W308" s="124">
        <v>3</v>
      </c>
      <c r="X308" s="124">
        <v>3</v>
      </c>
      <c r="Y308" s="125">
        <v>0</v>
      </c>
      <c r="Z308" s="17">
        <v>12</v>
      </c>
      <c r="AA308" s="142"/>
      <c r="AB308" s="127" t="s">
        <v>203</v>
      </c>
      <c r="AC308" s="227" t="s">
        <v>204</v>
      </c>
      <c r="AD308" s="227">
        <v>3</v>
      </c>
      <c r="AE308" s="227" t="s">
        <v>205</v>
      </c>
      <c r="AF308" s="227">
        <v>1</v>
      </c>
      <c r="AG308" s="227" t="s">
        <v>193</v>
      </c>
      <c r="AH308" s="227" t="s">
        <v>207</v>
      </c>
      <c r="AI308" s="227">
        <v>0</v>
      </c>
      <c r="AJ308" s="227" t="s">
        <v>208</v>
      </c>
      <c r="AK308" s="227">
        <v>0</v>
      </c>
      <c r="AL308" s="227" t="s">
        <v>236</v>
      </c>
      <c r="AM308" s="227" t="s">
        <v>77</v>
      </c>
      <c r="AN308" s="227">
        <v>0</v>
      </c>
      <c r="AO308" s="227" t="s">
        <v>77</v>
      </c>
      <c r="AP308" s="227">
        <v>0</v>
      </c>
      <c r="AQ308" s="227" t="s">
        <v>77</v>
      </c>
      <c r="AR308" s="227" t="s">
        <v>198</v>
      </c>
      <c r="AS308" s="227">
        <v>3</v>
      </c>
      <c r="AT308" s="227" t="s">
        <v>210</v>
      </c>
      <c r="AU308" s="227">
        <v>1</v>
      </c>
      <c r="AV308" s="227" t="s">
        <v>236</v>
      </c>
      <c r="AW308" s="227" t="s">
        <v>186</v>
      </c>
      <c r="AX308" s="227">
        <v>3</v>
      </c>
      <c r="AY308" s="227" t="s">
        <v>230</v>
      </c>
      <c r="AZ308" s="227">
        <v>0</v>
      </c>
      <c r="BA308" s="227" t="s">
        <v>236</v>
      </c>
      <c r="BB308" s="227" t="s">
        <v>675</v>
      </c>
      <c r="BC308" s="227">
        <v>3</v>
      </c>
      <c r="BD308" s="227" t="s">
        <v>230</v>
      </c>
      <c r="BE308" s="227">
        <v>0</v>
      </c>
      <c r="BF308" s="227" t="s">
        <v>2073</v>
      </c>
      <c r="BG308" s="227">
        <v>0</v>
      </c>
      <c r="BH308" s="227">
        <v>0</v>
      </c>
      <c r="BI308" s="227">
        <v>0</v>
      </c>
      <c r="BJ308" s="227">
        <v>0</v>
      </c>
      <c r="BK308" s="227">
        <v>0</v>
      </c>
      <c r="BL308" s="17">
        <v>12</v>
      </c>
      <c r="BM308" s="142" t="s">
        <v>4159</v>
      </c>
      <c r="BN308" s="142"/>
      <c r="BO308" s="142" t="e">
        <v>#N/A</v>
      </c>
      <c r="BP308" s="143">
        <v>2024</v>
      </c>
      <c r="BQ308" s="126" t="s">
        <v>171</v>
      </c>
      <c r="BR308" s="128">
        <v>45397</v>
      </c>
      <c r="BS308" s="17">
        <v>16</v>
      </c>
      <c r="BT308" s="221" t="s">
        <v>2799</v>
      </c>
      <c r="BU308" s="118">
        <v>0</v>
      </c>
      <c r="BV308" s="17">
        <v>2</v>
      </c>
      <c r="BW308" s="17">
        <v>0</v>
      </c>
      <c r="BX308" s="17">
        <v>0</v>
      </c>
      <c r="BY308" s="17">
        <v>0</v>
      </c>
      <c r="BZ308" s="17">
        <v>1</v>
      </c>
      <c r="CA308" s="17"/>
      <c r="CB308" s="17">
        <v>3</v>
      </c>
      <c r="CC308" s="121">
        <v>12</v>
      </c>
      <c r="CD308" s="17"/>
      <c r="CE308" s="118">
        <v>0</v>
      </c>
      <c r="CF308" s="17">
        <v>0</v>
      </c>
      <c r="CG308" s="17">
        <v>0</v>
      </c>
      <c r="CH308" s="17">
        <v>0</v>
      </c>
      <c r="CI308" s="17">
        <v>0</v>
      </c>
      <c r="CJ308" s="17">
        <v>2</v>
      </c>
      <c r="CK308" s="17">
        <v>0</v>
      </c>
      <c r="CL308" s="121">
        <v>2</v>
      </c>
      <c r="CM308" s="17" t="s">
        <v>1375</v>
      </c>
      <c r="CN308" s="17" t="s">
        <v>1124</v>
      </c>
      <c r="CO308" s="17" t="s">
        <v>1125</v>
      </c>
      <c r="CP308" s="17">
        <v>9</v>
      </c>
      <c r="CQ308" s="118">
        <v>1</v>
      </c>
      <c r="CR308" s="17">
        <v>1</v>
      </c>
      <c r="CS308" s="124" t="s">
        <v>676</v>
      </c>
      <c r="CT308" s="138" t="s">
        <v>677</v>
      </c>
      <c r="CY308" s="141"/>
      <c r="CZ308" s="140"/>
      <c r="DC308" s="141"/>
      <c r="DD308" s="142"/>
      <c r="DF308" s="137"/>
      <c r="DG308" s="17" t="s">
        <v>1180</v>
      </c>
      <c r="DI308" s="126" t="s">
        <v>2747</v>
      </c>
      <c r="DJ308" s="118">
        <v>7</v>
      </c>
      <c r="DK308" s="118" t="s">
        <v>1491</v>
      </c>
      <c r="DL308" s="141"/>
      <c r="DM308" s="17" t="s">
        <v>1182</v>
      </c>
      <c r="DN308" s="139"/>
      <c r="DQ308" s="141"/>
      <c r="DY308" s="140"/>
      <c r="EF308" s="141"/>
      <c r="EO308" s="140"/>
      <c r="ET308" s="141"/>
      <c r="EU308" s="140"/>
      <c r="EZ308" s="141"/>
      <c r="FB308" s="127"/>
      <c r="FC308" s="118">
        <v>30</v>
      </c>
      <c r="FD308" s="17">
        <v>3</v>
      </c>
      <c r="FE308" s="141"/>
      <c r="FF308" s="17">
        <v>21</v>
      </c>
      <c r="FG308" s="140"/>
      <c r="FH308" s="141"/>
      <c r="FJ308" s="17" t="e">
        <v>#N/A</v>
      </c>
      <c r="FK308" s="257" t="s">
        <v>3714</v>
      </c>
      <c r="FP308" s="141"/>
      <c r="FR308" s="140"/>
      <c r="FT308" s="138">
        <v>0</v>
      </c>
      <c r="FU308" s="138">
        <v>14</v>
      </c>
      <c r="FY308" s="141"/>
      <c r="GA308" s="140"/>
      <c r="GP308" s="141"/>
      <c r="GR308" s="137"/>
      <c r="GX308" s="141"/>
      <c r="GY308" s="137"/>
      <c r="HD308" s="141"/>
      <c r="HE308" s="137"/>
      <c r="HK308" s="141"/>
      <c r="HL308" s="137"/>
      <c r="HM308" s="124"/>
      <c r="HN308" s="124"/>
      <c r="HO308" s="141"/>
      <c r="HP308" s="140"/>
      <c r="HQ308" s="141"/>
      <c r="HS308" s="140"/>
      <c r="II308" s="141"/>
      <c r="IJ308" s="17" t="s">
        <v>1492</v>
      </c>
      <c r="IK308" s="138" t="s">
        <v>2738</v>
      </c>
    </row>
    <row r="309" spans="1:260" s="138" customFormat="1" ht="12">
      <c r="A309" s="118">
        <v>527</v>
      </c>
      <c r="B309" s="17" t="s">
        <v>319</v>
      </c>
      <c r="C309" s="17">
        <v>0</v>
      </c>
      <c r="D309" s="139" t="s">
        <v>663</v>
      </c>
      <c r="E309" s="124" t="s">
        <v>1917</v>
      </c>
      <c r="F309" s="17" t="s">
        <v>2583</v>
      </c>
      <c r="G309" s="17" t="s">
        <v>79</v>
      </c>
      <c r="H309" s="119">
        <v>-17.448472200000001</v>
      </c>
      <c r="I309" s="120">
        <v>-66.121805600000002</v>
      </c>
      <c r="J309" s="17" t="s">
        <v>303</v>
      </c>
      <c r="K309" s="17" t="s">
        <v>201</v>
      </c>
      <c r="L309" s="17" t="s">
        <v>312</v>
      </c>
      <c r="M309" s="121" t="s">
        <v>201</v>
      </c>
      <c r="N309" s="122">
        <v>60</v>
      </c>
      <c r="O309" s="123" t="s">
        <v>78</v>
      </c>
      <c r="P309" s="17" t="s">
        <v>202</v>
      </c>
      <c r="Q309" s="121" t="s">
        <v>179</v>
      </c>
      <c r="R309" s="124">
        <v>0</v>
      </c>
      <c r="S309" s="124">
        <v>0</v>
      </c>
      <c r="T309" s="124">
        <v>3</v>
      </c>
      <c r="U309" s="124">
        <v>0</v>
      </c>
      <c r="V309" s="124">
        <v>3</v>
      </c>
      <c r="W309" s="124">
        <v>3</v>
      </c>
      <c r="X309" s="124">
        <v>2</v>
      </c>
      <c r="Y309" s="125">
        <v>0</v>
      </c>
      <c r="Z309" s="17">
        <v>11</v>
      </c>
      <c r="AA309" s="142"/>
      <c r="AB309" s="127" t="s">
        <v>203</v>
      </c>
      <c r="AC309" s="227" t="s">
        <v>204</v>
      </c>
      <c r="AD309" s="227">
        <v>3</v>
      </c>
      <c r="AE309" s="227" t="s">
        <v>205</v>
      </c>
      <c r="AF309" s="227">
        <v>1</v>
      </c>
      <c r="AG309" s="227" t="s">
        <v>211</v>
      </c>
      <c r="AH309" s="227" t="s">
        <v>207</v>
      </c>
      <c r="AI309" s="227">
        <v>0</v>
      </c>
      <c r="AJ309" s="227" t="s">
        <v>208</v>
      </c>
      <c r="AK309" s="227">
        <v>0</v>
      </c>
      <c r="AL309" s="227" t="s">
        <v>211</v>
      </c>
      <c r="AM309" s="227" t="s">
        <v>77</v>
      </c>
      <c r="AN309" s="227">
        <v>0</v>
      </c>
      <c r="AO309" s="227" t="s">
        <v>77</v>
      </c>
      <c r="AP309" s="227">
        <v>0</v>
      </c>
      <c r="AQ309" s="227" t="s">
        <v>77</v>
      </c>
      <c r="AR309" s="227" t="s">
        <v>198</v>
      </c>
      <c r="AS309" s="227">
        <v>3</v>
      </c>
      <c r="AT309" s="227" t="s">
        <v>210</v>
      </c>
      <c r="AU309" s="227">
        <v>1</v>
      </c>
      <c r="AV309" s="227" t="s">
        <v>236</v>
      </c>
      <c r="AW309" s="227" t="s">
        <v>186</v>
      </c>
      <c r="AX309" s="227">
        <v>3</v>
      </c>
      <c r="AY309" s="227" t="s">
        <v>230</v>
      </c>
      <c r="AZ309" s="227">
        <v>0</v>
      </c>
      <c r="BA309" s="227" t="s">
        <v>236</v>
      </c>
      <c r="BB309" s="227" t="s">
        <v>258</v>
      </c>
      <c r="BC309" s="227">
        <v>2</v>
      </c>
      <c r="BD309" s="227" t="s">
        <v>230</v>
      </c>
      <c r="BE309" s="227">
        <v>0</v>
      </c>
      <c r="BF309" s="227" t="s">
        <v>206</v>
      </c>
      <c r="BG309" s="227">
        <v>0</v>
      </c>
      <c r="BH309" s="227">
        <v>0</v>
      </c>
      <c r="BI309" s="227">
        <v>0</v>
      </c>
      <c r="BJ309" s="227">
        <v>0</v>
      </c>
      <c r="BK309" s="227">
        <v>0</v>
      </c>
      <c r="BL309" s="17">
        <v>11</v>
      </c>
      <c r="BM309" s="142">
        <v>0</v>
      </c>
      <c r="BN309" s="142"/>
      <c r="BO309" s="142" t="e">
        <v>#N/A</v>
      </c>
      <c r="BP309" s="143">
        <v>2025</v>
      </c>
      <c r="BQ309" s="126" t="s">
        <v>171</v>
      </c>
      <c r="BR309" s="128">
        <v>45397</v>
      </c>
      <c r="BS309" s="17">
        <v>16</v>
      </c>
      <c r="BT309" s="221" t="s">
        <v>3118</v>
      </c>
      <c r="BU309" s="118">
        <v>0</v>
      </c>
      <c r="BV309" s="17">
        <v>0</v>
      </c>
      <c r="BW309" s="17">
        <v>0</v>
      </c>
      <c r="BX309" s="17">
        <v>0</v>
      </c>
      <c r="BY309" s="17">
        <v>0</v>
      </c>
      <c r="BZ309" s="17">
        <v>2</v>
      </c>
      <c r="CA309" s="17"/>
      <c r="CB309" s="17">
        <v>2</v>
      </c>
      <c r="CC309" s="121">
        <v>11</v>
      </c>
      <c r="CD309" s="17"/>
      <c r="CE309" s="118">
        <v>0</v>
      </c>
      <c r="CF309" s="17">
        <v>0</v>
      </c>
      <c r="CG309" s="17">
        <v>0</v>
      </c>
      <c r="CH309" s="17">
        <v>0</v>
      </c>
      <c r="CI309" s="17">
        <v>0</v>
      </c>
      <c r="CJ309" s="17">
        <v>0</v>
      </c>
      <c r="CK309" s="17">
        <v>0</v>
      </c>
      <c r="CL309" s="121">
        <v>0</v>
      </c>
      <c r="CM309" s="17" t="s">
        <v>3119</v>
      </c>
      <c r="CN309" s="17" t="s">
        <v>1206</v>
      </c>
      <c r="CO309" s="17" t="s">
        <v>1486</v>
      </c>
      <c r="CP309" s="17">
        <v>3</v>
      </c>
      <c r="CQ309" s="118">
        <v>1</v>
      </c>
      <c r="CR309" s="17">
        <v>2</v>
      </c>
      <c r="CS309" s="124" t="s">
        <v>676</v>
      </c>
      <c r="CT309" s="138" t="s">
        <v>677</v>
      </c>
      <c r="CY309" s="141"/>
      <c r="CZ309" s="140"/>
      <c r="DC309" s="141"/>
      <c r="DD309" s="142"/>
      <c r="DF309" s="137"/>
      <c r="DG309" s="17" t="s">
        <v>1127</v>
      </c>
      <c r="DI309" s="126" t="s">
        <v>3698</v>
      </c>
      <c r="DJ309" s="118">
        <v>1</v>
      </c>
      <c r="DK309" s="118" t="s">
        <v>3699</v>
      </c>
      <c r="DL309" s="141"/>
      <c r="DM309" s="17" t="s">
        <v>130</v>
      </c>
      <c r="DN309" s="139"/>
      <c r="DQ309" s="141"/>
      <c r="DY309" s="140"/>
      <c r="EF309" s="141"/>
      <c r="EO309" s="140"/>
      <c r="ET309" s="141"/>
      <c r="EU309" s="140"/>
      <c r="EZ309" s="141"/>
      <c r="FB309" s="127"/>
      <c r="FC309" s="118">
        <v>100</v>
      </c>
      <c r="FD309" s="17">
        <v>2</v>
      </c>
      <c r="FE309" s="141"/>
      <c r="FF309" s="17">
        <v>81</v>
      </c>
      <c r="FG309" s="140"/>
      <c r="FH309" s="141"/>
      <c r="FJ309" s="17" t="e">
        <v>#N/A</v>
      </c>
      <c r="FK309" s="257" t="s">
        <v>3711</v>
      </c>
      <c r="FP309" s="141"/>
      <c r="FR309" s="140"/>
      <c r="FT309" s="138">
        <v>0</v>
      </c>
      <c r="FU309" s="138">
        <v>14</v>
      </c>
      <c r="FY309" s="141"/>
      <c r="GA309" s="140"/>
      <c r="GP309" s="141"/>
      <c r="GR309" s="137"/>
      <c r="GX309" s="141"/>
      <c r="GY309" s="137"/>
      <c r="HD309" s="141"/>
      <c r="HE309" s="137"/>
      <c r="HK309" s="141"/>
      <c r="HL309" s="137"/>
      <c r="HM309" s="124"/>
      <c r="HN309" s="124"/>
      <c r="HO309" s="141"/>
      <c r="HP309" s="140"/>
      <c r="HQ309" s="141"/>
      <c r="HS309" s="140"/>
      <c r="II309" s="141"/>
      <c r="IJ309" s="17" t="s">
        <v>3699</v>
      </c>
      <c r="IK309" s="138" t="s">
        <v>3838</v>
      </c>
    </row>
    <row r="310" spans="1:260" s="138" customFormat="1" ht="12">
      <c r="A310" s="118">
        <v>198</v>
      </c>
      <c r="B310" s="17" t="s">
        <v>1054</v>
      </c>
      <c r="C310" s="17">
        <v>0</v>
      </c>
      <c r="D310" s="17" t="s">
        <v>663</v>
      </c>
      <c r="E310" s="17" t="s">
        <v>1742</v>
      </c>
      <c r="F310" s="17" t="s">
        <v>2087</v>
      </c>
      <c r="G310" s="17" t="s">
        <v>79</v>
      </c>
      <c r="H310" s="119">
        <v>-17.975667000000001</v>
      </c>
      <c r="I310" s="120">
        <v>-67.053732999999994</v>
      </c>
      <c r="J310" s="17">
        <v>0</v>
      </c>
      <c r="K310" s="17" t="s">
        <v>179</v>
      </c>
      <c r="L310" s="17" t="s">
        <v>179</v>
      </c>
      <c r="M310" s="121" t="s">
        <v>1051</v>
      </c>
      <c r="N310" s="122">
        <v>60</v>
      </c>
      <c r="O310" s="123" t="s">
        <v>78</v>
      </c>
      <c r="P310" s="17" t="s">
        <v>202</v>
      </c>
      <c r="Q310" s="121">
        <v>0</v>
      </c>
      <c r="R310" s="124">
        <v>0</v>
      </c>
      <c r="S310" s="124">
        <v>0</v>
      </c>
      <c r="T310" s="124">
        <v>3</v>
      </c>
      <c r="U310" s="124">
        <v>0</v>
      </c>
      <c r="V310" s="124">
        <v>2</v>
      </c>
      <c r="W310" s="124">
        <v>1</v>
      </c>
      <c r="X310" s="124">
        <v>1</v>
      </c>
      <c r="Y310" s="125">
        <v>0</v>
      </c>
      <c r="Z310" s="17">
        <v>7</v>
      </c>
      <c r="AA310" s="126"/>
      <c r="AB310" s="127" t="s">
        <v>781</v>
      </c>
      <c r="AC310" s="227" t="s">
        <v>257</v>
      </c>
      <c r="AD310" s="227">
        <v>3</v>
      </c>
      <c r="AE310" s="227" t="s">
        <v>781</v>
      </c>
      <c r="AF310" s="227">
        <v>1</v>
      </c>
      <c r="AG310" s="227" t="s">
        <v>189</v>
      </c>
      <c r="AH310" s="227" t="s">
        <v>1057</v>
      </c>
      <c r="AI310" s="227">
        <v>0</v>
      </c>
      <c r="AJ310" s="227" t="s">
        <v>782</v>
      </c>
      <c r="AK310" s="227">
        <v>1</v>
      </c>
      <c r="AL310" s="227" t="s">
        <v>189</v>
      </c>
      <c r="AM310" s="227" t="s">
        <v>77</v>
      </c>
      <c r="AN310" s="227">
        <v>0</v>
      </c>
      <c r="AO310" s="227" t="s">
        <v>77</v>
      </c>
      <c r="AP310" s="227">
        <v>1</v>
      </c>
      <c r="AQ310" s="227" t="s">
        <v>77</v>
      </c>
      <c r="AR310" s="227" t="s">
        <v>1058</v>
      </c>
      <c r="AS310" s="227">
        <v>2</v>
      </c>
      <c r="AT310" s="227" t="s">
        <v>782</v>
      </c>
      <c r="AU310" s="227">
        <v>0</v>
      </c>
      <c r="AV310" s="227" t="s">
        <v>189</v>
      </c>
      <c r="AW310" s="227" t="s">
        <v>238</v>
      </c>
      <c r="AX310" s="227">
        <v>1</v>
      </c>
      <c r="AY310" s="227" t="s">
        <v>782</v>
      </c>
      <c r="AZ310" s="227">
        <v>0</v>
      </c>
      <c r="BA310" s="227" t="s">
        <v>189</v>
      </c>
      <c r="BB310" s="227" t="s">
        <v>2088</v>
      </c>
      <c r="BC310" s="227">
        <v>1</v>
      </c>
      <c r="BD310" s="227" t="s">
        <v>782</v>
      </c>
      <c r="BE310" s="227">
        <v>0</v>
      </c>
      <c r="BF310" s="227" t="s">
        <v>189</v>
      </c>
      <c r="BG310" s="227" t="s">
        <v>77</v>
      </c>
      <c r="BH310" s="227">
        <v>0</v>
      </c>
      <c r="BI310" s="227" t="s">
        <v>77</v>
      </c>
      <c r="BJ310" s="227">
        <v>0</v>
      </c>
      <c r="BK310" s="227" t="s">
        <v>77</v>
      </c>
      <c r="BL310" s="17">
        <v>7</v>
      </c>
      <c r="BM310" s="126" t="s">
        <v>4149</v>
      </c>
      <c r="BN310" s="126"/>
      <c r="BO310" s="126" t="s">
        <v>3789</v>
      </c>
      <c r="BP310" s="126">
        <v>2024</v>
      </c>
      <c r="BQ310" s="126" t="s">
        <v>171</v>
      </c>
      <c r="BR310" s="128">
        <v>45400</v>
      </c>
      <c r="BS310" s="17">
        <v>16</v>
      </c>
      <c r="BT310" s="221" t="s">
        <v>2916</v>
      </c>
      <c r="BU310" s="118">
        <v>0</v>
      </c>
      <c r="BV310" s="17">
        <v>1</v>
      </c>
      <c r="BW310" s="17">
        <v>2</v>
      </c>
      <c r="BX310" s="17">
        <v>0</v>
      </c>
      <c r="BY310" s="17">
        <v>0</v>
      </c>
      <c r="BZ310" s="17">
        <v>0</v>
      </c>
      <c r="CA310" s="17"/>
      <c r="CB310" s="17">
        <v>3</v>
      </c>
      <c r="CC310" s="121">
        <v>7</v>
      </c>
      <c r="CD310" s="17"/>
      <c r="CE310" s="118">
        <v>0</v>
      </c>
      <c r="CF310" s="17">
        <v>0</v>
      </c>
      <c r="CG310" s="17">
        <v>1</v>
      </c>
      <c r="CH310" s="17">
        <v>0</v>
      </c>
      <c r="CI310" s="17">
        <v>0</v>
      </c>
      <c r="CJ310" s="17">
        <v>2</v>
      </c>
      <c r="CK310" s="17">
        <v>0</v>
      </c>
      <c r="CL310" s="121">
        <v>3</v>
      </c>
      <c r="CM310" s="17" t="s">
        <v>2917</v>
      </c>
      <c r="CN310" s="17" t="s">
        <v>2918</v>
      </c>
      <c r="CO310" s="17" t="s">
        <v>2919</v>
      </c>
      <c r="CP310" s="17">
        <v>2</v>
      </c>
      <c r="CQ310" s="118">
        <v>0</v>
      </c>
      <c r="CR310" s="17">
        <v>0</v>
      </c>
      <c r="CS310" s="17"/>
      <c r="CT310" s="17"/>
      <c r="CU310" s="17"/>
      <c r="CV310" s="17"/>
      <c r="CW310" s="17"/>
      <c r="CX310" s="17"/>
      <c r="CY310" s="121"/>
      <c r="CZ310" s="118"/>
      <c r="DA310" s="17"/>
      <c r="DB310" s="17"/>
      <c r="DC310" s="121"/>
      <c r="DD310" s="126"/>
      <c r="DE310" s="17"/>
      <c r="DF310" s="118"/>
      <c r="DG310" s="17" t="s">
        <v>2920</v>
      </c>
      <c r="DH310" s="17"/>
      <c r="DI310" s="126" t="s">
        <v>2778</v>
      </c>
      <c r="DJ310" s="118">
        <v>23</v>
      </c>
      <c r="DK310" s="118" t="s">
        <v>2921</v>
      </c>
      <c r="DL310" s="121"/>
      <c r="DM310" s="17" t="s">
        <v>1203</v>
      </c>
      <c r="DN310" s="17"/>
      <c r="DO310" s="17"/>
      <c r="DP310" s="17"/>
      <c r="DQ310" s="121"/>
      <c r="DR310" s="17"/>
      <c r="DS310" s="17"/>
      <c r="DT310" s="17"/>
      <c r="DU310" s="17"/>
      <c r="DV310" s="17"/>
      <c r="DW310" s="17"/>
      <c r="DX310" s="17"/>
      <c r="DY310" s="118"/>
      <c r="DZ310" s="17"/>
      <c r="EA310" s="17"/>
      <c r="EB310" s="17"/>
      <c r="EC310" s="17"/>
      <c r="ED310" s="17"/>
      <c r="EE310" s="17"/>
      <c r="EF310" s="121"/>
      <c r="EG310" s="17"/>
      <c r="EH310" s="17"/>
      <c r="EI310" s="17"/>
      <c r="EJ310" s="17"/>
      <c r="EK310" s="17"/>
      <c r="EL310" s="17"/>
      <c r="EM310" s="17"/>
      <c r="EN310" s="17"/>
      <c r="EO310" s="118"/>
      <c r="EP310" s="17"/>
      <c r="EQ310" s="17"/>
      <c r="ER310" s="17"/>
      <c r="ES310" s="17"/>
      <c r="ET310" s="121"/>
      <c r="EU310" s="118"/>
      <c r="EV310" s="17"/>
      <c r="EW310" s="17">
        <v>28</v>
      </c>
      <c r="EX310" s="17"/>
      <c r="EY310" s="17"/>
      <c r="EZ310" s="121"/>
      <c r="FA310" s="17"/>
      <c r="FB310" s="129"/>
      <c r="FC310" s="118">
        <v>100</v>
      </c>
      <c r="FD310" s="17">
        <v>3</v>
      </c>
      <c r="FE310" s="121">
        <v>243</v>
      </c>
      <c r="FF310" s="17">
        <v>81</v>
      </c>
      <c r="FG310" s="118"/>
      <c r="FH310" s="121"/>
      <c r="FI310" s="17"/>
      <c r="FJ310" s="17" t="e">
        <v>#N/A</v>
      </c>
      <c r="FK310" s="227" t="s">
        <v>3711</v>
      </c>
      <c r="FL310" s="128"/>
      <c r="FM310" s="128"/>
      <c r="FN310" s="17"/>
      <c r="FO310" s="17"/>
      <c r="FP310" s="121"/>
      <c r="FQ310" s="17"/>
      <c r="FR310" s="118"/>
      <c r="FS310" s="17"/>
      <c r="FT310" s="17">
        <v>0</v>
      </c>
      <c r="FU310" s="17">
        <v>14</v>
      </c>
      <c r="FV310" s="17"/>
      <c r="FW310" s="17"/>
      <c r="FX310" s="17"/>
      <c r="FY310" s="121"/>
      <c r="FZ310" s="17"/>
      <c r="GA310" s="118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29"/>
      <c r="GQ310" s="17"/>
      <c r="GR310" s="118"/>
      <c r="GS310" s="17"/>
      <c r="GT310" s="17"/>
      <c r="GU310" s="17"/>
      <c r="GV310" s="17"/>
      <c r="GW310" s="17"/>
      <c r="GX310" s="121"/>
      <c r="GY310" s="118"/>
      <c r="GZ310" s="17"/>
      <c r="HA310" s="17"/>
      <c r="HB310" s="17"/>
      <c r="HC310" s="17"/>
      <c r="HD310" s="121"/>
      <c r="HE310" s="118"/>
      <c r="HF310" s="17"/>
      <c r="HG310" s="17"/>
      <c r="HH310" s="17"/>
      <c r="HI310" s="17"/>
      <c r="HJ310" s="17"/>
      <c r="HK310" s="121"/>
      <c r="HL310" s="118"/>
      <c r="HM310" s="17"/>
      <c r="HN310" s="17"/>
      <c r="HO310" s="121"/>
      <c r="HP310" s="118"/>
      <c r="HQ310" s="121"/>
      <c r="HR310" s="17"/>
      <c r="HS310" s="118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21"/>
      <c r="IJ310" s="17" t="s">
        <v>2922</v>
      </c>
      <c r="IK310" s="17" t="s">
        <v>3839</v>
      </c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</row>
    <row r="311" spans="1:260" s="138" customFormat="1" ht="12">
      <c r="A311" s="118">
        <v>262</v>
      </c>
      <c r="B311" s="17">
        <v>0</v>
      </c>
      <c r="C311" s="17" t="s">
        <v>2191</v>
      </c>
      <c r="D311" s="17" t="s">
        <v>663</v>
      </c>
      <c r="E311" s="17" t="s">
        <v>1854</v>
      </c>
      <c r="F311" s="17" t="s">
        <v>2199</v>
      </c>
      <c r="G311" s="17" t="s">
        <v>79</v>
      </c>
      <c r="H311" s="119">
        <v>-19.062793899999999</v>
      </c>
      <c r="I311" s="120">
        <v>-65.290175259999998</v>
      </c>
      <c r="J311" s="17" t="s">
        <v>321</v>
      </c>
      <c r="K311" s="17" t="s">
        <v>1024</v>
      </c>
      <c r="L311" s="17" t="s">
        <v>1024</v>
      </c>
      <c r="M311" s="121" t="s">
        <v>1051</v>
      </c>
      <c r="N311" s="122">
        <v>25</v>
      </c>
      <c r="O311" s="123" t="s">
        <v>78</v>
      </c>
      <c r="P311" s="17" t="s">
        <v>202</v>
      </c>
      <c r="Q311" s="121" t="s">
        <v>179</v>
      </c>
      <c r="R311" s="124">
        <v>0</v>
      </c>
      <c r="S311" s="124">
        <v>3</v>
      </c>
      <c r="T311" s="124">
        <v>0</v>
      </c>
      <c r="U311" s="124">
        <v>0</v>
      </c>
      <c r="V311" s="124">
        <v>2</v>
      </c>
      <c r="W311" s="124">
        <v>0</v>
      </c>
      <c r="X311" s="124">
        <v>0</v>
      </c>
      <c r="Y311" s="125">
        <v>0</v>
      </c>
      <c r="Z311" s="17">
        <v>5</v>
      </c>
      <c r="AA311" s="126"/>
      <c r="AB311" s="127" t="s">
        <v>248</v>
      </c>
      <c r="AC311" s="227" t="s">
        <v>77</v>
      </c>
      <c r="AD311" s="227">
        <v>0</v>
      </c>
      <c r="AE311" s="227" t="s">
        <v>77</v>
      </c>
      <c r="AF311" s="227">
        <v>0</v>
      </c>
      <c r="AG311" s="227" t="s">
        <v>77</v>
      </c>
      <c r="AH311" s="227" t="s">
        <v>257</v>
      </c>
      <c r="AI311" s="227">
        <v>3</v>
      </c>
      <c r="AJ311" s="227" t="s">
        <v>248</v>
      </c>
      <c r="AK311" s="227">
        <v>1</v>
      </c>
      <c r="AL311" s="227" t="s">
        <v>206</v>
      </c>
      <c r="AM311" s="227" t="s">
        <v>77</v>
      </c>
      <c r="AN311" s="227">
        <v>0</v>
      </c>
      <c r="AO311" s="227" t="s">
        <v>77</v>
      </c>
      <c r="AP311" s="227">
        <v>0</v>
      </c>
      <c r="AQ311" s="227" t="s">
        <v>77</v>
      </c>
      <c r="AR311" s="227" t="s">
        <v>537</v>
      </c>
      <c r="AS311" s="227">
        <v>2</v>
      </c>
      <c r="AT311" s="227" t="s">
        <v>249</v>
      </c>
      <c r="AU311" s="227">
        <v>0</v>
      </c>
      <c r="AV311" s="227" t="s">
        <v>189</v>
      </c>
      <c r="AW311" s="227">
        <v>0</v>
      </c>
      <c r="AX311" s="227">
        <v>0</v>
      </c>
      <c r="AY311" s="227">
        <v>0</v>
      </c>
      <c r="AZ311" s="227">
        <v>0</v>
      </c>
      <c r="BA311" s="227">
        <v>0</v>
      </c>
      <c r="BB311" s="227">
        <v>0</v>
      </c>
      <c r="BC311" s="227">
        <v>0</v>
      </c>
      <c r="BD311" s="227">
        <v>0</v>
      </c>
      <c r="BE311" s="227">
        <v>0</v>
      </c>
      <c r="BF311" s="227">
        <v>0</v>
      </c>
      <c r="BG311" s="227" t="s">
        <v>77</v>
      </c>
      <c r="BH311" s="227">
        <v>0</v>
      </c>
      <c r="BI311" s="227" t="s">
        <v>77</v>
      </c>
      <c r="BJ311" s="227">
        <v>0</v>
      </c>
      <c r="BK311" s="227" t="s">
        <v>77</v>
      </c>
      <c r="BL311" s="17">
        <v>5</v>
      </c>
      <c r="BM311" s="126" t="s">
        <v>3788</v>
      </c>
      <c r="BN311" s="126" t="s">
        <v>4152</v>
      </c>
      <c r="BO311" s="126" t="s">
        <v>3789</v>
      </c>
      <c r="BP311" s="126">
        <v>2024</v>
      </c>
      <c r="BQ311" s="126" t="s">
        <v>172</v>
      </c>
      <c r="BR311" s="128">
        <v>45400</v>
      </c>
      <c r="BS311" s="17">
        <v>16</v>
      </c>
      <c r="BT311" s="221" t="s">
        <v>3840</v>
      </c>
      <c r="BU311" s="118">
        <v>0</v>
      </c>
      <c r="BV311" s="17">
        <v>0</v>
      </c>
      <c r="BW311" s="17">
        <v>3</v>
      </c>
      <c r="BX311" s="17">
        <v>0</v>
      </c>
      <c r="BY311" s="17">
        <v>0</v>
      </c>
      <c r="BZ311" s="17">
        <v>0</v>
      </c>
      <c r="CA311" s="17"/>
      <c r="CB311" s="17">
        <v>3</v>
      </c>
      <c r="CC311" s="121">
        <v>5</v>
      </c>
      <c r="CD311" s="17"/>
      <c r="CE311" s="118">
        <v>0</v>
      </c>
      <c r="CF311" s="17">
        <v>0</v>
      </c>
      <c r="CG311" s="17">
        <v>0</v>
      </c>
      <c r="CH311" s="17">
        <v>0</v>
      </c>
      <c r="CI311" s="17">
        <v>0</v>
      </c>
      <c r="CJ311" s="17">
        <v>0</v>
      </c>
      <c r="CK311" s="17">
        <v>0</v>
      </c>
      <c r="CL311" s="121">
        <v>0</v>
      </c>
      <c r="CM311" s="17" t="s">
        <v>3053</v>
      </c>
      <c r="CN311" s="17" t="s">
        <v>1587</v>
      </c>
      <c r="CO311" s="17" t="s">
        <v>251</v>
      </c>
      <c r="CP311" s="17">
        <v>28</v>
      </c>
      <c r="CQ311" s="118">
        <v>0</v>
      </c>
      <c r="CR311" s="17">
        <v>0</v>
      </c>
      <c r="CS311" s="17" t="s">
        <v>544</v>
      </c>
      <c r="CT311" s="17"/>
      <c r="CU311" s="17"/>
      <c r="CV311" s="17"/>
      <c r="CW311" s="17" t="s">
        <v>538</v>
      </c>
      <c r="CX311" s="17"/>
      <c r="CY311" s="121"/>
      <c r="CZ311" s="118"/>
      <c r="DA311" s="17"/>
      <c r="DB311" s="17"/>
      <c r="DC311" s="121"/>
      <c r="DD311" s="126"/>
      <c r="DE311" s="17"/>
      <c r="DF311" s="118"/>
      <c r="DG311" s="17" t="s">
        <v>3049</v>
      </c>
      <c r="DH311" s="17"/>
      <c r="DI311" s="126" t="s">
        <v>4136</v>
      </c>
      <c r="DJ311" s="118">
        <v>6</v>
      </c>
      <c r="DK311" s="118" t="s">
        <v>3090</v>
      </c>
      <c r="DL311" s="121"/>
      <c r="DM311" s="17" t="s">
        <v>130</v>
      </c>
      <c r="DN311" s="17"/>
      <c r="DO311" s="17"/>
      <c r="DP311" s="17"/>
      <c r="DQ311" s="121"/>
      <c r="DR311" s="17"/>
      <c r="DS311" s="17"/>
      <c r="DT311" s="17"/>
      <c r="DU311" s="17"/>
      <c r="DV311" s="17"/>
      <c r="DW311" s="17"/>
      <c r="DX311" s="17"/>
      <c r="DY311" s="118"/>
      <c r="DZ311" s="17"/>
      <c r="EA311" s="17"/>
      <c r="EB311" s="17"/>
      <c r="EC311" s="17"/>
      <c r="ED311" s="17"/>
      <c r="EE311" s="17"/>
      <c r="EF311" s="121"/>
      <c r="EG311" s="17"/>
      <c r="EH311" s="17"/>
      <c r="EI311" s="17"/>
      <c r="EJ311" s="17"/>
      <c r="EK311" s="17"/>
      <c r="EL311" s="17"/>
      <c r="EM311" s="17"/>
      <c r="EN311" s="17"/>
      <c r="EO311" s="118">
        <v>0</v>
      </c>
      <c r="EP311" s="17"/>
      <c r="EQ311" s="17"/>
      <c r="ER311" s="17"/>
      <c r="ES311" s="17"/>
      <c r="ET311" s="121"/>
      <c r="EU311" s="118"/>
      <c r="EV311" s="17"/>
      <c r="EW311" s="17">
        <v>12</v>
      </c>
      <c r="EX311" s="17"/>
      <c r="EY311" s="17"/>
      <c r="EZ311" s="121"/>
      <c r="FA311" s="17"/>
      <c r="FB311" s="121">
        <v>26</v>
      </c>
      <c r="FC311" s="118">
        <v>50</v>
      </c>
      <c r="FD311" s="17">
        <v>3</v>
      </c>
      <c r="FE311" s="121">
        <v>126</v>
      </c>
      <c r="FF311" s="17">
        <v>42</v>
      </c>
      <c r="FG311" s="118"/>
      <c r="FH311" s="121"/>
      <c r="FI311" s="17"/>
      <c r="FJ311" s="17" t="s">
        <v>3729</v>
      </c>
      <c r="FK311" s="227" t="s">
        <v>3791</v>
      </c>
      <c r="FL311" s="128">
        <v>45369</v>
      </c>
      <c r="FM311" s="128">
        <v>45372</v>
      </c>
      <c r="FN311" s="17"/>
      <c r="FO311" s="17"/>
      <c r="FP311" s="121" t="s">
        <v>3713</v>
      </c>
      <c r="FQ311" s="17"/>
      <c r="FR311" s="118">
        <v>26</v>
      </c>
      <c r="FS311" s="17">
        <v>3</v>
      </c>
      <c r="FT311" s="17">
        <v>29</v>
      </c>
      <c r="FU311" s="17">
        <v>46</v>
      </c>
      <c r="FV311" s="17">
        <v>50</v>
      </c>
      <c r="FW311" s="17"/>
      <c r="FX311" s="17"/>
      <c r="FY311" s="121"/>
      <c r="FZ311" s="17"/>
      <c r="GA311" s="118">
        <v>0</v>
      </c>
      <c r="GB311" s="17">
        <v>0</v>
      </c>
      <c r="GC311" s="17">
        <v>0</v>
      </c>
      <c r="GD311" s="17">
        <v>0</v>
      </c>
      <c r="GE311" s="17">
        <v>0</v>
      </c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29"/>
      <c r="GQ311" s="17"/>
      <c r="GR311" s="118"/>
      <c r="GS311" s="17"/>
      <c r="GT311" s="17"/>
      <c r="GU311" s="17"/>
      <c r="GV311" s="17"/>
      <c r="GW311" s="17"/>
      <c r="GX311" s="121"/>
      <c r="GY311" s="118"/>
      <c r="GZ311" s="17"/>
      <c r="HA311" s="17"/>
      <c r="HB311" s="17"/>
      <c r="HC311" s="17"/>
      <c r="HD311" s="121"/>
      <c r="HE311" s="118"/>
      <c r="HF311" s="17"/>
      <c r="HG311" s="17"/>
      <c r="HH311" s="17"/>
      <c r="HI311" s="17"/>
      <c r="HJ311" s="17"/>
      <c r="HK311" s="121"/>
      <c r="HL311" s="118"/>
      <c r="HM311" s="17"/>
      <c r="HN311" s="17"/>
      <c r="HO311" s="121"/>
      <c r="HP311" s="118"/>
      <c r="HQ311" s="121"/>
      <c r="HR311" s="17"/>
      <c r="HS311" s="118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21"/>
      <c r="IJ311" s="17" t="s">
        <v>3090</v>
      </c>
      <c r="IK311" s="17" t="s">
        <v>3811</v>
      </c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</row>
    <row r="312" spans="1:260" s="138" customFormat="1" ht="12">
      <c r="A312" s="118">
        <v>268</v>
      </c>
      <c r="B312" s="17">
        <v>0</v>
      </c>
      <c r="C312" s="17" t="s">
        <v>2191</v>
      </c>
      <c r="D312" s="17" t="s">
        <v>663</v>
      </c>
      <c r="E312" s="17" t="s">
        <v>1826</v>
      </c>
      <c r="F312" s="17" t="s">
        <v>2214</v>
      </c>
      <c r="G312" s="17" t="s">
        <v>79</v>
      </c>
      <c r="H312" s="119">
        <v>-17.947240000000001</v>
      </c>
      <c r="I312" s="120">
        <v>-67.122590000000002</v>
      </c>
      <c r="J312" s="17" t="s">
        <v>321</v>
      </c>
      <c r="K312" s="17" t="s">
        <v>1024</v>
      </c>
      <c r="L312" s="17" t="s">
        <v>1024</v>
      </c>
      <c r="M312" s="121" t="s">
        <v>1051</v>
      </c>
      <c r="N312" s="122">
        <v>25</v>
      </c>
      <c r="O312" s="123" t="s">
        <v>78</v>
      </c>
      <c r="P312" s="17" t="s">
        <v>202</v>
      </c>
      <c r="Q312" s="121" t="s">
        <v>179</v>
      </c>
      <c r="R312" s="124">
        <v>0</v>
      </c>
      <c r="S312" s="124">
        <v>3</v>
      </c>
      <c r="T312" s="124">
        <v>0</v>
      </c>
      <c r="U312" s="124">
        <v>0</v>
      </c>
      <c r="V312" s="124">
        <v>2</v>
      </c>
      <c r="W312" s="124">
        <v>0</v>
      </c>
      <c r="X312" s="124">
        <v>0</v>
      </c>
      <c r="Y312" s="125">
        <v>0</v>
      </c>
      <c r="Z312" s="17">
        <v>5</v>
      </c>
      <c r="AA312" s="126"/>
      <c r="AB312" s="127" t="s">
        <v>248</v>
      </c>
      <c r="AC312" s="227" t="s">
        <v>77</v>
      </c>
      <c r="AD312" s="227">
        <v>0</v>
      </c>
      <c r="AE312" s="227" t="s">
        <v>77</v>
      </c>
      <c r="AF312" s="227">
        <v>0</v>
      </c>
      <c r="AG312" s="227" t="s">
        <v>77</v>
      </c>
      <c r="AH312" s="227" t="s">
        <v>1079</v>
      </c>
      <c r="AI312" s="227">
        <v>3</v>
      </c>
      <c r="AJ312" s="227" t="s">
        <v>248</v>
      </c>
      <c r="AK312" s="227">
        <v>1</v>
      </c>
      <c r="AL312" s="227" t="s">
        <v>189</v>
      </c>
      <c r="AM312" s="227" t="s">
        <v>77</v>
      </c>
      <c r="AN312" s="227">
        <v>0</v>
      </c>
      <c r="AO312" s="227" t="s">
        <v>77</v>
      </c>
      <c r="AP312" s="227">
        <v>0</v>
      </c>
      <c r="AQ312" s="227" t="s">
        <v>77</v>
      </c>
      <c r="AR312" s="227" t="s">
        <v>537</v>
      </c>
      <c r="AS312" s="227">
        <v>2</v>
      </c>
      <c r="AT312" s="227" t="s">
        <v>249</v>
      </c>
      <c r="AU312" s="227">
        <v>0</v>
      </c>
      <c r="AV312" s="227" t="s">
        <v>189</v>
      </c>
      <c r="AW312" s="227" t="s">
        <v>77</v>
      </c>
      <c r="AX312" s="227">
        <v>0</v>
      </c>
      <c r="AY312" s="227" t="s">
        <v>77</v>
      </c>
      <c r="AZ312" s="227">
        <v>0</v>
      </c>
      <c r="BA312" s="227" t="s">
        <v>77</v>
      </c>
      <c r="BB312" s="227" t="s">
        <v>77</v>
      </c>
      <c r="BC312" s="227">
        <v>0</v>
      </c>
      <c r="BD312" s="227" t="s">
        <v>77</v>
      </c>
      <c r="BE312" s="227">
        <v>0</v>
      </c>
      <c r="BF312" s="227" t="s">
        <v>77</v>
      </c>
      <c r="BG312" s="227" t="s">
        <v>77</v>
      </c>
      <c r="BH312" s="227">
        <v>0</v>
      </c>
      <c r="BI312" s="227" t="s">
        <v>77</v>
      </c>
      <c r="BJ312" s="227">
        <v>0</v>
      </c>
      <c r="BK312" s="227" t="s">
        <v>77</v>
      </c>
      <c r="BL312" s="17">
        <v>5</v>
      </c>
      <c r="BM312" s="126" t="s">
        <v>3788</v>
      </c>
      <c r="BN312" s="126" t="s">
        <v>4152</v>
      </c>
      <c r="BO312" s="126" t="s">
        <v>3789</v>
      </c>
      <c r="BP312" s="126">
        <v>2024</v>
      </c>
      <c r="BQ312" s="126" t="s">
        <v>172</v>
      </c>
      <c r="BR312" s="128">
        <v>45400</v>
      </c>
      <c r="BS312" s="17">
        <v>16</v>
      </c>
      <c r="BT312" s="221" t="s">
        <v>3841</v>
      </c>
      <c r="BU312" s="118">
        <v>0</v>
      </c>
      <c r="BV312" s="17">
        <v>0</v>
      </c>
      <c r="BW312" s="17">
        <v>2</v>
      </c>
      <c r="BX312" s="17">
        <v>0</v>
      </c>
      <c r="BY312" s="17">
        <v>0</v>
      </c>
      <c r="BZ312" s="17">
        <v>0</v>
      </c>
      <c r="CA312" s="17"/>
      <c r="CB312" s="17">
        <v>2</v>
      </c>
      <c r="CC312" s="121">
        <v>5</v>
      </c>
      <c r="CD312" s="17"/>
      <c r="CE312" s="118">
        <v>0</v>
      </c>
      <c r="CF312" s="17">
        <v>0</v>
      </c>
      <c r="CG312" s="17">
        <v>0</v>
      </c>
      <c r="CH312" s="17">
        <v>0</v>
      </c>
      <c r="CI312" s="17">
        <v>0</v>
      </c>
      <c r="CJ312" s="17">
        <v>0</v>
      </c>
      <c r="CK312" s="17">
        <v>0</v>
      </c>
      <c r="CL312" s="121">
        <v>0</v>
      </c>
      <c r="CM312" s="17" t="s">
        <v>3093</v>
      </c>
      <c r="CN312" s="17" t="s">
        <v>1587</v>
      </c>
      <c r="CO312" s="17" t="s">
        <v>622</v>
      </c>
      <c r="CP312" s="17">
        <v>9</v>
      </c>
      <c r="CQ312" s="118">
        <v>0</v>
      </c>
      <c r="CR312" s="17">
        <v>0</v>
      </c>
      <c r="CS312" s="17" t="s">
        <v>544</v>
      </c>
      <c r="CT312" s="17"/>
      <c r="CU312" s="17"/>
      <c r="CV312" s="17"/>
      <c r="CW312" s="17" t="s">
        <v>538</v>
      </c>
      <c r="CX312" s="17"/>
      <c r="CY312" s="121"/>
      <c r="CZ312" s="118"/>
      <c r="DA312" s="17"/>
      <c r="DB312" s="17"/>
      <c r="DC312" s="121"/>
      <c r="DD312" s="126"/>
      <c r="DE312" s="17"/>
      <c r="DF312" s="118"/>
      <c r="DG312" s="17" t="s">
        <v>3049</v>
      </c>
      <c r="DH312" s="17"/>
      <c r="DI312" s="126" t="s">
        <v>4135</v>
      </c>
      <c r="DJ312" s="118">
        <v>10</v>
      </c>
      <c r="DK312" s="118" t="s">
        <v>3072</v>
      </c>
      <c r="DL312" s="121"/>
      <c r="DM312" s="17" t="s">
        <v>130</v>
      </c>
      <c r="DN312" s="17"/>
      <c r="DO312" s="17"/>
      <c r="DP312" s="17"/>
      <c r="DQ312" s="121"/>
      <c r="DR312" s="17"/>
      <c r="DS312" s="17"/>
      <c r="DT312" s="17"/>
      <c r="DU312" s="17"/>
      <c r="DV312" s="17"/>
      <c r="DW312" s="17"/>
      <c r="DX312" s="17"/>
      <c r="DY312" s="118"/>
      <c r="DZ312" s="17"/>
      <c r="EA312" s="17"/>
      <c r="EB312" s="17"/>
      <c r="EC312" s="17"/>
      <c r="ED312" s="17"/>
      <c r="EE312" s="17"/>
      <c r="EF312" s="121"/>
      <c r="EG312" s="17"/>
      <c r="EH312" s="17"/>
      <c r="EI312" s="17"/>
      <c r="EJ312" s="17"/>
      <c r="EK312" s="17"/>
      <c r="EL312" s="17"/>
      <c r="EM312" s="17"/>
      <c r="EN312" s="17"/>
      <c r="EO312" s="118"/>
      <c r="EP312" s="17"/>
      <c r="EQ312" s="17"/>
      <c r="ER312" s="17"/>
      <c r="ES312" s="17"/>
      <c r="ET312" s="121"/>
      <c r="EU312" s="118"/>
      <c r="EV312" s="17"/>
      <c r="EW312" s="17">
        <v>8</v>
      </c>
      <c r="EX312" s="17"/>
      <c r="EY312" s="17"/>
      <c r="EZ312" s="121"/>
      <c r="FA312" s="17"/>
      <c r="FB312" s="129">
        <v>27</v>
      </c>
      <c r="FC312" s="118">
        <v>50</v>
      </c>
      <c r="FD312" s="17">
        <v>2</v>
      </c>
      <c r="FE312" s="121">
        <v>84</v>
      </c>
      <c r="FF312" s="17">
        <v>42</v>
      </c>
      <c r="FG312" s="118"/>
      <c r="FH312" s="121"/>
      <c r="FI312" s="17"/>
      <c r="FJ312" s="17" t="s">
        <v>3729</v>
      </c>
      <c r="FK312" s="227" t="s">
        <v>3791</v>
      </c>
      <c r="FL312" s="128">
        <v>45369</v>
      </c>
      <c r="FM312" s="128">
        <v>45372</v>
      </c>
      <c r="FN312" s="17"/>
      <c r="FO312" s="17"/>
      <c r="FP312" s="121" t="s">
        <v>3713</v>
      </c>
      <c r="FQ312" s="17"/>
      <c r="FR312" s="118">
        <v>27</v>
      </c>
      <c r="FS312" s="17">
        <v>3</v>
      </c>
      <c r="FT312" s="17">
        <v>30</v>
      </c>
      <c r="FU312" s="17">
        <v>48</v>
      </c>
      <c r="FV312" s="17">
        <v>50</v>
      </c>
      <c r="FW312" s="17"/>
      <c r="FX312" s="17"/>
      <c r="FY312" s="121"/>
      <c r="FZ312" s="17"/>
      <c r="GA312" s="118">
        <v>0</v>
      </c>
      <c r="GB312" s="17">
        <v>0</v>
      </c>
      <c r="GC312" s="17">
        <v>0</v>
      </c>
      <c r="GD312" s="17">
        <v>0</v>
      </c>
      <c r="GE312" s="17">
        <v>0</v>
      </c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29"/>
      <c r="GQ312" s="17"/>
      <c r="GR312" s="118"/>
      <c r="GS312" s="17"/>
      <c r="GT312" s="17"/>
      <c r="GU312" s="17"/>
      <c r="GV312" s="17"/>
      <c r="GW312" s="17"/>
      <c r="GX312" s="121"/>
      <c r="GY312" s="118"/>
      <c r="GZ312" s="17"/>
      <c r="HA312" s="17"/>
      <c r="HB312" s="17"/>
      <c r="HC312" s="17"/>
      <c r="HD312" s="121"/>
      <c r="HE312" s="118"/>
      <c r="HF312" s="17"/>
      <c r="HG312" s="17"/>
      <c r="HH312" s="17"/>
      <c r="HI312" s="17"/>
      <c r="HJ312" s="17"/>
      <c r="HK312" s="121"/>
      <c r="HL312" s="118"/>
      <c r="HM312" s="17"/>
      <c r="HN312" s="17"/>
      <c r="HO312" s="121"/>
      <c r="HP312" s="118"/>
      <c r="HQ312" s="121"/>
      <c r="HR312" s="17"/>
      <c r="HS312" s="118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21"/>
      <c r="IJ312" s="17" t="s">
        <v>3072</v>
      </c>
      <c r="IK312" s="17" t="s">
        <v>3818</v>
      </c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</row>
    <row r="313" spans="1:260" s="138" customFormat="1" ht="12">
      <c r="A313" s="118">
        <v>273</v>
      </c>
      <c r="B313" s="17" t="s">
        <v>1054</v>
      </c>
      <c r="C313" s="17">
        <v>0</v>
      </c>
      <c r="D313" s="139" t="s">
        <v>663</v>
      </c>
      <c r="E313" s="124" t="s">
        <v>1828</v>
      </c>
      <c r="F313" s="17" t="s">
        <v>2225</v>
      </c>
      <c r="G313" s="17" t="s">
        <v>79</v>
      </c>
      <c r="H313" s="119">
        <v>-18.004785999999999</v>
      </c>
      <c r="I313" s="120">
        <v>-67.103539999999995</v>
      </c>
      <c r="J313" s="17">
        <v>0</v>
      </c>
      <c r="K313" s="17" t="s">
        <v>179</v>
      </c>
      <c r="L313" s="17" t="s">
        <v>179</v>
      </c>
      <c r="M313" s="121" t="s">
        <v>1051</v>
      </c>
      <c r="N313" s="122">
        <v>25</v>
      </c>
      <c r="O313" s="123" t="s">
        <v>78</v>
      </c>
      <c r="P313" s="17" t="s">
        <v>202</v>
      </c>
      <c r="Q313" s="121">
        <v>0</v>
      </c>
      <c r="R313" s="124">
        <v>0</v>
      </c>
      <c r="S313" s="124">
        <v>3</v>
      </c>
      <c r="T313" s="124">
        <v>0</v>
      </c>
      <c r="U313" s="124">
        <v>0</v>
      </c>
      <c r="V313" s="124">
        <v>2</v>
      </c>
      <c r="W313" s="124">
        <v>0</v>
      </c>
      <c r="X313" s="124">
        <v>0</v>
      </c>
      <c r="Y313" s="125">
        <v>0</v>
      </c>
      <c r="Z313" s="17">
        <v>5</v>
      </c>
      <c r="AA313" s="142"/>
      <c r="AB313" s="127" t="s">
        <v>248</v>
      </c>
      <c r="AC313" s="227" t="s">
        <v>77</v>
      </c>
      <c r="AD313" s="227">
        <v>0</v>
      </c>
      <c r="AE313" s="227" t="s">
        <v>77</v>
      </c>
      <c r="AF313" s="227">
        <v>0</v>
      </c>
      <c r="AG313" s="227" t="s">
        <v>77</v>
      </c>
      <c r="AH313" s="227" t="s">
        <v>257</v>
      </c>
      <c r="AI313" s="227">
        <v>3</v>
      </c>
      <c r="AJ313" s="227" t="s">
        <v>248</v>
      </c>
      <c r="AK313" s="227">
        <v>1</v>
      </c>
      <c r="AL313" s="227" t="s">
        <v>189</v>
      </c>
      <c r="AM313" s="227" t="s">
        <v>77</v>
      </c>
      <c r="AN313" s="227">
        <v>0</v>
      </c>
      <c r="AO313" s="227" t="s">
        <v>77</v>
      </c>
      <c r="AP313" s="227">
        <v>1</v>
      </c>
      <c r="AQ313" s="227" t="s">
        <v>77</v>
      </c>
      <c r="AR313" s="227" t="s">
        <v>1058</v>
      </c>
      <c r="AS313" s="227">
        <v>2</v>
      </c>
      <c r="AT313" s="227" t="s">
        <v>249</v>
      </c>
      <c r="AU313" s="227">
        <v>0</v>
      </c>
      <c r="AV313" s="227" t="s">
        <v>189</v>
      </c>
      <c r="AW313" s="227" t="s">
        <v>77</v>
      </c>
      <c r="AX313" s="227">
        <v>0</v>
      </c>
      <c r="AY313" s="227" t="s">
        <v>77</v>
      </c>
      <c r="AZ313" s="227">
        <v>0</v>
      </c>
      <c r="BA313" s="227" t="s">
        <v>77</v>
      </c>
      <c r="BB313" s="227" t="s">
        <v>77</v>
      </c>
      <c r="BC313" s="227">
        <v>0</v>
      </c>
      <c r="BD313" s="227" t="s">
        <v>77</v>
      </c>
      <c r="BE313" s="227">
        <v>0</v>
      </c>
      <c r="BF313" s="227" t="s">
        <v>77</v>
      </c>
      <c r="BG313" s="227" t="s">
        <v>77</v>
      </c>
      <c r="BH313" s="227">
        <v>0</v>
      </c>
      <c r="BI313" s="227" t="s">
        <v>77</v>
      </c>
      <c r="BJ313" s="227">
        <v>0</v>
      </c>
      <c r="BK313" s="227" t="s">
        <v>77</v>
      </c>
      <c r="BL313" s="17">
        <v>5</v>
      </c>
      <c r="BM313" s="142" t="s">
        <v>4149</v>
      </c>
      <c r="BN313" s="142"/>
      <c r="BO313" s="142" t="s">
        <v>3789</v>
      </c>
      <c r="BP313" s="143">
        <v>2024</v>
      </c>
      <c r="BQ313" s="126" t="s">
        <v>172</v>
      </c>
      <c r="BR313" s="128">
        <v>45400</v>
      </c>
      <c r="BS313" s="17">
        <v>16</v>
      </c>
      <c r="BT313" s="221" t="s">
        <v>3052</v>
      </c>
      <c r="BU313" s="118">
        <v>0</v>
      </c>
      <c r="BV313" s="17">
        <v>0</v>
      </c>
      <c r="BW313" s="17">
        <v>3</v>
      </c>
      <c r="BX313" s="17">
        <v>0</v>
      </c>
      <c r="BY313" s="17">
        <v>0</v>
      </c>
      <c r="BZ313" s="17">
        <v>0</v>
      </c>
      <c r="CA313" s="17"/>
      <c r="CB313" s="17">
        <v>3</v>
      </c>
      <c r="CC313" s="121">
        <v>5</v>
      </c>
      <c r="CD313" s="17"/>
      <c r="CE313" s="118">
        <v>0</v>
      </c>
      <c r="CF313" s="17">
        <v>0</v>
      </c>
      <c r="CG313" s="17">
        <v>3</v>
      </c>
      <c r="CH313" s="17">
        <v>0</v>
      </c>
      <c r="CI313" s="17">
        <v>0</v>
      </c>
      <c r="CJ313" s="17">
        <v>0</v>
      </c>
      <c r="CK313" s="17">
        <v>0</v>
      </c>
      <c r="CL313" s="121">
        <v>3</v>
      </c>
      <c r="CM313" s="17" t="s">
        <v>3053</v>
      </c>
      <c r="CN313" s="17" t="s">
        <v>1587</v>
      </c>
      <c r="CO313" s="17" t="s">
        <v>251</v>
      </c>
      <c r="CP313" s="17">
        <v>28</v>
      </c>
      <c r="CQ313" s="118">
        <v>0</v>
      </c>
      <c r="CR313" s="17">
        <v>0</v>
      </c>
      <c r="CS313" s="124"/>
      <c r="CW313" s="124"/>
      <c r="CY313" s="141"/>
      <c r="CZ313" s="140"/>
      <c r="DC313" s="141"/>
      <c r="DD313" s="142"/>
      <c r="DF313" s="137"/>
      <c r="DG313" s="17" t="s">
        <v>3049</v>
      </c>
      <c r="DH313" s="124"/>
      <c r="DI313" s="126" t="s">
        <v>2778</v>
      </c>
      <c r="DJ313" s="118">
        <v>23</v>
      </c>
      <c r="DK313" s="118" t="s">
        <v>3090</v>
      </c>
      <c r="DL313" s="141"/>
      <c r="DM313" s="17" t="s">
        <v>1156</v>
      </c>
      <c r="DN313" s="139"/>
      <c r="DQ313" s="141"/>
      <c r="DY313" s="140"/>
      <c r="DZ313" s="17"/>
      <c r="EF313" s="141"/>
      <c r="EO313" s="140">
        <v>12</v>
      </c>
      <c r="ET313" s="141"/>
      <c r="EU313" s="140"/>
      <c r="EW313" s="138">
        <v>12</v>
      </c>
      <c r="EZ313" s="141"/>
      <c r="FB313" s="127"/>
      <c r="FC313" s="118">
        <v>50</v>
      </c>
      <c r="FD313" s="17">
        <v>3</v>
      </c>
      <c r="FE313" s="141">
        <v>126</v>
      </c>
      <c r="FF313" s="17">
        <v>42</v>
      </c>
      <c r="FG313" s="140"/>
      <c r="FH313" s="141"/>
      <c r="FJ313" s="17" t="e">
        <v>#N/A</v>
      </c>
      <c r="FK313" s="257" t="s">
        <v>3711</v>
      </c>
      <c r="FP313" s="141"/>
      <c r="FR313" s="140"/>
      <c r="FT313" s="138">
        <v>0</v>
      </c>
      <c r="FU313" s="138">
        <v>14</v>
      </c>
      <c r="FY313" s="141"/>
      <c r="GA313" s="140"/>
      <c r="GP313" s="141"/>
      <c r="GR313" s="137"/>
      <c r="GX313" s="141"/>
      <c r="GY313" s="137"/>
      <c r="HD313" s="141"/>
      <c r="HE313" s="137"/>
      <c r="HK313" s="141"/>
      <c r="HL313" s="137"/>
      <c r="HM313" s="124"/>
      <c r="HN313" s="124"/>
      <c r="HO313" s="141"/>
      <c r="HP313" s="140"/>
      <c r="HQ313" s="141"/>
      <c r="HS313" s="140"/>
      <c r="II313" s="141"/>
      <c r="IJ313" s="17" t="s">
        <v>3091</v>
      </c>
      <c r="IK313" s="138" t="s">
        <v>3811</v>
      </c>
    </row>
    <row r="314" spans="1:260" s="138" customFormat="1" ht="12">
      <c r="A314" s="118">
        <v>274</v>
      </c>
      <c r="B314" s="17">
        <v>0</v>
      </c>
      <c r="C314" s="17" t="s">
        <v>2191</v>
      </c>
      <c r="D314" s="139" t="s">
        <v>663</v>
      </c>
      <c r="E314" s="124" t="s">
        <v>1773</v>
      </c>
      <c r="F314" s="17" t="s">
        <v>2226</v>
      </c>
      <c r="G314" s="17" t="s">
        <v>79</v>
      </c>
      <c r="H314" s="119">
        <v>-18.268170999999999</v>
      </c>
      <c r="I314" s="120">
        <v>-66.862723000000003</v>
      </c>
      <c r="J314" s="17" t="s">
        <v>310</v>
      </c>
      <c r="K314" s="17" t="s">
        <v>2227</v>
      </c>
      <c r="L314" s="17" t="s">
        <v>2228</v>
      </c>
      <c r="M314" s="121" t="s">
        <v>1051</v>
      </c>
      <c r="N314" s="122">
        <v>25</v>
      </c>
      <c r="O314" s="123" t="s">
        <v>78</v>
      </c>
      <c r="P314" s="17" t="s">
        <v>202</v>
      </c>
      <c r="Q314" s="121" t="s">
        <v>179</v>
      </c>
      <c r="R314" s="124">
        <v>0</v>
      </c>
      <c r="S314" s="124">
        <v>3</v>
      </c>
      <c r="T314" s="124">
        <v>0</v>
      </c>
      <c r="U314" s="124">
        <v>0</v>
      </c>
      <c r="V314" s="124">
        <v>3</v>
      </c>
      <c r="W314" s="124">
        <v>0</v>
      </c>
      <c r="X314" s="124">
        <v>0</v>
      </c>
      <c r="Y314" s="125">
        <v>0</v>
      </c>
      <c r="Z314" s="17">
        <v>6</v>
      </c>
      <c r="AA314" s="142"/>
      <c r="AB314" s="127" t="s">
        <v>248</v>
      </c>
      <c r="AC314" s="227" t="s">
        <v>77</v>
      </c>
      <c r="AD314" s="227">
        <v>0</v>
      </c>
      <c r="AE314" s="227" t="s">
        <v>77</v>
      </c>
      <c r="AF314" s="227">
        <v>0</v>
      </c>
      <c r="AG314" s="227" t="s">
        <v>77</v>
      </c>
      <c r="AH314" s="227" t="s">
        <v>257</v>
      </c>
      <c r="AI314" s="227">
        <v>3</v>
      </c>
      <c r="AJ314" s="227" t="s">
        <v>248</v>
      </c>
      <c r="AK314" s="227">
        <v>1</v>
      </c>
      <c r="AL314" s="227" t="s">
        <v>206</v>
      </c>
      <c r="AM314" s="227" t="s">
        <v>77</v>
      </c>
      <c r="AN314" s="227">
        <v>0</v>
      </c>
      <c r="AO314" s="227" t="s">
        <v>77</v>
      </c>
      <c r="AP314" s="227">
        <v>0</v>
      </c>
      <c r="AQ314" s="227" t="s">
        <v>77</v>
      </c>
      <c r="AR314" s="227" t="s">
        <v>315</v>
      </c>
      <c r="AS314" s="227">
        <v>3</v>
      </c>
      <c r="AT314" s="227" t="s">
        <v>249</v>
      </c>
      <c r="AU314" s="227">
        <v>0</v>
      </c>
      <c r="AV314" s="227" t="s">
        <v>189</v>
      </c>
      <c r="AW314" s="227">
        <v>0</v>
      </c>
      <c r="AX314" s="227">
        <v>0</v>
      </c>
      <c r="AY314" s="227">
        <v>0</v>
      </c>
      <c r="AZ314" s="227">
        <v>0</v>
      </c>
      <c r="BA314" s="227">
        <v>0</v>
      </c>
      <c r="BB314" s="227">
        <v>0</v>
      </c>
      <c r="BC314" s="227">
        <v>0</v>
      </c>
      <c r="BD314" s="227">
        <v>0</v>
      </c>
      <c r="BE314" s="227">
        <v>0</v>
      </c>
      <c r="BF314" s="227">
        <v>0</v>
      </c>
      <c r="BG314" s="227" t="s">
        <v>77</v>
      </c>
      <c r="BH314" s="227">
        <v>0</v>
      </c>
      <c r="BI314" s="227" t="s">
        <v>77</v>
      </c>
      <c r="BJ314" s="227">
        <v>0</v>
      </c>
      <c r="BK314" s="227" t="s">
        <v>77</v>
      </c>
      <c r="BL314" s="17">
        <v>6</v>
      </c>
      <c r="BM314" s="142" t="s">
        <v>3788</v>
      </c>
      <c r="BN314" s="142" t="s">
        <v>4152</v>
      </c>
      <c r="BO314" s="142" t="s">
        <v>3789</v>
      </c>
      <c r="BP314" s="143">
        <v>2024</v>
      </c>
      <c r="BQ314" s="126" t="s">
        <v>172</v>
      </c>
      <c r="BR314" s="128">
        <v>45400</v>
      </c>
      <c r="BS314" s="17">
        <v>16</v>
      </c>
      <c r="BT314" s="221" t="s">
        <v>3842</v>
      </c>
      <c r="BU314" s="118">
        <v>0</v>
      </c>
      <c r="BV314" s="17">
        <v>0</v>
      </c>
      <c r="BW314" s="17">
        <v>1</v>
      </c>
      <c r="BX314" s="17">
        <v>0</v>
      </c>
      <c r="BY314" s="17">
        <v>0</v>
      </c>
      <c r="BZ314" s="17">
        <v>0</v>
      </c>
      <c r="CA314" s="17"/>
      <c r="CB314" s="17">
        <v>1</v>
      </c>
      <c r="CC314" s="121">
        <v>6</v>
      </c>
      <c r="CD314" s="17"/>
      <c r="CE314" s="118">
        <v>0</v>
      </c>
      <c r="CF314" s="17">
        <v>0</v>
      </c>
      <c r="CG314" s="17">
        <v>0</v>
      </c>
      <c r="CH314" s="17">
        <v>0</v>
      </c>
      <c r="CI314" s="17">
        <v>0</v>
      </c>
      <c r="CJ314" s="17">
        <v>0</v>
      </c>
      <c r="CK314" s="17">
        <v>0</v>
      </c>
      <c r="CL314" s="121">
        <v>0</v>
      </c>
      <c r="CM314" s="17" t="s">
        <v>3102</v>
      </c>
      <c r="CN314" s="17" t="s">
        <v>1587</v>
      </c>
      <c r="CO314" s="17" t="s">
        <v>247</v>
      </c>
      <c r="CP314" s="17">
        <v>3</v>
      </c>
      <c r="CQ314" s="118">
        <v>0</v>
      </c>
      <c r="CR314" s="17">
        <v>0</v>
      </c>
      <c r="CS314" s="124" t="s">
        <v>544</v>
      </c>
      <c r="CW314" s="138" t="s">
        <v>538</v>
      </c>
      <c r="CY314" s="141"/>
      <c r="CZ314" s="140"/>
      <c r="DC314" s="141"/>
      <c r="DD314" s="142"/>
      <c r="DF314" s="137"/>
      <c r="DG314" s="17" t="s">
        <v>3049</v>
      </c>
      <c r="DI314" s="126" t="s">
        <v>4137</v>
      </c>
      <c r="DJ314" s="118">
        <v>5</v>
      </c>
      <c r="DK314" s="118" t="s">
        <v>3096</v>
      </c>
      <c r="DL314" s="141"/>
      <c r="DM314" s="17" t="s">
        <v>130</v>
      </c>
      <c r="DN314" s="139"/>
      <c r="DQ314" s="141"/>
      <c r="DY314" s="140"/>
      <c r="EF314" s="141"/>
      <c r="EO314" s="140"/>
      <c r="ET314" s="141"/>
      <c r="EU314" s="140"/>
      <c r="EW314" s="138">
        <v>4</v>
      </c>
      <c r="EZ314" s="141"/>
      <c r="FB314" s="127">
        <v>28</v>
      </c>
      <c r="FC314" s="118">
        <v>50</v>
      </c>
      <c r="FD314" s="17">
        <v>1</v>
      </c>
      <c r="FE314" s="141">
        <v>42</v>
      </c>
      <c r="FF314" s="17">
        <v>42</v>
      </c>
      <c r="FG314" s="140"/>
      <c r="FH314" s="141"/>
      <c r="FJ314" s="17" t="s">
        <v>3729</v>
      </c>
      <c r="FK314" s="257" t="s">
        <v>3791</v>
      </c>
      <c r="FL314" s="138">
        <v>45369</v>
      </c>
      <c r="FM314" s="138">
        <v>45372</v>
      </c>
      <c r="FP314" s="141" t="s">
        <v>3713</v>
      </c>
      <c r="FR314" s="140">
        <v>26</v>
      </c>
      <c r="FS314" s="138">
        <v>3</v>
      </c>
      <c r="FT314" s="138">
        <v>29</v>
      </c>
      <c r="FU314" s="138">
        <v>46</v>
      </c>
      <c r="FV314" s="138">
        <v>50</v>
      </c>
      <c r="FY314" s="141"/>
      <c r="GA314" s="140">
        <v>0</v>
      </c>
      <c r="GB314" s="138">
        <v>0</v>
      </c>
      <c r="GC314" s="138">
        <v>0</v>
      </c>
      <c r="GD314" s="138">
        <v>0</v>
      </c>
      <c r="GE314" s="138">
        <v>0</v>
      </c>
      <c r="GP314" s="141"/>
      <c r="GR314" s="137"/>
      <c r="GX314" s="141"/>
      <c r="GY314" s="137"/>
      <c r="HD314" s="141"/>
      <c r="HE314" s="137"/>
      <c r="HK314" s="141"/>
      <c r="HL314" s="137"/>
      <c r="HM314" s="124"/>
      <c r="HN314" s="124"/>
      <c r="HO314" s="141"/>
      <c r="HP314" s="140"/>
      <c r="HQ314" s="141"/>
      <c r="HS314" s="140"/>
      <c r="II314" s="141"/>
      <c r="IJ314" s="17" t="s">
        <v>3096</v>
      </c>
      <c r="IK314" s="138" t="s">
        <v>3843</v>
      </c>
    </row>
    <row r="315" spans="1:260" s="138" customFormat="1" ht="12">
      <c r="A315" s="118">
        <v>377</v>
      </c>
      <c r="B315" s="17" t="s">
        <v>1054</v>
      </c>
      <c r="C315" s="17">
        <v>0</v>
      </c>
      <c r="D315" s="139" t="s">
        <v>663</v>
      </c>
      <c r="E315" s="124" t="s">
        <v>1672</v>
      </c>
      <c r="F315" s="17" t="s">
        <v>2373</v>
      </c>
      <c r="G315" s="17" t="s">
        <v>79</v>
      </c>
      <c r="H315" s="119">
        <v>-17.960533000000002</v>
      </c>
      <c r="I315" s="120">
        <v>-67.110158999999996</v>
      </c>
      <c r="J315" s="17">
        <v>0</v>
      </c>
      <c r="K315" s="17" t="s">
        <v>179</v>
      </c>
      <c r="L315" s="17" t="s">
        <v>179</v>
      </c>
      <c r="M315" s="121" t="s">
        <v>1051</v>
      </c>
      <c r="N315" s="122">
        <v>6</v>
      </c>
      <c r="O315" s="123" t="s">
        <v>610</v>
      </c>
      <c r="P315" s="17" t="s">
        <v>202</v>
      </c>
      <c r="Q315" s="121">
        <v>0</v>
      </c>
      <c r="R315" s="124">
        <v>0</v>
      </c>
      <c r="S315" s="124">
        <v>0</v>
      </c>
      <c r="T315" s="124">
        <v>3</v>
      </c>
      <c r="U315" s="124">
        <v>0</v>
      </c>
      <c r="V315" s="124">
        <v>2</v>
      </c>
      <c r="W315" s="124">
        <v>3</v>
      </c>
      <c r="X315" s="124">
        <v>0</v>
      </c>
      <c r="Y315" s="125">
        <v>0</v>
      </c>
      <c r="Z315" s="17">
        <v>8</v>
      </c>
      <c r="AA315" s="142"/>
      <c r="AB315" s="127" t="s">
        <v>1346</v>
      </c>
      <c r="AC315" s="227" t="s">
        <v>257</v>
      </c>
      <c r="AD315" s="227">
        <v>3</v>
      </c>
      <c r="AE315" s="227" t="s">
        <v>853</v>
      </c>
      <c r="AF315" s="227">
        <v>1</v>
      </c>
      <c r="AG315" s="227" t="s">
        <v>189</v>
      </c>
      <c r="AH315" s="227" t="s">
        <v>1057</v>
      </c>
      <c r="AI315" s="227">
        <v>0</v>
      </c>
      <c r="AJ315" s="227" t="s">
        <v>854</v>
      </c>
      <c r="AK315" s="227">
        <v>2</v>
      </c>
      <c r="AL315" s="227" t="s">
        <v>189</v>
      </c>
      <c r="AM315" s="227" t="s">
        <v>77</v>
      </c>
      <c r="AN315" s="227">
        <v>0</v>
      </c>
      <c r="AO315" s="227" t="s">
        <v>77</v>
      </c>
      <c r="AP315" s="227">
        <v>2</v>
      </c>
      <c r="AQ315" s="227" t="s">
        <v>77</v>
      </c>
      <c r="AR315" s="227" t="s">
        <v>1058</v>
      </c>
      <c r="AS315" s="227">
        <v>2</v>
      </c>
      <c r="AT315" s="227" t="s">
        <v>325</v>
      </c>
      <c r="AU315" s="227">
        <v>1</v>
      </c>
      <c r="AV315" s="227" t="s">
        <v>189</v>
      </c>
      <c r="AW315" s="227" t="s">
        <v>221</v>
      </c>
      <c r="AX315" s="227">
        <v>3</v>
      </c>
      <c r="AY315" s="227" t="s">
        <v>326</v>
      </c>
      <c r="AZ315" s="227">
        <v>0</v>
      </c>
      <c r="BA315" s="227" t="s">
        <v>189</v>
      </c>
      <c r="BB315" s="227" t="s">
        <v>77</v>
      </c>
      <c r="BC315" s="227">
        <v>0</v>
      </c>
      <c r="BD315" s="227" t="s">
        <v>77</v>
      </c>
      <c r="BE315" s="227">
        <v>0</v>
      </c>
      <c r="BF315" s="227" t="s">
        <v>77</v>
      </c>
      <c r="BG315" s="227" t="s">
        <v>77</v>
      </c>
      <c r="BH315" s="227">
        <v>0</v>
      </c>
      <c r="BI315" s="227" t="s">
        <v>77</v>
      </c>
      <c r="BJ315" s="227">
        <v>0</v>
      </c>
      <c r="BK315" s="227" t="s">
        <v>77</v>
      </c>
      <c r="BL315" s="17">
        <v>8</v>
      </c>
      <c r="BM315" s="142" t="s">
        <v>3804</v>
      </c>
      <c r="BN315" s="142"/>
      <c r="BO315" s="142" t="s">
        <v>3789</v>
      </c>
      <c r="BP315" s="143">
        <v>2024</v>
      </c>
      <c r="BQ315" s="126" t="s">
        <v>171</v>
      </c>
      <c r="BR315" s="128">
        <v>45400</v>
      </c>
      <c r="BS315" s="17">
        <v>16</v>
      </c>
      <c r="BT315" s="221" t="s">
        <v>3254</v>
      </c>
      <c r="BU315" s="118">
        <v>0</v>
      </c>
      <c r="BV315" s="17">
        <v>3</v>
      </c>
      <c r="BW315" s="17">
        <v>0</v>
      </c>
      <c r="BX315" s="17">
        <v>0</v>
      </c>
      <c r="BY315" s="17">
        <v>0</v>
      </c>
      <c r="BZ315" s="17">
        <v>0</v>
      </c>
      <c r="CA315" s="17"/>
      <c r="CB315" s="17">
        <v>3</v>
      </c>
      <c r="CC315" s="121">
        <v>8</v>
      </c>
      <c r="CD315" s="17"/>
      <c r="CE315" s="118">
        <v>0</v>
      </c>
      <c r="CF315" s="17">
        <v>0</v>
      </c>
      <c r="CG315" s="17">
        <v>1</v>
      </c>
      <c r="CH315" s="17">
        <v>0</v>
      </c>
      <c r="CI315" s="17">
        <v>0</v>
      </c>
      <c r="CJ315" s="17">
        <v>2</v>
      </c>
      <c r="CK315" s="17">
        <v>0</v>
      </c>
      <c r="CL315" s="121">
        <v>3</v>
      </c>
      <c r="CM315" s="17" t="s">
        <v>3255</v>
      </c>
      <c r="CN315" s="17" t="s">
        <v>1089</v>
      </c>
      <c r="CO315" s="17" t="s">
        <v>1212</v>
      </c>
      <c r="CP315" s="17">
        <v>2</v>
      </c>
      <c r="CQ315" s="118">
        <v>0</v>
      </c>
      <c r="CR315" s="17">
        <v>0</v>
      </c>
      <c r="CS315" s="124"/>
      <c r="CY315" s="141"/>
      <c r="CZ315" s="140"/>
      <c r="DC315" s="141"/>
      <c r="DD315" s="142"/>
      <c r="DF315" s="137"/>
      <c r="DG315" s="17" t="s">
        <v>1092</v>
      </c>
      <c r="DI315" s="126" t="s">
        <v>2778</v>
      </c>
      <c r="DJ315" s="118">
        <v>23</v>
      </c>
      <c r="DK315" s="118" t="s">
        <v>335</v>
      </c>
      <c r="DL315" s="141"/>
      <c r="DM315" s="17" t="s">
        <v>1203</v>
      </c>
      <c r="DN315" s="139"/>
      <c r="DQ315" s="141"/>
      <c r="DY315" s="140"/>
      <c r="EF315" s="141"/>
      <c r="EO315" s="140">
        <v>2</v>
      </c>
      <c r="EQ315" s="138">
        <v>2</v>
      </c>
      <c r="ET315" s="141"/>
      <c r="EU315" s="140"/>
      <c r="EX315" s="138">
        <v>28</v>
      </c>
      <c r="EZ315" s="141"/>
      <c r="FB315" s="127"/>
      <c r="FC315" s="118">
        <v>30</v>
      </c>
      <c r="FD315" s="17">
        <v>3</v>
      </c>
      <c r="FE315" s="141">
        <v>63</v>
      </c>
      <c r="FF315" s="17">
        <v>21</v>
      </c>
      <c r="FG315" s="140"/>
      <c r="FH315" s="141"/>
      <c r="FJ315" s="17" t="e">
        <v>#N/A</v>
      </c>
      <c r="FK315" s="257" t="s">
        <v>3714</v>
      </c>
      <c r="FP315" s="141"/>
      <c r="FR315" s="140"/>
      <c r="FT315" s="138">
        <v>0</v>
      </c>
      <c r="FU315" s="138">
        <v>14</v>
      </c>
      <c r="FY315" s="141"/>
      <c r="GA315" s="140"/>
      <c r="GP315" s="141"/>
      <c r="GR315" s="137"/>
      <c r="GX315" s="141"/>
      <c r="GY315" s="137"/>
      <c r="HD315" s="141"/>
      <c r="HE315" s="137"/>
      <c r="HK315" s="141"/>
      <c r="HL315" s="137"/>
      <c r="HM315" s="124"/>
      <c r="HN315" s="124"/>
      <c r="HO315" s="141"/>
      <c r="HP315" s="140"/>
      <c r="HQ315" s="141"/>
      <c r="HS315" s="140"/>
      <c r="II315" s="141"/>
      <c r="IJ315" s="17" t="s">
        <v>3179</v>
      </c>
      <c r="IK315" s="138" t="s">
        <v>3844</v>
      </c>
    </row>
    <row r="316" spans="1:260" s="138" customFormat="1" ht="12">
      <c r="A316" s="118">
        <v>394</v>
      </c>
      <c r="B316" s="17" t="s">
        <v>1054</v>
      </c>
      <c r="C316" s="17">
        <v>0</v>
      </c>
      <c r="D316" s="139" t="s">
        <v>663</v>
      </c>
      <c r="E316" s="124" t="s">
        <v>1641</v>
      </c>
      <c r="F316" s="17" t="s">
        <v>2395</v>
      </c>
      <c r="G316" s="17" t="s">
        <v>79</v>
      </c>
      <c r="H316" s="119">
        <v>-17.929504000000001</v>
      </c>
      <c r="I316" s="120">
        <v>-67.118399999999994</v>
      </c>
      <c r="J316" s="17">
        <v>0</v>
      </c>
      <c r="K316" s="17" t="s">
        <v>179</v>
      </c>
      <c r="L316" s="17" t="s">
        <v>179</v>
      </c>
      <c r="M316" s="121" t="s">
        <v>1051</v>
      </c>
      <c r="N316" s="122">
        <v>40</v>
      </c>
      <c r="O316" s="123" t="s">
        <v>78</v>
      </c>
      <c r="P316" s="17" t="s">
        <v>202</v>
      </c>
      <c r="Q316" s="121">
        <v>0</v>
      </c>
      <c r="R316" s="124">
        <v>0</v>
      </c>
      <c r="S316" s="124">
        <v>0</v>
      </c>
      <c r="T316" s="124">
        <v>3</v>
      </c>
      <c r="U316" s="124">
        <v>0</v>
      </c>
      <c r="V316" s="124">
        <v>0</v>
      </c>
      <c r="W316" s="124">
        <v>0</v>
      </c>
      <c r="X316" s="124">
        <v>0</v>
      </c>
      <c r="Y316" s="125">
        <v>3</v>
      </c>
      <c r="Z316" s="17">
        <v>6</v>
      </c>
      <c r="AA316" s="142"/>
      <c r="AB316" s="127" t="s">
        <v>853</v>
      </c>
      <c r="AC316" s="227" t="s">
        <v>257</v>
      </c>
      <c r="AD316" s="227">
        <v>3</v>
      </c>
      <c r="AE316" s="227" t="s">
        <v>853</v>
      </c>
      <c r="AF316" s="227">
        <v>1</v>
      </c>
      <c r="AG316" s="227" t="s">
        <v>189</v>
      </c>
      <c r="AH316" s="227" t="s">
        <v>1057</v>
      </c>
      <c r="AI316" s="227">
        <v>0</v>
      </c>
      <c r="AJ316" s="227" t="s">
        <v>854</v>
      </c>
      <c r="AK316" s="227">
        <v>2</v>
      </c>
      <c r="AL316" s="227" t="s">
        <v>189</v>
      </c>
      <c r="AM316" s="227" t="s">
        <v>77</v>
      </c>
      <c r="AN316" s="227">
        <v>0</v>
      </c>
      <c r="AO316" s="227" t="s">
        <v>77</v>
      </c>
      <c r="AP316" s="227">
        <v>2</v>
      </c>
      <c r="AQ316" s="227" t="s">
        <v>77</v>
      </c>
      <c r="AR316" s="227" t="s">
        <v>77</v>
      </c>
      <c r="AS316" s="227">
        <v>0</v>
      </c>
      <c r="AT316" s="227" t="s">
        <v>77</v>
      </c>
      <c r="AU316" s="227">
        <v>0</v>
      </c>
      <c r="AV316" s="227" t="s">
        <v>77</v>
      </c>
      <c r="AW316" s="227" t="s">
        <v>77</v>
      </c>
      <c r="AX316" s="227">
        <v>0</v>
      </c>
      <c r="AY316" s="227" t="s">
        <v>77</v>
      </c>
      <c r="AZ316" s="227">
        <v>0</v>
      </c>
      <c r="BA316" s="227" t="s">
        <v>77</v>
      </c>
      <c r="BB316" s="227" t="s">
        <v>77</v>
      </c>
      <c r="BC316" s="227">
        <v>0</v>
      </c>
      <c r="BD316" s="227" t="s">
        <v>77</v>
      </c>
      <c r="BE316" s="227">
        <v>0</v>
      </c>
      <c r="BF316" s="227" t="s">
        <v>77</v>
      </c>
      <c r="BG316" s="227" t="s">
        <v>749</v>
      </c>
      <c r="BH316" s="227">
        <v>3</v>
      </c>
      <c r="BI316" s="227" t="s">
        <v>325</v>
      </c>
      <c r="BJ316" s="227">
        <v>1</v>
      </c>
      <c r="BK316" s="227" t="s">
        <v>189</v>
      </c>
      <c r="BL316" s="17">
        <v>6</v>
      </c>
      <c r="BM316" s="142" t="s">
        <v>4149</v>
      </c>
      <c r="BN316" s="142"/>
      <c r="BO316" s="142" t="s">
        <v>3789</v>
      </c>
      <c r="BP316" s="143">
        <v>2024</v>
      </c>
      <c r="BQ316" s="126" t="s">
        <v>171</v>
      </c>
      <c r="BR316" s="128">
        <v>45400</v>
      </c>
      <c r="BS316" s="17">
        <v>16</v>
      </c>
      <c r="BT316" s="221" t="s">
        <v>3432</v>
      </c>
      <c r="BU316" s="118">
        <v>0</v>
      </c>
      <c r="BV316" s="17">
        <v>0</v>
      </c>
      <c r="BW316" s="17">
        <v>0</v>
      </c>
      <c r="BX316" s="17">
        <v>0</v>
      </c>
      <c r="BY316" s="17">
        <v>1</v>
      </c>
      <c r="BZ316" s="17">
        <v>0</v>
      </c>
      <c r="CA316" s="17"/>
      <c r="CB316" s="17">
        <v>1</v>
      </c>
      <c r="CC316" s="121">
        <v>6</v>
      </c>
      <c r="CD316" s="17"/>
      <c r="CE316" s="118">
        <v>0</v>
      </c>
      <c r="CF316" s="17">
        <v>0</v>
      </c>
      <c r="CG316" s="17">
        <v>0</v>
      </c>
      <c r="CH316" s="17">
        <v>0</v>
      </c>
      <c r="CI316" s="17">
        <v>2</v>
      </c>
      <c r="CJ316" s="17">
        <v>2</v>
      </c>
      <c r="CK316" s="17">
        <v>0</v>
      </c>
      <c r="CL316" s="121">
        <v>4</v>
      </c>
      <c r="CM316" s="17" t="s">
        <v>3433</v>
      </c>
      <c r="CN316" s="17" t="s">
        <v>1107</v>
      </c>
      <c r="CO316" s="17" t="s">
        <v>1544</v>
      </c>
      <c r="CP316" s="17">
        <v>1</v>
      </c>
      <c r="CQ316" s="118">
        <v>0</v>
      </c>
      <c r="CR316" s="17">
        <v>0</v>
      </c>
      <c r="CS316" s="124"/>
      <c r="CY316" s="141"/>
      <c r="CZ316" s="140"/>
      <c r="DC316" s="141"/>
      <c r="DD316" s="142"/>
      <c r="DF316" s="137"/>
      <c r="DG316" s="17" t="s">
        <v>1224</v>
      </c>
      <c r="DI316" s="126" t="s">
        <v>3434</v>
      </c>
      <c r="DJ316" s="118">
        <v>1</v>
      </c>
      <c r="DK316" s="118" t="s">
        <v>1477</v>
      </c>
      <c r="DL316" s="141"/>
      <c r="DM316" s="17" t="s">
        <v>3845</v>
      </c>
      <c r="DN316" s="139"/>
      <c r="DQ316" s="141"/>
      <c r="DY316" s="140"/>
      <c r="EF316" s="141"/>
      <c r="EO316" s="140"/>
      <c r="EQ316" s="138">
        <v>8</v>
      </c>
      <c r="ET316" s="141"/>
      <c r="EU316" s="140"/>
      <c r="EW316" s="138">
        <v>20</v>
      </c>
      <c r="EX316" s="138">
        <v>2</v>
      </c>
      <c r="EZ316" s="141"/>
      <c r="FA316" s="138">
        <v>2</v>
      </c>
      <c r="FB316" s="127"/>
      <c r="FC316" s="118">
        <v>70</v>
      </c>
      <c r="FD316" s="17">
        <v>1</v>
      </c>
      <c r="FE316" s="141">
        <v>59</v>
      </c>
      <c r="FF316" s="17">
        <v>59</v>
      </c>
      <c r="FG316" s="140"/>
      <c r="FH316" s="141"/>
      <c r="FJ316" s="17" t="e">
        <v>#N/A</v>
      </c>
      <c r="FK316" s="257" t="s">
        <v>3711</v>
      </c>
      <c r="FP316" s="141"/>
      <c r="FR316" s="140"/>
      <c r="FT316" s="138">
        <v>0</v>
      </c>
      <c r="FU316" s="138">
        <v>14</v>
      </c>
      <c r="FY316" s="141"/>
      <c r="GA316" s="140"/>
      <c r="GP316" s="141"/>
      <c r="GR316" s="137"/>
      <c r="GX316" s="141"/>
      <c r="GY316" s="137"/>
      <c r="HD316" s="141"/>
      <c r="HE316" s="137"/>
      <c r="HK316" s="141"/>
      <c r="HL316" s="137"/>
      <c r="HM316" s="124"/>
      <c r="HN316" s="124"/>
      <c r="HO316" s="141"/>
      <c r="HP316" s="140"/>
      <c r="HQ316" s="141"/>
      <c r="HS316" s="140"/>
      <c r="II316" s="141"/>
      <c r="IJ316" s="17" t="s">
        <v>3846</v>
      </c>
      <c r="IK316" s="138" t="s">
        <v>3847</v>
      </c>
      <c r="IX316" s="138">
        <v>118</v>
      </c>
      <c r="IY316" s="138">
        <v>236</v>
      </c>
    </row>
    <row r="317" spans="1:260" s="138" customFormat="1" ht="12">
      <c r="A317" s="118">
        <v>399</v>
      </c>
      <c r="B317" s="17" t="s">
        <v>1054</v>
      </c>
      <c r="C317" s="17">
        <v>0</v>
      </c>
      <c r="D317" s="139" t="s">
        <v>663</v>
      </c>
      <c r="E317" s="124" t="s">
        <v>1909</v>
      </c>
      <c r="F317" s="17" t="s">
        <v>2401</v>
      </c>
      <c r="G317" s="17" t="s">
        <v>79</v>
      </c>
      <c r="H317" s="119">
        <v>-17.989650999999999</v>
      </c>
      <c r="I317" s="120">
        <v>-67.122539000000003</v>
      </c>
      <c r="J317" s="17">
        <v>0</v>
      </c>
      <c r="K317" s="17" t="s">
        <v>179</v>
      </c>
      <c r="L317" s="17" t="s">
        <v>179</v>
      </c>
      <c r="M317" s="121" t="s">
        <v>1051</v>
      </c>
      <c r="N317" s="122">
        <v>40</v>
      </c>
      <c r="O317" s="123" t="s">
        <v>78</v>
      </c>
      <c r="P317" s="17" t="s">
        <v>202</v>
      </c>
      <c r="Q317" s="121">
        <v>0</v>
      </c>
      <c r="R317" s="124">
        <v>0</v>
      </c>
      <c r="S317" s="124">
        <v>0</v>
      </c>
      <c r="T317" s="124">
        <v>3</v>
      </c>
      <c r="U317" s="124">
        <v>0</v>
      </c>
      <c r="V317" s="124">
        <v>2</v>
      </c>
      <c r="W317" s="124">
        <v>2</v>
      </c>
      <c r="X317" s="124">
        <v>1</v>
      </c>
      <c r="Y317" s="125">
        <v>0</v>
      </c>
      <c r="Z317" s="17">
        <v>8</v>
      </c>
      <c r="AA317" s="142"/>
      <c r="AB317" s="127" t="s">
        <v>1346</v>
      </c>
      <c r="AC317" s="227" t="s">
        <v>257</v>
      </c>
      <c r="AD317" s="227">
        <v>3</v>
      </c>
      <c r="AE317" s="227" t="s">
        <v>853</v>
      </c>
      <c r="AF317" s="227">
        <v>1</v>
      </c>
      <c r="AG317" s="227" t="s">
        <v>189</v>
      </c>
      <c r="AH317" s="227" t="s">
        <v>1057</v>
      </c>
      <c r="AI317" s="227">
        <v>0</v>
      </c>
      <c r="AJ317" s="227" t="s">
        <v>854</v>
      </c>
      <c r="AK317" s="227">
        <v>2</v>
      </c>
      <c r="AL317" s="227" t="s">
        <v>189</v>
      </c>
      <c r="AM317" s="227" t="s">
        <v>77</v>
      </c>
      <c r="AN317" s="227">
        <v>0</v>
      </c>
      <c r="AO317" s="227" t="s">
        <v>77</v>
      </c>
      <c r="AP317" s="227">
        <v>2</v>
      </c>
      <c r="AQ317" s="227" t="s">
        <v>77</v>
      </c>
      <c r="AR317" s="227" t="s">
        <v>1058</v>
      </c>
      <c r="AS317" s="227">
        <v>2</v>
      </c>
      <c r="AT317" s="227" t="s">
        <v>325</v>
      </c>
      <c r="AU317" s="227">
        <v>1</v>
      </c>
      <c r="AV317" s="227" t="s">
        <v>189</v>
      </c>
      <c r="AW317" s="227" t="s">
        <v>2402</v>
      </c>
      <c r="AX317" s="227">
        <v>2</v>
      </c>
      <c r="AY317" s="227" t="s">
        <v>326</v>
      </c>
      <c r="AZ317" s="227">
        <v>0</v>
      </c>
      <c r="BA317" s="227" t="s">
        <v>189</v>
      </c>
      <c r="BB317" s="227" t="s">
        <v>708</v>
      </c>
      <c r="BC317" s="227">
        <v>1</v>
      </c>
      <c r="BD317" s="227" t="s">
        <v>326</v>
      </c>
      <c r="BE317" s="227">
        <v>0</v>
      </c>
      <c r="BF317" s="227" t="s">
        <v>77</v>
      </c>
      <c r="BG317" s="227" t="s">
        <v>77</v>
      </c>
      <c r="BH317" s="227">
        <v>0</v>
      </c>
      <c r="BI317" s="227" t="s">
        <v>77</v>
      </c>
      <c r="BJ317" s="227">
        <v>0</v>
      </c>
      <c r="BK317" s="227" t="s">
        <v>189</v>
      </c>
      <c r="BL317" s="17">
        <v>8</v>
      </c>
      <c r="BM317" s="142" t="s">
        <v>4149</v>
      </c>
      <c r="BN317" s="142"/>
      <c r="BO317" s="142" t="s">
        <v>3789</v>
      </c>
      <c r="BP317" s="143">
        <v>2024</v>
      </c>
      <c r="BQ317" s="126" t="s">
        <v>171</v>
      </c>
      <c r="BR317" s="128">
        <v>45400</v>
      </c>
      <c r="BS317" s="17">
        <v>16</v>
      </c>
      <c r="BT317" s="221" t="s">
        <v>3445</v>
      </c>
      <c r="BU317" s="118">
        <v>0</v>
      </c>
      <c r="BV317" s="17">
        <v>0</v>
      </c>
      <c r="BW317" s="17">
        <v>0</v>
      </c>
      <c r="BX317" s="17">
        <v>0</v>
      </c>
      <c r="BY317" s="17">
        <v>0</v>
      </c>
      <c r="BZ317" s="17">
        <v>0</v>
      </c>
      <c r="CA317" s="17"/>
      <c r="CB317" s="17">
        <v>0</v>
      </c>
      <c r="CC317" s="121">
        <v>8</v>
      </c>
      <c r="CD317" s="17"/>
      <c r="CE317" s="118">
        <v>0</v>
      </c>
      <c r="CF317" s="17">
        <v>0</v>
      </c>
      <c r="CG317" s="17">
        <v>0</v>
      </c>
      <c r="CH317" s="17">
        <v>0</v>
      </c>
      <c r="CI317" s="17">
        <v>0</v>
      </c>
      <c r="CJ317" s="17">
        <v>1</v>
      </c>
      <c r="CK317" s="17">
        <v>0</v>
      </c>
      <c r="CL317" s="121">
        <v>1</v>
      </c>
      <c r="CM317" s="17" t="s">
        <v>3446</v>
      </c>
      <c r="CN317" s="17" t="s">
        <v>3447</v>
      </c>
      <c r="CO317" s="17" t="s">
        <v>3448</v>
      </c>
      <c r="CP317" s="17">
        <v>1</v>
      </c>
      <c r="CQ317" s="118">
        <v>0</v>
      </c>
      <c r="CR317" s="17">
        <v>0</v>
      </c>
      <c r="CS317" s="124"/>
      <c r="CY317" s="141"/>
      <c r="CZ317" s="140"/>
      <c r="DC317" s="141"/>
      <c r="DD317" s="142"/>
      <c r="DF317" s="137"/>
      <c r="DG317" s="17" t="s">
        <v>2920</v>
      </c>
      <c r="DI317" s="126" t="s">
        <v>2788</v>
      </c>
      <c r="DJ317" s="118">
        <v>3</v>
      </c>
      <c r="DK317" s="118" t="s">
        <v>130</v>
      </c>
      <c r="DL317" s="141"/>
      <c r="DM317" s="17" t="s">
        <v>1299</v>
      </c>
      <c r="DN317" s="139"/>
      <c r="DQ317" s="141"/>
      <c r="DY317" s="140"/>
      <c r="EF317" s="141"/>
      <c r="EO317" s="140">
        <v>0</v>
      </c>
      <c r="EQ317" s="138">
        <v>0</v>
      </c>
      <c r="ET317" s="141"/>
      <c r="EU317" s="140">
        <v>4</v>
      </c>
      <c r="EW317" s="138">
        <v>10</v>
      </c>
      <c r="EZ317" s="141"/>
      <c r="FA317" s="138">
        <v>4</v>
      </c>
      <c r="FB317" s="127"/>
      <c r="FC317" s="118">
        <v>70</v>
      </c>
      <c r="FD317" s="17">
        <v>0</v>
      </c>
      <c r="FE317" s="141">
        <v>0</v>
      </c>
      <c r="FF317" s="17">
        <v>59</v>
      </c>
      <c r="FG317" s="140"/>
      <c r="FH317" s="141"/>
      <c r="FJ317" s="17" t="e">
        <v>#N/A</v>
      </c>
      <c r="FK317" s="257" t="s">
        <v>3711</v>
      </c>
      <c r="FP317" s="141"/>
      <c r="FR317" s="140"/>
      <c r="FT317" s="138">
        <v>0</v>
      </c>
      <c r="FU317" s="138">
        <v>14</v>
      </c>
      <c r="FY317" s="141"/>
      <c r="GA317" s="140"/>
      <c r="GP317" s="141"/>
      <c r="GR317" s="137"/>
      <c r="GX317" s="141"/>
      <c r="GY317" s="137"/>
      <c r="HD317" s="141"/>
      <c r="HE317" s="137"/>
      <c r="HK317" s="141"/>
      <c r="HL317" s="137"/>
      <c r="HM317" s="124"/>
      <c r="HN317" s="124"/>
      <c r="HO317" s="141"/>
      <c r="HP317" s="140"/>
      <c r="HQ317" s="141"/>
      <c r="HS317" s="140"/>
      <c r="II317" s="141"/>
      <c r="IJ317" s="17" t="s">
        <v>1299</v>
      </c>
      <c r="IK317" s="138" t="s">
        <v>3848</v>
      </c>
      <c r="IX317" s="138">
        <v>118</v>
      </c>
      <c r="IY317" s="138">
        <v>236</v>
      </c>
    </row>
    <row r="318" spans="1:260" s="138" customFormat="1" ht="12">
      <c r="A318" s="118">
        <v>515</v>
      </c>
      <c r="B318" s="17" t="s">
        <v>1054</v>
      </c>
      <c r="C318" s="17">
        <v>0</v>
      </c>
      <c r="D318" s="139" t="s">
        <v>663</v>
      </c>
      <c r="E318" s="124" t="s">
        <v>1717</v>
      </c>
      <c r="F318" s="17" t="s">
        <v>2571</v>
      </c>
      <c r="G318" s="17" t="s">
        <v>79</v>
      </c>
      <c r="H318" s="119">
        <v>-17.969446999999999</v>
      </c>
      <c r="I318" s="120">
        <v>-67.100527999999997</v>
      </c>
      <c r="J318" s="17">
        <v>0</v>
      </c>
      <c r="K318" s="17" t="s">
        <v>179</v>
      </c>
      <c r="L318" s="17" t="s">
        <v>179</v>
      </c>
      <c r="M318" s="121" t="s">
        <v>1051</v>
      </c>
      <c r="N318" s="122">
        <v>6</v>
      </c>
      <c r="O318" s="123" t="s">
        <v>610</v>
      </c>
      <c r="P318" s="17" t="s">
        <v>202</v>
      </c>
      <c r="Q318" s="121">
        <v>0</v>
      </c>
      <c r="R318" s="124">
        <v>0</v>
      </c>
      <c r="S318" s="124">
        <v>0</v>
      </c>
      <c r="T318" s="124">
        <v>3</v>
      </c>
      <c r="U318" s="124">
        <v>0</v>
      </c>
      <c r="V318" s="124">
        <v>2</v>
      </c>
      <c r="W318" s="124">
        <v>0</v>
      </c>
      <c r="X318" s="124">
        <v>0</v>
      </c>
      <c r="Y318" s="125">
        <v>2</v>
      </c>
      <c r="Z318" s="17">
        <v>7</v>
      </c>
      <c r="AA318" s="142"/>
      <c r="AB318" s="127" t="s">
        <v>781</v>
      </c>
      <c r="AC318" s="227" t="s">
        <v>257</v>
      </c>
      <c r="AD318" s="227">
        <v>3</v>
      </c>
      <c r="AE318" s="227" t="s">
        <v>781</v>
      </c>
      <c r="AF318" s="227">
        <v>1</v>
      </c>
      <c r="AG318" s="227" t="s">
        <v>189</v>
      </c>
      <c r="AH318" s="227" t="s">
        <v>1057</v>
      </c>
      <c r="AI318" s="227">
        <v>0</v>
      </c>
      <c r="AJ318" s="227" t="s">
        <v>782</v>
      </c>
      <c r="AK318" s="227">
        <v>1</v>
      </c>
      <c r="AL318" s="227" t="s">
        <v>189</v>
      </c>
      <c r="AM318" s="227" t="s">
        <v>77</v>
      </c>
      <c r="AN318" s="227">
        <v>0</v>
      </c>
      <c r="AO318" s="227" t="s">
        <v>77</v>
      </c>
      <c r="AP318" s="227">
        <v>1</v>
      </c>
      <c r="AQ318" s="227" t="s">
        <v>77</v>
      </c>
      <c r="AR318" s="227" t="s">
        <v>1058</v>
      </c>
      <c r="AS318" s="227">
        <v>2</v>
      </c>
      <c r="AT318" s="227" t="s">
        <v>782</v>
      </c>
      <c r="AU318" s="227">
        <v>0</v>
      </c>
      <c r="AV318" s="227" t="s">
        <v>189</v>
      </c>
      <c r="AW318" s="227" t="s">
        <v>77</v>
      </c>
      <c r="AX318" s="227">
        <v>0</v>
      </c>
      <c r="AY318" s="227" t="s">
        <v>77</v>
      </c>
      <c r="AZ318" s="227">
        <v>0</v>
      </c>
      <c r="BA318" s="227" t="s">
        <v>77</v>
      </c>
      <c r="BB318" s="227" t="s">
        <v>77</v>
      </c>
      <c r="BC318" s="227">
        <v>0</v>
      </c>
      <c r="BD318" s="227" t="s">
        <v>77</v>
      </c>
      <c r="BE318" s="227">
        <v>0</v>
      </c>
      <c r="BF318" s="227" t="s">
        <v>77</v>
      </c>
      <c r="BG318" s="227" t="s">
        <v>784</v>
      </c>
      <c r="BH318" s="227">
        <v>2</v>
      </c>
      <c r="BI318" s="227" t="s">
        <v>782</v>
      </c>
      <c r="BJ318" s="227">
        <v>0</v>
      </c>
      <c r="BK318" s="227" t="s">
        <v>189</v>
      </c>
      <c r="BL318" s="17">
        <v>7</v>
      </c>
      <c r="BM318" s="142" t="s">
        <v>4149</v>
      </c>
      <c r="BN318" s="142"/>
      <c r="BO318" s="142" t="s">
        <v>3789</v>
      </c>
      <c r="BP318" s="143">
        <v>2024</v>
      </c>
      <c r="BQ318" s="126" t="s">
        <v>171</v>
      </c>
      <c r="BR318" s="128">
        <v>45400</v>
      </c>
      <c r="BS318" s="17">
        <v>16</v>
      </c>
      <c r="BT318" s="221" t="s">
        <v>2916</v>
      </c>
      <c r="BU318" s="118">
        <v>0</v>
      </c>
      <c r="BV318" s="17">
        <v>0</v>
      </c>
      <c r="BW318" s="17">
        <v>1</v>
      </c>
      <c r="BX318" s="17">
        <v>0</v>
      </c>
      <c r="BY318" s="17">
        <v>0</v>
      </c>
      <c r="BZ318" s="17">
        <v>0</v>
      </c>
      <c r="CA318" s="17"/>
      <c r="CB318" s="17">
        <v>1</v>
      </c>
      <c r="CC318" s="121">
        <v>7</v>
      </c>
      <c r="CD318" s="17"/>
      <c r="CE318" s="118">
        <v>0</v>
      </c>
      <c r="CF318" s="17">
        <v>0</v>
      </c>
      <c r="CG318" s="17">
        <v>1</v>
      </c>
      <c r="CH318" s="17">
        <v>0</v>
      </c>
      <c r="CI318" s="17">
        <v>0</v>
      </c>
      <c r="CJ318" s="17">
        <v>2</v>
      </c>
      <c r="CK318" s="17">
        <v>0</v>
      </c>
      <c r="CL318" s="121">
        <v>3</v>
      </c>
      <c r="CM318" s="17" t="s">
        <v>2917</v>
      </c>
      <c r="CN318" s="17" t="s">
        <v>3684</v>
      </c>
      <c r="CO318" s="17" t="s">
        <v>3685</v>
      </c>
      <c r="CP318" s="17">
        <v>2</v>
      </c>
      <c r="CQ318" s="118">
        <v>0</v>
      </c>
      <c r="CR318" s="17">
        <v>0</v>
      </c>
      <c r="CS318" s="124"/>
      <c r="CY318" s="141"/>
      <c r="CZ318" s="140"/>
      <c r="DC318" s="141"/>
      <c r="DD318" s="142"/>
      <c r="DF318" s="137"/>
      <c r="DG318" s="17" t="s">
        <v>2920</v>
      </c>
      <c r="DI318" s="126" t="s">
        <v>2739</v>
      </c>
      <c r="DJ318" s="118">
        <v>2</v>
      </c>
      <c r="DK318" s="118" t="s">
        <v>3096</v>
      </c>
      <c r="DL318" s="141"/>
      <c r="DM318" s="17" t="s">
        <v>1203</v>
      </c>
      <c r="DN318" s="139"/>
      <c r="DQ318" s="141"/>
      <c r="DY318" s="140"/>
      <c r="EF318" s="141"/>
      <c r="EO318" s="140">
        <v>2</v>
      </c>
      <c r="EQ318" s="138">
        <v>2</v>
      </c>
      <c r="ET318" s="141"/>
      <c r="EU318" s="140"/>
      <c r="EX318" s="138">
        <v>20</v>
      </c>
      <c r="EZ318" s="141"/>
      <c r="FB318" s="127"/>
      <c r="FC318" s="118">
        <v>30</v>
      </c>
      <c r="FD318" s="17">
        <v>1</v>
      </c>
      <c r="FE318" s="141">
        <v>21</v>
      </c>
      <c r="FF318" s="17">
        <v>21</v>
      </c>
      <c r="FG318" s="140"/>
      <c r="FH318" s="141"/>
      <c r="FJ318" s="17" t="e">
        <v>#N/A</v>
      </c>
      <c r="FK318" s="257" t="s">
        <v>3714</v>
      </c>
      <c r="FP318" s="141"/>
      <c r="FR318" s="140"/>
      <c r="FT318" s="138">
        <v>0</v>
      </c>
      <c r="FU318" s="138">
        <v>14</v>
      </c>
      <c r="FY318" s="141"/>
      <c r="GA318" s="140"/>
      <c r="GP318" s="141"/>
      <c r="GR318" s="137"/>
      <c r="GX318" s="141"/>
      <c r="GY318" s="137"/>
      <c r="HD318" s="141"/>
      <c r="HE318" s="137"/>
      <c r="HK318" s="141"/>
      <c r="HL318" s="137"/>
      <c r="HM318" s="124"/>
      <c r="HN318" s="124"/>
      <c r="HO318" s="141"/>
      <c r="HP318" s="140"/>
      <c r="HQ318" s="141"/>
      <c r="HS318" s="140"/>
      <c r="II318" s="141"/>
      <c r="IJ318" s="17" t="s">
        <v>3686</v>
      </c>
      <c r="IK318" s="138" t="s">
        <v>3849</v>
      </c>
    </row>
    <row r="319" spans="1:260" s="138" customFormat="1" ht="12">
      <c r="A319" s="118">
        <v>193</v>
      </c>
      <c r="B319" s="17" t="s">
        <v>1054</v>
      </c>
      <c r="C319" s="17">
        <v>0</v>
      </c>
      <c r="D319" s="17" t="s">
        <v>663</v>
      </c>
      <c r="E319" s="17" t="s">
        <v>1712</v>
      </c>
      <c r="F319" s="17" t="s">
        <v>2078</v>
      </c>
      <c r="G319" s="17" t="s">
        <v>79</v>
      </c>
      <c r="H319" s="119">
        <v>-17.984537</v>
      </c>
      <c r="I319" s="120">
        <v>-67.095862999999994</v>
      </c>
      <c r="J319" s="17">
        <v>0</v>
      </c>
      <c r="K319" s="17" t="s">
        <v>179</v>
      </c>
      <c r="L319" s="17" t="s">
        <v>179</v>
      </c>
      <c r="M319" s="121" t="s">
        <v>1051</v>
      </c>
      <c r="N319" s="122">
        <v>40</v>
      </c>
      <c r="O319" s="123" t="s">
        <v>78</v>
      </c>
      <c r="P319" s="17" t="s">
        <v>202</v>
      </c>
      <c r="Q319" s="121">
        <v>0</v>
      </c>
      <c r="R319" s="124">
        <v>0</v>
      </c>
      <c r="S319" s="124">
        <v>0</v>
      </c>
      <c r="T319" s="124">
        <v>3</v>
      </c>
      <c r="U319" s="124">
        <v>0</v>
      </c>
      <c r="V319" s="124">
        <v>2</v>
      </c>
      <c r="W319" s="124">
        <v>0</v>
      </c>
      <c r="X319" s="124">
        <v>1</v>
      </c>
      <c r="Y319" s="125">
        <v>2</v>
      </c>
      <c r="Z319" s="17">
        <v>8</v>
      </c>
      <c r="AA319" s="126"/>
      <c r="AB319" s="127" t="s">
        <v>781</v>
      </c>
      <c r="AC319" s="227" t="s">
        <v>257</v>
      </c>
      <c r="AD319" s="227">
        <v>3</v>
      </c>
      <c r="AE319" s="227" t="s">
        <v>781</v>
      </c>
      <c r="AF319" s="227">
        <v>1</v>
      </c>
      <c r="AG319" s="227" t="s">
        <v>189</v>
      </c>
      <c r="AH319" s="227" t="s">
        <v>1057</v>
      </c>
      <c r="AI319" s="227">
        <v>0</v>
      </c>
      <c r="AJ319" s="227" t="s">
        <v>782</v>
      </c>
      <c r="AK319" s="227">
        <v>1</v>
      </c>
      <c r="AL319" s="227" t="s">
        <v>189</v>
      </c>
      <c r="AM319" s="227" t="s">
        <v>77</v>
      </c>
      <c r="AN319" s="227">
        <v>0</v>
      </c>
      <c r="AO319" s="227" t="s">
        <v>77</v>
      </c>
      <c r="AP319" s="227">
        <v>1</v>
      </c>
      <c r="AQ319" s="227" t="s">
        <v>77</v>
      </c>
      <c r="AR319" s="227" t="s">
        <v>1058</v>
      </c>
      <c r="AS319" s="227">
        <v>2</v>
      </c>
      <c r="AT319" s="227" t="s">
        <v>782</v>
      </c>
      <c r="AU319" s="227">
        <v>0</v>
      </c>
      <c r="AV319" s="227" t="s">
        <v>189</v>
      </c>
      <c r="AW319" s="227" t="s">
        <v>77</v>
      </c>
      <c r="AX319" s="227">
        <v>0</v>
      </c>
      <c r="AY319" s="227" t="s">
        <v>77</v>
      </c>
      <c r="AZ319" s="227">
        <v>0</v>
      </c>
      <c r="BA319" s="227" t="s">
        <v>77</v>
      </c>
      <c r="BB319" s="227" t="s">
        <v>708</v>
      </c>
      <c r="BC319" s="227">
        <v>1</v>
      </c>
      <c r="BD319" s="227" t="s">
        <v>782</v>
      </c>
      <c r="BE319" s="227">
        <v>0</v>
      </c>
      <c r="BF319" s="227" t="s">
        <v>77</v>
      </c>
      <c r="BG319" s="227" t="s">
        <v>784</v>
      </c>
      <c r="BH319" s="227">
        <v>2</v>
      </c>
      <c r="BI319" s="227" t="s">
        <v>782</v>
      </c>
      <c r="BJ319" s="227">
        <v>0</v>
      </c>
      <c r="BK319" s="227" t="s">
        <v>189</v>
      </c>
      <c r="BL319" s="17">
        <v>8</v>
      </c>
      <c r="BM319" s="126" t="s">
        <v>4159</v>
      </c>
      <c r="BN319" s="126"/>
      <c r="BO319" s="126" t="e">
        <v>#N/A</v>
      </c>
      <c r="BP319" s="126">
        <v>2024</v>
      </c>
      <c r="BQ319" s="126" t="s">
        <v>171</v>
      </c>
      <c r="BR319" s="128">
        <v>45406</v>
      </c>
      <c r="BS319" s="17">
        <v>17</v>
      </c>
      <c r="BT319" s="221" t="s">
        <v>2824</v>
      </c>
      <c r="BU319" s="118">
        <v>0</v>
      </c>
      <c r="BV319" s="17">
        <v>0</v>
      </c>
      <c r="BW319" s="17">
        <v>0</v>
      </c>
      <c r="BX319" s="17">
        <v>0</v>
      </c>
      <c r="BY319" s="17">
        <v>0</v>
      </c>
      <c r="BZ319" s="17">
        <v>2</v>
      </c>
      <c r="CA319" s="17"/>
      <c r="CB319" s="17">
        <v>2</v>
      </c>
      <c r="CC319" s="121">
        <v>8</v>
      </c>
      <c r="CD319" s="17"/>
      <c r="CE319" s="118">
        <v>0</v>
      </c>
      <c r="CF319" s="17">
        <v>0</v>
      </c>
      <c r="CG319" s="17">
        <v>0</v>
      </c>
      <c r="CH319" s="17">
        <v>0</v>
      </c>
      <c r="CI319" s="17">
        <v>0</v>
      </c>
      <c r="CJ319" s="17">
        <v>1</v>
      </c>
      <c r="CK319" s="17">
        <v>0</v>
      </c>
      <c r="CL319" s="121">
        <v>1</v>
      </c>
      <c r="CM319" s="17" t="s">
        <v>1385</v>
      </c>
      <c r="CN319" s="17" t="s">
        <v>2907</v>
      </c>
      <c r="CO319" s="17" t="s">
        <v>2908</v>
      </c>
      <c r="CP319" s="17">
        <v>16</v>
      </c>
      <c r="CQ319" s="118">
        <v>0</v>
      </c>
      <c r="CR319" s="17">
        <v>2</v>
      </c>
      <c r="CS319" s="17"/>
      <c r="CT319" s="17" t="s">
        <v>677</v>
      </c>
      <c r="CU319" s="17"/>
      <c r="CV319" s="17"/>
      <c r="CW319" s="17"/>
      <c r="CX319" s="17"/>
      <c r="CY319" s="121"/>
      <c r="CZ319" s="118"/>
      <c r="DA319" s="17"/>
      <c r="DB319" s="17"/>
      <c r="DC319" s="121"/>
      <c r="DD319" s="126"/>
      <c r="DE319" s="17"/>
      <c r="DF319" s="118"/>
      <c r="DG319" s="17" t="s">
        <v>1180</v>
      </c>
      <c r="DH319" s="17"/>
      <c r="DI319" s="126" t="s">
        <v>2909</v>
      </c>
      <c r="DJ319" s="118">
        <v>5</v>
      </c>
      <c r="DK319" s="118" t="s">
        <v>2910</v>
      </c>
      <c r="DL319" s="121"/>
      <c r="DM319" s="17" t="s">
        <v>1299</v>
      </c>
      <c r="DN319" s="17"/>
      <c r="DO319" s="17"/>
      <c r="DP319" s="17"/>
      <c r="DQ319" s="121"/>
      <c r="DR319" s="17"/>
      <c r="DS319" s="17"/>
      <c r="DT319" s="17"/>
      <c r="DU319" s="17"/>
      <c r="DV319" s="17"/>
      <c r="DW319" s="17"/>
      <c r="DX319" s="17"/>
      <c r="DY319" s="118"/>
      <c r="DZ319" s="17"/>
      <c r="EA319" s="17"/>
      <c r="EB319" s="17"/>
      <c r="EC319" s="17"/>
      <c r="ED319" s="17"/>
      <c r="EE319" s="17"/>
      <c r="EF319" s="121"/>
      <c r="EG319" s="17"/>
      <c r="EH319" s="17"/>
      <c r="EI319" s="17"/>
      <c r="EJ319" s="17"/>
      <c r="EK319" s="17"/>
      <c r="EL319" s="17"/>
      <c r="EM319" s="17"/>
      <c r="EN319" s="17"/>
      <c r="EO319" s="118"/>
      <c r="EP319" s="17"/>
      <c r="EQ319" s="17"/>
      <c r="ER319" s="17"/>
      <c r="ES319" s="17"/>
      <c r="ET319" s="121"/>
      <c r="EU319" s="118"/>
      <c r="EV319" s="17"/>
      <c r="EW319" s="17"/>
      <c r="EX319" s="17"/>
      <c r="EY319" s="17"/>
      <c r="EZ319" s="121"/>
      <c r="FA319" s="17"/>
      <c r="FB319" s="121"/>
      <c r="FC319" s="118">
        <v>70</v>
      </c>
      <c r="FD319" s="17">
        <v>2</v>
      </c>
      <c r="FE319" s="121"/>
      <c r="FF319" s="17">
        <v>59</v>
      </c>
      <c r="FG319" s="118"/>
      <c r="FH319" s="121"/>
      <c r="FI319" s="17"/>
      <c r="FJ319" s="17" t="e">
        <v>#N/A</v>
      </c>
      <c r="FK319" s="227" t="s">
        <v>3711</v>
      </c>
      <c r="FL319" s="128"/>
      <c r="FM319" s="128"/>
      <c r="FN319" s="17"/>
      <c r="FO319" s="17"/>
      <c r="FP319" s="121"/>
      <c r="FQ319" s="17"/>
      <c r="FR319" s="118"/>
      <c r="FS319" s="17"/>
      <c r="FT319" s="17">
        <v>0</v>
      </c>
      <c r="FU319" s="17">
        <v>14</v>
      </c>
      <c r="FV319" s="17"/>
      <c r="FW319" s="17"/>
      <c r="FX319" s="17"/>
      <c r="FY319" s="121"/>
      <c r="FZ319" s="17"/>
      <c r="GA319" s="118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21"/>
      <c r="GQ319" s="17"/>
      <c r="GR319" s="118"/>
      <c r="GS319" s="17"/>
      <c r="GT319" s="17"/>
      <c r="GU319" s="17"/>
      <c r="GV319" s="17"/>
      <c r="GW319" s="17"/>
      <c r="GX319" s="121"/>
      <c r="GY319" s="118"/>
      <c r="GZ319" s="17"/>
      <c r="HA319" s="17"/>
      <c r="HB319" s="17"/>
      <c r="HC319" s="17"/>
      <c r="HD319" s="121"/>
      <c r="HE319" s="118"/>
      <c r="HF319" s="17"/>
      <c r="HG319" s="17"/>
      <c r="HH319" s="17"/>
      <c r="HI319" s="17"/>
      <c r="HJ319" s="17"/>
      <c r="HK319" s="121"/>
      <c r="HL319" s="118"/>
      <c r="HM319" s="17"/>
      <c r="HN319" s="17"/>
      <c r="HO319" s="121"/>
      <c r="HP319" s="118"/>
      <c r="HQ319" s="121"/>
      <c r="HR319" s="17"/>
      <c r="HS319" s="118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21"/>
      <c r="IJ319" s="17" t="s">
        <v>2911</v>
      </c>
      <c r="IK319" s="17" t="s">
        <v>3850</v>
      </c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</row>
    <row r="320" spans="1:260" s="138" customFormat="1" ht="12">
      <c r="A320" s="118">
        <v>222</v>
      </c>
      <c r="B320" s="17" t="s">
        <v>1054</v>
      </c>
      <c r="C320" s="17">
        <v>0</v>
      </c>
      <c r="D320" s="17" t="s">
        <v>663</v>
      </c>
      <c r="E320" s="17" t="s">
        <v>1772</v>
      </c>
      <c r="F320" s="17" t="s">
        <v>2121</v>
      </c>
      <c r="G320" s="17" t="s">
        <v>79</v>
      </c>
      <c r="H320" s="119">
        <v>-17.970061999999999</v>
      </c>
      <c r="I320" s="120">
        <v>-67.111180000000004</v>
      </c>
      <c r="J320" s="17">
        <v>0</v>
      </c>
      <c r="K320" s="17" t="s">
        <v>179</v>
      </c>
      <c r="L320" s="17" t="s">
        <v>179</v>
      </c>
      <c r="M320" s="121" t="s">
        <v>1051</v>
      </c>
      <c r="N320" s="122">
        <v>6</v>
      </c>
      <c r="O320" s="123" t="s">
        <v>610</v>
      </c>
      <c r="P320" s="17" t="s">
        <v>202</v>
      </c>
      <c r="Q320" s="121">
        <v>0</v>
      </c>
      <c r="R320" s="124">
        <v>0</v>
      </c>
      <c r="S320" s="124">
        <v>0</v>
      </c>
      <c r="T320" s="124">
        <v>3</v>
      </c>
      <c r="U320" s="124">
        <v>0</v>
      </c>
      <c r="V320" s="124">
        <v>0</v>
      </c>
      <c r="W320" s="124">
        <v>0</v>
      </c>
      <c r="X320" s="124">
        <v>0</v>
      </c>
      <c r="Y320" s="125">
        <v>3</v>
      </c>
      <c r="Z320" s="17">
        <v>6</v>
      </c>
      <c r="AA320" s="126"/>
      <c r="AB320" s="127" t="s">
        <v>853</v>
      </c>
      <c r="AC320" s="227" t="s">
        <v>257</v>
      </c>
      <c r="AD320" s="227">
        <v>3</v>
      </c>
      <c r="AE320" s="227" t="s">
        <v>853</v>
      </c>
      <c r="AF320" s="227">
        <v>1</v>
      </c>
      <c r="AG320" s="227" t="s">
        <v>189</v>
      </c>
      <c r="AH320" s="227" t="s">
        <v>1057</v>
      </c>
      <c r="AI320" s="227">
        <v>0</v>
      </c>
      <c r="AJ320" s="227" t="s">
        <v>854</v>
      </c>
      <c r="AK320" s="227">
        <v>2</v>
      </c>
      <c r="AL320" s="227" t="s">
        <v>189</v>
      </c>
      <c r="AM320" s="227" t="s">
        <v>77</v>
      </c>
      <c r="AN320" s="227">
        <v>0</v>
      </c>
      <c r="AO320" s="227" t="s">
        <v>77</v>
      </c>
      <c r="AP320" s="227">
        <v>2</v>
      </c>
      <c r="AQ320" s="227" t="s">
        <v>77</v>
      </c>
      <c r="AR320" s="227" t="s">
        <v>77</v>
      </c>
      <c r="AS320" s="227">
        <v>0</v>
      </c>
      <c r="AT320" s="227" t="s">
        <v>77</v>
      </c>
      <c r="AU320" s="227">
        <v>0</v>
      </c>
      <c r="AV320" s="227" t="s">
        <v>77</v>
      </c>
      <c r="AW320" s="227" t="s">
        <v>77</v>
      </c>
      <c r="AX320" s="227">
        <v>0</v>
      </c>
      <c r="AY320" s="227" t="s">
        <v>77</v>
      </c>
      <c r="AZ320" s="227">
        <v>0</v>
      </c>
      <c r="BA320" s="227" t="s">
        <v>77</v>
      </c>
      <c r="BB320" s="227" t="s">
        <v>77</v>
      </c>
      <c r="BC320" s="227">
        <v>0</v>
      </c>
      <c r="BD320" s="227" t="s">
        <v>77</v>
      </c>
      <c r="BE320" s="227">
        <v>0</v>
      </c>
      <c r="BF320" s="227" t="s">
        <v>77</v>
      </c>
      <c r="BG320" s="227" t="s">
        <v>749</v>
      </c>
      <c r="BH320" s="227">
        <v>3</v>
      </c>
      <c r="BI320" s="227" t="s">
        <v>325</v>
      </c>
      <c r="BJ320" s="227">
        <v>1</v>
      </c>
      <c r="BK320" s="227" t="s">
        <v>189</v>
      </c>
      <c r="BL320" s="17">
        <v>6</v>
      </c>
      <c r="BM320" s="126" t="s">
        <v>4159</v>
      </c>
      <c r="BN320" s="126"/>
      <c r="BO320" s="126" t="e">
        <v>#N/A</v>
      </c>
      <c r="BP320" s="126">
        <v>2024</v>
      </c>
      <c r="BQ320" s="126" t="s">
        <v>171</v>
      </c>
      <c r="BR320" s="128">
        <v>45406</v>
      </c>
      <c r="BS320" s="17">
        <v>17</v>
      </c>
      <c r="BT320" s="221" t="s">
        <v>3008</v>
      </c>
      <c r="BU320" s="118">
        <v>0</v>
      </c>
      <c r="BV320" s="17">
        <v>0</v>
      </c>
      <c r="BW320" s="17">
        <v>0</v>
      </c>
      <c r="BX320" s="17">
        <v>0</v>
      </c>
      <c r="BY320" s="17">
        <v>0</v>
      </c>
      <c r="BZ320" s="17">
        <v>2</v>
      </c>
      <c r="CA320" s="17"/>
      <c r="CB320" s="17">
        <v>2</v>
      </c>
      <c r="CC320" s="121">
        <v>6</v>
      </c>
      <c r="CD320" s="17"/>
      <c r="CE320" s="118">
        <v>0</v>
      </c>
      <c r="CF320" s="17">
        <v>0</v>
      </c>
      <c r="CG320" s="17">
        <v>0</v>
      </c>
      <c r="CH320" s="17">
        <v>0</v>
      </c>
      <c r="CI320" s="17">
        <v>0</v>
      </c>
      <c r="CJ320" s="17">
        <v>0</v>
      </c>
      <c r="CK320" s="17">
        <v>0</v>
      </c>
      <c r="CL320" s="121">
        <v>0</v>
      </c>
      <c r="CM320" s="17" t="s">
        <v>3009</v>
      </c>
      <c r="CN320" s="17" t="s">
        <v>1107</v>
      </c>
      <c r="CO320" s="17" t="s">
        <v>1125</v>
      </c>
      <c r="CP320" s="17">
        <v>3</v>
      </c>
      <c r="CQ320" s="118">
        <v>0</v>
      </c>
      <c r="CR320" s="17">
        <v>2</v>
      </c>
      <c r="CS320" s="17"/>
      <c r="CT320" s="17" t="s">
        <v>677</v>
      </c>
      <c r="CU320" s="17"/>
      <c r="CV320" s="17"/>
      <c r="CW320" s="17"/>
      <c r="CX320" s="17"/>
      <c r="CY320" s="121"/>
      <c r="CZ320" s="118"/>
      <c r="DA320" s="17"/>
      <c r="DB320" s="17"/>
      <c r="DC320" s="121"/>
      <c r="DD320" s="126"/>
      <c r="DE320" s="17"/>
      <c r="DF320" s="118"/>
      <c r="DG320" s="17" t="s">
        <v>1127</v>
      </c>
      <c r="DH320" s="17"/>
      <c r="DI320" s="126" t="s">
        <v>3010</v>
      </c>
      <c r="DJ320" s="118">
        <v>4</v>
      </c>
      <c r="DK320" s="118" t="s">
        <v>2910</v>
      </c>
      <c r="DL320" s="121"/>
      <c r="DM320" s="17" t="s">
        <v>130</v>
      </c>
      <c r="DN320" s="17"/>
      <c r="DO320" s="17"/>
      <c r="DP320" s="17"/>
      <c r="DQ320" s="121"/>
      <c r="DR320" s="17"/>
      <c r="DS320" s="17"/>
      <c r="DT320" s="17"/>
      <c r="DU320" s="17"/>
      <c r="DV320" s="17"/>
      <c r="DW320" s="17"/>
      <c r="DX320" s="17"/>
      <c r="DY320" s="118"/>
      <c r="DZ320" s="17"/>
      <c r="EA320" s="17"/>
      <c r="EB320" s="17"/>
      <c r="EC320" s="17"/>
      <c r="ED320" s="17"/>
      <c r="EE320" s="17"/>
      <c r="EF320" s="121"/>
      <c r="EG320" s="17"/>
      <c r="EH320" s="17"/>
      <c r="EI320" s="17"/>
      <c r="EJ320" s="17"/>
      <c r="EK320" s="17"/>
      <c r="EL320" s="17"/>
      <c r="EM320" s="17"/>
      <c r="EN320" s="17"/>
      <c r="EO320" s="118"/>
      <c r="EP320" s="17"/>
      <c r="EQ320" s="17"/>
      <c r="ER320" s="17"/>
      <c r="ES320" s="17"/>
      <c r="ET320" s="121"/>
      <c r="EU320" s="118"/>
      <c r="EV320" s="17"/>
      <c r="EW320" s="17"/>
      <c r="EX320" s="17"/>
      <c r="EY320" s="17"/>
      <c r="EZ320" s="121"/>
      <c r="FA320" s="17"/>
      <c r="FB320" s="129"/>
      <c r="FC320" s="118">
        <v>30</v>
      </c>
      <c r="FD320" s="17">
        <v>2</v>
      </c>
      <c r="FE320" s="121"/>
      <c r="FF320" s="17">
        <v>21</v>
      </c>
      <c r="FG320" s="118"/>
      <c r="FH320" s="121"/>
      <c r="FI320" s="17"/>
      <c r="FJ320" s="17" t="e">
        <v>#N/A</v>
      </c>
      <c r="FK320" s="227" t="s">
        <v>3711</v>
      </c>
      <c r="FL320" s="128"/>
      <c r="FM320" s="128"/>
      <c r="FN320" s="17"/>
      <c r="FO320" s="17"/>
      <c r="FP320" s="121"/>
      <c r="FQ320" s="17"/>
      <c r="FR320" s="118"/>
      <c r="FS320" s="17"/>
      <c r="FT320" s="17">
        <v>0</v>
      </c>
      <c r="FU320" s="17">
        <v>14</v>
      </c>
      <c r="FV320" s="17"/>
      <c r="FW320" s="17"/>
      <c r="FX320" s="17"/>
      <c r="FY320" s="121"/>
      <c r="FZ320" s="17"/>
      <c r="GA320" s="118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29"/>
      <c r="GQ320" s="17"/>
      <c r="GR320" s="118"/>
      <c r="GS320" s="17"/>
      <c r="GT320" s="17"/>
      <c r="GU320" s="17"/>
      <c r="GV320" s="17"/>
      <c r="GW320" s="17"/>
      <c r="GX320" s="121"/>
      <c r="GY320" s="118"/>
      <c r="GZ320" s="17"/>
      <c r="HA320" s="17"/>
      <c r="HB320" s="17"/>
      <c r="HC320" s="17"/>
      <c r="HD320" s="121"/>
      <c r="HE320" s="118"/>
      <c r="HF320" s="17"/>
      <c r="HG320" s="17"/>
      <c r="HH320" s="17"/>
      <c r="HI320" s="17"/>
      <c r="HJ320" s="17"/>
      <c r="HK320" s="121"/>
      <c r="HL320" s="118"/>
      <c r="HM320" s="17"/>
      <c r="HN320" s="17"/>
      <c r="HO320" s="121"/>
      <c r="HP320" s="118"/>
      <c r="HQ320" s="121"/>
      <c r="HR320" s="17"/>
      <c r="HS320" s="118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21"/>
      <c r="IJ320" s="17" t="s">
        <v>2910</v>
      </c>
      <c r="IK320" s="17" t="s">
        <v>3851</v>
      </c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</row>
    <row r="321" spans="1:260" s="138" customFormat="1" ht="12">
      <c r="A321" s="118">
        <v>256</v>
      </c>
      <c r="B321" s="17" t="s">
        <v>1054</v>
      </c>
      <c r="C321" s="17">
        <v>0</v>
      </c>
      <c r="D321" s="17" t="s">
        <v>663</v>
      </c>
      <c r="E321" s="17" t="s">
        <v>1883</v>
      </c>
      <c r="F321" s="17" t="s">
        <v>2189</v>
      </c>
      <c r="G321" s="17" t="s">
        <v>79</v>
      </c>
      <c r="H321" s="119">
        <v>-18.000285999999999</v>
      </c>
      <c r="I321" s="120">
        <v>-67.056903000000005</v>
      </c>
      <c r="J321" s="17">
        <v>0</v>
      </c>
      <c r="K321" s="17" t="s">
        <v>179</v>
      </c>
      <c r="L321" s="17" t="s">
        <v>179</v>
      </c>
      <c r="M321" s="121" t="s">
        <v>1051</v>
      </c>
      <c r="N321" s="122">
        <v>25</v>
      </c>
      <c r="O321" s="123" t="s">
        <v>78</v>
      </c>
      <c r="P321" s="17" t="s">
        <v>202</v>
      </c>
      <c r="Q321" s="121">
        <v>0</v>
      </c>
      <c r="R321" s="124">
        <v>0</v>
      </c>
      <c r="S321" s="124">
        <v>3</v>
      </c>
      <c r="T321" s="124">
        <v>0</v>
      </c>
      <c r="U321" s="124">
        <v>0</v>
      </c>
      <c r="V321" s="124">
        <v>2</v>
      </c>
      <c r="W321" s="124">
        <v>0</v>
      </c>
      <c r="X321" s="124">
        <v>0</v>
      </c>
      <c r="Y321" s="125">
        <v>0</v>
      </c>
      <c r="Z321" s="17">
        <v>5</v>
      </c>
      <c r="AA321" s="126"/>
      <c r="AB321" s="127" t="s">
        <v>248</v>
      </c>
      <c r="AC321" s="227" t="s">
        <v>77</v>
      </c>
      <c r="AD321" s="227">
        <v>0</v>
      </c>
      <c r="AE321" s="227" t="s">
        <v>77</v>
      </c>
      <c r="AF321" s="227">
        <v>0</v>
      </c>
      <c r="AG321" s="227" t="s">
        <v>77</v>
      </c>
      <c r="AH321" s="227" t="s">
        <v>257</v>
      </c>
      <c r="AI321" s="227">
        <v>3</v>
      </c>
      <c r="AJ321" s="227" t="s">
        <v>248</v>
      </c>
      <c r="AK321" s="227">
        <v>1</v>
      </c>
      <c r="AL321" s="227" t="s">
        <v>189</v>
      </c>
      <c r="AM321" s="227" t="s">
        <v>77</v>
      </c>
      <c r="AN321" s="227">
        <v>0</v>
      </c>
      <c r="AO321" s="227" t="s">
        <v>77</v>
      </c>
      <c r="AP321" s="227">
        <v>1</v>
      </c>
      <c r="AQ321" s="227" t="s">
        <v>77</v>
      </c>
      <c r="AR321" s="227" t="s">
        <v>1058</v>
      </c>
      <c r="AS321" s="227">
        <v>2</v>
      </c>
      <c r="AT321" s="227" t="s">
        <v>249</v>
      </c>
      <c r="AU321" s="227">
        <v>0</v>
      </c>
      <c r="AV321" s="227" t="s">
        <v>189</v>
      </c>
      <c r="AW321" s="227" t="s">
        <v>77</v>
      </c>
      <c r="AX321" s="227">
        <v>0</v>
      </c>
      <c r="AY321" s="227" t="s">
        <v>77</v>
      </c>
      <c r="AZ321" s="227">
        <v>0</v>
      </c>
      <c r="BA321" s="227" t="s">
        <v>77</v>
      </c>
      <c r="BB321" s="227" t="s">
        <v>77</v>
      </c>
      <c r="BC321" s="227">
        <v>0</v>
      </c>
      <c r="BD321" s="227" t="s">
        <v>77</v>
      </c>
      <c r="BE321" s="227">
        <v>0</v>
      </c>
      <c r="BF321" s="227" t="s">
        <v>77</v>
      </c>
      <c r="BG321" s="227" t="s">
        <v>77</v>
      </c>
      <c r="BH321" s="227">
        <v>0</v>
      </c>
      <c r="BI321" s="227" t="s">
        <v>77</v>
      </c>
      <c r="BJ321" s="227">
        <v>0</v>
      </c>
      <c r="BK321" s="227" t="s">
        <v>77</v>
      </c>
      <c r="BL321" s="17">
        <v>5</v>
      </c>
      <c r="BM321" s="126" t="s">
        <v>4149</v>
      </c>
      <c r="BN321" s="126"/>
      <c r="BO321" s="126" t="s">
        <v>3789</v>
      </c>
      <c r="BP321" s="126">
        <v>2024</v>
      </c>
      <c r="BQ321" s="126" t="s">
        <v>172</v>
      </c>
      <c r="BR321" s="128">
        <v>45406</v>
      </c>
      <c r="BS321" s="17">
        <v>17</v>
      </c>
      <c r="BT321" s="221" t="s">
        <v>3052</v>
      </c>
      <c r="BU321" s="118">
        <v>0</v>
      </c>
      <c r="BV321" s="17">
        <v>0</v>
      </c>
      <c r="BW321" s="17">
        <v>3</v>
      </c>
      <c r="BX321" s="17">
        <v>0</v>
      </c>
      <c r="BY321" s="17">
        <v>0</v>
      </c>
      <c r="BZ321" s="17">
        <v>0</v>
      </c>
      <c r="CA321" s="17"/>
      <c r="CB321" s="17">
        <v>3</v>
      </c>
      <c r="CC321" s="121">
        <v>5</v>
      </c>
      <c r="CD321" s="17"/>
      <c r="CE321" s="118">
        <v>0</v>
      </c>
      <c r="CF321" s="17">
        <v>0</v>
      </c>
      <c r="CG321" s="17">
        <v>3</v>
      </c>
      <c r="CH321" s="17">
        <v>0</v>
      </c>
      <c r="CI321" s="17">
        <v>0</v>
      </c>
      <c r="CJ321" s="17">
        <v>0</v>
      </c>
      <c r="CK321" s="17">
        <v>0</v>
      </c>
      <c r="CL321" s="121">
        <v>3</v>
      </c>
      <c r="CM321" s="17" t="s">
        <v>3053</v>
      </c>
      <c r="CN321" s="17" t="s">
        <v>1587</v>
      </c>
      <c r="CO321" s="17" t="s">
        <v>251</v>
      </c>
      <c r="CP321" s="17">
        <v>28</v>
      </c>
      <c r="CQ321" s="118">
        <v>0</v>
      </c>
      <c r="CR321" s="17">
        <v>0</v>
      </c>
      <c r="CS321" s="17"/>
      <c r="CT321" s="17"/>
      <c r="CU321" s="17"/>
      <c r="CV321" s="17"/>
      <c r="CW321" s="17"/>
      <c r="CX321" s="17"/>
      <c r="CY321" s="121"/>
      <c r="CZ321" s="118"/>
      <c r="DA321" s="17"/>
      <c r="DB321" s="17"/>
      <c r="DC321" s="121"/>
      <c r="DD321" s="126"/>
      <c r="DE321" s="17"/>
      <c r="DF321" s="118"/>
      <c r="DG321" s="17" t="s">
        <v>3049</v>
      </c>
      <c r="DH321" s="17"/>
      <c r="DI321" s="126" t="s">
        <v>2778</v>
      </c>
      <c r="DJ321" s="118">
        <v>23</v>
      </c>
      <c r="DK321" s="118" t="s">
        <v>3090</v>
      </c>
      <c r="DL321" s="121"/>
      <c r="DM321" s="17" t="s">
        <v>1156</v>
      </c>
      <c r="DN321" s="17"/>
      <c r="DO321" s="17"/>
      <c r="DP321" s="17"/>
      <c r="DQ321" s="121"/>
      <c r="DR321" s="17"/>
      <c r="DS321" s="17"/>
      <c r="DT321" s="17"/>
      <c r="DU321" s="17"/>
      <c r="DV321" s="17"/>
      <c r="DW321" s="17"/>
      <c r="DX321" s="17"/>
      <c r="DY321" s="118"/>
      <c r="DZ321" s="17"/>
      <c r="EA321" s="17"/>
      <c r="EB321" s="17"/>
      <c r="EC321" s="17"/>
      <c r="ED321" s="17"/>
      <c r="EE321" s="17"/>
      <c r="EF321" s="121"/>
      <c r="EG321" s="17"/>
      <c r="EH321" s="17"/>
      <c r="EI321" s="17"/>
      <c r="EJ321" s="17"/>
      <c r="EK321" s="17"/>
      <c r="EL321" s="17"/>
      <c r="EM321" s="17"/>
      <c r="EN321" s="17"/>
      <c r="EO321" s="118">
        <v>12</v>
      </c>
      <c r="EP321" s="17"/>
      <c r="EQ321" s="17"/>
      <c r="ER321" s="17"/>
      <c r="ES321" s="17"/>
      <c r="ET321" s="121"/>
      <c r="EU321" s="118"/>
      <c r="EV321" s="17"/>
      <c r="EW321" s="17">
        <v>12</v>
      </c>
      <c r="EX321" s="17"/>
      <c r="EY321" s="17"/>
      <c r="EZ321" s="121"/>
      <c r="FA321" s="17"/>
      <c r="FB321" s="121"/>
      <c r="FC321" s="118">
        <v>50</v>
      </c>
      <c r="FD321" s="17">
        <v>3</v>
      </c>
      <c r="FE321" s="121">
        <v>126</v>
      </c>
      <c r="FF321" s="17">
        <v>42</v>
      </c>
      <c r="FG321" s="118"/>
      <c r="FH321" s="121"/>
      <c r="FI321" s="17"/>
      <c r="FJ321" s="17" t="e">
        <v>#N/A</v>
      </c>
      <c r="FK321" s="227" t="s">
        <v>3711</v>
      </c>
      <c r="FL321" s="128"/>
      <c r="FM321" s="128"/>
      <c r="FN321" s="17"/>
      <c r="FO321" s="17"/>
      <c r="FP321" s="121"/>
      <c r="FQ321" s="17"/>
      <c r="FR321" s="118"/>
      <c r="FS321" s="17"/>
      <c r="FT321" s="17">
        <v>0</v>
      </c>
      <c r="FU321" s="17">
        <v>14</v>
      </c>
      <c r="FV321" s="17"/>
      <c r="FW321" s="17"/>
      <c r="FX321" s="17"/>
      <c r="FY321" s="121"/>
      <c r="FZ321" s="17"/>
      <c r="GA321" s="118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29"/>
      <c r="GQ321" s="17"/>
      <c r="GR321" s="118"/>
      <c r="GS321" s="17"/>
      <c r="GT321" s="17"/>
      <c r="GU321" s="17"/>
      <c r="GV321" s="17"/>
      <c r="GW321" s="17"/>
      <c r="GX321" s="121"/>
      <c r="GY321" s="118"/>
      <c r="GZ321" s="17"/>
      <c r="HA321" s="17"/>
      <c r="HB321" s="17"/>
      <c r="HC321" s="17"/>
      <c r="HD321" s="121"/>
      <c r="HE321" s="118"/>
      <c r="HF321" s="17"/>
      <c r="HG321" s="17"/>
      <c r="HH321" s="17"/>
      <c r="HI321" s="17"/>
      <c r="HJ321" s="17"/>
      <c r="HK321" s="121"/>
      <c r="HL321" s="118"/>
      <c r="HM321" s="17"/>
      <c r="HN321" s="17"/>
      <c r="HO321" s="121"/>
      <c r="HP321" s="118"/>
      <c r="HQ321" s="121"/>
      <c r="HR321" s="17"/>
      <c r="HS321" s="118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21"/>
      <c r="IJ321" s="17" t="s">
        <v>3091</v>
      </c>
      <c r="IK321" s="17" t="s">
        <v>3811</v>
      </c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</row>
    <row r="322" spans="1:260" s="138" customFormat="1" ht="12">
      <c r="A322" s="118">
        <v>294</v>
      </c>
      <c r="B322" s="17" t="s">
        <v>1054</v>
      </c>
      <c r="C322" s="17">
        <v>0</v>
      </c>
      <c r="D322" s="139" t="s">
        <v>663</v>
      </c>
      <c r="E322" s="124" t="s">
        <v>1770</v>
      </c>
      <c r="F322" s="17" t="s">
        <v>2261</v>
      </c>
      <c r="G322" s="17" t="s">
        <v>79</v>
      </c>
      <c r="H322" s="119">
        <v>-17.937017999999998</v>
      </c>
      <c r="I322" s="120">
        <v>-67.093642000000003</v>
      </c>
      <c r="J322" s="17">
        <v>0</v>
      </c>
      <c r="K322" s="17" t="s">
        <v>179</v>
      </c>
      <c r="L322" s="17" t="s">
        <v>179</v>
      </c>
      <c r="M322" s="121" t="s">
        <v>1051</v>
      </c>
      <c r="N322" s="122">
        <v>40</v>
      </c>
      <c r="O322" s="123" t="s">
        <v>78</v>
      </c>
      <c r="P322" s="17" t="s">
        <v>202</v>
      </c>
      <c r="Q322" s="121">
        <v>0</v>
      </c>
      <c r="R322" s="124">
        <v>0</v>
      </c>
      <c r="S322" s="124">
        <v>0</v>
      </c>
      <c r="T322" s="124">
        <v>3</v>
      </c>
      <c r="U322" s="124">
        <v>0</v>
      </c>
      <c r="V322" s="124">
        <v>2</v>
      </c>
      <c r="W322" s="124">
        <v>1</v>
      </c>
      <c r="X322" s="124">
        <v>0</v>
      </c>
      <c r="Y322" s="125">
        <v>2</v>
      </c>
      <c r="Z322" s="17">
        <v>8</v>
      </c>
      <c r="AA322" s="142"/>
      <c r="AB322" s="127" t="s">
        <v>1346</v>
      </c>
      <c r="AC322" s="227" t="s">
        <v>257</v>
      </c>
      <c r="AD322" s="227">
        <v>3</v>
      </c>
      <c r="AE322" s="227" t="s">
        <v>853</v>
      </c>
      <c r="AF322" s="227">
        <v>1</v>
      </c>
      <c r="AG322" s="227" t="s">
        <v>189</v>
      </c>
      <c r="AH322" s="227" t="s">
        <v>1057</v>
      </c>
      <c r="AI322" s="227">
        <v>0</v>
      </c>
      <c r="AJ322" s="227" t="s">
        <v>854</v>
      </c>
      <c r="AK322" s="227">
        <v>2</v>
      </c>
      <c r="AL322" s="227" t="s">
        <v>189</v>
      </c>
      <c r="AM322" s="227" t="s">
        <v>77</v>
      </c>
      <c r="AN322" s="227">
        <v>0</v>
      </c>
      <c r="AO322" s="227" t="s">
        <v>77</v>
      </c>
      <c r="AP322" s="227">
        <v>2</v>
      </c>
      <c r="AQ322" s="227" t="s">
        <v>77</v>
      </c>
      <c r="AR322" s="227" t="s">
        <v>1058</v>
      </c>
      <c r="AS322" s="227">
        <v>2</v>
      </c>
      <c r="AT322" s="227" t="s">
        <v>325</v>
      </c>
      <c r="AU322" s="227">
        <v>1</v>
      </c>
      <c r="AV322" s="227" t="s">
        <v>189</v>
      </c>
      <c r="AW322" s="227" t="s">
        <v>708</v>
      </c>
      <c r="AX322" s="227">
        <v>1</v>
      </c>
      <c r="AY322" s="227" t="s">
        <v>326</v>
      </c>
      <c r="AZ322" s="227">
        <v>0</v>
      </c>
      <c r="BA322" s="227" t="s">
        <v>77</v>
      </c>
      <c r="BB322" s="227" t="s">
        <v>77</v>
      </c>
      <c r="BC322" s="227">
        <v>0</v>
      </c>
      <c r="BD322" s="227" t="s">
        <v>77</v>
      </c>
      <c r="BE322" s="227">
        <v>0</v>
      </c>
      <c r="BF322" s="227" t="s">
        <v>77</v>
      </c>
      <c r="BG322" s="227" t="s">
        <v>784</v>
      </c>
      <c r="BH322" s="227">
        <v>2</v>
      </c>
      <c r="BI322" s="227" t="s">
        <v>326</v>
      </c>
      <c r="BJ322" s="227">
        <v>0</v>
      </c>
      <c r="BK322" s="227" t="s">
        <v>189</v>
      </c>
      <c r="BL322" s="17">
        <v>8</v>
      </c>
      <c r="BM322" s="142" t="s">
        <v>4159</v>
      </c>
      <c r="BN322" s="142"/>
      <c r="BO322" s="142" t="e">
        <v>#N/A</v>
      </c>
      <c r="BP322" s="143">
        <v>2024</v>
      </c>
      <c r="BQ322" s="126" t="s">
        <v>171</v>
      </c>
      <c r="BR322" s="128">
        <v>45406</v>
      </c>
      <c r="BS322" s="17">
        <v>17</v>
      </c>
      <c r="BT322" s="221" t="s">
        <v>2867</v>
      </c>
      <c r="BU322" s="118">
        <v>0</v>
      </c>
      <c r="BV322" s="17">
        <v>0</v>
      </c>
      <c r="BW322" s="17">
        <v>0</v>
      </c>
      <c r="BX322" s="17">
        <v>0</v>
      </c>
      <c r="BY322" s="17">
        <v>0</v>
      </c>
      <c r="BZ322" s="17">
        <v>1</v>
      </c>
      <c r="CA322" s="17"/>
      <c r="CB322" s="17">
        <v>1</v>
      </c>
      <c r="CC322" s="121">
        <v>8</v>
      </c>
      <c r="CD322" s="17"/>
      <c r="CE322" s="118">
        <v>0</v>
      </c>
      <c r="CF322" s="17">
        <v>0</v>
      </c>
      <c r="CG322" s="17">
        <v>0</v>
      </c>
      <c r="CH322" s="17">
        <v>0</v>
      </c>
      <c r="CI322" s="17">
        <v>0</v>
      </c>
      <c r="CJ322" s="17">
        <v>2</v>
      </c>
      <c r="CK322" s="17">
        <v>0</v>
      </c>
      <c r="CL322" s="121">
        <v>2</v>
      </c>
      <c r="CM322" s="17" t="s">
        <v>1354</v>
      </c>
      <c r="CN322" s="17" t="s">
        <v>1410</v>
      </c>
      <c r="CO322" s="17" t="s">
        <v>1411</v>
      </c>
      <c r="CP322" s="17">
        <v>9</v>
      </c>
      <c r="CQ322" s="118">
        <v>0</v>
      </c>
      <c r="CR322" s="17">
        <v>1</v>
      </c>
      <c r="CS322" s="124"/>
      <c r="CT322" s="138" t="s">
        <v>677</v>
      </c>
      <c r="CY322" s="141"/>
      <c r="CZ322" s="140"/>
      <c r="DC322" s="141"/>
      <c r="DD322" s="142"/>
      <c r="DF322" s="137"/>
      <c r="DG322" s="17" t="s">
        <v>1180</v>
      </c>
      <c r="DI322" s="126" t="s">
        <v>2690</v>
      </c>
      <c r="DJ322" s="118">
        <v>4</v>
      </c>
      <c r="DK322" s="118" t="s">
        <v>1558</v>
      </c>
      <c r="DL322" s="141"/>
      <c r="DM322" s="17" t="s">
        <v>1182</v>
      </c>
      <c r="DN322" s="139"/>
      <c r="DQ322" s="141"/>
      <c r="DY322" s="140"/>
      <c r="EF322" s="141"/>
      <c r="EO322" s="140"/>
      <c r="ET322" s="141"/>
      <c r="EU322" s="140"/>
      <c r="EZ322" s="141"/>
      <c r="FB322" s="127"/>
      <c r="FC322" s="118">
        <v>70</v>
      </c>
      <c r="FD322" s="17">
        <v>1</v>
      </c>
      <c r="FE322" s="141"/>
      <c r="FF322" s="17">
        <v>59</v>
      </c>
      <c r="FG322" s="140"/>
      <c r="FH322" s="141"/>
      <c r="FJ322" s="17" t="e">
        <v>#N/A</v>
      </c>
      <c r="FK322" s="257" t="s">
        <v>3714</v>
      </c>
      <c r="FP322" s="141"/>
      <c r="FR322" s="140"/>
      <c r="FT322" s="138">
        <v>0</v>
      </c>
      <c r="FU322" s="138">
        <v>14</v>
      </c>
      <c r="FY322" s="141"/>
      <c r="GA322" s="140"/>
      <c r="GP322" s="141"/>
      <c r="GR322" s="137"/>
      <c r="GX322" s="141"/>
      <c r="GY322" s="137"/>
      <c r="HD322" s="141"/>
      <c r="HE322" s="137"/>
      <c r="HK322" s="141"/>
      <c r="HL322" s="137"/>
      <c r="HM322" s="124"/>
      <c r="HN322" s="124"/>
      <c r="HO322" s="141"/>
      <c r="HP322" s="140"/>
      <c r="HQ322" s="141"/>
      <c r="HS322" s="140"/>
      <c r="II322" s="141"/>
      <c r="IJ322" s="17" t="s">
        <v>3127</v>
      </c>
      <c r="IK322" s="138" t="s">
        <v>3852</v>
      </c>
    </row>
    <row r="323" spans="1:260" s="138" customFormat="1" ht="12">
      <c r="A323" s="118">
        <v>309</v>
      </c>
      <c r="B323" s="17" t="s">
        <v>1054</v>
      </c>
      <c r="C323" s="17">
        <v>0</v>
      </c>
      <c r="D323" s="139" t="s">
        <v>663</v>
      </c>
      <c r="E323" s="124" t="s">
        <v>1822</v>
      </c>
      <c r="F323" s="17" t="s">
        <v>2276</v>
      </c>
      <c r="G323" s="17" t="s">
        <v>79</v>
      </c>
      <c r="H323" s="119">
        <v>-17.970319</v>
      </c>
      <c r="I323" s="120">
        <v>-67.115194000000002</v>
      </c>
      <c r="J323" s="17">
        <v>0</v>
      </c>
      <c r="K323" s="17" t="s">
        <v>179</v>
      </c>
      <c r="L323" s="17" t="s">
        <v>179</v>
      </c>
      <c r="M323" s="121" t="s">
        <v>1051</v>
      </c>
      <c r="N323" s="122">
        <v>10</v>
      </c>
      <c r="O323" s="123" t="s">
        <v>78</v>
      </c>
      <c r="P323" s="17" t="s">
        <v>202</v>
      </c>
      <c r="Q323" s="121">
        <v>0</v>
      </c>
      <c r="R323" s="124">
        <v>0</v>
      </c>
      <c r="S323" s="124">
        <v>0</v>
      </c>
      <c r="T323" s="124">
        <v>3</v>
      </c>
      <c r="U323" s="124">
        <v>0</v>
      </c>
      <c r="V323" s="124">
        <v>2</v>
      </c>
      <c r="W323" s="124">
        <v>0</v>
      </c>
      <c r="X323" s="124">
        <v>0</v>
      </c>
      <c r="Y323" s="125">
        <v>3</v>
      </c>
      <c r="Z323" s="17">
        <v>8</v>
      </c>
      <c r="AA323" s="142"/>
      <c r="AB323" s="127" t="s">
        <v>1346</v>
      </c>
      <c r="AC323" s="227" t="s">
        <v>257</v>
      </c>
      <c r="AD323" s="227">
        <v>3</v>
      </c>
      <c r="AE323" s="227" t="s">
        <v>853</v>
      </c>
      <c r="AF323" s="227">
        <v>1</v>
      </c>
      <c r="AG323" s="227" t="s">
        <v>189</v>
      </c>
      <c r="AH323" s="227" t="s">
        <v>1057</v>
      </c>
      <c r="AI323" s="227">
        <v>0</v>
      </c>
      <c r="AJ323" s="227" t="s">
        <v>854</v>
      </c>
      <c r="AK323" s="227">
        <v>2</v>
      </c>
      <c r="AL323" s="227" t="s">
        <v>189</v>
      </c>
      <c r="AM323" s="227" t="s">
        <v>77</v>
      </c>
      <c r="AN323" s="227">
        <v>0</v>
      </c>
      <c r="AO323" s="227" t="s">
        <v>77</v>
      </c>
      <c r="AP323" s="227">
        <v>2</v>
      </c>
      <c r="AQ323" s="227" t="s">
        <v>77</v>
      </c>
      <c r="AR323" s="227" t="s">
        <v>1058</v>
      </c>
      <c r="AS323" s="227">
        <v>2</v>
      </c>
      <c r="AT323" s="227" t="s">
        <v>325</v>
      </c>
      <c r="AU323" s="227">
        <v>1</v>
      </c>
      <c r="AV323" s="227" t="s">
        <v>189</v>
      </c>
      <c r="AW323" s="227" t="s">
        <v>77</v>
      </c>
      <c r="AX323" s="227">
        <v>0</v>
      </c>
      <c r="AY323" s="227" t="s">
        <v>77</v>
      </c>
      <c r="AZ323" s="227">
        <v>0</v>
      </c>
      <c r="BA323" s="227" t="s">
        <v>77</v>
      </c>
      <c r="BB323" s="227" t="s">
        <v>77</v>
      </c>
      <c r="BC323" s="227">
        <v>0</v>
      </c>
      <c r="BD323" s="227" t="s">
        <v>77</v>
      </c>
      <c r="BE323" s="227">
        <v>0</v>
      </c>
      <c r="BF323" s="227" t="s">
        <v>77</v>
      </c>
      <c r="BG323" s="227" t="s">
        <v>749</v>
      </c>
      <c r="BH323" s="227">
        <v>3</v>
      </c>
      <c r="BI323" s="227" t="s">
        <v>326</v>
      </c>
      <c r="BJ323" s="227">
        <v>0</v>
      </c>
      <c r="BK323" s="227" t="s">
        <v>189</v>
      </c>
      <c r="BL323" s="17">
        <v>8</v>
      </c>
      <c r="BM323" s="142" t="s">
        <v>4159</v>
      </c>
      <c r="BN323" s="142"/>
      <c r="BO323" s="142" t="e">
        <v>#N/A</v>
      </c>
      <c r="BP323" s="143">
        <v>2024</v>
      </c>
      <c r="BQ323" s="126" t="s">
        <v>171</v>
      </c>
      <c r="BR323" s="128">
        <v>45406</v>
      </c>
      <c r="BS323" s="17">
        <v>17</v>
      </c>
      <c r="BT323" s="221" t="s">
        <v>2824</v>
      </c>
      <c r="BU323" s="118">
        <v>0</v>
      </c>
      <c r="BV323" s="17">
        <v>0</v>
      </c>
      <c r="BW323" s="17">
        <v>0</v>
      </c>
      <c r="BX323" s="17">
        <v>0</v>
      </c>
      <c r="BY323" s="17">
        <v>0</v>
      </c>
      <c r="BZ323" s="17">
        <v>2</v>
      </c>
      <c r="CA323" s="17"/>
      <c r="CB323" s="17">
        <v>2</v>
      </c>
      <c r="CC323" s="121">
        <v>8</v>
      </c>
      <c r="CD323" s="17"/>
      <c r="CE323" s="118">
        <v>0</v>
      </c>
      <c r="CF323" s="17">
        <v>0</v>
      </c>
      <c r="CG323" s="17">
        <v>0</v>
      </c>
      <c r="CH323" s="17">
        <v>0</v>
      </c>
      <c r="CI323" s="17">
        <v>0</v>
      </c>
      <c r="CJ323" s="17">
        <v>1</v>
      </c>
      <c r="CK323" s="17">
        <v>0</v>
      </c>
      <c r="CL323" s="121">
        <v>1</v>
      </c>
      <c r="CM323" s="17" t="s">
        <v>1385</v>
      </c>
      <c r="CN323" s="17" t="s">
        <v>1124</v>
      </c>
      <c r="CO323" s="17" t="s">
        <v>1125</v>
      </c>
      <c r="CP323" s="17">
        <v>16</v>
      </c>
      <c r="CQ323" s="118">
        <v>0</v>
      </c>
      <c r="CR323" s="17">
        <v>2</v>
      </c>
      <c r="CS323" s="124"/>
      <c r="CT323" s="138" t="s">
        <v>677</v>
      </c>
      <c r="CY323" s="141"/>
      <c r="CZ323" s="140"/>
      <c r="DC323" s="141"/>
      <c r="DD323" s="142"/>
      <c r="DF323" s="137"/>
      <c r="DG323" s="17" t="s">
        <v>1180</v>
      </c>
      <c r="DI323" s="126" t="s">
        <v>2909</v>
      </c>
      <c r="DJ323" s="118">
        <v>5</v>
      </c>
      <c r="DK323" s="118" t="s">
        <v>2910</v>
      </c>
      <c r="DL323" s="141"/>
      <c r="DM323" s="17" t="s">
        <v>1299</v>
      </c>
      <c r="DN323" s="139"/>
      <c r="DQ323" s="141"/>
      <c r="DY323" s="140"/>
      <c r="EF323" s="141"/>
      <c r="EO323" s="140"/>
      <c r="ET323" s="141"/>
      <c r="EU323" s="140"/>
      <c r="EZ323" s="141"/>
      <c r="FB323" s="127"/>
      <c r="FC323" s="118">
        <v>30</v>
      </c>
      <c r="FD323" s="17">
        <v>2</v>
      </c>
      <c r="FE323" s="141"/>
      <c r="FF323" s="17">
        <v>25</v>
      </c>
      <c r="FG323" s="140"/>
      <c r="FH323" s="141"/>
      <c r="FJ323" s="17" t="e">
        <v>#N/A</v>
      </c>
      <c r="FK323" s="257" t="s">
        <v>3711</v>
      </c>
      <c r="FP323" s="141"/>
      <c r="FR323" s="140"/>
      <c r="FT323" s="138">
        <v>0</v>
      </c>
      <c r="FU323" s="138">
        <v>14</v>
      </c>
      <c r="FY323" s="141"/>
      <c r="GA323" s="140"/>
      <c r="GP323" s="141"/>
      <c r="GR323" s="137"/>
      <c r="GX323" s="141"/>
      <c r="GY323" s="137"/>
      <c r="HD323" s="141"/>
      <c r="HE323" s="137"/>
      <c r="HK323" s="141"/>
      <c r="HL323" s="137"/>
      <c r="HM323" s="124"/>
      <c r="HN323" s="124"/>
      <c r="HO323" s="141"/>
      <c r="HP323" s="140"/>
      <c r="HQ323" s="141"/>
      <c r="HS323" s="140"/>
      <c r="II323" s="141"/>
      <c r="IJ323" s="17" t="s">
        <v>2911</v>
      </c>
      <c r="IK323" s="138" t="s">
        <v>3853</v>
      </c>
    </row>
    <row r="324" spans="1:260" s="138" customFormat="1" ht="12">
      <c r="A324" s="118">
        <v>397</v>
      </c>
      <c r="B324" s="17" t="s">
        <v>1054</v>
      </c>
      <c r="C324" s="17">
        <v>0</v>
      </c>
      <c r="D324" s="139" t="s">
        <v>663</v>
      </c>
      <c r="E324" s="124" t="s">
        <v>1667</v>
      </c>
      <c r="F324" s="17" t="s">
        <v>2399</v>
      </c>
      <c r="G324" s="17" t="s">
        <v>79</v>
      </c>
      <c r="H324" s="119">
        <v>-17.973635000000002</v>
      </c>
      <c r="I324" s="120">
        <v>-67.107055000000003</v>
      </c>
      <c r="J324" s="17">
        <v>0</v>
      </c>
      <c r="K324" s="17" t="s">
        <v>179</v>
      </c>
      <c r="L324" s="17" t="s">
        <v>179</v>
      </c>
      <c r="M324" s="121" t="s">
        <v>1051</v>
      </c>
      <c r="N324" s="122">
        <v>6</v>
      </c>
      <c r="O324" s="123" t="s">
        <v>610</v>
      </c>
      <c r="P324" s="17" t="s">
        <v>202</v>
      </c>
      <c r="Q324" s="121">
        <v>0</v>
      </c>
      <c r="R324" s="124">
        <v>0</v>
      </c>
      <c r="S324" s="124">
        <v>3</v>
      </c>
      <c r="T324" s="124">
        <v>0</v>
      </c>
      <c r="U324" s="124">
        <v>0</v>
      </c>
      <c r="V324" s="124">
        <v>0</v>
      </c>
      <c r="W324" s="124">
        <v>0</v>
      </c>
      <c r="X324" s="124">
        <v>0</v>
      </c>
      <c r="Y324" s="125">
        <v>3</v>
      </c>
      <c r="Z324" s="17">
        <v>6</v>
      </c>
      <c r="AA324" s="142"/>
      <c r="AB324" s="127" t="s">
        <v>929</v>
      </c>
      <c r="AC324" s="227" t="s">
        <v>77</v>
      </c>
      <c r="AD324" s="227">
        <v>0</v>
      </c>
      <c r="AE324" s="227" t="s">
        <v>77</v>
      </c>
      <c r="AF324" s="227">
        <v>0</v>
      </c>
      <c r="AG324" s="227" t="s">
        <v>77</v>
      </c>
      <c r="AH324" s="227" t="s">
        <v>257</v>
      </c>
      <c r="AI324" s="227">
        <v>3</v>
      </c>
      <c r="AJ324" s="227" t="s">
        <v>929</v>
      </c>
      <c r="AK324" s="227">
        <v>2</v>
      </c>
      <c r="AL324" s="227" t="s">
        <v>189</v>
      </c>
      <c r="AM324" s="227" t="s">
        <v>77</v>
      </c>
      <c r="AN324" s="227">
        <v>0</v>
      </c>
      <c r="AO324" s="227" t="s">
        <v>77</v>
      </c>
      <c r="AP324" s="227">
        <v>2</v>
      </c>
      <c r="AQ324" s="227" t="s">
        <v>77</v>
      </c>
      <c r="AR324" s="227" t="s">
        <v>77</v>
      </c>
      <c r="AS324" s="227">
        <v>0</v>
      </c>
      <c r="AT324" s="227" t="s">
        <v>77</v>
      </c>
      <c r="AU324" s="227">
        <v>0</v>
      </c>
      <c r="AV324" s="227" t="s">
        <v>77</v>
      </c>
      <c r="AW324" s="227" t="s">
        <v>77</v>
      </c>
      <c r="AX324" s="227">
        <v>0</v>
      </c>
      <c r="AY324" s="227" t="s">
        <v>77</v>
      </c>
      <c r="AZ324" s="227">
        <v>0</v>
      </c>
      <c r="BA324" s="227" t="s">
        <v>77</v>
      </c>
      <c r="BB324" s="227" t="s">
        <v>77</v>
      </c>
      <c r="BC324" s="227">
        <v>0</v>
      </c>
      <c r="BD324" s="227" t="s">
        <v>77</v>
      </c>
      <c r="BE324" s="227">
        <v>0</v>
      </c>
      <c r="BF324" s="227" t="s">
        <v>77</v>
      </c>
      <c r="BG324" s="227" t="s">
        <v>749</v>
      </c>
      <c r="BH324" s="227">
        <v>3</v>
      </c>
      <c r="BI324" s="227" t="s">
        <v>325</v>
      </c>
      <c r="BJ324" s="227">
        <v>1</v>
      </c>
      <c r="BK324" s="227" t="s">
        <v>189</v>
      </c>
      <c r="BL324" s="17">
        <v>6</v>
      </c>
      <c r="BM324" s="142" t="s">
        <v>4159</v>
      </c>
      <c r="BN324" s="142"/>
      <c r="BO324" s="142" t="e">
        <v>#N/A</v>
      </c>
      <c r="BP324" s="143">
        <v>2024</v>
      </c>
      <c r="BQ324" s="126" t="s">
        <v>172</v>
      </c>
      <c r="BR324" s="128">
        <v>45406</v>
      </c>
      <c r="BS324" s="17">
        <v>17</v>
      </c>
      <c r="BT324" s="221" t="s">
        <v>3440</v>
      </c>
      <c r="BU324" s="118">
        <v>0</v>
      </c>
      <c r="BV324" s="17">
        <v>0</v>
      </c>
      <c r="BW324" s="17">
        <v>0</v>
      </c>
      <c r="BX324" s="17">
        <v>0</v>
      </c>
      <c r="BY324" s="17">
        <v>1</v>
      </c>
      <c r="BZ324" s="17">
        <v>1</v>
      </c>
      <c r="CA324" s="17"/>
      <c r="CB324" s="17">
        <v>2</v>
      </c>
      <c r="CC324" s="121">
        <v>6</v>
      </c>
      <c r="CD324" s="17"/>
      <c r="CE324" s="118">
        <v>0</v>
      </c>
      <c r="CF324" s="17">
        <v>0</v>
      </c>
      <c r="CG324" s="17">
        <v>0</v>
      </c>
      <c r="CH324" s="17">
        <v>1</v>
      </c>
      <c r="CI324" s="17">
        <v>0</v>
      </c>
      <c r="CJ324" s="17">
        <v>2</v>
      </c>
      <c r="CK324" s="17">
        <v>0</v>
      </c>
      <c r="CL324" s="121">
        <v>3</v>
      </c>
      <c r="CM324" s="17" t="s">
        <v>3441</v>
      </c>
      <c r="CN324" s="17" t="s">
        <v>1107</v>
      </c>
      <c r="CO324" s="17" t="s">
        <v>3182</v>
      </c>
      <c r="CP324" s="17">
        <v>1</v>
      </c>
      <c r="CQ324" s="118">
        <v>0</v>
      </c>
      <c r="CR324" s="17">
        <v>1</v>
      </c>
      <c r="CS324" s="124"/>
      <c r="CT324" s="138" t="s">
        <v>677</v>
      </c>
      <c r="CY324" s="141"/>
      <c r="CZ324" s="140"/>
      <c r="DC324" s="141"/>
      <c r="DD324" s="142"/>
      <c r="DF324" s="137"/>
      <c r="DG324" s="17" t="s">
        <v>1110</v>
      </c>
      <c r="DI324" s="126" t="s">
        <v>2647</v>
      </c>
      <c r="DJ324" s="118">
        <v>5</v>
      </c>
      <c r="DK324" s="118" t="s">
        <v>2985</v>
      </c>
      <c r="DL324" s="141"/>
      <c r="DM324" s="17" t="s">
        <v>1454</v>
      </c>
      <c r="DN324" s="139"/>
      <c r="DQ324" s="141"/>
      <c r="DY324" s="140"/>
      <c r="EF324" s="141"/>
      <c r="EO324" s="140"/>
      <c r="ET324" s="141"/>
      <c r="EU324" s="140"/>
      <c r="EZ324" s="141"/>
      <c r="FB324" s="127"/>
      <c r="FC324" s="118">
        <v>30</v>
      </c>
      <c r="FD324" s="17">
        <v>2</v>
      </c>
      <c r="FE324" s="141"/>
      <c r="FF324" s="17">
        <v>21</v>
      </c>
      <c r="FG324" s="140"/>
      <c r="FH324" s="141"/>
      <c r="FJ324" s="17" t="e">
        <v>#N/A</v>
      </c>
      <c r="FK324" s="257" t="s">
        <v>3714</v>
      </c>
      <c r="FP324" s="141"/>
      <c r="FR324" s="140"/>
      <c r="FT324" s="138">
        <v>0</v>
      </c>
      <c r="FU324" s="138">
        <v>14</v>
      </c>
      <c r="FY324" s="141"/>
      <c r="GA324" s="140"/>
      <c r="GP324" s="141"/>
      <c r="GR324" s="137"/>
      <c r="GX324" s="141"/>
      <c r="GY324" s="137"/>
      <c r="HD324" s="141"/>
      <c r="HE324" s="137"/>
      <c r="HK324" s="141"/>
      <c r="HL324" s="137"/>
      <c r="HM324" s="124"/>
      <c r="HN324" s="124"/>
      <c r="HO324" s="141"/>
      <c r="HP324" s="140"/>
      <c r="HQ324" s="141"/>
      <c r="HS324" s="140"/>
      <c r="II324" s="141"/>
      <c r="IJ324" s="17" t="s">
        <v>3442</v>
      </c>
      <c r="IK324" s="138" t="s">
        <v>3854</v>
      </c>
    </row>
    <row r="325" spans="1:260" s="138" customFormat="1" ht="12">
      <c r="A325" s="118">
        <v>405</v>
      </c>
      <c r="B325" s="17" t="s">
        <v>1054</v>
      </c>
      <c r="C325" s="17">
        <v>0</v>
      </c>
      <c r="D325" s="139" t="s">
        <v>663</v>
      </c>
      <c r="E325" s="124" t="s">
        <v>1654</v>
      </c>
      <c r="F325" s="17" t="s">
        <v>2410</v>
      </c>
      <c r="G325" s="17" t="s">
        <v>79</v>
      </c>
      <c r="H325" s="119">
        <v>-17.968731999999999</v>
      </c>
      <c r="I325" s="120">
        <v>-67.105743000000004</v>
      </c>
      <c r="J325" s="17">
        <v>0</v>
      </c>
      <c r="K325" s="17" t="s">
        <v>179</v>
      </c>
      <c r="L325" s="17" t="s">
        <v>179</v>
      </c>
      <c r="M325" s="121" t="s">
        <v>1051</v>
      </c>
      <c r="N325" s="122">
        <v>6</v>
      </c>
      <c r="O325" s="123" t="s">
        <v>610</v>
      </c>
      <c r="P325" s="17" t="s">
        <v>202</v>
      </c>
      <c r="Q325" s="121">
        <v>0</v>
      </c>
      <c r="R325" s="124">
        <v>0</v>
      </c>
      <c r="S325" s="124">
        <v>0</v>
      </c>
      <c r="T325" s="124">
        <v>3</v>
      </c>
      <c r="U325" s="124">
        <v>0</v>
      </c>
      <c r="V325" s="124">
        <v>0</v>
      </c>
      <c r="W325" s="124">
        <v>0</v>
      </c>
      <c r="X325" s="124">
        <v>0</v>
      </c>
      <c r="Y325" s="125">
        <v>3</v>
      </c>
      <c r="Z325" s="17">
        <v>6</v>
      </c>
      <c r="AA325" s="142"/>
      <c r="AB325" s="127" t="s">
        <v>853</v>
      </c>
      <c r="AC325" s="227" t="s">
        <v>257</v>
      </c>
      <c r="AD325" s="227">
        <v>3</v>
      </c>
      <c r="AE325" s="227" t="s">
        <v>853</v>
      </c>
      <c r="AF325" s="227">
        <v>1</v>
      </c>
      <c r="AG325" s="227" t="s">
        <v>189</v>
      </c>
      <c r="AH325" s="227" t="s">
        <v>1057</v>
      </c>
      <c r="AI325" s="227">
        <v>0</v>
      </c>
      <c r="AJ325" s="227" t="s">
        <v>854</v>
      </c>
      <c r="AK325" s="227">
        <v>2</v>
      </c>
      <c r="AL325" s="227" t="s">
        <v>189</v>
      </c>
      <c r="AM325" s="227" t="s">
        <v>77</v>
      </c>
      <c r="AN325" s="227">
        <v>0</v>
      </c>
      <c r="AO325" s="227" t="s">
        <v>77</v>
      </c>
      <c r="AP325" s="227">
        <v>2</v>
      </c>
      <c r="AQ325" s="227" t="s">
        <v>77</v>
      </c>
      <c r="AR325" s="227" t="s">
        <v>77</v>
      </c>
      <c r="AS325" s="227">
        <v>0</v>
      </c>
      <c r="AT325" s="227" t="s">
        <v>77</v>
      </c>
      <c r="AU325" s="227">
        <v>0</v>
      </c>
      <c r="AV325" s="227" t="s">
        <v>77</v>
      </c>
      <c r="AW325" s="227" t="s">
        <v>77</v>
      </c>
      <c r="AX325" s="227">
        <v>0</v>
      </c>
      <c r="AY325" s="227" t="s">
        <v>77</v>
      </c>
      <c r="AZ325" s="227">
        <v>0</v>
      </c>
      <c r="BA325" s="227" t="s">
        <v>77</v>
      </c>
      <c r="BB325" s="227" t="s">
        <v>77</v>
      </c>
      <c r="BC325" s="227">
        <v>0</v>
      </c>
      <c r="BD325" s="227" t="s">
        <v>77</v>
      </c>
      <c r="BE325" s="227">
        <v>0</v>
      </c>
      <c r="BF325" s="227" t="s">
        <v>77</v>
      </c>
      <c r="BG325" s="227" t="s">
        <v>749</v>
      </c>
      <c r="BH325" s="227">
        <v>3</v>
      </c>
      <c r="BI325" s="227" t="s">
        <v>325</v>
      </c>
      <c r="BJ325" s="227">
        <v>1</v>
      </c>
      <c r="BK325" s="227" t="s">
        <v>189</v>
      </c>
      <c r="BL325" s="17">
        <v>6</v>
      </c>
      <c r="BM325" s="142" t="s">
        <v>4159</v>
      </c>
      <c r="BN325" s="142"/>
      <c r="BO325" s="142" t="e">
        <v>#N/A</v>
      </c>
      <c r="BP325" s="143">
        <v>2024</v>
      </c>
      <c r="BQ325" s="126" t="s">
        <v>171</v>
      </c>
      <c r="BR325" s="128">
        <v>45406</v>
      </c>
      <c r="BS325" s="17">
        <v>17</v>
      </c>
      <c r="BT325" s="221" t="s">
        <v>3466</v>
      </c>
      <c r="BU325" s="118">
        <v>0</v>
      </c>
      <c r="BV325" s="17">
        <v>0</v>
      </c>
      <c r="BW325" s="17">
        <v>0</v>
      </c>
      <c r="BX325" s="17">
        <v>0</v>
      </c>
      <c r="BY325" s="17">
        <v>1</v>
      </c>
      <c r="BZ325" s="17">
        <v>1</v>
      </c>
      <c r="CA325" s="17"/>
      <c r="CB325" s="17">
        <v>2</v>
      </c>
      <c r="CC325" s="121">
        <v>6</v>
      </c>
      <c r="CD325" s="17"/>
      <c r="CE325" s="118">
        <v>0</v>
      </c>
      <c r="CF325" s="17">
        <v>0</v>
      </c>
      <c r="CG325" s="17">
        <v>0</v>
      </c>
      <c r="CH325" s="17">
        <v>1</v>
      </c>
      <c r="CI325" s="17">
        <v>0</v>
      </c>
      <c r="CJ325" s="17">
        <v>1</v>
      </c>
      <c r="CK325" s="17">
        <v>0</v>
      </c>
      <c r="CL325" s="121">
        <v>2</v>
      </c>
      <c r="CM325" s="17" t="s">
        <v>3467</v>
      </c>
      <c r="CN325" s="17" t="s">
        <v>1107</v>
      </c>
      <c r="CO325" s="17" t="s">
        <v>1269</v>
      </c>
      <c r="CP325" s="17">
        <v>1</v>
      </c>
      <c r="CQ325" s="118">
        <v>0</v>
      </c>
      <c r="CR325" s="17">
        <v>1</v>
      </c>
      <c r="CS325" s="124"/>
      <c r="CT325" s="138" t="s">
        <v>677</v>
      </c>
      <c r="CY325" s="141"/>
      <c r="CZ325" s="140"/>
      <c r="DC325" s="141"/>
      <c r="DD325" s="142"/>
      <c r="DF325" s="137"/>
      <c r="DG325" s="17" t="s">
        <v>1110</v>
      </c>
      <c r="DI325" s="126" t="s">
        <v>2651</v>
      </c>
      <c r="DJ325" s="118">
        <v>33</v>
      </c>
      <c r="DK325" s="118" t="s">
        <v>2985</v>
      </c>
      <c r="DL325" s="141"/>
      <c r="DM325" s="17" t="s">
        <v>1112</v>
      </c>
      <c r="DN325" s="139"/>
      <c r="DQ325" s="141"/>
      <c r="DY325" s="140"/>
      <c r="EF325" s="141"/>
      <c r="EO325" s="140"/>
      <c r="ET325" s="141"/>
      <c r="EU325" s="140"/>
      <c r="EZ325" s="141"/>
      <c r="FB325" s="127"/>
      <c r="FC325" s="118">
        <v>30</v>
      </c>
      <c r="FD325" s="17">
        <v>2</v>
      </c>
      <c r="FE325" s="141"/>
      <c r="FF325" s="17">
        <v>21</v>
      </c>
      <c r="FG325" s="140"/>
      <c r="FH325" s="141"/>
      <c r="FJ325" s="17" t="e">
        <v>#N/A</v>
      </c>
      <c r="FK325" s="257" t="s">
        <v>3714</v>
      </c>
      <c r="FP325" s="141"/>
      <c r="FR325" s="140"/>
      <c r="FT325" s="138">
        <v>0</v>
      </c>
      <c r="FU325" s="138">
        <v>14</v>
      </c>
      <c r="FY325" s="141"/>
      <c r="GA325" s="140"/>
      <c r="GP325" s="141"/>
      <c r="GR325" s="137"/>
      <c r="GX325" s="141"/>
      <c r="GY325" s="137"/>
      <c r="HD325" s="141"/>
      <c r="HE325" s="137"/>
      <c r="HK325" s="141"/>
      <c r="HL325" s="137"/>
      <c r="HM325" s="124"/>
      <c r="HN325" s="124"/>
      <c r="HO325" s="141"/>
      <c r="HP325" s="140"/>
      <c r="HQ325" s="141"/>
      <c r="HS325" s="140"/>
      <c r="II325" s="141"/>
      <c r="IJ325" s="17" t="s">
        <v>3439</v>
      </c>
      <c r="IK325" s="138" t="s">
        <v>3855</v>
      </c>
    </row>
    <row r="326" spans="1:260" s="138" customFormat="1" ht="12">
      <c r="A326" s="118">
        <v>500</v>
      </c>
      <c r="B326" s="17" t="s">
        <v>1054</v>
      </c>
      <c r="C326" s="17">
        <v>0</v>
      </c>
      <c r="D326" s="139" t="s">
        <v>663</v>
      </c>
      <c r="E326" s="124" t="s">
        <v>1776</v>
      </c>
      <c r="F326" s="17" t="s">
        <v>2552</v>
      </c>
      <c r="G326" s="17" t="s">
        <v>79</v>
      </c>
      <c r="H326" s="119">
        <v>-17.947747</v>
      </c>
      <c r="I326" s="120">
        <v>-67.110142999999994</v>
      </c>
      <c r="J326" s="17">
        <v>0</v>
      </c>
      <c r="K326" s="17" t="s">
        <v>179</v>
      </c>
      <c r="L326" s="17" t="s">
        <v>179</v>
      </c>
      <c r="M326" s="121" t="s">
        <v>1051</v>
      </c>
      <c r="N326" s="122">
        <v>6</v>
      </c>
      <c r="O326" s="123" t="s">
        <v>610</v>
      </c>
      <c r="P326" s="17" t="s">
        <v>202</v>
      </c>
      <c r="Q326" s="121">
        <v>0</v>
      </c>
      <c r="R326" s="124">
        <v>0</v>
      </c>
      <c r="S326" s="124">
        <v>0</v>
      </c>
      <c r="T326" s="124">
        <v>3</v>
      </c>
      <c r="U326" s="124">
        <v>0</v>
      </c>
      <c r="V326" s="124">
        <v>2</v>
      </c>
      <c r="W326" s="124">
        <v>0</v>
      </c>
      <c r="X326" s="124">
        <v>0</v>
      </c>
      <c r="Y326" s="125">
        <v>3</v>
      </c>
      <c r="Z326" s="17">
        <v>8</v>
      </c>
      <c r="AA326" s="142"/>
      <c r="AB326" s="127" t="s">
        <v>781</v>
      </c>
      <c r="AC326" s="227" t="s">
        <v>257</v>
      </c>
      <c r="AD326" s="227">
        <v>3</v>
      </c>
      <c r="AE326" s="227" t="s">
        <v>781</v>
      </c>
      <c r="AF326" s="227">
        <v>1</v>
      </c>
      <c r="AG326" s="227" t="s">
        <v>189</v>
      </c>
      <c r="AH326" s="227" t="s">
        <v>1057</v>
      </c>
      <c r="AI326" s="227">
        <v>0</v>
      </c>
      <c r="AJ326" s="227" t="s">
        <v>782</v>
      </c>
      <c r="AK326" s="227">
        <v>1</v>
      </c>
      <c r="AL326" s="227" t="s">
        <v>189</v>
      </c>
      <c r="AM326" s="227" t="s">
        <v>77</v>
      </c>
      <c r="AN326" s="227">
        <v>0</v>
      </c>
      <c r="AO326" s="227" t="s">
        <v>77</v>
      </c>
      <c r="AP326" s="227">
        <v>1</v>
      </c>
      <c r="AQ326" s="227" t="s">
        <v>77</v>
      </c>
      <c r="AR326" s="227" t="s">
        <v>1058</v>
      </c>
      <c r="AS326" s="227">
        <v>2</v>
      </c>
      <c r="AT326" s="227" t="s">
        <v>782</v>
      </c>
      <c r="AU326" s="227">
        <v>0</v>
      </c>
      <c r="AV326" s="227" t="s">
        <v>189</v>
      </c>
      <c r="AW326" s="227" t="s">
        <v>77</v>
      </c>
      <c r="AX326" s="227">
        <v>0</v>
      </c>
      <c r="AY326" s="227" t="s">
        <v>77</v>
      </c>
      <c r="AZ326" s="227">
        <v>0</v>
      </c>
      <c r="BA326" s="227" t="s">
        <v>77</v>
      </c>
      <c r="BB326" s="227" t="s">
        <v>77</v>
      </c>
      <c r="BC326" s="227">
        <v>0</v>
      </c>
      <c r="BD326" s="227" t="s">
        <v>77</v>
      </c>
      <c r="BE326" s="227">
        <v>0</v>
      </c>
      <c r="BF326" s="227" t="s">
        <v>77</v>
      </c>
      <c r="BG326" s="227" t="s">
        <v>749</v>
      </c>
      <c r="BH326" s="227">
        <v>3</v>
      </c>
      <c r="BI326" s="227" t="s">
        <v>782</v>
      </c>
      <c r="BJ326" s="227">
        <v>0</v>
      </c>
      <c r="BK326" s="227" t="s">
        <v>189</v>
      </c>
      <c r="BL326" s="17">
        <v>8</v>
      </c>
      <c r="BM326" s="142" t="s">
        <v>4159</v>
      </c>
      <c r="BN326" s="142"/>
      <c r="BO326" s="142" t="e">
        <v>#N/A</v>
      </c>
      <c r="BP326" s="143">
        <v>2024</v>
      </c>
      <c r="BQ326" s="126" t="s">
        <v>171</v>
      </c>
      <c r="BR326" s="128">
        <v>45406</v>
      </c>
      <c r="BS326" s="17">
        <v>17</v>
      </c>
      <c r="BT326" s="221" t="s">
        <v>2799</v>
      </c>
      <c r="BU326" s="118">
        <v>0</v>
      </c>
      <c r="BV326" s="17">
        <v>0</v>
      </c>
      <c r="BW326" s="17">
        <v>0</v>
      </c>
      <c r="BX326" s="17">
        <v>0</v>
      </c>
      <c r="BY326" s="17">
        <v>0</v>
      </c>
      <c r="BZ326" s="17">
        <v>1</v>
      </c>
      <c r="CA326" s="17"/>
      <c r="CB326" s="17">
        <v>1</v>
      </c>
      <c r="CC326" s="121">
        <v>8</v>
      </c>
      <c r="CD326" s="17"/>
      <c r="CE326" s="118">
        <v>0</v>
      </c>
      <c r="CF326" s="17">
        <v>0</v>
      </c>
      <c r="CG326" s="17">
        <v>0</v>
      </c>
      <c r="CH326" s="17">
        <v>0</v>
      </c>
      <c r="CI326" s="17">
        <v>0</v>
      </c>
      <c r="CJ326" s="17">
        <v>2</v>
      </c>
      <c r="CK326" s="17">
        <v>0</v>
      </c>
      <c r="CL326" s="121">
        <v>2</v>
      </c>
      <c r="CM326" s="17" t="s">
        <v>1375</v>
      </c>
      <c r="CN326" s="17" t="s">
        <v>1124</v>
      </c>
      <c r="CO326" s="17" t="s">
        <v>1125</v>
      </c>
      <c r="CP326" s="17">
        <v>9</v>
      </c>
      <c r="CQ326" s="118">
        <v>0</v>
      </c>
      <c r="CR326" s="17">
        <v>1</v>
      </c>
      <c r="CS326" s="124"/>
      <c r="CT326" s="138" t="s">
        <v>677</v>
      </c>
      <c r="CY326" s="141"/>
      <c r="CZ326" s="140"/>
      <c r="DC326" s="141"/>
      <c r="DD326" s="142"/>
      <c r="DF326" s="137"/>
      <c r="DG326" s="17" t="s">
        <v>1180</v>
      </c>
      <c r="DI326" s="126" t="s">
        <v>2690</v>
      </c>
      <c r="DJ326" s="118">
        <v>4</v>
      </c>
      <c r="DK326" s="118" t="s">
        <v>1558</v>
      </c>
      <c r="DL326" s="141"/>
      <c r="DM326" s="17" t="s">
        <v>1182</v>
      </c>
      <c r="DN326" s="139"/>
      <c r="DQ326" s="141"/>
      <c r="DY326" s="140"/>
      <c r="EF326" s="141"/>
      <c r="EO326" s="140"/>
      <c r="ET326" s="141"/>
      <c r="EU326" s="140"/>
      <c r="EZ326" s="141"/>
      <c r="FB326" s="127"/>
      <c r="FC326" s="118">
        <v>30</v>
      </c>
      <c r="FD326" s="17">
        <v>1</v>
      </c>
      <c r="FE326" s="141"/>
      <c r="FF326" s="17">
        <v>21</v>
      </c>
      <c r="FG326" s="140"/>
      <c r="FH326" s="141"/>
      <c r="FJ326" s="17" t="e">
        <v>#N/A</v>
      </c>
      <c r="FK326" s="257" t="s">
        <v>3711</v>
      </c>
      <c r="FP326" s="141"/>
      <c r="FR326" s="140"/>
      <c r="FT326" s="138">
        <v>0</v>
      </c>
      <c r="FU326" s="138">
        <v>14</v>
      </c>
      <c r="FY326" s="141"/>
      <c r="GA326" s="140"/>
      <c r="GP326" s="141"/>
      <c r="GR326" s="137"/>
      <c r="GX326" s="141"/>
      <c r="GY326" s="137"/>
      <c r="HD326" s="141"/>
      <c r="HE326" s="137"/>
      <c r="HK326" s="141"/>
      <c r="HL326" s="137"/>
      <c r="HM326" s="124"/>
      <c r="HN326" s="124"/>
      <c r="HO326" s="141"/>
      <c r="HP326" s="140"/>
      <c r="HQ326" s="141"/>
      <c r="HS326" s="140"/>
      <c r="II326" s="141"/>
      <c r="IJ326" s="17" t="s">
        <v>3127</v>
      </c>
      <c r="IK326" s="138" t="s">
        <v>3853</v>
      </c>
    </row>
    <row r="327" spans="1:260" s="138" customFormat="1" ht="12">
      <c r="A327" s="118">
        <v>518</v>
      </c>
      <c r="B327" s="17" t="s">
        <v>1054</v>
      </c>
      <c r="C327" s="17">
        <v>0</v>
      </c>
      <c r="D327" s="139" t="s">
        <v>663</v>
      </c>
      <c r="E327" s="124" t="s">
        <v>1774</v>
      </c>
      <c r="F327" s="17" t="s">
        <v>2227</v>
      </c>
      <c r="G327" s="17" t="s">
        <v>79</v>
      </c>
      <c r="H327" s="119">
        <v>-18.291896999999999</v>
      </c>
      <c r="I327" s="120">
        <v>-66.841245999999998</v>
      </c>
      <c r="J327" s="17">
        <v>0</v>
      </c>
      <c r="K327" s="17" t="s">
        <v>179</v>
      </c>
      <c r="L327" s="17" t="s">
        <v>179</v>
      </c>
      <c r="M327" s="121" t="s">
        <v>1051</v>
      </c>
      <c r="N327" s="122">
        <v>60</v>
      </c>
      <c r="O327" s="123" t="s">
        <v>78</v>
      </c>
      <c r="P327" s="17" t="s">
        <v>202</v>
      </c>
      <c r="Q327" s="121">
        <v>0</v>
      </c>
      <c r="R327" s="124">
        <v>0</v>
      </c>
      <c r="S327" s="124">
        <v>0</v>
      </c>
      <c r="T327" s="124">
        <v>3</v>
      </c>
      <c r="U327" s="124">
        <v>0</v>
      </c>
      <c r="V327" s="124">
        <v>2</v>
      </c>
      <c r="W327" s="124">
        <v>0</v>
      </c>
      <c r="X327" s="124">
        <v>0</v>
      </c>
      <c r="Y327" s="125">
        <v>3</v>
      </c>
      <c r="Z327" s="17">
        <v>8</v>
      </c>
      <c r="AA327" s="142"/>
      <c r="AB327" s="127" t="s">
        <v>781</v>
      </c>
      <c r="AC327" s="227" t="s">
        <v>257</v>
      </c>
      <c r="AD327" s="227">
        <v>3</v>
      </c>
      <c r="AE327" s="227" t="s">
        <v>781</v>
      </c>
      <c r="AF327" s="227">
        <v>1</v>
      </c>
      <c r="AG327" s="227" t="s">
        <v>189</v>
      </c>
      <c r="AH327" s="227" t="s">
        <v>1057</v>
      </c>
      <c r="AI327" s="227">
        <v>0</v>
      </c>
      <c r="AJ327" s="227" t="s">
        <v>782</v>
      </c>
      <c r="AK327" s="227">
        <v>1</v>
      </c>
      <c r="AL327" s="227" t="s">
        <v>189</v>
      </c>
      <c r="AM327" s="227" t="s">
        <v>77</v>
      </c>
      <c r="AN327" s="227">
        <v>0</v>
      </c>
      <c r="AO327" s="227" t="s">
        <v>77</v>
      </c>
      <c r="AP327" s="227">
        <v>1</v>
      </c>
      <c r="AQ327" s="227" t="s">
        <v>77</v>
      </c>
      <c r="AR327" s="227" t="s">
        <v>537</v>
      </c>
      <c r="AS327" s="227">
        <v>2</v>
      </c>
      <c r="AT327" s="227" t="s">
        <v>782</v>
      </c>
      <c r="AU327" s="227">
        <v>0</v>
      </c>
      <c r="AV327" s="227" t="s">
        <v>189</v>
      </c>
      <c r="AW327" s="227" t="s">
        <v>77</v>
      </c>
      <c r="AX327" s="227">
        <v>0</v>
      </c>
      <c r="AY327" s="227" t="s">
        <v>77</v>
      </c>
      <c r="AZ327" s="227">
        <v>0</v>
      </c>
      <c r="BA327" s="227" t="s">
        <v>77</v>
      </c>
      <c r="BB327" s="227" t="s">
        <v>77</v>
      </c>
      <c r="BC327" s="227">
        <v>0</v>
      </c>
      <c r="BD327" s="227" t="s">
        <v>77</v>
      </c>
      <c r="BE327" s="227">
        <v>0</v>
      </c>
      <c r="BF327" s="227" t="s">
        <v>77</v>
      </c>
      <c r="BG327" s="227" t="s">
        <v>749</v>
      </c>
      <c r="BH327" s="227">
        <v>3</v>
      </c>
      <c r="BI327" s="227" t="s">
        <v>326</v>
      </c>
      <c r="BJ327" s="227">
        <v>0</v>
      </c>
      <c r="BK327" s="227" t="s">
        <v>189</v>
      </c>
      <c r="BL327" s="17">
        <v>8</v>
      </c>
      <c r="BM327" s="142">
        <v>0</v>
      </c>
      <c r="BN327" s="142"/>
      <c r="BO327" s="142" t="e">
        <v>#N/A</v>
      </c>
      <c r="BP327" s="143">
        <v>2025</v>
      </c>
      <c r="BQ327" s="126" t="s">
        <v>171</v>
      </c>
      <c r="BR327" s="128">
        <v>45406</v>
      </c>
      <c r="BS327" s="17">
        <v>17</v>
      </c>
      <c r="BT327" s="221" t="s">
        <v>2818</v>
      </c>
      <c r="BU327" s="118">
        <v>0</v>
      </c>
      <c r="BV327" s="17">
        <v>0</v>
      </c>
      <c r="BW327" s="17">
        <v>0</v>
      </c>
      <c r="BX327" s="17">
        <v>0</v>
      </c>
      <c r="BY327" s="17">
        <v>0</v>
      </c>
      <c r="BZ327" s="17">
        <v>3</v>
      </c>
      <c r="CA327" s="17"/>
      <c r="CB327" s="17">
        <v>3</v>
      </c>
      <c r="CC327" s="121">
        <v>8</v>
      </c>
      <c r="CD327" s="17"/>
      <c r="CE327" s="118">
        <v>0</v>
      </c>
      <c r="CF327" s="17">
        <v>0</v>
      </c>
      <c r="CG327" s="17">
        <v>0</v>
      </c>
      <c r="CH327" s="17">
        <v>0</v>
      </c>
      <c r="CI327" s="17">
        <v>0</v>
      </c>
      <c r="CJ327" s="17">
        <v>0</v>
      </c>
      <c r="CK327" s="17">
        <v>0</v>
      </c>
      <c r="CL327" s="121">
        <v>0</v>
      </c>
      <c r="CM327" s="17" t="s">
        <v>1123</v>
      </c>
      <c r="CN327" s="17" t="s">
        <v>1124</v>
      </c>
      <c r="CO327" s="17" t="s">
        <v>1125</v>
      </c>
      <c r="CP327" s="17">
        <v>26</v>
      </c>
      <c r="CQ327" s="118">
        <v>0</v>
      </c>
      <c r="CR327" s="17">
        <v>2</v>
      </c>
      <c r="CS327" s="124"/>
      <c r="CT327" s="138" t="s">
        <v>677</v>
      </c>
      <c r="CY327" s="141"/>
      <c r="CZ327" s="140"/>
      <c r="DC327" s="141"/>
      <c r="DD327" s="142"/>
      <c r="DF327" s="137"/>
      <c r="DG327" s="17" t="s">
        <v>1127</v>
      </c>
      <c r="DI327" s="126" t="s">
        <v>2744</v>
      </c>
      <c r="DJ327" s="118">
        <v>6</v>
      </c>
      <c r="DK327" s="118" t="s">
        <v>3609</v>
      </c>
      <c r="DL327" s="141"/>
      <c r="DM327" s="17" t="s">
        <v>130</v>
      </c>
      <c r="DN327" s="139"/>
      <c r="DQ327" s="141"/>
      <c r="DY327" s="140"/>
      <c r="EF327" s="141"/>
      <c r="EO327" s="140"/>
      <c r="ET327" s="141"/>
      <c r="EU327" s="140"/>
      <c r="EZ327" s="141"/>
      <c r="FB327" s="127"/>
      <c r="FC327" s="118">
        <v>100</v>
      </c>
      <c r="FD327" s="17">
        <v>3</v>
      </c>
      <c r="FE327" s="141"/>
      <c r="FF327" s="17">
        <v>81</v>
      </c>
      <c r="FG327" s="140"/>
      <c r="FH327" s="141"/>
      <c r="FJ327" s="17" t="e">
        <v>#N/A</v>
      </c>
      <c r="FK327" s="257" t="s">
        <v>3714</v>
      </c>
      <c r="FP327" s="141"/>
      <c r="FR327" s="140"/>
      <c r="FT327" s="138">
        <v>0</v>
      </c>
      <c r="FU327" s="138">
        <v>14</v>
      </c>
      <c r="FY327" s="141"/>
      <c r="GA327" s="140"/>
      <c r="GP327" s="141"/>
      <c r="GR327" s="137"/>
      <c r="GX327" s="141"/>
      <c r="GY327" s="137"/>
      <c r="HD327" s="141"/>
      <c r="HE327" s="137"/>
      <c r="HK327" s="141"/>
      <c r="HL327" s="137"/>
      <c r="HM327" s="124"/>
      <c r="HN327" s="124"/>
      <c r="HO327" s="141"/>
      <c r="HP327" s="140"/>
      <c r="HQ327" s="141"/>
      <c r="HS327" s="140"/>
      <c r="II327" s="141"/>
      <c r="IJ327" s="17" t="s">
        <v>3609</v>
      </c>
      <c r="IK327" s="138" t="s">
        <v>3856</v>
      </c>
    </row>
    <row r="328" spans="1:260" s="138" customFormat="1" ht="12">
      <c r="A328" s="118">
        <v>203</v>
      </c>
      <c r="B328" s="17">
        <v>0</v>
      </c>
      <c r="C328" s="17" t="s">
        <v>2037</v>
      </c>
      <c r="D328" s="17" t="s">
        <v>663</v>
      </c>
      <c r="E328" s="17" t="s">
        <v>614</v>
      </c>
      <c r="F328" s="17" t="s">
        <v>2093</v>
      </c>
      <c r="G328" s="17" t="s">
        <v>79</v>
      </c>
      <c r="H328" s="119">
        <v>-17.762810000000002</v>
      </c>
      <c r="I328" s="120">
        <v>-63.190750000000001</v>
      </c>
      <c r="J328" s="17" t="s">
        <v>303</v>
      </c>
      <c r="K328" s="17" t="s">
        <v>176</v>
      </c>
      <c r="L328" s="17" t="s">
        <v>304</v>
      </c>
      <c r="M328" s="121" t="s">
        <v>177</v>
      </c>
      <c r="N328" s="122">
        <v>25</v>
      </c>
      <c r="O328" s="123" t="s">
        <v>78</v>
      </c>
      <c r="P328" s="17" t="s">
        <v>178</v>
      </c>
      <c r="Q328" s="121" t="s">
        <v>179</v>
      </c>
      <c r="R328" s="124">
        <v>3</v>
      </c>
      <c r="S328" s="124">
        <v>3</v>
      </c>
      <c r="T328" s="124">
        <v>0</v>
      </c>
      <c r="U328" s="124">
        <v>0</v>
      </c>
      <c r="V328" s="124">
        <v>0</v>
      </c>
      <c r="W328" s="124">
        <v>1</v>
      </c>
      <c r="X328" s="124">
        <v>0</v>
      </c>
      <c r="Y328" s="125">
        <v>2</v>
      </c>
      <c r="Z328" s="17">
        <v>9</v>
      </c>
      <c r="AA328" s="126"/>
      <c r="AB328" s="127" t="s">
        <v>2931</v>
      </c>
      <c r="AC328" s="227" t="s">
        <v>222</v>
      </c>
      <c r="AD328" s="227">
        <v>3</v>
      </c>
      <c r="AE328" s="227" t="s">
        <v>181</v>
      </c>
      <c r="AF328" s="227">
        <v>1</v>
      </c>
      <c r="AG328" s="227" t="s">
        <v>178</v>
      </c>
      <c r="AH328" s="227" t="s">
        <v>188</v>
      </c>
      <c r="AI328" s="227">
        <v>3</v>
      </c>
      <c r="AJ328" s="227" t="s">
        <v>227</v>
      </c>
      <c r="AK328" s="227">
        <v>1</v>
      </c>
      <c r="AL328" s="227" t="s">
        <v>182</v>
      </c>
      <c r="AM328" s="227" t="s">
        <v>77</v>
      </c>
      <c r="AN328" s="227">
        <v>0</v>
      </c>
      <c r="AO328" s="227" t="s">
        <v>209</v>
      </c>
      <c r="AP328" s="227">
        <v>0</v>
      </c>
      <c r="AQ328" s="227" t="s">
        <v>77</v>
      </c>
      <c r="AR328" s="227" t="s">
        <v>77</v>
      </c>
      <c r="AS328" s="227">
        <v>0</v>
      </c>
      <c r="AT328" s="227" t="s">
        <v>77</v>
      </c>
      <c r="AU328" s="227">
        <v>0</v>
      </c>
      <c r="AV328" s="227" t="s">
        <v>77</v>
      </c>
      <c r="AW328" s="227" t="s">
        <v>602</v>
      </c>
      <c r="AX328" s="227">
        <v>1</v>
      </c>
      <c r="AY328" s="227" t="s">
        <v>210</v>
      </c>
      <c r="AZ328" s="227">
        <v>1</v>
      </c>
      <c r="BA328" s="227" t="s">
        <v>178</v>
      </c>
      <c r="BB328" s="227" t="s">
        <v>77</v>
      </c>
      <c r="BC328" s="227">
        <v>0</v>
      </c>
      <c r="BD328" s="227" t="s">
        <v>77</v>
      </c>
      <c r="BE328" s="227">
        <v>0</v>
      </c>
      <c r="BF328" s="227" t="s">
        <v>77</v>
      </c>
      <c r="BG328" s="227" t="s">
        <v>784</v>
      </c>
      <c r="BH328" s="227">
        <v>2</v>
      </c>
      <c r="BI328" s="227" t="s">
        <v>230</v>
      </c>
      <c r="BJ328" s="227">
        <v>0</v>
      </c>
      <c r="BK328" s="227" t="s">
        <v>178</v>
      </c>
      <c r="BL328" s="17">
        <v>9</v>
      </c>
      <c r="BM328" s="126" t="s">
        <v>4149</v>
      </c>
      <c r="BN328" s="126"/>
      <c r="BO328" s="126" t="s">
        <v>3789</v>
      </c>
      <c r="BP328" s="126">
        <v>2024</v>
      </c>
      <c r="BQ328" s="126" t="s">
        <v>171</v>
      </c>
      <c r="BR328" s="128">
        <v>45411</v>
      </c>
      <c r="BS328" s="17">
        <v>18</v>
      </c>
      <c r="BT328" s="221" t="s">
        <v>2932</v>
      </c>
      <c r="BU328" s="118">
        <v>2</v>
      </c>
      <c r="BV328" s="17">
        <v>1</v>
      </c>
      <c r="BW328" s="17">
        <v>0</v>
      </c>
      <c r="BX328" s="17">
        <v>0</v>
      </c>
      <c r="BY328" s="17">
        <v>1</v>
      </c>
      <c r="BZ328" s="17">
        <v>0</v>
      </c>
      <c r="CA328" s="17"/>
      <c r="CB328" s="17">
        <v>4</v>
      </c>
      <c r="CC328" s="121">
        <v>9</v>
      </c>
      <c r="CD328" s="17"/>
      <c r="CE328" s="118">
        <v>0</v>
      </c>
      <c r="CF328" s="17">
        <v>0</v>
      </c>
      <c r="CG328" s="17">
        <v>1</v>
      </c>
      <c r="CH328" s="17">
        <v>0</v>
      </c>
      <c r="CI328" s="17">
        <v>2</v>
      </c>
      <c r="CJ328" s="17">
        <v>2</v>
      </c>
      <c r="CK328" s="17">
        <v>0</v>
      </c>
      <c r="CL328" s="121">
        <v>5</v>
      </c>
      <c r="CM328" s="17" t="s">
        <v>2933</v>
      </c>
      <c r="CN328" s="17" t="s">
        <v>1200</v>
      </c>
      <c r="CO328" s="17" t="s">
        <v>1276</v>
      </c>
      <c r="CP328" s="17">
        <v>1</v>
      </c>
      <c r="CQ328" s="118">
        <v>1</v>
      </c>
      <c r="CR328" s="17">
        <v>0</v>
      </c>
      <c r="CS328" s="17" t="s">
        <v>676</v>
      </c>
      <c r="CT328" s="17"/>
      <c r="CU328" s="17"/>
      <c r="CV328" s="17"/>
      <c r="CW328" s="17"/>
      <c r="CX328" s="17"/>
      <c r="CY328" s="121"/>
      <c r="CZ328" s="118"/>
      <c r="DA328" s="17"/>
      <c r="DB328" s="17"/>
      <c r="DC328" s="121"/>
      <c r="DD328" s="126"/>
      <c r="DE328" s="17"/>
      <c r="DF328" s="118"/>
      <c r="DG328" s="17" t="s">
        <v>1101</v>
      </c>
      <c r="DH328" s="17"/>
      <c r="DI328" s="126" t="s">
        <v>2655</v>
      </c>
      <c r="DJ328" s="118">
        <v>3</v>
      </c>
      <c r="DK328" s="118" t="s">
        <v>1277</v>
      </c>
      <c r="DL328" s="121"/>
      <c r="DM328" s="17" t="s">
        <v>4155</v>
      </c>
      <c r="DN328" s="17"/>
      <c r="DO328" s="17"/>
      <c r="DP328" s="17"/>
      <c r="DQ328" s="121"/>
      <c r="DR328" s="17"/>
      <c r="DS328" s="17"/>
      <c r="DT328" s="17"/>
      <c r="DU328" s="17"/>
      <c r="DV328" s="17"/>
      <c r="DW328" s="17"/>
      <c r="DX328" s="17"/>
      <c r="DY328" s="118"/>
      <c r="DZ328" s="17"/>
      <c r="EA328" s="17"/>
      <c r="EB328" s="17"/>
      <c r="EC328" s="17"/>
      <c r="ED328" s="17"/>
      <c r="EE328" s="17"/>
      <c r="EF328" s="121"/>
      <c r="EG328" s="17"/>
      <c r="EH328" s="17"/>
      <c r="EI328" s="17"/>
      <c r="EJ328" s="17"/>
      <c r="EK328" s="17"/>
      <c r="EL328" s="17"/>
      <c r="EM328" s="17"/>
      <c r="EN328" s="17"/>
      <c r="EO328" s="118"/>
      <c r="EP328" s="17"/>
      <c r="EQ328" s="17">
        <v>8</v>
      </c>
      <c r="ER328" s="17"/>
      <c r="ES328" s="17"/>
      <c r="ET328" s="121"/>
      <c r="EU328" s="118">
        <v>8</v>
      </c>
      <c r="EV328" s="17"/>
      <c r="EW328" s="17">
        <v>18</v>
      </c>
      <c r="EX328" s="17">
        <v>2</v>
      </c>
      <c r="EY328" s="17"/>
      <c r="EZ328" s="121"/>
      <c r="FA328" s="17"/>
      <c r="FB328" s="121"/>
      <c r="FC328" s="118">
        <v>50</v>
      </c>
      <c r="FD328" s="17">
        <v>4</v>
      </c>
      <c r="FE328" s="121">
        <v>168</v>
      </c>
      <c r="FF328" s="17">
        <v>42</v>
      </c>
      <c r="FG328" s="118"/>
      <c r="FH328" s="121"/>
      <c r="FI328" s="17"/>
      <c r="FJ328" s="17" t="e">
        <v>#N/A</v>
      </c>
      <c r="FK328" s="227" t="s">
        <v>3714</v>
      </c>
      <c r="FL328" s="17"/>
      <c r="FM328" s="17"/>
      <c r="FN328" s="17"/>
      <c r="FO328" s="17"/>
      <c r="FP328" s="121"/>
      <c r="FQ328" s="17"/>
      <c r="FR328" s="118"/>
      <c r="FS328" s="17"/>
      <c r="FT328" s="17">
        <v>0</v>
      </c>
      <c r="FU328" s="17">
        <v>14</v>
      </c>
      <c r="FV328" s="17"/>
      <c r="FW328" s="17"/>
      <c r="FX328" s="17"/>
      <c r="FY328" s="121"/>
      <c r="FZ328" s="17"/>
      <c r="GA328" s="118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21"/>
      <c r="GQ328" s="17"/>
      <c r="GR328" s="118"/>
      <c r="GS328" s="17"/>
      <c r="GT328" s="17"/>
      <c r="GU328" s="17"/>
      <c r="GV328" s="17"/>
      <c r="GW328" s="17"/>
      <c r="GX328" s="121"/>
      <c r="GY328" s="118"/>
      <c r="GZ328" s="17"/>
      <c r="HA328" s="17"/>
      <c r="HB328" s="17"/>
      <c r="HC328" s="17"/>
      <c r="HD328" s="121"/>
      <c r="HE328" s="118"/>
      <c r="HF328" s="17"/>
      <c r="HG328" s="17"/>
      <c r="HH328" s="17"/>
      <c r="HI328" s="17"/>
      <c r="HJ328" s="17"/>
      <c r="HK328" s="121"/>
      <c r="HL328" s="118"/>
      <c r="HM328" s="17"/>
      <c r="HN328" s="17"/>
      <c r="HO328" s="121"/>
      <c r="HP328" s="118"/>
      <c r="HQ328" s="121"/>
      <c r="HR328" s="17"/>
      <c r="HS328" s="118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21"/>
      <c r="IJ328" s="17" t="s">
        <v>4160</v>
      </c>
      <c r="IK328" s="17" t="s">
        <v>3857</v>
      </c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</row>
    <row r="329" spans="1:260" s="138" customFormat="1" ht="12">
      <c r="A329" s="118">
        <v>257</v>
      </c>
      <c r="B329" s="17" t="s">
        <v>1054</v>
      </c>
      <c r="C329" s="17">
        <v>0</v>
      </c>
      <c r="D329" s="17" t="s">
        <v>663</v>
      </c>
      <c r="E329" s="17" t="s">
        <v>1837</v>
      </c>
      <c r="F329" s="17" t="s">
        <v>2190</v>
      </c>
      <c r="G329" s="17" t="s">
        <v>79</v>
      </c>
      <c r="H329" s="119">
        <v>-19.637222999999999</v>
      </c>
      <c r="I329" s="120">
        <v>-65.721754000000004</v>
      </c>
      <c r="J329" s="17">
        <v>0</v>
      </c>
      <c r="K329" s="17" t="s">
        <v>179</v>
      </c>
      <c r="L329" s="17" t="s">
        <v>179</v>
      </c>
      <c r="M329" s="121" t="s">
        <v>1064</v>
      </c>
      <c r="N329" s="122">
        <v>60</v>
      </c>
      <c r="O329" s="123" t="s">
        <v>78</v>
      </c>
      <c r="P329" s="17" t="s">
        <v>202</v>
      </c>
      <c r="Q329" s="121">
        <v>0</v>
      </c>
      <c r="R329" s="124">
        <v>0</v>
      </c>
      <c r="S329" s="124">
        <v>0</v>
      </c>
      <c r="T329" s="124">
        <v>3</v>
      </c>
      <c r="U329" s="124">
        <v>0</v>
      </c>
      <c r="V329" s="124">
        <v>2</v>
      </c>
      <c r="W329" s="124">
        <v>0</v>
      </c>
      <c r="X329" s="124">
        <v>0</v>
      </c>
      <c r="Y329" s="125">
        <v>0</v>
      </c>
      <c r="Z329" s="17">
        <v>5</v>
      </c>
      <c r="AA329" s="126"/>
      <c r="AB329" s="127" t="s">
        <v>781</v>
      </c>
      <c r="AC329" s="227" t="s">
        <v>257</v>
      </c>
      <c r="AD329" s="227">
        <v>3</v>
      </c>
      <c r="AE329" s="227" t="s">
        <v>781</v>
      </c>
      <c r="AF329" s="227">
        <v>1</v>
      </c>
      <c r="AG329" s="227" t="s">
        <v>189</v>
      </c>
      <c r="AH329" s="227" t="s">
        <v>1057</v>
      </c>
      <c r="AI329" s="227">
        <v>0</v>
      </c>
      <c r="AJ329" s="227" t="s">
        <v>782</v>
      </c>
      <c r="AK329" s="227">
        <v>1</v>
      </c>
      <c r="AL329" s="227" t="s">
        <v>189</v>
      </c>
      <c r="AM329" s="227" t="s">
        <v>77</v>
      </c>
      <c r="AN329" s="227">
        <v>0</v>
      </c>
      <c r="AO329" s="227" t="s">
        <v>77</v>
      </c>
      <c r="AP329" s="227">
        <v>1</v>
      </c>
      <c r="AQ329" s="227" t="s">
        <v>77</v>
      </c>
      <c r="AR329" s="227" t="s">
        <v>537</v>
      </c>
      <c r="AS329" s="227">
        <v>2</v>
      </c>
      <c r="AT329" s="227" t="s">
        <v>782</v>
      </c>
      <c r="AU329" s="227">
        <v>0</v>
      </c>
      <c r="AV329" s="227" t="s">
        <v>189</v>
      </c>
      <c r="AW329" s="227" t="s">
        <v>77</v>
      </c>
      <c r="AX329" s="227">
        <v>0</v>
      </c>
      <c r="AY329" s="227" t="s">
        <v>77</v>
      </c>
      <c r="AZ329" s="227">
        <v>0</v>
      </c>
      <c r="BA329" s="227" t="s">
        <v>77</v>
      </c>
      <c r="BB329" s="227" t="s">
        <v>77</v>
      </c>
      <c r="BC329" s="227">
        <v>0</v>
      </c>
      <c r="BD329" s="227" t="s">
        <v>77</v>
      </c>
      <c r="BE329" s="227">
        <v>0</v>
      </c>
      <c r="BF329" s="227" t="s">
        <v>77</v>
      </c>
      <c r="BG329" s="227" t="s">
        <v>77</v>
      </c>
      <c r="BH329" s="227">
        <v>0</v>
      </c>
      <c r="BI329" s="227" t="s">
        <v>77</v>
      </c>
      <c r="BJ329" s="227">
        <v>0</v>
      </c>
      <c r="BK329" s="227" t="s">
        <v>77</v>
      </c>
      <c r="BL329" s="17">
        <v>5</v>
      </c>
      <c r="BM329" s="126" t="s">
        <v>3788</v>
      </c>
      <c r="BN329" s="126" t="s">
        <v>4152</v>
      </c>
      <c r="BO329" s="126" t="s">
        <v>3789</v>
      </c>
      <c r="BP329" s="126">
        <v>2024</v>
      </c>
      <c r="BQ329" s="126" t="s">
        <v>171</v>
      </c>
      <c r="BR329" s="128">
        <v>45411</v>
      </c>
      <c r="BS329" s="17">
        <v>18</v>
      </c>
      <c r="BT329" s="221" t="s">
        <v>3841</v>
      </c>
      <c r="BU329" s="118">
        <v>0</v>
      </c>
      <c r="BV329" s="17">
        <v>0</v>
      </c>
      <c r="BW329" s="17">
        <v>2</v>
      </c>
      <c r="BX329" s="17">
        <v>0</v>
      </c>
      <c r="BY329" s="17">
        <v>0</v>
      </c>
      <c r="BZ329" s="17">
        <v>0</v>
      </c>
      <c r="CA329" s="17"/>
      <c r="CB329" s="17">
        <v>2</v>
      </c>
      <c r="CC329" s="121">
        <v>5</v>
      </c>
      <c r="CD329" s="17"/>
      <c r="CE329" s="118">
        <v>0</v>
      </c>
      <c r="CF329" s="17">
        <v>0</v>
      </c>
      <c r="CG329" s="17">
        <v>2</v>
      </c>
      <c r="CH329" s="17">
        <v>0</v>
      </c>
      <c r="CI329" s="17">
        <v>0</v>
      </c>
      <c r="CJ329" s="17">
        <v>0</v>
      </c>
      <c r="CK329" s="17">
        <v>0</v>
      </c>
      <c r="CL329" s="121">
        <v>2</v>
      </c>
      <c r="CM329" s="17" t="s">
        <v>3093</v>
      </c>
      <c r="CN329" s="17" t="s">
        <v>1587</v>
      </c>
      <c r="CO329" s="17" t="s">
        <v>622</v>
      </c>
      <c r="CP329" s="17">
        <v>9</v>
      </c>
      <c r="CQ329" s="118">
        <v>0</v>
      </c>
      <c r="CR329" s="17">
        <v>0</v>
      </c>
      <c r="CS329" s="17" t="s">
        <v>544</v>
      </c>
      <c r="CT329" s="17"/>
      <c r="CU329" s="17"/>
      <c r="CV329" s="17"/>
      <c r="CW329" s="17" t="s">
        <v>538</v>
      </c>
      <c r="CX329" s="17"/>
      <c r="CY329" s="121"/>
      <c r="CZ329" s="118"/>
      <c r="DA329" s="17"/>
      <c r="DB329" s="17"/>
      <c r="DC329" s="121"/>
      <c r="DD329" s="126"/>
      <c r="DE329" s="17"/>
      <c r="DF329" s="118"/>
      <c r="DG329" s="17" t="s">
        <v>3049</v>
      </c>
      <c r="DH329" s="17"/>
      <c r="DI329" s="126" t="s">
        <v>2780</v>
      </c>
      <c r="DJ329" s="118">
        <v>11</v>
      </c>
      <c r="DK329" s="118" t="s">
        <v>3072</v>
      </c>
      <c r="DL329" s="121"/>
      <c r="DM329" s="17" t="s">
        <v>1139</v>
      </c>
      <c r="DN329" s="17"/>
      <c r="DO329" s="17"/>
      <c r="DP329" s="17"/>
      <c r="DQ329" s="121"/>
      <c r="DR329" s="17"/>
      <c r="DS329" s="17"/>
      <c r="DT329" s="17"/>
      <c r="DU329" s="17"/>
      <c r="DV329" s="17"/>
      <c r="DW329" s="17"/>
      <c r="DX329" s="17"/>
      <c r="DY329" s="118"/>
      <c r="DZ329" s="17"/>
      <c r="EA329" s="17"/>
      <c r="EB329" s="17"/>
      <c r="EC329" s="17"/>
      <c r="ED329" s="17"/>
      <c r="EE329" s="17"/>
      <c r="EF329" s="121"/>
      <c r="EG329" s="17"/>
      <c r="EH329" s="17"/>
      <c r="EI329" s="17"/>
      <c r="EJ329" s="17"/>
      <c r="EK329" s="17"/>
      <c r="EL329" s="17"/>
      <c r="EM329" s="17"/>
      <c r="EN329" s="17"/>
      <c r="EO329" s="118"/>
      <c r="EP329" s="17"/>
      <c r="EQ329" s="17"/>
      <c r="ER329" s="17"/>
      <c r="ES329" s="17"/>
      <c r="ET329" s="121"/>
      <c r="EU329" s="118"/>
      <c r="EV329" s="17"/>
      <c r="EW329" s="17">
        <v>8</v>
      </c>
      <c r="EX329" s="17"/>
      <c r="EY329" s="17"/>
      <c r="EZ329" s="121"/>
      <c r="FA329" s="17"/>
      <c r="FB329" s="121">
        <v>29</v>
      </c>
      <c r="FC329" s="118">
        <v>100</v>
      </c>
      <c r="FD329" s="17">
        <v>2</v>
      </c>
      <c r="FE329" s="121">
        <v>162</v>
      </c>
      <c r="FF329" s="17">
        <v>81</v>
      </c>
      <c r="FG329" s="118"/>
      <c r="FH329" s="121"/>
      <c r="FI329" s="17"/>
      <c r="FJ329" s="17" t="s">
        <v>3729</v>
      </c>
      <c r="FK329" s="227" t="s">
        <v>3791</v>
      </c>
      <c r="FL329" s="128">
        <v>45369</v>
      </c>
      <c r="FM329" s="128">
        <v>45372</v>
      </c>
      <c r="FN329" s="17"/>
      <c r="FO329" s="17"/>
      <c r="FP329" s="121" t="s">
        <v>3713</v>
      </c>
      <c r="FQ329" s="17"/>
      <c r="FR329" s="118">
        <v>63</v>
      </c>
      <c r="FS329" s="17">
        <v>4</v>
      </c>
      <c r="FT329" s="17">
        <v>67</v>
      </c>
      <c r="FU329" s="17">
        <v>89</v>
      </c>
      <c r="FV329" s="17">
        <v>100</v>
      </c>
      <c r="FW329" s="17"/>
      <c r="FX329" s="17"/>
      <c r="FY329" s="121"/>
      <c r="FZ329" s="17"/>
      <c r="GA329" s="118">
        <v>0</v>
      </c>
      <c r="GB329" s="17">
        <v>0</v>
      </c>
      <c r="GC329" s="17">
        <v>0</v>
      </c>
      <c r="GD329" s="17">
        <v>0</v>
      </c>
      <c r="GE329" s="17">
        <v>0</v>
      </c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29"/>
      <c r="GQ329" s="17"/>
      <c r="GR329" s="118"/>
      <c r="GS329" s="17"/>
      <c r="GT329" s="17"/>
      <c r="GU329" s="17"/>
      <c r="GV329" s="17"/>
      <c r="GW329" s="17"/>
      <c r="GX329" s="121"/>
      <c r="GY329" s="118"/>
      <c r="GZ329" s="17"/>
      <c r="HA329" s="17"/>
      <c r="HB329" s="17"/>
      <c r="HC329" s="17"/>
      <c r="HD329" s="121"/>
      <c r="HE329" s="118"/>
      <c r="HF329" s="17"/>
      <c r="HG329" s="17"/>
      <c r="HH329" s="17"/>
      <c r="HI329" s="17"/>
      <c r="HJ329" s="17"/>
      <c r="HK329" s="121"/>
      <c r="HL329" s="118"/>
      <c r="HM329" s="17"/>
      <c r="HN329" s="17"/>
      <c r="HO329" s="121"/>
      <c r="HP329" s="118"/>
      <c r="HQ329" s="121"/>
      <c r="HR329" s="17"/>
      <c r="HS329" s="118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21"/>
      <c r="IJ329" s="17" t="s">
        <v>3073</v>
      </c>
      <c r="IK329" s="17" t="s">
        <v>3858</v>
      </c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</row>
    <row r="330" spans="1:260" s="138" customFormat="1" ht="12">
      <c r="A330" s="118">
        <v>259</v>
      </c>
      <c r="B330" s="17" t="s">
        <v>1054</v>
      </c>
      <c r="C330" s="17">
        <v>0</v>
      </c>
      <c r="D330" s="17" t="s">
        <v>663</v>
      </c>
      <c r="E330" s="17" t="s">
        <v>1824</v>
      </c>
      <c r="F330" s="17" t="s">
        <v>2194</v>
      </c>
      <c r="G330" s="17" t="s">
        <v>79</v>
      </c>
      <c r="H330" s="119">
        <v>-19.591555</v>
      </c>
      <c r="I330" s="120">
        <v>-65.741669000000002</v>
      </c>
      <c r="J330" s="17">
        <v>0</v>
      </c>
      <c r="K330" s="17" t="s">
        <v>179</v>
      </c>
      <c r="L330" s="17" t="s">
        <v>179</v>
      </c>
      <c r="M330" s="121" t="s">
        <v>1064</v>
      </c>
      <c r="N330" s="122">
        <v>25</v>
      </c>
      <c r="O330" s="123" t="s">
        <v>78</v>
      </c>
      <c r="P330" s="17" t="s">
        <v>202</v>
      </c>
      <c r="Q330" s="121">
        <v>0</v>
      </c>
      <c r="R330" s="124">
        <v>0</v>
      </c>
      <c r="S330" s="124">
        <v>0</v>
      </c>
      <c r="T330" s="124">
        <v>3</v>
      </c>
      <c r="U330" s="124">
        <v>0</v>
      </c>
      <c r="V330" s="124">
        <v>2</v>
      </c>
      <c r="W330" s="124">
        <v>0</v>
      </c>
      <c r="X330" s="124">
        <v>0</v>
      </c>
      <c r="Y330" s="125">
        <v>0</v>
      </c>
      <c r="Z330" s="17">
        <v>5</v>
      </c>
      <c r="AA330" s="126"/>
      <c r="AB330" s="127" t="s">
        <v>1346</v>
      </c>
      <c r="AC330" s="227" t="s">
        <v>257</v>
      </c>
      <c r="AD330" s="227">
        <v>3</v>
      </c>
      <c r="AE330" s="227" t="s">
        <v>853</v>
      </c>
      <c r="AF330" s="227">
        <v>1</v>
      </c>
      <c r="AG330" s="227" t="s">
        <v>189</v>
      </c>
      <c r="AH330" s="227" t="s">
        <v>1057</v>
      </c>
      <c r="AI330" s="227">
        <v>0</v>
      </c>
      <c r="AJ330" s="227" t="s">
        <v>854</v>
      </c>
      <c r="AK330" s="227">
        <v>2</v>
      </c>
      <c r="AL330" s="227" t="s">
        <v>189</v>
      </c>
      <c r="AM330" s="227" t="s">
        <v>77</v>
      </c>
      <c r="AN330" s="227">
        <v>0</v>
      </c>
      <c r="AO330" s="227" t="s">
        <v>77</v>
      </c>
      <c r="AP330" s="227">
        <v>2</v>
      </c>
      <c r="AQ330" s="227" t="s">
        <v>77</v>
      </c>
      <c r="AR330" s="227" t="s">
        <v>537</v>
      </c>
      <c r="AS330" s="227">
        <v>2</v>
      </c>
      <c r="AT330" s="227" t="s">
        <v>325</v>
      </c>
      <c r="AU330" s="227">
        <v>1</v>
      </c>
      <c r="AV330" s="227" t="s">
        <v>189</v>
      </c>
      <c r="AW330" s="227" t="s">
        <v>77</v>
      </c>
      <c r="AX330" s="227">
        <v>0</v>
      </c>
      <c r="AY330" s="227" t="s">
        <v>77</v>
      </c>
      <c r="AZ330" s="227">
        <v>0</v>
      </c>
      <c r="BA330" s="227" t="s">
        <v>77</v>
      </c>
      <c r="BB330" s="227" t="s">
        <v>77</v>
      </c>
      <c r="BC330" s="227">
        <v>0</v>
      </c>
      <c r="BD330" s="227" t="s">
        <v>77</v>
      </c>
      <c r="BE330" s="227">
        <v>0</v>
      </c>
      <c r="BF330" s="227" t="s">
        <v>77</v>
      </c>
      <c r="BG330" s="227" t="s">
        <v>77</v>
      </c>
      <c r="BH330" s="227">
        <v>0</v>
      </c>
      <c r="BI330" s="227" t="s">
        <v>77</v>
      </c>
      <c r="BJ330" s="227">
        <v>0</v>
      </c>
      <c r="BK330" s="227" t="s">
        <v>77</v>
      </c>
      <c r="BL330" s="17">
        <v>5</v>
      </c>
      <c r="BM330" s="126" t="s">
        <v>4149</v>
      </c>
      <c r="BN330" s="126"/>
      <c r="BO330" s="126" t="s">
        <v>3789</v>
      </c>
      <c r="BP330" s="126">
        <v>2024</v>
      </c>
      <c r="BQ330" s="126" t="s">
        <v>171</v>
      </c>
      <c r="BR330" s="128">
        <v>45411</v>
      </c>
      <c r="BS330" s="17">
        <v>18</v>
      </c>
      <c r="BT330" s="221" t="s">
        <v>3052</v>
      </c>
      <c r="BU330" s="118">
        <v>0</v>
      </c>
      <c r="BV330" s="17">
        <v>0</v>
      </c>
      <c r="BW330" s="17">
        <v>3</v>
      </c>
      <c r="BX330" s="17">
        <v>0</v>
      </c>
      <c r="BY330" s="17">
        <v>0</v>
      </c>
      <c r="BZ330" s="17">
        <v>0</v>
      </c>
      <c r="CA330" s="17"/>
      <c r="CB330" s="17">
        <v>3</v>
      </c>
      <c r="CC330" s="121">
        <v>5</v>
      </c>
      <c r="CD330" s="17"/>
      <c r="CE330" s="118">
        <v>0</v>
      </c>
      <c r="CF330" s="17">
        <v>0</v>
      </c>
      <c r="CG330" s="17">
        <v>3</v>
      </c>
      <c r="CH330" s="17">
        <v>0</v>
      </c>
      <c r="CI330" s="17">
        <v>0</v>
      </c>
      <c r="CJ330" s="17">
        <v>0</v>
      </c>
      <c r="CK330" s="17">
        <v>0</v>
      </c>
      <c r="CL330" s="121">
        <v>3</v>
      </c>
      <c r="CM330" s="17" t="s">
        <v>3053</v>
      </c>
      <c r="CN330" s="17" t="s">
        <v>1587</v>
      </c>
      <c r="CO330" s="17" t="s">
        <v>251</v>
      </c>
      <c r="CP330" s="17">
        <v>28</v>
      </c>
      <c r="CQ330" s="118">
        <v>0</v>
      </c>
      <c r="CR330" s="17">
        <v>0</v>
      </c>
      <c r="CS330" s="17"/>
      <c r="CT330" s="17"/>
      <c r="CU330" s="17"/>
      <c r="CV330" s="17"/>
      <c r="CW330" s="17"/>
      <c r="CX330" s="17"/>
      <c r="CY330" s="121"/>
      <c r="CZ330" s="118"/>
      <c r="DA330" s="17"/>
      <c r="DB330" s="17"/>
      <c r="DC330" s="121"/>
      <c r="DD330" s="126"/>
      <c r="DE330" s="17"/>
      <c r="DF330" s="118"/>
      <c r="DG330" s="17" t="s">
        <v>3049</v>
      </c>
      <c r="DH330" s="17"/>
      <c r="DI330" s="126" t="s">
        <v>2778</v>
      </c>
      <c r="DJ330" s="118">
        <v>23</v>
      </c>
      <c r="DK330" s="118" t="s">
        <v>3090</v>
      </c>
      <c r="DL330" s="121"/>
      <c r="DM330" s="17" t="s">
        <v>1156</v>
      </c>
      <c r="DN330" s="17"/>
      <c r="DO330" s="17"/>
      <c r="DP330" s="17"/>
      <c r="DQ330" s="121"/>
      <c r="DR330" s="17"/>
      <c r="DS330" s="17"/>
      <c r="DT330" s="17"/>
      <c r="DU330" s="17"/>
      <c r="DV330" s="17"/>
      <c r="DW330" s="17"/>
      <c r="DX330" s="17"/>
      <c r="DY330" s="118"/>
      <c r="DZ330" s="17"/>
      <c r="EA330" s="17"/>
      <c r="EB330" s="17"/>
      <c r="EC330" s="17"/>
      <c r="ED330" s="17"/>
      <c r="EE330" s="17"/>
      <c r="EF330" s="121"/>
      <c r="EG330" s="17"/>
      <c r="EH330" s="17"/>
      <c r="EI330" s="17"/>
      <c r="EJ330" s="17"/>
      <c r="EK330" s="17"/>
      <c r="EL330" s="17"/>
      <c r="EM330" s="17"/>
      <c r="EN330" s="17"/>
      <c r="EO330" s="118">
        <v>6</v>
      </c>
      <c r="EP330" s="17"/>
      <c r="EQ330" s="17">
        <v>6</v>
      </c>
      <c r="ER330" s="17"/>
      <c r="ES330" s="17"/>
      <c r="ET330" s="121"/>
      <c r="EU330" s="118"/>
      <c r="EV330" s="17"/>
      <c r="EW330" s="17">
        <v>12</v>
      </c>
      <c r="EX330" s="17"/>
      <c r="EY330" s="17"/>
      <c r="EZ330" s="121"/>
      <c r="FA330" s="17"/>
      <c r="FB330" s="121"/>
      <c r="FC330" s="118">
        <v>50</v>
      </c>
      <c r="FD330" s="17">
        <v>3</v>
      </c>
      <c r="FE330" s="121">
        <v>126</v>
      </c>
      <c r="FF330" s="17">
        <v>42</v>
      </c>
      <c r="FG330" s="118"/>
      <c r="FH330" s="121"/>
      <c r="FI330" s="17"/>
      <c r="FJ330" s="17" t="e">
        <v>#N/A</v>
      </c>
      <c r="FK330" s="227" t="s">
        <v>3711</v>
      </c>
      <c r="FL330" s="128"/>
      <c r="FM330" s="128"/>
      <c r="FN330" s="17"/>
      <c r="FO330" s="17"/>
      <c r="FP330" s="121"/>
      <c r="FQ330" s="17"/>
      <c r="FR330" s="118"/>
      <c r="FS330" s="17"/>
      <c r="FT330" s="17">
        <v>0</v>
      </c>
      <c r="FU330" s="17">
        <v>14</v>
      </c>
      <c r="FV330" s="17"/>
      <c r="FW330" s="17"/>
      <c r="FX330" s="17"/>
      <c r="FY330" s="121"/>
      <c r="FZ330" s="17"/>
      <c r="GA330" s="118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29"/>
      <c r="GQ330" s="17"/>
      <c r="GR330" s="118"/>
      <c r="GS330" s="17"/>
      <c r="GT330" s="17"/>
      <c r="GU330" s="17"/>
      <c r="GV330" s="17"/>
      <c r="GW330" s="17"/>
      <c r="GX330" s="121"/>
      <c r="GY330" s="118"/>
      <c r="GZ330" s="17"/>
      <c r="HA330" s="17"/>
      <c r="HB330" s="17"/>
      <c r="HC330" s="17"/>
      <c r="HD330" s="121"/>
      <c r="HE330" s="118"/>
      <c r="HF330" s="17"/>
      <c r="HG330" s="17"/>
      <c r="HH330" s="17"/>
      <c r="HI330" s="17"/>
      <c r="HJ330" s="17"/>
      <c r="HK330" s="121"/>
      <c r="HL330" s="118"/>
      <c r="HM330" s="17"/>
      <c r="HN330" s="17"/>
      <c r="HO330" s="121"/>
      <c r="HP330" s="118"/>
      <c r="HQ330" s="121"/>
      <c r="HR330" s="17"/>
      <c r="HS330" s="118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21"/>
      <c r="IJ330" s="17" t="s">
        <v>3091</v>
      </c>
      <c r="IK330" s="17" t="s">
        <v>3859</v>
      </c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</row>
    <row r="331" spans="1:260" s="138" customFormat="1" ht="12">
      <c r="A331" s="118">
        <v>263</v>
      </c>
      <c r="B331" s="17" t="s">
        <v>1028</v>
      </c>
      <c r="C331" s="17">
        <v>0</v>
      </c>
      <c r="D331" s="17" t="s">
        <v>663</v>
      </c>
      <c r="E331" s="17" t="s">
        <v>1845</v>
      </c>
      <c r="F331" s="17" t="s">
        <v>2200</v>
      </c>
      <c r="G331" s="17" t="s">
        <v>79</v>
      </c>
      <c r="H331" s="119">
        <v>-19.589504000000002</v>
      </c>
      <c r="I331" s="120">
        <v>-65.762817999999996</v>
      </c>
      <c r="J331" s="17" t="s">
        <v>321</v>
      </c>
      <c r="K331" s="17" t="s">
        <v>2201</v>
      </c>
      <c r="L331" s="17" t="s">
        <v>1071</v>
      </c>
      <c r="M331" s="121" t="s">
        <v>1064</v>
      </c>
      <c r="N331" s="122">
        <v>8</v>
      </c>
      <c r="O331" s="123" t="s">
        <v>610</v>
      </c>
      <c r="P331" s="17" t="s">
        <v>202</v>
      </c>
      <c r="Q331" s="121" t="s">
        <v>179</v>
      </c>
      <c r="R331" s="124">
        <v>0</v>
      </c>
      <c r="S331" s="124">
        <v>3</v>
      </c>
      <c r="T331" s="124">
        <v>0</v>
      </c>
      <c r="U331" s="124">
        <v>0</v>
      </c>
      <c r="V331" s="124">
        <v>2</v>
      </c>
      <c r="W331" s="124">
        <v>0</v>
      </c>
      <c r="X331" s="124">
        <v>0</v>
      </c>
      <c r="Y331" s="125">
        <v>0</v>
      </c>
      <c r="Z331" s="17">
        <v>5</v>
      </c>
      <c r="AA331" s="126"/>
      <c r="AB331" s="127" t="s">
        <v>248</v>
      </c>
      <c r="AC331" s="227" t="s">
        <v>77</v>
      </c>
      <c r="AD331" s="227">
        <v>0</v>
      </c>
      <c r="AE331" s="227" t="s">
        <v>77</v>
      </c>
      <c r="AF331" s="227">
        <v>0</v>
      </c>
      <c r="AG331" s="227" t="s">
        <v>77</v>
      </c>
      <c r="AH331" s="227" t="s">
        <v>257</v>
      </c>
      <c r="AI331" s="227">
        <v>3</v>
      </c>
      <c r="AJ331" s="227" t="s">
        <v>248</v>
      </c>
      <c r="AK331" s="227">
        <v>1</v>
      </c>
      <c r="AL331" s="227" t="s">
        <v>189</v>
      </c>
      <c r="AM331" s="227" t="s">
        <v>77</v>
      </c>
      <c r="AN331" s="227">
        <v>0</v>
      </c>
      <c r="AO331" s="227" t="s">
        <v>77</v>
      </c>
      <c r="AP331" s="227">
        <v>0</v>
      </c>
      <c r="AQ331" s="227" t="s">
        <v>77</v>
      </c>
      <c r="AR331" s="227" t="s">
        <v>537</v>
      </c>
      <c r="AS331" s="227">
        <v>2</v>
      </c>
      <c r="AT331" s="227" t="s">
        <v>249</v>
      </c>
      <c r="AU331" s="227">
        <v>0</v>
      </c>
      <c r="AV331" s="227" t="s">
        <v>189</v>
      </c>
      <c r="AW331" s="227" t="s">
        <v>77</v>
      </c>
      <c r="AX331" s="227">
        <v>0</v>
      </c>
      <c r="AY331" s="227" t="s">
        <v>77</v>
      </c>
      <c r="AZ331" s="227">
        <v>0</v>
      </c>
      <c r="BA331" s="227" t="s">
        <v>77</v>
      </c>
      <c r="BB331" s="227" t="s">
        <v>77</v>
      </c>
      <c r="BC331" s="227">
        <v>0</v>
      </c>
      <c r="BD331" s="227" t="s">
        <v>77</v>
      </c>
      <c r="BE331" s="227">
        <v>0</v>
      </c>
      <c r="BF331" s="227" t="s">
        <v>77</v>
      </c>
      <c r="BG331" s="227" t="s">
        <v>77</v>
      </c>
      <c r="BH331" s="227">
        <v>0</v>
      </c>
      <c r="BI331" s="227" t="s">
        <v>77</v>
      </c>
      <c r="BJ331" s="227">
        <v>0</v>
      </c>
      <c r="BK331" s="227" t="s">
        <v>77</v>
      </c>
      <c r="BL331" s="17">
        <v>5</v>
      </c>
      <c r="BM331" s="126" t="s">
        <v>3797</v>
      </c>
      <c r="BN331" s="126"/>
      <c r="BO331" s="126" t="s">
        <v>3789</v>
      </c>
      <c r="BP331" s="126">
        <v>2024</v>
      </c>
      <c r="BQ331" s="126" t="s">
        <v>172</v>
      </c>
      <c r="BR331" s="128">
        <v>45411</v>
      </c>
      <c r="BS331" s="17">
        <v>18</v>
      </c>
      <c r="BT331" s="221" t="s">
        <v>3052</v>
      </c>
      <c r="BU331" s="118">
        <v>0</v>
      </c>
      <c r="BV331" s="17">
        <v>0</v>
      </c>
      <c r="BW331" s="17">
        <v>3</v>
      </c>
      <c r="BX331" s="17">
        <v>0</v>
      </c>
      <c r="BY331" s="17">
        <v>0</v>
      </c>
      <c r="BZ331" s="17">
        <v>0</v>
      </c>
      <c r="CA331" s="17"/>
      <c r="CB331" s="17">
        <v>3</v>
      </c>
      <c r="CC331" s="121">
        <v>5</v>
      </c>
      <c r="CD331" s="17">
        <v>3</v>
      </c>
      <c r="CE331" s="118">
        <v>0</v>
      </c>
      <c r="CF331" s="17">
        <v>0</v>
      </c>
      <c r="CG331" s="17">
        <v>0</v>
      </c>
      <c r="CH331" s="17">
        <v>0</v>
      </c>
      <c r="CI331" s="17">
        <v>0</v>
      </c>
      <c r="CJ331" s="17">
        <v>0</v>
      </c>
      <c r="CK331" s="17">
        <v>0</v>
      </c>
      <c r="CL331" s="121">
        <v>0</v>
      </c>
      <c r="CM331" s="17" t="s">
        <v>3053</v>
      </c>
      <c r="CN331" s="17" t="s">
        <v>1587</v>
      </c>
      <c r="CO331" s="17" t="s">
        <v>251</v>
      </c>
      <c r="CP331" s="17">
        <v>28</v>
      </c>
      <c r="CQ331" s="118">
        <v>1</v>
      </c>
      <c r="CR331" s="17">
        <v>0</v>
      </c>
      <c r="CS331" s="17" t="s">
        <v>676</v>
      </c>
      <c r="CT331" s="17"/>
      <c r="CU331" s="17"/>
      <c r="CV331" s="17"/>
      <c r="CW331" s="17"/>
      <c r="CX331" s="17"/>
      <c r="CY331" s="121"/>
      <c r="CZ331" s="118"/>
      <c r="DA331" s="17"/>
      <c r="DB331" s="17"/>
      <c r="DC331" s="121"/>
      <c r="DD331" s="126"/>
      <c r="DE331" s="17"/>
      <c r="DF331" s="118"/>
      <c r="DG331" s="17" t="s">
        <v>3049</v>
      </c>
      <c r="DH331" s="17"/>
      <c r="DI331" s="126" t="s">
        <v>3648</v>
      </c>
      <c r="DJ331" s="118">
        <v>7</v>
      </c>
      <c r="DK331" s="118" t="s">
        <v>3054</v>
      </c>
      <c r="DL331" s="121"/>
      <c r="DM331" s="17" t="s">
        <v>130</v>
      </c>
      <c r="DN331" s="17"/>
      <c r="DO331" s="17"/>
      <c r="DP331" s="17"/>
      <c r="DQ331" s="121"/>
      <c r="DR331" s="17"/>
      <c r="DS331" s="17"/>
      <c r="DT331" s="17"/>
      <c r="DU331" s="17"/>
      <c r="DV331" s="17"/>
      <c r="DW331" s="17"/>
      <c r="DX331" s="17"/>
      <c r="DY331" s="118"/>
      <c r="DZ331" s="17"/>
      <c r="EA331" s="17"/>
      <c r="EB331" s="17"/>
      <c r="EC331" s="17"/>
      <c r="ED331" s="17"/>
      <c r="EE331" s="17"/>
      <c r="EF331" s="121"/>
      <c r="EG331" s="17"/>
      <c r="EH331" s="17"/>
      <c r="EI331" s="17"/>
      <c r="EJ331" s="17"/>
      <c r="EK331" s="17"/>
      <c r="EL331" s="17"/>
      <c r="EM331" s="17"/>
      <c r="EN331" s="17"/>
      <c r="EO331" s="118">
        <v>6</v>
      </c>
      <c r="EP331" s="17"/>
      <c r="EQ331" s="17">
        <v>6</v>
      </c>
      <c r="ER331" s="17"/>
      <c r="ES331" s="17"/>
      <c r="ET331" s="121"/>
      <c r="EU331" s="118"/>
      <c r="EV331" s="17"/>
      <c r="EW331" s="17"/>
      <c r="EX331" s="17">
        <v>12</v>
      </c>
      <c r="EY331" s="17"/>
      <c r="EZ331" s="121"/>
      <c r="FA331" s="17"/>
      <c r="FB331" s="129"/>
      <c r="FC331" s="118">
        <v>30</v>
      </c>
      <c r="FD331" s="17">
        <v>3</v>
      </c>
      <c r="FE331" s="121">
        <v>69</v>
      </c>
      <c r="FF331" s="17">
        <v>23</v>
      </c>
      <c r="FG331" s="118"/>
      <c r="FH331" s="121"/>
      <c r="FI331" s="17"/>
      <c r="FJ331" s="17" t="s">
        <v>3729</v>
      </c>
      <c r="FK331" s="227" t="s">
        <v>3714</v>
      </c>
      <c r="FL331" s="128"/>
      <c r="FM331" s="128"/>
      <c r="FN331" s="17"/>
      <c r="FO331" s="17"/>
      <c r="FP331" s="121"/>
      <c r="FQ331" s="17"/>
      <c r="FR331" s="118"/>
      <c r="FS331" s="17"/>
      <c r="FT331" s="17">
        <v>0</v>
      </c>
      <c r="FU331" s="17">
        <v>14</v>
      </c>
      <c r="FV331" s="17"/>
      <c r="FW331" s="17"/>
      <c r="FX331" s="17"/>
      <c r="FY331" s="121"/>
      <c r="FZ331" s="17"/>
      <c r="GA331" s="118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29"/>
      <c r="GQ331" s="17"/>
      <c r="GR331" s="118"/>
      <c r="GS331" s="17"/>
      <c r="GT331" s="17"/>
      <c r="GU331" s="17"/>
      <c r="GV331" s="17"/>
      <c r="GW331" s="17"/>
      <c r="GX331" s="121"/>
      <c r="GY331" s="118"/>
      <c r="GZ331" s="17"/>
      <c r="HA331" s="17"/>
      <c r="HB331" s="17"/>
      <c r="HC331" s="17"/>
      <c r="HD331" s="121"/>
      <c r="HE331" s="118"/>
      <c r="HF331" s="17"/>
      <c r="HG331" s="17"/>
      <c r="HH331" s="17"/>
      <c r="HI331" s="17"/>
      <c r="HJ331" s="17"/>
      <c r="HK331" s="121"/>
      <c r="HL331" s="118"/>
      <c r="HM331" s="17"/>
      <c r="HN331" s="17"/>
      <c r="HO331" s="121"/>
      <c r="HP331" s="118"/>
      <c r="HQ331" s="121"/>
      <c r="HR331" s="17"/>
      <c r="HS331" s="118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21"/>
      <c r="IJ331" s="17" t="s">
        <v>3054</v>
      </c>
      <c r="IK331" s="17" t="s">
        <v>3811</v>
      </c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</row>
    <row r="332" spans="1:260" s="138" customFormat="1" ht="12">
      <c r="A332" s="118">
        <v>269</v>
      </c>
      <c r="B332" s="17">
        <v>0</v>
      </c>
      <c r="C332" s="17" t="s">
        <v>2191</v>
      </c>
      <c r="D332" s="17" t="s">
        <v>663</v>
      </c>
      <c r="E332" s="17" t="s">
        <v>1788</v>
      </c>
      <c r="F332" s="17" t="s">
        <v>2215</v>
      </c>
      <c r="G332" s="17" t="s">
        <v>79</v>
      </c>
      <c r="H332" s="119">
        <v>-18.415573999999999</v>
      </c>
      <c r="I332" s="120">
        <v>-66.580252999999999</v>
      </c>
      <c r="J332" s="17" t="s">
        <v>310</v>
      </c>
      <c r="K332" s="17" t="s">
        <v>2216</v>
      </c>
      <c r="L332" s="17" t="s">
        <v>2217</v>
      </c>
      <c r="M332" s="121" t="s">
        <v>1064</v>
      </c>
      <c r="N332" s="122">
        <v>35</v>
      </c>
      <c r="O332" s="123" t="s">
        <v>78</v>
      </c>
      <c r="P332" s="17" t="s">
        <v>202</v>
      </c>
      <c r="Q332" s="121" t="s">
        <v>179</v>
      </c>
      <c r="R332" s="124">
        <v>0</v>
      </c>
      <c r="S332" s="124">
        <v>3</v>
      </c>
      <c r="T332" s="124">
        <v>0</v>
      </c>
      <c r="U332" s="124">
        <v>0</v>
      </c>
      <c r="V332" s="124">
        <v>2</v>
      </c>
      <c r="W332" s="124">
        <v>0</v>
      </c>
      <c r="X332" s="124">
        <v>0</v>
      </c>
      <c r="Y332" s="125">
        <v>0</v>
      </c>
      <c r="Z332" s="17">
        <v>5</v>
      </c>
      <c r="AA332" s="126"/>
      <c r="AB332" s="127" t="s">
        <v>248</v>
      </c>
      <c r="AC332" s="227" t="s">
        <v>77</v>
      </c>
      <c r="AD332" s="227">
        <v>0</v>
      </c>
      <c r="AE332" s="227" t="s">
        <v>77</v>
      </c>
      <c r="AF332" s="227">
        <v>0</v>
      </c>
      <c r="AG332" s="227" t="s">
        <v>77</v>
      </c>
      <c r="AH332" s="227" t="s">
        <v>1079</v>
      </c>
      <c r="AI332" s="227">
        <v>3</v>
      </c>
      <c r="AJ332" s="227" t="s">
        <v>248</v>
      </c>
      <c r="AK332" s="227">
        <v>1</v>
      </c>
      <c r="AL332" s="227" t="s">
        <v>189</v>
      </c>
      <c r="AM332" s="227" t="s">
        <v>77</v>
      </c>
      <c r="AN332" s="227">
        <v>0</v>
      </c>
      <c r="AO332" s="227" t="s">
        <v>77</v>
      </c>
      <c r="AP332" s="227">
        <v>0</v>
      </c>
      <c r="AQ332" s="227" t="s">
        <v>77</v>
      </c>
      <c r="AR332" s="227" t="s">
        <v>537</v>
      </c>
      <c r="AS332" s="227">
        <v>2</v>
      </c>
      <c r="AT332" s="227" t="s">
        <v>249</v>
      </c>
      <c r="AU332" s="227">
        <v>0</v>
      </c>
      <c r="AV332" s="227" t="s">
        <v>189</v>
      </c>
      <c r="AW332" s="227" t="s">
        <v>77</v>
      </c>
      <c r="AX332" s="227">
        <v>0</v>
      </c>
      <c r="AY332" s="227" t="s">
        <v>77</v>
      </c>
      <c r="AZ332" s="227">
        <v>0</v>
      </c>
      <c r="BA332" s="227" t="s">
        <v>77</v>
      </c>
      <c r="BB332" s="227" t="s">
        <v>77</v>
      </c>
      <c r="BC332" s="227">
        <v>0</v>
      </c>
      <c r="BD332" s="227" t="s">
        <v>77</v>
      </c>
      <c r="BE332" s="227">
        <v>0</v>
      </c>
      <c r="BF332" s="227" t="s">
        <v>77</v>
      </c>
      <c r="BG332" s="227" t="s">
        <v>77</v>
      </c>
      <c r="BH332" s="227">
        <v>0</v>
      </c>
      <c r="BI332" s="227" t="s">
        <v>77</v>
      </c>
      <c r="BJ332" s="227">
        <v>0</v>
      </c>
      <c r="BK332" s="227" t="s">
        <v>77</v>
      </c>
      <c r="BL332" s="17">
        <v>5</v>
      </c>
      <c r="BM332" s="126" t="s">
        <v>3797</v>
      </c>
      <c r="BN332" s="126"/>
      <c r="BO332" s="126" t="s">
        <v>3789</v>
      </c>
      <c r="BP332" s="126">
        <v>2024</v>
      </c>
      <c r="BQ332" s="126" t="s">
        <v>172</v>
      </c>
      <c r="BR332" s="128">
        <v>45411</v>
      </c>
      <c r="BS332" s="17">
        <v>18</v>
      </c>
      <c r="BT332" s="221" t="s">
        <v>3082</v>
      </c>
      <c r="BU332" s="118">
        <v>0</v>
      </c>
      <c r="BV332" s="17">
        <v>0</v>
      </c>
      <c r="BW332" s="17">
        <v>2</v>
      </c>
      <c r="BX332" s="17">
        <v>0</v>
      </c>
      <c r="BY332" s="17">
        <v>0</v>
      </c>
      <c r="BZ332" s="17">
        <v>0</v>
      </c>
      <c r="CA332" s="17"/>
      <c r="CB332" s="17">
        <v>2</v>
      </c>
      <c r="CC332" s="121">
        <v>5</v>
      </c>
      <c r="CD332" s="17">
        <v>2</v>
      </c>
      <c r="CE332" s="118">
        <v>0</v>
      </c>
      <c r="CF332" s="17">
        <v>0</v>
      </c>
      <c r="CG332" s="17">
        <v>0</v>
      </c>
      <c r="CH332" s="17">
        <v>0</v>
      </c>
      <c r="CI332" s="17">
        <v>0</v>
      </c>
      <c r="CJ332" s="17">
        <v>0</v>
      </c>
      <c r="CK332" s="17">
        <v>0</v>
      </c>
      <c r="CL332" s="121">
        <v>0</v>
      </c>
      <c r="CM332" s="17" t="s">
        <v>3083</v>
      </c>
      <c r="CN332" s="17" t="s">
        <v>1587</v>
      </c>
      <c r="CO332" s="17" t="s">
        <v>244</v>
      </c>
      <c r="CP332" s="17">
        <v>4</v>
      </c>
      <c r="CQ332" s="118">
        <v>1</v>
      </c>
      <c r="CR332" s="17">
        <v>0</v>
      </c>
      <c r="CS332" s="17" t="s">
        <v>676</v>
      </c>
      <c r="CT332" s="17"/>
      <c r="CU332" s="17"/>
      <c r="CV332" s="17"/>
      <c r="CW332" s="17"/>
      <c r="CX332" s="17"/>
      <c r="CY332" s="121"/>
      <c r="CZ332" s="118"/>
      <c r="DA332" s="17"/>
      <c r="DB332" s="17"/>
      <c r="DC332" s="121"/>
      <c r="DD332" s="126"/>
      <c r="DE332" s="17"/>
      <c r="DF332" s="118"/>
      <c r="DG332" s="17" t="s">
        <v>3049</v>
      </c>
      <c r="DH332" s="17"/>
      <c r="DI332" s="126" t="s">
        <v>3411</v>
      </c>
      <c r="DJ332" s="118">
        <v>6</v>
      </c>
      <c r="DK332" s="118" t="s">
        <v>3050</v>
      </c>
      <c r="DL332" s="121"/>
      <c r="DM332" s="17" t="s">
        <v>130</v>
      </c>
      <c r="DN332" s="17"/>
      <c r="DO332" s="17"/>
      <c r="DP332" s="17"/>
      <c r="DQ332" s="121"/>
      <c r="DR332" s="17"/>
      <c r="DS332" s="17"/>
      <c r="DT332" s="17"/>
      <c r="DU332" s="17"/>
      <c r="DV332" s="17"/>
      <c r="DW332" s="17"/>
      <c r="DX332" s="17"/>
      <c r="DY332" s="118"/>
      <c r="DZ332" s="17"/>
      <c r="EA332" s="17"/>
      <c r="EB332" s="17"/>
      <c r="EC332" s="17"/>
      <c r="ED332" s="17"/>
      <c r="EE332" s="17"/>
      <c r="EF332" s="121"/>
      <c r="EG332" s="17"/>
      <c r="EH332" s="17"/>
      <c r="EI332" s="17"/>
      <c r="EJ332" s="17"/>
      <c r="EK332" s="17"/>
      <c r="EL332" s="17"/>
      <c r="EM332" s="17"/>
      <c r="EN332" s="17"/>
      <c r="EO332" s="118"/>
      <c r="EP332" s="17"/>
      <c r="EQ332" s="17"/>
      <c r="ER332" s="17"/>
      <c r="ES332" s="17"/>
      <c r="ET332" s="121"/>
      <c r="EU332" s="118"/>
      <c r="EV332" s="17"/>
      <c r="EW332" s="17">
        <v>8</v>
      </c>
      <c r="EX332" s="17"/>
      <c r="EY332" s="17"/>
      <c r="EZ332" s="121"/>
      <c r="FA332" s="17"/>
      <c r="FB332" s="121"/>
      <c r="FC332" s="118">
        <v>70</v>
      </c>
      <c r="FD332" s="17">
        <v>2</v>
      </c>
      <c r="FE332" s="121">
        <v>106</v>
      </c>
      <c r="FF332" s="17">
        <v>53</v>
      </c>
      <c r="FG332" s="118"/>
      <c r="FH332" s="121"/>
      <c r="FI332" s="17"/>
      <c r="FJ332" s="17" t="s">
        <v>3729</v>
      </c>
      <c r="FK332" s="227" t="s">
        <v>3711</v>
      </c>
      <c r="FL332" s="128"/>
      <c r="FM332" s="128"/>
      <c r="FN332" s="17"/>
      <c r="FO332" s="17"/>
      <c r="FP332" s="121"/>
      <c r="FQ332" s="17"/>
      <c r="FR332" s="118"/>
      <c r="FS332" s="17"/>
      <c r="FT332" s="17">
        <v>0</v>
      </c>
      <c r="FU332" s="17">
        <v>14</v>
      </c>
      <c r="FV332" s="17"/>
      <c r="FW332" s="17"/>
      <c r="FX332" s="17"/>
      <c r="FY332" s="121"/>
      <c r="FZ332" s="17"/>
      <c r="GA332" s="118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29"/>
      <c r="GQ332" s="17"/>
      <c r="GR332" s="118"/>
      <c r="GS332" s="17"/>
      <c r="GT332" s="17"/>
      <c r="GU332" s="17"/>
      <c r="GV332" s="17"/>
      <c r="GW332" s="17"/>
      <c r="GX332" s="121"/>
      <c r="GY332" s="118"/>
      <c r="GZ332" s="17"/>
      <c r="HA332" s="17"/>
      <c r="HB332" s="17"/>
      <c r="HC332" s="17"/>
      <c r="HD332" s="121"/>
      <c r="HE332" s="118"/>
      <c r="HF332" s="17"/>
      <c r="HG332" s="17"/>
      <c r="HH332" s="17"/>
      <c r="HI332" s="17"/>
      <c r="HJ332" s="17"/>
      <c r="HK332" s="121"/>
      <c r="HL332" s="118"/>
      <c r="HM332" s="17"/>
      <c r="HN332" s="17"/>
      <c r="HO332" s="121"/>
      <c r="HP332" s="118"/>
      <c r="HQ332" s="121"/>
      <c r="HR332" s="17"/>
      <c r="HS332" s="118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21"/>
      <c r="IJ332" s="17" t="s">
        <v>3050</v>
      </c>
      <c r="IK332" s="17" t="s">
        <v>3810</v>
      </c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</row>
    <row r="333" spans="1:260" s="138" customFormat="1" ht="12">
      <c r="A333" s="118">
        <v>271</v>
      </c>
      <c r="B333" s="17">
        <v>0</v>
      </c>
      <c r="C333" s="17" t="s">
        <v>2191</v>
      </c>
      <c r="D333" s="17" t="s">
        <v>663</v>
      </c>
      <c r="E333" s="17" t="s">
        <v>1790</v>
      </c>
      <c r="F333" s="17" t="s">
        <v>2222</v>
      </c>
      <c r="G333" s="17" t="s">
        <v>79</v>
      </c>
      <c r="H333" s="119">
        <v>-19.559875000000002</v>
      </c>
      <c r="I333" s="120">
        <v>-65.755030555600001</v>
      </c>
      <c r="J333" s="17" t="s">
        <v>321</v>
      </c>
      <c r="K333" s="17" t="s">
        <v>1064</v>
      </c>
      <c r="L333" s="17" t="s">
        <v>1072</v>
      </c>
      <c r="M333" s="121" t="s">
        <v>1064</v>
      </c>
      <c r="N333" s="122">
        <v>6</v>
      </c>
      <c r="O333" s="123" t="s">
        <v>610</v>
      </c>
      <c r="P333" s="17" t="s">
        <v>202</v>
      </c>
      <c r="Q333" s="121" t="s">
        <v>179</v>
      </c>
      <c r="R333" s="124">
        <v>0</v>
      </c>
      <c r="S333" s="124">
        <v>3</v>
      </c>
      <c r="T333" s="124">
        <v>0</v>
      </c>
      <c r="U333" s="124">
        <v>0</v>
      </c>
      <c r="V333" s="124">
        <v>2</v>
      </c>
      <c r="W333" s="124">
        <v>0</v>
      </c>
      <c r="X333" s="124">
        <v>0</v>
      </c>
      <c r="Y333" s="125">
        <v>0</v>
      </c>
      <c r="Z333" s="17">
        <v>5</v>
      </c>
      <c r="AA333" s="126"/>
      <c r="AB333" s="127" t="s">
        <v>3100</v>
      </c>
      <c r="AC333" s="227" t="s">
        <v>77</v>
      </c>
      <c r="AD333" s="227">
        <v>0</v>
      </c>
      <c r="AE333" s="227" t="s">
        <v>77</v>
      </c>
      <c r="AF333" s="227">
        <v>0</v>
      </c>
      <c r="AG333" s="227" t="s">
        <v>77</v>
      </c>
      <c r="AH333" s="227" t="s">
        <v>1079</v>
      </c>
      <c r="AI333" s="227">
        <v>3</v>
      </c>
      <c r="AJ333" s="227" t="s">
        <v>2223</v>
      </c>
      <c r="AK333" s="227">
        <v>1</v>
      </c>
      <c r="AL333" s="227" t="s">
        <v>206</v>
      </c>
      <c r="AM333" s="227" t="s">
        <v>77</v>
      </c>
      <c r="AN333" s="227">
        <v>0</v>
      </c>
      <c r="AO333" s="227" t="s">
        <v>77</v>
      </c>
      <c r="AP333" s="227">
        <v>0</v>
      </c>
      <c r="AQ333" s="227" t="s">
        <v>77</v>
      </c>
      <c r="AR333" s="227" t="s">
        <v>537</v>
      </c>
      <c r="AS333" s="227">
        <v>2</v>
      </c>
      <c r="AT333" s="227" t="s">
        <v>210</v>
      </c>
      <c r="AU333" s="227">
        <v>1</v>
      </c>
      <c r="AV333" s="227" t="s">
        <v>206</v>
      </c>
      <c r="AW333" s="227" t="s">
        <v>77</v>
      </c>
      <c r="AX333" s="227">
        <v>0</v>
      </c>
      <c r="AY333" s="227" t="s">
        <v>77</v>
      </c>
      <c r="AZ333" s="227">
        <v>0</v>
      </c>
      <c r="BA333" s="227" t="s">
        <v>77</v>
      </c>
      <c r="BB333" s="227" t="s">
        <v>77</v>
      </c>
      <c r="BC333" s="227">
        <v>0</v>
      </c>
      <c r="BD333" s="227" t="s">
        <v>77</v>
      </c>
      <c r="BE333" s="227">
        <v>0</v>
      </c>
      <c r="BF333" s="227" t="s">
        <v>77</v>
      </c>
      <c r="BG333" s="227" t="s">
        <v>77</v>
      </c>
      <c r="BH333" s="227">
        <v>0</v>
      </c>
      <c r="BI333" s="227" t="s">
        <v>77</v>
      </c>
      <c r="BJ333" s="227">
        <v>0</v>
      </c>
      <c r="BK333" s="227" t="s">
        <v>77</v>
      </c>
      <c r="BL333" s="17">
        <v>5</v>
      </c>
      <c r="BM333" s="126" t="s">
        <v>3797</v>
      </c>
      <c r="BN333" s="126"/>
      <c r="BO333" s="126" t="s">
        <v>3789</v>
      </c>
      <c r="BP333" s="126">
        <v>2024</v>
      </c>
      <c r="BQ333" s="126" t="s">
        <v>172</v>
      </c>
      <c r="BR333" s="128">
        <v>45411</v>
      </c>
      <c r="BS333" s="17">
        <v>18</v>
      </c>
      <c r="BT333" s="221" t="s">
        <v>3092</v>
      </c>
      <c r="BU333" s="118">
        <v>0</v>
      </c>
      <c r="BV333" s="17">
        <v>0</v>
      </c>
      <c r="BW333" s="17">
        <v>2</v>
      </c>
      <c r="BX333" s="17">
        <v>0</v>
      </c>
      <c r="BY333" s="17">
        <v>0</v>
      </c>
      <c r="BZ333" s="17">
        <v>0</v>
      </c>
      <c r="CA333" s="17"/>
      <c r="CB333" s="17">
        <v>2</v>
      </c>
      <c r="CC333" s="121">
        <v>5</v>
      </c>
      <c r="CD333" s="17">
        <v>2</v>
      </c>
      <c r="CE333" s="118">
        <v>0</v>
      </c>
      <c r="CF333" s="17">
        <v>0</v>
      </c>
      <c r="CG333" s="17">
        <v>0</v>
      </c>
      <c r="CH333" s="17">
        <v>0</v>
      </c>
      <c r="CI333" s="17">
        <v>0</v>
      </c>
      <c r="CJ333" s="17">
        <v>0</v>
      </c>
      <c r="CK333" s="17">
        <v>0</v>
      </c>
      <c r="CL333" s="121">
        <v>0</v>
      </c>
      <c r="CM333" s="17" t="s">
        <v>3093</v>
      </c>
      <c r="CN333" s="17" t="s">
        <v>1587</v>
      </c>
      <c r="CO333" s="17" t="s">
        <v>622</v>
      </c>
      <c r="CP333" s="17">
        <v>9</v>
      </c>
      <c r="CQ333" s="118">
        <v>1</v>
      </c>
      <c r="CR333" s="17">
        <v>0</v>
      </c>
      <c r="CS333" s="17" t="s">
        <v>676</v>
      </c>
      <c r="CT333" s="17"/>
      <c r="CU333" s="17"/>
      <c r="CV333" s="17"/>
      <c r="CW333" s="17"/>
      <c r="CX333" s="17"/>
      <c r="CY333" s="121"/>
      <c r="CZ333" s="118"/>
      <c r="DA333" s="17"/>
      <c r="DB333" s="17"/>
      <c r="DC333" s="121"/>
      <c r="DD333" s="126"/>
      <c r="DE333" s="17"/>
      <c r="DF333" s="118"/>
      <c r="DG333" s="17" t="s">
        <v>3049</v>
      </c>
      <c r="DH333" s="17"/>
      <c r="DI333" s="126" t="s">
        <v>3411</v>
      </c>
      <c r="DJ333" s="118">
        <v>6</v>
      </c>
      <c r="DK333" s="118" t="s">
        <v>3050</v>
      </c>
      <c r="DL333" s="121"/>
      <c r="DM333" s="17" t="s">
        <v>130</v>
      </c>
      <c r="DN333" s="17"/>
      <c r="DO333" s="17"/>
      <c r="DP333" s="17"/>
      <c r="DQ333" s="121"/>
      <c r="DR333" s="17"/>
      <c r="DS333" s="17"/>
      <c r="DT333" s="17"/>
      <c r="DU333" s="17"/>
      <c r="DV333" s="17"/>
      <c r="DW333" s="17"/>
      <c r="DX333" s="17"/>
      <c r="DY333" s="118"/>
      <c r="DZ333" s="17"/>
      <c r="EA333" s="17"/>
      <c r="EB333" s="17"/>
      <c r="EC333" s="17"/>
      <c r="ED333" s="17"/>
      <c r="EE333" s="17"/>
      <c r="EF333" s="121"/>
      <c r="EG333" s="17"/>
      <c r="EH333" s="17"/>
      <c r="EI333" s="17"/>
      <c r="EJ333" s="17"/>
      <c r="EK333" s="17"/>
      <c r="EL333" s="17"/>
      <c r="EM333" s="17"/>
      <c r="EN333" s="17"/>
      <c r="EO333" s="118">
        <v>4</v>
      </c>
      <c r="EP333" s="17"/>
      <c r="EQ333" s="17">
        <v>4</v>
      </c>
      <c r="ER333" s="17"/>
      <c r="ES333" s="17"/>
      <c r="ET333" s="121"/>
      <c r="EU333" s="118"/>
      <c r="EV333" s="17"/>
      <c r="EW333" s="17"/>
      <c r="EX333" s="17">
        <v>8</v>
      </c>
      <c r="EY333" s="17"/>
      <c r="EZ333" s="121"/>
      <c r="FA333" s="17"/>
      <c r="FB333" s="121"/>
      <c r="FC333" s="118">
        <v>30</v>
      </c>
      <c r="FD333" s="17">
        <v>2</v>
      </c>
      <c r="FE333" s="121">
        <v>42</v>
      </c>
      <c r="FF333" s="17">
        <v>21</v>
      </c>
      <c r="FG333" s="118"/>
      <c r="FH333" s="121"/>
      <c r="FI333" s="17"/>
      <c r="FJ333" s="17" t="s">
        <v>3729</v>
      </c>
      <c r="FK333" s="227" t="s">
        <v>3711</v>
      </c>
      <c r="FL333" s="17"/>
      <c r="FM333" s="17"/>
      <c r="FN333" s="17"/>
      <c r="FO333" s="17"/>
      <c r="FP333" s="121"/>
      <c r="FQ333" s="17"/>
      <c r="FR333" s="118"/>
      <c r="FS333" s="17"/>
      <c r="FT333" s="17">
        <v>0</v>
      </c>
      <c r="FU333" s="17">
        <v>14</v>
      </c>
      <c r="FV333" s="17"/>
      <c r="FW333" s="17"/>
      <c r="FX333" s="17"/>
      <c r="FY333" s="121"/>
      <c r="FZ333" s="17"/>
      <c r="GA333" s="118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21"/>
      <c r="GQ333" s="17"/>
      <c r="GR333" s="118"/>
      <c r="GS333" s="17"/>
      <c r="GT333" s="17"/>
      <c r="GU333" s="17"/>
      <c r="GV333" s="17"/>
      <c r="GW333" s="17"/>
      <c r="GX333" s="121"/>
      <c r="GY333" s="118"/>
      <c r="GZ333" s="17"/>
      <c r="HA333" s="17"/>
      <c r="HB333" s="17"/>
      <c r="HC333" s="17"/>
      <c r="HD333" s="121"/>
      <c r="HE333" s="118"/>
      <c r="HF333" s="17"/>
      <c r="HG333" s="17"/>
      <c r="HH333" s="17"/>
      <c r="HI333" s="17"/>
      <c r="HJ333" s="17"/>
      <c r="HK333" s="121"/>
      <c r="HL333" s="118"/>
      <c r="HM333" s="17"/>
      <c r="HN333" s="17"/>
      <c r="HO333" s="121"/>
      <c r="HP333" s="118"/>
      <c r="HQ333" s="121"/>
      <c r="HR333" s="17"/>
      <c r="HS333" s="118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21"/>
      <c r="IJ333" s="17" t="s">
        <v>3050</v>
      </c>
      <c r="IK333" s="17" t="s">
        <v>3818</v>
      </c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</row>
    <row r="334" spans="1:260" s="138" customFormat="1" ht="12">
      <c r="A334" s="118">
        <v>505</v>
      </c>
      <c r="B334" s="17" t="s">
        <v>2557</v>
      </c>
      <c r="C334" s="17">
        <v>0</v>
      </c>
      <c r="D334" s="139" t="s">
        <v>663</v>
      </c>
      <c r="E334" s="124" t="s">
        <v>1922</v>
      </c>
      <c r="F334" s="17" t="s">
        <v>2558</v>
      </c>
      <c r="G334" s="17" t="s">
        <v>79</v>
      </c>
      <c r="H334" s="119">
        <v>-17.654160999999998</v>
      </c>
      <c r="I334" s="120">
        <v>-63.180470999999997</v>
      </c>
      <c r="J334" s="17" t="s">
        <v>303</v>
      </c>
      <c r="K334" s="17" t="s">
        <v>256</v>
      </c>
      <c r="L334" s="17" t="s">
        <v>256</v>
      </c>
      <c r="M334" s="121" t="s">
        <v>177</v>
      </c>
      <c r="N334" s="122">
        <v>40</v>
      </c>
      <c r="O334" s="123" t="s">
        <v>78</v>
      </c>
      <c r="P334" s="17" t="s">
        <v>178</v>
      </c>
      <c r="Q334" s="121" t="s">
        <v>2559</v>
      </c>
      <c r="R334" s="124">
        <v>3</v>
      </c>
      <c r="S334" s="124">
        <v>3</v>
      </c>
      <c r="T334" s="124">
        <v>0</v>
      </c>
      <c r="U334" s="124">
        <v>0</v>
      </c>
      <c r="V334" s="124">
        <v>3</v>
      </c>
      <c r="W334" s="124">
        <v>3</v>
      </c>
      <c r="X334" s="124">
        <v>0</v>
      </c>
      <c r="Y334" s="125">
        <v>0</v>
      </c>
      <c r="Z334" s="17">
        <v>12</v>
      </c>
      <c r="AA334" s="142"/>
      <c r="AB334" s="127" t="s">
        <v>3245</v>
      </c>
      <c r="AC334" s="227" t="s">
        <v>216</v>
      </c>
      <c r="AD334" s="227">
        <v>3</v>
      </c>
      <c r="AE334" s="227" t="s">
        <v>181</v>
      </c>
      <c r="AF334" s="227">
        <v>1</v>
      </c>
      <c r="AG334" s="227" t="s">
        <v>182</v>
      </c>
      <c r="AH334" s="227" t="s">
        <v>217</v>
      </c>
      <c r="AI334" s="227">
        <v>3</v>
      </c>
      <c r="AJ334" s="227" t="s">
        <v>227</v>
      </c>
      <c r="AK334" s="227">
        <v>1</v>
      </c>
      <c r="AL334" s="227" t="s">
        <v>182</v>
      </c>
      <c r="AM334" s="227" t="s">
        <v>77</v>
      </c>
      <c r="AN334" s="227">
        <v>0</v>
      </c>
      <c r="AO334" s="227" t="s">
        <v>77</v>
      </c>
      <c r="AP334" s="227">
        <v>0</v>
      </c>
      <c r="AQ334" s="227" t="s">
        <v>77</v>
      </c>
      <c r="AR334" s="227" t="s">
        <v>198</v>
      </c>
      <c r="AS334" s="227">
        <v>3</v>
      </c>
      <c r="AT334" s="227" t="s">
        <v>199</v>
      </c>
      <c r="AU334" s="227">
        <v>1</v>
      </c>
      <c r="AV334" s="227" t="s">
        <v>178</v>
      </c>
      <c r="AW334" s="227" t="s">
        <v>218</v>
      </c>
      <c r="AX334" s="227">
        <v>3</v>
      </c>
      <c r="AY334" s="227" t="s">
        <v>229</v>
      </c>
      <c r="AZ334" s="227">
        <v>0</v>
      </c>
      <c r="BA334" s="227" t="s">
        <v>178</v>
      </c>
      <c r="BB334" s="227" t="s">
        <v>77</v>
      </c>
      <c r="BC334" s="227">
        <v>0</v>
      </c>
      <c r="BD334" s="227" t="s">
        <v>77</v>
      </c>
      <c r="BE334" s="227">
        <v>0</v>
      </c>
      <c r="BF334" s="227" t="s">
        <v>77</v>
      </c>
      <c r="BG334" s="227">
        <v>0</v>
      </c>
      <c r="BH334" s="227">
        <v>0</v>
      </c>
      <c r="BI334" s="227">
        <v>0</v>
      </c>
      <c r="BJ334" s="227">
        <v>0</v>
      </c>
      <c r="BK334" s="227">
        <v>0</v>
      </c>
      <c r="BL334" s="17">
        <v>12</v>
      </c>
      <c r="BM334" s="142" t="s">
        <v>4151</v>
      </c>
      <c r="BN334" s="142"/>
      <c r="BO334" s="142" t="s">
        <v>3789</v>
      </c>
      <c r="BP334" s="143">
        <v>2024</v>
      </c>
      <c r="BQ334" s="126" t="s">
        <v>171</v>
      </c>
      <c r="BR334" s="128">
        <v>45411</v>
      </c>
      <c r="BS334" s="17">
        <v>18</v>
      </c>
      <c r="BT334" s="221" t="s">
        <v>3423</v>
      </c>
      <c r="BU334" s="118">
        <v>1</v>
      </c>
      <c r="BV334" s="17">
        <v>2</v>
      </c>
      <c r="BW334" s="17">
        <v>0</v>
      </c>
      <c r="BX334" s="17">
        <v>0</v>
      </c>
      <c r="BY334" s="17">
        <v>0</v>
      </c>
      <c r="BZ334" s="17">
        <v>0</v>
      </c>
      <c r="CA334" s="17"/>
      <c r="CB334" s="17">
        <v>3</v>
      </c>
      <c r="CC334" s="121">
        <v>12</v>
      </c>
      <c r="CD334" s="17"/>
      <c r="CE334" s="118">
        <v>0</v>
      </c>
      <c r="CF334" s="17">
        <v>0</v>
      </c>
      <c r="CG334" s="17">
        <v>1</v>
      </c>
      <c r="CH334" s="17">
        <v>0</v>
      </c>
      <c r="CI334" s="17">
        <v>0</v>
      </c>
      <c r="CJ334" s="17">
        <v>1</v>
      </c>
      <c r="CK334" s="17">
        <v>0</v>
      </c>
      <c r="CL334" s="121">
        <v>2</v>
      </c>
      <c r="CM334" s="17" t="s">
        <v>3424</v>
      </c>
      <c r="CN334" s="17" t="s">
        <v>1089</v>
      </c>
      <c r="CO334" s="17" t="s">
        <v>3425</v>
      </c>
      <c r="CP334" s="17">
        <v>2</v>
      </c>
      <c r="CQ334" s="118">
        <v>1</v>
      </c>
      <c r="CR334" s="17">
        <v>0</v>
      </c>
      <c r="CS334" s="124" t="s">
        <v>676</v>
      </c>
      <c r="CY334" s="141"/>
      <c r="CZ334" s="140"/>
      <c r="DC334" s="141"/>
      <c r="DD334" s="142"/>
      <c r="DF334" s="137"/>
      <c r="DG334" s="17" t="s">
        <v>1092</v>
      </c>
      <c r="DI334" s="126" t="s">
        <v>2979</v>
      </c>
      <c r="DJ334" s="118">
        <v>6</v>
      </c>
      <c r="DK334" s="118" t="s">
        <v>1391</v>
      </c>
      <c r="DL334" s="141"/>
      <c r="DM334" s="17" t="s">
        <v>1351</v>
      </c>
      <c r="DN334" s="139"/>
      <c r="DQ334" s="141"/>
      <c r="DY334" s="140"/>
      <c r="EF334" s="141"/>
      <c r="EO334" s="140"/>
      <c r="ET334" s="141"/>
      <c r="EU334" s="140">
        <v>4</v>
      </c>
      <c r="EW334" s="138">
        <v>12</v>
      </c>
      <c r="EZ334" s="141"/>
      <c r="FB334" s="127"/>
      <c r="FC334" s="118">
        <v>70</v>
      </c>
      <c r="FD334" s="17">
        <v>3</v>
      </c>
      <c r="FE334" s="141">
        <v>177</v>
      </c>
      <c r="FF334" s="17">
        <v>59</v>
      </c>
      <c r="FG334" s="140"/>
      <c r="FH334" s="141"/>
      <c r="FJ334" s="17" t="e">
        <v>#N/A</v>
      </c>
      <c r="FK334" s="257" t="s">
        <v>3714</v>
      </c>
      <c r="FP334" s="141"/>
      <c r="FR334" s="140"/>
      <c r="FT334" s="138">
        <v>0</v>
      </c>
      <c r="FU334" s="138">
        <v>14</v>
      </c>
      <c r="FY334" s="141"/>
      <c r="GA334" s="140"/>
      <c r="GP334" s="141"/>
      <c r="GR334" s="137"/>
      <c r="GX334" s="141"/>
      <c r="GY334" s="137"/>
      <c r="HD334" s="141"/>
      <c r="HE334" s="137"/>
      <c r="HK334" s="141"/>
      <c r="HL334" s="137"/>
      <c r="HM334" s="124"/>
      <c r="HN334" s="124"/>
      <c r="HO334" s="141"/>
      <c r="HP334" s="140"/>
      <c r="HQ334" s="141"/>
      <c r="HS334" s="140"/>
      <c r="II334" s="141"/>
      <c r="IJ334" s="17" t="s">
        <v>3666</v>
      </c>
      <c r="IK334" s="138" t="s">
        <v>3860</v>
      </c>
    </row>
    <row r="335" spans="1:260" s="138" customFormat="1" ht="12">
      <c r="A335" s="118">
        <v>516</v>
      </c>
      <c r="B335" s="17" t="s">
        <v>1054</v>
      </c>
      <c r="C335" s="17">
        <v>0</v>
      </c>
      <c r="D335" s="139" t="s">
        <v>663</v>
      </c>
      <c r="E335" s="124" t="s">
        <v>1732</v>
      </c>
      <c r="F335" s="17" t="s">
        <v>2572</v>
      </c>
      <c r="G335" s="17" t="s">
        <v>79</v>
      </c>
      <c r="H335" s="119">
        <v>-19.582318000000001</v>
      </c>
      <c r="I335" s="120">
        <v>-65.754103999999998</v>
      </c>
      <c r="J335" s="17">
        <v>0</v>
      </c>
      <c r="K335" s="17" t="s">
        <v>179</v>
      </c>
      <c r="L335" s="17" t="s">
        <v>179</v>
      </c>
      <c r="M335" s="121" t="s">
        <v>1064</v>
      </c>
      <c r="N335" s="122">
        <v>10</v>
      </c>
      <c r="O335" s="123" t="s">
        <v>78</v>
      </c>
      <c r="P335" s="17" t="s">
        <v>202</v>
      </c>
      <c r="Q335" s="121">
        <v>0</v>
      </c>
      <c r="R335" s="124">
        <v>0</v>
      </c>
      <c r="S335" s="124">
        <v>0</v>
      </c>
      <c r="T335" s="124">
        <v>3</v>
      </c>
      <c r="U335" s="124">
        <v>0</v>
      </c>
      <c r="V335" s="124">
        <v>2</v>
      </c>
      <c r="W335" s="124">
        <v>0</v>
      </c>
      <c r="X335" s="124">
        <v>1</v>
      </c>
      <c r="Y335" s="125">
        <v>2</v>
      </c>
      <c r="Z335" s="17">
        <v>8</v>
      </c>
      <c r="AA335" s="142"/>
      <c r="AB335" s="127" t="s">
        <v>781</v>
      </c>
      <c r="AC335" s="227" t="s">
        <v>257</v>
      </c>
      <c r="AD335" s="227">
        <v>3</v>
      </c>
      <c r="AE335" s="227" t="s">
        <v>781</v>
      </c>
      <c r="AF335" s="227">
        <v>1</v>
      </c>
      <c r="AG335" s="227" t="s">
        <v>189</v>
      </c>
      <c r="AH335" s="227" t="s">
        <v>1057</v>
      </c>
      <c r="AI335" s="227">
        <v>0</v>
      </c>
      <c r="AJ335" s="227" t="s">
        <v>782</v>
      </c>
      <c r="AK335" s="227">
        <v>1</v>
      </c>
      <c r="AL335" s="227" t="s">
        <v>189</v>
      </c>
      <c r="AM335" s="227" t="s">
        <v>77</v>
      </c>
      <c r="AN335" s="227">
        <v>0</v>
      </c>
      <c r="AO335" s="227" t="s">
        <v>77</v>
      </c>
      <c r="AP335" s="227">
        <v>1</v>
      </c>
      <c r="AQ335" s="227" t="s">
        <v>77</v>
      </c>
      <c r="AR335" s="227" t="s">
        <v>537</v>
      </c>
      <c r="AS335" s="227">
        <v>2</v>
      </c>
      <c r="AT335" s="227" t="s">
        <v>782</v>
      </c>
      <c r="AU335" s="227">
        <v>0</v>
      </c>
      <c r="AV335" s="227" t="s">
        <v>189</v>
      </c>
      <c r="AW335" s="227" t="s">
        <v>77</v>
      </c>
      <c r="AX335" s="227">
        <v>0</v>
      </c>
      <c r="AY335" s="227" t="s">
        <v>77</v>
      </c>
      <c r="AZ335" s="227">
        <v>0</v>
      </c>
      <c r="BA335" s="227" t="s">
        <v>77</v>
      </c>
      <c r="BB335" s="227" t="s">
        <v>708</v>
      </c>
      <c r="BC335" s="227">
        <v>1</v>
      </c>
      <c r="BD335" s="227" t="s">
        <v>782</v>
      </c>
      <c r="BE335" s="227">
        <v>0</v>
      </c>
      <c r="BF335" s="227" t="s">
        <v>77</v>
      </c>
      <c r="BG335" s="227" t="s">
        <v>784</v>
      </c>
      <c r="BH335" s="227">
        <v>2</v>
      </c>
      <c r="BI335" s="227" t="s">
        <v>782</v>
      </c>
      <c r="BJ335" s="227">
        <v>0</v>
      </c>
      <c r="BK335" s="227" t="s">
        <v>189</v>
      </c>
      <c r="BL335" s="17">
        <v>8</v>
      </c>
      <c r="BM335" s="142" t="s">
        <v>4159</v>
      </c>
      <c r="BN335" s="142"/>
      <c r="BO335" s="142" t="e">
        <v>#N/A</v>
      </c>
      <c r="BP335" s="143">
        <v>2024</v>
      </c>
      <c r="BQ335" s="126" t="s">
        <v>171</v>
      </c>
      <c r="BR335" s="128">
        <v>45411</v>
      </c>
      <c r="BS335" s="17">
        <v>18</v>
      </c>
      <c r="BT335" s="221" t="s">
        <v>3687</v>
      </c>
      <c r="BU335" s="118">
        <v>0</v>
      </c>
      <c r="BV335" s="17">
        <v>0</v>
      </c>
      <c r="BW335" s="17">
        <v>0</v>
      </c>
      <c r="BX335" s="17">
        <v>0</v>
      </c>
      <c r="BY335" s="17">
        <v>0</v>
      </c>
      <c r="BZ335" s="17">
        <v>1</v>
      </c>
      <c r="CA335" s="17"/>
      <c r="CB335" s="17">
        <v>1</v>
      </c>
      <c r="CC335" s="121">
        <v>8</v>
      </c>
      <c r="CD335" s="17"/>
      <c r="CE335" s="118">
        <v>0</v>
      </c>
      <c r="CF335" s="17">
        <v>0</v>
      </c>
      <c r="CG335" s="17">
        <v>0</v>
      </c>
      <c r="CH335" s="17">
        <v>0</v>
      </c>
      <c r="CI335" s="17">
        <v>0</v>
      </c>
      <c r="CJ335" s="17">
        <v>0</v>
      </c>
      <c r="CK335" s="17">
        <v>0</v>
      </c>
      <c r="CL335" s="121">
        <v>0</v>
      </c>
      <c r="CM335" s="17" t="s">
        <v>3688</v>
      </c>
      <c r="CN335" s="17" t="s">
        <v>2907</v>
      </c>
      <c r="CO335" s="17" t="s">
        <v>3173</v>
      </c>
      <c r="CP335" s="17">
        <v>1</v>
      </c>
      <c r="CQ335" s="118">
        <v>0</v>
      </c>
      <c r="CR335" s="17">
        <v>1</v>
      </c>
      <c r="CS335" s="124"/>
      <c r="CT335" s="138" t="s">
        <v>677</v>
      </c>
      <c r="CY335" s="141"/>
      <c r="CZ335" s="140"/>
      <c r="DC335" s="141"/>
      <c r="DD335" s="142"/>
      <c r="DF335" s="137"/>
      <c r="DG335" s="17" t="s">
        <v>2821</v>
      </c>
      <c r="DI335" s="126" t="s">
        <v>2771</v>
      </c>
      <c r="DJ335" s="118">
        <v>11</v>
      </c>
      <c r="DK335" s="118" t="s">
        <v>1558</v>
      </c>
      <c r="DL335" s="141"/>
      <c r="DM335" s="17" t="s">
        <v>130</v>
      </c>
      <c r="DN335" s="139"/>
      <c r="DQ335" s="141"/>
      <c r="DY335" s="140"/>
      <c r="EF335" s="141"/>
      <c r="EO335" s="140"/>
      <c r="ET335" s="141"/>
      <c r="EU335" s="140"/>
      <c r="EZ335" s="141"/>
      <c r="FB335" s="127"/>
      <c r="FC335" s="118">
        <v>30</v>
      </c>
      <c r="FD335" s="17">
        <v>1</v>
      </c>
      <c r="FE335" s="141"/>
      <c r="FF335" s="17">
        <v>25</v>
      </c>
      <c r="FG335" s="140"/>
      <c r="FH335" s="141"/>
      <c r="FJ335" s="17" t="e">
        <v>#N/A</v>
      </c>
      <c r="FK335" s="257" t="s">
        <v>3714</v>
      </c>
      <c r="FP335" s="141"/>
      <c r="FR335" s="140"/>
      <c r="FT335" s="138">
        <v>0</v>
      </c>
      <c r="FU335" s="138">
        <v>14</v>
      </c>
      <c r="FY335" s="141"/>
      <c r="GA335" s="140"/>
      <c r="GP335" s="141"/>
      <c r="GR335" s="137"/>
      <c r="GX335" s="141"/>
      <c r="GY335" s="137"/>
      <c r="HD335" s="141"/>
      <c r="HE335" s="137"/>
      <c r="HK335" s="141"/>
      <c r="HL335" s="137"/>
      <c r="HM335" s="124"/>
      <c r="HN335" s="124"/>
      <c r="HO335" s="141"/>
      <c r="HP335" s="140"/>
      <c r="HQ335" s="141"/>
      <c r="HS335" s="140"/>
      <c r="II335" s="141"/>
      <c r="IJ335" s="17" t="s">
        <v>1558</v>
      </c>
      <c r="IK335" s="138" t="s">
        <v>3861</v>
      </c>
    </row>
    <row r="336" spans="1:260" s="138" customFormat="1" ht="12">
      <c r="A336" s="118">
        <v>524</v>
      </c>
      <c r="B336" s="17" t="s">
        <v>1054</v>
      </c>
      <c r="C336" s="17">
        <v>0</v>
      </c>
      <c r="D336" s="139" t="s">
        <v>663</v>
      </c>
      <c r="E336" s="124" t="s">
        <v>1814</v>
      </c>
      <c r="F336" s="17" t="s">
        <v>2579</v>
      </c>
      <c r="G336" s="17" t="s">
        <v>79</v>
      </c>
      <c r="H336" s="119">
        <v>-17.958850000000002</v>
      </c>
      <c r="I336" s="120">
        <v>-67.095903000000007</v>
      </c>
      <c r="J336" s="17">
        <v>0</v>
      </c>
      <c r="K336" s="17" t="s">
        <v>179</v>
      </c>
      <c r="L336" s="17" t="s">
        <v>179</v>
      </c>
      <c r="M336" s="121" t="s">
        <v>1051</v>
      </c>
      <c r="N336" s="122">
        <v>40</v>
      </c>
      <c r="O336" s="123" t="s">
        <v>78</v>
      </c>
      <c r="P336" s="17" t="s">
        <v>202</v>
      </c>
      <c r="Q336" s="121">
        <v>0</v>
      </c>
      <c r="R336" s="124">
        <v>0</v>
      </c>
      <c r="S336" s="124">
        <v>0</v>
      </c>
      <c r="T336" s="124">
        <v>3</v>
      </c>
      <c r="U336" s="124">
        <v>0</v>
      </c>
      <c r="V336" s="124">
        <v>2</v>
      </c>
      <c r="W336" s="124">
        <v>0</v>
      </c>
      <c r="X336" s="124">
        <v>1</v>
      </c>
      <c r="Y336" s="125">
        <v>2</v>
      </c>
      <c r="Z336" s="17">
        <v>8</v>
      </c>
      <c r="AA336" s="142"/>
      <c r="AB336" s="127" t="s">
        <v>781</v>
      </c>
      <c r="AC336" s="227" t="s">
        <v>257</v>
      </c>
      <c r="AD336" s="227">
        <v>3</v>
      </c>
      <c r="AE336" s="227" t="s">
        <v>781</v>
      </c>
      <c r="AF336" s="227">
        <v>1</v>
      </c>
      <c r="AG336" s="227" t="s">
        <v>189</v>
      </c>
      <c r="AH336" s="227" t="s">
        <v>1057</v>
      </c>
      <c r="AI336" s="227">
        <v>0</v>
      </c>
      <c r="AJ336" s="227" t="s">
        <v>782</v>
      </c>
      <c r="AK336" s="227">
        <v>1</v>
      </c>
      <c r="AL336" s="227" t="s">
        <v>189</v>
      </c>
      <c r="AM336" s="227" t="s">
        <v>77</v>
      </c>
      <c r="AN336" s="227">
        <v>0</v>
      </c>
      <c r="AO336" s="227" t="s">
        <v>77</v>
      </c>
      <c r="AP336" s="227">
        <v>1</v>
      </c>
      <c r="AQ336" s="227" t="s">
        <v>77</v>
      </c>
      <c r="AR336" s="227" t="s">
        <v>1058</v>
      </c>
      <c r="AS336" s="227">
        <v>2</v>
      </c>
      <c r="AT336" s="227" t="s">
        <v>782</v>
      </c>
      <c r="AU336" s="227">
        <v>0</v>
      </c>
      <c r="AV336" s="227" t="s">
        <v>189</v>
      </c>
      <c r="AW336" s="227" t="s">
        <v>77</v>
      </c>
      <c r="AX336" s="227">
        <v>0</v>
      </c>
      <c r="AY336" s="227" t="s">
        <v>77</v>
      </c>
      <c r="AZ336" s="227">
        <v>0</v>
      </c>
      <c r="BA336" s="227" t="s">
        <v>77</v>
      </c>
      <c r="BB336" s="227" t="s">
        <v>2088</v>
      </c>
      <c r="BC336" s="227">
        <v>1</v>
      </c>
      <c r="BD336" s="227" t="s">
        <v>782</v>
      </c>
      <c r="BE336" s="227">
        <v>0</v>
      </c>
      <c r="BF336" s="227" t="s">
        <v>189</v>
      </c>
      <c r="BG336" s="227" t="s">
        <v>784</v>
      </c>
      <c r="BH336" s="227">
        <v>2</v>
      </c>
      <c r="BI336" s="227" t="s">
        <v>782</v>
      </c>
      <c r="BJ336" s="227">
        <v>0</v>
      </c>
      <c r="BK336" s="227" t="s">
        <v>189</v>
      </c>
      <c r="BL336" s="17">
        <v>8</v>
      </c>
      <c r="BM336" s="142">
        <v>0</v>
      </c>
      <c r="BN336" s="142"/>
      <c r="BO336" s="142" t="e">
        <v>#N/A</v>
      </c>
      <c r="BP336" s="143">
        <v>2025</v>
      </c>
      <c r="BQ336" s="126" t="s">
        <v>171</v>
      </c>
      <c r="BR336" s="128">
        <v>45411</v>
      </c>
      <c r="BS336" s="17">
        <v>18</v>
      </c>
      <c r="BT336" s="221" t="s">
        <v>3118</v>
      </c>
      <c r="BU336" s="118">
        <v>0</v>
      </c>
      <c r="BV336" s="17">
        <v>0</v>
      </c>
      <c r="BW336" s="17">
        <v>0</v>
      </c>
      <c r="BX336" s="17">
        <v>0</v>
      </c>
      <c r="BY336" s="17">
        <v>0</v>
      </c>
      <c r="BZ336" s="17">
        <v>2</v>
      </c>
      <c r="CA336" s="17"/>
      <c r="CB336" s="17">
        <v>2</v>
      </c>
      <c r="CC336" s="121">
        <v>8</v>
      </c>
      <c r="CD336" s="17"/>
      <c r="CE336" s="118">
        <v>0</v>
      </c>
      <c r="CF336" s="17">
        <v>0</v>
      </c>
      <c r="CG336" s="17">
        <v>0</v>
      </c>
      <c r="CH336" s="17">
        <v>0</v>
      </c>
      <c r="CI336" s="17">
        <v>0</v>
      </c>
      <c r="CJ336" s="17">
        <v>0</v>
      </c>
      <c r="CK336" s="17">
        <v>0</v>
      </c>
      <c r="CL336" s="121">
        <v>0</v>
      </c>
      <c r="CM336" s="17" t="s">
        <v>3119</v>
      </c>
      <c r="CN336" s="17" t="s">
        <v>2907</v>
      </c>
      <c r="CO336" s="17" t="s">
        <v>1486</v>
      </c>
      <c r="CP336" s="17">
        <v>3</v>
      </c>
      <c r="CQ336" s="118">
        <v>0</v>
      </c>
      <c r="CR336" s="17">
        <v>2</v>
      </c>
      <c r="CS336" s="124"/>
      <c r="CT336" s="138" t="s">
        <v>677</v>
      </c>
      <c r="CY336" s="141"/>
      <c r="CZ336" s="140"/>
      <c r="DC336" s="141"/>
      <c r="DD336" s="142"/>
      <c r="DF336" s="137"/>
      <c r="DG336" s="17" t="s">
        <v>1127</v>
      </c>
      <c r="DI336" s="126" t="s">
        <v>3010</v>
      </c>
      <c r="DJ336" s="118">
        <v>4</v>
      </c>
      <c r="DK336" s="118" t="s">
        <v>2910</v>
      </c>
      <c r="DL336" s="141"/>
      <c r="DM336" s="17" t="s">
        <v>130</v>
      </c>
      <c r="DN336" s="139"/>
      <c r="DQ336" s="141"/>
      <c r="DY336" s="140"/>
      <c r="EF336" s="141"/>
      <c r="EO336" s="140"/>
      <c r="ET336" s="141"/>
      <c r="EU336" s="140"/>
      <c r="EZ336" s="141"/>
      <c r="FB336" s="127"/>
      <c r="FC336" s="118">
        <v>70</v>
      </c>
      <c r="FD336" s="17">
        <v>2</v>
      </c>
      <c r="FE336" s="141"/>
      <c r="FF336" s="17">
        <v>59</v>
      </c>
      <c r="FG336" s="140"/>
      <c r="FH336" s="141"/>
      <c r="FJ336" s="17" t="e">
        <v>#N/A</v>
      </c>
      <c r="FK336" s="257" t="s">
        <v>3711</v>
      </c>
      <c r="FP336" s="141"/>
      <c r="FR336" s="140"/>
      <c r="FT336" s="138">
        <v>0</v>
      </c>
      <c r="FU336" s="138">
        <v>14</v>
      </c>
      <c r="FY336" s="141"/>
      <c r="GA336" s="140"/>
      <c r="GP336" s="141"/>
      <c r="GR336" s="137"/>
      <c r="GX336" s="141"/>
      <c r="GY336" s="137"/>
      <c r="HD336" s="141"/>
      <c r="HE336" s="137"/>
      <c r="HK336" s="141"/>
      <c r="HL336" s="137"/>
      <c r="HM336" s="124"/>
      <c r="HN336" s="124"/>
      <c r="HO336" s="141"/>
      <c r="HP336" s="140"/>
      <c r="HQ336" s="141"/>
      <c r="HS336" s="140"/>
      <c r="II336" s="141"/>
      <c r="IJ336" s="17" t="s">
        <v>2910</v>
      </c>
      <c r="IK336" s="138" t="s">
        <v>3862</v>
      </c>
    </row>
    <row r="337" spans="1:260" s="138" customFormat="1" ht="12">
      <c r="A337" s="118">
        <v>214</v>
      </c>
      <c r="B337" s="17" t="s">
        <v>1054</v>
      </c>
      <c r="C337" s="17">
        <v>0</v>
      </c>
      <c r="D337" s="17" t="s">
        <v>663</v>
      </c>
      <c r="E337" s="17" t="s">
        <v>1651</v>
      </c>
      <c r="F337" s="17" t="s">
        <v>2111</v>
      </c>
      <c r="G337" s="17" t="s">
        <v>79</v>
      </c>
      <c r="H337" s="119">
        <v>-19.578202999999998</v>
      </c>
      <c r="I337" s="120">
        <v>-65.754544999999993</v>
      </c>
      <c r="J337" s="17">
        <v>0</v>
      </c>
      <c r="K337" s="17" t="s">
        <v>179</v>
      </c>
      <c r="L337" s="17" t="s">
        <v>179</v>
      </c>
      <c r="M337" s="121" t="s">
        <v>1064</v>
      </c>
      <c r="N337" s="122">
        <v>6</v>
      </c>
      <c r="O337" s="123" t="s">
        <v>610</v>
      </c>
      <c r="P337" s="17" t="s">
        <v>202</v>
      </c>
      <c r="Q337" s="121">
        <v>0</v>
      </c>
      <c r="R337" s="124">
        <v>0</v>
      </c>
      <c r="S337" s="124">
        <v>0</v>
      </c>
      <c r="T337" s="124">
        <v>3</v>
      </c>
      <c r="U337" s="124">
        <v>0</v>
      </c>
      <c r="V337" s="124">
        <v>0</v>
      </c>
      <c r="W337" s="124">
        <v>0</v>
      </c>
      <c r="X337" s="124">
        <v>0</v>
      </c>
      <c r="Y337" s="125">
        <v>3</v>
      </c>
      <c r="Z337" s="17">
        <v>6</v>
      </c>
      <c r="AA337" s="126"/>
      <c r="AB337" s="127" t="s">
        <v>853</v>
      </c>
      <c r="AC337" s="227" t="s">
        <v>257</v>
      </c>
      <c r="AD337" s="227">
        <v>3</v>
      </c>
      <c r="AE337" s="227" t="s">
        <v>853</v>
      </c>
      <c r="AF337" s="227">
        <v>1</v>
      </c>
      <c r="AG337" s="227" t="s">
        <v>189</v>
      </c>
      <c r="AH337" s="227" t="s">
        <v>1057</v>
      </c>
      <c r="AI337" s="227">
        <v>0</v>
      </c>
      <c r="AJ337" s="227" t="s">
        <v>854</v>
      </c>
      <c r="AK337" s="227">
        <v>2</v>
      </c>
      <c r="AL337" s="227" t="s">
        <v>189</v>
      </c>
      <c r="AM337" s="227" t="s">
        <v>77</v>
      </c>
      <c r="AN337" s="227">
        <v>0</v>
      </c>
      <c r="AO337" s="227" t="s">
        <v>77</v>
      </c>
      <c r="AP337" s="227">
        <v>2</v>
      </c>
      <c r="AQ337" s="227" t="s">
        <v>77</v>
      </c>
      <c r="AR337" s="227" t="s">
        <v>77</v>
      </c>
      <c r="AS337" s="227">
        <v>0</v>
      </c>
      <c r="AT337" s="227" t="s">
        <v>77</v>
      </c>
      <c r="AU337" s="227">
        <v>0</v>
      </c>
      <c r="AV337" s="227" t="s">
        <v>77</v>
      </c>
      <c r="AW337" s="227" t="s">
        <v>77</v>
      </c>
      <c r="AX337" s="227">
        <v>0</v>
      </c>
      <c r="AY337" s="227" t="s">
        <v>77</v>
      </c>
      <c r="AZ337" s="227">
        <v>0</v>
      </c>
      <c r="BA337" s="227" t="s">
        <v>77</v>
      </c>
      <c r="BB337" s="227" t="s">
        <v>77</v>
      </c>
      <c r="BC337" s="227">
        <v>0</v>
      </c>
      <c r="BD337" s="227" t="s">
        <v>77</v>
      </c>
      <c r="BE337" s="227">
        <v>0</v>
      </c>
      <c r="BF337" s="227" t="s">
        <v>77</v>
      </c>
      <c r="BG337" s="227" t="s">
        <v>749</v>
      </c>
      <c r="BH337" s="227">
        <v>3</v>
      </c>
      <c r="BI337" s="227" t="s">
        <v>325</v>
      </c>
      <c r="BJ337" s="227">
        <v>1</v>
      </c>
      <c r="BK337" s="227" t="s">
        <v>189</v>
      </c>
      <c r="BL337" s="17">
        <v>6</v>
      </c>
      <c r="BM337" s="126" t="s">
        <v>4159</v>
      </c>
      <c r="BN337" s="126"/>
      <c r="BO337" s="126" t="e">
        <v>#N/A</v>
      </c>
      <c r="BP337" s="126">
        <v>2024</v>
      </c>
      <c r="BQ337" s="126" t="s">
        <v>171</v>
      </c>
      <c r="BR337" s="128">
        <v>45414</v>
      </c>
      <c r="BS337" s="17">
        <v>18</v>
      </c>
      <c r="BT337" s="221" t="s">
        <v>2982</v>
      </c>
      <c r="BU337" s="118">
        <v>0</v>
      </c>
      <c r="BV337" s="17">
        <v>0</v>
      </c>
      <c r="BW337" s="17">
        <v>0</v>
      </c>
      <c r="BX337" s="17">
        <v>0</v>
      </c>
      <c r="BY337" s="17">
        <v>1</v>
      </c>
      <c r="BZ337" s="17">
        <v>1</v>
      </c>
      <c r="CA337" s="17"/>
      <c r="CB337" s="17">
        <v>2</v>
      </c>
      <c r="CC337" s="121">
        <v>6</v>
      </c>
      <c r="CD337" s="17"/>
      <c r="CE337" s="118">
        <v>0</v>
      </c>
      <c r="CF337" s="17">
        <v>0</v>
      </c>
      <c r="CG337" s="17">
        <v>0</v>
      </c>
      <c r="CH337" s="17">
        <v>2</v>
      </c>
      <c r="CI337" s="17">
        <v>0</v>
      </c>
      <c r="CJ337" s="17">
        <v>1</v>
      </c>
      <c r="CK337" s="17">
        <v>0</v>
      </c>
      <c r="CL337" s="121">
        <v>3</v>
      </c>
      <c r="CM337" s="17" t="s">
        <v>2983</v>
      </c>
      <c r="CN337" s="17" t="s">
        <v>1107</v>
      </c>
      <c r="CO337" s="17" t="s">
        <v>2984</v>
      </c>
      <c r="CP337" s="17">
        <v>1</v>
      </c>
      <c r="CQ337" s="118">
        <v>0</v>
      </c>
      <c r="CR337" s="17">
        <v>1</v>
      </c>
      <c r="CS337" s="17"/>
      <c r="CT337" s="17" t="s">
        <v>677</v>
      </c>
      <c r="CU337" s="17"/>
      <c r="CV337" s="17"/>
      <c r="CW337" s="17"/>
      <c r="CX337" s="17"/>
      <c r="CY337" s="121"/>
      <c r="CZ337" s="118"/>
      <c r="DA337" s="17"/>
      <c r="DB337" s="17"/>
      <c r="DC337" s="121"/>
      <c r="DD337" s="126"/>
      <c r="DE337" s="17"/>
      <c r="DF337" s="118"/>
      <c r="DG337" s="17" t="s">
        <v>1110</v>
      </c>
      <c r="DH337" s="17"/>
      <c r="DI337" s="126" t="s">
        <v>2647</v>
      </c>
      <c r="DJ337" s="118">
        <v>5</v>
      </c>
      <c r="DK337" s="118" t="s">
        <v>2985</v>
      </c>
      <c r="DL337" s="121"/>
      <c r="DM337" s="17" t="s">
        <v>1478</v>
      </c>
      <c r="DN337" s="17"/>
      <c r="DO337" s="17"/>
      <c r="DP337" s="17"/>
      <c r="DQ337" s="121"/>
      <c r="DR337" s="17"/>
      <c r="DS337" s="17"/>
      <c r="DT337" s="17"/>
      <c r="DU337" s="17"/>
      <c r="DV337" s="17"/>
      <c r="DW337" s="17"/>
      <c r="DX337" s="17"/>
      <c r="DY337" s="118"/>
      <c r="DZ337" s="17"/>
      <c r="EA337" s="17"/>
      <c r="EB337" s="17"/>
      <c r="EC337" s="17"/>
      <c r="ED337" s="17"/>
      <c r="EE337" s="17"/>
      <c r="EF337" s="121"/>
      <c r="EG337" s="17"/>
      <c r="EH337" s="17"/>
      <c r="EI337" s="17"/>
      <c r="EJ337" s="17"/>
      <c r="EK337" s="17"/>
      <c r="EL337" s="17"/>
      <c r="EM337" s="17"/>
      <c r="EN337" s="17"/>
      <c r="EO337" s="118"/>
      <c r="EP337" s="17"/>
      <c r="EQ337" s="17"/>
      <c r="ER337" s="17"/>
      <c r="ES337" s="17"/>
      <c r="ET337" s="121"/>
      <c r="EU337" s="118"/>
      <c r="EV337" s="17"/>
      <c r="EW337" s="17"/>
      <c r="EX337" s="17"/>
      <c r="EY337" s="17"/>
      <c r="EZ337" s="121"/>
      <c r="FA337" s="17"/>
      <c r="FB337" s="129"/>
      <c r="FC337" s="118">
        <v>30</v>
      </c>
      <c r="FD337" s="17">
        <v>2</v>
      </c>
      <c r="FE337" s="121"/>
      <c r="FF337" s="17">
        <v>21</v>
      </c>
      <c r="FG337" s="118"/>
      <c r="FH337" s="121"/>
      <c r="FI337" s="17"/>
      <c r="FJ337" s="17" t="e">
        <v>#N/A</v>
      </c>
      <c r="FK337" s="227" t="s">
        <v>3711</v>
      </c>
      <c r="FL337" s="128"/>
      <c r="FM337" s="128"/>
      <c r="FN337" s="17"/>
      <c r="FO337" s="17"/>
      <c r="FP337" s="121"/>
      <c r="FQ337" s="17"/>
      <c r="FR337" s="118"/>
      <c r="FS337" s="17"/>
      <c r="FT337" s="17">
        <v>0</v>
      </c>
      <c r="FU337" s="17">
        <v>14</v>
      </c>
      <c r="FV337" s="17"/>
      <c r="FW337" s="17"/>
      <c r="FX337" s="17"/>
      <c r="FY337" s="121"/>
      <c r="FZ337" s="17"/>
      <c r="GA337" s="118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29"/>
      <c r="GQ337" s="17"/>
      <c r="GR337" s="118"/>
      <c r="GS337" s="17"/>
      <c r="GT337" s="17"/>
      <c r="GU337" s="17"/>
      <c r="GV337" s="17"/>
      <c r="GW337" s="17"/>
      <c r="GX337" s="121"/>
      <c r="GY337" s="118"/>
      <c r="GZ337" s="17"/>
      <c r="HA337" s="17"/>
      <c r="HB337" s="17"/>
      <c r="HC337" s="17"/>
      <c r="HD337" s="121"/>
      <c r="HE337" s="118"/>
      <c r="HF337" s="17"/>
      <c r="HG337" s="17"/>
      <c r="HH337" s="17"/>
      <c r="HI337" s="17"/>
      <c r="HJ337" s="17"/>
      <c r="HK337" s="121"/>
      <c r="HL337" s="118"/>
      <c r="HM337" s="17"/>
      <c r="HN337" s="17"/>
      <c r="HO337" s="121"/>
      <c r="HP337" s="118"/>
      <c r="HQ337" s="121"/>
      <c r="HR337" s="17"/>
      <c r="HS337" s="118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21"/>
      <c r="IJ337" s="17" t="s">
        <v>2986</v>
      </c>
      <c r="IK337" s="17" t="s">
        <v>3863</v>
      </c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</row>
    <row r="338" spans="1:260" s="138" customFormat="1" ht="12">
      <c r="A338" s="118">
        <v>235</v>
      </c>
      <c r="B338" s="17" t="s">
        <v>1054</v>
      </c>
      <c r="C338" s="17">
        <v>0</v>
      </c>
      <c r="D338" s="17" t="s">
        <v>663</v>
      </c>
      <c r="E338" s="17" t="s">
        <v>1811</v>
      </c>
      <c r="F338" s="17" t="s">
        <v>2146</v>
      </c>
      <c r="G338" s="17" t="s">
        <v>79</v>
      </c>
      <c r="H338" s="119">
        <v>-19.597746000000001</v>
      </c>
      <c r="I338" s="120">
        <v>-65.747119999999995</v>
      </c>
      <c r="J338" s="17">
        <v>0</v>
      </c>
      <c r="K338" s="17" t="s">
        <v>179</v>
      </c>
      <c r="L338" s="17" t="s">
        <v>179</v>
      </c>
      <c r="M338" s="121" t="s">
        <v>1064</v>
      </c>
      <c r="N338" s="122">
        <v>10</v>
      </c>
      <c r="O338" s="123" t="s">
        <v>78</v>
      </c>
      <c r="P338" s="17" t="s">
        <v>202</v>
      </c>
      <c r="Q338" s="121">
        <v>0</v>
      </c>
      <c r="R338" s="124">
        <v>0</v>
      </c>
      <c r="S338" s="124">
        <v>0</v>
      </c>
      <c r="T338" s="124">
        <v>3</v>
      </c>
      <c r="U338" s="124">
        <v>0</v>
      </c>
      <c r="V338" s="124">
        <v>2</v>
      </c>
      <c r="W338" s="124">
        <v>2</v>
      </c>
      <c r="X338" s="124">
        <v>0</v>
      </c>
      <c r="Y338" s="125">
        <v>0</v>
      </c>
      <c r="Z338" s="17">
        <v>7</v>
      </c>
      <c r="AA338" s="126"/>
      <c r="AB338" s="127" t="s">
        <v>1346</v>
      </c>
      <c r="AC338" s="227" t="s">
        <v>257</v>
      </c>
      <c r="AD338" s="227">
        <v>3</v>
      </c>
      <c r="AE338" s="227" t="s">
        <v>853</v>
      </c>
      <c r="AF338" s="227">
        <v>1</v>
      </c>
      <c r="AG338" s="227" t="s">
        <v>189</v>
      </c>
      <c r="AH338" s="227" t="s">
        <v>1057</v>
      </c>
      <c r="AI338" s="227">
        <v>0</v>
      </c>
      <c r="AJ338" s="227" t="s">
        <v>854</v>
      </c>
      <c r="AK338" s="227">
        <v>2</v>
      </c>
      <c r="AL338" s="227" t="s">
        <v>189</v>
      </c>
      <c r="AM338" s="227" t="s">
        <v>77</v>
      </c>
      <c r="AN338" s="227">
        <v>0</v>
      </c>
      <c r="AO338" s="227" t="s">
        <v>77</v>
      </c>
      <c r="AP338" s="227">
        <v>2</v>
      </c>
      <c r="AQ338" s="227" t="s">
        <v>77</v>
      </c>
      <c r="AR338" s="227" t="s">
        <v>537</v>
      </c>
      <c r="AS338" s="227">
        <v>2</v>
      </c>
      <c r="AT338" s="227" t="s">
        <v>325</v>
      </c>
      <c r="AU338" s="227">
        <v>1</v>
      </c>
      <c r="AV338" s="227" t="s">
        <v>189</v>
      </c>
      <c r="AW338" s="227" t="s">
        <v>242</v>
      </c>
      <c r="AX338" s="227">
        <v>2</v>
      </c>
      <c r="AY338" s="227" t="s">
        <v>326</v>
      </c>
      <c r="AZ338" s="227">
        <v>0</v>
      </c>
      <c r="BA338" s="227" t="s">
        <v>189</v>
      </c>
      <c r="BB338" s="227" t="s">
        <v>77</v>
      </c>
      <c r="BC338" s="227">
        <v>0</v>
      </c>
      <c r="BD338" s="227" t="s">
        <v>77</v>
      </c>
      <c r="BE338" s="227">
        <v>0</v>
      </c>
      <c r="BF338" s="227" t="s">
        <v>77</v>
      </c>
      <c r="BG338" s="227" t="s">
        <v>77</v>
      </c>
      <c r="BH338" s="227">
        <v>0</v>
      </c>
      <c r="BI338" s="227" t="s">
        <v>77</v>
      </c>
      <c r="BJ338" s="227">
        <v>0</v>
      </c>
      <c r="BK338" s="227" t="s">
        <v>77</v>
      </c>
      <c r="BL338" s="17">
        <v>7</v>
      </c>
      <c r="BM338" s="126" t="s">
        <v>4151</v>
      </c>
      <c r="BN338" s="126"/>
      <c r="BO338" s="126" t="s">
        <v>3789</v>
      </c>
      <c r="BP338" s="126">
        <v>2024</v>
      </c>
      <c r="BQ338" s="126" t="s">
        <v>171</v>
      </c>
      <c r="BR338" s="128">
        <v>45414</v>
      </c>
      <c r="BS338" s="17">
        <v>18</v>
      </c>
      <c r="BT338" s="221" t="s">
        <v>3041</v>
      </c>
      <c r="BU338" s="118">
        <v>0</v>
      </c>
      <c r="BV338" s="17">
        <v>2</v>
      </c>
      <c r="BW338" s="17">
        <v>1</v>
      </c>
      <c r="BX338" s="17">
        <v>0</v>
      </c>
      <c r="BY338" s="17">
        <v>0</v>
      </c>
      <c r="BZ338" s="17">
        <v>0</v>
      </c>
      <c r="CA338" s="17"/>
      <c r="CB338" s="17">
        <v>3</v>
      </c>
      <c r="CC338" s="121">
        <v>7</v>
      </c>
      <c r="CD338" s="17"/>
      <c r="CE338" s="118">
        <v>0</v>
      </c>
      <c r="CF338" s="17">
        <v>0</v>
      </c>
      <c r="CG338" s="17">
        <v>1</v>
      </c>
      <c r="CH338" s="17">
        <v>0</v>
      </c>
      <c r="CI338" s="17">
        <v>0</v>
      </c>
      <c r="CJ338" s="17">
        <v>2</v>
      </c>
      <c r="CK338" s="17">
        <v>0</v>
      </c>
      <c r="CL338" s="121">
        <v>3</v>
      </c>
      <c r="CM338" s="17" t="s">
        <v>3042</v>
      </c>
      <c r="CN338" s="17" t="s">
        <v>3043</v>
      </c>
      <c r="CO338" s="17" t="s">
        <v>3044</v>
      </c>
      <c r="CP338" s="17">
        <v>1</v>
      </c>
      <c r="CQ338" s="118">
        <v>0</v>
      </c>
      <c r="CR338" s="17">
        <v>0</v>
      </c>
      <c r="CS338" s="17"/>
      <c r="CT338" s="17"/>
      <c r="CU338" s="17"/>
      <c r="CV338" s="17"/>
      <c r="CW338" s="17"/>
      <c r="CX338" s="17"/>
      <c r="CY338" s="121"/>
      <c r="CZ338" s="118"/>
      <c r="DA338" s="17"/>
      <c r="DB338" s="17"/>
      <c r="DC338" s="121"/>
      <c r="DD338" s="126"/>
      <c r="DE338" s="17"/>
      <c r="DF338" s="118"/>
      <c r="DG338" s="17" t="s">
        <v>2920</v>
      </c>
      <c r="DH338" s="17"/>
      <c r="DI338" s="126" t="s">
        <v>2778</v>
      </c>
      <c r="DJ338" s="118">
        <v>23</v>
      </c>
      <c r="DK338" s="118" t="s">
        <v>3045</v>
      </c>
      <c r="DL338" s="121"/>
      <c r="DM338" s="17" t="s">
        <v>1203</v>
      </c>
      <c r="DN338" s="17"/>
      <c r="DO338" s="17"/>
      <c r="DP338" s="17"/>
      <c r="DQ338" s="121"/>
      <c r="DR338" s="17"/>
      <c r="DS338" s="17"/>
      <c r="DT338" s="17"/>
      <c r="DU338" s="17"/>
      <c r="DV338" s="17"/>
      <c r="DW338" s="17"/>
      <c r="DX338" s="17"/>
      <c r="DY338" s="118"/>
      <c r="DZ338" s="17"/>
      <c r="EA338" s="17"/>
      <c r="EB338" s="17"/>
      <c r="EC338" s="17"/>
      <c r="ED338" s="17"/>
      <c r="EE338" s="17"/>
      <c r="EF338" s="121"/>
      <c r="EG338" s="17"/>
      <c r="EH338" s="17"/>
      <c r="EI338" s="17"/>
      <c r="EJ338" s="17"/>
      <c r="EK338" s="17"/>
      <c r="EL338" s="17"/>
      <c r="EM338" s="17"/>
      <c r="EN338" s="17"/>
      <c r="EO338" s="118">
        <v>2</v>
      </c>
      <c r="EP338" s="17"/>
      <c r="EQ338" s="17">
        <v>2</v>
      </c>
      <c r="ER338" s="17"/>
      <c r="ES338" s="17"/>
      <c r="ET338" s="121"/>
      <c r="EU338" s="118"/>
      <c r="EV338" s="17"/>
      <c r="EW338" s="17">
        <v>28</v>
      </c>
      <c r="EX338" s="17"/>
      <c r="EY338" s="17"/>
      <c r="EZ338" s="121"/>
      <c r="FA338" s="17"/>
      <c r="FB338" s="129"/>
      <c r="FC338" s="118">
        <v>30</v>
      </c>
      <c r="FD338" s="17">
        <v>3</v>
      </c>
      <c r="FE338" s="121">
        <v>75</v>
      </c>
      <c r="FF338" s="17">
        <v>25</v>
      </c>
      <c r="FG338" s="118"/>
      <c r="FH338" s="121"/>
      <c r="FI338" s="17"/>
      <c r="FJ338" s="17" t="e">
        <v>#N/A</v>
      </c>
      <c r="FK338" s="227" t="s">
        <v>3711</v>
      </c>
      <c r="FL338" s="128"/>
      <c r="FM338" s="128"/>
      <c r="FN338" s="17"/>
      <c r="FO338" s="17"/>
      <c r="FP338" s="121"/>
      <c r="FQ338" s="17"/>
      <c r="FR338" s="118"/>
      <c r="FS338" s="17"/>
      <c r="FT338" s="17">
        <v>0</v>
      </c>
      <c r="FU338" s="17">
        <v>14</v>
      </c>
      <c r="FV338" s="17"/>
      <c r="FW338" s="17"/>
      <c r="FX338" s="17"/>
      <c r="FY338" s="121"/>
      <c r="FZ338" s="17"/>
      <c r="GA338" s="118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29"/>
      <c r="GQ338" s="17"/>
      <c r="GR338" s="118"/>
      <c r="GS338" s="17"/>
      <c r="GT338" s="17"/>
      <c r="GU338" s="17"/>
      <c r="GV338" s="17"/>
      <c r="GW338" s="17"/>
      <c r="GX338" s="121"/>
      <c r="GY338" s="118"/>
      <c r="GZ338" s="17"/>
      <c r="HA338" s="17"/>
      <c r="HB338" s="17"/>
      <c r="HC338" s="17"/>
      <c r="HD338" s="121"/>
      <c r="HE338" s="118"/>
      <c r="HF338" s="17"/>
      <c r="HG338" s="17"/>
      <c r="HH338" s="17"/>
      <c r="HI338" s="17"/>
      <c r="HJ338" s="17"/>
      <c r="HK338" s="121"/>
      <c r="HL338" s="118"/>
      <c r="HM338" s="17"/>
      <c r="HN338" s="17"/>
      <c r="HO338" s="121"/>
      <c r="HP338" s="118"/>
      <c r="HQ338" s="121"/>
      <c r="HR338" s="17"/>
      <c r="HS338" s="118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21"/>
      <c r="IJ338" s="17" t="s">
        <v>3046</v>
      </c>
      <c r="IK338" s="17" t="s">
        <v>3864</v>
      </c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</row>
    <row r="339" spans="1:260" s="138" customFormat="1" ht="12">
      <c r="A339" s="118">
        <v>349</v>
      </c>
      <c r="B339" s="17" t="s">
        <v>1054</v>
      </c>
      <c r="C339" s="17">
        <v>0</v>
      </c>
      <c r="D339" s="139" t="s">
        <v>663</v>
      </c>
      <c r="E339" s="124" t="s">
        <v>1856</v>
      </c>
      <c r="F339" s="17" t="s">
        <v>2334</v>
      </c>
      <c r="G339" s="17" t="s">
        <v>79</v>
      </c>
      <c r="H339" s="119">
        <v>-19.781555999999998</v>
      </c>
      <c r="I339" s="120">
        <v>-65.973793999999998</v>
      </c>
      <c r="J339" s="17">
        <v>0</v>
      </c>
      <c r="K339" s="17" t="s">
        <v>179</v>
      </c>
      <c r="L339" s="17" t="s">
        <v>179</v>
      </c>
      <c r="M339" s="121" t="s">
        <v>1064</v>
      </c>
      <c r="N339" s="122">
        <v>40</v>
      </c>
      <c r="O339" s="123" t="s">
        <v>78</v>
      </c>
      <c r="P339" s="17" t="s">
        <v>202</v>
      </c>
      <c r="Q339" s="121">
        <v>0</v>
      </c>
      <c r="R339" s="124">
        <v>0</v>
      </c>
      <c r="S339" s="124">
        <v>0</v>
      </c>
      <c r="T339" s="124">
        <v>3</v>
      </c>
      <c r="U339" s="124">
        <v>0</v>
      </c>
      <c r="V339" s="124">
        <v>2</v>
      </c>
      <c r="W339" s="124">
        <v>1</v>
      </c>
      <c r="X339" s="124">
        <v>0</v>
      </c>
      <c r="Y339" s="125">
        <v>0</v>
      </c>
      <c r="Z339" s="17">
        <v>6</v>
      </c>
      <c r="AA339" s="142"/>
      <c r="AB339" s="127" t="s">
        <v>1346</v>
      </c>
      <c r="AC339" s="227" t="s">
        <v>257</v>
      </c>
      <c r="AD339" s="227">
        <v>3</v>
      </c>
      <c r="AE339" s="227" t="s">
        <v>853</v>
      </c>
      <c r="AF339" s="227">
        <v>1</v>
      </c>
      <c r="AG339" s="227" t="s">
        <v>189</v>
      </c>
      <c r="AH339" s="227" t="s">
        <v>1057</v>
      </c>
      <c r="AI339" s="227">
        <v>0</v>
      </c>
      <c r="AJ339" s="227" t="s">
        <v>854</v>
      </c>
      <c r="AK339" s="227">
        <v>2</v>
      </c>
      <c r="AL339" s="227" t="s">
        <v>189</v>
      </c>
      <c r="AM339" s="227" t="s">
        <v>77</v>
      </c>
      <c r="AN339" s="227">
        <v>0</v>
      </c>
      <c r="AO339" s="227" t="s">
        <v>77</v>
      </c>
      <c r="AP339" s="227">
        <v>2</v>
      </c>
      <c r="AQ339" s="227" t="s">
        <v>77</v>
      </c>
      <c r="AR339" s="227" t="s">
        <v>537</v>
      </c>
      <c r="AS339" s="227">
        <v>2</v>
      </c>
      <c r="AT339" s="227" t="s">
        <v>325</v>
      </c>
      <c r="AU339" s="227">
        <v>1</v>
      </c>
      <c r="AV339" s="227" t="s">
        <v>189</v>
      </c>
      <c r="AW339" s="227" t="s">
        <v>238</v>
      </c>
      <c r="AX339" s="227">
        <v>1</v>
      </c>
      <c r="AY339" s="227" t="s">
        <v>326</v>
      </c>
      <c r="AZ339" s="227">
        <v>0</v>
      </c>
      <c r="BA339" s="227" t="s">
        <v>189</v>
      </c>
      <c r="BB339" s="227" t="s">
        <v>77</v>
      </c>
      <c r="BC339" s="227">
        <v>0</v>
      </c>
      <c r="BD339" s="227" t="s">
        <v>77</v>
      </c>
      <c r="BE339" s="227">
        <v>0</v>
      </c>
      <c r="BF339" s="227" t="s">
        <v>77</v>
      </c>
      <c r="BG339" s="227" t="s">
        <v>77</v>
      </c>
      <c r="BH339" s="227">
        <v>0</v>
      </c>
      <c r="BI339" s="227" t="s">
        <v>77</v>
      </c>
      <c r="BJ339" s="227">
        <v>0</v>
      </c>
      <c r="BK339" s="227" t="s">
        <v>77</v>
      </c>
      <c r="BL339" s="17">
        <v>6</v>
      </c>
      <c r="BM339" s="142" t="s">
        <v>4149</v>
      </c>
      <c r="BN339" s="142"/>
      <c r="BO339" s="142" t="s">
        <v>3789</v>
      </c>
      <c r="BP339" s="143">
        <v>2024</v>
      </c>
      <c r="BQ339" s="126" t="s">
        <v>171</v>
      </c>
      <c r="BR339" s="128">
        <v>45414</v>
      </c>
      <c r="BS339" s="17">
        <v>18</v>
      </c>
      <c r="BT339" s="221" t="s">
        <v>3287</v>
      </c>
      <c r="BU339" s="118">
        <v>0</v>
      </c>
      <c r="BV339" s="17">
        <v>1</v>
      </c>
      <c r="BW339" s="17">
        <v>0</v>
      </c>
      <c r="BX339" s="17">
        <v>0</v>
      </c>
      <c r="BY339" s="17">
        <v>0</v>
      </c>
      <c r="BZ339" s="17">
        <v>0</v>
      </c>
      <c r="CA339" s="17"/>
      <c r="CB339" s="17">
        <v>1</v>
      </c>
      <c r="CC339" s="121">
        <v>6</v>
      </c>
      <c r="CD339" s="17"/>
      <c r="CE339" s="118">
        <v>0</v>
      </c>
      <c r="CF339" s="17">
        <v>0</v>
      </c>
      <c r="CG339" s="17">
        <v>0</v>
      </c>
      <c r="CH339" s="17">
        <v>0</v>
      </c>
      <c r="CI339" s="17">
        <v>0</v>
      </c>
      <c r="CJ339" s="17">
        <v>1</v>
      </c>
      <c r="CK339" s="17">
        <v>0</v>
      </c>
      <c r="CL339" s="121">
        <v>1</v>
      </c>
      <c r="CM339" s="17" t="s">
        <v>3288</v>
      </c>
      <c r="CN339" s="17" t="s">
        <v>1549</v>
      </c>
      <c r="CO339" s="17" t="s">
        <v>1116</v>
      </c>
      <c r="CP339" s="17">
        <v>1</v>
      </c>
      <c r="CQ339" s="118">
        <v>0</v>
      </c>
      <c r="CR339" s="17">
        <v>0</v>
      </c>
      <c r="CS339" s="124"/>
      <c r="CY339" s="141"/>
      <c r="CZ339" s="140"/>
      <c r="DC339" s="141"/>
      <c r="DD339" s="142"/>
      <c r="DF339" s="137"/>
      <c r="DG339" s="17" t="s">
        <v>1289</v>
      </c>
      <c r="DI339" s="126" t="s">
        <v>2784</v>
      </c>
      <c r="DJ339" s="118">
        <v>5</v>
      </c>
      <c r="DK339" s="118" t="s">
        <v>1599</v>
      </c>
      <c r="DL339" s="141"/>
      <c r="DM339" s="17" t="s">
        <v>1299</v>
      </c>
      <c r="DN339" s="139"/>
      <c r="DQ339" s="141"/>
      <c r="DY339" s="140"/>
      <c r="EF339" s="141"/>
      <c r="EO339" s="140">
        <v>0</v>
      </c>
      <c r="EQ339" s="138">
        <v>0</v>
      </c>
      <c r="ET339" s="141"/>
      <c r="EU339" s="140">
        <v>4</v>
      </c>
      <c r="EW339" s="138">
        <v>8</v>
      </c>
      <c r="EZ339" s="141"/>
      <c r="FB339" s="127"/>
      <c r="FC339" s="118">
        <v>70</v>
      </c>
      <c r="FD339" s="17">
        <v>1</v>
      </c>
      <c r="FE339" s="141">
        <v>59</v>
      </c>
      <c r="FF339" s="17">
        <v>59</v>
      </c>
      <c r="FG339" s="140"/>
      <c r="FH339" s="141"/>
      <c r="FJ339" s="17" t="e">
        <v>#N/A</v>
      </c>
      <c r="FK339" s="257" t="s">
        <v>3714</v>
      </c>
      <c r="FP339" s="141"/>
      <c r="FR339" s="140"/>
      <c r="FT339" s="138">
        <v>0</v>
      </c>
      <c r="FU339" s="138">
        <v>14</v>
      </c>
      <c r="FY339" s="141"/>
      <c r="GA339" s="140"/>
      <c r="GP339" s="141"/>
      <c r="GR339" s="137"/>
      <c r="GX339" s="141"/>
      <c r="GY339" s="137"/>
      <c r="HD339" s="141"/>
      <c r="HE339" s="137"/>
      <c r="HK339" s="141"/>
      <c r="HL339" s="137"/>
      <c r="HM339" s="124"/>
      <c r="HN339" s="124"/>
      <c r="HO339" s="141"/>
      <c r="HP339" s="140"/>
      <c r="HQ339" s="141"/>
      <c r="HS339" s="140"/>
      <c r="II339" s="141"/>
      <c r="IJ339" s="17" t="s">
        <v>3289</v>
      </c>
      <c r="IK339" s="138" t="s">
        <v>3865</v>
      </c>
    </row>
    <row r="340" spans="1:260" s="138" customFormat="1" ht="12">
      <c r="A340" s="118">
        <v>395</v>
      </c>
      <c r="B340" s="17" t="s">
        <v>1054</v>
      </c>
      <c r="C340" s="17">
        <v>0</v>
      </c>
      <c r="D340" s="139" t="s">
        <v>663</v>
      </c>
      <c r="E340" s="124" t="s">
        <v>1648</v>
      </c>
      <c r="F340" s="17" t="s">
        <v>2396</v>
      </c>
      <c r="G340" s="17" t="s">
        <v>79</v>
      </c>
      <c r="H340" s="119">
        <v>-19.579297</v>
      </c>
      <c r="I340" s="120">
        <v>-65.763616999999996</v>
      </c>
      <c r="J340" s="17">
        <v>0</v>
      </c>
      <c r="K340" s="17" t="s">
        <v>179</v>
      </c>
      <c r="L340" s="17" t="s">
        <v>179</v>
      </c>
      <c r="M340" s="121" t="s">
        <v>1064</v>
      </c>
      <c r="N340" s="122">
        <v>10</v>
      </c>
      <c r="O340" s="123" t="s">
        <v>78</v>
      </c>
      <c r="P340" s="17" t="s">
        <v>202</v>
      </c>
      <c r="Q340" s="121">
        <v>0</v>
      </c>
      <c r="R340" s="124">
        <v>0</v>
      </c>
      <c r="S340" s="124">
        <v>0</v>
      </c>
      <c r="T340" s="124">
        <v>3</v>
      </c>
      <c r="U340" s="124">
        <v>0</v>
      </c>
      <c r="V340" s="124">
        <v>0</v>
      </c>
      <c r="W340" s="124">
        <v>0</v>
      </c>
      <c r="X340" s="124">
        <v>0</v>
      </c>
      <c r="Y340" s="125">
        <v>3</v>
      </c>
      <c r="Z340" s="17">
        <v>6</v>
      </c>
      <c r="AA340" s="142"/>
      <c r="AB340" s="127" t="s">
        <v>781</v>
      </c>
      <c r="AC340" s="227" t="s">
        <v>257</v>
      </c>
      <c r="AD340" s="227">
        <v>3</v>
      </c>
      <c r="AE340" s="227" t="s">
        <v>781</v>
      </c>
      <c r="AF340" s="227">
        <v>1</v>
      </c>
      <c r="AG340" s="227" t="s">
        <v>189</v>
      </c>
      <c r="AH340" s="227" t="s">
        <v>1057</v>
      </c>
      <c r="AI340" s="227">
        <v>0</v>
      </c>
      <c r="AJ340" s="227" t="s">
        <v>782</v>
      </c>
      <c r="AK340" s="227">
        <v>1</v>
      </c>
      <c r="AL340" s="227" t="s">
        <v>189</v>
      </c>
      <c r="AM340" s="227" t="s">
        <v>77</v>
      </c>
      <c r="AN340" s="227">
        <v>0</v>
      </c>
      <c r="AO340" s="227" t="s">
        <v>77</v>
      </c>
      <c r="AP340" s="227">
        <v>1</v>
      </c>
      <c r="AQ340" s="227" t="s">
        <v>77</v>
      </c>
      <c r="AR340" s="227" t="s">
        <v>77</v>
      </c>
      <c r="AS340" s="227">
        <v>0</v>
      </c>
      <c r="AT340" s="227" t="s">
        <v>77</v>
      </c>
      <c r="AU340" s="227">
        <v>0</v>
      </c>
      <c r="AV340" s="227" t="s">
        <v>77</v>
      </c>
      <c r="AW340" s="227" t="s">
        <v>77</v>
      </c>
      <c r="AX340" s="227">
        <v>0</v>
      </c>
      <c r="AY340" s="227" t="s">
        <v>77</v>
      </c>
      <c r="AZ340" s="227">
        <v>0</v>
      </c>
      <c r="BA340" s="227" t="s">
        <v>77</v>
      </c>
      <c r="BB340" s="227" t="s">
        <v>77</v>
      </c>
      <c r="BC340" s="227">
        <v>0</v>
      </c>
      <c r="BD340" s="227" t="s">
        <v>77</v>
      </c>
      <c r="BE340" s="227">
        <v>0</v>
      </c>
      <c r="BF340" s="227" t="s">
        <v>77</v>
      </c>
      <c r="BG340" s="227" t="s">
        <v>749</v>
      </c>
      <c r="BH340" s="227">
        <v>3</v>
      </c>
      <c r="BI340" s="227" t="s">
        <v>782</v>
      </c>
      <c r="BJ340" s="227">
        <v>0</v>
      </c>
      <c r="BK340" s="227" t="s">
        <v>189</v>
      </c>
      <c r="BL340" s="17">
        <v>6</v>
      </c>
      <c r="BM340" s="142" t="s">
        <v>4159</v>
      </c>
      <c r="BN340" s="142"/>
      <c r="BO340" s="142" t="e">
        <v>#N/A</v>
      </c>
      <c r="BP340" s="143">
        <v>2024</v>
      </c>
      <c r="BQ340" s="126" t="s">
        <v>171</v>
      </c>
      <c r="BR340" s="128">
        <v>45414</v>
      </c>
      <c r="BS340" s="17">
        <v>18</v>
      </c>
      <c r="BT340" s="221" t="s">
        <v>3436</v>
      </c>
      <c r="BU340" s="118">
        <v>0</v>
      </c>
      <c r="BV340" s="17">
        <v>0</v>
      </c>
      <c r="BW340" s="17">
        <v>0</v>
      </c>
      <c r="BX340" s="17">
        <v>0</v>
      </c>
      <c r="BY340" s="17">
        <v>1</v>
      </c>
      <c r="BZ340" s="17">
        <v>1</v>
      </c>
      <c r="CA340" s="17"/>
      <c r="CB340" s="17">
        <v>2</v>
      </c>
      <c r="CC340" s="121">
        <v>6</v>
      </c>
      <c r="CD340" s="17"/>
      <c r="CE340" s="118">
        <v>0</v>
      </c>
      <c r="CF340" s="17">
        <v>0</v>
      </c>
      <c r="CG340" s="17">
        <v>0</v>
      </c>
      <c r="CH340" s="17">
        <v>1</v>
      </c>
      <c r="CI340" s="17">
        <v>0</v>
      </c>
      <c r="CJ340" s="17">
        <v>1</v>
      </c>
      <c r="CK340" s="17">
        <v>0</v>
      </c>
      <c r="CL340" s="121">
        <v>2</v>
      </c>
      <c r="CM340" s="17" t="s">
        <v>3437</v>
      </c>
      <c r="CN340" s="17" t="s">
        <v>1107</v>
      </c>
      <c r="CO340" s="17" t="s">
        <v>3438</v>
      </c>
      <c r="CP340" s="17">
        <v>1</v>
      </c>
      <c r="CQ340" s="118">
        <v>0</v>
      </c>
      <c r="CR340" s="17">
        <v>1</v>
      </c>
      <c r="CS340" s="124"/>
      <c r="CT340" s="138" t="s">
        <v>677</v>
      </c>
      <c r="CY340" s="141"/>
      <c r="CZ340" s="140"/>
      <c r="DC340" s="141"/>
      <c r="DD340" s="142"/>
      <c r="DF340" s="137"/>
      <c r="DG340" s="17" t="s">
        <v>1110</v>
      </c>
      <c r="DI340" s="126" t="s">
        <v>2651</v>
      </c>
      <c r="DJ340" s="118">
        <v>33</v>
      </c>
      <c r="DK340" s="118" t="s">
        <v>2985</v>
      </c>
      <c r="DL340" s="141"/>
      <c r="DM340" s="17" t="s">
        <v>1112</v>
      </c>
      <c r="DN340" s="139"/>
      <c r="DQ340" s="141"/>
      <c r="DY340" s="140"/>
      <c r="EF340" s="141"/>
      <c r="EO340" s="140"/>
      <c r="ET340" s="141"/>
      <c r="EU340" s="140"/>
      <c r="EZ340" s="141"/>
      <c r="FB340" s="127"/>
      <c r="FC340" s="118">
        <v>30</v>
      </c>
      <c r="FD340" s="17">
        <v>2</v>
      </c>
      <c r="FE340" s="141"/>
      <c r="FF340" s="17">
        <v>25</v>
      </c>
      <c r="FG340" s="140"/>
      <c r="FH340" s="141"/>
      <c r="FJ340" s="17" t="e">
        <v>#N/A</v>
      </c>
      <c r="FK340" s="257" t="s">
        <v>3711</v>
      </c>
      <c r="FP340" s="141"/>
      <c r="FR340" s="140"/>
      <c r="FT340" s="138">
        <v>0</v>
      </c>
      <c r="FU340" s="138">
        <v>14</v>
      </c>
      <c r="FY340" s="141"/>
      <c r="GA340" s="140"/>
      <c r="GP340" s="141"/>
      <c r="GR340" s="137"/>
      <c r="GX340" s="141"/>
      <c r="GY340" s="137"/>
      <c r="HD340" s="141"/>
      <c r="HE340" s="137"/>
      <c r="HK340" s="141"/>
      <c r="HL340" s="137"/>
      <c r="HM340" s="124"/>
      <c r="HN340" s="124"/>
      <c r="HO340" s="141"/>
      <c r="HP340" s="140"/>
      <c r="HQ340" s="141"/>
      <c r="HS340" s="140"/>
      <c r="II340" s="141"/>
      <c r="IJ340" s="17" t="s">
        <v>3439</v>
      </c>
      <c r="IK340" s="138" t="s">
        <v>3866</v>
      </c>
    </row>
    <row r="341" spans="1:260" s="138" customFormat="1" ht="12">
      <c r="A341" s="118">
        <v>401</v>
      </c>
      <c r="B341" s="17" t="s">
        <v>1054</v>
      </c>
      <c r="C341" s="17">
        <v>0</v>
      </c>
      <c r="D341" s="139" t="s">
        <v>663</v>
      </c>
      <c r="E341" s="124" t="s">
        <v>1669</v>
      </c>
      <c r="F341" s="17" t="s">
        <v>2404</v>
      </c>
      <c r="G341" s="17" t="s">
        <v>79</v>
      </c>
      <c r="H341" s="119">
        <v>-19.587406999999999</v>
      </c>
      <c r="I341" s="120">
        <v>-65.756265999999997</v>
      </c>
      <c r="J341" s="17">
        <v>0</v>
      </c>
      <c r="K341" s="17" t="s">
        <v>179</v>
      </c>
      <c r="L341" s="17" t="s">
        <v>179</v>
      </c>
      <c r="M341" s="121" t="s">
        <v>1064</v>
      </c>
      <c r="N341" s="122">
        <v>6</v>
      </c>
      <c r="O341" s="123" t="s">
        <v>610</v>
      </c>
      <c r="P341" s="17" t="s">
        <v>202</v>
      </c>
      <c r="Q341" s="121">
        <v>0</v>
      </c>
      <c r="R341" s="124">
        <v>0</v>
      </c>
      <c r="S341" s="124">
        <v>0</v>
      </c>
      <c r="T341" s="124">
        <v>3</v>
      </c>
      <c r="U341" s="124">
        <v>0</v>
      </c>
      <c r="V341" s="124">
        <v>0</v>
      </c>
      <c r="W341" s="124">
        <v>0</v>
      </c>
      <c r="X341" s="124">
        <v>0</v>
      </c>
      <c r="Y341" s="125">
        <v>3</v>
      </c>
      <c r="Z341" s="17">
        <v>6</v>
      </c>
      <c r="AA341" s="142"/>
      <c r="AB341" s="127" t="s">
        <v>781</v>
      </c>
      <c r="AC341" s="227" t="s">
        <v>257</v>
      </c>
      <c r="AD341" s="227">
        <v>3</v>
      </c>
      <c r="AE341" s="227" t="s">
        <v>781</v>
      </c>
      <c r="AF341" s="227">
        <v>1</v>
      </c>
      <c r="AG341" s="227" t="s">
        <v>189</v>
      </c>
      <c r="AH341" s="227" t="s">
        <v>1057</v>
      </c>
      <c r="AI341" s="227">
        <v>0</v>
      </c>
      <c r="AJ341" s="227" t="s">
        <v>782</v>
      </c>
      <c r="AK341" s="227">
        <v>1</v>
      </c>
      <c r="AL341" s="227" t="s">
        <v>189</v>
      </c>
      <c r="AM341" s="227" t="s">
        <v>77</v>
      </c>
      <c r="AN341" s="227">
        <v>0</v>
      </c>
      <c r="AO341" s="227" t="s">
        <v>77</v>
      </c>
      <c r="AP341" s="227">
        <v>1</v>
      </c>
      <c r="AQ341" s="227" t="s">
        <v>77</v>
      </c>
      <c r="AR341" s="227" t="s">
        <v>77</v>
      </c>
      <c r="AS341" s="227">
        <v>0</v>
      </c>
      <c r="AT341" s="227" t="s">
        <v>77</v>
      </c>
      <c r="AU341" s="227">
        <v>0</v>
      </c>
      <c r="AV341" s="227" t="s">
        <v>77</v>
      </c>
      <c r="AW341" s="227" t="s">
        <v>77</v>
      </c>
      <c r="AX341" s="227">
        <v>0</v>
      </c>
      <c r="AY341" s="227" t="s">
        <v>77</v>
      </c>
      <c r="AZ341" s="227">
        <v>0</v>
      </c>
      <c r="BA341" s="227" t="s">
        <v>77</v>
      </c>
      <c r="BB341" s="227" t="s">
        <v>77</v>
      </c>
      <c r="BC341" s="227">
        <v>0</v>
      </c>
      <c r="BD341" s="227" t="s">
        <v>77</v>
      </c>
      <c r="BE341" s="227">
        <v>0</v>
      </c>
      <c r="BF341" s="227" t="s">
        <v>77</v>
      </c>
      <c r="BG341" s="227" t="s">
        <v>749</v>
      </c>
      <c r="BH341" s="227">
        <v>3</v>
      </c>
      <c r="BI341" s="227" t="s">
        <v>782</v>
      </c>
      <c r="BJ341" s="227">
        <v>0</v>
      </c>
      <c r="BK341" s="227" t="s">
        <v>189</v>
      </c>
      <c r="BL341" s="17">
        <v>6</v>
      </c>
      <c r="BM341" s="142" t="s">
        <v>4149</v>
      </c>
      <c r="BN341" s="142"/>
      <c r="BO341" s="142" t="s">
        <v>3789</v>
      </c>
      <c r="BP341" s="143">
        <v>2024</v>
      </c>
      <c r="BQ341" s="126" t="s">
        <v>171</v>
      </c>
      <c r="BR341" s="128">
        <v>45414</v>
      </c>
      <c r="BS341" s="17">
        <v>18</v>
      </c>
      <c r="BT341" s="221" t="s">
        <v>3453</v>
      </c>
      <c r="BU341" s="118">
        <v>0</v>
      </c>
      <c r="BV341" s="17">
        <v>0</v>
      </c>
      <c r="BW341" s="17">
        <v>0</v>
      </c>
      <c r="BX341" s="17">
        <v>0</v>
      </c>
      <c r="BY341" s="17">
        <v>1</v>
      </c>
      <c r="BZ341" s="17">
        <v>0</v>
      </c>
      <c r="CA341" s="17"/>
      <c r="CB341" s="17">
        <v>1</v>
      </c>
      <c r="CC341" s="121">
        <v>6</v>
      </c>
      <c r="CD341" s="17"/>
      <c r="CE341" s="118">
        <v>0</v>
      </c>
      <c r="CF341" s="17">
        <v>0</v>
      </c>
      <c r="CG341" s="17">
        <v>0</v>
      </c>
      <c r="CH341" s="17">
        <v>0</v>
      </c>
      <c r="CI341" s="17">
        <v>2</v>
      </c>
      <c r="CJ341" s="17">
        <v>1</v>
      </c>
      <c r="CK341" s="17">
        <v>0</v>
      </c>
      <c r="CL341" s="121">
        <v>3</v>
      </c>
      <c r="CM341" s="17" t="s">
        <v>3454</v>
      </c>
      <c r="CN341" s="17" t="s">
        <v>1107</v>
      </c>
      <c r="CO341" s="17" t="s">
        <v>3143</v>
      </c>
      <c r="CP341" s="17">
        <v>1</v>
      </c>
      <c r="CQ341" s="118">
        <v>0</v>
      </c>
      <c r="CR341" s="17">
        <v>0</v>
      </c>
      <c r="CS341" s="124"/>
      <c r="CY341" s="141"/>
      <c r="CZ341" s="140"/>
      <c r="DC341" s="141"/>
      <c r="DD341" s="142"/>
      <c r="DF341" s="137"/>
      <c r="DG341" s="17" t="s">
        <v>1224</v>
      </c>
      <c r="DI341" s="126" t="s">
        <v>2739</v>
      </c>
      <c r="DJ341" s="118">
        <v>2</v>
      </c>
      <c r="DK341" s="118" t="s">
        <v>1477</v>
      </c>
      <c r="DL341" s="141"/>
      <c r="DM341" s="17" t="s">
        <v>3867</v>
      </c>
      <c r="DN341" s="139"/>
      <c r="DQ341" s="141"/>
      <c r="DY341" s="140"/>
      <c r="EF341" s="141"/>
      <c r="EO341" s="140"/>
      <c r="EQ341" s="138">
        <v>8</v>
      </c>
      <c r="ET341" s="141"/>
      <c r="EU341" s="140"/>
      <c r="EV341" s="138">
        <v>4</v>
      </c>
      <c r="EX341" s="138">
        <v>12</v>
      </c>
      <c r="EZ341" s="141"/>
      <c r="FA341" s="138">
        <v>2</v>
      </c>
      <c r="FB341" s="127"/>
      <c r="FC341" s="118">
        <v>30</v>
      </c>
      <c r="FD341" s="17">
        <v>1</v>
      </c>
      <c r="FE341" s="141">
        <v>21</v>
      </c>
      <c r="FF341" s="17">
        <v>21</v>
      </c>
      <c r="FG341" s="140"/>
      <c r="FH341" s="141"/>
      <c r="FJ341" s="17" t="e">
        <v>#N/A</v>
      </c>
      <c r="FK341" s="257" t="s">
        <v>3714</v>
      </c>
      <c r="FP341" s="141"/>
      <c r="FR341" s="140"/>
      <c r="FT341" s="138">
        <v>0</v>
      </c>
      <c r="FU341" s="138">
        <v>14</v>
      </c>
      <c r="FY341" s="141"/>
      <c r="GA341" s="140"/>
      <c r="GP341" s="141"/>
      <c r="GR341" s="137"/>
      <c r="GX341" s="141"/>
      <c r="GY341" s="137"/>
      <c r="HD341" s="141"/>
      <c r="HE341" s="137"/>
      <c r="HK341" s="141"/>
      <c r="HL341" s="137"/>
      <c r="HM341" s="124"/>
      <c r="HN341" s="124"/>
      <c r="HO341" s="141"/>
      <c r="HP341" s="140"/>
      <c r="HQ341" s="141"/>
      <c r="HS341" s="140"/>
      <c r="II341" s="141"/>
      <c r="IJ341" s="17" t="s">
        <v>3868</v>
      </c>
      <c r="IK341" s="138" t="s">
        <v>3869</v>
      </c>
      <c r="IX341" s="138">
        <v>42</v>
      </c>
      <c r="IY341" s="138">
        <v>84</v>
      </c>
    </row>
    <row r="342" spans="1:260" s="138" customFormat="1" ht="12">
      <c r="A342" s="118">
        <v>471</v>
      </c>
      <c r="B342" s="17" t="s">
        <v>1054</v>
      </c>
      <c r="C342" s="17">
        <v>0</v>
      </c>
      <c r="D342" s="139" t="s">
        <v>663</v>
      </c>
      <c r="E342" s="124" t="s">
        <v>1789</v>
      </c>
      <c r="F342" s="17" t="s">
        <v>2216</v>
      </c>
      <c r="G342" s="17" t="s">
        <v>79</v>
      </c>
      <c r="H342" s="119">
        <v>-18.425851000000002</v>
      </c>
      <c r="I342" s="120">
        <v>-66.588768000000002</v>
      </c>
      <c r="J342" s="17">
        <v>0</v>
      </c>
      <c r="K342" s="17" t="s">
        <v>179</v>
      </c>
      <c r="L342" s="17" t="s">
        <v>179</v>
      </c>
      <c r="M342" s="121" t="s">
        <v>1064</v>
      </c>
      <c r="N342" s="122">
        <v>40</v>
      </c>
      <c r="O342" s="123" t="s">
        <v>78</v>
      </c>
      <c r="P342" s="17" t="s">
        <v>202</v>
      </c>
      <c r="Q342" s="121">
        <v>0</v>
      </c>
      <c r="R342" s="124">
        <v>0</v>
      </c>
      <c r="S342" s="124">
        <v>0</v>
      </c>
      <c r="T342" s="124">
        <v>3</v>
      </c>
      <c r="U342" s="124">
        <v>0</v>
      </c>
      <c r="V342" s="124">
        <v>1</v>
      </c>
      <c r="W342" s="124">
        <v>1</v>
      </c>
      <c r="X342" s="124">
        <v>0</v>
      </c>
      <c r="Y342" s="125">
        <v>2</v>
      </c>
      <c r="Z342" s="17">
        <v>7</v>
      </c>
      <c r="AA342" s="142"/>
      <c r="AB342" s="127" t="s">
        <v>1346</v>
      </c>
      <c r="AC342" s="227" t="s">
        <v>257</v>
      </c>
      <c r="AD342" s="227">
        <v>3</v>
      </c>
      <c r="AE342" s="227" t="s">
        <v>853</v>
      </c>
      <c r="AF342" s="227">
        <v>1</v>
      </c>
      <c r="AG342" s="227" t="s">
        <v>189</v>
      </c>
      <c r="AH342" s="227" t="s">
        <v>1057</v>
      </c>
      <c r="AI342" s="227">
        <v>0</v>
      </c>
      <c r="AJ342" s="227" t="s">
        <v>854</v>
      </c>
      <c r="AK342" s="227">
        <v>2</v>
      </c>
      <c r="AL342" s="227" t="s">
        <v>189</v>
      </c>
      <c r="AM342" s="227" t="s">
        <v>77</v>
      </c>
      <c r="AN342" s="227">
        <v>0</v>
      </c>
      <c r="AO342" s="227" t="s">
        <v>77</v>
      </c>
      <c r="AP342" s="227">
        <v>2</v>
      </c>
      <c r="AQ342" s="227" t="s">
        <v>77</v>
      </c>
      <c r="AR342" s="227" t="s">
        <v>2510</v>
      </c>
      <c r="AS342" s="227">
        <v>1</v>
      </c>
      <c r="AT342" s="227" t="s">
        <v>325</v>
      </c>
      <c r="AU342" s="227">
        <v>1</v>
      </c>
      <c r="AV342" s="227" t="s">
        <v>189</v>
      </c>
      <c r="AW342" s="227" t="s">
        <v>238</v>
      </c>
      <c r="AX342" s="227">
        <v>1</v>
      </c>
      <c r="AY342" s="227" t="s">
        <v>326</v>
      </c>
      <c r="AZ342" s="227">
        <v>0</v>
      </c>
      <c r="BA342" s="227" t="s">
        <v>189</v>
      </c>
      <c r="BB342" s="227" t="s">
        <v>77</v>
      </c>
      <c r="BC342" s="227">
        <v>0</v>
      </c>
      <c r="BD342" s="227" t="s">
        <v>77</v>
      </c>
      <c r="BE342" s="227">
        <v>0</v>
      </c>
      <c r="BF342" s="227" t="s">
        <v>77</v>
      </c>
      <c r="BG342" s="227" t="s">
        <v>784</v>
      </c>
      <c r="BH342" s="227">
        <v>2</v>
      </c>
      <c r="BI342" s="227" t="s">
        <v>326</v>
      </c>
      <c r="BJ342" s="227">
        <v>0</v>
      </c>
      <c r="BK342" s="227" t="s">
        <v>189</v>
      </c>
      <c r="BL342" s="17">
        <v>7</v>
      </c>
      <c r="BM342" s="142" t="s">
        <v>4159</v>
      </c>
      <c r="BN342" s="142"/>
      <c r="BO342" s="142" t="e">
        <v>#N/A</v>
      </c>
      <c r="BP342" s="143">
        <v>2024</v>
      </c>
      <c r="BQ342" s="126" t="s">
        <v>171</v>
      </c>
      <c r="BR342" s="128">
        <v>45414</v>
      </c>
      <c r="BS342" s="17">
        <v>18</v>
      </c>
      <c r="BT342" s="221" t="s">
        <v>2923</v>
      </c>
      <c r="BU342" s="118">
        <v>0</v>
      </c>
      <c r="BV342" s="17">
        <v>0</v>
      </c>
      <c r="BW342" s="17">
        <v>0</v>
      </c>
      <c r="BX342" s="17">
        <v>0</v>
      </c>
      <c r="BY342" s="17">
        <v>0</v>
      </c>
      <c r="BZ342" s="17">
        <v>2</v>
      </c>
      <c r="CA342" s="17"/>
      <c r="CB342" s="17">
        <v>2</v>
      </c>
      <c r="CC342" s="121">
        <v>7</v>
      </c>
      <c r="CD342" s="17"/>
      <c r="CE342" s="118">
        <v>0</v>
      </c>
      <c r="CF342" s="17">
        <v>0</v>
      </c>
      <c r="CG342" s="17">
        <v>0</v>
      </c>
      <c r="CH342" s="17">
        <v>0</v>
      </c>
      <c r="CI342" s="17">
        <v>0</v>
      </c>
      <c r="CJ342" s="17">
        <v>0</v>
      </c>
      <c r="CK342" s="17">
        <v>0</v>
      </c>
      <c r="CL342" s="121">
        <v>0</v>
      </c>
      <c r="CM342" s="17" t="s">
        <v>2924</v>
      </c>
      <c r="CN342" s="17" t="s">
        <v>3615</v>
      </c>
      <c r="CO342" s="17" t="s">
        <v>1448</v>
      </c>
      <c r="CP342" s="17">
        <v>5</v>
      </c>
      <c r="CQ342" s="118">
        <v>0</v>
      </c>
      <c r="CR342" s="17">
        <v>2</v>
      </c>
      <c r="CS342" s="124"/>
      <c r="CT342" s="138" t="s">
        <v>677</v>
      </c>
      <c r="CY342" s="141"/>
      <c r="CZ342" s="140"/>
      <c r="DC342" s="141"/>
      <c r="DD342" s="142"/>
      <c r="DF342" s="137"/>
      <c r="DG342" s="17" t="s">
        <v>1127</v>
      </c>
      <c r="DI342" s="126" t="s">
        <v>3010</v>
      </c>
      <c r="DJ342" s="118">
        <v>4</v>
      </c>
      <c r="DK342" s="118" t="s">
        <v>2910</v>
      </c>
      <c r="DL342" s="141"/>
      <c r="DM342" s="17" t="s">
        <v>130</v>
      </c>
      <c r="DN342" s="139"/>
      <c r="DQ342" s="141"/>
      <c r="DY342" s="140"/>
      <c r="EF342" s="141"/>
      <c r="EO342" s="140"/>
      <c r="ET342" s="141"/>
      <c r="EU342" s="140"/>
      <c r="EZ342" s="141"/>
      <c r="FB342" s="127"/>
      <c r="FC342" s="118">
        <v>70</v>
      </c>
      <c r="FD342" s="17">
        <v>2</v>
      </c>
      <c r="FE342" s="141"/>
      <c r="FF342" s="17">
        <v>59</v>
      </c>
      <c r="FG342" s="140"/>
      <c r="FH342" s="141"/>
      <c r="FJ342" s="17" t="e">
        <v>#N/A</v>
      </c>
      <c r="FK342" s="257" t="s">
        <v>3711</v>
      </c>
      <c r="FP342" s="141"/>
      <c r="FR342" s="140"/>
      <c r="FT342" s="138">
        <v>0</v>
      </c>
      <c r="FU342" s="138">
        <v>14</v>
      </c>
      <c r="FY342" s="141"/>
      <c r="GA342" s="140"/>
      <c r="GP342" s="141"/>
      <c r="GR342" s="137"/>
      <c r="GX342" s="141"/>
      <c r="GY342" s="137"/>
      <c r="HD342" s="141"/>
      <c r="HE342" s="137"/>
      <c r="HK342" s="141"/>
      <c r="HL342" s="137"/>
      <c r="HM342" s="124"/>
      <c r="HN342" s="124"/>
      <c r="HO342" s="141"/>
      <c r="HP342" s="140"/>
      <c r="HQ342" s="141"/>
      <c r="HS342" s="140"/>
      <c r="II342" s="141"/>
      <c r="IJ342" s="17" t="s">
        <v>2910</v>
      </c>
      <c r="IK342" s="138" t="s">
        <v>3870</v>
      </c>
    </row>
    <row r="343" spans="1:260" s="138" customFormat="1" ht="12">
      <c r="A343" s="118">
        <v>480</v>
      </c>
      <c r="B343" s="17" t="s">
        <v>1054</v>
      </c>
      <c r="C343" s="17">
        <v>0</v>
      </c>
      <c r="D343" s="139" t="s">
        <v>663</v>
      </c>
      <c r="E343" s="124" t="s">
        <v>1849</v>
      </c>
      <c r="F343" s="17" t="s">
        <v>2523</v>
      </c>
      <c r="G343" s="17" t="s">
        <v>79</v>
      </c>
      <c r="H343" s="119">
        <v>-19.589621000000001</v>
      </c>
      <c r="I343" s="120">
        <v>-65.751355000000004</v>
      </c>
      <c r="J343" s="17">
        <v>0</v>
      </c>
      <c r="K343" s="17" t="s">
        <v>179</v>
      </c>
      <c r="L343" s="17" t="s">
        <v>179</v>
      </c>
      <c r="M343" s="121" t="s">
        <v>1064</v>
      </c>
      <c r="N343" s="122">
        <v>30</v>
      </c>
      <c r="O343" s="123" t="s">
        <v>78</v>
      </c>
      <c r="P343" s="17" t="s">
        <v>202</v>
      </c>
      <c r="Q343" s="121">
        <v>0</v>
      </c>
      <c r="R343" s="124">
        <v>0</v>
      </c>
      <c r="S343" s="124">
        <v>0</v>
      </c>
      <c r="T343" s="124">
        <v>3</v>
      </c>
      <c r="U343" s="124">
        <v>0</v>
      </c>
      <c r="V343" s="124">
        <v>2</v>
      </c>
      <c r="W343" s="124">
        <v>2</v>
      </c>
      <c r="X343" s="124">
        <v>0</v>
      </c>
      <c r="Y343" s="125">
        <v>1</v>
      </c>
      <c r="Z343" s="17">
        <v>8</v>
      </c>
      <c r="AA343" s="142"/>
      <c r="AB343" s="127" t="s">
        <v>1346</v>
      </c>
      <c r="AC343" s="227" t="s">
        <v>257</v>
      </c>
      <c r="AD343" s="227">
        <v>3</v>
      </c>
      <c r="AE343" s="227" t="s">
        <v>853</v>
      </c>
      <c r="AF343" s="227">
        <v>1</v>
      </c>
      <c r="AG343" s="227" t="s">
        <v>189</v>
      </c>
      <c r="AH343" s="227" t="s">
        <v>1057</v>
      </c>
      <c r="AI343" s="227">
        <v>0</v>
      </c>
      <c r="AJ343" s="227" t="s">
        <v>854</v>
      </c>
      <c r="AK343" s="227">
        <v>2</v>
      </c>
      <c r="AL343" s="227" t="s">
        <v>189</v>
      </c>
      <c r="AM343" s="227" t="s">
        <v>77</v>
      </c>
      <c r="AN343" s="227">
        <v>0</v>
      </c>
      <c r="AO343" s="227" t="s">
        <v>77</v>
      </c>
      <c r="AP343" s="227">
        <v>2</v>
      </c>
      <c r="AQ343" s="227" t="s">
        <v>77</v>
      </c>
      <c r="AR343" s="227" t="s">
        <v>537</v>
      </c>
      <c r="AS343" s="227">
        <v>2</v>
      </c>
      <c r="AT343" s="227" t="s">
        <v>325</v>
      </c>
      <c r="AU343" s="227">
        <v>1</v>
      </c>
      <c r="AV343" s="227" t="s">
        <v>189</v>
      </c>
      <c r="AW343" s="227" t="s">
        <v>784</v>
      </c>
      <c r="AX343" s="227">
        <v>2</v>
      </c>
      <c r="AY343" s="227" t="s">
        <v>326</v>
      </c>
      <c r="AZ343" s="227">
        <v>0</v>
      </c>
      <c r="BA343" s="227" t="s">
        <v>77</v>
      </c>
      <c r="BB343" s="227" t="s">
        <v>77</v>
      </c>
      <c r="BC343" s="227">
        <v>0</v>
      </c>
      <c r="BD343" s="227" t="s">
        <v>77</v>
      </c>
      <c r="BE343" s="227">
        <v>0</v>
      </c>
      <c r="BF343" s="227" t="s">
        <v>77</v>
      </c>
      <c r="BG343" s="227" t="s">
        <v>708</v>
      </c>
      <c r="BH343" s="227">
        <v>1</v>
      </c>
      <c r="BI343" s="227" t="s">
        <v>326</v>
      </c>
      <c r="BJ343" s="227">
        <v>0</v>
      </c>
      <c r="BK343" s="227" t="s">
        <v>189</v>
      </c>
      <c r="BL343" s="17">
        <v>8</v>
      </c>
      <c r="BM343" s="142">
        <v>0</v>
      </c>
      <c r="BN343" s="142"/>
      <c r="BO343" s="142" t="e">
        <v>#N/A</v>
      </c>
      <c r="BP343" s="143">
        <v>2024</v>
      </c>
      <c r="BQ343" s="126" t="s">
        <v>171</v>
      </c>
      <c r="BR343" s="128">
        <v>45414</v>
      </c>
      <c r="BS343" s="17">
        <v>18</v>
      </c>
      <c r="BT343" s="221" t="s">
        <v>2818</v>
      </c>
      <c r="BU343" s="118">
        <v>0</v>
      </c>
      <c r="BV343" s="17">
        <v>0</v>
      </c>
      <c r="BW343" s="17">
        <v>0</v>
      </c>
      <c r="BX343" s="17">
        <v>0</v>
      </c>
      <c r="BY343" s="17">
        <v>0</v>
      </c>
      <c r="BZ343" s="17">
        <v>3</v>
      </c>
      <c r="CA343" s="17"/>
      <c r="CB343" s="17">
        <v>3</v>
      </c>
      <c r="CC343" s="121">
        <v>8</v>
      </c>
      <c r="CD343" s="17"/>
      <c r="CE343" s="118">
        <v>0</v>
      </c>
      <c r="CF343" s="17">
        <v>0</v>
      </c>
      <c r="CG343" s="17">
        <v>0</v>
      </c>
      <c r="CH343" s="17">
        <v>0</v>
      </c>
      <c r="CI343" s="17">
        <v>0</v>
      </c>
      <c r="CJ343" s="17">
        <v>0</v>
      </c>
      <c r="CK343" s="17">
        <v>0</v>
      </c>
      <c r="CL343" s="121">
        <v>0</v>
      </c>
      <c r="CM343" s="17" t="s">
        <v>1123</v>
      </c>
      <c r="CN343" s="17" t="s">
        <v>1344</v>
      </c>
      <c r="CO343" s="17" t="s">
        <v>2895</v>
      </c>
      <c r="CP343" s="17">
        <v>26</v>
      </c>
      <c r="CQ343" s="118">
        <v>0</v>
      </c>
      <c r="CR343" s="17">
        <v>2</v>
      </c>
      <c r="CS343" s="124"/>
      <c r="CT343" s="138" t="s">
        <v>677</v>
      </c>
      <c r="CY343" s="141"/>
      <c r="CZ343" s="140"/>
      <c r="DC343" s="141"/>
      <c r="DD343" s="142"/>
      <c r="DF343" s="137"/>
      <c r="DG343" s="17" t="s">
        <v>1127</v>
      </c>
      <c r="DI343" s="126" t="s">
        <v>2744</v>
      </c>
      <c r="DJ343" s="118">
        <v>6</v>
      </c>
      <c r="DK343" s="118" t="s">
        <v>3609</v>
      </c>
      <c r="DL343" s="141"/>
      <c r="DM343" s="17" t="s">
        <v>130</v>
      </c>
      <c r="DN343" s="139"/>
      <c r="DQ343" s="141"/>
      <c r="DY343" s="140"/>
      <c r="EF343" s="141"/>
      <c r="EO343" s="140"/>
      <c r="ET343" s="141"/>
      <c r="EU343" s="140"/>
      <c r="EZ343" s="141"/>
      <c r="FB343" s="127"/>
      <c r="FC343" s="118">
        <v>70</v>
      </c>
      <c r="FD343" s="17">
        <v>3</v>
      </c>
      <c r="FE343" s="141"/>
      <c r="FF343" s="17">
        <v>48</v>
      </c>
      <c r="FG343" s="140"/>
      <c r="FH343" s="141"/>
      <c r="FJ343" s="17" t="e">
        <v>#N/A</v>
      </c>
      <c r="FK343" s="257" t="s">
        <v>3714</v>
      </c>
      <c r="FP343" s="141"/>
      <c r="FR343" s="140"/>
      <c r="FT343" s="138">
        <v>0</v>
      </c>
      <c r="FU343" s="138">
        <v>14</v>
      </c>
      <c r="FY343" s="141"/>
      <c r="GA343" s="140"/>
      <c r="GP343" s="141"/>
      <c r="GR343" s="137"/>
      <c r="GX343" s="141"/>
      <c r="GY343" s="137"/>
      <c r="HD343" s="141"/>
      <c r="HE343" s="137"/>
      <c r="HK343" s="141"/>
      <c r="HL343" s="137"/>
      <c r="HM343" s="124"/>
      <c r="HN343" s="124"/>
      <c r="HO343" s="141"/>
      <c r="HP343" s="140"/>
      <c r="HQ343" s="141"/>
      <c r="HS343" s="140"/>
      <c r="II343" s="141"/>
      <c r="IJ343" s="17" t="s">
        <v>3609</v>
      </c>
      <c r="IK343" s="138" t="s">
        <v>3871</v>
      </c>
    </row>
    <row r="344" spans="1:260" s="138" customFormat="1" ht="12">
      <c r="A344" s="118">
        <v>492</v>
      </c>
      <c r="B344" s="17" t="s">
        <v>1054</v>
      </c>
      <c r="C344" s="17">
        <v>0</v>
      </c>
      <c r="D344" s="139" t="s">
        <v>663</v>
      </c>
      <c r="E344" s="124" t="s">
        <v>1848</v>
      </c>
      <c r="F344" s="17" t="s">
        <v>2540</v>
      </c>
      <c r="G344" s="17" t="s">
        <v>79</v>
      </c>
      <c r="H344" s="119">
        <v>-19.567753</v>
      </c>
      <c r="I344" s="120">
        <v>-65.753575999999995</v>
      </c>
      <c r="J344" s="17">
        <v>0</v>
      </c>
      <c r="K344" s="17" t="s">
        <v>179</v>
      </c>
      <c r="L344" s="17" t="s">
        <v>179</v>
      </c>
      <c r="M344" s="121" t="s">
        <v>1064</v>
      </c>
      <c r="N344" s="122">
        <v>55</v>
      </c>
      <c r="O344" s="123" t="s">
        <v>78</v>
      </c>
      <c r="P344" s="17" t="s">
        <v>202</v>
      </c>
      <c r="Q344" s="121">
        <v>0</v>
      </c>
      <c r="R344" s="124">
        <v>0</v>
      </c>
      <c r="S344" s="124">
        <v>0</v>
      </c>
      <c r="T344" s="124">
        <v>3</v>
      </c>
      <c r="U344" s="124">
        <v>0</v>
      </c>
      <c r="V344" s="124">
        <v>2</v>
      </c>
      <c r="W344" s="124">
        <v>0</v>
      </c>
      <c r="X344" s="124">
        <v>0</v>
      </c>
      <c r="Y344" s="125">
        <v>3</v>
      </c>
      <c r="Z344" s="17">
        <v>8</v>
      </c>
      <c r="AA344" s="142"/>
      <c r="AB344" s="127" t="s">
        <v>1346</v>
      </c>
      <c r="AC344" s="227" t="s">
        <v>257</v>
      </c>
      <c r="AD344" s="227">
        <v>3</v>
      </c>
      <c r="AE344" s="227" t="s">
        <v>853</v>
      </c>
      <c r="AF344" s="227">
        <v>1</v>
      </c>
      <c r="AG344" s="227" t="s">
        <v>189</v>
      </c>
      <c r="AH344" s="227" t="s">
        <v>1057</v>
      </c>
      <c r="AI344" s="227">
        <v>0</v>
      </c>
      <c r="AJ344" s="227" t="s">
        <v>854</v>
      </c>
      <c r="AK344" s="227">
        <v>2</v>
      </c>
      <c r="AL344" s="227" t="s">
        <v>189</v>
      </c>
      <c r="AM344" s="227" t="s">
        <v>77</v>
      </c>
      <c r="AN344" s="227">
        <v>0</v>
      </c>
      <c r="AO344" s="227" t="s">
        <v>77</v>
      </c>
      <c r="AP344" s="227">
        <v>2</v>
      </c>
      <c r="AQ344" s="227" t="s">
        <v>77</v>
      </c>
      <c r="AR344" s="227" t="s">
        <v>537</v>
      </c>
      <c r="AS344" s="227">
        <v>2</v>
      </c>
      <c r="AT344" s="227" t="s">
        <v>325</v>
      </c>
      <c r="AU344" s="227">
        <v>1</v>
      </c>
      <c r="AV344" s="227" t="s">
        <v>189</v>
      </c>
      <c r="AW344" s="227" t="s">
        <v>77</v>
      </c>
      <c r="AX344" s="227">
        <v>0</v>
      </c>
      <c r="AY344" s="227" t="s">
        <v>77</v>
      </c>
      <c r="AZ344" s="227">
        <v>0</v>
      </c>
      <c r="BA344" s="227" t="s">
        <v>77</v>
      </c>
      <c r="BB344" s="227" t="s">
        <v>77</v>
      </c>
      <c r="BC344" s="227">
        <v>0</v>
      </c>
      <c r="BD344" s="227" t="s">
        <v>77</v>
      </c>
      <c r="BE344" s="227">
        <v>0</v>
      </c>
      <c r="BF344" s="227" t="s">
        <v>77</v>
      </c>
      <c r="BG344" s="227" t="s">
        <v>749</v>
      </c>
      <c r="BH344" s="227">
        <v>3</v>
      </c>
      <c r="BI344" s="227" t="s">
        <v>326</v>
      </c>
      <c r="BJ344" s="227">
        <v>0</v>
      </c>
      <c r="BK344" s="227" t="s">
        <v>189</v>
      </c>
      <c r="BL344" s="17">
        <v>8</v>
      </c>
      <c r="BM344" s="142">
        <v>0</v>
      </c>
      <c r="BN344" s="142"/>
      <c r="BO344" s="142" t="e">
        <v>#N/A</v>
      </c>
      <c r="BP344" s="143">
        <v>2024</v>
      </c>
      <c r="BQ344" s="126" t="s">
        <v>171</v>
      </c>
      <c r="BR344" s="128">
        <v>45414</v>
      </c>
      <c r="BS344" s="17">
        <v>18</v>
      </c>
      <c r="BT344" s="221" t="s">
        <v>2818</v>
      </c>
      <c r="BU344" s="118">
        <v>0</v>
      </c>
      <c r="BV344" s="17">
        <v>0</v>
      </c>
      <c r="BW344" s="17">
        <v>0</v>
      </c>
      <c r="BX344" s="17">
        <v>0</v>
      </c>
      <c r="BY344" s="17">
        <v>0</v>
      </c>
      <c r="BZ344" s="17">
        <v>3</v>
      </c>
      <c r="CA344" s="17"/>
      <c r="CB344" s="17">
        <v>3</v>
      </c>
      <c r="CC344" s="121">
        <v>8</v>
      </c>
      <c r="CD344" s="17"/>
      <c r="CE344" s="118">
        <v>0</v>
      </c>
      <c r="CF344" s="17">
        <v>0</v>
      </c>
      <c r="CG344" s="17">
        <v>0</v>
      </c>
      <c r="CH344" s="17">
        <v>0</v>
      </c>
      <c r="CI344" s="17">
        <v>0</v>
      </c>
      <c r="CJ344" s="17">
        <v>0</v>
      </c>
      <c r="CK344" s="17">
        <v>0</v>
      </c>
      <c r="CL344" s="121">
        <v>0</v>
      </c>
      <c r="CM344" s="17" t="s">
        <v>1123</v>
      </c>
      <c r="CN344" s="17" t="s">
        <v>1124</v>
      </c>
      <c r="CO344" s="17" t="s">
        <v>1125</v>
      </c>
      <c r="CP344" s="17">
        <v>26</v>
      </c>
      <c r="CQ344" s="118">
        <v>0</v>
      </c>
      <c r="CR344" s="17">
        <v>2</v>
      </c>
      <c r="CS344" s="124"/>
      <c r="CT344" s="138" t="s">
        <v>677</v>
      </c>
      <c r="CY344" s="141"/>
      <c r="CZ344" s="140"/>
      <c r="DC344" s="141"/>
      <c r="DD344" s="142"/>
      <c r="DF344" s="137"/>
      <c r="DG344" s="17" t="s">
        <v>1127</v>
      </c>
      <c r="DI344" s="126" t="s">
        <v>2744</v>
      </c>
      <c r="DJ344" s="118">
        <v>6</v>
      </c>
      <c r="DK344" s="118" t="s">
        <v>3609</v>
      </c>
      <c r="DL344" s="141"/>
      <c r="DM344" s="17" t="s">
        <v>130</v>
      </c>
      <c r="DN344" s="139"/>
      <c r="DQ344" s="141"/>
      <c r="DY344" s="140"/>
      <c r="EF344" s="141"/>
      <c r="EO344" s="140"/>
      <c r="ET344" s="141"/>
      <c r="EU344" s="140"/>
      <c r="EZ344" s="141"/>
      <c r="FB344" s="127"/>
      <c r="FC344" s="118">
        <v>100</v>
      </c>
      <c r="FD344" s="17">
        <v>3</v>
      </c>
      <c r="FE344" s="141"/>
      <c r="FF344" s="17">
        <v>76</v>
      </c>
      <c r="FG344" s="140"/>
      <c r="FH344" s="141"/>
      <c r="FJ344" s="17" t="e">
        <v>#N/A</v>
      </c>
      <c r="FK344" s="257" t="s">
        <v>3714</v>
      </c>
      <c r="FP344" s="141"/>
      <c r="FR344" s="140"/>
      <c r="FT344" s="138">
        <v>0</v>
      </c>
      <c r="FU344" s="138">
        <v>14</v>
      </c>
      <c r="FY344" s="141"/>
      <c r="GA344" s="140"/>
      <c r="GP344" s="141"/>
      <c r="GR344" s="137"/>
      <c r="GX344" s="141"/>
      <c r="GY344" s="137"/>
      <c r="HD344" s="141"/>
      <c r="HE344" s="137"/>
      <c r="HK344" s="141"/>
      <c r="HL344" s="137"/>
      <c r="HM344" s="124"/>
      <c r="HN344" s="124"/>
      <c r="HO344" s="141"/>
      <c r="HP344" s="140"/>
      <c r="HQ344" s="141"/>
      <c r="HS344" s="140"/>
      <c r="II344" s="141"/>
      <c r="IJ344" s="17" t="s">
        <v>3609</v>
      </c>
      <c r="IK344" s="138" t="s">
        <v>3856</v>
      </c>
    </row>
    <row r="345" spans="1:260" s="138" customFormat="1" ht="12">
      <c r="A345" s="118">
        <v>503</v>
      </c>
      <c r="B345" s="17" t="s">
        <v>1054</v>
      </c>
      <c r="C345" s="17">
        <v>0</v>
      </c>
      <c r="D345" s="139" t="s">
        <v>663</v>
      </c>
      <c r="E345" s="124" t="s">
        <v>1747</v>
      </c>
      <c r="F345" s="17" t="s">
        <v>2555</v>
      </c>
      <c r="G345" s="17" t="s">
        <v>79</v>
      </c>
      <c r="H345" s="119">
        <v>-19.573511</v>
      </c>
      <c r="I345" s="120">
        <v>-65.764384000000007</v>
      </c>
      <c r="J345" s="17">
        <v>0</v>
      </c>
      <c r="K345" s="17" t="s">
        <v>179</v>
      </c>
      <c r="L345" s="17" t="s">
        <v>179</v>
      </c>
      <c r="M345" s="121" t="s">
        <v>1064</v>
      </c>
      <c r="N345" s="122">
        <v>40</v>
      </c>
      <c r="O345" s="123" t="s">
        <v>78</v>
      </c>
      <c r="P345" s="17" t="s">
        <v>202</v>
      </c>
      <c r="Q345" s="121">
        <v>0</v>
      </c>
      <c r="R345" s="124">
        <v>0</v>
      </c>
      <c r="S345" s="124">
        <v>0</v>
      </c>
      <c r="T345" s="124">
        <v>3</v>
      </c>
      <c r="U345" s="124">
        <v>0</v>
      </c>
      <c r="V345" s="124">
        <v>2</v>
      </c>
      <c r="W345" s="124">
        <v>1</v>
      </c>
      <c r="X345" s="124">
        <v>0</v>
      </c>
      <c r="Y345" s="125">
        <v>2</v>
      </c>
      <c r="Z345" s="17">
        <v>8</v>
      </c>
      <c r="AA345" s="142"/>
      <c r="AB345" s="127" t="s">
        <v>1346</v>
      </c>
      <c r="AC345" s="227" t="s">
        <v>257</v>
      </c>
      <c r="AD345" s="227">
        <v>3</v>
      </c>
      <c r="AE345" s="227" t="s">
        <v>853</v>
      </c>
      <c r="AF345" s="227">
        <v>1</v>
      </c>
      <c r="AG345" s="227" t="s">
        <v>189</v>
      </c>
      <c r="AH345" s="227" t="s">
        <v>1057</v>
      </c>
      <c r="AI345" s="227">
        <v>0</v>
      </c>
      <c r="AJ345" s="227" t="s">
        <v>854</v>
      </c>
      <c r="AK345" s="227">
        <v>2</v>
      </c>
      <c r="AL345" s="227" t="s">
        <v>189</v>
      </c>
      <c r="AM345" s="227" t="s">
        <v>77</v>
      </c>
      <c r="AN345" s="227">
        <v>0</v>
      </c>
      <c r="AO345" s="227" t="s">
        <v>77</v>
      </c>
      <c r="AP345" s="227">
        <v>2</v>
      </c>
      <c r="AQ345" s="227" t="s">
        <v>77</v>
      </c>
      <c r="AR345" s="227" t="s">
        <v>537</v>
      </c>
      <c r="AS345" s="227">
        <v>2</v>
      </c>
      <c r="AT345" s="227" t="s">
        <v>325</v>
      </c>
      <c r="AU345" s="227">
        <v>1</v>
      </c>
      <c r="AV345" s="227" t="s">
        <v>189</v>
      </c>
      <c r="AW345" s="227" t="s">
        <v>238</v>
      </c>
      <c r="AX345" s="227">
        <v>1</v>
      </c>
      <c r="AY345" s="227" t="s">
        <v>326</v>
      </c>
      <c r="AZ345" s="227">
        <v>0</v>
      </c>
      <c r="BA345" s="227" t="s">
        <v>189</v>
      </c>
      <c r="BB345" s="227" t="s">
        <v>77</v>
      </c>
      <c r="BC345" s="227">
        <v>0</v>
      </c>
      <c r="BD345" s="227" t="s">
        <v>77</v>
      </c>
      <c r="BE345" s="227">
        <v>0</v>
      </c>
      <c r="BF345" s="227" t="s">
        <v>77</v>
      </c>
      <c r="BG345" s="227" t="s">
        <v>784</v>
      </c>
      <c r="BH345" s="227">
        <v>2</v>
      </c>
      <c r="BI345" s="227" t="s">
        <v>326</v>
      </c>
      <c r="BJ345" s="227">
        <v>0</v>
      </c>
      <c r="BK345" s="227" t="s">
        <v>189</v>
      </c>
      <c r="BL345" s="17">
        <v>8</v>
      </c>
      <c r="BM345" s="142" t="s">
        <v>4159</v>
      </c>
      <c r="BN345" s="142"/>
      <c r="BO345" s="142" t="e">
        <v>#N/A</v>
      </c>
      <c r="BP345" s="143">
        <v>2024</v>
      </c>
      <c r="BQ345" s="126" t="s">
        <v>171</v>
      </c>
      <c r="BR345" s="128">
        <v>45414</v>
      </c>
      <c r="BS345" s="17">
        <v>18</v>
      </c>
      <c r="BT345" s="221" t="s">
        <v>3183</v>
      </c>
      <c r="BU345" s="118">
        <v>0</v>
      </c>
      <c r="BV345" s="17">
        <v>1</v>
      </c>
      <c r="BW345" s="17">
        <v>0</v>
      </c>
      <c r="BX345" s="17">
        <v>0</v>
      </c>
      <c r="BY345" s="17">
        <v>0</v>
      </c>
      <c r="BZ345" s="17">
        <v>1</v>
      </c>
      <c r="CA345" s="17"/>
      <c r="CB345" s="17">
        <v>2</v>
      </c>
      <c r="CC345" s="121">
        <v>8</v>
      </c>
      <c r="CD345" s="17"/>
      <c r="CE345" s="118">
        <v>0</v>
      </c>
      <c r="CF345" s="17">
        <v>0</v>
      </c>
      <c r="CG345" s="17">
        <v>1</v>
      </c>
      <c r="CH345" s="17">
        <v>0</v>
      </c>
      <c r="CI345" s="17">
        <v>0</v>
      </c>
      <c r="CJ345" s="17">
        <v>1</v>
      </c>
      <c r="CK345" s="17">
        <v>0</v>
      </c>
      <c r="CL345" s="121">
        <v>2</v>
      </c>
      <c r="CM345" s="17" t="s">
        <v>3184</v>
      </c>
      <c r="CN345" s="17" t="s">
        <v>1206</v>
      </c>
      <c r="CO345" s="17" t="s">
        <v>1201</v>
      </c>
      <c r="CP345" s="17">
        <v>2</v>
      </c>
      <c r="CQ345" s="118">
        <v>0</v>
      </c>
      <c r="CR345" s="17">
        <v>1</v>
      </c>
      <c r="CS345" s="124"/>
      <c r="CT345" s="138" t="s">
        <v>677</v>
      </c>
      <c r="CY345" s="141"/>
      <c r="CZ345" s="140"/>
      <c r="DC345" s="141"/>
      <c r="DD345" s="142"/>
      <c r="DF345" s="137"/>
      <c r="DG345" s="17" t="s">
        <v>1412</v>
      </c>
      <c r="DI345" s="126" t="s">
        <v>2651</v>
      </c>
      <c r="DJ345" s="118">
        <v>33</v>
      </c>
      <c r="DK345" s="118" t="s">
        <v>3660</v>
      </c>
      <c r="DL345" s="141"/>
      <c r="DM345" s="17" t="s">
        <v>1351</v>
      </c>
      <c r="DN345" s="139"/>
      <c r="DQ345" s="141"/>
      <c r="DY345" s="140"/>
      <c r="EF345" s="141"/>
      <c r="EO345" s="140"/>
      <c r="ET345" s="141"/>
      <c r="EU345" s="140"/>
      <c r="EZ345" s="141"/>
      <c r="FB345" s="127"/>
      <c r="FC345" s="118">
        <v>70</v>
      </c>
      <c r="FD345" s="17">
        <v>2</v>
      </c>
      <c r="FE345" s="141"/>
      <c r="FF345" s="17">
        <v>59</v>
      </c>
      <c r="FG345" s="140"/>
      <c r="FH345" s="141"/>
      <c r="FJ345" s="17" t="e">
        <v>#N/A</v>
      </c>
      <c r="FK345" s="257" t="s">
        <v>3711</v>
      </c>
      <c r="FP345" s="141"/>
      <c r="FR345" s="140"/>
      <c r="FT345" s="138">
        <v>0</v>
      </c>
      <c r="FU345" s="138">
        <v>14</v>
      </c>
      <c r="FY345" s="141"/>
      <c r="GA345" s="140"/>
      <c r="GP345" s="141"/>
      <c r="GR345" s="137"/>
      <c r="GX345" s="141"/>
      <c r="GY345" s="137"/>
      <c r="HD345" s="141"/>
      <c r="HE345" s="137"/>
      <c r="HK345" s="141"/>
      <c r="HL345" s="137"/>
      <c r="HM345" s="124"/>
      <c r="HN345" s="124"/>
      <c r="HO345" s="141"/>
      <c r="HP345" s="140"/>
      <c r="HQ345" s="141"/>
      <c r="HS345" s="140"/>
      <c r="II345" s="141"/>
      <c r="IJ345" s="17" t="s">
        <v>3661</v>
      </c>
      <c r="IK345" s="138" t="s">
        <v>3872</v>
      </c>
    </row>
    <row r="346" spans="1:260" s="138" customFormat="1" ht="12">
      <c r="A346" s="118">
        <v>164</v>
      </c>
      <c r="B346" s="17" t="s">
        <v>2030</v>
      </c>
      <c r="C346" s="17">
        <v>0</v>
      </c>
      <c r="D346" s="17" t="s">
        <v>663</v>
      </c>
      <c r="E346" s="17" t="s">
        <v>1675</v>
      </c>
      <c r="F346" s="17" t="s">
        <v>2031</v>
      </c>
      <c r="G346" s="17" t="s">
        <v>79</v>
      </c>
      <c r="H346" s="119">
        <v>-17.733578999999999</v>
      </c>
      <c r="I346" s="120">
        <v>-63.142290000000003</v>
      </c>
      <c r="J346" s="17" t="s">
        <v>303</v>
      </c>
      <c r="K346" s="17" t="s">
        <v>176</v>
      </c>
      <c r="L346" s="17" t="s">
        <v>304</v>
      </c>
      <c r="M346" s="121" t="s">
        <v>177</v>
      </c>
      <c r="N346" s="122">
        <v>40</v>
      </c>
      <c r="O346" s="123" t="s">
        <v>78</v>
      </c>
      <c r="P346" s="17" t="s">
        <v>196</v>
      </c>
      <c r="Q346" s="121" t="s">
        <v>179</v>
      </c>
      <c r="R346" s="124">
        <v>3</v>
      </c>
      <c r="S346" s="124">
        <v>3</v>
      </c>
      <c r="T346" s="124">
        <v>0</v>
      </c>
      <c r="U346" s="124">
        <v>0</v>
      </c>
      <c r="V346" s="124">
        <v>3</v>
      </c>
      <c r="W346" s="124">
        <v>3</v>
      </c>
      <c r="X346" s="124">
        <v>1</v>
      </c>
      <c r="Y346" s="125">
        <v>0</v>
      </c>
      <c r="Z346" s="17">
        <v>13</v>
      </c>
      <c r="AA346" s="126"/>
      <c r="AB346" s="127" t="s">
        <v>2812</v>
      </c>
      <c r="AC346" s="227" t="s">
        <v>212</v>
      </c>
      <c r="AD346" s="227">
        <v>3</v>
      </c>
      <c r="AE346" s="227" t="s">
        <v>181</v>
      </c>
      <c r="AF346" s="227">
        <v>1</v>
      </c>
      <c r="AG346" s="227" t="s">
        <v>211</v>
      </c>
      <c r="AH346" s="227" t="s">
        <v>232</v>
      </c>
      <c r="AI346" s="227">
        <v>3</v>
      </c>
      <c r="AJ346" s="227" t="s">
        <v>241</v>
      </c>
      <c r="AK346" s="227">
        <v>1</v>
      </c>
      <c r="AL346" s="227" t="s">
        <v>206</v>
      </c>
      <c r="AM346" s="227" t="s">
        <v>77</v>
      </c>
      <c r="AN346" s="227">
        <v>0</v>
      </c>
      <c r="AO346" s="227" t="s">
        <v>77</v>
      </c>
      <c r="AP346" s="227">
        <v>0</v>
      </c>
      <c r="AQ346" s="227" t="s">
        <v>77</v>
      </c>
      <c r="AR346" s="227" t="s">
        <v>198</v>
      </c>
      <c r="AS346" s="227">
        <v>3</v>
      </c>
      <c r="AT346" s="227" t="s">
        <v>325</v>
      </c>
      <c r="AU346" s="227">
        <v>1</v>
      </c>
      <c r="AV346" s="227" t="s">
        <v>214</v>
      </c>
      <c r="AW346" s="227" t="s">
        <v>2032</v>
      </c>
      <c r="AX346" s="227">
        <v>3</v>
      </c>
      <c r="AY346" s="227" t="s">
        <v>326</v>
      </c>
      <c r="AZ346" s="227">
        <v>0</v>
      </c>
      <c r="BA346" s="227" t="s">
        <v>214</v>
      </c>
      <c r="BB346" s="227" t="s">
        <v>252</v>
      </c>
      <c r="BC346" s="227">
        <v>1</v>
      </c>
      <c r="BD346" s="227" t="s">
        <v>326</v>
      </c>
      <c r="BE346" s="227">
        <v>0</v>
      </c>
      <c r="BF346" s="227" t="s">
        <v>214</v>
      </c>
      <c r="BG346" s="227">
        <v>0</v>
      </c>
      <c r="BH346" s="227">
        <v>0</v>
      </c>
      <c r="BI346" s="227">
        <v>0</v>
      </c>
      <c r="BJ346" s="227">
        <v>0</v>
      </c>
      <c r="BK346" s="227">
        <v>0</v>
      </c>
      <c r="BL346" s="17">
        <v>13</v>
      </c>
      <c r="BM346" s="126" t="s">
        <v>4159</v>
      </c>
      <c r="BN346" s="126"/>
      <c r="BO346" s="126" t="e">
        <v>#N/A</v>
      </c>
      <c r="BP346" s="126">
        <v>2024</v>
      </c>
      <c r="BQ346" s="126" t="s">
        <v>171</v>
      </c>
      <c r="BR346" s="128">
        <v>45420</v>
      </c>
      <c r="BS346" s="17">
        <v>19</v>
      </c>
      <c r="BT346" s="221" t="s">
        <v>2813</v>
      </c>
      <c r="BU346" s="118">
        <v>2</v>
      </c>
      <c r="BV346" s="17">
        <v>0</v>
      </c>
      <c r="BW346" s="17">
        <v>0</v>
      </c>
      <c r="BX346" s="17">
        <v>2</v>
      </c>
      <c r="BY346" s="17">
        <v>0</v>
      </c>
      <c r="BZ346" s="17">
        <v>1</v>
      </c>
      <c r="CA346" s="17"/>
      <c r="CB346" s="17">
        <v>5</v>
      </c>
      <c r="CC346" s="121">
        <v>13</v>
      </c>
      <c r="CD346" s="17"/>
      <c r="CE346" s="118">
        <v>0</v>
      </c>
      <c r="CF346" s="17">
        <v>0</v>
      </c>
      <c r="CG346" s="17">
        <v>1</v>
      </c>
      <c r="CH346" s="17">
        <v>0</v>
      </c>
      <c r="CI346" s="17">
        <v>0</v>
      </c>
      <c r="CJ346" s="17">
        <v>1</v>
      </c>
      <c r="CK346" s="17">
        <v>0</v>
      </c>
      <c r="CL346" s="121">
        <v>2</v>
      </c>
      <c r="CM346" s="17" t="s">
        <v>2814</v>
      </c>
      <c r="CN346" s="17" t="s">
        <v>1344</v>
      </c>
      <c r="CO346" s="17" t="s">
        <v>2815</v>
      </c>
      <c r="CP346" s="17">
        <v>1</v>
      </c>
      <c r="CQ346" s="118">
        <v>0</v>
      </c>
      <c r="CR346" s="17">
        <v>1</v>
      </c>
      <c r="CS346" s="17"/>
      <c r="CT346" s="17" t="s">
        <v>677</v>
      </c>
      <c r="CU346" s="17"/>
      <c r="CV346" s="17"/>
      <c r="CW346" s="17"/>
      <c r="CX346" s="17"/>
      <c r="CY346" s="121"/>
      <c r="CZ346" s="118"/>
      <c r="DA346" s="17"/>
      <c r="DB346" s="17"/>
      <c r="DC346" s="121"/>
      <c r="DD346" s="126"/>
      <c r="DE346" s="17"/>
      <c r="DF346" s="118"/>
      <c r="DG346" s="17" t="s">
        <v>1412</v>
      </c>
      <c r="DH346" s="17"/>
      <c r="DI346" s="126" t="s">
        <v>2715</v>
      </c>
      <c r="DJ346" s="118">
        <v>17</v>
      </c>
      <c r="DK346" s="118" t="s">
        <v>2816</v>
      </c>
      <c r="DL346" s="121"/>
      <c r="DM346" s="17" t="s">
        <v>1351</v>
      </c>
      <c r="DN346" s="17"/>
      <c r="DO346" s="17"/>
      <c r="DP346" s="17"/>
      <c r="DQ346" s="121"/>
      <c r="DR346" s="17"/>
      <c r="DS346" s="17"/>
      <c r="DT346" s="17"/>
      <c r="DU346" s="17"/>
      <c r="DV346" s="17"/>
      <c r="DW346" s="17"/>
      <c r="DX346" s="17"/>
      <c r="DY346" s="118"/>
      <c r="DZ346" s="17"/>
      <c r="EA346" s="17"/>
      <c r="EB346" s="17"/>
      <c r="EC346" s="17"/>
      <c r="ED346" s="17"/>
      <c r="EE346" s="17"/>
      <c r="EF346" s="121"/>
      <c r="EG346" s="17"/>
      <c r="EH346" s="17"/>
      <c r="EI346" s="17"/>
      <c r="EJ346" s="17"/>
      <c r="EK346" s="17"/>
      <c r="EL346" s="17"/>
      <c r="EM346" s="17"/>
      <c r="EN346" s="17"/>
      <c r="EO346" s="118"/>
      <c r="EP346" s="17"/>
      <c r="EQ346" s="17"/>
      <c r="ER346" s="17"/>
      <c r="ES346" s="17"/>
      <c r="ET346" s="121"/>
      <c r="EU346" s="118"/>
      <c r="EV346" s="17"/>
      <c r="EW346" s="17"/>
      <c r="EX346" s="17"/>
      <c r="EY346" s="17"/>
      <c r="EZ346" s="121"/>
      <c r="FA346" s="17"/>
      <c r="FB346" s="129"/>
      <c r="FC346" s="118">
        <v>70</v>
      </c>
      <c r="FD346" s="17">
        <v>5</v>
      </c>
      <c r="FE346" s="121"/>
      <c r="FF346" s="17">
        <v>59</v>
      </c>
      <c r="FG346" s="118"/>
      <c r="FH346" s="121"/>
      <c r="FI346" s="17"/>
      <c r="FJ346" s="17" t="e">
        <v>#N/A</v>
      </c>
      <c r="FK346" s="227" t="s">
        <v>3714</v>
      </c>
      <c r="FL346" s="128"/>
      <c r="FM346" s="128"/>
      <c r="FN346" s="17"/>
      <c r="FO346" s="17"/>
      <c r="FP346" s="121"/>
      <c r="FQ346" s="17"/>
      <c r="FR346" s="118"/>
      <c r="FS346" s="17"/>
      <c r="FT346" s="17">
        <v>0</v>
      </c>
      <c r="FU346" s="17">
        <v>14</v>
      </c>
      <c r="FV346" s="17"/>
      <c r="FW346" s="17"/>
      <c r="FX346" s="17"/>
      <c r="FY346" s="121"/>
      <c r="FZ346" s="17"/>
      <c r="GA346" s="118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29"/>
      <c r="GQ346" s="17"/>
      <c r="GR346" s="118"/>
      <c r="GS346" s="17"/>
      <c r="GT346" s="17"/>
      <c r="GU346" s="17"/>
      <c r="GV346" s="17"/>
      <c r="GW346" s="17"/>
      <c r="GX346" s="121"/>
      <c r="GY346" s="118"/>
      <c r="GZ346" s="17"/>
      <c r="HA346" s="17"/>
      <c r="HB346" s="17"/>
      <c r="HC346" s="17"/>
      <c r="HD346" s="121"/>
      <c r="HE346" s="118"/>
      <c r="HF346" s="17"/>
      <c r="HG346" s="17"/>
      <c r="HH346" s="17"/>
      <c r="HI346" s="17"/>
      <c r="HJ346" s="17"/>
      <c r="HK346" s="121"/>
      <c r="HL346" s="118"/>
      <c r="HM346" s="17"/>
      <c r="HN346" s="17"/>
      <c r="HO346" s="121"/>
      <c r="HP346" s="118"/>
      <c r="HQ346" s="121"/>
      <c r="HR346" s="17"/>
      <c r="HS346" s="118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21"/>
      <c r="IJ346" s="17" t="s">
        <v>2817</v>
      </c>
      <c r="IK346" s="17" t="s">
        <v>3873</v>
      </c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  <c r="IY346" s="17"/>
      <c r="IZ346" s="17"/>
    </row>
    <row r="347" spans="1:260" s="138" customFormat="1" ht="12">
      <c r="A347" s="118">
        <v>196</v>
      </c>
      <c r="B347" s="17" t="s">
        <v>733</v>
      </c>
      <c r="C347" s="17">
        <v>0</v>
      </c>
      <c r="D347" s="17" t="s">
        <v>663</v>
      </c>
      <c r="E347" s="17" t="s">
        <v>1681</v>
      </c>
      <c r="F347" s="17" t="s">
        <v>2084</v>
      </c>
      <c r="G347" s="17" t="s">
        <v>79</v>
      </c>
      <c r="H347" s="119">
        <v>-17.807089000000001</v>
      </c>
      <c r="I347" s="120">
        <v>-63.115442000000002</v>
      </c>
      <c r="J347" s="17" t="s">
        <v>303</v>
      </c>
      <c r="K347" s="17" t="s">
        <v>176</v>
      </c>
      <c r="L347" s="17" t="s">
        <v>304</v>
      </c>
      <c r="M347" s="121" t="s">
        <v>177</v>
      </c>
      <c r="N347" s="122">
        <v>40</v>
      </c>
      <c r="O347" s="123" t="s">
        <v>78</v>
      </c>
      <c r="P347" s="17" t="s">
        <v>196</v>
      </c>
      <c r="Q347" s="121" t="s">
        <v>179</v>
      </c>
      <c r="R347" s="124">
        <v>3</v>
      </c>
      <c r="S347" s="124">
        <v>3</v>
      </c>
      <c r="T347" s="124">
        <v>0</v>
      </c>
      <c r="U347" s="124">
        <v>0</v>
      </c>
      <c r="V347" s="124">
        <v>0</v>
      </c>
      <c r="W347" s="124">
        <v>3</v>
      </c>
      <c r="X347" s="124">
        <v>3</v>
      </c>
      <c r="Y347" s="125">
        <v>0</v>
      </c>
      <c r="Z347" s="17">
        <v>12</v>
      </c>
      <c r="AA347" s="126"/>
      <c r="AB347" s="127" t="s">
        <v>1527</v>
      </c>
      <c r="AC347" s="227" t="s">
        <v>212</v>
      </c>
      <c r="AD347" s="227">
        <v>3</v>
      </c>
      <c r="AE347" s="227" t="s">
        <v>996</v>
      </c>
      <c r="AF347" s="227">
        <v>1</v>
      </c>
      <c r="AG347" s="227" t="s">
        <v>211</v>
      </c>
      <c r="AH347" s="227" t="s">
        <v>232</v>
      </c>
      <c r="AI347" s="227">
        <v>3</v>
      </c>
      <c r="AJ347" s="227" t="s">
        <v>184</v>
      </c>
      <c r="AK347" s="227">
        <v>1</v>
      </c>
      <c r="AL347" s="227" t="s">
        <v>236</v>
      </c>
      <c r="AM347" s="227" t="s">
        <v>77</v>
      </c>
      <c r="AN347" s="227">
        <v>0</v>
      </c>
      <c r="AO347" s="227" t="s">
        <v>77</v>
      </c>
      <c r="AP347" s="227">
        <v>0</v>
      </c>
      <c r="AQ347" s="227" t="s">
        <v>77</v>
      </c>
      <c r="AR347" s="227" t="s">
        <v>77</v>
      </c>
      <c r="AS347" s="227">
        <v>0</v>
      </c>
      <c r="AT347" s="227" t="s">
        <v>326</v>
      </c>
      <c r="AU347" s="227">
        <v>0</v>
      </c>
      <c r="AV347" s="227" t="s">
        <v>214</v>
      </c>
      <c r="AW347" s="227" t="s">
        <v>218</v>
      </c>
      <c r="AX347" s="227">
        <v>3</v>
      </c>
      <c r="AY347" s="227" t="s">
        <v>325</v>
      </c>
      <c r="AZ347" s="227">
        <v>1</v>
      </c>
      <c r="BA347" s="227" t="s">
        <v>214</v>
      </c>
      <c r="BB347" s="227" t="s">
        <v>930</v>
      </c>
      <c r="BC347" s="227">
        <v>3</v>
      </c>
      <c r="BD347" s="227" t="s">
        <v>326</v>
      </c>
      <c r="BE347" s="227">
        <v>0</v>
      </c>
      <c r="BF347" s="227" t="s">
        <v>214</v>
      </c>
      <c r="BG347" s="227">
        <v>0</v>
      </c>
      <c r="BH347" s="227">
        <v>0</v>
      </c>
      <c r="BI347" s="227">
        <v>0</v>
      </c>
      <c r="BJ347" s="227">
        <v>0</v>
      </c>
      <c r="BK347" s="227">
        <v>0</v>
      </c>
      <c r="BL347" s="17">
        <v>12</v>
      </c>
      <c r="BM347" s="126">
        <v>0</v>
      </c>
      <c r="BN347" s="126"/>
      <c r="BO347" s="126" t="e">
        <v>#N/A</v>
      </c>
      <c r="BP347" s="126">
        <v>2024</v>
      </c>
      <c r="BQ347" s="126" t="s">
        <v>171</v>
      </c>
      <c r="BR347" s="128">
        <v>45420</v>
      </c>
      <c r="BS347" s="17">
        <v>19</v>
      </c>
      <c r="BT347" s="221" t="s">
        <v>2818</v>
      </c>
      <c r="BU347" s="118">
        <v>3</v>
      </c>
      <c r="BV347" s="17">
        <v>0</v>
      </c>
      <c r="BW347" s="17">
        <v>0</v>
      </c>
      <c r="BX347" s="17">
        <v>0</v>
      </c>
      <c r="BY347" s="17">
        <v>0</v>
      </c>
      <c r="BZ347" s="17">
        <v>3</v>
      </c>
      <c r="CA347" s="17"/>
      <c r="CB347" s="17">
        <v>6</v>
      </c>
      <c r="CC347" s="121">
        <v>12</v>
      </c>
      <c r="CD347" s="17"/>
      <c r="CE347" s="118">
        <v>0</v>
      </c>
      <c r="CF347" s="17">
        <v>0</v>
      </c>
      <c r="CG347" s="17">
        <v>0</v>
      </c>
      <c r="CH347" s="17">
        <v>0</v>
      </c>
      <c r="CI347" s="17">
        <v>0</v>
      </c>
      <c r="CJ347" s="17">
        <v>0</v>
      </c>
      <c r="CK347" s="17">
        <v>0</v>
      </c>
      <c r="CL347" s="121">
        <v>0</v>
      </c>
      <c r="CM347" s="17" t="s">
        <v>1123</v>
      </c>
      <c r="CN347" s="17" t="s">
        <v>1107</v>
      </c>
      <c r="CO347" s="17" t="s">
        <v>1125</v>
      </c>
      <c r="CP347" s="17">
        <v>26</v>
      </c>
      <c r="CQ347" s="118">
        <v>0</v>
      </c>
      <c r="CR347" s="17">
        <v>2</v>
      </c>
      <c r="CS347" s="17"/>
      <c r="CT347" s="17" t="s">
        <v>677</v>
      </c>
      <c r="CU347" s="17"/>
      <c r="CV347" s="17"/>
      <c r="CW347" s="17"/>
      <c r="CX347" s="17"/>
      <c r="CY347" s="121"/>
      <c r="CZ347" s="118"/>
      <c r="DA347" s="17"/>
      <c r="DB347" s="17"/>
      <c r="DC347" s="121"/>
      <c r="DD347" s="126"/>
      <c r="DE347" s="17"/>
      <c r="DF347" s="118"/>
      <c r="DG347" s="17" t="s">
        <v>1127</v>
      </c>
      <c r="DH347" s="17"/>
      <c r="DI347" s="126" t="s">
        <v>2594</v>
      </c>
      <c r="DJ347" s="118">
        <v>11</v>
      </c>
      <c r="DK347" s="118" t="s">
        <v>1128</v>
      </c>
      <c r="DL347" s="121"/>
      <c r="DM347" s="17" t="s">
        <v>130</v>
      </c>
      <c r="DN347" s="17"/>
      <c r="DO347" s="17"/>
      <c r="DP347" s="17"/>
      <c r="DQ347" s="121"/>
      <c r="DR347" s="17"/>
      <c r="DS347" s="17"/>
      <c r="DT347" s="17"/>
      <c r="DU347" s="17"/>
      <c r="DV347" s="17"/>
      <c r="DW347" s="17"/>
      <c r="DX347" s="17"/>
      <c r="DY347" s="118"/>
      <c r="DZ347" s="17"/>
      <c r="EA347" s="17"/>
      <c r="EB347" s="17"/>
      <c r="EC347" s="17"/>
      <c r="ED347" s="17"/>
      <c r="EE347" s="17"/>
      <c r="EF347" s="121"/>
      <c r="EG347" s="17"/>
      <c r="EH347" s="17"/>
      <c r="EI347" s="17"/>
      <c r="EJ347" s="17"/>
      <c r="EK347" s="17"/>
      <c r="EL347" s="17"/>
      <c r="EM347" s="17"/>
      <c r="EN347" s="17"/>
      <c r="EO347" s="118"/>
      <c r="EP347" s="17"/>
      <c r="EQ347" s="17"/>
      <c r="ER347" s="17"/>
      <c r="ES347" s="17"/>
      <c r="ET347" s="121"/>
      <c r="EU347" s="118"/>
      <c r="EV347" s="17"/>
      <c r="EW347" s="17"/>
      <c r="EX347" s="17"/>
      <c r="EY347" s="17"/>
      <c r="EZ347" s="121"/>
      <c r="FA347" s="17"/>
      <c r="FB347" s="121"/>
      <c r="FC347" s="118">
        <v>70</v>
      </c>
      <c r="FD347" s="17">
        <v>6</v>
      </c>
      <c r="FE347" s="121"/>
      <c r="FF347" s="17">
        <v>59</v>
      </c>
      <c r="FG347" s="118"/>
      <c r="FH347" s="121"/>
      <c r="FI347" s="17"/>
      <c r="FJ347" s="17" t="e">
        <v>#N/A</v>
      </c>
      <c r="FK347" s="227" t="s">
        <v>3711</v>
      </c>
      <c r="FL347" s="128"/>
      <c r="FM347" s="128"/>
      <c r="FN347" s="17"/>
      <c r="FO347" s="131"/>
      <c r="FP347" s="121"/>
      <c r="FQ347" s="17"/>
      <c r="FR347" s="118"/>
      <c r="FS347" s="17"/>
      <c r="FT347" s="17">
        <v>0</v>
      </c>
      <c r="FU347" s="17">
        <v>14</v>
      </c>
      <c r="FV347" s="17"/>
      <c r="FW347" s="17"/>
      <c r="FX347" s="17"/>
      <c r="FY347" s="121"/>
      <c r="FZ347" s="17"/>
      <c r="GA347" s="118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21"/>
      <c r="GQ347" s="17"/>
      <c r="GR347" s="118"/>
      <c r="GS347" s="17"/>
      <c r="GT347" s="17"/>
      <c r="GU347" s="17"/>
      <c r="GV347" s="17"/>
      <c r="GW347" s="17"/>
      <c r="GX347" s="121"/>
      <c r="GY347" s="118"/>
      <c r="GZ347" s="17"/>
      <c r="HA347" s="17"/>
      <c r="HB347" s="17"/>
      <c r="HC347" s="17"/>
      <c r="HD347" s="121"/>
      <c r="HE347" s="118"/>
      <c r="HF347" s="17"/>
      <c r="HG347" s="17"/>
      <c r="HH347" s="17"/>
      <c r="HI347" s="17"/>
      <c r="HJ347" s="17"/>
      <c r="HK347" s="121"/>
      <c r="HL347" s="118"/>
      <c r="HM347" s="17"/>
      <c r="HN347" s="17"/>
      <c r="HO347" s="121"/>
      <c r="HP347" s="118"/>
      <c r="HQ347" s="121"/>
      <c r="HR347" s="17"/>
      <c r="HS347" s="118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21"/>
      <c r="IJ347" s="17" t="s">
        <v>1128</v>
      </c>
      <c r="IK347" s="17" t="s">
        <v>2683</v>
      </c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  <c r="IY347" s="17"/>
      <c r="IZ347" s="17"/>
    </row>
    <row r="348" spans="1:260" s="138" customFormat="1" ht="12">
      <c r="A348" s="118">
        <v>215</v>
      </c>
      <c r="B348" s="17" t="s">
        <v>555</v>
      </c>
      <c r="C348" s="17">
        <v>0</v>
      </c>
      <c r="D348" s="17" t="s">
        <v>663</v>
      </c>
      <c r="E348" s="17" t="s">
        <v>1627</v>
      </c>
      <c r="F348" s="17" t="s">
        <v>2112</v>
      </c>
      <c r="G348" s="17" t="s">
        <v>79</v>
      </c>
      <c r="H348" s="119">
        <v>-17.775870999999999</v>
      </c>
      <c r="I348" s="120">
        <v>-63.135047999999998</v>
      </c>
      <c r="J348" s="17" t="s">
        <v>303</v>
      </c>
      <c r="K348" s="17" t="s">
        <v>176</v>
      </c>
      <c r="L348" s="17" t="s">
        <v>304</v>
      </c>
      <c r="M348" s="121" t="s">
        <v>177</v>
      </c>
      <c r="N348" s="122">
        <v>19</v>
      </c>
      <c r="O348" s="123" t="s">
        <v>78</v>
      </c>
      <c r="P348" s="17" t="s">
        <v>178</v>
      </c>
      <c r="Q348" s="121" t="s">
        <v>179</v>
      </c>
      <c r="R348" s="124">
        <v>3</v>
      </c>
      <c r="S348" s="124">
        <v>3</v>
      </c>
      <c r="T348" s="124">
        <v>0</v>
      </c>
      <c r="U348" s="124">
        <v>0</v>
      </c>
      <c r="V348" s="124">
        <v>0</v>
      </c>
      <c r="W348" s="124">
        <v>3</v>
      </c>
      <c r="X348" s="124">
        <v>2</v>
      </c>
      <c r="Y348" s="125">
        <v>0</v>
      </c>
      <c r="Z348" s="17">
        <v>11</v>
      </c>
      <c r="AA348" s="126"/>
      <c r="AB348" s="127" t="s">
        <v>333</v>
      </c>
      <c r="AC348" s="227" t="s">
        <v>192</v>
      </c>
      <c r="AD348" s="227">
        <v>3</v>
      </c>
      <c r="AE348" s="227" t="s">
        <v>181</v>
      </c>
      <c r="AF348" s="227">
        <v>1</v>
      </c>
      <c r="AG348" s="227" t="s">
        <v>193</v>
      </c>
      <c r="AH348" s="227" t="s">
        <v>194</v>
      </c>
      <c r="AI348" s="227">
        <v>3</v>
      </c>
      <c r="AJ348" s="227" t="s">
        <v>184</v>
      </c>
      <c r="AK348" s="227">
        <v>1</v>
      </c>
      <c r="AL348" s="227" t="s">
        <v>195</v>
      </c>
      <c r="AM348" s="227" t="s">
        <v>77</v>
      </c>
      <c r="AN348" s="227">
        <v>0</v>
      </c>
      <c r="AO348" s="227" t="s">
        <v>77</v>
      </c>
      <c r="AP348" s="227">
        <v>0</v>
      </c>
      <c r="AQ348" s="227" t="s">
        <v>77</v>
      </c>
      <c r="AR348" s="227" t="s">
        <v>77</v>
      </c>
      <c r="AS348" s="227">
        <v>0</v>
      </c>
      <c r="AT348" s="227" t="s">
        <v>77</v>
      </c>
      <c r="AU348" s="227">
        <v>0</v>
      </c>
      <c r="AV348" s="227" t="s">
        <v>77</v>
      </c>
      <c r="AW348" s="227" t="s">
        <v>322</v>
      </c>
      <c r="AX348" s="227">
        <v>3</v>
      </c>
      <c r="AY348" s="227" t="s">
        <v>325</v>
      </c>
      <c r="AZ348" s="227">
        <v>1</v>
      </c>
      <c r="BA348" s="227" t="s">
        <v>189</v>
      </c>
      <c r="BB348" s="227" t="s">
        <v>258</v>
      </c>
      <c r="BC348" s="227">
        <v>2</v>
      </c>
      <c r="BD348" s="227" t="s">
        <v>326</v>
      </c>
      <c r="BE348" s="227">
        <v>0</v>
      </c>
      <c r="BF348" s="227" t="s">
        <v>189</v>
      </c>
      <c r="BG348" s="227">
        <v>0</v>
      </c>
      <c r="BH348" s="227">
        <v>0</v>
      </c>
      <c r="BI348" s="227">
        <v>0</v>
      </c>
      <c r="BJ348" s="227">
        <v>0</v>
      </c>
      <c r="BK348" s="227">
        <v>0</v>
      </c>
      <c r="BL348" s="17">
        <v>11</v>
      </c>
      <c r="BM348" s="126" t="s">
        <v>4159</v>
      </c>
      <c r="BN348" s="126"/>
      <c r="BO348" s="126" t="e">
        <v>#N/A</v>
      </c>
      <c r="BP348" s="126">
        <v>2024</v>
      </c>
      <c r="BQ348" s="126" t="s">
        <v>171</v>
      </c>
      <c r="BR348" s="128">
        <v>45420</v>
      </c>
      <c r="BS348" s="17">
        <v>19</v>
      </c>
      <c r="BT348" s="221" t="s">
        <v>2987</v>
      </c>
      <c r="BU348" s="118">
        <v>2</v>
      </c>
      <c r="BV348" s="17">
        <v>0</v>
      </c>
      <c r="BW348" s="17">
        <v>1</v>
      </c>
      <c r="BX348" s="17">
        <v>1</v>
      </c>
      <c r="BY348" s="17">
        <v>1</v>
      </c>
      <c r="BZ348" s="17">
        <v>1</v>
      </c>
      <c r="CA348" s="17"/>
      <c r="CB348" s="17">
        <v>6</v>
      </c>
      <c r="CC348" s="121">
        <v>11</v>
      </c>
      <c r="CD348" s="17"/>
      <c r="CE348" s="118">
        <v>0</v>
      </c>
      <c r="CF348" s="17">
        <v>0</v>
      </c>
      <c r="CG348" s="17">
        <v>1</v>
      </c>
      <c r="CH348" s="17">
        <v>1</v>
      </c>
      <c r="CI348" s="17">
        <v>0</v>
      </c>
      <c r="CJ348" s="17">
        <v>1</v>
      </c>
      <c r="CK348" s="17">
        <v>0</v>
      </c>
      <c r="CL348" s="121">
        <v>3</v>
      </c>
      <c r="CM348" s="17" t="s">
        <v>2988</v>
      </c>
      <c r="CN348" s="17" t="s">
        <v>1200</v>
      </c>
      <c r="CO348" s="17" t="s">
        <v>2989</v>
      </c>
      <c r="CP348" s="17">
        <v>1</v>
      </c>
      <c r="CQ348" s="118">
        <v>0</v>
      </c>
      <c r="CR348" s="17">
        <v>1</v>
      </c>
      <c r="CS348" s="17"/>
      <c r="CT348" s="17" t="s">
        <v>677</v>
      </c>
      <c r="CU348" s="17"/>
      <c r="CV348" s="17"/>
      <c r="CW348" s="17"/>
      <c r="CX348" s="17"/>
      <c r="CY348" s="121"/>
      <c r="CZ348" s="118"/>
      <c r="DA348" s="17"/>
      <c r="DB348" s="17"/>
      <c r="DC348" s="121"/>
      <c r="DD348" s="126"/>
      <c r="DE348" s="17"/>
      <c r="DF348" s="118"/>
      <c r="DG348" s="17" t="s">
        <v>2990</v>
      </c>
      <c r="DH348" s="17"/>
      <c r="DI348" s="126" t="s">
        <v>2627</v>
      </c>
      <c r="DJ348" s="118">
        <v>21</v>
      </c>
      <c r="DK348" s="118" t="s">
        <v>2991</v>
      </c>
      <c r="DL348" s="121"/>
      <c r="DM348" s="17" t="s">
        <v>2992</v>
      </c>
      <c r="DN348" s="17"/>
      <c r="DO348" s="17"/>
      <c r="DP348" s="17"/>
      <c r="DQ348" s="121"/>
      <c r="DR348" s="17"/>
      <c r="DS348" s="17"/>
      <c r="DT348" s="17"/>
      <c r="DU348" s="17"/>
      <c r="DV348" s="17"/>
      <c r="DW348" s="17"/>
      <c r="DX348" s="17"/>
      <c r="DY348" s="118"/>
      <c r="DZ348" s="17"/>
      <c r="EA348" s="17"/>
      <c r="EB348" s="17"/>
      <c r="EC348" s="17"/>
      <c r="ED348" s="17"/>
      <c r="EE348" s="17"/>
      <c r="EF348" s="121"/>
      <c r="EG348" s="17"/>
      <c r="EH348" s="17"/>
      <c r="EI348" s="17"/>
      <c r="EJ348" s="17"/>
      <c r="EK348" s="17"/>
      <c r="EL348" s="17"/>
      <c r="EM348" s="17"/>
      <c r="EN348" s="17"/>
      <c r="EO348" s="118"/>
      <c r="EP348" s="17"/>
      <c r="EQ348" s="17"/>
      <c r="ER348" s="17"/>
      <c r="ES348" s="17"/>
      <c r="ET348" s="121"/>
      <c r="EU348" s="118"/>
      <c r="EV348" s="17"/>
      <c r="EW348" s="17"/>
      <c r="EX348" s="17"/>
      <c r="EY348" s="17"/>
      <c r="EZ348" s="121"/>
      <c r="FA348" s="17"/>
      <c r="FB348" s="121"/>
      <c r="FC348" s="118">
        <v>50</v>
      </c>
      <c r="FD348" s="17">
        <v>6</v>
      </c>
      <c r="FE348" s="121"/>
      <c r="FF348" s="17">
        <v>35</v>
      </c>
      <c r="FG348" s="118"/>
      <c r="FH348" s="121"/>
      <c r="FI348" s="17"/>
      <c r="FJ348" s="17" t="e">
        <v>#N/A</v>
      </c>
      <c r="FK348" s="227" t="s">
        <v>3714</v>
      </c>
      <c r="FL348" s="128"/>
      <c r="FM348" s="128"/>
      <c r="FN348" s="17"/>
      <c r="FO348" s="17"/>
      <c r="FP348" s="121"/>
      <c r="FQ348" s="17"/>
      <c r="FR348" s="118"/>
      <c r="FS348" s="17"/>
      <c r="FT348" s="17">
        <v>0</v>
      </c>
      <c r="FU348" s="17">
        <v>14</v>
      </c>
      <c r="FV348" s="17"/>
      <c r="FW348" s="17"/>
      <c r="FX348" s="17"/>
      <c r="FY348" s="121"/>
      <c r="FZ348" s="17"/>
      <c r="GA348" s="118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29"/>
      <c r="GQ348" s="17"/>
      <c r="GR348" s="118"/>
      <c r="GS348" s="17"/>
      <c r="GT348" s="17"/>
      <c r="GU348" s="17"/>
      <c r="GV348" s="17"/>
      <c r="GW348" s="17"/>
      <c r="GX348" s="121"/>
      <c r="GY348" s="118"/>
      <c r="GZ348" s="17"/>
      <c r="HA348" s="17"/>
      <c r="HB348" s="17"/>
      <c r="HC348" s="17"/>
      <c r="HD348" s="121"/>
      <c r="HE348" s="118"/>
      <c r="HF348" s="17"/>
      <c r="HG348" s="17"/>
      <c r="HH348" s="17"/>
      <c r="HI348" s="17"/>
      <c r="HJ348" s="17"/>
      <c r="HK348" s="121"/>
      <c r="HL348" s="118"/>
      <c r="HM348" s="17"/>
      <c r="HN348" s="17"/>
      <c r="HO348" s="121"/>
      <c r="HP348" s="118"/>
      <c r="HQ348" s="121"/>
      <c r="HR348" s="17"/>
      <c r="HS348" s="118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21"/>
      <c r="IJ348" s="17" t="s">
        <v>2993</v>
      </c>
      <c r="IK348" s="17" t="s">
        <v>3874</v>
      </c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  <c r="IY348" s="17"/>
      <c r="IZ348" s="17"/>
    </row>
    <row r="349" spans="1:260" s="138" customFormat="1" ht="12">
      <c r="A349" s="118">
        <v>267</v>
      </c>
      <c r="B349" s="17">
        <v>0</v>
      </c>
      <c r="C349" s="17" t="s">
        <v>2191</v>
      </c>
      <c r="D349" s="17" t="s">
        <v>663</v>
      </c>
      <c r="E349" s="17" t="s">
        <v>1779</v>
      </c>
      <c r="F349" s="17" t="s">
        <v>2213</v>
      </c>
      <c r="G349" s="17" t="s">
        <v>79</v>
      </c>
      <c r="H349" s="119">
        <v>-19.594444444444399</v>
      </c>
      <c r="I349" s="120">
        <v>-65.781666666666595</v>
      </c>
      <c r="J349" s="17" t="s">
        <v>321</v>
      </c>
      <c r="K349" s="17" t="s">
        <v>1064</v>
      </c>
      <c r="L349" s="17" t="s">
        <v>1072</v>
      </c>
      <c r="M349" s="121" t="s">
        <v>1064</v>
      </c>
      <c r="N349" s="122">
        <v>32</v>
      </c>
      <c r="O349" s="123" t="s">
        <v>78</v>
      </c>
      <c r="P349" s="17" t="s">
        <v>202</v>
      </c>
      <c r="Q349" s="121" t="s">
        <v>179</v>
      </c>
      <c r="R349" s="124">
        <v>0</v>
      </c>
      <c r="S349" s="124">
        <v>3</v>
      </c>
      <c r="T349" s="124">
        <v>0</v>
      </c>
      <c r="U349" s="124">
        <v>0</v>
      </c>
      <c r="V349" s="124">
        <v>2</v>
      </c>
      <c r="W349" s="124">
        <v>0</v>
      </c>
      <c r="X349" s="124">
        <v>0</v>
      </c>
      <c r="Y349" s="125">
        <v>0</v>
      </c>
      <c r="Z349" s="17">
        <v>5</v>
      </c>
      <c r="AA349" s="126"/>
      <c r="AB349" s="127" t="s">
        <v>248</v>
      </c>
      <c r="AC349" s="227" t="s">
        <v>77</v>
      </c>
      <c r="AD349" s="227">
        <v>0</v>
      </c>
      <c r="AE349" s="227" t="s">
        <v>77</v>
      </c>
      <c r="AF349" s="227">
        <v>0</v>
      </c>
      <c r="AG349" s="227" t="s">
        <v>77</v>
      </c>
      <c r="AH349" s="227" t="s">
        <v>1079</v>
      </c>
      <c r="AI349" s="227">
        <v>3</v>
      </c>
      <c r="AJ349" s="227" t="s">
        <v>248</v>
      </c>
      <c r="AK349" s="227">
        <v>1</v>
      </c>
      <c r="AL349" s="227" t="s">
        <v>189</v>
      </c>
      <c r="AM349" s="227" t="s">
        <v>77</v>
      </c>
      <c r="AN349" s="227">
        <v>0</v>
      </c>
      <c r="AO349" s="227" t="s">
        <v>77</v>
      </c>
      <c r="AP349" s="227">
        <v>0</v>
      </c>
      <c r="AQ349" s="227" t="s">
        <v>77</v>
      </c>
      <c r="AR349" s="227" t="s">
        <v>537</v>
      </c>
      <c r="AS349" s="227">
        <v>2</v>
      </c>
      <c r="AT349" s="227" t="s">
        <v>249</v>
      </c>
      <c r="AU349" s="227">
        <v>0</v>
      </c>
      <c r="AV349" s="227" t="s">
        <v>189</v>
      </c>
      <c r="AW349" s="227" t="s">
        <v>77</v>
      </c>
      <c r="AX349" s="227">
        <v>0</v>
      </c>
      <c r="AY349" s="227" t="s">
        <v>77</v>
      </c>
      <c r="AZ349" s="227">
        <v>0</v>
      </c>
      <c r="BA349" s="227" t="s">
        <v>77</v>
      </c>
      <c r="BB349" s="227" t="s">
        <v>77</v>
      </c>
      <c r="BC349" s="227">
        <v>0</v>
      </c>
      <c r="BD349" s="227" t="s">
        <v>77</v>
      </c>
      <c r="BE349" s="227">
        <v>0</v>
      </c>
      <c r="BF349" s="227" t="s">
        <v>77</v>
      </c>
      <c r="BG349" s="227" t="s">
        <v>77</v>
      </c>
      <c r="BH349" s="227">
        <v>0</v>
      </c>
      <c r="BI349" s="227" t="s">
        <v>77</v>
      </c>
      <c r="BJ349" s="227">
        <v>0</v>
      </c>
      <c r="BK349" s="227" t="s">
        <v>77</v>
      </c>
      <c r="BL349" s="17">
        <v>5</v>
      </c>
      <c r="BM349" s="126">
        <v>0</v>
      </c>
      <c r="BN349" s="126"/>
      <c r="BO349" s="126" t="e">
        <v>#N/A</v>
      </c>
      <c r="BP349" s="126">
        <v>2023</v>
      </c>
      <c r="BQ349" s="126" t="s">
        <v>172</v>
      </c>
      <c r="BR349" s="128">
        <v>45420</v>
      </c>
      <c r="BS349" s="17">
        <v>19</v>
      </c>
      <c r="BT349" s="221" t="s">
        <v>3052</v>
      </c>
      <c r="BU349" s="118">
        <v>0</v>
      </c>
      <c r="BV349" s="17">
        <v>0</v>
      </c>
      <c r="BW349" s="17">
        <v>3</v>
      </c>
      <c r="BX349" s="17">
        <v>0</v>
      </c>
      <c r="BY349" s="17">
        <v>0</v>
      </c>
      <c r="BZ349" s="17">
        <v>0</v>
      </c>
      <c r="CA349" s="17"/>
      <c r="CB349" s="17">
        <v>3</v>
      </c>
      <c r="CC349" s="121">
        <v>5</v>
      </c>
      <c r="CD349" s="17"/>
      <c r="CE349" s="118">
        <v>0</v>
      </c>
      <c r="CF349" s="17">
        <v>0</v>
      </c>
      <c r="CG349" s="17">
        <v>3</v>
      </c>
      <c r="CH349" s="17">
        <v>0</v>
      </c>
      <c r="CI349" s="17">
        <v>0</v>
      </c>
      <c r="CJ349" s="17">
        <v>0</v>
      </c>
      <c r="CK349" s="17">
        <v>0</v>
      </c>
      <c r="CL349" s="121">
        <v>3</v>
      </c>
      <c r="CM349" s="17" t="s">
        <v>3053</v>
      </c>
      <c r="CN349" s="17" t="s">
        <v>1587</v>
      </c>
      <c r="CO349" s="17" t="s">
        <v>251</v>
      </c>
      <c r="CP349" s="17">
        <v>28</v>
      </c>
      <c r="CQ349" s="118">
        <v>1</v>
      </c>
      <c r="CR349" s="17">
        <v>0</v>
      </c>
      <c r="CS349" s="17" t="s">
        <v>676</v>
      </c>
      <c r="CT349" s="17"/>
      <c r="CU349" s="17"/>
      <c r="CV349" s="17"/>
      <c r="CW349" s="17"/>
      <c r="CX349" s="17"/>
      <c r="CY349" s="121"/>
      <c r="CZ349" s="118"/>
      <c r="DA349" s="17"/>
      <c r="DB349" s="17"/>
      <c r="DC349" s="121"/>
      <c r="DD349" s="126"/>
      <c r="DE349" s="17"/>
      <c r="DF349" s="118"/>
      <c r="DG349" s="17" t="s">
        <v>3049</v>
      </c>
      <c r="DH349" s="17"/>
      <c r="DI349" s="126" t="s">
        <v>2664</v>
      </c>
      <c r="DJ349" s="118">
        <v>30</v>
      </c>
      <c r="DK349" s="118" t="s">
        <v>3054</v>
      </c>
      <c r="DL349" s="121"/>
      <c r="DM349" s="17" t="s">
        <v>1156</v>
      </c>
      <c r="DN349" s="17"/>
      <c r="DO349" s="17"/>
      <c r="DP349" s="17"/>
      <c r="DQ349" s="121"/>
      <c r="DR349" s="17"/>
      <c r="DS349" s="17"/>
      <c r="DT349" s="17"/>
      <c r="DU349" s="17"/>
      <c r="DV349" s="17"/>
      <c r="DW349" s="17"/>
      <c r="DX349" s="17"/>
      <c r="DY349" s="118"/>
      <c r="DZ349" s="17"/>
      <c r="EA349" s="17"/>
      <c r="EB349" s="17"/>
      <c r="EC349" s="17"/>
      <c r="ED349" s="17"/>
      <c r="EE349" s="17"/>
      <c r="EF349" s="121"/>
      <c r="EG349" s="17"/>
      <c r="EH349" s="17"/>
      <c r="EI349" s="17"/>
      <c r="EJ349" s="17"/>
      <c r="EK349" s="17"/>
      <c r="EL349" s="17"/>
      <c r="EM349" s="17"/>
      <c r="EN349" s="17"/>
      <c r="EO349" s="118"/>
      <c r="EP349" s="17"/>
      <c r="EQ349" s="17"/>
      <c r="ER349" s="17"/>
      <c r="ES349" s="17"/>
      <c r="ET349" s="121"/>
      <c r="EU349" s="118"/>
      <c r="EV349" s="17"/>
      <c r="EW349" s="17"/>
      <c r="EX349" s="17"/>
      <c r="EY349" s="17"/>
      <c r="EZ349" s="121"/>
      <c r="FA349" s="17"/>
      <c r="FB349" s="121"/>
      <c r="FC349" s="118">
        <v>70</v>
      </c>
      <c r="FD349" s="17">
        <v>3</v>
      </c>
      <c r="FE349" s="121"/>
      <c r="FF349" s="17">
        <v>50</v>
      </c>
      <c r="FG349" s="118"/>
      <c r="FH349" s="121"/>
      <c r="FI349" s="17"/>
      <c r="FJ349" s="17" t="e">
        <v>#N/A</v>
      </c>
      <c r="FK349" s="227" t="s">
        <v>3711</v>
      </c>
      <c r="FL349" s="128"/>
      <c r="FM349" s="128"/>
      <c r="FN349" s="17"/>
      <c r="FO349" s="17"/>
      <c r="FP349" s="121"/>
      <c r="FQ349" s="17"/>
      <c r="FR349" s="118"/>
      <c r="FS349" s="17"/>
      <c r="FT349" s="17">
        <v>0</v>
      </c>
      <c r="FU349" s="17">
        <v>14</v>
      </c>
      <c r="FV349" s="17"/>
      <c r="FW349" s="17"/>
      <c r="FX349" s="17"/>
      <c r="FY349" s="121"/>
      <c r="FZ349" s="17"/>
      <c r="GA349" s="118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29"/>
      <c r="GQ349" s="17"/>
      <c r="GR349" s="118"/>
      <c r="GS349" s="17"/>
      <c r="GT349" s="17"/>
      <c r="GU349" s="17"/>
      <c r="GV349" s="17"/>
      <c r="GW349" s="17"/>
      <c r="GX349" s="121"/>
      <c r="GY349" s="118"/>
      <c r="GZ349" s="17"/>
      <c r="HA349" s="17"/>
      <c r="HB349" s="17"/>
      <c r="HC349" s="17"/>
      <c r="HD349" s="121"/>
      <c r="HE349" s="118"/>
      <c r="HF349" s="17"/>
      <c r="HG349" s="17"/>
      <c r="HH349" s="17"/>
      <c r="HI349" s="17"/>
      <c r="HJ349" s="17"/>
      <c r="HK349" s="121"/>
      <c r="HL349" s="118"/>
      <c r="HM349" s="17"/>
      <c r="HN349" s="17"/>
      <c r="HO349" s="121"/>
      <c r="HP349" s="118"/>
      <c r="HQ349" s="121"/>
      <c r="HR349" s="17"/>
      <c r="HS349" s="118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21"/>
      <c r="IJ349" s="17" t="s">
        <v>3055</v>
      </c>
      <c r="IK349" s="17" t="s">
        <v>3811</v>
      </c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  <c r="IY349" s="17"/>
      <c r="IZ349" s="17"/>
    </row>
    <row r="350" spans="1:260" s="138" customFormat="1" ht="12">
      <c r="A350" s="118">
        <v>346</v>
      </c>
      <c r="B350" s="17" t="s">
        <v>2082</v>
      </c>
      <c r="C350" s="17">
        <v>0</v>
      </c>
      <c r="D350" s="139" t="s">
        <v>663</v>
      </c>
      <c r="E350" s="124" t="s">
        <v>1625</v>
      </c>
      <c r="F350" s="17" t="s">
        <v>2331</v>
      </c>
      <c r="G350" s="17" t="s">
        <v>79</v>
      </c>
      <c r="H350" s="119">
        <v>-17.876694000000001</v>
      </c>
      <c r="I350" s="120">
        <v>-63.161723000000002</v>
      </c>
      <c r="J350" s="17" t="s">
        <v>303</v>
      </c>
      <c r="K350" s="17" t="s">
        <v>176</v>
      </c>
      <c r="L350" s="17" t="s">
        <v>304</v>
      </c>
      <c r="M350" s="121" t="s">
        <v>177</v>
      </c>
      <c r="N350" s="122">
        <v>40</v>
      </c>
      <c r="O350" s="123" t="s">
        <v>78</v>
      </c>
      <c r="P350" s="17" t="s">
        <v>178</v>
      </c>
      <c r="Q350" s="121" t="s">
        <v>179</v>
      </c>
      <c r="R350" s="124">
        <v>3</v>
      </c>
      <c r="S350" s="124">
        <v>3</v>
      </c>
      <c r="T350" s="124">
        <v>0</v>
      </c>
      <c r="U350" s="124">
        <v>0</v>
      </c>
      <c r="V350" s="124">
        <v>0</v>
      </c>
      <c r="W350" s="124">
        <v>3</v>
      </c>
      <c r="X350" s="124">
        <v>3</v>
      </c>
      <c r="Y350" s="125">
        <v>0</v>
      </c>
      <c r="Z350" s="17">
        <v>12</v>
      </c>
      <c r="AA350" s="142"/>
      <c r="AB350" s="127" t="s">
        <v>1215</v>
      </c>
      <c r="AC350" s="227" t="s">
        <v>744</v>
      </c>
      <c r="AD350" s="227">
        <v>3</v>
      </c>
      <c r="AE350" s="227" t="s">
        <v>181</v>
      </c>
      <c r="AF350" s="227">
        <v>1</v>
      </c>
      <c r="AG350" s="227" t="s">
        <v>182</v>
      </c>
      <c r="AH350" s="227" t="s">
        <v>188</v>
      </c>
      <c r="AI350" s="227">
        <v>3</v>
      </c>
      <c r="AJ350" s="227" t="s">
        <v>727</v>
      </c>
      <c r="AK350" s="227">
        <v>1</v>
      </c>
      <c r="AL350" s="227" t="s">
        <v>189</v>
      </c>
      <c r="AM350" s="227" t="s">
        <v>77</v>
      </c>
      <c r="AN350" s="227">
        <v>0</v>
      </c>
      <c r="AO350" s="227" t="s">
        <v>77</v>
      </c>
      <c r="AP350" s="227">
        <v>0</v>
      </c>
      <c r="AQ350" s="227" t="s">
        <v>77</v>
      </c>
      <c r="AR350" s="227" t="s">
        <v>77</v>
      </c>
      <c r="AS350" s="227">
        <v>0</v>
      </c>
      <c r="AT350" s="227" t="s">
        <v>77</v>
      </c>
      <c r="AU350" s="227" t="s">
        <v>77</v>
      </c>
      <c r="AV350" s="227" t="s">
        <v>77</v>
      </c>
      <c r="AW350" s="227" t="s">
        <v>666</v>
      </c>
      <c r="AX350" s="227">
        <v>3</v>
      </c>
      <c r="AY350" s="227" t="s">
        <v>667</v>
      </c>
      <c r="AZ350" s="227">
        <v>0</v>
      </c>
      <c r="BA350" s="227" t="s">
        <v>189</v>
      </c>
      <c r="BB350" s="227" t="s">
        <v>930</v>
      </c>
      <c r="BC350" s="227">
        <v>3</v>
      </c>
      <c r="BD350" s="227" t="s">
        <v>782</v>
      </c>
      <c r="BE350" s="227">
        <v>0</v>
      </c>
      <c r="BF350" s="227" t="s">
        <v>189</v>
      </c>
      <c r="BG350" s="227">
        <v>0</v>
      </c>
      <c r="BH350" s="227">
        <v>0</v>
      </c>
      <c r="BI350" s="227">
        <v>0</v>
      </c>
      <c r="BJ350" s="227">
        <v>0</v>
      </c>
      <c r="BK350" s="227">
        <v>0</v>
      </c>
      <c r="BL350" s="17">
        <v>12</v>
      </c>
      <c r="BM350" s="142" t="s">
        <v>4159</v>
      </c>
      <c r="BN350" s="142"/>
      <c r="BO350" s="142" t="e">
        <v>#N/A</v>
      </c>
      <c r="BP350" s="143">
        <v>2024</v>
      </c>
      <c r="BQ350" s="126" t="s">
        <v>171</v>
      </c>
      <c r="BR350" s="128">
        <v>45420</v>
      </c>
      <c r="BS350" s="17">
        <v>19</v>
      </c>
      <c r="BT350" s="221" t="s">
        <v>3275</v>
      </c>
      <c r="BU350" s="118">
        <v>3</v>
      </c>
      <c r="BV350" s="17">
        <v>0</v>
      </c>
      <c r="BW350" s="17">
        <v>0</v>
      </c>
      <c r="BX350" s="17">
        <v>0</v>
      </c>
      <c r="BY350" s="17">
        <v>1</v>
      </c>
      <c r="BZ350" s="17">
        <v>1</v>
      </c>
      <c r="CA350" s="17"/>
      <c r="CB350" s="17">
        <v>5</v>
      </c>
      <c r="CC350" s="121">
        <v>12</v>
      </c>
      <c r="CD350" s="17"/>
      <c r="CE350" s="118">
        <v>1</v>
      </c>
      <c r="CF350" s="17">
        <v>0</v>
      </c>
      <c r="CG350" s="17">
        <v>0</v>
      </c>
      <c r="CH350" s="17">
        <v>0</v>
      </c>
      <c r="CI350" s="17">
        <v>0</v>
      </c>
      <c r="CJ350" s="17">
        <v>1</v>
      </c>
      <c r="CK350" s="17">
        <v>0</v>
      </c>
      <c r="CL350" s="121">
        <v>2</v>
      </c>
      <c r="CM350" s="17" t="s">
        <v>3276</v>
      </c>
      <c r="CN350" s="17" t="s">
        <v>1107</v>
      </c>
      <c r="CO350" s="17" t="s">
        <v>3182</v>
      </c>
      <c r="CP350" s="17">
        <v>1</v>
      </c>
      <c r="CQ350" s="118">
        <v>0</v>
      </c>
      <c r="CR350" s="17">
        <v>1</v>
      </c>
      <c r="CS350" s="124"/>
      <c r="CT350" s="138" t="s">
        <v>677</v>
      </c>
      <c r="CY350" s="141"/>
      <c r="CZ350" s="140"/>
      <c r="DC350" s="141"/>
      <c r="DD350" s="142"/>
      <c r="DF350" s="137"/>
      <c r="DG350" s="17" t="s">
        <v>1110</v>
      </c>
      <c r="DI350" s="126" t="s">
        <v>2715</v>
      </c>
      <c r="DJ350" s="118">
        <v>17</v>
      </c>
      <c r="DK350" s="118" t="s">
        <v>3277</v>
      </c>
      <c r="DL350" s="141"/>
      <c r="DM350" s="17" t="s">
        <v>3066</v>
      </c>
      <c r="DN350" s="139"/>
      <c r="DQ350" s="141"/>
      <c r="DY350" s="140"/>
      <c r="EF350" s="141"/>
      <c r="EO350" s="140"/>
      <c r="ET350" s="141"/>
      <c r="EU350" s="140"/>
      <c r="EZ350" s="141"/>
      <c r="FB350" s="127"/>
      <c r="FC350" s="118">
        <v>70</v>
      </c>
      <c r="FD350" s="17">
        <v>5</v>
      </c>
      <c r="FE350" s="141"/>
      <c r="FF350" s="17">
        <v>59</v>
      </c>
      <c r="FG350" s="140"/>
      <c r="FH350" s="141"/>
      <c r="FJ350" s="17" t="e">
        <v>#N/A</v>
      </c>
      <c r="FK350" s="257" t="s">
        <v>3714</v>
      </c>
      <c r="FP350" s="141"/>
      <c r="FR350" s="140"/>
      <c r="FT350" s="138">
        <v>0</v>
      </c>
      <c r="FU350" s="138">
        <v>14</v>
      </c>
      <c r="FY350" s="141"/>
      <c r="GA350" s="140"/>
      <c r="GP350" s="141"/>
      <c r="GR350" s="137"/>
      <c r="GX350" s="141"/>
      <c r="GY350" s="137"/>
      <c r="HD350" s="141"/>
      <c r="HE350" s="137"/>
      <c r="HK350" s="141"/>
      <c r="HL350" s="137"/>
      <c r="HM350" s="124"/>
      <c r="HN350" s="124"/>
      <c r="HO350" s="141"/>
      <c r="HP350" s="140"/>
      <c r="HQ350" s="141"/>
      <c r="HS350" s="140"/>
      <c r="II350" s="141"/>
      <c r="IJ350" s="17" t="s">
        <v>3278</v>
      </c>
      <c r="IK350" s="138" t="s">
        <v>3875</v>
      </c>
    </row>
    <row r="351" spans="1:260" s="138" customFormat="1" ht="12">
      <c r="A351" s="118">
        <v>365</v>
      </c>
      <c r="B351" s="17" t="s">
        <v>319</v>
      </c>
      <c r="C351" s="17">
        <v>0</v>
      </c>
      <c r="D351" s="139" t="s">
        <v>663</v>
      </c>
      <c r="E351" s="124" t="s">
        <v>1624</v>
      </c>
      <c r="F351" s="17" t="s">
        <v>2358</v>
      </c>
      <c r="G351" s="17" t="s">
        <v>79</v>
      </c>
      <c r="H351" s="119">
        <v>-17.821393</v>
      </c>
      <c r="I351" s="120">
        <v>-63.130158000000002</v>
      </c>
      <c r="J351" s="17" t="s">
        <v>303</v>
      </c>
      <c r="K351" s="17" t="s">
        <v>176</v>
      </c>
      <c r="L351" s="17" t="s">
        <v>304</v>
      </c>
      <c r="M351" s="121" t="s">
        <v>177</v>
      </c>
      <c r="N351" s="122">
        <v>25</v>
      </c>
      <c r="O351" s="123" t="s">
        <v>78</v>
      </c>
      <c r="P351" s="17" t="s">
        <v>178</v>
      </c>
      <c r="Q351" s="121" t="s">
        <v>179</v>
      </c>
      <c r="R351" s="124">
        <v>3</v>
      </c>
      <c r="S351" s="124">
        <v>3</v>
      </c>
      <c r="T351" s="124">
        <v>0</v>
      </c>
      <c r="U351" s="124">
        <v>0</v>
      </c>
      <c r="V351" s="124">
        <v>0</v>
      </c>
      <c r="W351" s="124">
        <v>3</v>
      </c>
      <c r="X351" s="124">
        <v>2</v>
      </c>
      <c r="Y351" s="125">
        <v>0</v>
      </c>
      <c r="Z351" s="17">
        <v>11</v>
      </c>
      <c r="AA351" s="142"/>
      <c r="AB351" s="127" t="s">
        <v>191</v>
      </c>
      <c r="AC351" s="227" t="s">
        <v>673</v>
      </c>
      <c r="AD351" s="227">
        <v>3</v>
      </c>
      <c r="AE351" s="227" t="s">
        <v>181</v>
      </c>
      <c r="AF351" s="227">
        <v>1</v>
      </c>
      <c r="AG351" s="227" t="s">
        <v>182</v>
      </c>
      <c r="AH351" s="227" t="s">
        <v>183</v>
      </c>
      <c r="AI351" s="227">
        <v>3</v>
      </c>
      <c r="AJ351" s="227" t="s">
        <v>184</v>
      </c>
      <c r="AK351" s="227">
        <v>1</v>
      </c>
      <c r="AL351" s="227" t="s">
        <v>182</v>
      </c>
      <c r="AM351" s="227" t="s">
        <v>77</v>
      </c>
      <c r="AN351" s="227">
        <v>0</v>
      </c>
      <c r="AO351" s="227" t="s">
        <v>77</v>
      </c>
      <c r="AP351" s="227">
        <v>0</v>
      </c>
      <c r="AQ351" s="227" t="s">
        <v>77</v>
      </c>
      <c r="AR351" s="227" t="s">
        <v>77</v>
      </c>
      <c r="AS351" s="227">
        <v>0</v>
      </c>
      <c r="AT351" s="227" t="s">
        <v>77</v>
      </c>
      <c r="AU351" s="227">
        <v>0</v>
      </c>
      <c r="AV351" s="227" t="s">
        <v>77</v>
      </c>
      <c r="AW351" s="227" t="s">
        <v>186</v>
      </c>
      <c r="AX351" s="227">
        <v>3</v>
      </c>
      <c r="AY351" s="227" t="s">
        <v>187</v>
      </c>
      <c r="AZ351" s="227">
        <v>1</v>
      </c>
      <c r="BA351" s="227" t="s">
        <v>182</v>
      </c>
      <c r="BB351" s="227" t="s">
        <v>258</v>
      </c>
      <c r="BC351" s="227">
        <v>2</v>
      </c>
      <c r="BD351" s="227" t="s">
        <v>766</v>
      </c>
      <c r="BE351" s="227">
        <v>0</v>
      </c>
      <c r="BF351" s="227" t="s">
        <v>182</v>
      </c>
      <c r="BG351" s="227">
        <v>0</v>
      </c>
      <c r="BH351" s="227">
        <v>0</v>
      </c>
      <c r="BI351" s="227">
        <v>0</v>
      </c>
      <c r="BJ351" s="227">
        <v>0</v>
      </c>
      <c r="BK351" s="227">
        <v>0</v>
      </c>
      <c r="BL351" s="17">
        <v>11</v>
      </c>
      <c r="BM351" s="142" t="s">
        <v>4159</v>
      </c>
      <c r="BN351" s="142"/>
      <c r="BO351" s="142" t="e">
        <v>#N/A</v>
      </c>
      <c r="BP351" s="143">
        <v>2024</v>
      </c>
      <c r="BQ351" s="126" t="s">
        <v>171</v>
      </c>
      <c r="BR351" s="128">
        <v>45420</v>
      </c>
      <c r="BS351" s="17">
        <v>19</v>
      </c>
      <c r="BT351" s="221" t="s">
        <v>3338</v>
      </c>
      <c r="BU351" s="118">
        <v>2</v>
      </c>
      <c r="BV351" s="17">
        <v>1</v>
      </c>
      <c r="BW351" s="17">
        <v>0</v>
      </c>
      <c r="BX351" s="17">
        <v>0</v>
      </c>
      <c r="BY351" s="17">
        <v>1</v>
      </c>
      <c r="BZ351" s="17">
        <v>1</v>
      </c>
      <c r="CA351" s="17"/>
      <c r="CB351" s="17">
        <v>5</v>
      </c>
      <c r="CC351" s="121">
        <v>11</v>
      </c>
      <c r="CD351" s="17"/>
      <c r="CE351" s="118">
        <v>1</v>
      </c>
      <c r="CF351" s="17">
        <v>0</v>
      </c>
      <c r="CG351" s="17">
        <v>1</v>
      </c>
      <c r="CH351" s="17">
        <v>0</v>
      </c>
      <c r="CI351" s="17">
        <v>0</v>
      </c>
      <c r="CJ351" s="17">
        <v>1</v>
      </c>
      <c r="CK351" s="17">
        <v>0</v>
      </c>
      <c r="CL351" s="121">
        <v>3</v>
      </c>
      <c r="CM351" s="17" t="s">
        <v>3339</v>
      </c>
      <c r="CN351" s="17" t="s">
        <v>1143</v>
      </c>
      <c r="CO351" s="17" t="s">
        <v>3321</v>
      </c>
      <c r="CP351" s="17">
        <v>1</v>
      </c>
      <c r="CQ351" s="118">
        <v>1</v>
      </c>
      <c r="CR351" s="17">
        <v>1</v>
      </c>
      <c r="CS351" s="124" t="s">
        <v>676</v>
      </c>
      <c r="CT351" s="138" t="s">
        <v>677</v>
      </c>
      <c r="CY351" s="141"/>
      <c r="CZ351" s="140"/>
      <c r="DC351" s="141"/>
      <c r="DD351" s="142"/>
      <c r="DF351" s="137"/>
      <c r="DG351" s="17" t="s">
        <v>2990</v>
      </c>
      <c r="DI351" s="126" t="s">
        <v>3202</v>
      </c>
      <c r="DJ351" s="118">
        <v>3</v>
      </c>
      <c r="DK351" s="118" t="s">
        <v>3340</v>
      </c>
      <c r="DL351" s="141"/>
      <c r="DM351" s="17" t="s">
        <v>1541</v>
      </c>
      <c r="DN351" s="139"/>
      <c r="DQ351" s="141"/>
      <c r="DY351" s="140"/>
      <c r="EF351" s="141"/>
      <c r="EO351" s="140"/>
      <c r="ET351" s="141"/>
      <c r="EU351" s="140"/>
      <c r="EZ351" s="141"/>
      <c r="FB351" s="127"/>
      <c r="FC351" s="118">
        <v>50</v>
      </c>
      <c r="FD351" s="17">
        <v>5</v>
      </c>
      <c r="FE351" s="141"/>
      <c r="FF351" s="17">
        <v>42</v>
      </c>
      <c r="FG351" s="140"/>
      <c r="FH351" s="141"/>
      <c r="FJ351" s="17" t="e">
        <v>#N/A</v>
      </c>
      <c r="FK351" s="257" t="s">
        <v>3714</v>
      </c>
      <c r="FP351" s="141"/>
      <c r="FR351" s="140"/>
      <c r="FT351" s="138">
        <v>0</v>
      </c>
      <c r="FU351" s="138">
        <v>14</v>
      </c>
      <c r="FY351" s="141"/>
      <c r="GA351" s="140"/>
      <c r="GP351" s="141"/>
      <c r="GR351" s="137"/>
      <c r="GX351" s="141"/>
      <c r="GY351" s="137"/>
      <c r="HD351" s="141"/>
      <c r="HE351" s="137"/>
      <c r="HK351" s="141"/>
      <c r="HL351" s="137"/>
      <c r="HM351" s="124"/>
      <c r="HN351" s="124"/>
      <c r="HO351" s="141"/>
      <c r="HP351" s="140"/>
      <c r="HQ351" s="141"/>
      <c r="HS351" s="140"/>
      <c r="II351" s="141"/>
      <c r="IJ351" s="17" t="s">
        <v>3341</v>
      </c>
      <c r="IK351" s="138" t="s">
        <v>3876</v>
      </c>
    </row>
    <row r="352" spans="1:260" s="138" customFormat="1" ht="12">
      <c r="A352" s="118">
        <v>419</v>
      </c>
      <c r="B352" s="17" t="s">
        <v>314</v>
      </c>
      <c r="C352" s="17">
        <v>0</v>
      </c>
      <c r="D352" s="139" t="s">
        <v>663</v>
      </c>
      <c r="E352" s="124" t="s">
        <v>1683</v>
      </c>
      <c r="F352" s="17" t="s">
        <v>2434</v>
      </c>
      <c r="G352" s="17" t="s">
        <v>79</v>
      </c>
      <c r="H352" s="119">
        <v>-17.780339000000001</v>
      </c>
      <c r="I352" s="120">
        <v>-63.179006000000001</v>
      </c>
      <c r="J352" s="17" t="s">
        <v>303</v>
      </c>
      <c r="K352" s="17" t="s">
        <v>176</v>
      </c>
      <c r="L352" s="17" t="s">
        <v>304</v>
      </c>
      <c r="M352" s="121" t="s">
        <v>177</v>
      </c>
      <c r="N352" s="122">
        <v>6</v>
      </c>
      <c r="O352" s="123" t="s">
        <v>610</v>
      </c>
      <c r="P352" s="17" t="s">
        <v>178</v>
      </c>
      <c r="Q352" s="121" t="s">
        <v>179</v>
      </c>
      <c r="R352" s="124">
        <v>3</v>
      </c>
      <c r="S352" s="124">
        <v>3</v>
      </c>
      <c r="T352" s="124">
        <v>0</v>
      </c>
      <c r="U352" s="124">
        <v>0</v>
      </c>
      <c r="V352" s="124">
        <v>0</v>
      </c>
      <c r="W352" s="124">
        <v>2</v>
      </c>
      <c r="X352" s="124">
        <v>1</v>
      </c>
      <c r="Y352" s="125">
        <v>0</v>
      </c>
      <c r="Z352" s="17">
        <v>9</v>
      </c>
      <c r="AA352" s="142"/>
      <c r="AB352" s="127" t="s">
        <v>313</v>
      </c>
      <c r="AC352" s="227" t="s">
        <v>216</v>
      </c>
      <c r="AD352" s="227">
        <v>3</v>
      </c>
      <c r="AE352" s="227" t="s">
        <v>181</v>
      </c>
      <c r="AF352" s="227">
        <v>1</v>
      </c>
      <c r="AG352" s="227" t="s">
        <v>206</v>
      </c>
      <c r="AH352" s="227" t="s">
        <v>217</v>
      </c>
      <c r="AI352" s="227">
        <v>3</v>
      </c>
      <c r="AJ352" s="227" t="s">
        <v>248</v>
      </c>
      <c r="AK352" s="227">
        <v>1</v>
      </c>
      <c r="AL352" s="227" t="s">
        <v>206</v>
      </c>
      <c r="AM352" s="227" t="s">
        <v>77</v>
      </c>
      <c r="AN352" s="227">
        <v>0</v>
      </c>
      <c r="AO352" s="227" t="s">
        <v>77</v>
      </c>
      <c r="AP352" s="227">
        <v>0</v>
      </c>
      <c r="AQ352" s="227" t="s">
        <v>77</v>
      </c>
      <c r="AR352" s="227" t="s">
        <v>77</v>
      </c>
      <c r="AS352" s="227">
        <v>0</v>
      </c>
      <c r="AT352" s="227" t="s">
        <v>77</v>
      </c>
      <c r="AU352" s="227">
        <v>0</v>
      </c>
      <c r="AV352" s="227" t="s">
        <v>77</v>
      </c>
      <c r="AW352" s="227" t="s">
        <v>2435</v>
      </c>
      <c r="AX352" s="227">
        <v>2</v>
      </c>
      <c r="AY352" s="227" t="s">
        <v>249</v>
      </c>
      <c r="AZ352" s="227">
        <v>0</v>
      </c>
      <c r="BA352" s="227" t="s">
        <v>206</v>
      </c>
      <c r="BB352" s="227" t="s">
        <v>252</v>
      </c>
      <c r="BC352" s="227">
        <v>1</v>
      </c>
      <c r="BD352" s="227" t="s">
        <v>249</v>
      </c>
      <c r="BE352" s="227">
        <v>0</v>
      </c>
      <c r="BF352" s="227" t="s">
        <v>206</v>
      </c>
      <c r="BG352" s="227">
        <v>0</v>
      </c>
      <c r="BH352" s="227">
        <v>0</v>
      </c>
      <c r="BI352" s="227">
        <v>0</v>
      </c>
      <c r="BJ352" s="227">
        <v>0</v>
      </c>
      <c r="BK352" s="227">
        <v>0</v>
      </c>
      <c r="BL352" s="17">
        <v>9</v>
      </c>
      <c r="BM352" s="142" t="s">
        <v>4159</v>
      </c>
      <c r="BN352" s="142"/>
      <c r="BO352" s="142" t="e">
        <v>#N/A</v>
      </c>
      <c r="BP352" s="143">
        <v>2024</v>
      </c>
      <c r="BQ352" s="126" t="s">
        <v>171</v>
      </c>
      <c r="BR352" s="128">
        <v>45420</v>
      </c>
      <c r="BS352" s="17">
        <v>19</v>
      </c>
      <c r="BT352" s="221" t="s">
        <v>3520</v>
      </c>
      <c r="BU352" s="118">
        <v>2</v>
      </c>
      <c r="BV352" s="17">
        <v>1</v>
      </c>
      <c r="BW352" s="17">
        <v>0</v>
      </c>
      <c r="BX352" s="17">
        <v>0</v>
      </c>
      <c r="BY352" s="17">
        <v>0</v>
      </c>
      <c r="BZ352" s="17">
        <v>1</v>
      </c>
      <c r="CA352" s="17"/>
      <c r="CB352" s="17">
        <v>4</v>
      </c>
      <c r="CC352" s="121">
        <v>9</v>
      </c>
      <c r="CD352" s="17"/>
      <c r="CE352" s="118">
        <v>0</v>
      </c>
      <c r="CF352" s="17">
        <v>0</v>
      </c>
      <c r="CG352" s="17">
        <v>1</v>
      </c>
      <c r="CH352" s="17">
        <v>0</v>
      </c>
      <c r="CI352" s="17">
        <v>0</v>
      </c>
      <c r="CJ352" s="17">
        <v>0</v>
      </c>
      <c r="CK352" s="17">
        <v>0</v>
      </c>
      <c r="CL352" s="121">
        <v>1</v>
      </c>
      <c r="CM352" s="17" t="s">
        <v>3521</v>
      </c>
      <c r="CN352" s="17" t="s">
        <v>3522</v>
      </c>
      <c r="CO352" s="17" t="s">
        <v>2832</v>
      </c>
      <c r="CP352" s="17">
        <v>1</v>
      </c>
      <c r="CQ352" s="118">
        <v>0</v>
      </c>
      <c r="CR352" s="17">
        <v>1</v>
      </c>
      <c r="CS352" s="124"/>
      <c r="CT352" s="138" t="s">
        <v>677</v>
      </c>
      <c r="CY352" s="141"/>
      <c r="CZ352" s="140"/>
      <c r="DC352" s="141"/>
      <c r="DD352" s="142"/>
      <c r="DF352" s="137"/>
      <c r="DG352" s="17" t="s">
        <v>1137</v>
      </c>
      <c r="DI352" s="126" t="s">
        <v>3167</v>
      </c>
      <c r="DJ352" s="118">
        <v>7</v>
      </c>
      <c r="DK352" s="118" t="s">
        <v>3168</v>
      </c>
      <c r="DL352" s="141"/>
      <c r="DM352" s="17" t="s">
        <v>1120</v>
      </c>
      <c r="DN352" s="139"/>
      <c r="DQ352" s="141"/>
      <c r="DY352" s="140"/>
      <c r="EF352" s="141"/>
      <c r="EO352" s="140"/>
      <c r="ET352" s="141"/>
      <c r="EU352" s="140"/>
      <c r="EZ352" s="141"/>
      <c r="FB352" s="127"/>
      <c r="FC352" s="118">
        <v>30</v>
      </c>
      <c r="FD352" s="17">
        <v>4</v>
      </c>
      <c r="FE352" s="141"/>
      <c r="FF352" s="17">
        <v>21</v>
      </c>
      <c r="FG352" s="140"/>
      <c r="FH352" s="141"/>
      <c r="FJ352" s="17" t="e">
        <v>#N/A</v>
      </c>
      <c r="FK352" s="257" t="s">
        <v>3711</v>
      </c>
      <c r="FP352" s="141"/>
      <c r="FR352" s="140"/>
      <c r="FT352" s="138">
        <v>0</v>
      </c>
      <c r="FU352" s="138">
        <v>14</v>
      </c>
      <c r="FY352" s="141"/>
      <c r="GA352" s="140"/>
      <c r="GP352" s="141"/>
      <c r="GR352" s="137"/>
      <c r="GX352" s="141"/>
      <c r="GY352" s="137"/>
      <c r="HD352" s="141"/>
      <c r="HE352" s="137"/>
      <c r="HK352" s="141"/>
      <c r="HL352" s="137"/>
      <c r="HM352" s="124"/>
      <c r="HN352" s="124"/>
      <c r="HO352" s="141"/>
      <c r="HP352" s="140"/>
      <c r="HQ352" s="141"/>
      <c r="HS352" s="140"/>
      <c r="II352" s="141"/>
      <c r="IJ352" s="17" t="s">
        <v>3169</v>
      </c>
      <c r="IK352" s="138" t="s">
        <v>3877</v>
      </c>
    </row>
    <row r="353" spans="1:260" s="138" customFormat="1" ht="12">
      <c r="A353" s="118">
        <v>443</v>
      </c>
      <c r="B353" s="17" t="s">
        <v>1054</v>
      </c>
      <c r="C353" s="17">
        <v>0</v>
      </c>
      <c r="D353" s="139" t="s">
        <v>663</v>
      </c>
      <c r="E353" s="124" t="s">
        <v>1645</v>
      </c>
      <c r="F353" s="17" t="s">
        <v>2472</v>
      </c>
      <c r="G353" s="17" t="s">
        <v>79</v>
      </c>
      <c r="H353" s="119">
        <v>-19.583490999999999</v>
      </c>
      <c r="I353" s="120">
        <v>-65.750197</v>
      </c>
      <c r="J353" s="17">
        <v>0</v>
      </c>
      <c r="K353" s="17" t="s">
        <v>179</v>
      </c>
      <c r="L353" s="17" t="s">
        <v>179</v>
      </c>
      <c r="M353" s="121" t="s">
        <v>1064</v>
      </c>
      <c r="N353" s="122">
        <v>6</v>
      </c>
      <c r="O353" s="123" t="s">
        <v>610</v>
      </c>
      <c r="P353" s="17" t="s">
        <v>202</v>
      </c>
      <c r="Q353" s="121">
        <v>0</v>
      </c>
      <c r="R353" s="124">
        <v>0</v>
      </c>
      <c r="S353" s="124">
        <v>0</v>
      </c>
      <c r="T353" s="124">
        <v>3</v>
      </c>
      <c r="U353" s="124">
        <v>0</v>
      </c>
      <c r="V353" s="124">
        <v>0</v>
      </c>
      <c r="W353" s="124">
        <v>1</v>
      </c>
      <c r="X353" s="124">
        <v>0</v>
      </c>
      <c r="Y353" s="125">
        <v>1</v>
      </c>
      <c r="Z353" s="17">
        <v>5</v>
      </c>
      <c r="AA353" s="142"/>
      <c r="AB353" s="127" t="s">
        <v>1346</v>
      </c>
      <c r="AC353" s="227" t="s">
        <v>257</v>
      </c>
      <c r="AD353" s="227">
        <v>3</v>
      </c>
      <c r="AE353" s="227" t="s">
        <v>853</v>
      </c>
      <c r="AF353" s="227">
        <v>1</v>
      </c>
      <c r="AG353" s="227" t="s">
        <v>189</v>
      </c>
      <c r="AH353" s="227" t="s">
        <v>1057</v>
      </c>
      <c r="AI353" s="227">
        <v>0</v>
      </c>
      <c r="AJ353" s="227" t="s">
        <v>854</v>
      </c>
      <c r="AK353" s="227">
        <v>2</v>
      </c>
      <c r="AL353" s="227" t="s">
        <v>189</v>
      </c>
      <c r="AM353" s="227" t="s">
        <v>77</v>
      </c>
      <c r="AN353" s="227">
        <v>0</v>
      </c>
      <c r="AO353" s="227" t="s">
        <v>77</v>
      </c>
      <c r="AP353" s="227">
        <v>2</v>
      </c>
      <c r="AQ353" s="227" t="s">
        <v>77</v>
      </c>
      <c r="AR353" s="227" t="s">
        <v>77</v>
      </c>
      <c r="AS353" s="227">
        <v>0</v>
      </c>
      <c r="AT353" s="227" t="s">
        <v>77</v>
      </c>
      <c r="AU353" s="227">
        <v>0</v>
      </c>
      <c r="AV353" s="227" t="s">
        <v>77</v>
      </c>
      <c r="AW353" s="227" t="s">
        <v>238</v>
      </c>
      <c r="AX353" s="227">
        <v>1</v>
      </c>
      <c r="AY353" s="227" t="s">
        <v>325</v>
      </c>
      <c r="AZ353" s="227">
        <v>1</v>
      </c>
      <c r="BA353" s="227" t="s">
        <v>189</v>
      </c>
      <c r="BB353" s="227" t="s">
        <v>77</v>
      </c>
      <c r="BC353" s="227">
        <v>0</v>
      </c>
      <c r="BD353" s="227" t="s">
        <v>77</v>
      </c>
      <c r="BE353" s="227">
        <v>0</v>
      </c>
      <c r="BF353" s="227" t="s">
        <v>77</v>
      </c>
      <c r="BG353" s="227" t="s">
        <v>708</v>
      </c>
      <c r="BH353" s="227">
        <v>1</v>
      </c>
      <c r="BI353" s="227" t="s">
        <v>326</v>
      </c>
      <c r="BJ353" s="227">
        <v>0</v>
      </c>
      <c r="BK353" s="227" t="s">
        <v>189</v>
      </c>
      <c r="BL353" s="17">
        <v>5</v>
      </c>
      <c r="BM353" s="142" t="s">
        <v>4149</v>
      </c>
      <c r="BN353" s="142"/>
      <c r="BO353" s="142" t="s">
        <v>3789</v>
      </c>
      <c r="BP353" s="143">
        <v>2024</v>
      </c>
      <c r="BQ353" s="126" t="s">
        <v>171</v>
      </c>
      <c r="BR353" s="128">
        <v>45420</v>
      </c>
      <c r="BS353" s="17">
        <v>19</v>
      </c>
      <c r="BT353" s="221" t="s">
        <v>3592</v>
      </c>
      <c r="BU353" s="118">
        <v>0</v>
      </c>
      <c r="BV353" s="17">
        <v>0</v>
      </c>
      <c r="BW353" s="17">
        <v>0</v>
      </c>
      <c r="BX353" s="17">
        <v>1</v>
      </c>
      <c r="BY353" s="17">
        <v>1</v>
      </c>
      <c r="BZ353" s="17">
        <v>0</v>
      </c>
      <c r="CA353" s="17"/>
      <c r="CB353" s="17">
        <v>2</v>
      </c>
      <c r="CC353" s="121">
        <v>5</v>
      </c>
      <c r="CD353" s="17"/>
      <c r="CE353" s="118">
        <v>0</v>
      </c>
      <c r="CF353" s="17">
        <v>0</v>
      </c>
      <c r="CG353" s="17">
        <v>1</v>
      </c>
      <c r="CH353" s="17">
        <v>0</v>
      </c>
      <c r="CI353" s="17">
        <v>1</v>
      </c>
      <c r="CJ353" s="17">
        <v>0</v>
      </c>
      <c r="CK353" s="17">
        <v>0</v>
      </c>
      <c r="CL353" s="121">
        <v>2</v>
      </c>
      <c r="CM353" s="17" t="s">
        <v>3593</v>
      </c>
      <c r="CN353" s="17" t="s">
        <v>1260</v>
      </c>
      <c r="CO353" s="17" t="s">
        <v>3594</v>
      </c>
      <c r="CP353" s="17">
        <v>1</v>
      </c>
      <c r="CQ353" s="118">
        <v>0</v>
      </c>
      <c r="CR353" s="17">
        <v>0</v>
      </c>
      <c r="CS353" s="124"/>
      <c r="CY353" s="141"/>
      <c r="CZ353" s="140"/>
      <c r="DC353" s="141"/>
      <c r="DD353" s="142"/>
      <c r="DF353" s="137"/>
      <c r="DG353" s="17" t="s">
        <v>1168</v>
      </c>
      <c r="DI353" s="126" t="s">
        <v>2780</v>
      </c>
      <c r="DJ353" s="118">
        <v>11</v>
      </c>
      <c r="DK353" s="118" t="s">
        <v>3595</v>
      </c>
      <c r="DL353" s="141"/>
      <c r="DM353" s="17" t="s">
        <v>3243</v>
      </c>
      <c r="DN353" s="139"/>
      <c r="DQ353" s="141"/>
      <c r="DY353" s="140"/>
      <c r="EF353" s="141"/>
      <c r="EO353" s="140">
        <v>4</v>
      </c>
      <c r="EQ353" s="138">
        <v>4</v>
      </c>
      <c r="ET353" s="141"/>
      <c r="EU353" s="140"/>
      <c r="EX353" s="138">
        <v>8</v>
      </c>
      <c r="EZ353" s="141"/>
      <c r="FB353" s="127"/>
      <c r="FC353" s="118">
        <v>30</v>
      </c>
      <c r="FD353" s="17">
        <v>2</v>
      </c>
      <c r="FE353" s="141">
        <v>42</v>
      </c>
      <c r="FF353" s="17">
        <v>21</v>
      </c>
      <c r="FG353" s="140"/>
      <c r="FH353" s="141"/>
      <c r="FJ353" s="17" t="e">
        <v>#N/A</v>
      </c>
      <c r="FK353" s="257" t="s">
        <v>3711</v>
      </c>
      <c r="FP353" s="141"/>
      <c r="FR353" s="140"/>
      <c r="FT353" s="138">
        <v>0</v>
      </c>
      <c r="FU353" s="138">
        <v>14</v>
      </c>
      <c r="FY353" s="141"/>
      <c r="GA353" s="140"/>
      <c r="GP353" s="141"/>
      <c r="GR353" s="137"/>
      <c r="GX353" s="141"/>
      <c r="GY353" s="137"/>
      <c r="HD353" s="141"/>
      <c r="HE353" s="137"/>
      <c r="HK353" s="141"/>
      <c r="HL353" s="137"/>
      <c r="HM353" s="124"/>
      <c r="HN353" s="124"/>
      <c r="HO353" s="141"/>
      <c r="HP353" s="140"/>
      <c r="HQ353" s="141"/>
      <c r="HS353" s="140"/>
      <c r="II353" s="141"/>
      <c r="IJ353" s="17" t="s">
        <v>3878</v>
      </c>
      <c r="IK353" s="138" t="s">
        <v>3879</v>
      </c>
    </row>
    <row r="354" spans="1:260" s="138" customFormat="1" ht="12">
      <c r="A354" s="118">
        <v>520</v>
      </c>
      <c r="B354" s="17" t="s">
        <v>689</v>
      </c>
      <c r="C354" s="17">
        <v>0</v>
      </c>
      <c r="D354" s="139" t="s">
        <v>663</v>
      </c>
      <c r="E354" s="124" t="s">
        <v>1693</v>
      </c>
      <c r="F354" s="17" t="s">
        <v>2574</v>
      </c>
      <c r="G354" s="17" t="s">
        <v>79</v>
      </c>
      <c r="H354" s="119">
        <v>-17.79468</v>
      </c>
      <c r="I354" s="120">
        <v>-63.181350000000002</v>
      </c>
      <c r="J354" s="17" t="s">
        <v>303</v>
      </c>
      <c r="K354" s="17" t="s">
        <v>176</v>
      </c>
      <c r="L354" s="17" t="s">
        <v>304</v>
      </c>
      <c r="M354" s="121" t="s">
        <v>177</v>
      </c>
      <c r="N354" s="122">
        <v>35</v>
      </c>
      <c r="O354" s="123" t="s">
        <v>245</v>
      </c>
      <c r="P354" s="17" t="s">
        <v>202</v>
      </c>
      <c r="Q354" s="121" t="s">
        <v>179</v>
      </c>
      <c r="R354" s="124">
        <v>3</v>
      </c>
      <c r="S354" s="124">
        <v>3</v>
      </c>
      <c r="T354" s="124">
        <v>0</v>
      </c>
      <c r="U354" s="124">
        <v>3</v>
      </c>
      <c r="V354" s="124">
        <v>3</v>
      </c>
      <c r="W354" s="124">
        <v>3</v>
      </c>
      <c r="X354" s="124">
        <v>0</v>
      </c>
      <c r="Y354" s="125">
        <v>0</v>
      </c>
      <c r="Z354" s="17">
        <v>15</v>
      </c>
      <c r="AA354" s="142"/>
      <c r="AB354" s="127" t="s">
        <v>313</v>
      </c>
      <c r="AC354" s="227" t="s">
        <v>212</v>
      </c>
      <c r="AD354" s="227">
        <v>3</v>
      </c>
      <c r="AE354" s="227" t="s">
        <v>181</v>
      </c>
      <c r="AF354" s="227">
        <v>1</v>
      </c>
      <c r="AG354" s="227" t="s">
        <v>195</v>
      </c>
      <c r="AH354" s="227" t="s">
        <v>232</v>
      </c>
      <c r="AI354" s="227">
        <v>3</v>
      </c>
      <c r="AJ354" s="227" t="s">
        <v>248</v>
      </c>
      <c r="AK354" s="227">
        <v>1</v>
      </c>
      <c r="AL354" s="227" t="s">
        <v>214</v>
      </c>
      <c r="AM354" s="227" t="s">
        <v>185</v>
      </c>
      <c r="AN354" s="227">
        <v>3</v>
      </c>
      <c r="AO354" s="227" t="s">
        <v>334</v>
      </c>
      <c r="AP354" s="227">
        <v>0</v>
      </c>
      <c r="AQ354" s="227" t="s">
        <v>214</v>
      </c>
      <c r="AR354" s="227" t="s">
        <v>198</v>
      </c>
      <c r="AS354" s="227">
        <v>3</v>
      </c>
      <c r="AT354" s="227" t="s">
        <v>249</v>
      </c>
      <c r="AU354" s="227">
        <v>0</v>
      </c>
      <c r="AV354" s="227" t="s">
        <v>214</v>
      </c>
      <c r="AW354" s="227" t="s">
        <v>2575</v>
      </c>
      <c r="AX354" s="227">
        <v>3</v>
      </c>
      <c r="AY354" s="227" t="s">
        <v>249</v>
      </c>
      <c r="AZ354" s="227">
        <v>0</v>
      </c>
      <c r="BA354" s="227" t="s">
        <v>214</v>
      </c>
      <c r="BB354" s="227" t="s">
        <v>77</v>
      </c>
      <c r="BC354" s="227">
        <v>0</v>
      </c>
      <c r="BD354" s="227" t="s">
        <v>77</v>
      </c>
      <c r="BE354" s="227">
        <v>0</v>
      </c>
      <c r="BF354" s="227" t="s">
        <v>77</v>
      </c>
      <c r="BG354" s="227">
        <v>0</v>
      </c>
      <c r="BH354" s="227">
        <v>0</v>
      </c>
      <c r="BI354" s="227">
        <v>0</v>
      </c>
      <c r="BJ354" s="227">
        <v>0</v>
      </c>
      <c r="BK354" s="227">
        <v>0</v>
      </c>
      <c r="BL354" s="17">
        <v>15</v>
      </c>
      <c r="BM354" s="142">
        <v>0</v>
      </c>
      <c r="BN354" s="142"/>
      <c r="BO354" s="142" t="e">
        <v>#N/A</v>
      </c>
      <c r="BP354" s="143">
        <v>2025</v>
      </c>
      <c r="BQ354" s="126" t="s">
        <v>171</v>
      </c>
      <c r="BR354" s="128">
        <v>45420</v>
      </c>
      <c r="BS354" s="17">
        <v>19</v>
      </c>
      <c r="BT354" s="221" t="s">
        <v>3125</v>
      </c>
      <c r="BU354" s="118">
        <v>3</v>
      </c>
      <c r="BV354" s="17">
        <v>0</v>
      </c>
      <c r="BW354" s="17">
        <v>0</v>
      </c>
      <c r="BX354" s="17">
        <v>1</v>
      </c>
      <c r="BY354" s="17">
        <v>0</v>
      </c>
      <c r="BZ354" s="17">
        <v>2</v>
      </c>
      <c r="CA354" s="17"/>
      <c r="CB354" s="17">
        <v>6</v>
      </c>
      <c r="CC354" s="121">
        <v>15</v>
      </c>
      <c r="CD354" s="17"/>
      <c r="CE354" s="118">
        <v>0</v>
      </c>
      <c r="CF354" s="17">
        <v>0</v>
      </c>
      <c r="CG354" s="17">
        <v>1</v>
      </c>
      <c r="CH354" s="17">
        <v>0</v>
      </c>
      <c r="CI354" s="17">
        <v>0</v>
      </c>
      <c r="CJ354" s="17">
        <v>0</v>
      </c>
      <c r="CK354" s="17">
        <v>0</v>
      </c>
      <c r="CL354" s="121">
        <v>1</v>
      </c>
      <c r="CM354" s="17" t="s">
        <v>3126</v>
      </c>
      <c r="CN354" s="17" t="s">
        <v>2805</v>
      </c>
      <c r="CO354" s="17" t="s">
        <v>2806</v>
      </c>
      <c r="CP354" s="17">
        <v>2</v>
      </c>
      <c r="CQ354" s="118">
        <v>0</v>
      </c>
      <c r="CR354" s="17">
        <v>2</v>
      </c>
      <c r="CS354" s="124"/>
      <c r="CT354" s="138" t="s">
        <v>677</v>
      </c>
      <c r="CY354" s="141"/>
      <c r="CZ354" s="140"/>
      <c r="DC354" s="141"/>
      <c r="DD354" s="142"/>
      <c r="DF354" s="137"/>
      <c r="DG354" s="17" t="s">
        <v>1137</v>
      </c>
      <c r="DI354" s="126" t="s">
        <v>2809</v>
      </c>
      <c r="DJ354" s="118">
        <v>20</v>
      </c>
      <c r="DK354" s="118" t="s">
        <v>1336</v>
      </c>
      <c r="DL354" s="141"/>
      <c r="DM354" s="17" t="s">
        <v>1120</v>
      </c>
      <c r="DN354" s="139"/>
      <c r="DQ354" s="141"/>
      <c r="DY354" s="140"/>
      <c r="EF354" s="141"/>
      <c r="EO354" s="140"/>
      <c r="ET354" s="141"/>
      <c r="EU354" s="140"/>
      <c r="EZ354" s="141"/>
      <c r="FB354" s="127"/>
      <c r="FC354" s="118">
        <v>70</v>
      </c>
      <c r="FD354" s="17">
        <v>6</v>
      </c>
      <c r="FE354" s="141"/>
      <c r="FF354" s="17">
        <v>53</v>
      </c>
      <c r="FG354" s="140"/>
      <c r="FH354" s="141"/>
      <c r="FJ354" s="17" t="e">
        <v>#N/A</v>
      </c>
      <c r="FK354" s="257" t="s">
        <v>3711</v>
      </c>
      <c r="FP354" s="141"/>
      <c r="FR354" s="140"/>
      <c r="FT354" s="138">
        <v>0</v>
      </c>
      <c r="FU354" s="138">
        <v>14</v>
      </c>
      <c r="FY354" s="141"/>
      <c r="GA354" s="140"/>
      <c r="GP354" s="141"/>
      <c r="GR354" s="137"/>
      <c r="GX354" s="141"/>
      <c r="GY354" s="137"/>
      <c r="HD354" s="141"/>
      <c r="HE354" s="137"/>
      <c r="HK354" s="141"/>
      <c r="HL354" s="137"/>
      <c r="HM354" s="124"/>
      <c r="HN354" s="124"/>
      <c r="HO354" s="141"/>
      <c r="HP354" s="140"/>
      <c r="HQ354" s="141"/>
      <c r="HS354" s="140"/>
      <c r="II354" s="141"/>
      <c r="IJ354" s="17" t="s">
        <v>1337</v>
      </c>
      <c r="IK354" s="138" t="s">
        <v>3880</v>
      </c>
    </row>
    <row r="355" spans="1:260" s="138" customFormat="1" ht="12">
      <c r="A355" s="118">
        <v>192</v>
      </c>
      <c r="B355" s="17" t="s">
        <v>319</v>
      </c>
      <c r="C355" s="17">
        <v>0</v>
      </c>
      <c r="D355" s="17" t="s">
        <v>663</v>
      </c>
      <c r="E355" s="17" t="s">
        <v>1686</v>
      </c>
      <c r="F355" s="17" t="s">
        <v>2077</v>
      </c>
      <c r="G355" s="17" t="s">
        <v>79</v>
      </c>
      <c r="H355" s="119">
        <v>-17.842504999999999</v>
      </c>
      <c r="I355" s="120">
        <v>-63.242111000000001</v>
      </c>
      <c r="J355" s="17" t="s">
        <v>303</v>
      </c>
      <c r="K355" s="17" t="s">
        <v>852</v>
      </c>
      <c r="L355" s="17" t="s">
        <v>304</v>
      </c>
      <c r="M355" s="121" t="s">
        <v>177</v>
      </c>
      <c r="N355" s="122">
        <v>40</v>
      </c>
      <c r="O355" s="123" t="s">
        <v>78</v>
      </c>
      <c r="P355" s="17" t="s">
        <v>178</v>
      </c>
      <c r="Q355" s="121" t="s">
        <v>179</v>
      </c>
      <c r="R355" s="124">
        <v>3</v>
      </c>
      <c r="S355" s="124">
        <v>3</v>
      </c>
      <c r="T355" s="124">
        <v>0</v>
      </c>
      <c r="U355" s="124">
        <v>0</v>
      </c>
      <c r="V355" s="124">
        <v>0</v>
      </c>
      <c r="W355" s="124">
        <v>3</v>
      </c>
      <c r="X355" s="124">
        <v>1</v>
      </c>
      <c r="Y355" s="125">
        <v>0</v>
      </c>
      <c r="Z355" s="17">
        <v>10</v>
      </c>
      <c r="AA355" s="126"/>
      <c r="AB355" s="127" t="s">
        <v>1163</v>
      </c>
      <c r="AC355" s="227" t="s">
        <v>222</v>
      </c>
      <c r="AD355" s="227">
        <v>3</v>
      </c>
      <c r="AE355" s="227" t="s">
        <v>181</v>
      </c>
      <c r="AF355" s="227">
        <v>1</v>
      </c>
      <c r="AG355" s="227" t="s">
        <v>211</v>
      </c>
      <c r="AH355" s="227" t="s">
        <v>222</v>
      </c>
      <c r="AI355" s="227">
        <v>3</v>
      </c>
      <c r="AJ355" s="227" t="s">
        <v>184</v>
      </c>
      <c r="AK355" s="227">
        <v>1</v>
      </c>
      <c r="AL355" s="227" t="s">
        <v>211</v>
      </c>
      <c r="AM355" s="227" t="s">
        <v>77</v>
      </c>
      <c r="AN355" s="227">
        <v>0</v>
      </c>
      <c r="AO355" s="227" t="s">
        <v>77</v>
      </c>
      <c r="AP355" s="227">
        <v>0</v>
      </c>
      <c r="AQ355" s="227" t="s">
        <v>77</v>
      </c>
      <c r="AR355" s="227" t="s">
        <v>77</v>
      </c>
      <c r="AS355" s="227">
        <v>0</v>
      </c>
      <c r="AT355" s="227" t="s">
        <v>77</v>
      </c>
      <c r="AU355" s="227">
        <v>0</v>
      </c>
      <c r="AV355" s="227" t="s">
        <v>77</v>
      </c>
      <c r="AW355" s="227" t="s">
        <v>186</v>
      </c>
      <c r="AX355" s="227">
        <v>3</v>
      </c>
      <c r="AY355" s="227" t="s">
        <v>210</v>
      </c>
      <c r="AZ355" s="227">
        <v>1</v>
      </c>
      <c r="BA355" s="227" t="s">
        <v>211</v>
      </c>
      <c r="BB355" s="227" t="s">
        <v>252</v>
      </c>
      <c r="BC355" s="227">
        <v>1</v>
      </c>
      <c r="BD355" s="227" t="s">
        <v>230</v>
      </c>
      <c r="BE355" s="227">
        <v>0</v>
      </c>
      <c r="BF355" s="227" t="s">
        <v>206</v>
      </c>
      <c r="BG355" s="227">
        <v>0</v>
      </c>
      <c r="BH355" s="227">
        <v>0</v>
      </c>
      <c r="BI355" s="227">
        <v>0</v>
      </c>
      <c r="BJ355" s="227">
        <v>0</v>
      </c>
      <c r="BK355" s="227">
        <v>0</v>
      </c>
      <c r="BL355" s="17">
        <v>10</v>
      </c>
      <c r="BM355" s="126" t="s">
        <v>4159</v>
      </c>
      <c r="BN355" s="126"/>
      <c r="BO355" s="126" t="e">
        <v>#N/A</v>
      </c>
      <c r="BP355" s="126">
        <v>2024</v>
      </c>
      <c r="BQ355" s="126" t="s">
        <v>171</v>
      </c>
      <c r="BR355" s="128">
        <v>45425</v>
      </c>
      <c r="BS355" s="17">
        <v>20</v>
      </c>
      <c r="BT355" s="221" t="s">
        <v>2902</v>
      </c>
      <c r="BU355" s="118">
        <v>2</v>
      </c>
      <c r="BV355" s="17">
        <v>2</v>
      </c>
      <c r="BW355" s="17">
        <v>0</v>
      </c>
      <c r="BX355" s="17">
        <v>0</v>
      </c>
      <c r="BY355" s="17">
        <v>0</v>
      </c>
      <c r="BZ355" s="17">
        <v>1</v>
      </c>
      <c r="CA355" s="17"/>
      <c r="CB355" s="17">
        <v>5</v>
      </c>
      <c r="CC355" s="121">
        <v>10</v>
      </c>
      <c r="CD355" s="17"/>
      <c r="CE355" s="118">
        <v>0</v>
      </c>
      <c r="CF355" s="17">
        <v>0</v>
      </c>
      <c r="CG355" s="17">
        <v>2</v>
      </c>
      <c r="CH355" s="17">
        <v>0</v>
      </c>
      <c r="CI355" s="17">
        <v>0</v>
      </c>
      <c r="CJ355" s="17">
        <v>0</v>
      </c>
      <c r="CK355" s="17">
        <v>0</v>
      </c>
      <c r="CL355" s="121">
        <v>2</v>
      </c>
      <c r="CM355" s="17" t="s">
        <v>2903</v>
      </c>
      <c r="CN355" s="17" t="s">
        <v>1166</v>
      </c>
      <c r="CO355" s="17" t="s">
        <v>2904</v>
      </c>
      <c r="CP355" s="17">
        <v>2</v>
      </c>
      <c r="CQ355" s="118">
        <v>1</v>
      </c>
      <c r="CR355" s="17">
        <v>1</v>
      </c>
      <c r="CS355" s="17" t="s">
        <v>676</v>
      </c>
      <c r="CT355" s="17" t="s">
        <v>677</v>
      </c>
      <c r="CU355" s="17"/>
      <c r="CV355" s="17"/>
      <c r="CW355" s="17"/>
      <c r="CX355" s="17"/>
      <c r="CY355" s="121"/>
      <c r="CZ355" s="118"/>
      <c r="DA355" s="17"/>
      <c r="DB355" s="17"/>
      <c r="DC355" s="121"/>
      <c r="DD355" s="126"/>
      <c r="DE355" s="17"/>
      <c r="DF355" s="118"/>
      <c r="DG355" s="17" t="s">
        <v>1137</v>
      </c>
      <c r="DH355" s="17"/>
      <c r="DI355" s="126" t="s">
        <v>2723</v>
      </c>
      <c r="DJ355" s="118">
        <v>7</v>
      </c>
      <c r="DK355" s="118" t="s">
        <v>2905</v>
      </c>
      <c r="DL355" s="121"/>
      <c r="DM355" s="17" t="s">
        <v>1139</v>
      </c>
      <c r="DN355" s="17"/>
      <c r="DO355" s="17"/>
      <c r="DP355" s="17"/>
      <c r="DQ355" s="121"/>
      <c r="DR355" s="17"/>
      <c r="DS355" s="17"/>
      <c r="DT355" s="17"/>
      <c r="DU355" s="17"/>
      <c r="DV355" s="17"/>
      <c r="DW355" s="17"/>
      <c r="DX355" s="17"/>
      <c r="DY355" s="118"/>
      <c r="DZ355" s="17"/>
      <c r="EA355" s="17"/>
      <c r="EB355" s="17"/>
      <c r="EC355" s="17"/>
      <c r="ED355" s="17"/>
      <c r="EE355" s="17"/>
      <c r="EF355" s="121"/>
      <c r="EG355" s="17"/>
      <c r="EH355" s="17"/>
      <c r="EI355" s="17"/>
      <c r="EJ355" s="17"/>
      <c r="EK355" s="17"/>
      <c r="EL355" s="17"/>
      <c r="EM355" s="17"/>
      <c r="EN355" s="17"/>
      <c r="EO355" s="118"/>
      <c r="EP355" s="17"/>
      <c r="EQ355" s="17"/>
      <c r="ER355" s="17"/>
      <c r="ES355" s="17"/>
      <c r="ET355" s="121"/>
      <c r="EU355" s="118"/>
      <c r="EV355" s="17"/>
      <c r="EW355" s="17"/>
      <c r="EX355" s="17"/>
      <c r="EY355" s="17"/>
      <c r="EZ355" s="121"/>
      <c r="FA355" s="17"/>
      <c r="FB355" s="121"/>
      <c r="FC355" s="118">
        <v>70</v>
      </c>
      <c r="FD355" s="17">
        <v>5</v>
      </c>
      <c r="FE355" s="121"/>
      <c r="FF355" s="17">
        <v>59</v>
      </c>
      <c r="FG355" s="118"/>
      <c r="FH355" s="121"/>
      <c r="FI355" s="17"/>
      <c r="FJ355" s="17" t="e">
        <v>#N/A</v>
      </c>
      <c r="FK355" s="227" t="s">
        <v>3711</v>
      </c>
      <c r="FL355" s="128"/>
      <c r="FM355" s="128"/>
      <c r="FN355" s="17"/>
      <c r="FO355" s="17"/>
      <c r="FP355" s="121"/>
      <c r="FQ355" s="17"/>
      <c r="FR355" s="118"/>
      <c r="FS355" s="17"/>
      <c r="FT355" s="17">
        <v>0</v>
      </c>
      <c r="FU355" s="17">
        <v>14</v>
      </c>
      <c r="FV355" s="17"/>
      <c r="FW355" s="17"/>
      <c r="FX355" s="17"/>
      <c r="FY355" s="121"/>
      <c r="FZ355" s="17"/>
      <c r="GA355" s="118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21"/>
      <c r="GQ355" s="17"/>
      <c r="GR355" s="118"/>
      <c r="GS355" s="17"/>
      <c r="GT355" s="17"/>
      <c r="GU355" s="17"/>
      <c r="GV355" s="17"/>
      <c r="GW355" s="17"/>
      <c r="GX355" s="121"/>
      <c r="GY355" s="118"/>
      <c r="GZ355" s="17"/>
      <c r="HA355" s="17"/>
      <c r="HB355" s="17"/>
      <c r="HC355" s="17"/>
      <c r="HD355" s="121"/>
      <c r="HE355" s="118"/>
      <c r="HF355" s="17"/>
      <c r="HG355" s="17"/>
      <c r="HH355" s="17"/>
      <c r="HI355" s="17"/>
      <c r="HJ355" s="17"/>
      <c r="HK355" s="121"/>
      <c r="HL355" s="118"/>
      <c r="HM355" s="17"/>
      <c r="HN355" s="17"/>
      <c r="HO355" s="121"/>
      <c r="HP355" s="118"/>
      <c r="HQ355" s="121"/>
      <c r="HR355" s="17"/>
      <c r="HS355" s="118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21"/>
      <c r="IJ355" s="17" t="s">
        <v>2906</v>
      </c>
      <c r="IK355" s="17" t="s">
        <v>3881</v>
      </c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  <c r="IY355" s="17"/>
      <c r="IZ355" s="17"/>
    </row>
    <row r="356" spans="1:260" s="138" customFormat="1" ht="12">
      <c r="A356" s="118">
        <v>209</v>
      </c>
      <c r="B356" s="17" t="s">
        <v>689</v>
      </c>
      <c r="C356" s="17">
        <v>0</v>
      </c>
      <c r="D356" s="17" t="s">
        <v>663</v>
      </c>
      <c r="E356" s="17" t="s">
        <v>1631</v>
      </c>
      <c r="F356" s="17" t="s">
        <v>2102</v>
      </c>
      <c r="G356" s="17" t="s">
        <v>79</v>
      </c>
      <c r="H356" s="119">
        <v>-17.864521</v>
      </c>
      <c r="I356" s="120">
        <v>-63.202300999999999</v>
      </c>
      <c r="J356" s="17" t="s">
        <v>303</v>
      </c>
      <c r="K356" s="17" t="s">
        <v>176</v>
      </c>
      <c r="L356" s="17" t="s">
        <v>304</v>
      </c>
      <c r="M356" s="121" t="s">
        <v>177</v>
      </c>
      <c r="N356" s="122">
        <v>40</v>
      </c>
      <c r="O356" s="123" t="s">
        <v>78</v>
      </c>
      <c r="P356" s="17" t="s">
        <v>178</v>
      </c>
      <c r="Q356" s="121" t="s">
        <v>179</v>
      </c>
      <c r="R356" s="124">
        <v>3</v>
      </c>
      <c r="S356" s="124">
        <v>3</v>
      </c>
      <c r="T356" s="124">
        <v>0</v>
      </c>
      <c r="U356" s="124">
        <v>0</v>
      </c>
      <c r="V356" s="124">
        <v>0</v>
      </c>
      <c r="W356" s="124">
        <v>3</v>
      </c>
      <c r="X356" s="124">
        <v>2</v>
      </c>
      <c r="Y356" s="125">
        <v>0</v>
      </c>
      <c r="Z356" s="17">
        <v>11</v>
      </c>
      <c r="AA356" s="126"/>
      <c r="AB356" s="127" t="s">
        <v>2953</v>
      </c>
      <c r="AC356" s="227" t="s">
        <v>223</v>
      </c>
      <c r="AD356" s="227">
        <v>3</v>
      </c>
      <c r="AE356" s="227" t="s">
        <v>2103</v>
      </c>
      <c r="AF356" s="227">
        <v>1</v>
      </c>
      <c r="AG356" s="227" t="s">
        <v>189</v>
      </c>
      <c r="AH356" s="227" t="s">
        <v>222</v>
      </c>
      <c r="AI356" s="227">
        <v>3</v>
      </c>
      <c r="AJ356" s="227" t="s">
        <v>184</v>
      </c>
      <c r="AK356" s="227">
        <v>1</v>
      </c>
      <c r="AL356" s="227" t="s">
        <v>211</v>
      </c>
      <c r="AM356" s="227" t="s">
        <v>77</v>
      </c>
      <c r="AN356" s="227">
        <v>0</v>
      </c>
      <c r="AO356" s="227" t="s">
        <v>77</v>
      </c>
      <c r="AP356" s="227">
        <v>0</v>
      </c>
      <c r="AQ356" s="227" t="s">
        <v>77</v>
      </c>
      <c r="AR356" s="227" t="s">
        <v>77</v>
      </c>
      <c r="AS356" s="227">
        <v>0</v>
      </c>
      <c r="AT356" s="227" t="s">
        <v>77</v>
      </c>
      <c r="AU356" s="227">
        <v>0</v>
      </c>
      <c r="AV356" s="227" t="s">
        <v>77</v>
      </c>
      <c r="AW356" s="227" t="s">
        <v>186</v>
      </c>
      <c r="AX356" s="227">
        <v>3</v>
      </c>
      <c r="AY356" s="227" t="s">
        <v>2104</v>
      </c>
      <c r="AZ356" s="227">
        <v>0</v>
      </c>
      <c r="BA356" s="227" t="s">
        <v>189</v>
      </c>
      <c r="BB356" s="227" t="s">
        <v>2105</v>
      </c>
      <c r="BC356" s="227">
        <v>2</v>
      </c>
      <c r="BD356" s="227" t="s">
        <v>2104</v>
      </c>
      <c r="BE356" s="227">
        <v>0</v>
      </c>
      <c r="BF356" s="227" t="s">
        <v>189</v>
      </c>
      <c r="BG356" s="227">
        <v>0</v>
      </c>
      <c r="BH356" s="227">
        <v>0</v>
      </c>
      <c r="BI356" s="227">
        <v>0</v>
      </c>
      <c r="BJ356" s="227">
        <v>0</v>
      </c>
      <c r="BK356" s="227">
        <v>0</v>
      </c>
      <c r="BL356" s="17">
        <v>11</v>
      </c>
      <c r="BM356" s="126" t="s">
        <v>4159</v>
      </c>
      <c r="BN356" s="126"/>
      <c r="BO356" s="126" t="e">
        <v>#N/A</v>
      </c>
      <c r="BP356" s="126">
        <v>2024</v>
      </c>
      <c r="BQ356" s="126" t="s">
        <v>171</v>
      </c>
      <c r="BR356" s="128">
        <v>45425</v>
      </c>
      <c r="BS356" s="17">
        <v>20</v>
      </c>
      <c r="BT356" s="221" t="s">
        <v>2954</v>
      </c>
      <c r="BU356" s="118">
        <v>2</v>
      </c>
      <c r="BV356" s="17">
        <v>1</v>
      </c>
      <c r="BW356" s="17">
        <v>0</v>
      </c>
      <c r="BX356" s="17">
        <v>0</v>
      </c>
      <c r="BY356" s="17">
        <v>1</v>
      </c>
      <c r="BZ356" s="17">
        <v>1</v>
      </c>
      <c r="CA356" s="17"/>
      <c r="CB356" s="17">
        <v>5</v>
      </c>
      <c r="CC356" s="121">
        <v>11</v>
      </c>
      <c r="CD356" s="17"/>
      <c r="CE356" s="118">
        <v>1</v>
      </c>
      <c r="CF356" s="17">
        <v>0</v>
      </c>
      <c r="CG356" s="17">
        <v>1</v>
      </c>
      <c r="CH356" s="17">
        <v>0</v>
      </c>
      <c r="CI356" s="17">
        <v>0</v>
      </c>
      <c r="CJ356" s="17">
        <v>0</v>
      </c>
      <c r="CK356" s="17">
        <v>0</v>
      </c>
      <c r="CL356" s="121">
        <v>2</v>
      </c>
      <c r="CM356" s="17" t="s">
        <v>2955</v>
      </c>
      <c r="CN356" s="17" t="s">
        <v>1240</v>
      </c>
      <c r="CO356" s="17" t="s">
        <v>2956</v>
      </c>
      <c r="CP356" s="17">
        <v>1</v>
      </c>
      <c r="CQ356" s="118">
        <v>0</v>
      </c>
      <c r="CR356" s="17">
        <v>1</v>
      </c>
      <c r="CS356" s="17"/>
      <c r="CT356" s="17" t="s">
        <v>677</v>
      </c>
      <c r="CU356" s="17"/>
      <c r="CV356" s="17"/>
      <c r="CW356" s="17"/>
      <c r="CX356" s="17"/>
      <c r="CY356" s="121"/>
      <c r="CZ356" s="118"/>
      <c r="DA356" s="17"/>
      <c r="DB356" s="17"/>
      <c r="DC356" s="121"/>
      <c r="DD356" s="126"/>
      <c r="DE356" s="17"/>
      <c r="DF356" s="118"/>
      <c r="DG356" s="17" t="s">
        <v>2957</v>
      </c>
      <c r="DH356" s="17"/>
      <c r="DI356" s="126" t="s">
        <v>2715</v>
      </c>
      <c r="DJ356" s="118">
        <v>17</v>
      </c>
      <c r="DK356" s="118" t="s">
        <v>2958</v>
      </c>
      <c r="DL356" s="121"/>
      <c r="DM356" s="17" t="s">
        <v>1467</v>
      </c>
      <c r="DN356" s="17"/>
      <c r="DO356" s="17"/>
      <c r="DP356" s="17"/>
      <c r="DQ356" s="121"/>
      <c r="DR356" s="17"/>
      <c r="DS356" s="17"/>
      <c r="DT356" s="17"/>
      <c r="DU356" s="17"/>
      <c r="DV356" s="17"/>
      <c r="DW356" s="17"/>
      <c r="DX356" s="17"/>
      <c r="DY356" s="118"/>
      <c r="DZ356" s="17"/>
      <c r="EA356" s="17"/>
      <c r="EB356" s="17"/>
      <c r="EC356" s="17"/>
      <c r="ED356" s="17"/>
      <c r="EE356" s="17"/>
      <c r="EF356" s="121"/>
      <c r="EG356" s="17"/>
      <c r="EH356" s="17"/>
      <c r="EI356" s="17"/>
      <c r="EJ356" s="17"/>
      <c r="EK356" s="17"/>
      <c r="EL356" s="17"/>
      <c r="EM356" s="17"/>
      <c r="EN356" s="17"/>
      <c r="EO356" s="118"/>
      <c r="EP356" s="17"/>
      <c r="EQ356" s="17"/>
      <c r="ER356" s="17"/>
      <c r="ES356" s="17"/>
      <c r="ET356" s="121"/>
      <c r="EU356" s="118"/>
      <c r="EV356" s="17"/>
      <c r="EW356" s="17"/>
      <c r="EX356" s="17"/>
      <c r="EY356" s="17"/>
      <c r="EZ356" s="121"/>
      <c r="FA356" s="17"/>
      <c r="FB356" s="121"/>
      <c r="FC356" s="118">
        <v>70</v>
      </c>
      <c r="FD356" s="17">
        <v>5</v>
      </c>
      <c r="FE356" s="121"/>
      <c r="FF356" s="17">
        <v>59</v>
      </c>
      <c r="FG356" s="118"/>
      <c r="FH356" s="121"/>
      <c r="FI356" s="17"/>
      <c r="FJ356" s="17" t="e">
        <v>#N/A</v>
      </c>
      <c r="FK356" s="227" t="s">
        <v>3711</v>
      </c>
      <c r="FL356" s="128"/>
      <c r="FM356" s="128"/>
      <c r="FN356" s="17"/>
      <c r="FO356" s="17"/>
      <c r="FP356" s="121"/>
      <c r="FQ356" s="17"/>
      <c r="FR356" s="118"/>
      <c r="FS356" s="17"/>
      <c r="FT356" s="17">
        <v>0</v>
      </c>
      <c r="FU356" s="17">
        <v>14</v>
      </c>
      <c r="FV356" s="17"/>
      <c r="FW356" s="17"/>
      <c r="FX356" s="17"/>
      <c r="FY356" s="121"/>
      <c r="FZ356" s="17"/>
      <c r="GA356" s="118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29"/>
      <c r="GQ356" s="17"/>
      <c r="GR356" s="118"/>
      <c r="GS356" s="17"/>
      <c r="GT356" s="17"/>
      <c r="GU356" s="17"/>
      <c r="GV356" s="17"/>
      <c r="GW356" s="17"/>
      <c r="GX356" s="121"/>
      <c r="GY356" s="118"/>
      <c r="GZ356" s="17"/>
      <c r="HA356" s="17"/>
      <c r="HB356" s="17"/>
      <c r="HC356" s="17"/>
      <c r="HD356" s="121"/>
      <c r="HE356" s="118"/>
      <c r="HF356" s="17"/>
      <c r="HG356" s="17"/>
      <c r="HH356" s="17"/>
      <c r="HI356" s="17"/>
      <c r="HJ356" s="17"/>
      <c r="HK356" s="121"/>
      <c r="HL356" s="118"/>
      <c r="HM356" s="17"/>
      <c r="HN356" s="17"/>
      <c r="HO356" s="121"/>
      <c r="HP356" s="118"/>
      <c r="HQ356" s="121"/>
      <c r="HR356" s="17"/>
      <c r="HS356" s="118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21"/>
      <c r="IJ356" s="17" t="s">
        <v>2959</v>
      </c>
      <c r="IK356" s="17" t="s">
        <v>3882</v>
      </c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  <c r="IY356" s="17"/>
      <c r="IZ356" s="17"/>
    </row>
    <row r="357" spans="1:260" s="138" customFormat="1" ht="12">
      <c r="A357" s="118">
        <v>219</v>
      </c>
      <c r="B357" s="17" t="s">
        <v>555</v>
      </c>
      <c r="C357" s="17">
        <v>0</v>
      </c>
      <c r="D357" s="17" t="s">
        <v>663</v>
      </c>
      <c r="E357" s="17" t="s">
        <v>1710</v>
      </c>
      <c r="F357" s="17" t="s">
        <v>2118</v>
      </c>
      <c r="G357" s="17" t="s">
        <v>79</v>
      </c>
      <c r="H357" s="119">
        <v>-17.76005</v>
      </c>
      <c r="I357" s="120">
        <v>-63.196669999999997</v>
      </c>
      <c r="J357" s="17" t="s">
        <v>303</v>
      </c>
      <c r="K357" s="17" t="s">
        <v>176</v>
      </c>
      <c r="L357" s="17" t="s">
        <v>304</v>
      </c>
      <c r="M357" s="121" t="s">
        <v>177</v>
      </c>
      <c r="N357" s="122">
        <v>8</v>
      </c>
      <c r="O357" s="123" t="s">
        <v>610</v>
      </c>
      <c r="P357" s="17" t="s">
        <v>178</v>
      </c>
      <c r="Q357" s="121" t="s">
        <v>179</v>
      </c>
      <c r="R357" s="124">
        <v>3</v>
      </c>
      <c r="S357" s="124">
        <v>3</v>
      </c>
      <c r="T357" s="124">
        <v>0</v>
      </c>
      <c r="U357" s="124">
        <v>0</v>
      </c>
      <c r="V357" s="124">
        <v>0</v>
      </c>
      <c r="W357" s="124">
        <v>3</v>
      </c>
      <c r="X357" s="124">
        <v>2</v>
      </c>
      <c r="Y357" s="125">
        <v>0</v>
      </c>
      <c r="Z357" s="17">
        <v>11</v>
      </c>
      <c r="AA357" s="126"/>
      <c r="AB357" s="127" t="s">
        <v>333</v>
      </c>
      <c r="AC357" s="227" t="s">
        <v>216</v>
      </c>
      <c r="AD357" s="227">
        <v>3</v>
      </c>
      <c r="AE357" s="227" t="s">
        <v>181</v>
      </c>
      <c r="AF357" s="227">
        <v>1</v>
      </c>
      <c r="AG357" s="227" t="s">
        <v>211</v>
      </c>
      <c r="AH357" s="227" t="s">
        <v>217</v>
      </c>
      <c r="AI357" s="227">
        <v>3</v>
      </c>
      <c r="AJ357" s="227" t="s">
        <v>184</v>
      </c>
      <c r="AK357" s="227">
        <v>1</v>
      </c>
      <c r="AL357" s="227" t="s">
        <v>195</v>
      </c>
      <c r="AM357" s="227" t="s">
        <v>77</v>
      </c>
      <c r="AN357" s="227">
        <v>0</v>
      </c>
      <c r="AO357" s="227" t="s">
        <v>77</v>
      </c>
      <c r="AP357" s="227">
        <v>0</v>
      </c>
      <c r="AQ357" s="227" t="s">
        <v>77</v>
      </c>
      <c r="AR357" s="227" t="s">
        <v>77</v>
      </c>
      <c r="AS357" s="227">
        <v>0</v>
      </c>
      <c r="AT357" s="227" t="s">
        <v>77</v>
      </c>
      <c r="AU357" s="227">
        <v>0</v>
      </c>
      <c r="AV357" s="227" t="s">
        <v>77</v>
      </c>
      <c r="AW357" s="227" t="s">
        <v>218</v>
      </c>
      <c r="AX357" s="227">
        <v>3</v>
      </c>
      <c r="AY357" s="227" t="s">
        <v>325</v>
      </c>
      <c r="AZ357" s="227">
        <v>1</v>
      </c>
      <c r="BA357" s="227" t="s">
        <v>189</v>
      </c>
      <c r="BB357" s="227" t="s">
        <v>258</v>
      </c>
      <c r="BC357" s="227">
        <v>2</v>
      </c>
      <c r="BD357" s="227" t="s">
        <v>326</v>
      </c>
      <c r="BE357" s="227">
        <v>0</v>
      </c>
      <c r="BF357" s="227" t="s">
        <v>189</v>
      </c>
      <c r="BG357" s="227">
        <v>0</v>
      </c>
      <c r="BH357" s="227">
        <v>0</v>
      </c>
      <c r="BI357" s="227">
        <v>0</v>
      </c>
      <c r="BJ357" s="227">
        <v>0</v>
      </c>
      <c r="BK357" s="227">
        <v>0</v>
      </c>
      <c r="BL357" s="17">
        <v>11</v>
      </c>
      <c r="BM357" s="126" t="s">
        <v>4159</v>
      </c>
      <c r="BN357" s="126"/>
      <c r="BO357" s="126" t="e">
        <v>#N/A</v>
      </c>
      <c r="BP357" s="126">
        <v>2024</v>
      </c>
      <c r="BQ357" s="126" t="s">
        <v>171</v>
      </c>
      <c r="BR357" s="128">
        <v>45425</v>
      </c>
      <c r="BS357" s="17">
        <v>20</v>
      </c>
      <c r="BT357" s="221" t="s">
        <v>2913</v>
      </c>
      <c r="BU357" s="118">
        <v>2</v>
      </c>
      <c r="BV357" s="17">
        <v>0</v>
      </c>
      <c r="BW357" s="17">
        <v>0</v>
      </c>
      <c r="BX357" s="17">
        <v>1</v>
      </c>
      <c r="BY357" s="17">
        <v>0</v>
      </c>
      <c r="BZ357" s="17">
        <v>2</v>
      </c>
      <c r="CA357" s="17"/>
      <c r="CB357" s="17">
        <v>5</v>
      </c>
      <c r="CC357" s="121">
        <v>11</v>
      </c>
      <c r="CD357" s="17"/>
      <c r="CE357" s="118">
        <v>0</v>
      </c>
      <c r="CF357" s="17">
        <v>0</v>
      </c>
      <c r="CG357" s="17">
        <v>1</v>
      </c>
      <c r="CH357" s="17">
        <v>0</v>
      </c>
      <c r="CI357" s="17">
        <v>0</v>
      </c>
      <c r="CJ357" s="17">
        <v>0</v>
      </c>
      <c r="CK357" s="17">
        <v>0</v>
      </c>
      <c r="CL357" s="121">
        <v>1</v>
      </c>
      <c r="CM357" s="17" t="s">
        <v>1431</v>
      </c>
      <c r="CN357" s="17" t="s">
        <v>2805</v>
      </c>
      <c r="CO357" s="17" t="s">
        <v>1432</v>
      </c>
      <c r="CP357" s="17">
        <v>4</v>
      </c>
      <c r="CQ357" s="118">
        <v>0</v>
      </c>
      <c r="CR357" s="17">
        <v>2</v>
      </c>
      <c r="CS357" s="17"/>
      <c r="CT357" s="17" t="s">
        <v>677</v>
      </c>
      <c r="CU357" s="17"/>
      <c r="CV357" s="17"/>
      <c r="CW357" s="17"/>
      <c r="CX357" s="17"/>
      <c r="CY357" s="121"/>
      <c r="CZ357" s="118"/>
      <c r="DA357" s="17"/>
      <c r="DB357" s="17"/>
      <c r="DC357" s="121"/>
      <c r="DD357" s="126"/>
      <c r="DE357" s="17"/>
      <c r="DF357" s="118"/>
      <c r="DG357" s="17" t="s">
        <v>1137</v>
      </c>
      <c r="DH357" s="17"/>
      <c r="DI357" s="126" t="s">
        <v>2633</v>
      </c>
      <c r="DJ357" s="118">
        <v>14</v>
      </c>
      <c r="DK357" s="118" t="s">
        <v>1433</v>
      </c>
      <c r="DL357" s="121"/>
      <c r="DM357" s="17" t="s">
        <v>1120</v>
      </c>
      <c r="DN357" s="17"/>
      <c r="DO357" s="17"/>
      <c r="DP357" s="17"/>
      <c r="DQ357" s="121"/>
      <c r="DR357" s="17"/>
      <c r="DS357" s="17"/>
      <c r="DT357" s="17"/>
      <c r="DU357" s="17"/>
      <c r="DV357" s="17"/>
      <c r="DW357" s="17"/>
      <c r="DX357" s="17"/>
      <c r="DY357" s="118"/>
      <c r="DZ357" s="17"/>
      <c r="EA357" s="17"/>
      <c r="EB357" s="17"/>
      <c r="EC357" s="17"/>
      <c r="ED357" s="17"/>
      <c r="EE357" s="17"/>
      <c r="EF357" s="121"/>
      <c r="EG357" s="17"/>
      <c r="EH357" s="17"/>
      <c r="EI357" s="17"/>
      <c r="EJ357" s="17"/>
      <c r="EK357" s="17"/>
      <c r="EL357" s="17"/>
      <c r="EM357" s="17"/>
      <c r="EN357" s="17"/>
      <c r="EO357" s="118"/>
      <c r="EP357" s="17"/>
      <c r="EQ357" s="17"/>
      <c r="ER357" s="17"/>
      <c r="ES357" s="17"/>
      <c r="ET357" s="121"/>
      <c r="EU357" s="118"/>
      <c r="EV357" s="17"/>
      <c r="EW357" s="17"/>
      <c r="EX357" s="17"/>
      <c r="EY357" s="17"/>
      <c r="EZ357" s="121"/>
      <c r="FA357" s="17"/>
      <c r="FB357" s="129"/>
      <c r="FC357" s="118">
        <v>30</v>
      </c>
      <c r="FD357" s="17">
        <v>5</v>
      </c>
      <c r="FE357" s="121"/>
      <c r="FF357" s="17">
        <v>23</v>
      </c>
      <c r="FG357" s="118"/>
      <c r="FH357" s="121"/>
      <c r="FI357" s="17"/>
      <c r="FJ357" s="17" t="e">
        <v>#N/A</v>
      </c>
      <c r="FK357" s="227" t="s">
        <v>3711</v>
      </c>
      <c r="FL357" s="128"/>
      <c r="FM357" s="128"/>
      <c r="FN357" s="17"/>
      <c r="FO357" s="17"/>
      <c r="FP357" s="121"/>
      <c r="FQ357" s="17"/>
      <c r="FR357" s="118"/>
      <c r="FS357" s="17"/>
      <c r="FT357" s="17">
        <v>0</v>
      </c>
      <c r="FU357" s="17">
        <v>14</v>
      </c>
      <c r="FV357" s="17"/>
      <c r="FW357" s="17"/>
      <c r="FX357" s="17"/>
      <c r="FY357" s="121"/>
      <c r="FZ357" s="17"/>
      <c r="GA357" s="118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29"/>
      <c r="GQ357" s="17"/>
      <c r="GR357" s="118"/>
      <c r="GS357" s="17"/>
      <c r="GT357" s="17"/>
      <c r="GU357" s="17"/>
      <c r="GV357" s="17"/>
      <c r="GW357" s="17"/>
      <c r="GX357" s="121"/>
      <c r="GY357" s="118"/>
      <c r="GZ357" s="17"/>
      <c r="HA357" s="17"/>
      <c r="HB357" s="17"/>
      <c r="HC357" s="17"/>
      <c r="HD357" s="121"/>
      <c r="HE357" s="118"/>
      <c r="HF357" s="17"/>
      <c r="HG357" s="17"/>
      <c r="HH357" s="17"/>
      <c r="HI357" s="17"/>
      <c r="HJ357" s="17"/>
      <c r="HK357" s="121"/>
      <c r="HL357" s="118"/>
      <c r="HM357" s="17"/>
      <c r="HN357" s="17"/>
      <c r="HO357" s="121"/>
      <c r="HP357" s="118"/>
      <c r="HQ357" s="121"/>
      <c r="HR357" s="17"/>
      <c r="HS357" s="118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21"/>
      <c r="IJ357" s="17" t="s">
        <v>1434</v>
      </c>
      <c r="IK357" s="17" t="s">
        <v>3883</v>
      </c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  <c r="IY357" s="17"/>
      <c r="IZ357" s="17"/>
    </row>
    <row r="358" spans="1:260" s="138" customFormat="1" ht="12">
      <c r="A358" s="118">
        <v>288</v>
      </c>
      <c r="B358" s="17" t="s">
        <v>689</v>
      </c>
      <c r="C358" s="17">
        <v>0</v>
      </c>
      <c r="D358" s="139" t="s">
        <v>663</v>
      </c>
      <c r="E358" s="124" t="s">
        <v>1708</v>
      </c>
      <c r="F358" s="17" t="s">
        <v>2251</v>
      </c>
      <c r="G358" s="17" t="s">
        <v>79</v>
      </c>
      <c r="H358" s="119">
        <v>-17.611871000000001</v>
      </c>
      <c r="I358" s="120">
        <v>-63.126330000000003</v>
      </c>
      <c r="J358" s="17" t="s">
        <v>303</v>
      </c>
      <c r="K358" s="17" t="s">
        <v>256</v>
      </c>
      <c r="L358" s="17" t="s">
        <v>256</v>
      </c>
      <c r="M358" s="121" t="s">
        <v>177</v>
      </c>
      <c r="N358" s="122">
        <v>40</v>
      </c>
      <c r="O358" s="123" t="s">
        <v>78</v>
      </c>
      <c r="P358" s="17" t="s">
        <v>178</v>
      </c>
      <c r="Q358" s="121" t="s">
        <v>179</v>
      </c>
      <c r="R358" s="124">
        <v>0</v>
      </c>
      <c r="S358" s="124">
        <v>0</v>
      </c>
      <c r="T358" s="124">
        <v>3</v>
      </c>
      <c r="U358" s="124">
        <v>3</v>
      </c>
      <c r="V358" s="124">
        <v>3</v>
      </c>
      <c r="W358" s="124">
        <v>3</v>
      </c>
      <c r="X358" s="124">
        <v>0</v>
      </c>
      <c r="Y358" s="125">
        <v>0</v>
      </c>
      <c r="Z358" s="17">
        <v>12</v>
      </c>
      <c r="AA358" s="142"/>
      <c r="AB358" s="127" t="s">
        <v>3117</v>
      </c>
      <c r="AC358" s="227" t="s">
        <v>2127</v>
      </c>
      <c r="AD358" s="227">
        <v>3</v>
      </c>
      <c r="AE358" s="227" t="s">
        <v>181</v>
      </c>
      <c r="AF358" s="227">
        <v>1</v>
      </c>
      <c r="AG358" s="227" t="s">
        <v>182</v>
      </c>
      <c r="AH358" s="227" t="s">
        <v>2128</v>
      </c>
      <c r="AI358" s="227">
        <v>0</v>
      </c>
      <c r="AJ358" s="227" t="s">
        <v>184</v>
      </c>
      <c r="AK358" s="227">
        <v>1</v>
      </c>
      <c r="AL358" s="227" t="s">
        <v>182</v>
      </c>
      <c r="AM358" s="227" t="s">
        <v>185</v>
      </c>
      <c r="AN358" s="227">
        <v>3</v>
      </c>
      <c r="AO358" s="227" t="s">
        <v>241</v>
      </c>
      <c r="AP358" s="227">
        <v>1</v>
      </c>
      <c r="AQ358" s="227" t="s">
        <v>182</v>
      </c>
      <c r="AR358" s="227" t="s">
        <v>198</v>
      </c>
      <c r="AS358" s="227">
        <v>3</v>
      </c>
      <c r="AT358" s="227" t="s">
        <v>199</v>
      </c>
      <c r="AU358" s="227">
        <v>1</v>
      </c>
      <c r="AV358" s="227" t="s">
        <v>182</v>
      </c>
      <c r="AW358" s="227" t="s">
        <v>186</v>
      </c>
      <c r="AX358" s="227">
        <v>3</v>
      </c>
      <c r="AY358" s="227" t="s">
        <v>200</v>
      </c>
      <c r="AZ358" s="227">
        <v>0</v>
      </c>
      <c r="BA358" s="227" t="s">
        <v>182</v>
      </c>
      <c r="BB358" s="227" t="s">
        <v>77</v>
      </c>
      <c r="BC358" s="227">
        <v>0</v>
      </c>
      <c r="BD358" s="227" t="s">
        <v>77</v>
      </c>
      <c r="BE358" s="227">
        <v>0</v>
      </c>
      <c r="BF358" s="227" t="s">
        <v>77</v>
      </c>
      <c r="BG358" s="227">
        <v>0</v>
      </c>
      <c r="BH358" s="227">
        <v>0</v>
      </c>
      <c r="BI358" s="227">
        <v>0</v>
      </c>
      <c r="BJ358" s="227">
        <v>0</v>
      </c>
      <c r="BK358" s="227">
        <v>0</v>
      </c>
      <c r="BL358" s="17">
        <v>12</v>
      </c>
      <c r="BM358" s="142" t="s">
        <v>4159</v>
      </c>
      <c r="BN358" s="142"/>
      <c r="BO358" s="142" t="e">
        <v>#N/A</v>
      </c>
      <c r="BP358" s="143">
        <v>2024</v>
      </c>
      <c r="BQ358" s="126" t="s">
        <v>171</v>
      </c>
      <c r="BR358" s="128">
        <v>45425</v>
      </c>
      <c r="BS358" s="17">
        <v>20</v>
      </c>
      <c r="BT358" s="221" t="s">
        <v>3118</v>
      </c>
      <c r="BU358" s="118">
        <v>2</v>
      </c>
      <c r="BV358" s="17">
        <v>0</v>
      </c>
      <c r="BW358" s="17">
        <v>0</v>
      </c>
      <c r="BX358" s="17">
        <v>0</v>
      </c>
      <c r="BY358" s="17">
        <v>0</v>
      </c>
      <c r="BZ358" s="17">
        <v>2</v>
      </c>
      <c r="CA358" s="17"/>
      <c r="CB358" s="17">
        <v>4</v>
      </c>
      <c r="CC358" s="121">
        <v>12</v>
      </c>
      <c r="CD358" s="17"/>
      <c r="CE358" s="118">
        <v>0</v>
      </c>
      <c r="CF358" s="17">
        <v>0</v>
      </c>
      <c r="CG358" s="17">
        <v>0</v>
      </c>
      <c r="CH358" s="17">
        <v>0</v>
      </c>
      <c r="CI358" s="17">
        <v>0</v>
      </c>
      <c r="CJ358" s="17">
        <v>0</v>
      </c>
      <c r="CK358" s="17">
        <v>0</v>
      </c>
      <c r="CL358" s="121">
        <v>0</v>
      </c>
      <c r="CM358" s="17" t="s">
        <v>3119</v>
      </c>
      <c r="CN358" s="17" t="s">
        <v>1124</v>
      </c>
      <c r="CO358" s="17" t="s">
        <v>1486</v>
      </c>
      <c r="CP358" s="17">
        <v>3</v>
      </c>
      <c r="CQ358" s="118">
        <v>1</v>
      </c>
      <c r="CR358" s="17">
        <v>2</v>
      </c>
      <c r="CS358" s="124" t="s">
        <v>676</v>
      </c>
      <c r="CT358" s="138" t="s">
        <v>677</v>
      </c>
      <c r="CY358" s="141"/>
      <c r="CZ358" s="140"/>
      <c r="DC358" s="141"/>
      <c r="DD358" s="142"/>
      <c r="DF358" s="137"/>
      <c r="DG358" s="17" t="s">
        <v>1127</v>
      </c>
      <c r="DI358" s="126" t="s">
        <v>2672</v>
      </c>
      <c r="DJ358" s="118">
        <v>3</v>
      </c>
      <c r="DK358" s="118" t="s">
        <v>1313</v>
      </c>
      <c r="DL358" s="141"/>
      <c r="DM358" s="17" t="s">
        <v>130</v>
      </c>
      <c r="DN358" s="139"/>
      <c r="DQ358" s="141"/>
      <c r="DY358" s="140"/>
      <c r="EF358" s="141"/>
      <c r="EO358" s="140"/>
      <c r="ET358" s="141"/>
      <c r="EU358" s="140"/>
      <c r="EZ358" s="141"/>
      <c r="FB358" s="127"/>
      <c r="FC358" s="118">
        <v>70</v>
      </c>
      <c r="FD358" s="17">
        <v>4</v>
      </c>
      <c r="FE358" s="141"/>
      <c r="FF358" s="17">
        <v>59</v>
      </c>
      <c r="FG358" s="140"/>
      <c r="FH358" s="141"/>
      <c r="FJ358" s="17" t="e">
        <v>#N/A</v>
      </c>
      <c r="FK358" s="257" t="s">
        <v>3711</v>
      </c>
      <c r="FP358" s="141"/>
      <c r="FR358" s="140"/>
      <c r="FT358" s="138">
        <v>0</v>
      </c>
      <c r="FU358" s="138">
        <v>14</v>
      </c>
      <c r="FY358" s="141"/>
      <c r="GA358" s="140"/>
      <c r="GP358" s="141"/>
      <c r="GR358" s="137"/>
      <c r="GX358" s="141"/>
      <c r="GY358" s="137"/>
      <c r="HD358" s="141"/>
      <c r="HE358" s="137"/>
      <c r="HK358" s="141"/>
      <c r="HL358" s="137"/>
      <c r="HM358" s="124"/>
      <c r="HN358" s="124"/>
      <c r="HO358" s="141"/>
      <c r="HP358" s="140"/>
      <c r="HQ358" s="141"/>
      <c r="HS358" s="140"/>
      <c r="II358" s="141"/>
      <c r="IJ358" s="17" t="s">
        <v>1313</v>
      </c>
      <c r="IK358" s="138" t="s">
        <v>3884</v>
      </c>
    </row>
    <row r="359" spans="1:260" s="138" customFormat="1" ht="12">
      <c r="A359" s="118">
        <v>305</v>
      </c>
      <c r="B359" s="17" t="s">
        <v>319</v>
      </c>
      <c r="C359" s="17">
        <v>0</v>
      </c>
      <c r="D359" s="139" t="s">
        <v>663</v>
      </c>
      <c r="E359" s="124" t="s">
        <v>1682</v>
      </c>
      <c r="F359" s="17" t="s">
        <v>2270</v>
      </c>
      <c r="G359" s="17" t="s">
        <v>79</v>
      </c>
      <c r="H359" s="119">
        <v>-17.739965000000002</v>
      </c>
      <c r="I359" s="120">
        <v>-63.170850999999999</v>
      </c>
      <c r="J359" s="17" t="s">
        <v>303</v>
      </c>
      <c r="K359" s="17" t="s">
        <v>176</v>
      </c>
      <c r="L359" s="17" t="s">
        <v>304</v>
      </c>
      <c r="M359" s="121" t="s">
        <v>177</v>
      </c>
      <c r="N359" s="122">
        <v>40</v>
      </c>
      <c r="O359" s="123" t="s">
        <v>78</v>
      </c>
      <c r="P359" s="17" t="s">
        <v>196</v>
      </c>
      <c r="Q359" s="121" t="s">
        <v>179</v>
      </c>
      <c r="R359" s="124">
        <v>3</v>
      </c>
      <c r="S359" s="124">
        <v>3</v>
      </c>
      <c r="T359" s="124">
        <v>0</v>
      </c>
      <c r="U359" s="124">
        <v>0</v>
      </c>
      <c r="V359" s="124">
        <v>3</v>
      </c>
      <c r="W359" s="124">
        <v>3</v>
      </c>
      <c r="X359" s="124">
        <v>3</v>
      </c>
      <c r="Y359" s="125">
        <v>0</v>
      </c>
      <c r="Z359" s="17">
        <v>15</v>
      </c>
      <c r="AA359" s="142"/>
      <c r="AB359" s="127" t="s">
        <v>333</v>
      </c>
      <c r="AC359" s="227" t="s">
        <v>192</v>
      </c>
      <c r="AD359" s="227">
        <v>3</v>
      </c>
      <c r="AE359" s="227" t="s">
        <v>181</v>
      </c>
      <c r="AF359" s="227">
        <v>1</v>
      </c>
      <c r="AG359" s="227" t="s">
        <v>193</v>
      </c>
      <c r="AH359" s="227" t="s">
        <v>194</v>
      </c>
      <c r="AI359" s="227">
        <v>3</v>
      </c>
      <c r="AJ359" s="227" t="s">
        <v>184</v>
      </c>
      <c r="AK359" s="227">
        <v>1</v>
      </c>
      <c r="AL359" s="227" t="s">
        <v>193</v>
      </c>
      <c r="AM359" s="227" t="s">
        <v>77</v>
      </c>
      <c r="AN359" s="227">
        <v>0</v>
      </c>
      <c r="AO359" s="227" t="s">
        <v>77</v>
      </c>
      <c r="AP359" s="227">
        <v>0</v>
      </c>
      <c r="AQ359" s="227" t="s">
        <v>77</v>
      </c>
      <c r="AR359" s="227" t="s">
        <v>198</v>
      </c>
      <c r="AS359" s="227">
        <v>3</v>
      </c>
      <c r="AT359" s="227" t="s">
        <v>325</v>
      </c>
      <c r="AU359" s="227">
        <v>1</v>
      </c>
      <c r="AV359" s="227" t="s">
        <v>189</v>
      </c>
      <c r="AW359" s="227" t="s">
        <v>322</v>
      </c>
      <c r="AX359" s="227">
        <v>3</v>
      </c>
      <c r="AY359" s="227" t="s">
        <v>326</v>
      </c>
      <c r="AZ359" s="227">
        <v>0</v>
      </c>
      <c r="BA359" s="227" t="s">
        <v>189</v>
      </c>
      <c r="BB359" s="227" t="s">
        <v>930</v>
      </c>
      <c r="BC359" s="227">
        <v>3</v>
      </c>
      <c r="BD359" s="227" t="s">
        <v>326</v>
      </c>
      <c r="BE359" s="227">
        <v>0</v>
      </c>
      <c r="BF359" s="227" t="s">
        <v>189</v>
      </c>
      <c r="BG359" s="227">
        <v>0</v>
      </c>
      <c r="BH359" s="227">
        <v>0</v>
      </c>
      <c r="BI359" s="227">
        <v>0</v>
      </c>
      <c r="BJ359" s="227">
        <v>0</v>
      </c>
      <c r="BK359" s="227">
        <v>0</v>
      </c>
      <c r="BL359" s="17">
        <v>15</v>
      </c>
      <c r="BM359" s="142" t="s">
        <v>4159</v>
      </c>
      <c r="BN359" s="142"/>
      <c r="BO359" s="142" t="e">
        <v>#N/A</v>
      </c>
      <c r="BP359" s="143">
        <v>2024</v>
      </c>
      <c r="BQ359" s="126" t="s">
        <v>171</v>
      </c>
      <c r="BR359" s="128">
        <v>45425</v>
      </c>
      <c r="BS359" s="17">
        <v>20</v>
      </c>
      <c r="BT359" s="221" t="s">
        <v>2926</v>
      </c>
      <c r="BU359" s="118">
        <v>3</v>
      </c>
      <c r="BV359" s="17">
        <v>0</v>
      </c>
      <c r="BW359" s="17">
        <v>1</v>
      </c>
      <c r="BX359" s="17">
        <v>0</v>
      </c>
      <c r="BY359" s="17">
        <v>0</v>
      </c>
      <c r="BZ359" s="17">
        <v>2</v>
      </c>
      <c r="CA359" s="17"/>
      <c r="CB359" s="17">
        <v>6</v>
      </c>
      <c r="CC359" s="121">
        <v>15</v>
      </c>
      <c r="CD359" s="17"/>
      <c r="CE359" s="118">
        <v>0</v>
      </c>
      <c r="CF359" s="17">
        <v>0</v>
      </c>
      <c r="CG359" s="17">
        <v>0</v>
      </c>
      <c r="CH359" s="17">
        <v>0</v>
      </c>
      <c r="CI359" s="17">
        <v>0</v>
      </c>
      <c r="CJ359" s="17">
        <v>1</v>
      </c>
      <c r="CK359" s="17">
        <v>0</v>
      </c>
      <c r="CL359" s="121">
        <v>1</v>
      </c>
      <c r="CM359" s="17" t="s">
        <v>1297</v>
      </c>
      <c r="CN359" s="17" t="s">
        <v>1124</v>
      </c>
      <c r="CO359" s="17" t="s">
        <v>1125</v>
      </c>
      <c r="CP359" s="17">
        <v>10</v>
      </c>
      <c r="CQ359" s="118">
        <v>0</v>
      </c>
      <c r="CR359" s="17">
        <v>2</v>
      </c>
      <c r="CS359" s="124"/>
      <c r="CT359" s="138" t="s">
        <v>677</v>
      </c>
      <c r="CY359" s="141"/>
      <c r="CZ359" s="140"/>
      <c r="DC359" s="141"/>
      <c r="DD359" s="142"/>
      <c r="DF359" s="137"/>
      <c r="DG359" s="17" t="s">
        <v>1180</v>
      </c>
      <c r="DI359" s="126" t="s">
        <v>2809</v>
      </c>
      <c r="DJ359" s="118">
        <v>20</v>
      </c>
      <c r="DK359" s="118" t="s">
        <v>2810</v>
      </c>
      <c r="DL359" s="141"/>
      <c r="DM359" s="17" t="s">
        <v>1299</v>
      </c>
      <c r="DN359" s="139"/>
      <c r="DQ359" s="141"/>
      <c r="DY359" s="140"/>
      <c r="EF359" s="141"/>
      <c r="EO359" s="140"/>
      <c r="ET359" s="141"/>
      <c r="EU359" s="140"/>
      <c r="EZ359" s="141"/>
      <c r="FB359" s="127"/>
      <c r="FC359" s="118">
        <v>70</v>
      </c>
      <c r="FD359" s="17">
        <v>6</v>
      </c>
      <c r="FE359" s="141"/>
      <c r="FF359" s="17">
        <v>59</v>
      </c>
      <c r="FG359" s="140"/>
      <c r="FH359" s="141"/>
      <c r="FJ359" s="17" t="e">
        <v>#N/A</v>
      </c>
      <c r="FK359" s="257" t="s">
        <v>3714</v>
      </c>
      <c r="FP359" s="141"/>
      <c r="FR359" s="140"/>
      <c r="FT359" s="138">
        <v>0</v>
      </c>
      <c r="FU359" s="138">
        <v>14</v>
      </c>
      <c r="FY359" s="141"/>
      <c r="GA359" s="140"/>
      <c r="GP359" s="141"/>
      <c r="GR359" s="137"/>
      <c r="GX359" s="141"/>
      <c r="GY359" s="137"/>
      <c r="HD359" s="141"/>
      <c r="HE359" s="137"/>
      <c r="HK359" s="141"/>
      <c r="HL359" s="137"/>
      <c r="HM359" s="124"/>
      <c r="HN359" s="124"/>
      <c r="HO359" s="141"/>
      <c r="HP359" s="140"/>
      <c r="HQ359" s="141"/>
      <c r="HS359" s="140"/>
      <c r="II359" s="141"/>
      <c r="IJ359" s="17" t="s">
        <v>2811</v>
      </c>
      <c r="IK359" s="138" t="s">
        <v>2622</v>
      </c>
    </row>
    <row r="360" spans="1:260" s="138" customFormat="1" ht="12">
      <c r="A360" s="118">
        <v>314</v>
      </c>
      <c r="B360" s="17" t="s">
        <v>306</v>
      </c>
      <c r="C360" s="17">
        <v>0</v>
      </c>
      <c r="D360" s="139" t="s">
        <v>663</v>
      </c>
      <c r="E360" s="124" t="s">
        <v>1679</v>
      </c>
      <c r="F360" s="17" t="s">
        <v>2284</v>
      </c>
      <c r="G360" s="17" t="s">
        <v>79</v>
      </c>
      <c r="H360" s="119">
        <v>-17.76877</v>
      </c>
      <c r="I360" s="120">
        <v>-63.171039999999998</v>
      </c>
      <c r="J360" s="17" t="s">
        <v>303</v>
      </c>
      <c r="K360" s="17" t="s">
        <v>176</v>
      </c>
      <c r="L360" s="17" t="s">
        <v>304</v>
      </c>
      <c r="M360" s="121" t="s">
        <v>177</v>
      </c>
      <c r="N360" s="122">
        <v>30</v>
      </c>
      <c r="O360" s="123" t="s">
        <v>78</v>
      </c>
      <c r="P360" s="17" t="s">
        <v>196</v>
      </c>
      <c r="Q360" s="121" t="s">
        <v>179</v>
      </c>
      <c r="R360" s="124">
        <v>3</v>
      </c>
      <c r="S360" s="124">
        <v>3</v>
      </c>
      <c r="T360" s="124">
        <v>0</v>
      </c>
      <c r="U360" s="124">
        <v>0</v>
      </c>
      <c r="V360" s="124">
        <v>3</v>
      </c>
      <c r="W360" s="124">
        <v>3</v>
      </c>
      <c r="X360" s="124">
        <v>1</v>
      </c>
      <c r="Y360" s="125">
        <v>0</v>
      </c>
      <c r="Z360" s="17">
        <v>13</v>
      </c>
      <c r="AA360" s="142"/>
      <c r="AB360" s="127" t="s">
        <v>333</v>
      </c>
      <c r="AC360" s="227" t="s">
        <v>216</v>
      </c>
      <c r="AD360" s="227">
        <v>3</v>
      </c>
      <c r="AE360" s="227" t="s">
        <v>181</v>
      </c>
      <c r="AF360" s="227">
        <v>1</v>
      </c>
      <c r="AG360" s="227" t="s">
        <v>211</v>
      </c>
      <c r="AH360" s="227" t="s">
        <v>217</v>
      </c>
      <c r="AI360" s="227">
        <v>3</v>
      </c>
      <c r="AJ360" s="227" t="s">
        <v>184</v>
      </c>
      <c r="AK360" s="227">
        <v>1</v>
      </c>
      <c r="AL360" s="227" t="s">
        <v>195</v>
      </c>
      <c r="AM360" s="227" t="s">
        <v>77</v>
      </c>
      <c r="AN360" s="227">
        <v>0</v>
      </c>
      <c r="AO360" s="227" t="s">
        <v>77</v>
      </c>
      <c r="AP360" s="227">
        <v>0</v>
      </c>
      <c r="AQ360" s="227" t="s">
        <v>77</v>
      </c>
      <c r="AR360" s="227" t="s">
        <v>198</v>
      </c>
      <c r="AS360" s="227">
        <v>3</v>
      </c>
      <c r="AT360" s="227" t="s">
        <v>325</v>
      </c>
      <c r="AU360" s="227">
        <v>1</v>
      </c>
      <c r="AV360" s="227" t="s">
        <v>214</v>
      </c>
      <c r="AW360" s="227" t="s">
        <v>2285</v>
      </c>
      <c r="AX360" s="227">
        <v>3</v>
      </c>
      <c r="AY360" s="227" t="s">
        <v>326</v>
      </c>
      <c r="AZ360" s="227">
        <v>0</v>
      </c>
      <c r="BA360" s="227" t="s">
        <v>214</v>
      </c>
      <c r="BB360" s="227" t="s">
        <v>252</v>
      </c>
      <c r="BC360" s="227">
        <v>1</v>
      </c>
      <c r="BD360" s="227" t="s">
        <v>326</v>
      </c>
      <c r="BE360" s="227">
        <v>0</v>
      </c>
      <c r="BF360" s="227" t="s">
        <v>214</v>
      </c>
      <c r="BG360" s="227">
        <v>0</v>
      </c>
      <c r="BH360" s="227">
        <v>0</v>
      </c>
      <c r="BI360" s="227">
        <v>0</v>
      </c>
      <c r="BJ360" s="227">
        <v>0</v>
      </c>
      <c r="BK360" s="227">
        <v>0</v>
      </c>
      <c r="BL360" s="17">
        <v>13</v>
      </c>
      <c r="BM360" s="142" t="s">
        <v>4159</v>
      </c>
      <c r="BN360" s="142"/>
      <c r="BO360" s="142" t="e">
        <v>#N/A</v>
      </c>
      <c r="BP360" s="143">
        <v>2024</v>
      </c>
      <c r="BQ360" s="126" t="s">
        <v>171</v>
      </c>
      <c r="BR360" s="128">
        <v>45425</v>
      </c>
      <c r="BS360" s="17">
        <v>20</v>
      </c>
      <c r="BT360" s="221" t="s">
        <v>2799</v>
      </c>
      <c r="BU360" s="118">
        <v>3</v>
      </c>
      <c r="BV360" s="17">
        <v>1</v>
      </c>
      <c r="BW360" s="17">
        <v>0</v>
      </c>
      <c r="BX360" s="17">
        <v>1</v>
      </c>
      <c r="BY360" s="17">
        <v>0</v>
      </c>
      <c r="BZ360" s="17">
        <v>1</v>
      </c>
      <c r="CA360" s="17"/>
      <c r="CB360" s="17">
        <v>6</v>
      </c>
      <c r="CC360" s="121">
        <v>13</v>
      </c>
      <c r="CD360" s="17"/>
      <c r="CE360" s="118">
        <v>0</v>
      </c>
      <c r="CF360" s="17">
        <v>0</v>
      </c>
      <c r="CG360" s="17">
        <v>0</v>
      </c>
      <c r="CH360" s="17">
        <v>0</v>
      </c>
      <c r="CI360" s="17">
        <v>0</v>
      </c>
      <c r="CJ360" s="17">
        <v>2</v>
      </c>
      <c r="CK360" s="17">
        <v>0</v>
      </c>
      <c r="CL360" s="121">
        <v>2</v>
      </c>
      <c r="CM360" s="17" t="s">
        <v>1375</v>
      </c>
      <c r="CN360" s="17" t="s">
        <v>1344</v>
      </c>
      <c r="CO360" s="17" t="s">
        <v>2895</v>
      </c>
      <c r="CP360" s="17">
        <v>9</v>
      </c>
      <c r="CQ360" s="118">
        <v>0</v>
      </c>
      <c r="CR360" s="17">
        <v>1</v>
      </c>
      <c r="CS360" s="124"/>
      <c r="CT360" s="138" t="s">
        <v>677</v>
      </c>
      <c r="CY360" s="141"/>
      <c r="CZ360" s="140"/>
      <c r="DC360" s="141"/>
      <c r="DD360" s="142"/>
      <c r="DF360" s="137"/>
      <c r="DG360" s="17" t="s">
        <v>1180</v>
      </c>
      <c r="DI360" s="126" t="s">
        <v>2800</v>
      </c>
      <c r="DJ360" s="118">
        <v>11</v>
      </c>
      <c r="DK360" s="118" t="s">
        <v>3159</v>
      </c>
      <c r="DL360" s="141"/>
      <c r="DM360" s="17" t="s">
        <v>1182</v>
      </c>
      <c r="DN360" s="139"/>
      <c r="DQ360" s="141"/>
      <c r="DY360" s="140"/>
      <c r="EF360" s="141"/>
      <c r="EO360" s="140"/>
      <c r="ET360" s="141"/>
      <c r="EU360" s="140"/>
      <c r="EZ360" s="141"/>
      <c r="FB360" s="127"/>
      <c r="FC360" s="118">
        <v>70</v>
      </c>
      <c r="FD360" s="17">
        <v>6</v>
      </c>
      <c r="FE360" s="141"/>
      <c r="FF360" s="17">
        <v>48</v>
      </c>
      <c r="FG360" s="140"/>
      <c r="FH360" s="141"/>
      <c r="FJ360" s="17" t="e">
        <v>#N/A</v>
      </c>
      <c r="FK360" s="257" t="s">
        <v>3714</v>
      </c>
      <c r="FP360" s="141"/>
      <c r="FR360" s="140"/>
      <c r="FT360" s="138">
        <v>0</v>
      </c>
      <c r="FU360" s="138">
        <v>14</v>
      </c>
      <c r="FY360" s="141"/>
      <c r="GA360" s="140"/>
      <c r="GP360" s="141"/>
      <c r="GR360" s="137"/>
      <c r="GX360" s="141"/>
      <c r="GY360" s="137"/>
      <c r="HD360" s="141"/>
      <c r="HE360" s="137"/>
      <c r="HK360" s="141"/>
      <c r="HL360" s="137"/>
      <c r="HM360" s="124"/>
      <c r="HN360" s="124"/>
      <c r="HO360" s="141"/>
      <c r="HP360" s="140"/>
      <c r="HQ360" s="141"/>
      <c r="HS360" s="140"/>
      <c r="II360" s="141"/>
      <c r="IJ360" s="17" t="s">
        <v>3160</v>
      </c>
      <c r="IK360" s="138" t="s">
        <v>3885</v>
      </c>
    </row>
    <row r="361" spans="1:260" s="138" customFormat="1" ht="12">
      <c r="A361" s="118">
        <v>375</v>
      </c>
      <c r="B361" s="17" t="s">
        <v>2082</v>
      </c>
      <c r="C361" s="17">
        <v>0</v>
      </c>
      <c r="D361" s="139" t="s">
        <v>663</v>
      </c>
      <c r="E361" s="124" t="s">
        <v>1630</v>
      </c>
      <c r="F361" s="17" t="s">
        <v>2371</v>
      </c>
      <c r="G361" s="17" t="s">
        <v>79</v>
      </c>
      <c r="H361" s="119">
        <v>-17.838377000000001</v>
      </c>
      <c r="I361" s="120">
        <v>-63.217094000000003</v>
      </c>
      <c r="J361" s="17" t="s">
        <v>303</v>
      </c>
      <c r="K361" s="17" t="s">
        <v>176</v>
      </c>
      <c r="L361" s="17" t="s">
        <v>304</v>
      </c>
      <c r="M361" s="121" t="s">
        <v>177</v>
      </c>
      <c r="N361" s="122">
        <v>25</v>
      </c>
      <c r="O361" s="123" t="s">
        <v>78</v>
      </c>
      <c r="P361" s="17" t="s">
        <v>178</v>
      </c>
      <c r="Q361" s="121" t="s">
        <v>179</v>
      </c>
      <c r="R361" s="124">
        <v>3</v>
      </c>
      <c r="S361" s="124">
        <v>3</v>
      </c>
      <c r="T361" s="124">
        <v>0</v>
      </c>
      <c r="U361" s="124">
        <v>0</v>
      </c>
      <c r="V361" s="124">
        <v>0</v>
      </c>
      <c r="W361" s="124">
        <v>3</v>
      </c>
      <c r="X361" s="124">
        <v>2</v>
      </c>
      <c r="Y361" s="125">
        <v>0</v>
      </c>
      <c r="Z361" s="17">
        <v>11</v>
      </c>
      <c r="AA361" s="142"/>
      <c r="AB361" s="127" t="s">
        <v>3379</v>
      </c>
      <c r="AC361" s="227" t="s">
        <v>744</v>
      </c>
      <c r="AD361" s="227">
        <v>3</v>
      </c>
      <c r="AE361" s="227" t="s">
        <v>254</v>
      </c>
      <c r="AF361" s="227">
        <v>1</v>
      </c>
      <c r="AG361" s="227" t="s">
        <v>182</v>
      </c>
      <c r="AH361" s="227" t="s">
        <v>188</v>
      </c>
      <c r="AI361" s="227">
        <v>3</v>
      </c>
      <c r="AJ361" s="227" t="s">
        <v>227</v>
      </c>
      <c r="AK361" s="227">
        <v>1</v>
      </c>
      <c r="AL361" s="227" t="s">
        <v>182</v>
      </c>
      <c r="AM361" s="227" t="s">
        <v>77</v>
      </c>
      <c r="AN361" s="227">
        <v>0</v>
      </c>
      <c r="AO361" s="227" t="s">
        <v>77</v>
      </c>
      <c r="AP361" s="227">
        <v>0</v>
      </c>
      <c r="AQ361" s="227" t="s">
        <v>77</v>
      </c>
      <c r="AR361" s="227" t="s">
        <v>77</v>
      </c>
      <c r="AS361" s="227">
        <v>0</v>
      </c>
      <c r="AT361" s="227" t="s">
        <v>77</v>
      </c>
      <c r="AU361" s="227" t="s">
        <v>77</v>
      </c>
      <c r="AV361" s="227" t="s">
        <v>77</v>
      </c>
      <c r="AW361" s="227" t="s">
        <v>589</v>
      </c>
      <c r="AX361" s="227">
        <v>3</v>
      </c>
      <c r="AY361" s="227" t="s">
        <v>255</v>
      </c>
      <c r="AZ361" s="227">
        <v>0</v>
      </c>
      <c r="BA361" s="227" t="s">
        <v>182</v>
      </c>
      <c r="BB361" s="227" t="s">
        <v>258</v>
      </c>
      <c r="BC361" s="227">
        <v>2</v>
      </c>
      <c r="BD361" s="227" t="s">
        <v>255</v>
      </c>
      <c r="BE361" s="227">
        <v>0</v>
      </c>
      <c r="BF361" s="227" t="s">
        <v>189</v>
      </c>
      <c r="BG361" s="227">
        <v>0</v>
      </c>
      <c r="BH361" s="227">
        <v>0</v>
      </c>
      <c r="BI361" s="227">
        <v>0</v>
      </c>
      <c r="BJ361" s="227">
        <v>0</v>
      </c>
      <c r="BK361" s="227">
        <v>0</v>
      </c>
      <c r="BL361" s="17">
        <v>11</v>
      </c>
      <c r="BM361" s="142" t="s">
        <v>4159</v>
      </c>
      <c r="BN361" s="142"/>
      <c r="BO361" s="142" t="e">
        <v>#N/A</v>
      </c>
      <c r="BP361" s="143">
        <v>2024</v>
      </c>
      <c r="BQ361" s="126" t="s">
        <v>171</v>
      </c>
      <c r="BR361" s="128">
        <v>45425</v>
      </c>
      <c r="BS361" s="17">
        <v>20</v>
      </c>
      <c r="BT361" s="221" t="s">
        <v>3380</v>
      </c>
      <c r="BU361" s="118">
        <v>3</v>
      </c>
      <c r="BV361" s="17">
        <v>1</v>
      </c>
      <c r="BW361" s="17">
        <v>0</v>
      </c>
      <c r="BX361" s="17">
        <v>0</v>
      </c>
      <c r="BY361" s="17">
        <v>1</v>
      </c>
      <c r="BZ361" s="17">
        <v>1</v>
      </c>
      <c r="CA361" s="17"/>
      <c r="CB361" s="17">
        <v>6</v>
      </c>
      <c r="CC361" s="121">
        <v>11</v>
      </c>
      <c r="CD361" s="17"/>
      <c r="CE361" s="118">
        <v>1</v>
      </c>
      <c r="CF361" s="17">
        <v>0</v>
      </c>
      <c r="CG361" s="17">
        <v>1</v>
      </c>
      <c r="CH361" s="17">
        <v>0</v>
      </c>
      <c r="CI361" s="17">
        <v>0</v>
      </c>
      <c r="CJ361" s="17">
        <v>0</v>
      </c>
      <c r="CK361" s="17">
        <v>0</v>
      </c>
      <c r="CL361" s="121">
        <v>2</v>
      </c>
      <c r="CM361" s="17" t="s">
        <v>3381</v>
      </c>
      <c r="CN361" s="17" t="s">
        <v>1143</v>
      </c>
      <c r="CO361" s="17" t="s">
        <v>1378</v>
      </c>
      <c r="CP361" s="17">
        <v>1</v>
      </c>
      <c r="CQ361" s="118">
        <v>0</v>
      </c>
      <c r="CR361" s="17">
        <v>1</v>
      </c>
      <c r="CS361" s="124"/>
      <c r="CT361" s="138" t="s">
        <v>677</v>
      </c>
      <c r="CY361" s="141"/>
      <c r="CZ361" s="140"/>
      <c r="DC361" s="141"/>
      <c r="DD361" s="142"/>
      <c r="DF361" s="137"/>
      <c r="DG361" s="17" t="s">
        <v>2957</v>
      </c>
      <c r="DI361" s="126" t="s">
        <v>2800</v>
      </c>
      <c r="DJ361" s="118">
        <v>11</v>
      </c>
      <c r="DK361" s="118" t="s">
        <v>3382</v>
      </c>
      <c r="DL361" s="141"/>
      <c r="DM361" s="17" t="s">
        <v>1467</v>
      </c>
      <c r="DN361" s="139"/>
      <c r="DQ361" s="141"/>
      <c r="DY361" s="140"/>
      <c r="EF361" s="141"/>
      <c r="EO361" s="140"/>
      <c r="ET361" s="141"/>
      <c r="EU361" s="140"/>
      <c r="EZ361" s="141"/>
      <c r="FB361" s="127"/>
      <c r="FC361" s="118">
        <v>50</v>
      </c>
      <c r="FD361" s="17">
        <v>6</v>
      </c>
      <c r="FE361" s="141"/>
      <c r="FF361" s="17">
        <v>42</v>
      </c>
      <c r="FG361" s="140"/>
      <c r="FH361" s="141"/>
      <c r="FJ361" s="17" t="e">
        <v>#N/A</v>
      </c>
      <c r="FK361" s="257" t="s">
        <v>3711</v>
      </c>
      <c r="FP361" s="141"/>
      <c r="FR361" s="140"/>
      <c r="FT361" s="138">
        <v>0</v>
      </c>
      <c r="FU361" s="138">
        <v>14</v>
      </c>
      <c r="FY361" s="141"/>
      <c r="GA361" s="140"/>
      <c r="GP361" s="141"/>
      <c r="GR361" s="137"/>
      <c r="GX361" s="141"/>
      <c r="GY361" s="137"/>
      <c r="HD361" s="141"/>
      <c r="HE361" s="137"/>
      <c r="HK361" s="141"/>
      <c r="HL361" s="137"/>
      <c r="HM361" s="124"/>
      <c r="HN361" s="124"/>
      <c r="HO361" s="141"/>
      <c r="HP361" s="140"/>
      <c r="HQ361" s="141"/>
      <c r="HS361" s="140"/>
      <c r="II361" s="141"/>
      <c r="IJ361" s="17" t="s">
        <v>3383</v>
      </c>
      <c r="IK361" s="138" t="s">
        <v>3886</v>
      </c>
    </row>
    <row r="362" spans="1:260" s="138" customFormat="1" ht="12">
      <c r="A362" s="118">
        <v>488</v>
      </c>
      <c r="B362" s="17" t="s">
        <v>324</v>
      </c>
      <c r="C362" s="17">
        <v>0</v>
      </c>
      <c r="D362" s="139" t="s">
        <v>663</v>
      </c>
      <c r="E362" s="124" t="s">
        <v>1628</v>
      </c>
      <c r="F362" s="17" t="s">
        <v>2534</v>
      </c>
      <c r="G362" s="17" t="s">
        <v>79</v>
      </c>
      <c r="H362" s="119">
        <v>-17.827000000000002</v>
      </c>
      <c r="I362" s="120">
        <v>-63.085760000000001</v>
      </c>
      <c r="J362" s="17" t="s">
        <v>303</v>
      </c>
      <c r="K362" s="17" t="s">
        <v>176</v>
      </c>
      <c r="L362" s="17" t="s">
        <v>304</v>
      </c>
      <c r="M362" s="121" t="s">
        <v>177</v>
      </c>
      <c r="N362" s="122">
        <v>60</v>
      </c>
      <c r="O362" s="123" t="s">
        <v>78</v>
      </c>
      <c r="P362" s="17" t="s">
        <v>178</v>
      </c>
      <c r="Q362" s="121" t="s">
        <v>179</v>
      </c>
      <c r="R362" s="124">
        <v>0</v>
      </c>
      <c r="S362" s="124">
        <v>0</v>
      </c>
      <c r="T362" s="124">
        <v>3</v>
      </c>
      <c r="U362" s="124">
        <v>0</v>
      </c>
      <c r="V362" s="124">
        <v>0</v>
      </c>
      <c r="W362" s="124">
        <v>3</v>
      </c>
      <c r="X362" s="124">
        <v>3</v>
      </c>
      <c r="Y362" s="125">
        <v>0</v>
      </c>
      <c r="Z362" s="17">
        <v>9</v>
      </c>
      <c r="AA362" s="142"/>
      <c r="AB362" s="127" t="s">
        <v>191</v>
      </c>
      <c r="AC362" s="227" t="s">
        <v>2127</v>
      </c>
      <c r="AD362" s="227">
        <v>3</v>
      </c>
      <c r="AE362" s="227" t="s">
        <v>181</v>
      </c>
      <c r="AF362" s="227">
        <v>1</v>
      </c>
      <c r="AG362" s="227" t="s">
        <v>206</v>
      </c>
      <c r="AH362" s="227" t="s">
        <v>2221</v>
      </c>
      <c r="AI362" s="227">
        <v>0</v>
      </c>
      <c r="AJ362" s="227" t="s">
        <v>184</v>
      </c>
      <c r="AK362" s="227">
        <v>1</v>
      </c>
      <c r="AL362" s="227" t="s">
        <v>182</v>
      </c>
      <c r="AM362" s="227" t="s">
        <v>77</v>
      </c>
      <c r="AN362" s="227">
        <v>0</v>
      </c>
      <c r="AO362" s="227" t="s">
        <v>77</v>
      </c>
      <c r="AP362" s="227">
        <v>0</v>
      </c>
      <c r="AQ362" s="227" t="s">
        <v>77</v>
      </c>
      <c r="AR362" s="227" t="s">
        <v>77</v>
      </c>
      <c r="AS362" s="227">
        <v>0</v>
      </c>
      <c r="AT362" s="227" t="s">
        <v>77</v>
      </c>
      <c r="AU362" s="227">
        <v>0</v>
      </c>
      <c r="AV362" s="227" t="s">
        <v>77</v>
      </c>
      <c r="AW362" s="227" t="s">
        <v>186</v>
      </c>
      <c r="AX362" s="227">
        <v>3</v>
      </c>
      <c r="AY362" s="227" t="s">
        <v>187</v>
      </c>
      <c r="AZ362" s="227">
        <v>1</v>
      </c>
      <c r="BA362" s="227" t="s">
        <v>182</v>
      </c>
      <c r="BB362" s="227" t="s">
        <v>930</v>
      </c>
      <c r="BC362" s="227">
        <v>3</v>
      </c>
      <c r="BD362" s="227" t="s">
        <v>229</v>
      </c>
      <c r="BE362" s="227">
        <v>0</v>
      </c>
      <c r="BF362" s="227" t="s">
        <v>182</v>
      </c>
      <c r="BG362" s="227">
        <v>0</v>
      </c>
      <c r="BH362" s="227">
        <v>0</v>
      </c>
      <c r="BI362" s="227">
        <v>0</v>
      </c>
      <c r="BJ362" s="227">
        <v>0</v>
      </c>
      <c r="BK362" s="227">
        <v>0</v>
      </c>
      <c r="BL362" s="17">
        <v>9</v>
      </c>
      <c r="BM362" s="142" t="s">
        <v>4159</v>
      </c>
      <c r="BN362" s="142"/>
      <c r="BO362" s="142" t="e">
        <v>#N/A</v>
      </c>
      <c r="BP362" s="143">
        <v>2024</v>
      </c>
      <c r="BQ362" s="126" t="s">
        <v>171</v>
      </c>
      <c r="BR362" s="128">
        <v>45425</v>
      </c>
      <c r="BS362" s="17">
        <v>20</v>
      </c>
      <c r="BT362" s="221" t="s">
        <v>3630</v>
      </c>
      <c r="BU362" s="118">
        <v>3</v>
      </c>
      <c r="BV362" s="17">
        <v>0</v>
      </c>
      <c r="BW362" s="17">
        <v>0</v>
      </c>
      <c r="BX362" s="17">
        <v>0</v>
      </c>
      <c r="BY362" s="17">
        <v>1</v>
      </c>
      <c r="BZ362" s="17">
        <v>1</v>
      </c>
      <c r="CA362" s="17"/>
      <c r="CB362" s="17">
        <v>5</v>
      </c>
      <c r="CC362" s="121">
        <v>9</v>
      </c>
      <c r="CD362" s="17"/>
      <c r="CE362" s="118">
        <v>2</v>
      </c>
      <c r="CF362" s="17">
        <v>0</v>
      </c>
      <c r="CG362" s="17">
        <v>0</v>
      </c>
      <c r="CH362" s="17">
        <v>0</v>
      </c>
      <c r="CI362" s="17">
        <v>0</v>
      </c>
      <c r="CJ362" s="17">
        <v>1</v>
      </c>
      <c r="CK362" s="17">
        <v>0</v>
      </c>
      <c r="CL362" s="121">
        <v>3</v>
      </c>
      <c r="CM362" s="17" t="s">
        <v>3631</v>
      </c>
      <c r="CN362" s="17" t="s">
        <v>1107</v>
      </c>
      <c r="CO362" s="17" t="s">
        <v>2876</v>
      </c>
      <c r="CP362" s="17">
        <v>1</v>
      </c>
      <c r="CQ362" s="118">
        <v>1</v>
      </c>
      <c r="CR362" s="17">
        <v>1</v>
      </c>
      <c r="CS362" s="124" t="s">
        <v>676</v>
      </c>
      <c r="CT362" s="138" t="s">
        <v>677</v>
      </c>
      <c r="CY362" s="141"/>
      <c r="CZ362" s="140"/>
      <c r="DC362" s="141"/>
      <c r="DD362" s="142"/>
      <c r="DF362" s="137"/>
      <c r="DG362" s="17" t="s">
        <v>1110</v>
      </c>
      <c r="DI362" s="126" t="s">
        <v>3202</v>
      </c>
      <c r="DJ362" s="118">
        <v>3</v>
      </c>
      <c r="DK362" s="118" t="s">
        <v>3203</v>
      </c>
      <c r="DL362" s="141"/>
      <c r="DM362" s="17" t="s">
        <v>3632</v>
      </c>
      <c r="DN362" s="139"/>
      <c r="DQ362" s="141"/>
      <c r="DY362" s="140"/>
      <c r="EF362" s="141"/>
      <c r="EO362" s="140"/>
      <c r="ET362" s="141"/>
      <c r="EU362" s="140"/>
      <c r="EZ362" s="141"/>
      <c r="FB362" s="127"/>
      <c r="FC362" s="118">
        <v>100</v>
      </c>
      <c r="FD362" s="17">
        <v>5</v>
      </c>
      <c r="FE362" s="141"/>
      <c r="FF362" s="17">
        <v>81</v>
      </c>
      <c r="FG362" s="140"/>
      <c r="FH362" s="141"/>
      <c r="FJ362" s="17" t="e">
        <v>#N/A</v>
      </c>
      <c r="FK362" s="257" t="s">
        <v>3714</v>
      </c>
      <c r="FP362" s="141"/>
      <c r="FR362" s="140"/>
      <c r="FT362" s="138">
        <v>0</v>
      </c>
      <c r="FU362" s="138">
        <v>14</v>
      </c>
      <c r="FY362" s="141"/>
      <c r="GA362" s="140"/>
      <c r="GP362" s="141"/>
      <c r="GR362" s="137"/>
      <c r="GX362" s="141"/>
      <c r="GY362" s="137"/>
      <c r="HD362" s="141"/>
      <c r="HE362" s="137"/>
      <c r="HK362" s="141"/>
      <c r="HL362" s="137"/>
      <c r="HM362" s="124"/>
      <c r="HN362" s="124"/>
      <c r="HO362" s="141"/>
      <c r="HP362" s="140"/>
      <c r="HQ362" s="141"/>
      <c r="HS362" s="140"/>
      <c r="II362" s="141"/>
      <c r="IJ362" s="17" t="s">
        <v>3633</v>
      </c>
      <c r="IK362" s="138" t="s">
        <v>3887</v>
      </c>
    </row>
    <row r="363" spans="1:260" s="138" customFormat="1" ht="12">
      <c r="A363" s="118">
        <v>501</v>
      </c>
      <c r="B363" s="17" t="s">
        <v>319</v>
      </c>
      <c r="C363" s="17">
        <v>0</v>
      </c>
      <c r="D363" s="139" t="s">
        <v>663</v>
      </c>
      <c r="E363" s="124" t="s">
        <v>1629</v>
      </c>
      <c r="F363" s="17" t="s">
        <v>2553</v>
      </c>
      <c r="G363" s="17" t="s">
        <v>79</v>
      </c>
      <c r="H363" s="119">
        <v>-17.784300000000002</v>
      </c>
      <c r="I363" s="120">
        <v>-63.184800000000003</v>
      </c>
      <c r="J363" s="17" t="s">
        <v>303</v>
      </c>
      <c r="K363" s="17" t="s">
        <v>176</v>
      </c>
      <c r="L363" s="17" t="s">
        <v>304</v>
      </c>
      <c r="M363" s="121" t="s">
        <v>177</v>
      </c>
      <c r="N363" s="122">
        <v>6</v>
      </c>
      <c r="O363" s="123" t="s">
        <v>610</v>
      </c>
      <c r="P363" s="17" t="s">
        <v>196</v>
      </c>
      <c r="Q363" s="121" t="s">
        <v>179</v>
      </c>
      <c r="R363" s="124">
        <v>3</v>
      </c>
      <c r="S363" s="124">
        <v>3</v>
      </c>
      <c r="T363" s="124">
        <v>0</v>
      </c>
      <c r="U363" s="124">
        <v>0</v>
      </c>
      <c r="V363" s="124">
        <v>0</v>
      </c>
      <c r="W363" s="124">
        <v>3</v>
      </c>
      <c r="X363" s="124">
        <v>1</v>
      </c>
      <c r="Y363" s="125">
        <v>0</v>
      </c>
      <c r="Z363" s="17">
        <v>10</v>
      </c>
      <c r="AA363" s="142"/>
      <c r="AB363" s="127" t="s">
        <v>333</v>
      </c>
      <c r="AC363" s="227" t="s">
        <v>192</v>
      </c>
      <c r="AD363" s="227">
        <v>3</v>
      </c>
      <c r="AE363" s="227" t="s">
        <v>181</v>
      </c>
      <c r="AF363" s="227">
        <v>1</v>
      </c>
      <c r="AG363" s="227" t="s">
        <v>193</v>
      </c>
      <c r="AH363" s="227" t="s">
        <v>194</v>
      </c>
      <c r="AI363" s="227">
        <v>3</v>
      </c>
      <c r="AJ363" s="227" t="s">
        <v>184</v>
      </c>
      <c r="AK363" s="227">
        <v>1</v>
      </c>
      <c r="AL363" s="227" t="s">
        <v>193</v>
      </c>
      <c r="AM363" s="227" t="s">
        <v>77</v>
      </c>
      <c r="AN363" s="227">
        <v>0</v>
      </c>
      <c r="AO363" s="227" t="s">
        <v>77</v>
      </c>
      <c r="AP363" s="227">
        <v>0</v>
      </c>
      <c r="AQ363" s="227" t="s">
        <v>77</v>
      </c>
      <c r="AR363" s="227" t="s">
        <v>77</v>
      </c>
      <c r="AS363" s="227">
        <v>0</v>
      </c>
      <c r="AT363" s="227" t="s">
        <v>77</v>
      </c>
      <c r="AU363" s="227">
        <v>0</v>
      </c>
      <c r="AV363" s="227" t="s">
        <v>77</v>
      </c>
      <c r="AW363" s="227" t="s">
        <v>322</v>
      </c>
      <c r="AX363" s="227">
        <v>3</v>
      </c>
      <c r="AY363" s="227" t="s">
        <v>325</v>
      </c>
      <c r="AZ363" s="227">
        <v>1</v>
      </c>
      <c r="BA363" s="227" t="s">
        <v>214</v>
      </c>
      <c r="BB363" s="227" t="s">
        <v>252</v>
      </c>
      <c r="BC363" s="227">
        <v>1</v>
      </c>
      <c r="BD363" s="227" t="s">
        <v>326</v>
      </c>
      <c r="BE363" s="227">
        <v>0</v>
      </c>
      <c r="BF363" s="227" t="s">
        <v>214</v>
      </c>
      <c r="BG363" s="227">
        <v>0</v>
      </c>
      <c r="BH363" s="227">
        <v>0</v>
      </c>
      <c r="BI363" s="227">
        <v>0</v>
      </c>
      <c r="BJ363" s="227">
        <v>0</v>
      </c>
      <c r="BK363" s="227">
        <v>0</v>
      </c>
      <c r="BL363" s="17">
        <v>10</v>
      </c>
      <c r="BM363" s="142" t="s">
        <v>4159</v>
      </c>
      <c r="BN363" s="142"/>
      <c r="BO363" s="142" t="e">
        <v>#N/A</v>
      </c>
      <c r="BP363" s="143">
        <v>2024</v>
      </c>
      <c r="BQ363" s="126" t="s">
        <v>171</v>
      </c>
      <c r="BR363" s="128">
        <v>45425</v>
      </c>
      <c r="BS363" s="17">
        <v>20</v>
      </c>
      <c r="BT363" s="221" t="s">
        <v>3239</v>
      </c>
      <c r="BU363" s="118">
        <v>2</v>
      </c>
      <c r="BV363" s="17">
        <v>0</v>
      </c>
      <c r="BW363" s="17">
        <v>1</v>
      </c>
      <c r="BX363" s="17">
        <v>1</v>
      </c>
      <c r="BY363" s="17">
        <v>1</v>
      </c>
      <c r="BZ363" s="17">
        <v>1</v>
      </c>
      <c r="CA363" s="17"/>
      <c r="CB363" s="17">
        <v>6</v>
      </c>
      <c r="CC363" s="121">
        <v>10</v>
      </c>
      <c r="CD363" s="17"/>
      <c r="CE363" s="118">
        <v>0</v>
      </c>
      <c r="CF363" s="17">
        <v>0</v>
      </c>
      <c r="CG363" s="17">
        <v>1</v>
      </c>
      <c r="CH363" s="17">
        <v>0</v>
      </c>
      <c r="CI363" s="17">
        <v>1</v>
      </c>
      <c r="CJ363" s="17">
        <v>0</v>
      </c>
      <c r="CK363" s="17">
        <v>0</v>
      </c>
      <c r="CL363" s="121">
        <v>2</v>
      </c>
      <c r="CM363" s="17" t="s">
        <v>3240</v>
      </c>
      <c r="CN363" s="17" t="s">
        <v>1240</v>
      </c>
      <c r="CO363" s="17" t="s">
        <v>3241</v>
      </c>
      <c r="CP363" s="17">
        <v>2</v>
      </c>
      <c r="CQ363" s="118">
        <v>0</v>
      </c>
      <c r="CR363" s="17">
        <v>1</v>
      </c>
      <c r="CS363" s="124"/>
      <c r="CT363" s="138" t="s">
        <v>677</v>
      </c>
      <c r="CY363" s="141"/>
      <c r="CZ363" s="140"/>
      <c r="DC363" s="141"/>
      <c r="DD363" s="142"/>
      <c r="DF363" s="137"/>
      <c r="DG363" s="17" t="s">
        <v>2957</v>
      </c>
      <c r="DI363" s="126" t="s">
        <v>2800</v>
      </c>
      <c r="DJ363" s="118">
        <v>11</v>
      </c>
      <c r="DK363" s="118" t="s">
        <v>2991</v>
      </c>
      <c r="DL363" s="141"/>
      <c r="DM363" s="17" t="s">
        <v>3243</v>
      </c>
      <c r="DN363" s="139"/>
      <c r="DQ363" s="141"/>
      <c r="DY363" s="140"/>
      <c r="EF363" s="141"/>
      <c r="EO363" s="140"/>
      <c r="ET363" s="141"/>
      <c r="EU363" s="140"/>
      <c r="EZ363" s="141"/>
      <c r="FB363" s="127"/>
      <c r="FC363" s="118">
        <v>30</v>
      </c>
      <c r="FD363" s="17">
        <v>6</v>
      </c>
      <c r="FE363" s="141"/>
      <c r="FF363" s="17">
        <v>21</v>
      </c>
      <c r="FG363" s="140"/>
      <c r="FH363" s="141"/>
      <c r="FJ363" s="17" t="e">
        <v>#N/A</v>
      </c>
      <c r="FK363" s="257" t="s">
        <v>3714</v>
      </c>
      <c r="FP363" s="141"/>
      <c r="FR363" s="140"/>
      <c r="FT363" s="138">
        <v>0</v>
      </c>
      <c r="FU363" s="138">
        <v>14</v>
      </c>
      <c r="FY363" s="141"/>
      <c r="GA363" s="140"/>
      <c r="GP363" s="141"/>
      <c r="GR363" s="137"/>
      <c r="GX363" s="141"/>
      <c r="GY363" s="137"/>
      <c r="HD363" s="141"/>
      <c r="HE363" s="137"/>
      <c r="HK363" s="141"/>
      <c r="HL363" s="137"/>
      <c r="HM363" s="124"/>
      <c r="HN363" s="124"/>
      <c r="HO363" s="141"/>
      <c r="HP363" s="140"/>
      <c r="HQ363" s="141"/>
      <c r="HS363" s="140"/>
      <c r="II363" s="141"/>
      <c r="IJ363" s="17" t="s">
        <v>3658</v>
      </c>
      <c r="IK363" s="138" t="s">
        <v>3888</v>
      </c>
    </row>
    <row r="364" spans="1:260" s="138" customFormat="1" ht="12">
      <c r="A364" s="118">
        <v>180</v>
      </c>
      <c r="B364" s="17" t="s">
        <v>319</v>
      </c>
      <c r="C364" s="17">
        <v>0</v>
      </c>
      <c r="D364" s="17" t="s">
        <v>663</v>
      </c>
      <c r="E364" s="17" t="s">
        <v>1690</v>
      </c>
      <c r="F364" s="17" t="s">
        <v>2059</v>
      </c>
      <c r="G364" s="17" t="s">
        <v>79</v>
      </c>
      <c r="H364" s="119">
        <v>-17.788018999999998</v>
      </c>
      <c r="I364" s="120">
        <v>-63.157200000000003</v>
      </c>
      <c r="J364" s="17" t="s">
        <v>303</v>
      </c>
      <c r="K364" s="17" t="s">
        <v>176</v>
      </c>
      <c r="L364" s="17" t="s">
        <v>304</v>
      </c>
      <c r="M364" s="121" t="s">
        <v>177</v>
      </c>
      <c r="N364" s="122">
        <v>25</v>
      </c>
      <c r="O364" s="123" t="s">
        <v>78</v>
      </c>
      <c r="P364" s="17" t="s">
        <v>178</v>
      </c>
      <c r="Q364" s="121" t="s">
        <v>179</v>
      </c>
      <c r="R364" s="124">
        <v>3</v>
      </c>
      <c r="S364" s="124">
        <v>3</v>
      </c>
      <c r="T364" s="124">
        <v>0</v>
      </c>
      <c r="U364" s="124">
        <v>0</v>
      </c>
      <c r="V364" s="124">
        <v>0</v>
      </c>
      <c r="W364" s="124">
        <v>3</v>
      </c>
      <c r="X364" s="124">
        <v>3</v>
      </c>
      <c r="Y364" s="125">
        <v>0</v>
      </c>
      <c r="Z364" s="17">
        <v>12</v>
      </c>
      <c r="AA364" s="126"/>
      <c r="AB364" s="127" t="s">
        <v>309</v>
      </c>
      <c r="AC364" s="227" t="s">
        <v>673</v>
      </c>
      <c r="AD364" s="227">
        <v>3</v>
      </c>
      <c r="AE364" s="227" t="s">
        <v>254</v>
      </c>
      <c r="AF364" s="227">
        <v>1</v>
      </c>
      <c r="AG364" s="227" t="s">
        <v>182</v>
      </c>
      <c r="AH364" s="227" t="s">
        <v>183</v>
      </c>
      <c r="AI364" s="227">
        <v>3</v>
      </c>
      <c r="AJ364" s="227" t="s">
        <v>184</v>
      </c>
      <c r="AK364" s="227">
        <v>1</v>
      </c>
      <c r="AL364" s="227" t="s">
        <v>182</v>
      </c>
      <c r="AM364" s="227" t="s">
        <v>77</v>
      </c>
      <c r="AN364" s="227">
        <v>0</v>
      </c>
      <c r="AO364" s="227" t="s">
        <v>77</v>
      </c>
      <c r="AP364" s="227">
        <v>0</v>
      </c>
      <c r="AQ364" s="227" t="s">
        <v>77</v>
      </c>
      <c r="AR364" s="227" t="s">
        <v>77</v>
      </c>
      <c r="AS364" s="227">
        <v>0</v>
      </c>
      <c r="AT364" s="227" t="s">
        <v>77</v>
      </c>
      <c r="AU364" s="227">
        <v>0</v>
      </c>
      <c r="AV364" s="227" t="s">
        <v>77</v>
      </c>
      <c r="AW364" s="227" t="s">
        <v>186</v>
      </c>
      <c r="AX364" s="227">
        <v>3</v>
      </c>
      <c r="AY364" s="227" t="s">
        <v>255</v>
      </c>
      <c r="AZ364" s="227">
        <v>0</v>
      </c>
      <c r="BA364" s="227" t="s">
        <v>182</v>
      </c>
      <c r="BB364" s="227" t="s">
        <v>930</v>
      </c>
      <c r="BC364" s="227">
        <v>3</v>
      </c>
      <c r="BD364" s="227" t="s">
        <v>255</v>
      </c>
      <c r="BE364" s="227">
        <v>0</v>
      </c>
      <c r="BF364" s="227" t="s">
        <v>189</v>
      </c>
      <c r="BG364" s="227">
        <v>0</v>
      </c>
      <c r="BH364" s="227">
        <v>0</v>
      </c>
      <c r="BI364" s="227">
        <v>0</v>
      </c>
      <c r="BJ364" s="227">
        <v>0</v>
      </c>
      <c r="BK364" s="227">
        <v>0</v>
      </c>
      <c r="BL364" s="17">
        <v>12</v>
      </c>
      <c r="BM364" s="126">
        <v>0</v>
      </c>
      <c r="BN364" s="126"/>
      <c r="BO364" s="126" t="e">
        <v>#N/A</v>
      </c>
      <c r="BP364" s="126">
        <v>2024</v>
      </c>
      <c r="BQ364" s="126" t="s">
        <v>171</v>
      </c>
      <c r="BR364" s="128">
        <v>45428</v>
      </c>
      <c r="BS364" s="17">
        <v>20</v>
      </c>
      <c r="BT364" s="221" t="s">
        <v>2818</v>
      </c>
      <c r="BU364" s="118">
        <v>3</v>
      </c>
      <c r="BV364" s="17">
        <v>0</v>
      </c>
      <c r="BW364" s="17">
        <v>0</v>
      </c>
      <c r="BX364" s="17">
        <v>0</v>
      </c>
      <c r="BY364" s="17">
        <v>0</v>
      </c>
      <c r="BZ364" s="17">
        <v>3</v>
      </c>
      <c r="CA364" s="17"/>
      <c r="CB364" s="17">
        <v>6</v>
      </c>
      <c r="CC364" s="121">
        <v>12</v>
      </c>
      <c r="CD364" s="17"/>
      <c r="CE364" s="118">
        <v>0</v>
      </c>
      <c r="CF364" s="17">
        <v>0</v>
      </c>
      <c r="CG364" s="17">
        <v>0</v>
      </c>
      <c r="CH364" s="17">
        <v>0</v>
      </c>
      <c r="CI364" s="17">
        <v>0</v>
      </c>
      <c r="CJ364" s="17">
        <v>0</v>
      </c>
      <c r="CK364" s="17">
        <v>0</v>
      </c>
      <c r="CL364" s="121">
        <v>0</v>
      </c>
      <c r="CM364" s="17" t="s">
        <v>1123</v>
      </c>
      <c r="CN364" s="17" t="s">
        <v>2866</v>
      </c>
      <c r="CO364" s="17" t="s">
        <v>1125</v>
      </c>
      <c r="CP364" s="17">
        <v>26</v>
      </c>
      <c r="CQ364" s="118">
        <v>0</v>
      </c>
      <c r="CR364" s="17">
        <v>2</v>
      </c>
      <c r="CS364" s="17"/>
      <c r="CT364" s="17" t="s">
        <v>677</v>
      </c>
      <c r="CU364" s="17"/>
      <c r="CV364" s="17"/>
      <c r="CW364" s="17"/>
      <c r="CX364" s="17"/>
      <c r="CY364" s="121"/>
      <c r="CZ364" s="118"/>
      <c r="DA364" s="17"/>
      <c r="DB364" s="17"/>
      <c r="DC364" s="121"/>
      <c r="DD364" s="126"/>
      <c r="DE364" s="17"/>
      <c r="DF364" s="118"/>
      <c r="DG364" s="17" t="s">
        <v>1127</v>
      </c>
      <c r="DH364" s="17"/>
      <c r="DI364" s="126" t="s">
        <v>2594</v>
      </c>
      <c r="DJ364" s="118">
        <v>11</v>
      </c>
      <c r="DK364" s="118" t="s">
        <v>1128</v>
      </c>
      <c r="DL364" s="121"/>
      <c r="DM364" s="17" t="s">
        <v>130</v>
      </c>
      <c r="DN364" s="17"/>
      <c r="DO364" s="17"/>
      <c r="DP364" s="17"/>
      <c r="DQ364" s="121"/>
      <c r="DR364" s="17"/>
      <c r="DS364" s="17"/>
      <c r="DT364" s="17"/>
      <c r="DU364" s="17"/>
      <c r="DV364" s="17"/>
      <c r="DW364" s="17"/>
      <c r="DX364" s="17"/>
      <c r="DY364" s="118"/>
      <c r="DZ364" s="17"/>
      <c r="EA364" s="17"/>
      <c r="EB364" s="17"/>
      <c r="EC364" s="17"/>
      <c r="ED364" s="17"/>
      <c r="EE364" s="17"/>
      <c r="EF364" s="121"/>
      <c r="EG364" s="17"/>
      <c r="EH364" s="17"/>
      <c r="EI364" s="17"/>
      <c r="EJ364" s="17"/>
      <c r="EK364" s="17"/>
      <c r="EL364" s="17"/>
      <c r="EM364" s="17"/>
      <c r="EN364" s="17"/>
      <c r="EO364" s="118"/>
      <c r="EP364" s="17"/>
      <c r="EQ364" s="17"/>
      <c r="ER364" s="17"/>
      <c r="ES364" s="17"/>
      <c r="ET364" s="121"/>
      <c r="EU364" s="118"/>
      <c r="EV364" s="17"/>
      <c r="EW364" s="17"/>
      <c r="EX364" s="17"/>
      <c r="EY364" s="17"/>
      <c r="EZ364" s="121"/>
      <c r="FA364" s="17"/>
      <c r="FB364" s="121"/>
      <c r="FC364" s="118">
        <v>50</v>
      </c>
      <c r="FD364" s="17">
        <v>6</v>
      </c>
      <c r="FE364" s="121"/>
      <c r="FF364" s="17">
        <v>42</v>
      </c>
      <c r="FG364" s="118"/>
      <c r="FH364" s="121"/>
      <c r="FI364" s="17"/>
      <c r="FJ364" s="17" t="e">
        <v>#N/A</v>
      </c>
      <c r="FK364" s="227" t="s">
        <v>3714</v>
      </c>
      <c r="FL364" s="128"/>
      <c r="FM364" s="128"/>
      <c r="FN364" s="17"/>
      <c r="FO364" s="17"/>
      <c r="FP364" s="121"/>
      <c r="FQ364" s="17"/>
      <c r="FR364" s="118"/>
      <c r="FS364" s="17"/>
      <c r="FT364" s="17">
        <v>0</v>
      </c>
      <c r="FU364" s="17">
        <v>14</v>
      </c>
      <c r="FV364" s="17"/>
      <c r="FW364" s="17"/>
      <c r="FX364" s="17"/>
      <c r="FY364" s="121"/>
      <c r="FZ364" s="17"/>
      <c r="GA364" s="118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21"/>
      <c r="GQ364" s="17"/>
      <c r="GR364" s="118"/>
      <c r="GS364" s="17"/>
      <c r="GT364" s="17"/>
      <c r="GU364" s="17"/>
      <c r="GV364" s="17"/>
      <c r="GW364" s="17"/>
      <c r="GX364" s="121"/>
      <c r="GY364" s="118"/>
      <c r="GZ364" s="17"/>
      <c r="HA364" s="17"/>
      <c r="HB364" s="17"/>
      <c r="HC364" s="17"/>
      <c r="HD364" s="121"/>
      <c r="HE364" s="118"/>
      <c r="HF364" s="17"/>
      <c r="HG364" s="17"/>
      <c r="HH364" s="17"/>
      <c r="HI364" s="17"/>
      <c r="HJ364" s="17"/>
      <c r="HK364" s="121"/>
      <c r="HL364" s="118"/>
      <c r="HM364" s="17"/>
      <c r="HN364" s="17"/>
      <c r="HO364" s="121"/>
      <c r="HP364" s="118"/>
      <c r="HQ364" s="121"/>
      <c r="HR364" s="17"/>
      <c r="HS364" s="118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21"/>
      <c r="IJ364" s="17" t="s">
        <v>1128</v>
      </c>
      <c r="IK364" s="17" t="s">
        <v>3889</v>
      </c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</row>
    <row r="365" spans="1:260" s="138" customFormat="1" ht="12">
      <c r="A365" s="118">
        <v>197</v>
      </c>
      <c r="B365" s="17" t="s">
        <v>319</v>
      </c>
      <c r="C365" s="17">
        <v>0</v>
      </c>
      <c r="D365" s="17" t="s">
        <v>663</v>
      </c>
      <c r="E365" s="17" t="s">
        <v>1713</v>
      </c>
      <c r="F365" s="17" t="s">
        <v>2085</v>
      </c>
      <c r="G365" s="17" t="s">
        <v>79</v>
      </c>
      <c r="H365" s="119">
        <v>-17.771218999999999</v>
      </c>
      <c r="I365" s="120">
        <v>-63.183419000000001</v>
      </c>
      <c r="J365" s="17" t="s">
        <v>303</v>
      </c>
      <c r="K365" s="17" t="s">
        <v>176</v>
      </c>
      <c r="L365" s="17" t="s">
        <v>304</v>
      </c>
      <c r="M365" s="121" t="s">
        <v>177</v>
      </c>
      <c r="N365" s="122">
        <v>6</v>
      </c>
      <c r="O365" s="123" t="s">
        <v>610</v>
      </c>
      <c r="P365" s="17" t="s">
        <v>178</v>
      </c>
      <c r="Q365" s="121" t="s">
        <v>179</v>
      </c>
      <c r="R365" s="124">
        <v>3</v>
      </c>
      <c r="S365" s="124">
        <v>3</v>
      </c>
      <c r="T365" s="124">
        <v>0</v>
      </c>
      <c r="U365" s="124">
        <v>0</v>
      </c>
      <c r="V365" s="124">
        <v>0</v>
      </c>
      <c r="W365" s="124">
        <v>3</v>
      </c>
      <c r="X365" s="124">
        <v>2</v>
      </c>
      <c r="Y365" s="125">
        <v>0</v>
      </c>
      <c r="Z365" s="17">
        <v>11</v>
      </c>
      <c r="AA365" s="126"/>
      <c r="AB365" s="127" t="s">
        <v>309</v>
      </c>
      <c r="AC365" s="227" t="s">
        <v>212</v>
      </c>
      <c r="AD365" s="227">
        <v>3</v>
      </c>
      <c r="AE365" s="227" t="s">
        <v>254</v>
      </c>
      <c r="AF365" s="227">
        <v>1</v>
      </c>
      <c r="AG365" s="227" t="s">
        <v>189</v>
      </c>
      <c r="AH365" s="227" t="s">
        <v>232</v>
      </c>
      <c r="AI365" s="227">
        <v>3</v>
      </c>
      <c r="AJ365" s="227" t="s">
        <v>184</v>
      </c>
      <c r="AK365" s="227">
        <v>1</v>
      </c>
      <c r="AL365" s="227" t="s">
        <v>182</v>
      </c>
      <c r="AM365" s="227" t="s">
        <v>77</v>
      </c>
      <c r="AN365" s="227">
        <v>0</v>
      </c>
      <c r="AO365" s="227" t="s">
        <v>77</v>
      </c>
      <c r="AP365" s="227">
        <v>0</v>
      </c>
      <c r="AQ365" s="227" t="s">
        <v>77</v>
      </c>
      <c r="AR365" s="227" t="s">
        <v>77</v>
      </c>
      <c r="AS365" s="227">
        <v>0</v>
      </c>
      <c r="AT365" s="227" t="s">
        <v>77</v>
      </c>
      <c r="AU365" s="227">
        <v>0</v>
      </c>
      <c r="AV365" s="227" t="s">
        <v>77</v>
      </c>
      <c r="AW365" s="227" t="s">
        <v>2086</v>
      </c>
      <c r="AX365" s="227">
        <v>3</v>
      </c>
      <c r="AY365" s="227" t="s">
        <v>255</v>
      </c>
      <c r="AZ365" s="227">
        <v>0</v>
      </c>
      <c r="BA365" s="227" t="s">
        <v>182</v>
      </c>
      <c r="BB365" s="227" t="s">
        <v>258</v>
      </c>
      <c r="BC365" s="227">
        <v>2</v>
      </c>
      <c r="BD365" s="227" t="s">
        <v>255</v>
      </c>
      <c r="BE365" s="227">
        <v>0</v>
      </c>
      <c r="BF365" s="227" t="s">
        <v>189</v>
      </c>
      <c r="BG365" s="227">
        <v>0</v>
      </c>
      <c r="BH365" s="227">
        <v>0</v>
      </c>
      <c r="BI365" s="227">
        <v>0</v>
      </c>
      <c r="BJ365" s="227">
        <v>0</v>
      </c>
      <c r="BK365" s="227">
        <v>0</v>
      </c>
      <c r="BL365" s="17">
        <v>11</v>
      </c>
      <c r="BM365" s="126" t="s">
        <v>4159</v>
      </c>
      <c r="BN365" s="126"/>
      <c r="BO365" s="126" t="e">
        <v>#N/A</v>
      </c>
      <c r="BP365" s="126">
        <v>2024</v>
      </c>
      <c r="BQ365" s="126" t="s">
        <v>171</v>
      </c>
      <c r="BR365" s="128">
        <v>45428</v>
      </c>
      <c r="BS365" s="17">
        <v>20</v>
      </c>
      <c r="BT365" s="221" t="s">
        <v>2853</v>
      </c>
      <c r="BU365" s="118">
        <v>3</v>
      </c>
      <c r="BV365" s="17">
        <v>0</v>
      </c>
      <c r="BW365" s="17">
        <v>0</v>
      </c>
      <c r="BX365" s="17">
        <v>1</v>
      </c>
      <c r="BY365" s="17">
        <v>0</v>
      </c>
      <c r="BZ365" s="17">
        <v>2</v>
      </c>
      <c r="CA365" s="17"/>
      <c r="CB365" s="17">
        <v>6</v>
      </c>
      <c r="CC365" s="121">
        <v>11</v>
      </c>
      <c r="CD365" s="17"/>
      <c r="CE365" s="118">
        <v>0</v>
      </c>
      <c r="CF365" s="17">
        <v>0</v>
      </c>
      <c r="CG365" s="17">
        <v>1</v>
      </c>
      <c r="CH365" s="17">
        <v>0</v>
      </c>
      <c r="CI365" s="17">
        <v>0</v>
      </c>
      <c r="CJ365" s="17">
        <v>0</v>
      </c>
      <c r="CK365" s="17">
        <v>0</v>
      </c>
      <c r="CL365" s="121">
        <v>1</v>
      </c>
      <c r="CM365" s="17" t="s">
        <v>2854</v>
      </c>
      <c r="CN365" s="17" t="s">
        <v>1143</v>
      </c>
      <c r="CO365" s="17" t="s">
        <v>1411</v>
      </c>
      <c r="CP365" s="17">
        <v>2</v>
      </c>
      <c r="CQ365" s="118">
        <v>0</v>
      </c>
      <c r="CR365" s="17">
        <v>2</v>
      </c>
      <c r="CS365" s="17"/>
      <c r="CT365" s="17" t="s">
        <v>677</v>
      </c>
      <c r="CU365" s="17"/>
      <c r="CV365" s="17"/>
      <c r="CW365" s="17"/>
      <c r="CX365" s="17"/>
      <c r="CY365" s="121"/>
      <c r="CZ365" s="118"/>
      <c r="DA365" s="17"/>
      <c r="DB365" s="17"/>
      <c r="DC365" s="121"/>
      <c r="DD365" s="126"/>
      <c r="DE365" s="17"/>
      <c r="DF365" s="118"/>
      <c r="DG365" s="17" t="s">
        <v>1137</v>
      </c>
      <c r="DH365" s="17"/>
      <c r="DI365" s="126" t="s">
        <v>2809</v>
      </c>
      <c r="DJ365" s="118">
        <v>20</v>
      </c>
      <c r="DK365" s="118" t="s">
        <v>1336</v>
      </c>
      <c r="DL365" s="121"/>
      <c r="DM365" s="17" t="s">
        <v>1120</v>
      </c>
      <c r="DN365" s="17"/>
      <c r="DO365" s="17"/>
      <c r="DP365" s="17"/>
      <c r="DQ365" s="121"/>
      <c r="DR365" s="17"/>
      <c r="DS365" s="17"/>
      <c r="DT365" s="17"/>
      <c r="DU365" s="17"/>
      <c r="DV365" s="17"/>
      <c r="DW365" s="17"/>
      <c r="DX365" s="17"/>
      <c r="DY365" s="118"/>
      <c r="DZ365" s="17"/>
      <c r="EA365" s="17"/>
      <c r="EB365" s="17"/>
      <c r="EC365" s="17"/>
      <c r="ED365" s="17"/>
      <c r="EE365" s="17"/>
      <c r="EF365" s="121"/>
      <c r="EG365" s="17"/>
      <c r="EH365" s="17"/>
      <c r="EI365" s="17"/>
      <c r="EJ365" s="17"/>
      <c r="EK365" s="17"/>
      <c r="EL365" s="17"/>
      <c r="EM365" s="17"/>
      <c r="EN365" s="17"/>
      <c r="EO365" s="118"/>
      <c r="EP365" s="17"/>
      <c r="EQ365" s="17"/>
      <c r="ER365" s="17"/>
      <c r="ES365" s="17"/>
      <c r="ET365" s="121"/>
      <c r="EU365" s="118"/>
      <c r="EV365" s="17"/>
      <c r="EW365" s="17"/>
      <c r="EX365" s="17"/>
      <c r="EY365" s="17"/>
      <c r="EZ365" s="121"/>
      <c r="FA365" s="17"/>
      <c r="FB365" s="121"/>
      <c r="FC365" s="118">
        <v>30</v>
      </c>
      <c r="FD365" s="17">
        <v>6</v>
      </c>
      <c r="FE365" s="121"/>
      <c r="FF365" s="17">
        <v>21</v>
      </c>
      <c r="FG365" s="118"/>
      <c r="FH365" s="121"/>
      <c r="FI365" s="17"/>
      <c r="FJ365" s="17" t="e">
        <v>#N/A</v>
      </c>
      <c r="FK365" s="227" t="s">
        <v>3711</v>
      </c>
      <c r="FL365" s="17"/>
      <c r="FM365" s="17"/>
      <c r="FN365" s="17"/>
      <c r="FO365" s="17"/>
      <c r="FP365" s="121"/>
      <c r="FQ365" s="17"/>
      <c r="FR365" s="118"/>
      <c r="FS365" s="17"/>
      <c r="FT365" s="17">
        <v>0</v>
      </c>
      <c r="FU365" s="17">
        <v>14</v>
      </c>
      <c r="FV365" s="17"/>
      <c r="FW365" s="17"/>
      <c r="FX365" s="17"/>
      <c r="FY365" s="121"/>
      <c r="FZ365" s="17"/>
      <c r="GA365" s="118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21"/>
      <c r="GQ365" s="17"/>
      <c r="GR365" s="118"/>
      <c r="GS365" s="17"/>
      <c r="GT365" s="17"/>
      <c r="GU365" s="17"/>
      <c r="GV365" s="17"/>
      <c r="GW365" s="17"/>
      <c r="GX365" s="121"/>
      <c r="GY365" s="118"/>
      <c r="GZ365" s="17"/>
      <c r="HA365" s="17"/>
      <c r="HB365" s="17"/>
      <c r="HC365" s="17"/>
      <c r="HD365" s="121"/>
      <c r="HE365" s="118"/>
      <c r="HF365" s="17"/>
      <c r="HG365" s="17"/>
      <c r="HH365" s="17"/>
      <c r="HI365" s="17"/>
      <c r="HJ365" s="17"/>
      <c r="HK365" s="121"/>
      <c r="HL365" s="118"/>
      <c r="HM365" s="17"/>
      <c r="HN365" s="17"/>
      <c r="HO365" s="121"/>
      <c r="HP365" s="118"/>
      <c r="HQ365" s="121"/>
      <c r="HR365" s="17"/>
      <c r="HS365" s="118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21"/>
      <c r="IJ365" s="17" t="s">
        <v>1337</v>
      </c>
      <c r="IK365" s="17" t="s">
        <v>3890</v>
      </c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</row>
    <row r="366" spans="1:260" s="138" customFormat="1" ht="12">
      <c r="A366" s="118">
        <v>344</v>
      </c>
      <c r="B366" s="17" t="s">
        <v>319</v>
      </c>
      <c r="C366" s="17">
        <v>0</v>
      </c>
      <c r="D366" s="139" t="s">
        <v>663</v>
      </c>
      <c r="E366" s="124" t="s">
        <v>1692</v>
      </c>
      <c r="F366" s="17" t="s">
        <v>2329</v>
      </c>
      <c r="G366" s="17" t="s">
        <v>79</v>
      </c>
      <c r="H366" s="119">
        <v>-17.791889000000001</v>
      </c>
      <c r="I366" s="120">
        <v>-63.153883</v>
      </c>
      <c r="J366" s="17" t="s">
        <v>303</v>
      </c>
      <c r="K366" s="17" t="s">
        <v>176</v>
      </c>
      <c r="L366" s="17" t="s">
        <v>304</v>
      </c>
      <c r="M366" s="121" t="s">
        <v>177</v>
      </c>
      <c r="N366" s="122">
        <v>6</v>
      </c>
      <c r="O366" s="123" t="s">
        <v>610</v>
      </c>
      <c r="P366" s="17" t="s">
        <v>178</v>
      </c>
      <c r="Q366" s="121" t="s">
        <v>179</v>
      </c>
      <c r="R366" s="124">
        <v>0</v>
      </c>
      <c r="S366" s="124">
        <v>3</v>
      </c>
      <c r="T366" s="124">
        <v>0</v>
      </c>
      <c r="U366" s="124">
        <v>0</v>
      </c>
      <c r="V366" s="124">
        <v>0</v>
      </c>
      <c r="W366" s="124">
        <v>3</v>
      </c>
      <c r="X366" s="124">
        <v>2</v>
      </c>
      <c r="Y366" s="125">
        <v>0</v>
      </c>
      <c r="Z366" s="17">
        <v>8</v>
      </c>
      <c r="AA366" s="142"/>
      <c r="AB366" s="127" t="s">
        <v>1257</v>
      </c>
      <c r="AC366" s="227" t="s">
        <v>77</v>
      </c>
      <c r="AD366" s="227">
        <v>0</v>
      </c>
      <c r="AE366" s="227" t="s">
        <v>77</v>
      </c>
      <c r="AF366" s="227">
        <v>0</v>
      </c>
      <c r="AG366" s="227" t="s">
        <v>77</v>
      </c>
      <c r="AH366" s="227" t="s">
        <v>222</v>
      </c>
      <c r="AI366" s="227">
        <v>3</v>
      </c>
      <c r="AJ366" s="227" t="s">
        <v>184</v>
      </c>
      <c r="AK366" s="227">
        <v>1</v>
      </c>
      <c r="AL366" s="227" t="s">
        <v>211</v>
      </c>
      <c r="AM366" s="227" t="s">
        <v>77</v>
      </c>
      <c r="AN366" s="227">
        <v>0</v>
      </c>
      <c r="AO366" s="227" t="s">
        <v>77</v>
      </c>
      <c r="AP366" s="227">
        <v>0</v>
      </c>
      <c r="AQ366" s="227" t="s">
        <v>77</v>
      </c>
      <c r="AR366" s="227" t="s">
        <v>77</v>
      </c>
      <c r="AS366" s="227">
        <v>0</v>
      </c>
      <c r="AT366" s="227" t="s">
        <v>77</v>
      </c>
      <c r="AU366" s="227">
        <v>0</v>
      </c>
      <c r="AV366" s="227" t="s">
        <v>77</v>
      </c>
      <c r="AW366" s="227" t="s">
        <v>218</v>
      </c>
      <c r="AX366" s="227">
        <v>3</v>
      </c>
      <c r="AY366" s="227" t="s">
        <v>187</v>
      </c>
      <c r="AZ366" s="227">
        <v>1</v>
      </c>
      <c r="BA366" s="227" t="s">
        <v>211</v>
      </c>
      <c r="BB366" s="227" t="s">
        <v>258</v>
      </c>
      <c r="BC366" s="227">
        <v>2</v>
      </c>
      <c r="BD366" s="227" t="s">
        <v>766</v>
      </c>
      <c r="BE366" s="227">
        <v>0</v>
      </c>
      <c r="BF366" s="227" t="s">
        <v>182</v>
      </c>
      <c r="BG366" s="227">
        <v>0</v>
      </c>
      <c r="BH366" s="227">
        <v>0</v>
      </c>
      <c r="BI366" s="227">
        <v>0</v>
      </c>
      <c r="BJ366" s="227">
        <v>0</v>
      </c>
      <c r="BK366" s="227">
        <v>0</v>
      </c>
      <c r="BL366" s="17">
        <v>8</v>
      </c>
      <c r="BM366" s="142" t="s">
        <v>4159</v>
      </c>
      <c r="BN366" s="142"/>
      <c r="BO366" s="142" t="e">
        <v>#N/A</v>
      </c>
      <c r="BP366" s="143">
        <v>2024</v>
      </c>
      <c r="BQ366" s="126" t="s">
        <v>172</v>
      </c>
      <c r="BR366" s="128">
        <v>45428</v>
      </c>
      <c r="BS366" s="17">
        <v>20</v>
      </c>
      <c r="BT366" s="221" t="s">
        <v>2856</v>
      </c>
      <c r="BU366" s="118">
        <v>2</v>
      </c>
      <c r="BV366" s="17">
        <v>0</v>
      </c>
      <c r="BW366" s="17">
        <v>0</v>
      </c>
      <c r="BX366" s="17">
        <v>1</v>
      </c>
      <c r="BY366" s="17">
        <v>0</v>
      </c>
      <c r="BZ366" s="17">
        <v>2</v>
      </c>
      <c r="CA366" s="17"/>
      <c r="CB366" s="17">
        <v>5</v>
      </c>
      <c r="CC366" s="121">
        <v>8</v>
      </c>
      <c r="CD366" s="17"/>
      <c r="CE366" s="118">
        <v>0</v>
      </c>
      <c r="CF366" s="17">
        <v>0</v>
      </c>
      <c r="CG366" s="17">
        <v>1</v>
      </c>
      <c r="CH366" s="17">
        <v>0</v>
      </c>
      <c r="CI366" s="17">
        <v>0</v>
      </c>
      <c r="CJ366" s="17">
        <v>0</v>
      </c>
      <c r="CK366" s="17">
        <v>0</v>
      </c>
      <c r="CL366" s="121">
        <v>1</v>
      </c>
      <c r="CM366" s="17" t="s">
        <v>2857</v>
      </c>
      <c r="CN366" s="17" t="s">
        <v>3268</v>
      </c>
      <c r="CO366" s="17" t="s">
        <v>1201</v>
      </c>
      <c r="CP366" s="17">
        <v>4</v>
      </c>
      <c r="CQ366" s="118">
        <v>1</v>
      </c>
      <c r="CR366" s="17">
        <v>2</v>
      </c>
      <c r="CS366" s="124" t="s">
        <v>676</v>
      </c>
      <c r="CT366" s="138" t="s">
        <v>677</v>
      </c>
      <c r="CY366" s="141"/>
      <c r="CZ366" s="140"/>
      <c r="DC366" s="141"/>
      <c r="DD366" s="142"/>
      <c r="DF366" s="137"/>
      <c r="DG366" s="17" t="s">
        <v>1137</v>
      </c>
      <c r="DI366" s="126" t="s">
        <v>2713</v>
      </c>
      <c r="DJ366" s="118">
        <v>6</v>
      </c>
      <c r="DK366" s="118" t="s">
        <v>2858</v>
      </c>
      <c r="DL366" s="141"/>
      <c r="DM366" s="17" t="s">
        <v>1120</v>
      </c>
      <c r="DN366" s="139"/>
      <c r="DQ366" s="141"/>
      <c r="DY366" s="140"/>
      <c r="EF366" s="141"/>
      <c r="EO366" s="140"/>
      <c r="ET366" s="141"/>
      <c r="EU366" s="140"/>
      <c r="EZ366" s="141"/>
      <c r="FB366" s="127"/>
      <c r="FC366" s="118">
        <v>30</v>
      </c>
      <c r="FD366" s="17">
        <v>5</v>
      </c>
      <c r="FE366" s="141"/>
      <c r="FF366" s="17">
        <v>21</v>
      </c>
      <c r="FG366" s="140"/>
      <c r="FH366" s="141"/>
      <c r="FJ366" s="17" t="e">
        <v>#N/A</v>
      </c>
      <c r="FK366" s="257" t="s">
        <v>3711</v>
      </c>
      <c r="FP366" s="141"/>
      <c r="FR366" s="140"/>
      <c r="FT366" s="138">
        <v>0</v>
      </c>
      <c r="FU366" s="138">
        <v>14</v>
      </c>
      <c r="FY366" s="141"/>
      <c r="GA366" s="140"/>
      <c r="GP366" s="141"/>
      <c r="GR366" s="137"/>
      <c r="GX366" s="141"/>
      <c r="GY366" s="137"/>
      <c r="HD366" s="141"/>
      <c r="HE366" s="137"/>
      <c r="HK366" s="141"/>
      <c r="HL366" s="137"/>
      <c r="HM366" s="124"/>
      <c r="HN366" s="124"/>
      <c r="HO366" s="141"/>
      <c r="HP366" s="140"/>
      <c r="HQ366" s="141"/>
      <c r="HS366" s="140"/>
      <c r="II366" s="141"/>
      <c r="IJ366" s="17" t="s">
        <v>2859</v>
      </c>
      <c r="IK366" s="138" t="s">
        <v>3891</v>
      </c>
    </row>
    <row r="367" spans="1:260" s="138" customFormat="1" ht="12">
      <c r="A367" s="118">
        <v>361</v>
      </c>
      <c r="B367" s="17" t="s">
        <v>319</v>
      </c>
      <c r="C367" s="17">
        <v>0</v>
      </c>
      <c r="D367" s="139" t="s">
        <v>663</v>
      </c>
      <c r="E367" s="124" t="s">
        <v>1633</v>
      </c>
      <c r="F367" s="17" t="s">
        <v>2352</v>
      </c>
      <c r="G367" s="17" t="s">
        <v>79</v>
      </c>
      <c r="H367" s="119">
        <v>-17.729492</v>
      </c>
      <c r="I367" s="120">
        <v>-63.125473999999997</v>
      </c>
      <c r="J367" s="17" t="s">
        <v>303</v>
      </c>
      <c r="K367" s="17" t="s">
        <v>176</v>
      </c>
      <c r="L367" s="17" t="s">
        <v>304</v>
      </c>
      <c r="M367" s="121" t="s">
        <v>177</v>
      </c>
      <c r="N367" s="122">
        <v>60</v>
      </c>
      <c r="O367" s="123" t="s">
        <v>78</v>
      </c>
      <c r="P367" s="17" t="s">
        <v>196</v>
      </c>
      <c r="Q367" s="121" t="s">
        <v>179</v>
      </c>
      <c r="R367" s="124">
        <v>3</v>
      </c>
      <c r="S367" s="124">
        <v>3</v>
      </c>
      <c r="T367" s="124">
        <v>0</v>
      </c>
      <c r="U367" s="124">
        <v>0</v>
      </c>
      <c r="V367" s="124">
        <v>0</v>
      </c>
      <c r="W367" s="124">
        <v>2</v>
      </c>
      <c r="X367" s="124">
        <v>2</v>
      </c>
      <c r="Y367" s="125">
        <v>0</v>
      </c>
      <c r="Z367" s="17">
        <v>10</v>
      </c>
      <c r="AA367" s="142"/>
      <c r="AB367" s="127" t="s">
        <v>309</v>
      </c>
      <c r="AC367" s="227" t="s">
        <v>549</v>
      </c>
      <c r="AD367" s="227">
        <v>3</v>
      </c>
      <c r="AE367" s="227" t="s">
        <v>254</v>
      </c>
      <c r="AF367" s="227">
        <v>1</v>
      </c>
      <c r="AG367" s="227" t="s">
        <v>206</v>
      </c>
      <c r="AH367" s="227" t="s">
        <v>183</v>
      </c>
      <c r="AI367" s="227">
        <v>3</v>
      </c>
      <c r="AJ367" s="227" t="s">
        <v>184</v>
      </c>
      <c r="AK367" s="227">
        <v>1</v>
      </c>
      <c r="AL367" s="227" t="s">
        <v>206</v>
      </c>
      <c r="AM367" s="227" t="s">
        <v>77</v>
      </c>
      <c r="AN367" s="227">
        <v>0</v>
      </c>
      <c r="AO367" s="227" t="s">
        <v>77</v>
      </c>
      <c r="AP367" s="227">
        <v>0</v>
      </c>
      <c r="AQ367" s="227" t="s">
        <v>77</v>
      </c>
      <c r="AR367" s="227" t="s">
        <v>77</v>
      </c>
      <c r="AS367" s="227">
        <v>0</v>
      </c>
      <c r="AT367" s="227" t="s">
        <v>77</v>
      </c>
      <c r="AU367" s="227">
        <v>0</v>
      </c>
      <c r="AV367" s="227" t="s">
        <v>77</v>
      </c>
      <c r="AW367" s="227" t="s">
        <v>865</v>
      </c>
      <c r="AX367" s="227">
        <v>2</v>
      </c>
      <c r="AY367" s="227" t="s">
        <v>255</v>
      </c>
      <c r="AZ367" s="227">
        <v>0</v>
      </c>
      <c r="BA367" s="227" t="s">
        <v>206</v>
      </c>
      <c r="BB367" s="227" t="s">
        <v>258</v>
      </c>
      <c r="BC367" s="227">
        <v>2</v>
      </c>
      <c r="BD367" s="227" t="s">
        <v>255</v>
      </c>
      <c r="BE367" s="227">
        <v>0</v>
      </c>
      <c r="BF367" s="227" t="s">
        <v>189</v>
      </c>
      <c r="BG367" s="227">
        <v>0</v>
      </c>
      <c r="BH367" s="227">
        <v>0</v>
      </c>
      <c r="BI367" s="227">
        <v>0</v>
      </c>
      <c r="BJ367" s="227">
        <v>0</v>
      </c>
      <c r="BK367" s="227">
        <v>0</v>
      </c>
      <c r="BL367" s="17">
        <v>10</v>
      </c>
      <c r="BM367" s="142" t="s">
        <v>4159</v>
      </c>
      <c r="BN367" s="142"/>
      <c r="BO367" s="142" t="e">
        <v>#N/A</v>
      </c>
      <c r="BP367" s="143">
        <v>2024</v>
      </c>
      <c r="BQ367" s="126" t="s">
        <v>171</v>
      </c>
      <c r="BR367" s="128">
        <v>45428</v>
      </c>
      <c r="BS367" s="17">
        <v>20</v>
      </c>
      <c r="BT367" s="221" t="s">
        <v>3331</v>
      </c>
      <c r="BU367" s="118">
        <v>2</v>
      </c>
      <c r="BV367" s="17">
        <v>0</v>
      </c>
      <c r="BW367" s="17">
        <v>0</v>
      </c>
      <c r="BX367" s="17">
        <v>0</v>
      </c>
      <c r="BY367" s="17">
        <v>1</v>
      </c>
      <c r="BZ367" s="17">
        <v>1</v>
      </c>
      <c r="CA367" s="17"/>
      <c r="CB367" s="17">
        <v>4</v>
      </c>
      <c r="CC367" s="121">
        <v>10</v>
      </c>
      <c r="CD367" s="17"/>
      <c r="CE367" s="118">
        <v>1</v>
      </c>
      <c r="CF367" s="17">
        <v>0</v>
      </c>
      <c r="CG367" s="17">
        <v>0</v>
      </c>
      <c r="CH367" s="17">
        <v>0</v>
      </c>
      <c r="CI367" s="17">
        <v>0</v>
      </c>
      <c r="CJ367" s="17">
        <v>1</v>
      </c>
      <c r="CK367" s="17">
        <v>0</v>
      </c>
      <c r="CL367" s="121">
        <v>2</v>
      </c>
      <c r="CM367" s="17" t="s">
        <v>3332</v>
      </c>
      <c r="CN367" s="17" t="s">
        <v>1588</v>
      </c>
      <c r="CO367" s="17" t="s">
        <v>1306</v>
      </c>
      <c r="CP367" s="17">
        <v>1</v>
      </c>
      <c r="CQ367" s="118">
        <v>0</v>
      </c>
      <c r="CR367" s="17">
        <v>1</v>
      </c>
      <c r="CS367" s="124"/>
      <c r="CT367" s="138" t="s">
        <v>677</v>
      </c>
      <c r="CY367" s="141"/>
      <c r="CZ367" s="140"/>
      <c r="DC367" s="141"/>
      <c r="DD367" s="142"/>
      <c r="DF367" s="137"/>
      <c r="DG367" s="17" t="s">
        <v>1110</v>
      </c>
      <c r="DI367" s="126" t="s">
        <v>3122</v>
      </c>
      <c r="DJ367" s="118">
        <v>12</v>
      </c>
      <c r="DK367" s="118" t="s">
        <v>3333</v>
      </c>
      <c r="DL367" s="141"/>
      <c r="DM367" s="17" t="s">
        <v>3066</v>
      </c>
      <c r="DN367" s="139"/>
      <c r="DQ367" s="141"/>
      <c r="DY367" s="140"/>
      <c r="EF367" s="141"/>
      <c r="EO367" s="140"/>
      <c r="ET367" s="141"/>
      <c r="EU367" s="140"/>
      <c r="EZ367" s="141"/>
      <c r="FB367" s="127"/>
      <c r="FC367" s="118">
        <v>100</v>
      </c>
      <c r="FD367" s="17">
        <v>4</v>
      </c>
      <c r="FE367" s="141"/>
      <c r="FF367" s="17">
        <v>81</v>
      </c>
      <c r="FG367" s="140"/>
      <c r="FH367" s="141"/>
      <c r="FJ367" s="17" t="e">
        <v>#N/A</v>
      </c>
      <c r="FK367" s="257" t="s">
        <v>3714</v>
      </c>
      <c r="FP367" s="141"/>
      <c r="FR367" s="140"/>
      <c r="FT367" s="138">
        <v>0</v>
      </c>
      <c r="FU367" s="138">
        <v>14</v>
      </c>
      <c r="FY367" s="141"/>
      <c r="GA367" s="140"/>
      <c r="GP367" s="141"/>
      <c r="GR367" s="137"/>
      <c r="GX367" s="141"/>
      <c r="GY367" s="137"/>
      <c r="HD367" s="141"/>
      <c r="HE367" s="137"/>
      <c r="HK367" s="141"/>
      <c r="HL367" s="137"/>
      <c r="HM367" s="124"/>
      <c r="HN367" s="124"/>
      <c r="HO367" s="141"/>
      <c r="HP367" s="140"/>
      <c r="HQ367" s="141"/>
      <c r="HS367" s="140"/>
      <c r="II367" s="141"/>
      <c r="IJ367" s="17" t="s">
        <v>3334</v>
      </c>
      <c r="IK367" s="138" t="s">
        <v>3892</v>
      </c>
    </row>
    <row r="368" spans="1:260" s="138" customFormat="1" ht="12">
      <c r="A368" s="118">
        <v>367</v>
      </c>
      <c r="B368" s="17">
        <v>0</v>
      </c>
      <c r="C368" s="17">
        <v>0</v>
      </c>
      <c r="D368" s="139" t="s">
        <v>663</v>
      </c>
      <c r="E368" s="124" t="s">
        <v>1639</v>
      </c>
      <c r="F368" s="17" t="s">
        <v>2361</v>
      </c>
      <c r="G368" s="17" t="s">
        <v>79</v>
      </c>
      <c r="H368" s="119">
        <v>-17.77861</v>
      </c>
      <c r="I368" s="120">
        <v>-63.168529999999997</v>
      </c>
      <c r="J368" s="17" t="s">
        <v>303</v>
      </c>
      <c r="K368" s="17" t="s">
        <v>176</v>
      </c>
      <c r="L368" s="17" t="s">
        <v>304</v>
      </c>
      <c r="M368" s="121" t="s">
        <v>177</v>
      </c>
      <c r="N368" s="122">
        <v>15</v>
      </c>
      <c r="O368" s="123" t="s">
        <v>245</v>
      </c>
      <c r="P368" s="17" t="s">
        <v>196</v>
      </c>
      <c r="Q368" s="121" t="s">
        <v>179</v>
      </c>
      <c r="R368" s="124">
        <v>3</v>
      </c>
      <c r="S368" s="124">
        <v>3</v>
      </c>
      <c r="T368" s="124">
        <v>0</v>
      </c>
      <c r="U368" s="124">
        <v>0</v>
      </c>
      <c r="V368" s="124">
        <v>0</v>
      </c>
      <c r="W368" s="124">
        <v>3</v>
      </c>
      <c r="X368" s="124">
        <v>2</v>
      </c>
      <c r="Y368" s="125">
        <v>0</v>
      </c>
      <c r="Z368" s="17">
        <v>11</v>
      </c>
      <c r="AA368" s="142"/>
      <c r="AB368" s="127" t="s">
        <v>333</v>
      </c>
      <c r="AC368" s="227" t="s">
        <v>212</v>
      </c>
      <c r="AD368" s="227">
        <v>3</v>
      </c>
      <c r="AE368" s="227" t="s">
        <v>181</v>
      </c>
      <c r="AF368" s="227">
        <v>1</v>
      </c>
      <c r="AG368" s="227" t="s">
        <v>211</v>
      </c>
      <c r="AH368" s="227" t="s">
        <v>232</v>
      </c>
      <c r="AI368" s="227">
        <v>3</v>
      </c>
      <c r="AJ368" s="227" t="s">
        <v>184</v>
      </c>
      <c r="AK368" s="227">
        <v>1</v>
      </c>
      <c r="AL368" s="227" t="s">
        <v>206</v>
      </c>
      <c r="AM368" s="227" t="s">
        <v>77</v>
      </c>
      <c r="AN368" s="227">
        <v>0</v>
      </c>
      <c r="AO368" s="227" t="s">
        <v>77</v>
      </c>
      <c r="AP368" s="227">
        <v>0</v>
      </c>
      <c r="AQ368" s="227" t="s">
        <v>77</v>
      </c>
      <c r="AR368" s="227" t="s">
        <v>77</v>
      </c>
      <c r="AS368" s="227">
        <v>0</v>
      </c>
      <c r="AT368" s="227" t="s">
        <v>77</v>
      </c>
      <c r="AU368" s="227">
        <v>0</v>
      </c>
      <c r="AV368" s="227" t="s">
        <v>77</v>
      </c>
      <c r="AW368" s="227" t="s">
        <v>234</v>
      </c>
      <c r="AX368" s="227">
        <v>3</v>
      </c>
      <c r="AY368" s="227" t="s">
        <v>325</v>
      </c>
      <c r="AZ368" s="227">
        <v>1</v>
      </c>
      <c r="BA368" s="227" t="s">
        <v>189</v>
      </c>
      <c r="BB368" s="227" t="s">
        <v>258</v>
      </c>
      <c r="BC368" s="227">
        <v>2</v>
      </c>
      <c r="BD368" s="227" t="s">
        <v>326</v>
      </c>
      <c r="BE368" s="227">
        <v>0</v>
      </c>
      <c r="BF368" s="227" t="s">
        <v>189</v>
      </c>
      <c r="BG368" s="227">
        <v>0</v>
      </c>
      <c r="BH368" s="227">
        <v>0</v>
      </c>
      <c r="BI368" s="227">
        <v>0</v>
      </c>
      <c r="BJ368" s="227">
        <v>0</v>
      </c>
      <c r="BK368" s="227">
        <v>0</v>
      </c>
      <c r="BL368" s="17">
        <v>11</v>
      </c>
      <c r="BM368" s="142" t="s">
        <v>4159</v>
      </c>
      <c r="BN368" s="142"/>
      <c r="BO368" s="142" t="e">
        <v>#N/A</v>
      </c>
      <c r="BP368" s="143">
        <v>2024</v>
      </c>
      <c r="BQ368" s="126" t="s">
        <v>171</v>
      </c>
      <c r="BR368" s="128">
        <v>45428</v>
      </c>
      <c r="BS368" s="17">
        <v>20</v>
      </c>
      <c r="BT368" s="221" t="s">
        <v>3346</v>
      </c>
      <c r="BU368" s="118">
        <v>3</v>
      </c>
      <c r="BV368" s="17">
        <v>0</v>
      </c>
      <c r="BW368" s="17">
        <v>1</v>
      </c>
      <c r="BX368" s="17">
        <v>1</v>
      </c>
      <c r="BY368" s="17">
        <v>1</v>
      </c>
      <c r="BZ368" s="17">
        <v>1</v>
      </c>
      <c r="CA368" s="17"/>
      <c r="CB368" s="17">
        <v>7</v>
      </c>
      <c r="CC368" s="121">
        <v>11</v>
      </c>
      <c r="CD368" s="17"/>
      <c r="CE368" s="118">
        <v>0</v>
      </c>
      <c r="CF368" s="17">
        <v>0</v>
      </c>
      <c r="CG368" s="17">
        <v>1</v>
      </c>
      <c r="CH368" s="17">
        <v>1</v>
      </c>
      <c r="CI368" s="17">
        <v>0</v>
      </c>
      <c r="CJ368" s="17">
        <v>1</v>
      </c>
      <c r="CK368" s="17">
        <v>0</v>
      </c>
      <c r="CL368" s="121">
        <v>3</v>
      </c>
      <c r="CM368" s="17" t="s">
        <v>3347</v>
      </c>
      <c r="CN368" s="17" t="s">
        <v>1143</v>
      </c>
      <c r="CO368" s="17" t="s">
        <v>3348</v>
      </c>
      <c r="CP368" s="17">
        <v>1</v>
      </c>
      <c r="CQ368" s="118">
        <v>0</v>
      </c>
      <c r="CR368" s="17">
        <v>1</v>
      </c>
      <c r="CS368" s="124"/>
      <c r="CT368" s="138" t="s">
        <v>677</v>
      </c>
      <c r="CY368" s="141"/>
      <c r="CZ368" s="140"/>
      <c r="DC368" s="141"/>
      <c r="DD368" s="142"/>
      <c r="DF368" s="137"/>
      <c r="DG368" s="17" t="s">
        <v>2990</v>
      </c>
      <c r="DI368" s="126" t="s">
        <v>3349</v>
      </c>
      <c r="DJ368" s="118">
        <v>1</v>
      </c>
      <c r="DK368" s="118" t="s">
        <v>3350</v>
      </c>
      <c r="DL368" s="141"/>
      <c r="DM368" s="17" t="s">
        <v>2992</v>
      </c>
      <c r="DN368" s="139"/>
      <c r="DQ368" s="141"/>
      <c r="DY368" s="140"/>
      <c r="EF368" s="141"/>
      <c r="EO368" s="140"/>
      <c r="ET368" s="141"/>
      <c r="EU368" s="140"/>
      <c r="EZ368" s="141"/>
      <c r="FB368" s="127"/>
      <c r="FC368" s="118">
        <v>30</v>
      </c>
      <c r="FD368" s="17">
        <v>7</v>
      </c>
      <c r="FE368" s="141"/>
      <c r="FF368" s="17">
        <v>31</v>
      </c>
      <c r="FG368" s="140"/>
      <c r="FH368" s="141"/>
      <c r="FJ368" s="17" t="e">
        <v>#N/A</v>
      </c>
      <c r="FK368" s="257" t="s">
        <v>3711</v>
      </c>
      <c r="FP368" s="141"/>
      <c r="FR368" s="140"/>
      <c r="FT368" s="138">
        <v>0</v>
      </c>
      <c r="FU368" s="138">
        <v>14</v>
      </c>
      <c r="FY368" s="141"/>
      <c r="GA368" s="140"/>
      <c r="GP368" s="141"/>
      <c r="GR368" s="137"/>
      <c r="GX368" s="141"/>
      <c r="GY368" s="137"/>
      <c r="HD368" s="141"/>
      <c r="HE368" s="137"/>
      <c r="HK368" s="141"/>
      <c r="HL368" s="137"/>
      <c r="HM368" s="124"/>
      <c r="HN368" s="124"/>
      <c r="HO368" s="141"/>
      <c r="HP368" s="140"/>
      <c r="HQ368" s="141"/>
      <c r="HS368" s="140"/>
      <c r="II368" s="141"/>
      <c r="IJ368" s="17" t="s">
        <v>3351</v>
      </c>
      <c r="IK368" s="138" t="s">
        <v>3893</v>
      </c>
    </row>
    <row r="369" spans="1:260" s="138" customFormat="1" ht="12">
      <c r="A369" s="118">
        <v>373</v>
      </c>
      <c r="B369" s="17" t="s">
        <v>555</v>
      </c>
      <c r="C369" s="17">
        <v>0</v>
      </c>
      <c r="D369" s="139" t="s">
        <v>663</v>
      </c>
      <c r="E369" s="124" t="s">
        <v>1689</v>
      </c>
      <c r="F369" s="17" t="s">
        <v>2367</v>
      </c>
      <c r="G369" s="17" t="s">
        <v>79</v>
      </c>
      <c r="H369" s="119">
        <v>-17.832417</v>
      </c>
      <c r="I369" s="120">
        <v>-63.204500000000003</v>
      </c>
      <c r="J369" s="17" t="s">
        <v>303</v>
      </c>
      <c r="K369" s="17" t="s">
        <v>176</v>
      </c>
      <c r="L369" s="17" t="s">
        <v>304</v>
      </c>
      <c r="M369" s="121" t="s">
        <v>177</v>
      </c>
      <c r="N369" s="122">
        <v>25</v>
      </c>
      <c r="O369" s="123" t="s">
        <v>78</v>
      </c>
      <c r="P369" s="17" t="s">
        <v>178</v>
      </c>
      <c r="Q369" s="121" t="s">
        <v>179</v>
      </c>
      <c r="R369" s="124">
        <v>3</v>
      </c>
      <c r="S369" s="124">
        <v>3</v>
      </c>
      <c r="T369" s="124">
        <v>0</v>
      </c>
      <c r="U369" s="124">
        <v>0</v>
      </c>
      <c r="V369" s="124">
        <v>0</v>
      </c>
      <c r="W369" s="124">
        <v>3</v>
      </c>
      <c r="X369" s="124">
        <v>1</v>
      </c>
      <c r="Y369" s="125">
        <v>0</v>
      </c>
      <c r="Z369" s="17">
        <v>10</v>
      </c>
      <c r="AA369" s="142"/>
      <c r="AB369" s="127" t="s">
        <v>333</v>
      </c>
      <c r="AC369" s="227" t="s">
        <v>673</v>
      </c>
      <c r="AD369" s="227">
        <v>3</v>
      </c>
      <c r="AE369" s="227" t="s">
        <v>181</v>
      </c>
      <c r="AF369" s="227">
        <v>1</v>
      </c>
      <c r="AG369" s="227" t="s">
        <v>182</v>
      </c>
      <c r="AH369" s="227" t="s">
        <v>183</v>
      </c>
      <c r="AI369" s="227">
        <v>3</v>
      </c>
      <c r="AJ369" s="227" t="s">
        <v>184</v>
      </c>
      <c r="AK369" s="227">
        <v>1</v>
      </c>
      <c r="AL369" s="227" t="s">
        <v>182</v>
      </c>
      <c r="AM369" s="227" t="s">
        <v>77</v>
      </c>
      <c r="AN369" s="227">
        <v>0</v>
      </c>
      <c r="AO369" s="227" t="s">
        <v>77</v>
      </c>
      <c r="AP369" s="227">
        <v>0</v>
      </c>
      <c r="AQ369" s="227" t="s">
        <v>77</v>
      </c>
      <c r="AR369" s="227" t="s">
        <v>77</v>
      </c>
      <c r="AS369" s="227">
        <v>0</v>
      </c>
      <c r="AT369" s="227" t="s">
        <v>326</v>
      </c>
      <c r="AU369" s="227">
        <v>0</v>
      </c>
      <c r="AV369" s="227" t="s">
        <v>214</v>
      </c>
      <c r="AW369" s="227" t="s">
        <v>186</v>
      </c>
      <c r="AX369" s="227">
        <v>3</v>
      </c>
      <c r="AY369" s="227" t="s">
        <v>325</v>
      </c>
      <c r="AZ369" s="227">
        <v>1</v>
      </c>
      <c r="BA369" s="227" t="s">
        <v>214</v>
      </c>
      <c r="BB369" s="227" t="s">
        <v>252</v>
      </c>
      <c r="BC369" s="227">
        <v>1</v>
      </c>
      <c r="BD369" s="227" t="s">
        <v>326</v>
      </c>
      <c r="BE369" s="227">
        <v>0</v>
      </c>
      <c r="BF369" s="227" t="s">
        <v>214</v>
      </c>
      <c r="BG369" s="227">
        <v>0</v>
      </c>
      <c r="BH369" s="227">
        <v>0</v>
      </c>
      <c r="BI369" s="227">
        <v>0</v>
      </c>
      <c r="BJ369" s="227">
        <v>0</v>
      </c>
      <c r="BK369" s="227">
        <v>0</v>
      </c>
      <c r="BL369" s="17">
        <v>10</v>
      </c>
      <c r="BM369" s="142" t="s">
        <v>4159</v>
      </c>
      <c r="BN369" s="142"/>
      <c r="BO369" s="142" t="e">
        <v>#N/A</v>
      </c>
      <c r="BP369" s="143">
        <v>2024</v>
      </c>
      <c r="BQ369" s="126" t="s">
        <v>171</v>
      </c>
      <c r="BR369" s="128">
        <v>45428</v>
      </c>
      <c r="BS369" s="17">
        <v>20</v>
      </c>
      <c r="BT369" s="221" t="s">
        <v>2945</v>
      </c>
      <c r="BU369" s="118">
        <v>2</v>
      </c>
      <c r="BV369" s="17">
        <v>2</v>
      </c>
      <c r="BW369" s="17">
        <v>0</v>
      </c>
      <c r="BX369" s="17">
        <v>0</v>
      </c>
      <c r="BY369" s="17">
        <v>0</v>
      </c>
      <c r="BZ369" s="17">
        <v>1</v>
      </c>
      <c r="CA369" s="17"/>
      <c r="CB369" s="17">
        <v>5</v>
      </c>
      <c r="CC369" s="121">
        <v>10</v>
      </c>
      <c r="CD369" s="17"/>
      <c r="CE369" s="118">
        <v>0</v>
      </c>
      <c r="CF369" s="17">
        <v>0</v>
      </c>
      <c r="CG369" s="17">
        <v>2</v>
      </c>
      <c r="CH369" s="17">
        <v>0</v>
      </c>
      <c r="CI369" s="17">
        <v>0</v>
      </c>
      <c r="CJ369" s="17">
        <v>0</v>
      </c>
      <c r="CK369" s="17">
        <v>0</v>
      </c>
      <c r="CL369" s="121">
        <v>2</v>
      </c>
      <c r="CM369" s="17" t="s">
        <v>2946</v>
      </c>
      <c r="CN369" s="17" t="s">
        <v>1260</v>
      </c>
      <c r="CO369" s="17" t="s">
        <v>2947</v>
      </c>
      <c r="CP369" s="17">
        <v>4</v>
      </c>
      <c r="CQ369" s="118">
        <v>0</v>
      </c>
      <c r="CR369" s="17">
        <v>1</v>
      </c>
      <c r="CS369" s="124"/>
      <c r="CT369" s="138" t="s">
        <v>677</v>
      </c>
      <c r="CY369" s="141"/>
      <c r="CZ369" s="140"/>
      <c r="DC369" s="141"/>
      <c r="DD369" s="142"/>
      <c r="DF369" s="137"/>
      <c r="DG369" s="17" t="s">
        <v>1137</v>
      </c>
      <c r="DI369" s="126" t="s">
        <v>2715</v>
      </c>
      <c r="DJ369" s="118">
        <v>17</v>
      </c>
      <c r="DK369" s="118" t="s">
        <v>2948</v>
      </c>
      <c r="DL369" s="141"/>
      <c r="DM369" s="17" t="s">
        <v>1139</v>
      </c>
      <c r="DN369" s="139"/>
      <c r="DQ369" s="141"/>
      <c r="DY369" s="140"/>
      <c r="EF369" s="141"/>
      <c r="EO369" s="140"/>
      <c r="ET369" s="141"/>
      <c r="EU369" s="140"/>
      <c r="EZ369" s="141"/>
      <c r="FB369" s="127"/>
      <c r="FC369" s="118">
        <v>50</v>
      </c>
      <c r="FD369" s="17">
        <v>5</v>
      </c>
      <c r="FE369" s="141"/>
      <c r="FF369" s="17">
        <v>42</v>
      </c>
      <c r="FG369" s="140"/>
      <c r="FH369" s="141"/>
      <c r="FJ369" s="17" t="e">
        <v>#N/A</v>
      </c>
      <c r="FK369" s="257" t="s">
        <v>3714</v>
      </c>
      <c r="FP369" s="141"/>
      <c r="FR369" s="140"/>
      <c r="FT369" s="138">
        <v>0</v>
      </c>
      <c r="FU369" s="138">
        <v>14</v>
      </c>
      <c r="FY369" s="141"/>
      <c r="GA369" s="140"/>
      <c r="GP369" s="141"/>
      <c r="GR369" s="137"/>
      <c r="GX369" s="141"/>
      <c r="GY369" s="137"/>
      <c r="HD369" s="141"/>
      <c r="HE369" s="137"/>
      <c r="HK369" s="141"/>
      <c r="HL369" s="137"/>
      <c r="HM369" s="124"/>
      <c r="HN369" s="124"/>
      <c r="HO369" s="141"/>
      <c r="HP369" s="140"/>
      <c r="HQ369" s="141"/>
      <c r="HS369" s="140"/>
      <c r="II369" s="141"/>
      <c r="IJ369" s="17" t="s">
        <v>2949</v>
      </c>
      <c r="IK369" s="138" t="s">
        <v>3894</v>
      </c>
    </row>
    <row r="370" spans="1:260" s="138" customFormat="1" ht="12">
      <c r="A370" s="118">
        <v>462</v>
      </c>
      <c r="B370" s="17" t="s">
        <v>689</v>
      </c>
      <c r="C370" s="17">
        <v>0</v>
      </c>
      <c r="D370" s="139" t="s">
        <v>663</v>
      </c>
      <c r="E370" s="124" t="s">
        <v>1711</v>
      </c>
      <c r="F370" s="17" t="s">
        <v>2503</v>
      </c>
      <c r="G370" s="17" t="s">
        <v>79</v>
      </c>
      <c r="H370" s="119">
        <v>-17.720936999999999</v>
      </c>
      <c r="I370" s="120">
        <v>-63.167566999999998</v>
      </c>
      <c r="J370" s="17" t="s">
        <v>303</v>
      </c>
      <c r="K370" s="17" t="s">
        <v>176</v>
      </c>
      <c r="L370" s="17" t="s">
        <v>304</v>
      </c>
      <c r="M370" s="121" t="s">
        <v>177</v>
      </c>
      <c r="N370" s="122">
        <v>25</v>
      </c>
      <c r="O370" s="123" t="s">
        <v>78</v>
      </c>
      <c r="P370" s="17" t="s">
        <v>178</v>
      </c>
      <c r="Q370" s="121" t="s">
        <v>178</v>
      </c>
      <c r="R370" s="124">
        <v>3</v>
      </c>
      <c r="S370" s="124">
        <v>3</v>
      </c>
      <c r="T370" s="124">
        <v>0</v>
      </c>
      <c r="U370" s="124">
        <v>0</v>
      </c>
      <c r="V370" s="124">
        <v>3</v>
      </c>
      <c r="W370" s="124">
        <v>3</v>
      </c>
      <c r="X370" s="124">
        <v>3</v>
      </c>
      <c r="Y370" s="125">
        <v>0</v>
      </c>
      <c r="Z370" s="17">
        <v>15</v>
      </c>
      <c r="AA370" s="142"/>
      <c r="AB370" s="127" t="s">
        <v>309</v>
      </c>
      <c r="AC370" s="227" t="s">
        <v>216</v>
      </c>
      <c r="AD370" s="227">
        <v>3</v>
      </c>
      <c r="AE370" s="227" t="s">
        <v>254</v>
      </c>
      <c r="AF370" s="227">
        <v>1</v>
      </c>
      <c r="AG370" s="227" t="s">
        <v>206</v>
      </c>
      <c r="AH370" s="227" t="s">
        <v>217</v>
      </c>
      <c r="AI370" s="227">
        <v>3</v>
      </c>
      <c r="AJ370" s="227" t="s">
        <v>184</v>
      </c>
      <c r="AK370" s="227">
        <v>1</v>
      </c>
      <c r="AL370" s="227" t="s">
        <v>206</v>
      </c>
      <c r="AM370" s="227" t="s">
        <v>77</v>
      </c>
      <c r="AN370" s="227">
        <v>0</v>
      </c>
      <c r="AO370" s="227" t="s">
        <v>77</v>
      </c>
      <c r="AP370" s="227">
        <v>0</v>
      </c>
      <c r="AQ370" s="227" t="s">
        <v>77</v>
      </c>
      <c r="AR370" s="227" t="s">
        <v>198</v>
      </c>
      <c r="AS370" s="227">
        <v>3</v>
      </c>
      <c r="AT370" s="227" t="s">
        <v>255</v>
      </c>
      <c r="AU370" s="227">
        <v>0</v>
      </c>
      <c r="AV370" s="227" t="s">
        <v>195</v>
      </c>
      <c r="AW370" s="227" t="s">
        <v>234</v>
      </c>
      <c r="AX370" s="227">
        <v>3</v>
      </c>
      <c r="AY370" s="227" t="s">
        <v>255</v>
      </c>
      <c r="AZ370" s="227">
        <v>0</v>
      </c>
      <c r="BA370" s="227" t="s">
        <v>195</v>
      </c>
      <c r="BB370" s="227" t="s">
        <v>930</v>
      </c>
      <c r="BC370" s="227">
        <v>3</v>
      </c>
      <c r="BD370" s="227" t="s">
        <v>255</v>
      </c>
      <c r="BE370" s="227">
        <v>0</v>
      </c>
      <c r="BF370" s="227" t="s">
        <v>195</v>
      </c>
      <c r="BG370" s="227">
        <v>0</v>
      </c>
      <c r="BH370" s="227">
        <v>0</v>
      </c>
      <c r="BI370" s="227">
        <v>0</v>
      </c>
      <c r="BJ370" s="227">
        <v>0</v>
      </c>
      <c r="BK370" s="227">
        <v>0</v>
      </c>
      <c r="BL370" s="17">
        <v>15</v>
      </c>
      <c r="BM370" s="142" t="s">
        <v>4159</v>
      </c>
      <c r="BN370" s="142"/>
      <c r="BO370" s="142" t="e">
        <v>#N/A</v>
      </c>
      <c r="BP370" s="143">
        <v>2024</v>
      </c>
      <c r="BQ370" s="126" t="s">
        <v>171</v>
      </c>
      <c r="BR370" s="128">
        <v>45428</v>
      </c>
      <c r="BS370" s="17">
        <v>20</v>
      </c>
      <c r="BT370" s="221" t="s">
        <v>2799</v>
      </c>
      <c r="BU370" s="118">
        <v>3</v>
      </c>
      <c r="BV370" s="17">
        <v>0</v>
      </c>
      <c r="BW370" s="17">
        <v>2</v>
      </c>
      <c r="BX370" s="17">
        <v>0</v>
      </c>
      <c r="BY370" s="17">
        <v>0</v>
      </c>
      <c r="BZ370" s="17">
        <v>1</v>
      </c>
      <c r="CA370" s="17"/>
      <c r="CB370" s="17">
        <v>6</v>
      </c>
      <c r="CC370" s="121">
        <v>15</v>
      </c>
      <c r="CD370" s="17"/>
      <c r="CE370" s="118">
        <v>0</v>
      </c>
      <c r="CF370" s="17">
        <v>0</v>
      </c>
      <c r="CG370" s="17">
        <v>0</v>
      </c>
      <c r="CH370" s="17">
        <v>0</v>
      </c>
      <c r="CI370" s="17">
        <v>0</v>
      </c>
      <c r="CJ370" s="17">
        <v>2</v>
      </c>
      <c r="CK370" s="17">
        <v>0</v>
      </c>
      <c r="CL370" s="121">
        <v>2</v>
      </c>
      <c r="CM370" s="17" t="s">
        <v>1375</v>
      </c>
      <c r="CN370" s="17" t="s">
        <v>1124</v>
      </c>
      <c r="CO370" s="17" t="s">
        <v>1125</v>
      </c>
      <c r="CP370" s="17">
        <v>9</v>
      </c>
      <c r="CQ370" s="118">
        <v>0</v>
      </c>
      <c r="CR370" s="17">
        <v>1</v>
      </c>
      <c r="CS370" s="124"/>
      <c r="CT370" s="138" t="s">
        <v>677</v>
      </c>
      <c r="CY370" s="141"/>
      <c r="CZ370" s="140"/>
      <c r="DC370" s="141"/>
      <c r="DD370" s="142"/>
      <c r="DF370" s="137"/>
      <c r="DG370" s="17" t="s">
        <v>1180</v>
      </c>
      <c r="DI370" s="126" t="s">
        <v>2800</v>
      </c>
      <c r="DJ370" s="118">
        <v>11</v>
      </c>
      <c r="DK370" s="118" t="s">
        <v>3610</v>
      </c>
      <c r="DL370" s="141"/>
      <c r="DM370" s="17" t="s">
        <v>1182</v>
      </c>
      <c r="DN370" s="139"/>
      <c r="DQ370" s="141"/>
      <c r="DY370" s="140"/>
      <c r="EF370" s="141"/>
      <c r="EO370" s="140"/>
      <c r="ET370" s="141"/>
      <c r="EU370" s="140"/>
      <c r="EZ370" s="141"/>
      <c r="FB370" s="127"/>
      <c r="FC370" s="118">
        <v>50</v>
      </c>
      <c r="FD370" s="17">
        <v>6</v>
      </c>
      <c r="FE370" s="141"/>
      <c r="FF370" s="17">
        <v>42</v>
      </c>
      <c r="FG370" s="140"/>
      <c r="FH370" s="141"/>
      <c r="FJ370" s="17" t="e">
        <v>#N/A</v>
      </c>
      <c r="FK370" s="257" t="s">
        <v>3714</v>
      </c>
      <c r="FP370" s="141"/>
      <c r="FR370" s="140"/>
      <c r="FT370" s="138">
        <v>0</v>
      </c>
      <c r="FU370" s="138">
        <v>14</v>
      </c>
      <c r="FY370" s="141"/>
      <c r="GA370" s="140"/>
      <c r="GP370" s="141"/>
      <c r="GR370" s="137"/>
      <c r="GX370" s="141"/>
      <c r="GY370" s="137"/>
      <c r="HD370" s="141"/>
      <c r="HE370" s="137"/>
      <c r="HK370" s="141"/>
      <c r="HL370" s="137"/>
      <c r="HM370" s="124"/>
      <c r="HN370" s="124"/>
      <c r="HO370" s="141"/>
      <c r="HP370" s="140"/>
      <c r="HQ370" s="141"/>
      <c r="HS370" s="140"/>
      <c r="II370" s="141"/>
      <c r="IJ370" s="17" t="s">
        <v>3611</v>
      </c>
      <c r="IK370" s="138" t="s">
        <v>2622</v>
      </c>
    </row>
    <row r="371" spans="1:260" s="138" customFormat="1" ht="12">
      <c r="A371" s="118">
        <v>463</v>
      </c>
      <c r="B371" s="17" t="s">
        <v>555</v>
      </c>
      <c r="C371" s="17">
        <v>0</v>
      </c>
      <c r="D371" s="139" t="s">
        <v>663</v>
      </c>
      <c r="E371" s="124" t="s">
        <v>1695</v>
      </c>
      <c r="F371" s="17" t="s">
        <v>2504</v>
      </c>
      <c r="G371" s="17" t="s">
        <v>79</v>
      </c>
      <c r="H371" s="119">
        <v>-17.748192</v>
      </c>
      <c r="I371" s="120">
        <v>-63.108575999999999</v>
      </c>
      <c r="J371" s="17" t="s">
        <v>303</v>
      </c>
      <c r="K371" s="17" t="s">
        <v>176</v>
      </c>
      <c r="L371" s="17" t="s">
        <v>304</v>
      </c>
      <c r="M371" s="121" t="s">
        <v>177</v>
      </c>
      <c r="N371" s="122">
        <v>40</v>
      </c>
      <c r="O371" s="123" t="s">
        <v>78</v>
      </c>
      <c r="P371" s="17" t="s">
        <v>178</v>
      </c>
      <c r="Q371" s="121" t="s">
        <v>179</v>
      </c>
      <c r="R371" s="124">
        <v>3</v>
      </c>
      <c r="S371" s="124">
        <v>3</v>
      </c>
      <c r="T371" s="124">
        <v>0</v>
      </c>
      <c r="U371" s="124">
        <v>0</v>
      </c>
      <c r="V371" s="124">
        <v>3</v>
      </c>
      <c r="W371" s="124">
        <v>3</v>
      </c>
      <c r="X371" s="124">
        <v>2</v>
      </c>
      <c r="Y371" s="125">
        <v>0</v>
      </c>
      <c r="Z371" s="17">
        <v>14</v>
      </c>
      <c r="AA371" s="142"/>
      <c r="AB371" s="127" t="s">
        <v>333</v>
      </c>
      <c r="AC371" s="227" t="s">
        <v>216</v>
      </c>
      <c r="AD371" s="227">
        <v>3</v>
      </c>
      <c r="AE371" s="227" t="s">
        <v>181</v>
      </c>
      <c r="AF371" s="227">
        <v>1</v>
      </c>
      <c r="AG371" s="227" t="s">
        <v>193</v>
      </c>
      <c r="AH371" s="227" t="s">
        <v>217</v>
      </c>
      <c r="AI371" s="227">
        <v>3</v>
      </c>
      <c r="AJ371" s="227" t="s">
        <v>184</v>
      </c>
      <c r="AK371" s="227">
        <v>1</v>
      </c>
      <c r="AL371" s="227" t="s">
        <v>193</v>
      </c>
      <c r="AM371" s="227" t="s">
        <v>77</v>
      </c>
      <c r="AN371" s="227">
        <v>0</v>
      </c>
      <c r="AO371" s="227" t="s">
        <v>77</v>
      </c>
      <c r="AP371" s="227">
        <v>0</v>
      </c>
      <c r="AQ371" s="227" t="s">
        <v>77</v>
      </c>
      <c r="AR371" s="227" t="s">
        <v>198</v>
      </c>
      <c r="AS371" s="227">
        <v>3</v>
      </c>
      <c r="AT371" s="227" t="s">
        <v>326</v>
      </c>
      <c r="AU371" s="227">
        <v>0</v>
      </c>
      <c r="AV371" s="227" t="s">
        <v>189</v>
      </c>
      <c r="AW371" s="227" t="s">
        <v>186</v>
      </c>
      <c r="AX371" s="227">
        <v>3</v>
      </c>
      <c r="AY371" s="227" t="s">
        <v>325</v>
      </c>
      <c r="AZ371" s="227">
        <v>1</v>
      </c>
      <c r="BA371" s="227" t="s">
        <v>189</v>
      </c>
      <c r="BB371" s="227" t="s">
        <v>258</v>
      </c>
      <c r="BC371" s="227">
        <v>2</v>
      </c>
      <c r="BD371" s="227" t="s">
        <v>326</v>
      </c>
      <c r="BE371" s="227">
        <v>0</v>
      </c>
      <c r="BF371" s="227" t="s">
        <v>189</v>
      </c>
      <c r="BG371" s="227">
        <v>0</v>
      </c>
      <c r="BH371" s="227">
        <v>0</v>
      </c>
      <c r="BI371" s="227">
        <v>0</v>
      </c>
      <c r="BJ371" s="227">
        <v>0</v>
      </c>
      <c r="BK371" s="227">
        <v>0</v>
      </c>
      <c r="BL371" s="17">
        <v>14</v>
      </c>
      <c r="BM371" s="142" t="s">
        <v>4159</v>
      </c>
      <c r="BN371" s="142"/>
      <c r="BO371" s="142" t="e">
        <v>#N/A</v>
      </c>
      <c r="BP371" s="143">
        <v>2024</v>
      </c>
      <c r="BQ371" s="126" t="s">
        <v>171</v>
      </c>
      <c r="BR371" s="128">
        <v>45428</v>
      </c>
      <c r="BS371" s="17">
        <v>20</v>
      </c>
      <c r="BT371" s="221" t="s">
        <v>2808</v>
      </c>
      <c r="BU371" s="118">
        <v>3</v>
      </c>
      <c r="BV371" s="17">
        <v>1</v>
      </c>
      <c r="BW371" s="17">
        <v>0</v>
      </c>
      <c r="BX371" s="17">
        <v>0</v>
      </c>
      <c r="BY371" s="17">
        <v>0</v>
      </c>
      <c r="BZ371" s="17">
        <v>2</v>
      </c>
      <c r="CA371" s="17"/>
      <c r="CB371" s="17">
        <v>6</v>
      </c>
      <c r="CC371" s="121">
        <v>14</v>
      </c>
      <c r="CD371" s="17"/>
      <c r="CE371" s="118">
        <v>0</v>
      </c>
      <c r="CF371" s="17">
        <v>0</v>
      </c>
      <c r="CG371" s="17">
        <v>0</v>
      </c>
      <c r="CH371" s="17">
        <v>0</v>
      </c>
      <c r="CI371" s="17">
        <v>0</v>
      </c>
      <c r="CJ371" s="17">
        <v>1</v>
      </c>
      <c r="CK371" s="17">
        <v>0</v>
      </c>
      <c r="CL371" s="121">
        <v>1</v>
      </c>
      <c r="CM371" s="17" t="s">
        <v>1472</v>
      </c>
      <c r="CN371" s="17" t="s">
        <v>1410</v>
      </c>
      <c r="CO371" s="17" t="s">
        <v>1411</v>
      </c>
      <c r="CP371" s="17">
        <v>8</v>
      </c>
      <c r="CQ371" s="118">
        <v>0</v>
      </c>
      <c r="CR371" s="17">
        <v>2</v>
      </c>
      <c r="CS371" s="124"/>
      <c r="CT371" s="138" t="s">
        <v>677</v>
      </c>
      <c r="CY371" s="141"/>
      <c r="CZ371" s="140"/>
      <c r="DC371" s="141"/>
      <c r="DD371" s="142"/>
      <c r="DF371" s="137"/>
      <c r="DG371" s="17" t="s">
        <v>1180</v>
      </c>
      <c r="DI371" s="126" t="s">
        <v>2809</v>
      </c>
      <c r="DJ371" s="118">
        <v>20</v>
      </c>
      <c r="DK371" s="118" t="s">
        <v>2827</v>
      </c>
      <c r="DL371" s="141"/>
      <c r="DM371" s="17" t="s">
        <v>1299</v>
      </c>
      <c r="DN371" s="139"/>
      <c r="DQ371" s="141"/>
      <c r="DY371" s="140"/>
      <c r="EF371" s="141"/>
      <c r="EO371" s="140"/>
      <c r="ET371" s="141"/>
      <c r="EU371" s="140"/>
      <c r="EZ371" s="141"/>
      <c r="FB371" s="127"/>
      <c r="FC371" s="118">
        <v>70</v>
      </c>
      <c r="FD371" s="17">
        <v>6</v>
      </c>
      <c r="FE371" s="141"/>
      <c r="FF371" s="17">
        <v>59</v>
      </c>
      <c r="FG371" s="140"/>
      <c r="FH371" s="141"/>
      <c r="FJ371" s="17" t="e">
        <v>#N/A</v>
      </c>
      <c r="FK371" s="257" t="s">
        <v>3711</v>
      </c>
      <c r="FP371" s="141"/>
      <c r="FR371" s="140"/>
      <c r="FT371" s="138">
        <v>0</v>
      </c>
      <c r="FU371" s="138">
        <v>14</v>
      </c>
      <c r="FY371" s="141"/>
      <c r="GA371" s="140"/>
      <c r="GP371" s="141"/>
      <c r="GR371" s="137"/>
      <c r="GX371" s="141"/>
      <c r="GY371" s="137"/>
      <c r="HD371" s="141"/>
      <c r="HE371" s="137"/>
      <c r="HK371" s="141"/>
      <c r="HL371" s="137"/>
      <c r="HM371" s="124"/>
      <c r="HN371" s="124"/>
      <c r="HO371" s="141"/>
      <c r="HP371" s="140"/>
      <c r="HQ371" s="141"/>
      <c r="HS371" s="140"/>
      <c r="II371" s="141"/>
      <c r="IJ371" s="17" t="s">
        <v>2828</v>
      </c>
      <c r="IK371" s="138" t="s">
        <v>3895</v>
      </c>
    </row>
    <row r="372" spans="1:260" s="138" customFormat="1" ht="12">
      <c r="A372" s="118">
        <v>483</v>
      </c>
      <c r="B372" s="17" t="s">
        <v>2527</v>
      </c>
      <c r="C372" s="17">
        <v>0</v>
      </c>
      <c r="D372" s="139" t="s">
        <v>663</v>
      </c>
      <c r="E372" s="124" t="s">
        <v>1694</v>
      </c>
      <c r="F372" s="17" t="s">
        <v>2528</v>
      </c>
      <c r="G372" s="17" t="s">
        <v>79</v>
      </c>
      <c r="H372" s="119">
        <v>-17.328564</v>
      </c>
      <c r="I372" s="120">
        <v>-63.230694999999997</v>
      </c>
      <c r="J372" s="17" t="s">
        <v>303</v>
      </c>
      <c r="K372" s="17" t="s">
        <v>705</v>
      </c>
      <c r="L372" s="17" t="s">
        <v>305</v>
      </c>
      <c r="M372" s="121" t="s">
        <v>177</v>
      </c>
      <c r="N372" s="122">
        <v>25</v>
      </c>
      <c r="O372" s="123" t="s">
        <v>78</v>
      </c>
      <c r="P372" s="17" t="s">
        <v>202</v>
      </c>
      <c r="Q372" s="121" t="s">
        <v>179</v>
      </c>
      <c r="R372" s="124">
        <v>0</v>
      </c>
      <c r="S372" s="124">
        <v>3</v>
      </c>
      <c r="T372" s="124">
        <v>0</v>
      </c>
      <c r="U372" s="124">
        <v>0</v>
      </c>
      <c r="V372" s="124">
        <v>3</v>
      </c>
      <c r="W372" s="124">
        <v>3</v>
      </c>
      <c r="X372" s="124">
        <v>3</v>
      </c>
      <c r="Y372" s="125">
        <v>0</v>
      </c>
      <c r="Z372" s="17">
        <v>12</v>
      </c>
      <c r="AA372" s="142"/>
      <c r="AB372" s="127" t="s">
        <v>1566</v>
      </c>
      <c r="AC372" s="227" t="s">
        <v>77</v>
      </c>
      <c r="AD372" s="227">
        <v>0</v>
      </c>
      <c r="AE372" s="227" t="s">
        <v>77</v>
      </c>
      <c r="AF372" s="227">
        <v>0</v>
      </c>
      <c r="AG372" s="227" t="s">
        <v>77</v>
      </c>
      <c r="AH372" s="227" t="s">
        <v>183</v>
      </c>
      <c r="AI372" s="227">
        <v>3</v>
      </c>
      <c r="AJ372" s="227" t="s">
        <v>929</v>
      </c>
      <c r="AK372" s="227">
        <v>1</v>
      </c>
      <c r="AL372" s="227" t="s">
        <v>189</v>
      </c>
      <c r="AM372" s="227" t="s">
        <v>77</v>
      </c>
      <c r="AN372" s="227">
        <v>0</v>
      </c>
      <c r="AO372" s="227" t="s">
        <v>77</v>
      </c>
      <c r="AP372" s="227">
        <v>0</v>
      </c>
      <c r="AQ372" s="227" t="s">
        <v>77</v>
      </c>
      <c r="AR372" s="227" t="s">
        <v>2315</v>
      </c>
      <c r="AS372" s="227">
        <v>3</v>
      </c>
      <c r="AT372" s="227" t="s">
        <v>326</v>
      </c>
      <c r="AU372" s="227">
        <v>0</v>
      </c>
      <c r="AV372" s="227" t="s">
        <v>214</v>
      </c>
      <c r="AW372" s="227" t="s">
        <v>186</v>
      </c>
      <c r="AX372" s="227">
        <v>3</v>
      </c>
      <c r="AY372" s="227" t="s">
        <v>325</v>
      </c>
      <c r="AZ372" s="227">
        <v>1</v>
      </c>
      <c r="BA372" s="227" t="s">
        <v>214</v>
      </c>
      <c r="BB372" s="227" t="s">
        <v>930</v>
      </c>
      <c r="BC372" s="227">
        <v>3</v>
      </c>
      <c r="BD372" s="227" t="s">
        <v>326</v>
      </c>
      <c r="BE372" s="227">
        <v>0</v>
      </c>
      <c r="BF372" s="227" t="s">
        <v>214</v>
      </c>
      <c r="BG372" s="227">
        <v>0</v>
      </c>
      <c r="BH372" s="227">
        <v>0</v>
      </c>
      <c r="BI372" s="227">
        <v>0</v>
      </c>
      <c r="BJ372" s="227">
        <v>0</v>
      </c>
      <c r="BK372" s="227">
        <v>0</v>
      </c>
      <c r="BL372" s="17">
        <v>12</v>
      </c>
      <c r="BM372" s="142" t="s">
        <v>4159</v>
      </c>
      <c r="BN372" s="142"/>
      <c r="BO372" s="142" t="e">
        <v>#N/A</v>
      </c>
      <c r="BP372" s="143">
        <v>2024</v>
      </c>
      <c r="BQ372" s="126" t="s">
        <v>172</v>
      </c>
      <c r="BR372" s="128">
        <v>45428</v>
      </c>
      <c r="BS372" s="17">
        <v>20</v>
      </c>
      <c r="BT372" s="221" t="s">
        <v>3008</v>
      </c>
      <c r="BU372" s="118">
        <v>3</v>
      </c>
      <c r="BV372" s="17">
        <v>0</v>
      </c>
      <c r="BW372" s="17">
        <v>0</v>
      </c>
      <c r="BX372" s="17">
        <v>0</v>
      </c>
      <c r="BY372" s="17">
        <v>0</v>
      </c>
      <c r="BZ372" s="17">
        <v>2</v>
      </c>
      <c r="CA372" s="17"/>
      <c r="CB372" s="17">
        <v>5</v>
      </c>
      <c r="CC372" s="121">
        <v>12</v>
      </c>
      <c r="CD372" s="17"/>
      <c r="CE372" s="118">
        <v>0</v>
      </c>
      <c r="CF372" s="17">
        <v>0</v>
      </c>
      <c r="CG372" s="17">
        <v>0</v>
      </c>
      <c r="CH372" s="17">
        <v>0</v>
      </c>
      <c r="CI372" s="17">
        <v>0</v>
      </c>
      <c r="CJ372" s="17">
        <v>0</v>
      </c>
      <c r="CK372" s="17">
        <v>0</v>
      </c>
      <c r="CL372" s="121">
        <v>0</v>
      </c>
      <c r="CM372" s="17" t="s">
        <v>3009</v>
      </c>
      <c r="CN372" s="17" t="s">
        <v>1124</v>
      </c>
      <c r="CO372" s="17" t="s">
        <v>1125</v>
      </c>
      <c r="CP372" s="17">
        <v>3</v>
      </c>
      <c r="CQ372" s="118">
        <v>0</v>
      </c>
      <c r="CR372" s="17">
        <v>2</v>
      </c>
      <c r="CS372" s="124"/>
      <c r="CT372" s="138" t="s">
        <v>677</v>
      </c>
      <c r="CY372" s="141"/>
      <c r="CZ372" s="140"/>
      <c r="DC372" s="141"/>
      <c r="DD372" s="142"/>
      <c r="DF372" s="137"/>
      <c r="DG372" s="17" t="s">
        <v>1127</v>
      </c>
      <c r="DI372" s="126" t="s">
        <v>3108</v>
      </c>
      <c r="DJ372" s="118">
        <v>4</v>
      </c>
      <c r="DK372" s="118" t="s">
        <v>1497</v>
      </c>
      <c r="DL372" s="141"/>
      <c r="DM372" s="17" t="s">
        <v>130</v>
      </c>
      <c r="DN372" s="139"/>
      <c r="DQ372" s="141"/>
      <c r="DY372" s="140"/>
      <c r="EF372" s="141"/>
      <c r="EO372" s="140"/>
      <c r="ET372" s="141"/>
      <c r="EU372" s="140"/>
      <c r="EZ372" s="141"/>
      <c r="FB372" s="127"/>
      <c r="FC372" s="118">
        <v>50</v>
      </c>
      <c r="FD372" s="17">
        <v>5</v>
      </c>
      <c r="FE372" s="141"/>
      <c r="FF372" s="17">
        <v>42</v>
      </c>
      <c r="FG372" s="140"/>
      <c r="FH372" s="141"/>
      <c r="FJ372" s="17" t="e">
        <v>#N/A</v>
      </c>
      <c r="FK372" s="257" t="s">
        <v>3711</v>
      </c>
      <c r="FP372" s="141"/>
      <c r="FR372" s="140"/>
      <c r="FT372" s="138">
        <v>0</v>
      </c>
      <c r="FU372" s="138">
        <v>14</v>
      </c>
      <c r="FY372" s="141"/>
      <c r="GA372" s="140"/>
      <c r="GP372" s="141"/>
      <c r="GR372" s="137"/>
      <c r="GX372" s="141"/>
      <c r="GY372" s="137"/>
      <c r="HD372" s="141"/>
      <c r="HE372" s="137"/>
      <c r="HK372" s="141"/>
      <c r="HL372" s="137"/>
      <c r="HM372" s="124"/>
      <c r="HN372" s="124"/>
      <c r="HO372" s="141"/>
      <c r="HP372" s="140"/>
      <c r="HQ372" s="141"/>
      <c r="HS372" s="140"/>
      <c r="II372" s="141"/>
      <c r="IJ372" s="17" t="s">
        <v>1497</v>
      </c>
      <c r="IK372" s="138" t="s">
        <v>3896</v>
      </c>
    </row>
    <row r="373" spans="1:260" s="138" customFormat="1" ht="12">
      <c r="A373" s="118">
        <v>167</v>
      </c>
      <c r="B373" s="17" t="s">
        <v>306</v>
      </c>
      <c r="C373" s="17">
        <v>0</v>
      </c>
      <c r="D373" s="17" t="s">
        <v>663</v>
      </c>
      <c r="E373" s="17" t="s">
        <v>1696</v>
      </c>
      <c r="F373" s="17" t="s">
        <v>2035</v>
      </c>
      <c r="G373" s="17" t="s">
        <v>79</v>
      </c>
      <c r="H373" s="119">
        <v>-17.78378</v>
      </c>
      <c r="I373" s="120">
        <v>-63.177309999999999</v>
      </c>
      <c r="J373" s="17" t="s">
        <v>303</v>
      </c>
      <c r="K373" s="17" t="s">
        <v>176</v>
      </c>
      <c r="L373" s="17" t="s">
        <v>304</v>
      </c>
      <c r="M373" s="121" t="s">
        <v>177</v>
      </c>
      <c r="N373" s="122">
        <v>15</v>
      </c>
      <c r="O373" s="123" t="s">
        <v>78</v>
      </c>
      <c r="P373" s="17" t="s">
        <v>213</v>
      </c>
      <c r="Q373" s="121" t="s">
        <v>179</v>
      </c>
      <c r="R373" s="124">
        <v>3</v>
      </c>
      <c r="S373" s="124">
        <v>3</v>
      </c>
      <c r="T373" s="124">
        <v>0</v>
      </c>
      <c r="U373" s="124">
        <v>0</v>
      </c>
      <c r="V373" s="124">
        <v>3</v>
      </c>
      <c r="W373" s="124">
        <v>2</v>
      </c>
      <c r="X373" s="124">
        <v>2</v>
      </c>
      <c r="Y373" s="125">
        <v>0</v>
      </c>
      <c r="Z373" s="17">
        <v>13</v>
      </c>
      <c r="AA373" s="126"/>
      <c r="AB373" s="127" t="s">
        <v>1346</v>
      </c>
      <c r="AC373" s="227" t="s">
        <v>223</v>
      </c>
      <c r="AD373" s="227">
        <v>3</v>
      </c>
      <c r="AE373" s="227" t="s">
        <v>853</v>
      </c>
      <c r="AF373" s="227">
        <v>1</v>
      </c>
      <c r="AG373" s="227" t="s">
        <v>189</v>
      </c>
      <c r="AH373" s="227" t="s">
        <v>222</v>
      </c>
      <c r="AI373" s="227">
        <v>3</v>
      </c>
      <c r="AJ373" s="227" t="s">
        <v>854</v>
      </c>
      <c r="AK373" s="227">
        <v>0</v>
      </c>
      <c r="AL373" s="227" t="s">
        <v>189</v>
      </c>
      <c r="AM373" s="227" t="s">
        <v>77</v>
      </c>
      <c r="AN373" s="227">
        <v>0</v>
      </c>
      <c r="AO373" s="227" t="s">
        <v>77</v>
      </c>
      <c r="AP373" s="227">
        <v>0</v>
      </c>
      <c r="AQ373" s="227" t="s">
        <v>77</v>
      </c>
      <c r="AR373" s="227" t="s">
        <v>198</v>
      </c>
      <c r="AS373" s="227">
        <v>3</v>
      </c>
      <c r="AT373" s="227" t="s">
        <v>325</v>
      </c>
      <c r="AU373" s="227">
        <v>1</v>
      </c>
      <c r="AV373" s="227" t="s">
        <v>189</v>
      </c>
      <c r="AW373" s="227" t="s">
        <v>2036</v>
      </c>
      <c r="AX373" s="227">
        <v>2</v>
      </c>
      <c r="AY373" s="227" t="s">
        <v>326</v>
      </c>
      <c r="AZ373" s="227">
        <v>0</v>
      </c>
      <c r="BA373" s="227" t="s">
        <v>189</v>
      </c>
      <c r="BB373" s="227" t="s">
        <v>258</v>
      </c>
      <c r="BC373" s="227">
        <v>2</v>
      </c>
      <c r="BD373" s="227" t="s">
        <v>326</v>
      </c>
      <c r="BE373" s="227">
        <v>0</v>
      </c>
      <c r="BF373" s="227" t="s">
        <v>189</v>
      </c>
      <c r="BG373" s="227">
        <v>0</v>
      </c>
      <c r="BH373" s="227">
        <v>0</v>
      </c>
      <c r="BI373" s="227">
        <v>0</v>
      </c>
      <c r="BJ373" s="227">
        <v>0</v>
      </c>
      <c r="BK373" s="227">
        <v>0</v>
      </c>
      <c r="BL373" s="17">
        <v>13</v>
      </c>
      <c r="BM373" s="126">
        <v>0</v>
      </c>
      <c r="BN373" s="126"/>
      <c r="BO373" s="126" t="e">
        <v>#N/A</v>
      </c>
      <c r="BP373" s="126">
        <v>2024</v>
      </c>
      <c r="BQ373" s="126" t="s">
        <v>171</v>
      </c>
      <c r="BR373" s="128">
        <v>45434</v>
      </c>
      <c r="BS373" s="17">
        <v>21</v>
      </c>
      <c r="BT373" s="221" t="s">
        <v>2818</v>
      </c>
      <c r="BU373" s="118">
        <v>3</v>
      </c>
      <c r="BV373" s="17">
        <v>0</v>
      </c>
      <c r="BW373" s="17">
        <v>0</v>
      </c>
      <c r="BX373" s="17">
        <v>0</v>
      </c>
      <c r="BY373" s="17">
        <v>0</v>
      </c>
      <c r="BZ373" s="17">
        <v>3</v>
      </c>
      <c r="CA373" s="17"/>
      <c r="CB373" s="17">
        <v>6</v>
      </c>
      <c r="CC373" s="121">
        <v>13</v>
      </c>
      <c r="CD373" s="17"/>
      <c r="CE373" s="118">
        <v>0</v>
      </c>
      <c r="CF373" s="17">
        <v>0</v>
      </c>
      <c r="CG373" s="17">
        <v>0</v>
      </c>
      <c r="CH373" s="17">
        <v>0</v>
      </c>
      <c r="CI373" s="17">
        <v>0</v>
      </c>
      <c r="CJ373" s="17">
        <v>0</v>
      </c>
      <c r="CK373" s="17">
        <v>0</v>
      </c>
      <c r="CL373" s="121">
        <v>0</v>
      </c>
      <c r="CM373" s="17" t="s">
        <v>1123</v>
      </c>
      <c r="CN373" s="17" t="s">
        <v>1410</v>
      </c>
      <c r="CO373" s="17" t="s">
        <v>1411</v>
      </c>
      <c r="CP373" s="17">
        <v>26</v>
      </c>
      <c r="CQ373" s="118">
        <v>0</v>
      </c>
      <c r="CR373" s="17">
        <v>2</v>
      </c>
      <c r="CS373" s="17"/>
      <c r="CT373" s="17" t="s">
        <v>677</v>
      </c>
      <c r="CU373" s="17"/>
      <c r="CV373" s="17"/>
      <c r="CW373" s="17"/>
      <c r="CX373" s="17"/>
      <c r="CY373" s="121"/>
      <c r="CZ373" s="118"/>
      <c r="DA373" s="17"/>
      <c r="DB373" s="17"/>
      <c r="DC373" s="121"/>
      <c r="DD373" s="126"/>
      <c r="DE373" s="17"/>
      <c r="DF373" s="118"/>
      <c r="DG373" s="17" t="s">
        <v>1127</v>
      </c>
      <c r="DH373" s="17"/>
      <c r="DI373" s="126" t="s">
        <v>2594</v>
      </c>
      <c r="DJ373" s="118">
        <v>11</v>
      </c>
      <c r="DK373" s="118" t="s">
        <v>1128</v>
      </c>
      <c r="DL373" s="121"/>
      <c r="DM373" s="17" t="s">
        <v>130</v>
      </c>
      <c r="DN373" s="17"/>
      <c r="DO373" s="17"/>
      <c r="DP373" s="17"/>
      <c r="DQ373" s="121"/>
      <c r="DR373" s="17"/>
      <c r="DS373" s="17"/>
      <c r="DT373" s="17"/>
      <c r="DU373" s="17"/>
      <c r="DV373" s="17"/>
      <c r="DW373" s="17"/>
      <c r="DX373" s="17"/>
      <c r="DY373" s="118"/>
      <c r="DZ373" s="17"/>
      <c r="EA373" s="17"/>
      <c r="EB373" s="17"/>
      <c r="EC373" s="17"/>
      <c r="ED373" s="17"/>
      <c r="EE373" s="17"/>
      <c r="EF373" s="121"/>
      <c r="EG373" s="17"/>
      <c r="EH373" s="17"/>
      <c r="EI373" s="17"/>
      <c r="EJ373" s="17"/>
      <c r="EK373" s="17"/>
      <c r="EL373" s="17"/>
      <c r="EM373" s="17"/>
      <c r="EN373" s="17"/>
      <c r="EO373" s="118"/>
      <c r="EP373" s="17"/>
      <c r="EQ373" s="17"/>
      <c r="ER373" s="17"/>
      <c r="ES373" s="17"/>
      <c r="ET373" s="121"/>
      <c r="EU373" s="118"/>
      <c r="EV373" s="17"/>
      <c r="EW373" s="17"/>
      <c r="EX373" s="17"/>
      <c r="EY373" s="17"/>
      <c r="EZ373" s="121"/>
      <c r="FA373" s="17"/>
      <c r="FB373" s="121"/>
      <c r="FC373" s="118">
        <v>30</v>
      </c>
      <c r="FD373" s="17">
        <v>6</v>
      </c>
      <c r="FE373" s="121"/>
      <c r="FF373" s="17">
        <v>31</v>
      </c>
      <c r="FG373" s="118"/>
      <c r="FH373" s="121"/>
      <c r="FI373" s="17"/>
      <c r="FJ373" s="17" t="e">
        <v>#N/A</v>
      </c>
      <c r="FK373" s="227" t="s">
        <v>3714</v>
      </c>
      <c r="FL373" s="17"/>
      <c r="FM373" s="17"/>
      <c r="FN373" s="17"/>
      <c r="FO373" s="17"/>
      <c r="FP373" s="121"/>
      <c r="FQ373" s="17"/>
      <c r="FR373" s="118"/>
      <c r="FS373" s="17"/>
      <c r="FT373" s="17">
        <v>0</v>
      </c>
      <c r="FU373" s="17">
        <v>14</v>
      </c>
      <c r="FV373" s="17"/>
      <c r="FW373" s="17"/>
      <c r="FX373" s="17"/>
      <c r="FY373" s="121"/>
      <c r="FZ373" s="17"/>
      <c r="GA373" s="118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21"/>
      <c r="GQ373" s="17"/>
      <c r="GR373" s="118"/>
      <c r="GS373" s="17"/>
      <c r="GT373" s="17"/>
      <c r="GU373" s="17"/>
      <c r="GV373" s="17"/>
      <c r="GW373" s="17"/>
      <c r="GX373" s="121"/>
      <c r="GY373" s="118"/>
      <c r="GZ373" s="17"/>
      <c r="HA373" s="17"/>
      <c r="HB373" s="17"/>
      <c r="HC373" s="17"/>
      <c r="HD373" s="121"/>
      <c r="HE373" s="118"/>
      <c r="HF373" s="17"/>
      <c r="HG373" s="17"/>
      <c r="HH373" s="17"/>
      <c r="HI373" s="17"/>
      <c r="HJ373" s="17"/>
      <c r="HK373" s="121"/>
      <c r="HL373" s="118"/>
      <c r="HM373" s="17"/>
      <c r="HN373" s="17"/>
      <c r="HO373" s="121"/>
      <c r="HP373" s="118"/>
      <c r="HQ373" s="121"/>
      <c r="HR373" s="17"/>
      <c r="HS373" s="118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21"/>
      <c r="IJ373" s="17" t="s">
        <v>1128</v>
      </c>
      <c r="IK373" s="17" t="s">
        <v>3897</v>
      </c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</row>
    <row r="374" spans="1:260" s="138" customFormat="1" ht="12">
      <c r="A374" s="118">
        <v>207</v>
      </c>
      <c r="B374" s="17" t="s">
        <v>689</v>
      </c>
      <c r="C374" s="17">
        <v>0</v>
      </c>
      <c r="D374" s="17" t="s">
        <v>663</v>
      </c>
      <c r="E374" s="17" t="s">
        <v>1698</v>
      </c>
      <c r="F374" s="17" t="s">
        <v>2099</v>
      </c>
      <c r="G374" s="17" t="s">
        <v>79</v>
      </c>
      <c r="H374" s="119">
        <v>-17.815055999999998</v>
      </c>
      <c r="I374" s="120">
        <v>-63.189582999999999</v>
      </c>
      <c r="J374" s="17" t="s">
        <v>303</v>
      </c>
      <c r="K374" s="17" t="s">
        <v>176</v>
      </c>
      <c r="L374" s="17" t="s">
        <v>304</v>
      </c>
      <c r="M374" s="121" t="s">
        <v>177</v>
      </c>
      <c r="N374" s="122">
        <v>25</v>
      </c>
      <c r="O374" s="123" t="s">
        <v>78</v>
      </c>
      <c r="P374" s="17" t="s">
        <v>178</v>
      </c>
      <c r="Q374" s="121" t="s">
        <v>714</v>
      </c>
      <c r="R374" s="124">
        <v>3</v>
      </c>
      <c r="S374" s="124">
        <v>3</v>
      </c>
      <c r="T374" s="124">
        <v>0</v>
      </c>
      <c r="U374" s="124">
        <v>3</v>
      </c>
      <c r="V374" s="124">
        <v>0</v>
      </c>
      <c r="W374" s="124">
        <v>3</v>
      </c>
      <c r="X374" s="124">
        <v>0</v>
      </c>
      <c r="Y374" s="125">
        <v>0</v>
      </c>
      <c r="Z374" s="17">
        <v>12</v>
      </c>
      <c r="AA374" s="126"/>
      <c r="AB374" s="127" t="s">
        <v>313</v>
      </c>
      <c r="AC374" s="227" t="s">
        <v>216</v>
      </c>
      <c r="AD374" s="227">
        <v>3</v>
      </c>
      <c r="AE374" s="227" t="s">
        <v>181</v>
      </c>
      <c r="AF374" s="227">
        <v>1</v>
      </c>
      <c r="AG374" s="227" t="s">
        <v>182</v>
      </c>
      <c r="AH374" s="227" t="s">
        <v>188</v>
      </c>
      <c r="AI374" s="227">
        <v>3</v>
      </c>
      <c r="AJ374" s="227" t="s">
        <v>248</v>
      </c>
      <c r="AK374" s="227">
        <v>1</v>
      </c>
      <c r="AL374" s="227" t="s">
        <v>182</v>
      </c>
      <c r="AM374" s="227" t="s">
        <v>185</v>
      </c>
      <c r="AN374" s="227">
        <v>3</v>
      </c>
      <c r="AO374" s="227" t="s">
        <v>249</v>
      </c>
      <c r="AP374" s="227">
        <v>0</v>
      </c>
      <c r="AQ374" s="227" t="s">
        <v>182</v>
      </c>
      <c r="AR374" s="227" t="s">
        <v>77</v>
      </c>
      <c r="AS374" s="227">
        <v>0</v>
      </c>
      <c r="AT374" s="227" t="s">
        <v>77</v>
      </c>
      <c r="AU374" s="227">
        <v>0</v>
      </c>
      <c r="AV374" s="227" t="s">
        <v>77</v>
      </c>
      <c r="AW374" s="227" t="s">
        <v>724</v>
      </c>
      <c r="AX374" s="227">
        <v>3</v>
      </c>
      <c r="AY374" s="227" t="s">
        <v>249</v>
      </c>
      <c r="AZ374" s="227">
        <v>0</v>
      </c>
      <c r="BA374" s="227" t="s">
        <v>182</v>
      </c>
      <c r="BB374" s="227" t="s">
        <v>77</v>
      </c>
      <c r="BC374" s="227">
        <v>0</v>
      </c>
      <c r="BD374" s="227" t="s">
        <v>77</v>
      </c>
      <c r="BE374" s="227">
        <v>0</v>
      </c>
      <c r="BF374" s="227" t="s">
        <v>77</v>
      </c>
      <c r="BG374" s="227">
        <v>0</v>
      </c>
      <c r="BH374" s="227">
        <v>0</v>
      </c>
      <c r="BI374" s="227">
        <v>0</v>
      </c>
      <c r="BJ374" s="227">
        <v>0</v>
      </c>
      <c r="BK374" s="227">
        <v>0</v>
      </c>
      <c r="BL374" s="17">
        <v>12</v>
      </c>
      <c r="BM374" s="126" t="s">
        <v>4159</v>
      </c>
      <c r="BN374" s="126"/>
      <c r="BO374" s="126" t="e">
        <v>#N/A</v>
      </c>
      <c r="BP374" s="126">
        <v>2024</v>
      </c>
      <c r="BQ374" s="126" t="s">
        <v>171</v>
      </c>
      <c r="BR374" s="128">
        <v>45434</v>
      </c>
      <c r="BS374" s="17">
        <v>21</v>
      </c>
      <c r="BT374" s="221" t="s">
        <v>2945</v>
      </c>
      <c r="BU374" s="118">
        <v>2</v>
      </c>
      <c r="BV374" s="17">
        <v>2</v>
      </c>
      <c r="BW374" s="17">
        <v>0</v>
      </c>
      <c r="BX374" s="17">
        <v>0</v>
      </c>
      <c r="BY374" s="17">
        <v>0</v>
      </c>
      <c r="BZ374" s="17">
        <v>1</v>
      </c>
      <c r="CA374" s="17"/>
      <c r="CB374" s="17">
        <v>5</v>
      </c>
      <c r="CC374" s="121">
        <v>12</v>
      </c>
      <c r="CD374" s="17"/>
      <c r="CE374" s="118">
        <v>0</v>
      </c>
      <c r="CF374" s="17">
        <v>0</v>
      </c>
      <c r="CG374" s="17">
        <v>2</v>
      </c>
      <c r="CH374" s="17">
        <v>0</v>
      </c>
      <c r="CI374" s="17">
        <v>0</v>
      </c>
      <c r="CJ374" s="17">
        <v>0</v>
      </c>
      <c r="CK374" s="17">
        <v>0</v>
      </c>
      <c r="CL374" s="121">
        <v>2</v>
      </c>
      <c r="CM374" s="17" t="s">
        <v>2946</v>
      </c>
      <c r="CN374" s="17" t="s">
        <v>1260</v>
      </c>
      <c r="CO374" s="17" t="s">
        <v>2947</v>
      </c>
      <c r="CP374" s="17">
        <v>4</v>
      </c>
      <c r="CQ374" s="118">
        <v>0</v>
      </c>
      <c r="CR374" s="17">
        <v>1</v>
      </c>
      <c r="CS374" s="17"/>
      <c r="CT374" s="17" t="s">
        <v>677</v>
      </c>
      <c r="CU374" s="17"/>
      <c r="CV374" s="17"/>
      <c r="CW374" s="17"/>
      <c r="CX374" s="17"/>
      <c r="CY374" s="121"/>
      <c r="CZ374" s="118"/>
      <c r="DA374" s="17"/>
      <c r="DB374" s="17"/>
      <c r="DC374" s="121"/>
      <c r="DD374" s="126"/>
      <c r="DE374" s="17"/>
      <c r="DF374" s="118"/>
      <c r="DG374" s="17" t="s">
        <v>1137</v>
      </c>
      <c r="DH374" s="17"/>
      <c r="DI374" s="126" t="s">
        <v>2715</v>
      </c>
      <c r="DJ374" s="118">
        <v>17</v>
      </c>
      <c r="DK374" s="118" t="s">
        <v>2948</v>
      </c>
      <c r="DL374" s="121"/>
      <c r="DM374" s="17" t="s">
        <v>1139</v>
      </c>
      <c r="DN374" s="17"/>
      <c r="DO374" s="17"/>
      <c r="DP374" s="17"/>
      <c r="DQ374" s="121"/>
      <c r="DR374" s="17"/>
      <c r="DS374" s="17"/>
      <c r="DT374" s="17"/>
      <c r="DU374" s="17"/>
      <c r="DV374" s="17"/>
      <c r="DW374" s="17"/>
      <c r="DX374" s="17"/>
      <c r="DY374" s="118"/>
      <c r="DZ374" s="17"/>
      <c r="EA374" s="17"/>
      <c r="EB374" s="17"/>
      <c r="EC374" s="17"/>
      <c r="ED374" s="17"/>
      <c r="EE374" s="17"/>
      <c r="EF374" s="121"/>
      <c r="EG374" s="17"/>
      <c r="EH374" s="17"/>
      <c r="EI374" s="17"/>
      <c r="EJ374" s="17"/>
      <c r="EK374" s="17"/>
      <c r="EL374" s="17"/>
      <c r="EM374" s="17"/>
      <c r="EN374" s="17"/>
      <c r="EO374" s="118"/>
      <c r="EP374" s="17"/>
      <c r="EQ374" s="17"/>
      <c r="ER374" s="17"/>
      <c r="ES374" s="17"/>
      <c r="ET374" s="121"/>
      <c r="EU374" s="118"/>
      <c r="EV374" s="17"/>
      <c r="EW374" s="17"/>
      <c r="EX374" s="17"/>
      <c r="EY374" s="17"/>
      <c r="EZ374" s="121"/>
      <c r="FA374" s="17"/>
      <c r="FB374" s="121"/>
      <c r="FC374" s="118">
        <v>50</v>
      </c>
      <c r="FD374" s="17">
        <v>5</v>
      </c>
      <c r="FE374" s="121"/>
      <c r="FF374" s="17">
        <v>42</v>
      </c>
      <c r="FG374" s="118"/>
      <c r="FH374" s="121"/>
      <c r="FI374" s="17"/>
      <c r="FJ374" s="17" t="e">
        <v>#N/A</v>
      </c>
      <c r="FK374" s="227" t="s">
        <v>3711</v>
      </c>
      <c r="FL374" s="17"/>
      <c r="FM374" s="17"/>
      <c r="FN374" s="17"/>
      <c r="FO374" s="17"/>
      <c r="FP374" s="121"/>
      <c r="FQ374" s="17"/>
      <c r="FR374" s="118"/>
      <c r="FS374" s="17"/>
      <c r="FT374" s="17">
        <v>0</v>
      </c>
      <c r="FU374" s="17">
        <v>14</v>
      </c>
      <c r="FV374" s="17"/>
      <c r="FW374" s="17"/>
      <c r="FX374" s="17"/>
      <c r="FY374" s="121"/>
      <c r="FZ374" s="17"/>
      <c r="GA374" s="118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21"/>
      <c r="GQ374" s="17"/>
      <c r="GR374" s="118"/>
      <c r="GS374" s="17"/>
      <c r="GT374" s="17"/>
      <c r="GU374" s="17"/>
      <c r="GV374" s="17"/>
      <c r="GW374" s="17"/>
      <c r="GX374" s="121"/>
      <c r="GY374" s="118"/>
      <c r="GZ374" s="17"/>
      <c r="HA374" s="17"/>
      <c r="HB374" s="17"/>
      <c r="HC374" s="17"/>
      <c r="HD374" s="121"/>
      <c r="HE374" s="118"/>
      <c r="HF374" s="17"/>
      <c r="HG374" s="17"/>
      <c r="HH374" s="17"/>
      <c r="HI374" s="17"/>
      <c r="HJ374" s="17"/>
      <c r="HK374" s="121"/>
      <c r="HL374" s="118"/>
      <c r="HM374" s="17"/>
      <c r="HN374" s="17"/>
      <c r="HO374" s="121"/>
      <c r="HP374" s="118"/>
      <c r="HQ374" s="121"/>
      <c r="HR374" s="17"/>
      <c r="HS374" s="118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21"/>
      <c r="IJ374" s="17" t="s">
        <v>2949</v>
      </c>
      <c r="IK374" s="17" t="s">
        <v>3898</v>
      </c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</row>
    <row r="375" spans="1:260" s="138" customFormat="1" ht="12">
      <c r="A375" s="118">
        <v>208</v>
      </c>
      <c r="B375" s="17">
        <v>0</v>
      </c>
      <c r="C375" s="17">
        <v>0</v>
      </c>
      <c r="D375" s="17" t="s">
        <v>663</v>
      </c>
      <c r="E375" s="17" t="s">
        <v>1697</v>
      </c>
      <c r="F375" s="17" t="s">
        <v>2100</v>
      </c>
      <c r="G375" s="17" t="s">
        <v>79</v>
      </c>
      <c r="H375" s="119">
        <v>-17.749359999999999</v>
      </c>
      <c r="I375" s="120">
        <v>-63.188009999999998</v>
      </c>
      <c r="J375" s="17" t="s">
        <v>303</v>
      </c>
      <c r="K375" s="17" t="s">
        <v>176</v>
      </c>
      <c r="L375" s="17" t="s">
        <v>304</v>
      </c>
      <c r="M375" s="121" t="s">
        <v>177</v>
      </c>
      <c r="N375" s="122">
        <v>25</v>
      </c>
      <c r="O375" s="123" t="s">
        <v>78</v>
      </c>
      <c r="P375" s="17" t="s">
        <v>178</v>
      </c>
      <c r="Q375" s="121" t="s">
        <v>179</v>
      </c>
      <c r="R375" s="124">
        <v>3</v>
      </c>
      <c r="S375" s="124">
        <v>3</v>
      </c>
      <c r="T375" s="124">
        <v>0</v>
      </c>
      <c r="U375" s="124">
        <v>3</v>
      </c>
      <c r="V375" s="124">
        <v>0</v>
      </c>
      <c r="W375" s="124">
        <v>2</v>
      </c>
      <c r="X375" s="124">
        <v>0</v>
      </c>
      <c r="Y375" s="125">
        <v>0</v>
      </c>
      <c r="Z375" s="17">
        <v>11</v>
      </c>
      <c r="AA375" s="126"/>
      <c r="AB375" s="127" t="s">
        <v>1309</v>
      </c>
      <c r="AC375" s="227" t="s">
        <v>194</v>
      </c>
      <c r="AD375" s="227">
        <v>3</v>
      </c>
      <c r="AE375" s="227" t="s">
        <v>181</v>
      </c>
      <c r="AF375" s="227">
        <v>1</v>
      </c>
      <c r="AG375" s="227" t="s">
        <v>193</v>
      </c>
      <c r="AH375" s="227" t="s">
        <v>194</v>
      </c>
      <c r="AI375" s="227">
        <v>3</v>
      </c>
      <c r="AJ375" s="227" t="s">
        <v>184</v>
      </c>
      <c r="AK375" s="227">
        <v>1</v>
      </c>
      <c r="AL375" s="227" t="s">
        <v>193</v>
      </c>
      <c r="AM375" s="227" t="s">
        <v>185</v>
      </c>
      <c r="AN375" s="227">
        <v>3</v>
      </c>
      <c r="AO375" s="227" t="s">
        <v>241</v>
      </c>
      <c r="AP375" s="227">
        <v>1</v>
      </c>
      <c r="AQ375" s="227" t="s">
        <v>193</v>
      </c>
      <c r="AR375" s="227" t="s">
        <v>77</v>
      </c>
      <c r="AS375" s="227">
        <v>0</v>
      </c>
      <c r="AT375" s="227" t="s">
        <v>77</v>
      </c>
      <c r="AU375" s="227">
        <v>0</v>
      </c>
      <c r="AV375" s="227" t="s">
        <v>77</v>
      </c>
      <c r="AW375" s="227" t="s">
        <v>2101</v>
      </c>
      <c r="AX375" s="227">
        <v>2</v>
      </c>
      <c r="AY375" s="227" t="s">
        <v>210</v>
      </c>
      <c r="AZ375" s="227">
        <v>1</v>
      </c>
      <c r="BA375" s="227" t="s">
        <v>193</v>
      </c>
      <c r="BB375" s="227" t="s">
        <v>77</v>
      </c>
      <c r="BC375" s="227">
        <v>0</v>
      </c>
      <c r="BD375" s="227" t="s">
        <v>77</v>
      </c>
      <c r="BE375" s="227">
        <v>0</v>
      </c>
      <c r="BF375" s="227" t="s">
        <v>77</v>
      </c>
      <c r="BG375" s="227">
        <v>0</v>
      </c>
      <c r="BH375" s="227">
        <v>0</v>
      </c>
      <c r="BI375" s="227">
        <v>0</v>
      </c>
      <c r="BJ375" s="227">
        <v>0</v>
      </c>
      <c r="BK375" s="227">
        <v>0</v>
      </c>
      <c r="BL375" s="17">
        <v>11</v>
      </c>
      <c r="BM375" s="126" t="s">
        <v>4159</v>
      </c>
      <c r="BN375" s="126"/>
      <c r="BO375" s="126" t="e">
        <v>#N/A</v>
      </c>
      <c r="BP375" s="126">
        <v>2024</v>
      </c>
      <c r="BQ375" s="126" t="s">
        <v>171</v>
      </c>
      <c r="BR375" s="128">
        <v>45434</v>
      </c>
      <c r="BS375" s="17">
        <v>21</v>
      </c>
      <c r="BT375" s="221" t="s">
        <v>2950</v>
      </c>
      <c r="BU375" s="118">
        <v>2</v>
      </c>
      <c r="BV375" s="17">
        <v>2</v>
      </c>
      <c r="BW375" s="17">
        <v>0</v>
      </c>
      <c r="BX375" s="17">
        <v>0</v>
      </c>
      <c r="BY375" s="17">
        <v>0</v>
      </c>
      <c r="BZ375" s="17">
        <v>1</v>
      </c>
      <c r="CA375" s="17"/>
      <c r="CB375" s="17">
        <v>5</v>
      </c>
      <c r="CC375" s="121">
        <v>11</v>
      </c>
      <c r="CD375" s="17"/>
      <c r="CE375" s="118">
        <v>0</v>
      </c>
      <c r="CF375" s="17">
        <v>0</v>
      </c>
      <c r="CG375" s="17">
        <v>2</v>
      </c>
      <c r="CH375" s="17">
        <v>0</v>
      </c>
      <c r="CI375" s="17">
        <v>0</v>
      </c>
      <c r="CJ375" s="17">
        <v>0</v>
      </c>
      <c r="CK375" s="17">
        <v>0</v>
      </c>
      <c r="CL375" s="121">
        <v>2</v>
      </c>
      <c r="CM375" s="17" t="s">
        <v>2951</v>
      </c>
      <c r="CN375" s="17" t="s">
        <v>1166</v>
      </c>
      <c r="CO375" s="17" t="s">
        <v>2952</v>
      </c>
      <c r="CP375" s="17">
        <v>1</v>
      </c>
      <c r="CQ375" s="118">
        <v>1</v>
      </c>
      <c r="CR375" s="17">
        <v>1</v>
      </c>
      <c r="CS375" s="17" t="s">
        <v>676</v>
      </c>
      <c r="CT375" s="17" t="s">
        <v>677</v>
      </c>
      <c r="CU375" s="17"/>
      <c r="CV375" s="17"/>
      <c r="CW375" s="17"/>
      <c r="CX375" s="17"/>
      <c r="CY375" s="121"/>
      <c r="CZ375" s="118"/>
      <c r="DA375" s="17"/>
      <c r="DB375" s="17"/>
      <c r="DC375" s="121"/>
      <c r="DD375" s="126"/>
      <c r="DE375" s="17"/>
      <c r="DF375" s="118"/>
      <c r="DG375" s="17" t="s">
        <v>1137</v>
      </c>
      <c r="DH375" s="17"/>
      <c r="DI375" s="126" t="s">
        <v>2723</v>
      </c>
      <c r="DJ375" s="118">
        <v>7</v>
      </c>
      <c r="DK375" s="118" t="s">
        <v>2905</v>
      </c>
      <c r="DL375" s="121"/>
      <c r="DM375" s="17" t="s">
        <v>1139</v>
      </c>
      <c r="DN375" s="17"/>
      <c r="DO375" s="17"/>
      <c r="DP375" s="17"/>
      <c r="DQ375" s="121"/>
      <c r="DR375" s="17"/>
      <c r="DS375" s="17"/>
      <c r="DT375" s="17"/>
      <c r="DU375" s="17"/>
      <c r="DV375" s="17"/>
      <c r="DW375" s="17"/>
      <c r="DX375" s="17"/>
      <c r="DY375" s="118"/>
      <c r="DZ375" s="17"/>
      <c r="EA375" s="17"/>
      <c r="EB375" s="17"/>
      <c r="EC375" s="17"/>
      <c r="ED375" s="17"/>
      <c r="EE375" s="17"/>
      <c r="EF375" s="121"/>
      <c r="EG375" s="17"/>
      <c r="EH375" s="17"/>
      <c r="EI375" s="17"/>
      <c r="EJ375" s="17"/>
      <c r="EK375" s="17"/>
      <c r="EL375" s="17"/>
      <c r="EM375" s="17"/>
      <c r="EN375" s="17"/>
      <c r="EO375" s="118"/>
      <c r="EP375" s="17"/>
      <c r="EQ375" s="17"/>
      <c r="ER375" s="17"/>
      <c r="ES375" s="17"/>
      <c r="ET375" s="121"/>
      <c r="EU375" s="118"/>
      <c r="EV375" s="17"/>
      <c r="EW375" s="17"/>
      <c r="EX375" s="17"/>
      <c r="EY375" s="17"/>
      <c r="EZ375" s="121"/>
      <c r="FA375" s="17"/>
      <c r="FB375" s="121"/>
      <c r="FC375" s="118">
        <v>50</v>
      </c>
      <c r="FD375" s="17">
        <v>5</v>
      </c>
      <c r="FE375" s="121"/>
      <c r="FF375" s="17">
        <v>42</v>
      </c>
      <c r="FG375" s="118"/>
      <c r="FH375" s="121"/>
      <c r="FI375" s="17"/>
      <c r="FJ375" s="17" t="e">
        <v>#N/A</v>
      </c>
      <c r="FK375" s="227" t="s">
        <v>3714</v>
      </c>
      <c r="FL375" s="128"/>
      <c r="FM375" s="128"/>
      <c r="FN375" s="17"/>
      <c r="FO375" s="17"/>
      <c r="FP375" s="121"/>
      <c r="FQ375" s="17"/>
      <c r="FR375" s="118"/>
      <c r="FS375" s="17"/>
      <c r="FT375" s="17">
        <v>0</v>
      </c>
      <c r="FU375" s="17">
        <v>14</v>
      </c>
      <c r="FV375" s="17"/>
      <c r="FW375" s="17"/>
      <c r="FX375" s="17"/>
      <c r="FY375" s="121"/>
      <c r="FZ375" s="17"/>
      <c r="GA375" s="118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29"/>
      <c r="GQ375" s="17"/>
      <c r="GR375" s="118"/>
      <c r="GS375" s="17"/>
      <c r="GT375" s="17"/>
      <c r="GU375" s="17"/>
      <c r="GV375" s="17"/>
      <c r="GW375" s="17"/>
      <c r="GX375" s="121"/>
      <c r="GY375" s="118"/>
      <c r="GZ375" s="17"/>
      <c r="HA375" s="17"/>
      <c r="HB375" s="17"/>
      <c r="HC375" s="17"/>
      <c r="HD375" s="121"/>
      <c r="HE375" s="118"/>
      <c r="HF375" s="17"/>
      <c r="HG375" s="17"/>
      <c r="HH375" s="17"/>
      <c r="HI375" s="17"/>
      <c r="HJ375" s="17"/>
      <c r="HK375" s="121"/>
      <c r="HL375" s="118"/>
      <c r="HM375" s="17"/>
      <c r="HN375" s="17"/>
      <c r="HO375" s="121"/>
      <c r="HP375" s="118"/>
      <c r="HQ375" s="121"/>
      <c r="HR375" s="17"/>
      <c r="HS375" s="118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21"/>
      <c r="IJ375" s="17" t="s">
        <v>2906</v>
      </c>
      <c r="IK375" s="17" t="s">
        <v>3899</v>
      </c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</row>
    <row r="376" spans="1:260" s="138" customFormat="1" ht="12">
      <c r="A376" s="118">
        <v>286</v>
      </c>
      <c r="B376" s="17" t="s">
        <v>689</v>
      </c>
      <c r="C376" s="17">
        <v>0</v>
      </c>
      <c r="D376" s="139" t="s">
        <v>663</v>
      </c>
      <c r="E376" s="124" t="s">
        <v>1699</v>
      </c>
      <c r="F376" s="17" t="s">
        <v>2246</v>
      </c>
      <c r="G376" s="17" t="s">
        <v>79</v>
      </c>
      <c r="H376" s="119">
        <v>-17.754750000000001</v>
      </c>
      <c r="I376" s="120">
        <v>-63.194139999999997</v>
      </c>
      <c r="J376" s="17" t="s">
        <v>303</v>
      </c>
      <c r="K376" s="17" t="s">
        <v>176</v>
      </c>
      <c r="L376" s="17" t="s">
        <v>304</v>
      </c>
      <c r="M376" s="121" t="s">
        <v>177</v>
      </c>
      <c r="N376" s="122">
        <v>70</v>
      </c>
      <c r="O376" s="123" t="s">
        <v>78</v>
      </c>
      <c r="P376" s="17" t="s">
        <v>196</v>
      </c>
      <c r="Q376" s="121" t="s">
        <v>179</v>
      </c>
      <c r="R376" s="124">
        <v>3</v>
      </c>
      <c r="S376" s="124">
        <v>3</v>
      </c>
      <c r="T376" s="124">
        <v>0</v>
      </c>
      <c r="U376" s="124">
        <v>0</v>
      </c>
      <c r="V376" s="124">
        <v>3</v>
      </c>
      <c r="W376" s="124">
        <v>3</v>
      </c>
      <c r="X376" s="124">
        <v>1</v>
      </c>
      <c r="Y376" s="125">
        <v>0</v>
      </c>
      <c r="Z376" s="17">
        <v>13</v>
      </c>
      <c r="AA376" s="142"/>
      <c r="AB376" s="127" t="s">
        <v>313</v>
      </c>
      <c r="AC376" s="227" t="s">
        <v>212</v>
      </c>
      <c r="AD376" s="227">
        <v>3</v>
      </c>
      <c r="AE376" s="227" t="s">
        <v>181</v>
      </c>
      <c r="AF376" s="227">
        <v>1</v>
      </c>
      <c r="AG376" s="227" t="s">
        <v>206</v>
      </c>
      <c r="AH376" s="227" t="s">
        <v>217</v>
      </c>
      <c r="AI376" s="227">
        <v>3</v>
      </c>
      <c r="AJ376" s="227" t="s">
        <v>248</v>
      </c>
      <c r="AK376" s="227">
        <v>1</v>
      </c>
      <c r="AL376" s="227" t="s">
        <v>195</v>
      </c>
      <c r="AM376" s="227" t="s">
        <v>77</v>
      </c>
      <c r="AN376" s="227">
        <v>0</v>
      </c>
      <c r="AO376" s="227" t="s">
        <v>77</v>
      </c>
      <c r="AP376" s="227">
        <v>0</v>
      </c>
      <c r="AQ376" s="227" t="s">
        <v>77</v>
      </c>
      <c r="AR376" s="227" t="s">
        <v>198</v>
      </c>
      <c r="AS376" s="227">
        <v>3</v>
      </c>
      <c r="AT376" s="227" t="s">
        <v>249</v>
      </c>
      <c r="AU376" s="227">
        <v>0</v>
      </c>
      <c r="AV376" s="227" t="s">
        <v>195</v>
      </c>
      <c r="AW376" s="227" t="s">
        <v>2247</v>
      </c>
      <c r="AX376" s="227">
        <v>3</v>
      </c>
      <c r="AY376" s="227" t="s">
        <v>249</v>
      </c>
      <c r="AZ376" s="227">
        <v>0</v>
      </c>
      <c r="BA376" s="227" t="s">
        <v>195</v>
      </c>
      <c r="BB376" s="227" t="s">
        <v>252</v>
      </c>
      <c r="BC376" s="227">
        <v>1</v>
      </c>
      <c r="BD376" s="227" t="s">
        <v>249</v>
      </c>
      <c r="BE376" s="227">
        <v>0</v>
      </c>
      <c r="BF376" s="227" t="s">
        <v>195</v>
      </c>
      <c r="BG376" s="227">
        <v>0</v>
      </c>
      <c r="BH376" s="227">
        <v>0</v>
      </c>
      <c r="BI376" s="227">
        <v>0</v>
      </c>
      <c r="BJ376" s="227">
        <v>0</v>
      </c>
      <c r="BK376" s="227">
        <v>0</v>
      </c>
      <c r="BL376" s="17">
        <v>13</v>
      </c>
      <c r="BM376" s="142">
        <v>0</v>
      </c>
      <c r="BN376" s="142"/>
      <c r="BO376" s="142" t="e">
        <v>#N/A</v>
      </c>
      <c r="BP376" s="143">
        <v>2024</v>
      </c>
      <c r="BQ376" s="126" t="s">
        <v>171</v>
      </c>
      <c r="BR376" s="128">
        <v>45434</v>
      </c>
      <c r="BS376" s="17">
        <v>21</v>
      </c>
      <c r="BT376" s="221" t="s">
        <v>2818</v>
      </c>
      <c r="BU376" s="118">
        <v>3</v>
      </c>
      <c r="BV376" s="17">
        <v>0</v>
      </c>
      <c r="BW376" s="17">
        <v>0</v>
      </c>
      <c r="BX376" s="17">
        <v>0</v>
      </c>
      <c r="BY376" s="17">
        <v>0</v>
      </c>
      <c r="BZ376" s="17">
        <v>3</v>
      </c>
      <c r="CA376" s="17"/>
      <c r="CB376" s="17">
        <v>6</v>
      </c>
      <c r="CC376" s="121">
        <v>13</v>
      </c>
      <c r="CD376" s="17"/>
      <c r="CE376" s="118">
        <v>0</v>
      </c>
      <c r="CF376" s="17">
        <v>0</v>
      </c>
      <c r="CG376" s="17">
        <v>0</v>
      </c>
      <c r="CH376" s="17">
        <v>0</v>
      </c>
      <c r="CI376" s="17">
        <v>0</v>
      </c>
      <c r="CJ376" s="17">
        <v>0</v>
      </c>
      <c r="CK376" s="17">
        <v>0</v>
      </c>
      <c r="CL376" s="121">
        <v>0</v>
      </c>
      <c r="CM376" s="17" t="s">
        <v>1123</v>
      </c>
      <c r="CN376" s="17" t="s">
        <v>1206</v>
      </c>
      <c r="CO376" s="17" t="s">
        <v>1335</v>
      </c>
      <c r="CP376" s="17">
        <v>26</v>
      </c>
      <c r="CQ376" s="118">
        <v>0</v>
      </c>
      <c r="CR376" s="17">
        <v>2</v>
      </c>
      <c r="CS376" s="124"/>
      <c r="CT376" s="138" t="s">
        <v>677</v>
      </c>
      <c r="CY376" s="141"/>
      <c r="CZ376" s="140"/>
      <c r="DC376" s="141"/>
      <c r="DD376" s="142"/>
      <c r="DF376" s="137"/>
      <c r="DG376" s="17" t="s">
        <v>1127</v>
      </c>
      <c r="DI376" s="126" t="s">
        <v>2594</v>
      </c>
      <c r="DJ376" s="118">
        <v>11</v>
      </c>
      <c r="DK376" s="118" t="s">
        <v>1128</v>
      </c>
      <c r="DL376" s="141"/>
      <c r="DM376" s="17" t="s">
        <v>130</v>
      </c>
      <c r="DN376" s="139"/>
      <c r="DQ376" s="141"/>
      <c r="DY376" s="140"/>
      <c r="EF376" s="141"/>
      <c r="EO376" s="140"/>
      <c r="ET376" s="141"/>
      <c r="EU376" s="140"/>
      <c r="EZ376" s="141"/>
      <c r="FB376" s="127"/>
      <c r="FC376" s="118">
        <v>100</v>
      </c>
      <c r="FD376" s="17">
        <v>6</v>
      </c>
      <c r="FE376" s="141"/>
      <c r="FF376" s="17">
        <v>92</v>
      </c>
      <c r="FG376" s="140"/>
      <c r="FH376" s="141"/>
      <c r="FJ376" s="17" t="e">
        <v>#N/A</v>
      </c>
      <c r="FK376" s="257" t="s">
        <v>3711</v>
      </c>
      <c r="FP376" s="141"/>
      <c r="FR376" s="140"/>
      <c r="FT376" s="138">
        <v>0</v>
      </c>
      <c r="FU376" s="138">
        <v>14</v>
      </c>
      <c r="FY376" s="141"/>
      <c r="GA376" s="140"/>
      <c r="GP376" s="141"/>
      <c r="GR376" s="137"/>
      <c r="GX376" s="141"/>
      <c r="GY376" s="137"/>
      <c r="HD376" s="141"/>
      <c r="HE376" s="137"/>
      <c r="HK376" s="141"/>
      <c r="HL376" s="137"/>
      <c r="HM376" s="124"/>
      <c r="HN376" s="124"/>
      <c r="HO376" s="141"/>
      <c r="HP376" s="140"/>
      <c r="HQ376" s="141"/>
      <c r="HS376" s="140"/>
      <c r="II376" s="141"/>
      <c r="IJ376" s="17" t="s">
        <v>1128</v>
      </c>
      <c r="IK376" s="138" t="s">
        <v>3900</v>
      </c>
    </row>
    <row r="377" spans="1:260" s="138" customFormat="1" ht="12">
      <c r="A377" s="118">
        <v>301</v>
      </c>
      <c r="B377" s="17" t="s">
        <v>2071</v>
      </c>
      <c r="C377" s="17">
        <v>0</v>
      </c>
      <c r="D377" s="139" t="s">
        <v>663</v>
      </c>
      <c r="E377" s="124" t="s">
        <v>1700</v>
      </c>
      <c r="F377" s="17" t="s">
        <v>2266</v>
      </c>
      <c r="G377" s="17" t="s">
        <v>79</v>
      </c>
      <c r="H377" s="119">
        <v>-17.848700000000001</v>
      </c>
      <c r="I377" s="120">
        <v>-63.183160000000001</v>
      </c>
      <c r="J377" s="17" t="s">
        <v>303</v>
      </c>
      <c r="K377" s="17" t="s">
        <v>176</v>
      </c>
      <c r="L377" s="17" t="s">
        <v>304</v>
      </c>
      <c r="M377" s="121" t="s">
        <v>177</v>
      </c>
      <c r="N377" s="122">
        <v>40</v>
      </c>
      <c r="O377" s="123" t="s">
        <v>78</v>
      </c>
      <c r="P377" s="17" t="s">
        <v>178</v>
      </c>
      <c r="Q377" s="121" t="s">
        <v>179</v>
      </c>
      <c r="R377" s="124">
        <v>3</v>
      </c>
      <c r="S377" s="124">
        <v>0</v>
      </c>
      <c r="T377" s="124">
        <v>0</v>
      </c>
      <c r="U377" s="124">
        <v>0</v>
      </c>
      <c r="V377" s="124">
        <v>3</v>
      </c>
      <c r="W377" s="124">
        <v>2</v>
      </c>
      <c r="X377" s="124">
        <v>2</v>
      </c>
      <c r="Y377" s="125">
        <v>0</v>
      </c>
      <c r="Z377" s="17">
        <v>10</v>
      </c>
      <c r="AA377" s="142"/>
      <c r="AB377" s="127" t="s">
        <v>254</v>
      </c>
      <c r="AC377" s="227" t="s">
        <v>222</v>
      </c>
      <c r="AD377" s="227">
        <v>3</v>
      </c>
      <c r="AE377" s="227" t="s">
        <v>254</v>
      </c>
      <c r="AF377" s="227">
        <v>1</v>
      </c>
      <c r="AG377" s="227" t="s">
        <v>211</v>
      </c>
      <c r="AH377" s="227" t="s">
        <v>77</v>
      </c>
      <c r="AI377" s="227">
        <v>0</v>
      </c>
      <c r="AJ377" s="227" t="s">
        <v>77</v>
      </c>
      <c r="AK377" s="227">
        <v>0</v>
      </c>
      <c r="AL377" s="227" t="s">
        <v>77</v>
      </c>
      <c r="AM377" s="227" t="s">
        <v>77</v>
      </c>
      <c r="AN377" s="227">
        <v>0</v>
      </c>
      <c r="AO377" s="227" t="s">
        <v>77</v>
      </c>
      <c r="AP377" s="227">
        <v>0</v>
      </c>
      <c r="AQ377" s="227" t="s">
        <v>77</v>
      </c>
      <c r="AR377" s="227" t="s">
        <v>198</v>
      </c>
      <c r="AS377" s="227">
        <v>3</v>
      </c>
      <c r="AT377" s="227" t="s">
        <v>255</v>
      </c>
      <c r="AU377" s="227">
        <v>1</v>
      </c>
      <c r="AV377" s="227" t="s">
        <v>211</v>
      </c>
      <c r="AW377" s="227" t="s">
        <v>865</v>
      </c>
      <c r="AX377" s="227">
        <v>2</v>
      </c>
      <c r="AY377" s="227" t="s">
        <v>255</v>
      </c>
      <c r="AZ377" s="227">
        <v>0</v>
      </c>
      <c r="BA377" s="227" t="s">
        <v>211</v>
      </c>
      <c r="BB377" s="227" t="s">
        <v>258</v>
      </c>
      <c r="BC377" s="227">
        <v>2</v>
      </c>
      <c r="BD377" s="227" t="s">
        <v>255</v>
      </c>
      <c r="BE377" s="227">
        <v>0</v>
      </c>
      <c r="BF377" s="227" t="s">
        <v>182</v>
      </c>
      <c r="BG377" s="227">
        <v>0</v>
      </c>
      <c r="BH377" s="227">
        <v>0</v>
      </c>
      <c r="BI377" s="227">
        <v>0</v>
      </c>
      <c r="BJ377" s="227">
        <v>0</v>
      </c>
      <c r="BK377" s="227">
        <v>0</v>
      </c>
      <c r="BL377" s="17">
        <v>10</v>
      </c>
      <c r="BM377" s="142" t="s">
        <v>4159</v>
      </c>
      <c r="BN377" s="142"/>
      <c r="BO377" s="142" t="e">
        <v>#N/A</v>
      </c>
      <c r="BP377" s="143">
        <v>2024</v>
      </c>
      <c r="BQ377" s="126" t="s">
        <v>1394</v>
      </c>
      <c r="BR377" s="128">
        <v>45434</v>
      </c>
      <c r="BS377" s="17">
        <v>21</v>
      </c>
      <c r="BT377" s="221" t="s">
        <v>2841</v>
      </c>
      <c r="BU377" s="118">
        <v>2</v>
      </c>
      <c r="BV377" s="17">
        <v>0</v>
      </c>
      <c r="BW377" s="17">
        <v>1</v>
      </c>
      <c r="BX377" s="17">
        <v>0</v>
      </c>
      <c r="BY377" s="17">
        <v>0</v>
      </c>
      <c r="BZ377" s="17">
        <v>2</v>
      </c>
      <c r="CA377" s="17"/>
      <c r="CB377" s="17">
        <v>5</v>
      </c>
      <c r="CC377" s="121">
        <v>10</v>
      </c>
      <c r="CD377" s="17"/>
      <c r="CE377" s="118">
        <v>0</v>
      </c>
      <c r="CF377" s="17">
        <v>0</v>
      </c>
      <c r="CG377" s="17">
        <v>1</v>
      </c>
      <c r="CH377" s="17">
        <v>0</v>
      </c>
      <c r="CI377" s="17">
        <v>0</v>
      </c>
      <c r="CJ377" s="17">
        <v>0</v>
      </c>
      <c r="CK377" s="17">
        <v>0</v>
      </c>
      <c r="CL377" s="121">
        <v>1</v>
      </c>
      <c r="CM377" s="17" t="s">
        <v>2842</v>
      </c>
      <c r="CN377" s="17" t="s">
        <v>3139</v>
      </c>
      <c r="CO377" s="17" t="s">
        <v>3140</v>
      </c>
      <c r="CP377" s="17">
        <v>2</v>
      </c>
      <c r="CQ377" s="118">
        <v>1</v>
      </c>
      <c r="CR377" s="17">
        <v>2</v>
      </c>
      <c r="CS377" s="124" t="s">
        <v>676</v>
      </c>
      <c r="CT377" s="138" t="s">
        <v>677</v>
      </c>
      <c r="CY377" s="141"/>
      <c r="CZ377" s="140"/>
      <c r="DC377" s="141"/>
      <c r="DD377" s="142"/>
      <c r="DF377" s="137"/>
      <c r="DG377" s="17" t="s">
        <v>2821</v>
      </c>
      <c r="DI377" s="126" t="s">
        <v>2713</v>
      </c>
      <c r="DJ377" s="118">
        <v>6</v>
      </c>
      <c r="DK377" s="118" t="s">
        <v>2845</v>
      </c>
      <c r="DL377" s="141"/>
      <c r="DM377" s="17" t="s">
        <v>1120</v>
      </c>
      <c r="DN377" s="139"/>
      <c r="DQ377" s="141"/>
      <c r="DY377" s="140"/>
      <c r="EF377" s="141"/>
      <c r="EO377" s="140"/>
      <c r="ET377" s="141"/>
      <c r="EU377" s="140"/>
      <c r="EZ377" s="141"/>
      <c r="FB377" s="127"/>
      <c r="FC377" s="118">
        <v>70</v>
      </c>
      <c r="FD377" s="17">
        <v>5</v>
      </c>
      <c r="FE377" s="141"/>
      <c r="FF377" s="17">
        <v>59</v>
      </c>
      <c r="FG377" s="140"/>
      <c r="FH377" s="141"/>
      <c r="FJ377" s="17" t="e">
        <v>#N/A</v>
      </c>
      <c r="FK377" s="257" t="s">
        <v>3711</v>
      </c>
      <c r="FP377" s="141"/>
      <c r="FR377" s="140"/>
      <c r="FT377" s="138">
        <v>0</v>
      </c>
      <c r="FU377" s="138">
        <v>14</v>
      </c>
      <c r="FY377" s="141"/>
      <c r="GA377" s="140"/>
      <c r="GP377" s="141"/>
      <c r="GR377" s="137"/>
      <c r="GX377" s="141"/>
      <c r="GY377" s="137"/>
      <c r="HD377" s="141"/>
      <c r="HE377" s="137"/>
      <c r="HK377" s="141"/>
      <c r="HL377" s="137"/>
      <c r="HM377" s="124"/>
      <c r="HN377" s="124"/>
      <c r="HO377" s="141"/>
      <c r="HP377" s="140"/>
      <c r="HQ377" s="141"/>
      <c r="HS377" s="140"/>
      <c r="II377" s="141"/>
      <c r="IJ377" s="17" t="s">
        <v>2846</v>
      </c>
      <c r="IK377" s="138" t="s">
        <v>3901</v>
      </c>
    </row>
    <row r="378" spans="1:260" s="138" customFormat="1" ht="12">
      <c r="A378" s="118">
        <v>372</v>
      </c>
      <c r="B378" s="17" t="s">
        <v>319</v>
      </c>
      <c r="C378" s="17">
        <v>0</v>
      </c>
      <c r="D378" s="139" t="s">
        <v>663</v>
      </c>
      <c r="E378" s="124" t="s">
        <v>1640</v>
      </c>
      <c r="F378" s="17" t="s">
        <v>2366</v>
      </c>
      <c r="G378" s="17" t="s">
        <v>79</v>
      </c>
      <c r="H378" s="119">
        <v>-17.833259999999999</v>
      </c>
      <c r="I378" s="120">
        <v>-63.175040000000003</v>
      </c>
      <c r="J378" s="17" t="s">
        <v>303</v>
      </c>
      <c r="K378" s="17" t="s">
        <v>176</v>
      </c>
      <c r="L378" s="17" t="s">
        <v>304</v>
      </c>
      <c r="M378" s="121" t="s">
        <v>177</v>
      </c>
      <c r="N378" s="122">
        <v>40</v>
      </c>
      <c r="O378" s="123" t="s">
        <v>78</v>
      </c>
      <c r="P378" s="17" t="s">
        <v>196</v>
      </c>
      <c r="Q378" s="121" t="s">
        <v>179</v>
      </c>
      <c r="R378" s="124">
        <v>3</v>
      </c>
      <c r="S378" s="124">
        <v>3</v>
      </c>
      <c r="T378" s="124">
        <v>0</v>
      </c>
      <c r="U378" s="124">
        <v>0</v>
      </c>
      <c r="V378" s="124">
        <v>0</v>
      </c>
      <c r="W378" s="124">
        <v>3</v>
      </c>
      <c r="X378" s="124">
        <v>2</v>
      </c>
      <c r="Y378" s="125">
        <v>0</v>
      </c>
      <c r="Z378" s="17">
        <v>11</v>
      </c>
      <c r="AA378" s="142"/>
      <c r="AB378" s="127" t="s">
        <v>309</v>
      </c>
      <c r="AC378" s="227" t="s">
        <v>328</v>
      </c>
      <c r="AD378" s="227">
        <v>3</v>
      </c>
      <c r="AE378" s="227" t="s">
        <v>254</v>
      </c>
      <c r="AF378" s="227">
        <v>1</v>
      </c>
      <c r="AG378" s="227" t="s">
        <v>206</v>
      </c>
      <c r="AH378" s="227" t="s">
        <v>183</v>
      </c>
      <c r="AI378" s="227">
        <v>3</v>
      </c>
      <c r="AJ378" s="227" t="s">
        <v>184</v>
      </c>
      <c r="AK378" s="227">
        <v>1</v>
      </c>
      <c r="AL378" s="227" t="s">
        <v>206</v>
      </c>
      <c r="AM378" s="227" t="s">
        <v>77</v>
      </c>
      <c r="AN378" s="227">
        <v>0</v>
      </c>
      <c r="AO378" s="227" t="s">
        <v>77</v>
      </c>
      <c r="AP378" s="227">
        <v>0</v>
      </c>
      <c r="AQ378" s="227" t="s">
        <v>77</v>
      </c>
      <c r="AR378" s="227" t="s">
        <v>77</v>
      </c>
      <c r="AS378" s="227">
        <v>0</v>
      </c>
      <c r="AT378" s="227" t="s">
        <v>77</v>
      </c>
      <c r="AU378" s="227">
        <v>0</v>
      </c>
      <c r="AV378" s="227" t="s">
        <v>77</v>
      </c>
      <c r="AW378" s="227" t="s">
        <v>2086</v>
      </c>
      <c r="AX378" s="227">
        <v>3</v>
      </c>
      <c r="AY378" s="227" t="s">
        <v>255</v>
      </c>
      <c r="AZ378" s="227">
        <v>0</v>
      </c>
      <c r="BA378" s="227" t="s">
        <v>206</v>
      </c>
      <c r="BB378" s="227" t="s">
        <v>258</v>
      </c>
      <c r="BC378" s="227">
        <v>2</v>
      </c>
      <c r="BD378" s="227" t="s">
        <v>255</v>
      </c>
      <c r="BE378" s="227">
        <v>0</v>
      </c>
      <c r="BF378" s="227" t="s">
        <v>189</v>
      </c>
      <c r="BG378" s="227">
        <v>0</v>
      </c>
      <c r="BH378" s="227">
        <v>0</v>
      </c>
      <c r="BI378" s="227">
        <v>0</v>
      </c>
      <c r="BJ378" s="227">
        <v>0</v>
      </c>
      <c r="BK378" s="227">
        <v>0</v>
      </c>
      <c r="BL378" s="17">
        <v>11</v>
      </c>
      <c r="BM378" s="142" t="s">
        <v>4159</v>
      </c>
      <c r="BN378" s="142"/>
      <c r="BO378" s="142" t="e">
        <v>#N/A</v>
      </c>
      <c r="BP378" s="143">
        <v>2024</v>
      </c>
      <c r="BQ378" s="126" t="s">
        <v>171</v>
      </c>
      <c r="BR378" s="128">
        <v>45434</v>
      </c>
      <c r="BS378" s="17">
        <v>21</v>
      </c>
      <c r="BT378" s="221" t="s">
        <v>3372</v>
      </c>
      <c r="BU378" s="118">
        <v>2</v>
      </c>
      <c r="BV378" s="17">
        <v>0</v>
      </c>
      <c r="BW378" s="17">
        <v>1</v>
      </c>
      <c r="BX378" s="17">
        <v>1</v>
      </c>
      <c r="BY378" s="17">
        <v>1</v>
      </c>
      <c r="BZ378" s="17">
        <v>1</v>
      </c>
      <c r="CA378" s="17"/>
      <c r="CB378" s="17">
        <v>6</v>
      </c>
      <c r="CC378" s="121">
        <v>11</v>
      </c>
      <c r="CD378" s="17"/>
      <c r="CE378" s="118">
        <v>1</v>
      </c>
      <c r="CF378" s="17">
        <v>0</v>
      </c>
      <c r="CG378" s="17">
        <v>1</v>
      </c>
      <c r="CH378" s="17">
        <v>0</v>
      </c>
      <c r="CI378" s="17">
        <v>0</v>
      </c>
      <c r="CJ378" s="17">
        <v>1</v>
      </c>
      <c r="CK378" s="17">
        <v>0</v>
      </c>
      <c r="CL378" s="121">
        <v>3</v>
      </c>
      <c r="CM378" s="17" t="s">
        <v>3373</v>
      </c>
      <c r="CN378" s="17" t="s">
        <v>1143</v>
      </c>
      <c r="CO378" s="17" t="s">
        <v>3374</v>
      </c>
      <c r="CP378" s="17">
        <v>1</v>
      </c>
      <c r="CQ378" s="118">
        <v>0</v>
      </c>
      <c r="CR378" s="17">
        <v>1</v>
      </c>
      <c r="CS378" s="124"/>
      <c r="CT378" s="138" t="s">
        <v>677</v>
      </c>
      <c r="CY378" s="141"/>
      <c r="CZ378" s="140"/>
      <c r="DC378" s="141"/>
      <c r="DD378" s="142"/>
      <c r="DF378" s="137"/>
      <c r="DG378" s="17" t="s">
        <v>2990</v>
      </c>
      <c r="DI378" s="126" t="s">
        <v>2627</v>
      </c>
      <c r="DJ378" s="118">
        <v>21</v>
      </c>
      <c r="DK378" s="118" t="s">
        <v>2991</v>
      </c>
      <c r="DL378" s="141"/>
      <c r="DM378" s="17" t="s">
        <v>1541</v>
      </c>
      <c r="DN378" s="139"/>
      <c r="DQ378" s="141"/>
      <c r="DY378" s="140"/>
      <c r="EF378" s="141"/>
      <c r="EO378" s="140"/>
      <c r="ET378" s="141"/>
      <c r="EU378" s="140"/>
      <c r="EZ378" s="141"/>
      <c r="FB378" s="127"/>
      <c r="FC378" s="118">
        <v>70</v>
      </c>
      <c r="FD378" s="17">
        <v>6</v>
      </c>
      <c r="FE378" s="141"/>
      <c r="FF378" s="17">
        <v>59</v>
      </c>
      <c r="FG378" s="140"/>
      <c r="FH378" s="141"/>
      <c r="FJ378" s="17" t="e">
        <v>#N/A</v>
      </c>
      <c r="FK378" s="257" t="s">
        <v>3711</v>
      </c>
      <c r="FP378" s="141"/>
      <c r="FR378" s="140"/>
      <c r="FT378" s="138">
        <v>0</v>
      </c>
      <c r="FU378" s="138">
        <v>14</v>
      </c>
      <c r="FY378" s="141"/>
      <c r="GA378" s="140"/>
      <c r="GP378" s="141"/>
      <c r="GR378" s="137"/>
      <c r="GX378" s="141"/>
      <c r="GY378" s="137"/>
      <c r="HD378" s="141"/>
      <c r="HE378" s="137"/>
      <c r="HK378" s="141"/>
      <c r="HL378" s="137"/>
      <c r="HM378" s="124"/>
      <c r="HN378" s="124"/>
      <c r="HO378" s="141"/>
      <c r="HP378" s="140"/>
      <c r="HQ378" s="141"/>
      <c r="HS378" s="140"/>
      <c r="II378" s="141"/>
      <c r="IJ378" s="17" t="s">
        <v>3322</v>
      </c>
      <c r="IK378" s="138" t="s">
        <v>3902</v>
      </c>
    </row>
    <row r="379" spans="1:260" s="138" customFormat="1" ht="12">
      <c r="A379" s="118">
        <v>374</v>
      </c>
      <c r="B379" s="17" t="s">
        <v>2368</v>
      </c>
      <c r="C379" s="17" t="s">
        <v>2037</v>
      </c>
      <c r="D379" s="139" t="s">
        <v>663</v>
      </c>
      <c r="E379" s="124" t="s">
        <v>546</v>
      </c>
      <c r="F379" s="17" t="s">
        <v>2369</v>
      </c>
      <c r="G379" s="17" t="s">
        <v>79</v>
      </c>
      <c r="H379" s="119">
        <v>-17.463471999999999</v>
      </c>
      <c r="I379" s="120">
        <v>-63.667499999999997</v>
      </c>
      <c r="J379" s="17" t="s">
        <v>310</v>
      </c>
      <c r="K379" s="17" t="s">
        <v>2369</v>
      </c>
      <c r="L379" s="17" t="s">
        <v>2314</v>
      </c>
      <c r="M379" s="121" t="s">
        <v>177</v>
      </c>
      <c r="N379" s="122">
        <v>60</v>
      </c>
      <c r="O379" s="123" t="s">
        <v>78</v>
      </c>
      <c r="P379" s="17" t="s">
        <v>196</v>
      </c>
      <c r="Q379" s="121" t="s">
        <v>179</v>
      </c>
      <c r="R379" s="124">
        <v>3</v>
      </c>
      <c r="S379" s="124">
        <v>3</v>
      </c>
      <c r="T379" s="124">
        <v>0</v>
      </c>
      <c r="U379" s="124">
        <v>0</v>
      </c>
      <c r="V379" s="124">
        <v>3</v>
      </c>
      <c r="W379" s="124">
        <v>2</v>
      </c>
      <c r="X379" s="124">
        <v>0</v>
      </c>
      <c r="Y379" s="125">
        <v>0</v>
      </c>
      <c r="Z379" s="17">
        <v>11</v>
      </c>
      <c r="AA379" s="142"/>
      <c r="AB379" s="127" t="s">
        <v>1163</v>
      </c>
      <c r="AC379" s="227" t="s">
        <v>212</v>
      </c>
      <c r="AD379" s="227">
        <v>3</v>
      </c>
      <c r="AE379" s="227" t="s">
        <v>181</v>
      </c>
      <c r="AF379" s="227">
        <v>1</v>
      </c>
      <c r="AG379" s="227" t="s">
        <v>195</v>
      </c>
      <c r="AH379" s="227" t="s">
        <v>222</v>
      </c>
      <c r="AI379" s="227">
        <v>3</v>
      </c>
      <c r="AJ379" s="227" t="s">
        <v>184</v>
      </c>
      <c r="AK379" s="227">
        <v>1</v>
      </c>
      <c r="AL379" s="227" t="s">
        <v>206</v>
      </c>
      <c r="AM379" s="227" t="s">
        <v>77</v>
      </c>
      <c r="AN379" s="227">
        <v>0</v>
      </c>
      <c r="AO379" s="227" t="s">
        <v>77</v>
      </c>
      <c r="AP379" s="227">
        <v>0</v>
      </c>
      <c r="AQ379" s="227" t="s">
        <v>77</v>
      </c>
      <c r="AR379" s="227" t="s">
        <v>198</v>
      </c>
      <c r="AS379" s="227">
        <v>3</v>
      </c>
      <c r="AT379" s="227" t="s">
        <v>210</v>
      </c>
      <c r="AU379" s="227">
        <v>1</v>
      </c>
      <c r="AV379" s="227" t="s">
        <v>195</v>
      </c>
      <c r="AW379" s="227" t="s">
        <v>2370</v>
      </c>
      <c r="AX379" s="227">
        <v>2</v>
      </c>
      <c r="AY379" s="227" t="s">
        <v>230</v>
      </c>
      <c r="AZ379" s="227">
        <v>0</v>
      </c>
      <c r="BA379" s="227" t="s">
        <v>195</v>
      </c>
      <c r="BB379" s="227" t="s">
        <v>77</v>
      </c>
      <c r="BC379" s="227">
        <v>0</v>
      </c>
      <c r="BD379" s="227" t="s">
        <v>77</v>
      </c>
      <c r="BE379" s="227">
        <v>0</v>
      </c>
      <c r="BF379" s="227" t="s">
        <v>77</v>
      </c>
      <c r="BG379" s="227">
        <v>0</v>
      </c>
      <c r="BH379" s="227">
        <v>0</v>
      </c>
      <c r="BI379" s="227">
        <v>0</v>
      </c>
      <c r="BJ379" s="227">
        <v>0</v>
      </c>
      <c r="BK379" s="227">
        <v>0</v>
      </c>
      <c r="BL379" s="17">
        <v>11</v>
      </c>
      <c r="BM379" s="142" t="s">
        <v>4159</v>
      </c>
      <c r="BN379" s="142"/>
      <c r="BO379" s="142" t="e">
        <v>#N/A</v>
      </c>
      <c r="BP379" s="143">
        <v>2024</v>
      </c>
      <c r="BQ379" s="126" t="s">
        <v>171</v>
      </c>
      <c r="BR379" s="128">
        <v>45434</v>
      </c>
      <c r="BS379" s="17">
        <v>21</v>
      </c>
      <c r="BT379" s="221" t="s">
        <v>3375</v>
      </c>
      <c r="BU379" s="118">
        <v>2</v>
      </c>
      <c r="BV379" s="17">
        <v>0</v>
      </c>
      <c r="BW379" s="17">
        <v>1</v>
      </c>
      <c r="BX379" s="17">
        <v>0</v>
      </c>
      <c r="BY379" s="17">
        <v>0</v>
      </c>
      <c r="BZ379" s="17">
        <v>1</v>
      </c>
      <c r="CA379" s="17"/>
      <c r="CB379" s="17">
        <v>4</v>
      </c>
      <c r="CC379" s="121">
        <v>11</v>
      </c>
      <c r="CD379" s="17"/>
      <c r="CE379" s="118">
        <v>0</v>
      </c>
      <c r="CF379" s="17">
        <v>0</v>
      </c>
      <c r="CG379" s="17">
        <v>1</v>
      </c>
      <c r="CH379" s="17">
        <v>0</v>
      </c>
      <c r="CI379" s="17">
        <v>0</v>
      </c>
      <c r="CJ379" s="17">
        <v>0</v>
      </c>
      <c r="CK379" s="17">
        <v>0</v>
      </c>
      <c r="CL379" s="121">
        <v>1</v>
      </c>
      <c r="CM379" s="17" t="s">
        <v>3376</v>
      </c>
      <c r="CN379" s="17" t="s">
        <v>1362</v>
      </c>
      <c r="CO379" s="17" t="s">
        <v>3317</v>
      </c>
      <c r="CP379" s="17">
        <v>1</v>
      </c>
      <c r="CQ379" s="118">
        <v>1</v>
      </c>
      <c r="CR379" s="17">
        <v>1</v>
      </c>
      <c r="CS379" s="124" t="s">
        <v>676</v>
      </c>
      <c r="CT379" s="138" t="s">
        <v>677</v>
      </c>
      <c r="CY379" s="141"/>
      <c r="CZ379" s="140"/>
      <c r="DC379" s="141"/>
      <c r="DD379" s="142"/>
      <c r="DF379" s="137"/>
      <c r="DG379" s="17" t="s">
        <v>3301</v>
      </c>
      <c r="DI379" s="126" t="s">
        <v>2833</v>
      </c>
      <c r="DJ379" s="118">
        <v>3</v>
      </c>
      <c r="DK379" s="118" t="s">
        <v>3377</v>
      </c>
      <c r="DL379" s="141"/>
      <c r="DM379" s="17" t="s">
        <v>1120</v>
      </c>
      <c r="DN379" s="139"/>
      <c r="DQ379" s="141"/>
      <c r="DY379" s="140"/>
      <c r="EF379" s="141"/>
      <c r="EO379" s="140"/>
      <c r="ET379" s="141"/>
      <c r="EU379" s="140"/>
      <c r="EZ379" s="141"/>
      <c r="FB379" s="127"/>
      <c r="FC379" s="118">
        <v>100</v>
      </c>
      <c r="FD379" s="17">
        <v>4</v>
      </c>
      <c r="FE379" s="141"/>
      <c r="FF379" s="17">
        <v>81</v>
      </c>
      <c r="FG379" s="140"/>
      <c r="FH379" s="141"/>
      <c r="FJ379" s="17" t="e">
        <v>#N/A</v>
      </c>
      <c r="FK379" s="257" t="s">
        <v>3711</v>
      </c>
      <c r="FP379" s="141"/>
      <c r="FR379" s="140"/>
      <c r="FT379" s="138">
        <v>0</v>
      </c>
      <c r="FU379" s="138">
        <v>14</v>
      </c>
      <c r="FY379" s="141"/>
      <c r="GA379" s="140"/>
      <c r="GP379" s="141"/>
      <c r="GR379" s="137"/>
      <c r="GX379" s="141"/>
      <c r="GY379" s="137"/>
      <c r="HD379" s="141"/>
      <c r="HE379" s="137"/>
      <c r="HK379" s="141"/>
      <c r="HL379" s="137"/>
      <c r="HM379" s="124"/>
      <c r="HN379" s="124"/>
      <c r="HO379" s="141"/>
      <c r="HP379" s="140"/>
      <c r="HQ379" s="141"/>
      <c r="HS379" s="140"/>
      <c r="II379" s="141"/>
      <c r="IJ379" s="17" t="s">
        <v>3378</v>
      </c>
      <c r="IK379" s="138" t="s">
        <v>3903</v>
      </c>
    </row>
    <row r="380" spans="1:260" s="138" customFormat="1" ht="12">
      <c r="A380" s="118">
        <v>472</v>
      </c>
      <c r="B380" s="17" t="s">
        <v>319</v>
      </c>
      <c r="C380" s="17">
        <v>0</v>
      </c>
      <c r="D380" s="139" t="s">
        <v>663</v>
      </c>
      <c r="E380" s="124" t="s">
        <v>1716</v>
      </c>
      <c r="F380" s="17" t="s">
        <v>2511</v>
      </c>
      <c r="G380" s="17" t="s">
        <v>79</v>
      </c>
      <c r="H380" s="119">
        <v>-17.81352</v>
      </c>
      <c r="I380" s="120">
        <v>-63.19603</v>
      </c>
      <c r="J380" s="17" t="s">
        <v>303</v>
      </c>
      <c r="K380" s="17" t="s">
        <v>176</v>
      </c>
      <c r="L380" s="17" t="s">
        <v>304</v>
      </c>
      <c r="M380" s="121" t="s">
        <v>177</v>
      </c>
      <c r="N380" s="122">
        <v>40</v>
      </c>
      <c r="O380" s="123" t="s">
        <v>78</v>
      </c>
      <c r="P380" s="17" t="s">
        <v>178</v>
      </c>
      <c r="Q380" s="121" t="s">
        <v>179</v>
      </c>
      <c r="R380" s="124">
        <v>3</v>
      </c>
      <c r="S380" s="124">
        <v>3</v>
      </c>
      <c r="T380" s="124">
        <v>0</v>
      </c>
      <c r="U380" s="124">
        <v>0</v>
      </c>
      <c r="V380" s="124">
        <v>3</v>
      </c>
      <c r="W380" s="124">
        <v>3</v>
      </c>
      <c r="X380" s="124">
        <v>3</v>
      </c>
      <c r="Y380" s="125">
        <v>0</v>
      </c>
      <c r="Z380" s="17">
        <v>15</v>
      </c>
      <c r="AA380" s="142"/>
      <c r="AB380" s="127" t="s">
        <v>309</v>
      </c>
      <c r="AC380" s="227" t="s">
        <v>212</v>
      </c>
      <c r="AD380" s="227">
        <v>3</v>
      </c>
      <c r="AE380" s="227" t="s">
        <v>254</v>
      </c>
      <c r="AF380" s="227">
        <v>1</v>
      </c>
      <c r="AG380" s="227" t="s">
        <v>211</v>
      </c>
      <c r="AH380" s="227" t="s">
        <v>232</v>
      </c>
      <c r="AI380" s="227">
        <v>3</v>
      </c>
      <c r="AJ380" s="227" t="s">
        <v>184</v>
      </c>
      <c r="AK380" s="227">
        <v>1</v>
      </c>
      <c r="AL380" s="227" t="s">
        <v>211</v>
      </c>
      <c r="AM380" s="227" t="s">
        <v>77</v>
      </c>
      <c r="AN380" s="227">
        <v>0</v>
      </c>
      <c r="AO380" s="227" t="s">
        <v>77</v>
      </c>
      <c r="AP380" s="227">
        <v>0</v>
      </c>
      <c r="AQ380" s="227" t="s">
        <v>77</v>
      </c>
      <c r="AR380" s="227" t="s">
        <v>198</v>
      </c>
      <c r="AS380" s="227">
        <v>3</v>
      </c>
      <c r="AT380" s="227" t="s">
        <v>255</v>
      </c>
      <c r="AU380" s="227">
        <v>0</v>
      </c>
      <c r="AV380" s="227" t="s">
        <v>236</v>
      </c>
      <c r="AW380" s="227" t="s">
        <v>218</v>
      </c>
      <c r="AX380" s="227">
        <v>3</v>
      </c>
      <c r="AY380" s="227" t="s">
        <v>255</v>
      </c>
      <c r="AZ380" s="227">
        <v>0</v>
      </c>
      <c r="BA380" s="227" t="s">
        <v>236</v>
      </c>
      <c r="BB380" s="227" t="s">
        <v>930</v>
      </c>
      <c r="BC380" s="227">
        <v>3</v>
      </c>
      <c r="BD380" s="227" t="s">
        <v>255</v>
      </c>
      <c r="BE380" s="227">
        <v>0</v>
      </c>
      <c r="BF380" s="227" t="s">
        <v>189</v>
      </c>
      <c r="BG380" s="227">
        <v>0</v>
      </c>
      <c r="BH380" s="227">
        <v>0</v>
      </c>
      <c r="BI380" s="227">
        <v>0</v>
      </c>
      <c r="BJ380" s="227">
        <v>0</v>
      </c>
      <c r="BK380" s="227">
        <v>0</v>
      </c>
      <c r="BL380" s="17">
        <v>15</v>
      </c>
      <c r="BM380" s="142" t="s">
        <v>4159</v>
      </c>
      <c r="BN380" s="142"/>
      <c r="BO380" s="142" t="e">
        <v>#N/A</v>
      </c>
      <c r="BP380" s="143">
        <v>2024</v>
      </c>
      <c r="BQ380" s="126" t="s">
        <v>171</v>
      </c>
      <c r="BR380" s="128">
        <v>45434</v>
      </c>
      <c r="BS380" s="17">
        <v>21</v>
      </c>
      <c r="BT380" s="221" t="s">
        <v>2824</v>
      </c>
      <c r="BU380" s="118">
        <v>3</v>
      </c>
      <c r="BV380" s="17">
        <v>0</v>
      </c>
      <c r="BW380" s="17">
        <v>1</v>
      </c>
      <c r="BX380" s="17">
        <v>0</v>
      </c>
      <c r="BY380" s="17">
        <v>0</v>
      </c>
      <c r="BZ380" s="17">
        <v>2</v>
      </c>
      <c r="CA380" s="17"/>
      <c r="CB380" s="17">
        <v>6</v>
      </c>
      <c r="CC380" s="121">
        <v>15</v>
      </c>
      <c r="CD380" s="17"/>
      <c r="CE380" s="118">
        <v>0</v>
      </c>
      <c r="CF380" s="17">
        <v>0</v>
      </c>
      <c r="CG380" s="17">
        <v>0</v>
      </c>
      <c r="CH380" s="17">
        <v>0</v>
      </c>
      <c r="CI380" s="17">
        <v>0</v>
      </c>
      <c r="CJ380" s="17">
        <v>1</v>
      </c>
      <c r="CK380" s="17">
        <v>0</v>
      </c>
      <c r="CL380" s="121">
        <v>1</v>
      </c>
      <c r="CM380" s="17" t="s">
        <v>1385</v>
      </c>
      <c r="CN380" s="17" t="s">
        <v>1124</v>
      </c>
      <c r="CO380" s="17" t="s">
        <v>1125</v>
      </c>
      <c r="CP380" s="17">
        <v>16</v>
      </c>
      <c r="CQ380" s="118">
        <v>0</v>
      </c>
      <c r="CR380" s="17">
        <v>2</v>
      </c>
      <c r="CS380" s="124"/>
      <c r="CT380" s="138" t="s">
        <v>677</v>
      </c>
      <c r="CY380" s="141"/>
      <c r="CZ380" s="140"/>
      <c r="DC380" s="141"/>
      <c r="DD380" s="142"/>
      <c r="DF380" s="137"/>
      <c r="DG380" s="17" t="s">
        <v>1180</v>
      </c>
      <c r="DI380" s="126" t="s">
        <v>2809</v>
      </c>
      <c r="DJ380" s="118">
        <v>20</v>
      </c>
      <c r="DK380" s="118" t="s">
        <v>2810</v>
      </c>
      <c r="DL380" s="141"/>
      <c r="DM380" s="17" t="s">
        <v>1299</v>
      </c>
      <c r="DN380" s="139"/>
      <c r="DQ380" s="141"/>
      <c r="DY380" s="140"/>
      <c r="EF380" s="141"/>
      <c r="EO380" s="140"/>
      <c r="ET380" s="141"/>
      <c r="EU380" s="140"/>
      <c r="EZ380" s="141"/>
      <c r="FB380" s="127"/>
      <c r="FC380" s="118">
        <v>70</v>
      </c>
      <c r="FD380" s="17">
        <v>6</v>
      </c>
      <c r="FE380" s="141"/>
      <c r="FF380" s="17">
        <v>59</v>
      </c>
      <c r="FG380" s="140"/>
      <c r="FH380" s="141"/>
      <c r="FJ380" s="17" t="e">
        <v>#N/A</v>
      </c>
      <c r="FK380" s="257" t="s">
        <v>3714</v>
      </c>
      <c r="FP380" s="141"/>
      <c r="FR380" s="140"/>
      <c r="FT380" s="138">
        <v>0</v>
      </c>
      <c r="FU380" s="138">
        <v>14</v>
      </c>
      <c r="FY380" s="141"/>
      <c r="GA380" s="140"/>
      <c r="GP380" s="141"/>
      <c r="GR380" s="137"/>
      <c r="GX380" s="141"/>
      <c r="GY380" s="137"/>
      <c r="HD380" s="141"/>
      <c r="HE380" s="137"/>
      <c r="HK380" s="141"/>
      <c r="HL380" s="137"/>
      <c r="HM380" s="124"/>
      <c r="HN380" s="124"/>
      <c r="HO380" s="141"/>
      <c r="HP380" s="140"/>
      <c r="HQ380" s="141"/>
      <c r="HS380" s="140"/>
      <c r="II380" s="141"/>
      <c r="IJ380" s="17" t="s">
        <v>2811</v>
      </c>
      <c r="IK380" s="138" t="s">
        <v>2622</v>
      </c>
    </row>
    <row r="381" spans="1:260" s="138" customFormat="1" ht="12">
      <c r="A381" s="118">
        <v>519</v>
      </c>
      <c r="B381" s="17" t="s">
        <v>314</v>
      </c>
      <c r="C381" s="17" t="s">
        <v>2037</v>
      </c>
      <c r="D381" s="139" t="s">
        <v>663</v>
      </c>
      <c r="E381" s="124" t="s">
        <v>554</v>
      </c>
      <c r="F381" s="17" t="s">
        <v>2573</v>
      </c>
      <c r="G381" s="17" t="s">
        <v>79</v>
      </c>
      <c r="H381" s="119">
        <v>-16.976516</v>
      </c>
      <c r="I381" s="120">
        <v>-63.224352000000003</v>
      </c>
      <c r="J381" s="17" t="s">
        <v>310</v>
      </c>
      <c r="K381" s="17" t="s">
        <v>2351</v>
      </c>
      <c r="L381" s="17" t="s">
        <v>305</v>
      </c>
      <c r="M381" s="121" t="s">
        <v>177</v>
      </c>
      <c r="N381" s="122">
        <v>72</v>
      </c>
      <c r="O381" s="123" t="s">
        <v>245</v>
      </c>
      <c r="P381" s="17" t="s">
        <v>202</v>
      </c>
      <c r="Q381" s="121" t="s">
        <v>179</v>
      </c>
      <c r="R381" s="124">
        <v>3</v>
      </c>
      <c r="S381" s="124">
        <v>3</v>
      </c>
      <c r="T381" s="124">
        <v>0</v>
      </c>
      <c r="U381" s="124">
        <v>0</v>
      </c>
      <c r="V381" s="124">
        <v>3</v>
      </c>
      <c r="W381" s="124">
        <v>0</v>
      </c>
      <c r="X381" s="124">
        <v>3</v>
      </c>
      <c r="Y381" s="125">
        <v>0</v>
      </c>
      <c r="Z381" s="17">
        <v>12</v>
      </c>
      <c r="AA381" s="142"/>
      <c r="AB381" s="127" t="s">
        <v>1163</v>
      </c>
      <c r="AC381" s="227" t="s">
        <v>222</v>
      </c>
      <c r="AD381" s="227">
        <v>3</v>
      </c>
      <c r="AE381" s="227" t="s">
        <v>181</v>
      </c>
      <c r="AF381" s="227">
        <v>1</v>
      </c>
      <c r="AG381" s="227" t="s">
        <v>211</v>
      </c>
      <c r="AH381" s="227" t="s">
        <v>222</v>
      </c>
      <c r="AI381" s="227">
        <v>3</v>
      </c>
      <c r="AJ381" s="227" t="s">
        <v>184</v>
      </c>
      <c r="AK381" s="227">
        <v>1</v>
      </c>
      <c r="AL381" s="227" t="s">
        <v>195</v>
      </c>
      <c r="AM381" s="227" t="s">
        <v>77</v>
      </c>
      <c r="AN381" s="227">
        <v>0</v>
      </c>
      <c r="AO381" s="227" t="s">
        <v>77</v>
      </c>
      <c r="AP381" s="227">
        <v>0</v>
      </c>
      <c r="AQ381" s="227" t="s">
        <v>77</v>
      </c>
      <c r="AR381" s="227" t="s">
        <v>198</v>
      </c>
      <c r="AS381" s="227">
        <v>3</v>
      </c>
      <c r="AT381" s="227" t="s">
        <v>210</v>
      </c>
      <c r="AU381" s="227">
        <v>1</v>
      </c>
      <c r="AV381" s="227" t="s">
        <v>236</v>
      </c>
      <c r="AW381" s="227" t="s">
        <v>77</v>
      </c>
      <c r="AX381" s="227">
        <v>0</v>
      </c>
      <c r="AY381" s="227" t="s">
        <v>230</v>
      </c>
      <c r="AZ381" s="227">
        <v>0</v>
      </c>
      <c r="BA381" s="227" t="s">
        <v>236</v>
      </c>
      <c r="BB381" s="227" t="s">
        <v>761</v>
      </c>
      <c r="BC381" s="227">
        <v>3</v>
      </c>
      <c r="BD381" s="227" t="s">
        <v>230</v>
      </c>
      <c r="BE381" s="227">
        <v>0</v>
      </c>
      <c r="BF381" s="227" t="s">
        <v>211</v>
      </c>
      <c r="BG381" s="227">
        <v>0</v>
      </c>
      <c r="BH381" s="227">
        <v>0</v>
      </c>
      <c r="BI381" s="227">
        <v>0</v>
      </c>
      <c r="BJ381" s="227">
        <v>0</v>
      </c>
      <c r="BK381" s="227">
        <v>0</v>
      </c>
      <c r="BL381" s="17">
        <v>12</v>
      </c>
      <c r="BM381" s="142">
        <v>0</v>
      </c>
      <c r="BN381" s="142"/>
      <c r="BO381" s="142" t="e">
        <v>#N/A</v>
      </c>
      <c r="BP381" s="143">
        <v>2025</v>
      </c>
      <c r="BQ381" s="126" t="s">
        <v>171</v>
      </c>
      <c r="BR381" s="128">
        <v>45434</v>
      </c>
      <c r="BS381" s="17">
        <v>21</v>
      </c>
      <c r="BT381" s="221" t="s">
        <v>2818</v>
      </c>
      <c r="BU381" s="118">
        <v>3</v>
      </c>
      <c r="BV381" s="17">
        <v>0</v>
      </c>
      <c r="BW381" s="17">
        <v>0</v>
      </c>
      <c r="BX381" s="17">
        <v>0</v>
      </c>
      <c r="BY381" s="17">
        <v>0</v>
      </c>
      <c r="BZ381" s="17">
        <v>3</v>
      </c>
      <c r="CA381" s="17"/>
      <c r="CB381" s="17">
        <v>6</v>
      </c>
      <c r="CC381" s="121">
        <v>12</v>
      </c>
      <c r="CD381" s="17"/>
      <c r="CE381" s="118">
        <v>0</v>
      </c>
      <c r="CF381" s="17">
        <v>0</v>
      </c>
      <c r="CG381" s="17">
        <v>0</v>
      </c>
      <c r="CH381" s="17">
        <v>0</v>
      </c>
      <c r="CI381" s="17">
        <v>0</v>
      </c>
      <c r="CJ381" s="17">
        <v>0</v>
      </c>
      <c r="CK381" s="17">
        <v>0</v>
      </c>
      <c r="CL381" s="121">
        <v>0</v>
      </c>
      <c r="CM381" s="17" t="s">
        <v>1123</v>
      </c>
      <c r="CN381" s="17" t="s">
        <v>1124</v>
      </c>
      <c r="CO381" s="17" t="s">
        <v>1125</v>
      </c>
      <c r="CP381" s="17">
        <v>26</v>
      </c>
      <c r="CQ381" s="118">
        <v>1</v>
      </c>
      <c r="CR381" s="17">
        <v>2</v>
      </c>
      <c r="CS381" s="124" t="s">
        <v>676</v>
      </c>
      <c r="CT381" s="138" t="s">
        <v>677</v>
      </c>
      <c r="CY381" s="141"/>
      <c r="CZ381" s="140"/>
      <c r="DC381" s="141"/>
      <c r="DD381" s="142"/>
      <c r="DF381" s="137"/>
      <c r="DG381" s="17" t="s">
        <v>1127</v>
      </c>
      <c r="DI381" s="126" t="s">
        <v>2682</v>
      </c>
      <c r="DJ381" s="118">
        <v>9</v>
      </c>
      <c r="DK381" s="118" t="s">
        <v>1332</v>
      </c>
      <c r="DL381" s="141"/>
      <c r="DM381" s="17" t="s">
        <v>130</v>
      </c>
      <c r="DN381" s="139"/>
      <c r="DQ381" s="141"/>
      <c r="DY381" s="140"/>
      <c r="EF381" s="141"/>
      <c r="EO381" s="140"/>
      <c r="ET381" s="141"/>
      <c r="EU381" s="140"/>
      <c r="EZ381" s="141"/>
      <c r="FB381" s="127"/>
      <c r="FC381" s="118">
        <v>100</v>
      </c>
      <c r="FD381" s="17">
        <v>6</v>
      </c>
      <c r="FE381" s="141"/>
      <c r="FF381" s="17">
        <v>95</v>
      </c>
      <c r="FG381" s="140"/>
      <c r="FH381" s="141"/>
      <c r="FJ381" s="17" t="e">
        <v>#N/A</v>
      </c>
      <c r="FK381" s="257" t="s">
        <v>3714</v>
      </c>
      <c r="FP381" s="141"/>
      <c r="FR381" s="140"/>
      <c r="FT381" s="138">
        <v>0</v>
      </c>
      <c r="FU381" s="138">
        <v>14</v>
      </c>
      <c r="FY381" s="141"/>
      <c r="GA381" s="140"/>
      <c r="GP381" s="141"/>
      <c r="GR381" s="137"/>
      <c r="GX381" s="141"/>
      <c r="GY381" s="137"/>
      <c r="HD381" s="141"/>
      <c r="HE381" s="137"/>
      <c r="HK381" s="141"/>
      <c r="HL381" s="137"/>
      <c r="HM381" s="124"/>
      <c r="HN381" s="124"/>
      <c r="HO381" s="141"/>
      <c r="HP381" s="140"/>
      <c r="HQ381" s="141"/>
      <c r="HS381" s="140"/>
      <c r="II381" s="141"/>
      <c r="IJ381" s="17" t="s">
        <v>1332</v>
      </c>
      <c r="IK381" s="138" t="s">
        <v>3904</v>
      </c>
    </row>
    <row r="382" spans="1:260" s="138" customFormat="1" ht="12">
      <c r="A382" s="118">
        <v>162</v>
      </c>
      <c r="B382" s="17" t="s">
        <v>689</v>
      </c>
      <c r="C382" s="17">
        <v>0</v>
      </c>
      <c r="D382" s="17" t="s">
        <v>663</v>
      </c>
      <c r="E382" s="17" t="s">
        <v>1703</v>
      </c>
      <c r="F382" s="17" t="s">
        <v>2026</v>
      </c>
      <c r="G382" s="17" t="s">
        <v>79</v>
      </c>
      <c r="H382" s="119">
        <v>-17.8262</v>
      </c>
      <c r="I382" s="120">
        <v>-63.122280000000003</v>
      </c>
      <c r="J382" s="17" t="s">
        <v>303</v>
      </c>
      <c r="K382" s="17" t="s">
        <v>176</v>
      </c>
      <c r="L382" s="17" t="s">
        <v>304</v>
      </c>
      <c r="M382" s="121" t="s">
        <v>177</v>
      </c>
      <c r="N382" s="122">
        <v>40</v>
      </c>
      <c r="O382" s="123" t="s">
        <v>78</v>
      </c>
      <c r="P382" s="17" t="s">
        <v>196</v>
      </c>
      <c r="Q382" s="121" t="s">
        <v>179</v>
      </c>
      <c r="R382" s="124">
        <v>3</v>
      </c>
      <c r="S382" s="124">
        <v>3</v>
      </c>
      <c r="T382" s="124">
        <v>0</v>
      </c>
      <c r="U382" s="124">
        <v>3</v>
      </c>
      <c r="V382" s="124">
        <v>3</v>
      </c>
      <c r="W382" s="124">
        <v>3</v>
      </c>
      <c r="X382" s="124">
        <v>0</v>
      </c>
      <c r="Y382" s="125">
        <v>0</v>
      </c>
      <c r="Z382" s="17">
        <v>15</v>
      </c>
      <c r="AA382" s="126"/>
      <c r="AB382" s="127" t="s">
        <v>197</v>
      </c>
      <c r="AC382" s="227" t="s">
        <v>212</v>
      </c>
      <c r="AD382" s="227">
        <v>3</v>
      </c>
      <c r="AE382" s="227" t="s">
        <v>181</v>
      </c>
      <c r="AF382" s="227">
        <v>1</v>
      </c>
      <c r="AG382" s="227" t="s">
        <v>206</v>
      </c>
      <c r="AH382" s="227" t="s">
        <v>232</v>
      </c>
      <c r="AI382" s="227">
        <v>3</v>
      </c>
      <c r="AJ382" s="227" t="s">
        <v>184</v>
      </c>
      <c r="AK382" s="227">
        <v>1</v>
      </c>
      <c r="AL382" s="227" t="s">
        <v>206</v>
      </c>
      <c r="AM382" s="227" t="s">
        <v>185</v>
      </c>
      <c r="AN382" s="227">
        <v>3</v>
      </c>
      <c r="AO382" s="227" t="s">
        <v>184</v>
      </c>
      <c r="AP382" s="227">
        <v>1</v>
      </c>
      <c r="AQ382" s="227" t="s">
        <v>206</v>
      </c>
      <c r="AR382" s="227" t="s">
        <v>198</v>
      </c>
      <c r="AS382" s="227">
        <v>3</v>
      </c>
      <c r="AT382" s="227" t="s">
        <v>199</v>
      </c>
      <c r="AU382" s="227">
        <v>1</v>
      </c>
      <c r="AV382" s="227" t="s">
        <v>206</v>
      </c>
      <c r="AW382" s="227" t="s">
        <v>186</v>
      </c>
      <c r="AX382" s="227">
        <v>3</v>
      </c>
      <c r="AY382" s="227" t="s">
        <v>200</v>
      </c>
      <c r="AZ382" s="227">
        <v>0</v>
      </c>
      <c r="BA382" s="227" t="s">
        <v>206</v>
      </c>
      <c r="BB382" s="227" t="s">
        <v>77</v>
      </c>
      <c r="BC382" s="227">
        <v>0</v>
      </c>
      <c r="BD382" s="227" t="s">
        <v>77</v>
      </c>
      <c r="BE382" s="227">
        <v>0</v>
      </c>
      <c r="BF382" s="227" t="s">
        <v>77</v>
      </c>
      <c r="BG382" s="227">
        <v>0</v>
      </c>
      <c r="BH382" s="227">
        <v>0</v>
      </c>
      <c r="BI382" s="227">
        <v>0</v>
      </c>
      <c r="BJ382" s="227">
        <v>0</v>
      </c>
      <c r="BK382" s="227">
        <v>0</v>
      </c>
      <c r="BL382" s="17">
        <v>15</v>
      </c>
      <c r="BM382" s="126" t="s">
        <v>4159</v>
      </c>
      <c r="BN382" s="126"/>
      <c r="BO382" s="126" t="e">
        <v>#N/A</v>
      </c>
      <c r="BP382" s="126">
        <v>2024</v>
      </c>
      <c r="BQ382" s="126" t="s">
        <v>171</v>
      </c>
      <c r="BR382" s="128">
        <v>45439</v>
      </c>
      <c r="BS382" s="17">
        <v>22</v>
      </c>
      <c r="BT382" s="221" t="s">
        <v>2803</v>
      </c>
      <c r="BU382" s="118">
        <v>3</v>
      </c>
      <c r="BV382" s="17">
        <v>1</v>
      </c>
      <c r="BW382" s="17">
        <v>0</v>
      </c>
      <c r="BX382" s="17">
        <v>0</v>
      </c>
      <c r="BY382" s="17">
        <v>0</v>
      </c>
      <c r="BZ382" s="17">
        <v>2</v>
      </c>
      <c r="CA382" s="17"/>
      <c r="CB382" s="17">
        <v>6</v>
      </c>
      <c r="CC382" s="121">
        <v>15</v>
      </c>
      <c r="CD382" s="17"/>
      <c r="CE382" s="118">
        <v>0</v>
      </c>
      <c r="CF382" s="17">
        <v>0</v>
      </c>
      <c r="CG382" s="17">
        <v>1</v>
      </c>
      <c r="CH382" s="17">
        <v>0</v>
      </c>
      <c r="CI382" s="17">
        <v>0</v>
      </c>
      <c r="CJ382" s="17">
        <v>0</v>
      </c>
      <c r="CK382" s="17">
        <v>0</v>
      </c>
      <c r="CL382" s="121">
        <v>1</v>
      </c>
      <c r="CM382" s="17" t="s">
        <v>2804</v>
      </c>
      <c r="CN382" s="17" t="s">
        <v>2805</v>
      </c>
      <c r="CO382" s="17" t="s">
        <v>2806</v>
      </c>
      <c r="CP382" s="17">
        <v>1</v>
      </c>
      <c r="CQ382" s="118">
        <v>1</v>
      </c>
      <c r="CR382" s="17">
        <v>2</v>
      </c>
      <c r="CS382" s="17" t="s">
        <v>676</v>
      </c>
      <c r="CT382" s="17" t="s">
        <v>677</v>
      </c>
      <c r="CU382" s="17"/>
      <c r="CV382" s="17"/>
      <c r="CW382" s="17"/>
      <c r="CX382" s="17"/>
      <c r="CY382" s="121"/>
      <c r="CZ382" s="118"/>
      <c r="DA382" s="17"/>
      <c r="DB382" s="17"/>
      <c r="DC382" s="121"/>
      <c r="DD382" s="126"/>
      <c r="DE382" s="17"/>
      <c r="DF382" s="118"/>
      <c r="DG382" s="17" t="s">
        <v>1137</v>
      </c>
      <c r="DH382" s="17"/>
      <c r="DI382" s="126" t="s">
        <v>2659</v>
      </c>
      <c r="DJ382" s="118">
        <v>19</v>
      </c>
      <c r="DK382" s="118" t="s">
        <v>1298</v>
      </c>
      <c r="DL382" s="121"/>
      <c r="DM382" s="17" t="s">
        <v>1120</v>
      </c>
      <c r="DN382" s="17"/>
      <c r="DO382" s="17"/>
      <c r="DP382" s="17"/>
      <c r="DQ382" s="121"/>
      <c r="DR382" s="17"/>
      <c r="DS382" s="17"/>
      <c r="DT382" s="17"/>
      <c r="DU382" s="17"/>
      <c r="DV382" s="17"/>
      <c r="DW382" s="17"/>
      <c r="DX382" s="17"/>
      <c r="DY382" s="118"/>
      <c r="DZ382" s="17"/>
      <c r="EA382" s="17"/>
      <c r="EB382" s="17"/>
      <c r="EC382" s="17"/>
      <c r="ED382" s="17"/>
      <c r="EE382" s="17"/>
      <c r="EF382" s="121"/>
      <c r="EG382" s="17"/>
      <c r="EH382" s="17"/>
      <c r="EI382" s="17"/>
      <c r="EJ382" s="17"/>
      <c r="EK382" s="17"/>
      <c r="EL382" s="17"/>
      <c r="EM382" s="17"/>
      <c r="EN382" s="17"/>
      <c r="EO382" s="118"/>
      <c r="EP382" s="17"/>
      <c r="EQ382" s="17"/>
      <c r="ER382" s="17"/>
      <c r="ES382" s="17"/>
      <c r="ET382" s="121"/>
      <c r="EU382" s="118"/>
      <c r="EV382" s="17"/>
      <c r="EW382" s="17"/>
      <c r="EX382" s="17"/>
      <c r="EY382" s="17"/>
      <c r="EZ382" s="121"/>
      <c r="FA382" s="17"/>
      <c r="FB382" s="121"/>
      <c r="FC382" s="118">
        <v>70</v>
      </c>
      <c r="FD382" s="17">
        <v>6</v>
      </c>
      <c r="FE382" s="121"/>
      <c r="FF382" s="17">
        <v>59</v>
      </c>
      <c r="FG382" s="118"/>
      <c r="FH382" s="121"/>
      <c r="FI382" s="17"/>
      <c r="FJ382" s="17" t="e">
        <v>#N/A</v>
      </c>
      <c r="FK382" s="227" t="s">
        <v>3714</v>
      </c>
      <c r="FL382" s="128"/>
      <c r="FM382" s="128"/>
      <c r="FN382" s="17"/>
      <c r="FO382" s="17"/>
      <c r="FP382" s="121"/>
      <c r="FQ382" s="17"/>
      <c r="FR382" s="118"/>
      <c r="FS382" s="17"/>
      <c r="FT382" s="17">
        <v>0</v>
      </c>
      <c r="FU382" s="17">
        <v>14</v>
      </c>
      <c r="FV382" s="17"/>
      <c r="FW382" s="17"/>
      <c r="FX382" s="17"/>
      <c r="FY382" s="121"/>
      <c r="FZ382" s="17"/>
      <c r="GA382" s="118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21"/>
      <c r="GQ382" s="17"/>
      <c r="GR382" s="118"/>
      <c r="GS382" s="17"/>
      <c r="GT382" s="17"/>
      <c r="GU382" s="17"/>
      <c r="GV382" s="17"/>
      <c r="GW382" s="17"/>
      <c r="GX382" s="121"/>
      <c r="GY382" s="118"/>
      <c r="GZ382" s="17"/>
      <c r="HA382" s="17"/>
      <c r="HB382" s="17"/>
      <c r="HC382" s="17"/>
      <c r="HD382" s="121"/>
      <c r="HE382" s="118"/>
      <c r="HF382" s="17"/>
      <c r="HG382" s="17"/>
      <c r="HH382" s="17"/>
      <c r="HI382" s="17"/>
      <c r="HJ382" s="17"/>
      <c r="HK382" s="121"/>
      <c r="HL382" s="118"/>
      <c r="HM382" s="17"/>
      <c r="HN382" s="17"/>
      <c r="HO382" s="121"/>
      <c r="HP382" s="118"/>
      <c r="HQ382" s="121"/>
      <c r="HR382" s="17"/>
      <c r="HS382" s="118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21"/>
      <c r="IJ382" s="17" t="s">
        <v>2807</v>
      </c>
      <c r="IK382" s="17" t="s">
        <v>3880</v>
      </c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</row>
    <row r="383" spans="1:260" s="138" customFormat="1" ht="12">
      <c r="A383" s="118">
        <v>190</v>
      </c>
      <c r="B383" s="17" t="s">
        <v>307</v>
      </c>
      <c r="C383" s="17">
        <v>0</v>
      </c>
      <c r="D383" s="17" t="s">
        <v>663</v>
      </c>
      <c r="E383" s="17" t="s">
        <v>1722</v>
      </c>
      <c r="F383" s="17" t="s">
        <v>2075</v>
      </c>
      <c r="G383" s="17" t="s">
        <v>79</v>
      </c>
      <c r="H383" s="119">
        <v>-17.791039999999999</v>
      </c>
      <c r="I383" s="120">
        <v>-63.179479999999998</v>
      </c>
      <c r="J383" s="17" t="s">
        <v>303</v>
      </c>
      <c r="K383" s="17" t="s">
        <v>176</v>
      </c>
      <c r="L383" s="17" t="s">
        <v>304</v>
      </c>
      <c r="M383" s="121" t="s">
        <v>177</v>
      </c>
      <c r="N383" s="122">
        <v>6</v>
      </c>
      <c r="O383" s="123" t="s">
        <v>610</v>
      </c>
      <c r="P383" s="17" t="s">
        <v>178</v>
      </c>
      <c r="Q383" s="121" t="s">
        <v>179</v>
      </c>
      <c r="R383" s="124">
        <v>0</v>
      </c>
      <c r="S383" s="124">
        <v>3</v>
      </c>
      <c r="T383" s="124">
        <v>0</v>
      </c>
      <c r="U383" s="124">
        <v>3</v>
      </c>
      <c r="V383" s="124">
        <v>0</v>
      </c>
      <c r="W383" s="124">
        <v>3</v>
      </c>
      <c r="X383" s="124">
        <v>1</v>
      </c>
      <c r="Y383" s="125">
        <v>0</v>
      </c>
      <c r="Z383" s="17">
        <v>10</v>
      </c>
      <c r="AA383" s="126"/>
      <c r="AB383" s="127" t="s">
        <v>2892</v>
      </c>
      <c r="AC383" s="227" t="s">
        <v>77</v>
      </c>
      <c r="AD383" s="227">
        <v>0</v>
      </c>
      <c r="AE383" s="227" t="s">
        <v>77</v>
      </c>
      <c r="AF383" s="227">
        <v>0</v>
      </c>
      <c r="AG383" s="227" t="s">
        <v>77</v>
      </c>
      <c r="AH383" s="227" t="s">
        <v>188</v>
      </c>
      <c r="AI383" s="227">
        <v>3</v>
      </c>
      <c r="AJ383" s="227" t="s">
        <v>227</v>
      </c>
      <c r="AK383" s="227">
        <v>1</v>
      </c>
      <c r="AL383" s="227" t="s">
        <v>182</v>
      </c>
      <c r="AM383" s="227" t="s">
        <v>185</v>
      </c>
      <c r="AN383" s="227">
        <v>3</v>
      </c>
      <c r="AO383" s="227" t="s">
        <v>184</v>
      </c>
      <c r="AP383" s="227">
        <v>1</v>
      </c>
      <c r="AQ383" s="227" t="s">
        <v>182</v>
      </c>
      <c r="AR383" s="227" t="s">
        <v>77</v>
      </c>
      <c r="AS383" s="227">
        <v>0</v>
      </c>
      <c r="AT383" s="227" t="s">
        <v>77</v>
      </c>
      <c r="AU383" s="227">
        <v>0</v>
      </c>
      <c r="AV383" s="227" t="s">
        <v>77</v>
      </c>
      <c r="AW383" s="227" t="s">
        <v>754</v>
      </c>
      <c r="AX383" s="227">
        <v>3</v>
      </c>
      <c r="AY383" s="227" t="s">
        <v>325</v>
      </c>
      <c r="AZ383" s="227">
        <v>1</v>
      </c>
      <c r="BA383" s="227" t="s">
        <v>214</v>
      </c>
      <c r="BB383" s="227" t="s">
        <v>252</v>
      </c>
      <c r="BC383" s="227">
        <v>1</v>
      </c>
      <c r="BD383" s="227" t="s">
        <v>326</v>
      </c>
      <c r="BE383" s="227">
        <v>0</v>
      </c>
      <c r="BF383" s="227" t="s">
        <v>214</v>
      </c>
      <c r="BG383" s="227">
        <v>0</v>
      </c>
      <c r="BH383" s="227">
        <v>0</v>
      </c>
      <c r="BI383" s="227">
        <v>0</v>
      </c>
      <c r="BJ383" s="227">
        <v>0</v>
      </c>
      <c r="BK383" s="227">
        <v>0</v>
      </c>
      <c r="BL383" s="17">
        <v>10</v>
      </c>
      <c r="BM383" s="126" t="s">
        <v>4159</v>
      </c>
      <c r="BN383" s="126"/>
      <c r="BO383" s="126" t="e">
        <v>#N/A</v>
      </c>
      <c r="BP383" s="126">
        <v>2024</v>
      </c>
      <c r="BQ383" s="126" t="s">
        <v>172</v>
      </c>
      <c r="BR383" s="128">
        <v>45439</v>
      </c>
      <c r="BS383" s="17">
        <v>22</v>
      </c>
      <c r="BT383" s="221" t="s">
        <v>2893</v>
      </c>
      <c r="BU383" s="118">
        <v>3</v>
      </c>
      <c r="BV383" s="17">
        <v>2</v>
      </c>
      <c r="BW383" s="17">
        <v>0</v>
      </c>
      <c r="BX383" s="17">
        <v>0</v>
      </c>
      <c r="BY383" s="17">
        <v>0</v>
      </c>
      <c r="BZ383" s="17">
        <v>1</v>
      </c>
      <c r="CA383" s="17"/>
      <c r="CB383" s="17">
        <v>6</v>
      </c>
      <c r="CC383" s="121">
        <v>10</v>
      </c>
      <c r="CD383" s="17"/>
      <c r="CE383" s="118">
        <v>0</v>
      </c>
      <c r="CF383" s="17">
        <v>0</v>
      </c>
      <c r="CG383" s="17">
        <v>2</v>
      </c>
      <c r="CH383" s="17">
        <v>0</v>
      </c>
      <c r="CI383" s="17">
        <v>0</v>
      </c>
      <c r="CJ383" s="17">
        <v>0</v>
      </c>
      <c r="CK383" s="17">
        <v>0</v>
      </c>
      <c r="CL383" s="121">
        <v>2</v>
      </c>
      <c r="CM383" s="17" t="s">
        <v>2894</v>
      </c>
      <c r="CN383" s="17" t="s">
        <v>1166</v>
      </c>
      <c r="CO383" s="17" t="s">
        <v>2895</v>
      </c>
      <c r="CP383" s="17">
        <v>1</v>
      </c>
      <c r="CQ383" s="118">
        <v>0</v>
      </c>
      <c r="CR383" s="17">
        <v>1</v>
      </c>
      <c r="CS383" s="17"/>
      <c r="CT383" s="17" t="s">
        <v>677</v>
      </c>
      <c r="CU383" s="17"/>
      <c r="CV383" s="17"/>
      <c r="CW383" s="17"/>
      <c r="CX383" s="17"/>
      <c r="CY383" s="121"/>
      <c r="CZ383" s="118"/>
      <c r="DA383" s="17"/>
      <c r="DB383" s="17"/>
      <c r="DC383" s="121"/>
      <c r="DD383" s="126"/>
      <c r="DE383" s="17"/>
      <c r="DF383" s="118"/>
      <c r="DG383" s="17" t="s">
        <v>1137</v>
      </c>
      <c r="DH383" s="17"/>
      <c r="DI383" s="126" t="s">
        <v>2800</v>
      </c>
      <c r="DJ383" s="118">
        <v>11</v>
      </c>
      <c r="DK383" s="118" t="s">
        <v>2801</v>
      </c>
      <c r="DL383" s="121"/>
      <c r="DM383" s="17" t="s">
        <v>1139</v>
      </c>
      <c r="DN383" s="17"/>
      <c r="DO383" s="17"/>
      <c r="DP383" s="17"/>
      <c r="DQ383" s="121"/>
      <c r="DR383" s="17"/>
      <c r="DS383" s="17"/>
      <c r="DT383" s="17"/>
      <c r="DU383" s="17"/>
      <c r="DV383" s="17"/>
      <c r="DW383" s="17"/>
      <c r="DX383" s="17"/>
      <c r="DY383" s="118"/>
      <c r="DZ383" s="17"/>
      <c r="EA383" s="17"/>
      <c r="EB383" s="17"/>
      <c r="EC383" s="17"/>
      <c r="ED383" s="17"/>
      <c r="EE383" s="17"/>
      <c r="EF383" s="121"/>
      <c r="EG383" s="17"/>
      <c r="EH383" s="17"/>
      <c r="EI383" s="17"/>
      <c r="EJ383" s="17"/>
      <c r="EK383" s="17"/>
      <c r="EL383" s="17"/>
      <c r="EM383" s="17"/>
      <c r="EN383" s="17"/>
      <c r="EO383" s="118"/>
      <c r="EP383" s="17"/>
      <c r="EQ383" s="17"/>
      <c r="ER383" s="17"/>
      <c r="ES383" s="17"/>
      <c r="ET383" s="121"/>
      <c r="EU383" s="118"/>
      <c r="EV383" s="17"/>
      <c r="EW383" s="17"/>
      <c r="EX383" s="17"/>
      <c r="EY383" s="17"/>
      <c r="EZ383" s="121"/>
      <c r="FA383" s="17"/>
      <c r="FB383" s="121"/>
      <c r="FC383" s="118">
        <v>30</v>
      </c>
      <c r="FD383" s="17">
        <v>6</v>
      </c>
      <c r="FE383" s="121"/>
      <c r="FF383" s="17">
        <v>21</v>
      </c>
      <c r="FG383" s="118"/>
      <c r="FH383" s="121"/>
      <c r="FI383" s="17"/>
      <c r="FJ383" s="17" t="e">
        <v>#N/A</v>
      </c>
      <c r="FK383" s="227" t="s">
        <v>3711</v>
      </c>
      <c r="FL383" s="17"/>
      <c r="FM383" s="17"/>
      <c r="FN383" s="17"/>
      <c r="FO383" s="17"/>
      <c r="FP383" s="121"/>
      <c r="FQ383" s="17"/>
      <c r="FR383" s="118"/>
      <c r="FS383" s="17"/>
      <c r="FT383" s="17">
        <v>0</v>
      </c>
      <c r="FU383" s="17">
        <v>14</v>
      </c>
      <c r="FV383" s="17"/>
      <c r="FW383" s="17"/>
      <c r="FX383" s="17"/>
      <c r="FY383" s="121"/>
      <c r="FZ383" s="17"/>
      <c r="GA383" s="118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21"/>
      <c r="GQ383" s="17"/>
      <c r="GR383" s="118"/>
      <c r="GS383" s="17"/>
      <c r="GT383" s="17"/>
      <c r="GU383" s="17"/>
      <c r="GV383" s="17"/>
      <c r="GW383" s="17"/>
      <c r="GX383" s="121"/>
      <c r="GY383" s="118"/>
      <c r="GZ383" s="17"/>
      <c r="HA383" s="17"/>
      <c r="HB383" s="17"/>
      <c r="HC383" s="17"/>
      <c r="HD383" s="121"/>
      <c r="HE383" s="118"/>
      <c r="HF383" s="17"/>
      <c r="HG383" s="17"/>
      <c r="HH383" s="17"/>
      <c r="HI383" s="17"/>
      <c r="HJ383" s="17"/>
      <c r="HK383" s="121"/>
      <c r="HL383" s="118"/>
      <c r="HM383" s="17"/>
      <c r="HN383" s="17"/>
      <c r="HO383" s="121"/>
      <c r="HP383" s="118"/>
      <c r="HQ383" s="121"/>
      <c r="HR383" s="17"/>
      <c r="HS383" s="118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21"/>
      <c r="IJ383" s="17" t="s">
        <v>2896</v>
      </c>
      <c r="IK383" s="17" t="s">
        <v>3905</v>
      </c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</row>
    <row r="384" spans="1:260" s="138" customFormat="1" ht="12">
      <c r="A384" s="118">
        <v>228</v>
      </c>
      <c r="B384" s="17" t="s">
        <v>319</v>
      </c>
      <c r="C384" s="17">
        <v>0</v>
      </c>
      <c r="D384" s="17" t="s">
        <v>663</v>
      </c>
      <c r="E384" s="17" t="s">
        <v>1727</v>
      </c>
      <c r="F384" s="17" t="s">
        <v>2131</v>
      </c>
      <c r="G384" s="17" t="s">
        <v>79</v>
      </c>
      <c r="H384" s="119">
        <v>-17.775099999999998</v>
      </c>
      <c r="I384" s="120">
        <v>-63.180700000000002</v>
      </c>
      <c r="J384" s="17" t="s">
        <v>303</v>
      </c>
      <c r="K384" s="17" t="s">
        <v>176</v>
      </c>
      <c r="L384" s="17" t="s">
        <v>304</v>
      </c>
      <c r="M384" s="121" t="s">
        <v>177</v>
      </c>
      <c r="N384" s="122">
        <v>6</v>
      </c>
      <c r="O384" s="123" t="s">
        <v>610</v>
      </c>
      <c r="P384" s="17" t="s">
        <v>213</v>
      </c>
      <c r="Q384" s="121" t="s">
        <v>179</v>
      </c>
      <c r="R384" s="124">
        <v>3</v>
      </c>
      <c r="S384" s="124">
        <v>3</v>
      </c>
      <c r="T384" s="124">
        <v>0</v>
      </c>
      <c r="U384" s="124">
        <v>0</v>
      </c>
      <c r="V384" s="124">
        <v>0</v>
      </c>
      <c r="W384" s="124">
        <v>3</v>
      </c>
      <c r="X384" s="124">
        <v>2</v>
      </c>
      <c r="Y384" s="125">
        <v>0</v>
      </c>
      <c r="Z384" s="17">
        <v>11</v>
      </c>
      <c r="AA384" s="126"/>
      <c r="AB384" s="127" t="s">
        <v>309</v>
      </c>
      <c r="AC384" s="227" t="s">
        <v>223</v>
      </c>
      <c r="AD384" s="227">
        <v>3</v>
      </c>
      <c r="AE384" s="227" t="s">
        <v>254</v>
      </c>
      <c r="AF384" s="227">
        <v>1</v>
      </c>
      <c r="AG384" s="227" t="s">
        <v>211</v>
      </c>
      <c r="AH384" s="227" t="s">
        <v>222</v>
      </c>
      <c r="AI384" s="227">
        <v>3</v>
      </c>
      <c r="AJ384" s="227" t="s">
        <v>184</v>
      </c>
      <c r="AK384" s="227">
        <v>1</v>
      </c>
      <c r="AL384" s="227" t="s">
        <v>236</v>
      </c>
      <c r="AM384" s="227" t="s">
        <v>77</v>
      </c>
      <c r="AN384" s="227">
        <v>0</v>
      </c>
      <c r="AO384" s="227" t="s">
        <v>77</v>
      </c>
      <c r="AP384" s="227">
        <v>0</v>
      </c>
      <c r="AQ384" s="227" t="s">
        <v>77</v>
      </c>
      <c r="AR384" s="227" t="s">
        <v>77</v>
      </c>
      <c r="AS384" s="227">
        <v>0</v>
      </c>
      <c r="AT384" s="227" t="s">
        <v>77</v>
      </c>
      <c r="AU384" s="227">
        <v>0</v>
      </c>
      <c r="AV384" s="227" t="s">
        <v>77</v>
      </c>
      <c r="AW384" s="227" t="s">
        <v>218</v>
      </c>
      <c r="AX384" s="227">
        <v>3</v>
      </c>
      <c r="AY384" s="227" t="s">
        <v>255</v>
      </c>
      <c r="AZ384" s="227">
        <v>0</v>
      </c>
      <c r="BA384" s="227" t="s">
        <v>236</v>
      </c>
      <c r="BB384" s="227" t="s">
        <v>258</v>
      </c>
      <c r="BC384" s="227">
        <v>2</v>
      </c>
      <c r="BD384" s="227" t="s">
        <v>255</v>
      </c>
      <c r="BE384" s="227">
        <v>0</v>
      </c>
      <c r="BF384" s="227" t="s">
        <v>189</v>
      </c>
      <c r="BG384" s="227">
        <v>0</v>
      </c>
      <c r="BH384" s="227">
        <v>0</v>
      </c>
      <c r="BI384" s="227">
        <v>0</v>
      </c>
      <c r="BJ384" s="227">
        <v>0</v>
      </c>
      <c r="BK384" s="227">
        <v>0</v>
      </c>
      <c r="BL384" s="17">
        <v>11</v>
      </c>
      <c r="BM384" s="126" t="s">
        <v>4159</v>
      </c>
      <c r="BN384" s="126"/>
      <c r="BO384" s="126" t="e">
        <v>#N/A</v>
      </c>
      <c r="BP384" s="126">
        <v>2024</v>
      </c>
      <c r="BQ384" s="126" t="s">
        <v>171</v>
      </c>
      <c r="BR384" s="128">
        <v>45439</v>
      </c>
      <c r="BS384" s="17">
        <v>22</v>
      </c>
      <c r="BT384" s="221" t="s">
        <v>2852</v>
      </c>
      <c r="BU384" s="118">
        <v>3</v>
      </c>
      <c r="BV384" s="17">
        <v>0</v>
      </c>
      <c r="BW384" s="17">
        <v>0</v>
      </c>
      <c r="BX384" s="17">
        <v>1</v>
      </c>
      <c r="BY384" s="17">
        <v>0</v>
      </c>
      <c r="BZ384" s="17">
        <v>2</v>
      </c>
      <c r="CA384" s="17"/>
      <c r="CB384" s="17">
        <v>6</v>
      </c>
      <c r="CC384" s="121">
        <v>11</v>
      </c>
      <c r="CD384" s="17"/>
      <c r="CE384" s="118">
        <v>0</v>
      </c>
      <c r="CF384" s="17">
        <v>0</v>
      </c>
      <c r="CG384" s="17">
        <v>1</v>
      </c>
      <c r="CH384" s="17">
        <v>0</v>
      </c>
      <c r="CI384" s="17">
        <v>0</v>
      </c>
      <c r="CJ384" s="17">
        <v>0</v>
      </c>
      <c r="CK384" s="17">
        <v>0</v>
      </c>
      <c r="CL384" s="121">
        <v>1</v>
      </c>
      <c r="CM384" s="17" t="s">
        <v>1334</v>
      </c>
      <c r="CN384" s="17" t="s">
        <v>1200</v>
      </c>
      <c r="CO384" s="17" t="s">
        <v>1335</v>
      </c>
      <c r="CP384" s="17">
        <v>5</v>
      </c>
      <c r="CQ384" s="118">
        <v>0</v>
      </c>
      <c r="CR384" s="17">
        <v>2</v>
      </c>
      <c r="CS384" s="17"/>
      <c r="CT384" s="17" t="s">
        <v>677</v>
      </c>
      <c r="CU384" s="17"/>
      <c r="CV384" s="17"/>
      <c r="CW384" s="17"/>
      <c r="CX384" s="17"/>
      <c r="CY384" s="121"/>
      <c r="CZ384" s="118"/>
      <c r="DA384" s="17"/>
      <c r="DB384" s="17"/>
      <c r="DC384" s="121"/>
      <c r="DD384" s="126"/>
      <c r="DE384" s="17"/>
      <c r="DF384" s="118"/>
      <c r="DG384" s="17" t="s">
        <v>1137</v>
      </c>
      <c r="DH384" s="17"/>
      <c r="DI384" s="126" t="s">
        <v>2809</v>
      </c>
      <c r="DJ384" s="118">
        <v>20</v>
      </c>
      <c r="DK384" s="118" t="s">
        <v>1336</v>
      </c>
      <c r="DL384" s="121"/>
      <c r="DM384" s="17" t="s">
        <v>1120</v>
      </c>
      <c r="DN384" s="17"/>
      <c r="DO384" s="17"/>
      <c r="DP384" s="17"/>
      <c r="DQ384" s="121"/>
      <c r="DR384" s="17"/>
      <c r="DS384" s="17"/>
      <c r="DT384" s="17"/>
      <c r="DU384" s="17"/>
      <c r="DV384" s="17"/>
      <c r="DW384" s="17"/>
      <c r="DX384" s="17"/>
      <c r="DY384" s="118"/>
      <c r="DZ384" s="17"/>
      <c r="EA384" s="17"/>
      <c r="EB384" s="17"/>
      <c r="EC384" s="17"/>
      <c r="ED384" s="17"/>
      <c r="EE384" s="17"/>
      <c r="EF384" s="121"/>
      <c r="EG384" s="17"/>
      <c r="EH384" s="17"/>
      <c r="EI384" s="17"/>
      <c r="EJ384" s="17"/>
      <c r="EK384" s="17"/>
      <c r="EL384" s="17"/>
      <c r="EM384" s="17"/>
      <c r="EN384" s="17"/>
      <c r="EO384" s="118"/>
      <c r="EP384" s="17"/>
      <c r="EQ384" s="17"/>
      <c r="ER384" s="17"/>
      <c r="ES384" s="17"/>
      <c r="ET384" s="121"/>
      <c r="EU384" s="118"/>
      <c r="EV384" s="17"/>
      <c r="EW384" s="17"/>
      <c r="EX384" s="17"/>
      <c r="EY384" s="17"/>
      <c r="EZ384" s="121"/>
      <c r="FA384" s="17"/>
      <c r="FB384" s="129"/>
      <c r="FC384" s="118">
        <v>30</v>
      </c>
      <c r="FD384" s="17">
        <v>6</v>
      </c>
      <c r="FE384" s="121"/>
      <c r="FF384" s="17">
        <v>21</v>
      </c>
      <c r="FG384" s="118"/>
      <c r="FH384" s="121"/>
      <c r="FI384" s="17"/>
      <c r="FJ384" s="17" t="e">
        <v>#N/A</v>
      </c>
      <c r="FK384" s="227" t="s">
        <v>3711</v>
      </c>
      <c r="FL384" s="128"/>
      <c r="FM384" s="128"/>
      <c r="FN384" s="17"/>
      <c r="FO384" s="17"/>
      <c r="FP384" s="121"/>
      <c r="FQ384" s="17"/>
      <c r="FR384" s="118"/>
      <c r="FS384" s="17"/>
      <c r="FT384" s="17">
        <v>0</v>
      </c>
      <c r="FU384" s="17">
        <v>14</v>
      </c>
      <c r="FV384" s="17"/>
      <c r="FW384" s="17"/>
      <c r="FX384" s="17"/>
      <c r="FY384" s="121"/>
      <c r="FZ384" s="17"/>
      <c r="GA384" s="118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29"/>
      <c r="GQ384" s="17"/>
      <c r="GR384" s="118"/>
      <c r="GS384" s="17"/>
      <c r="GT384" s="17"/>
      <c r="GU384" s="17"/>
      <c r="GV384" s="17"/>
      <c r="GW384" s="17"/>
      <c r="GX384" s="121"/>
      <c r="GY384" s="118"/>
      <c r="GZ384" s="17"/>
      <c r="HA384" s="17"/>
      <c r="HB384" s="17"/>
      <c r="HC384" s="17"/>
      <c r="HD384" s="121"/>
      <c r="HE384" s="118"/>
      <c r="HF384" s="17"/>
      <c r="HG384" s="17"/>
      <c r="HH384" s="17"/>
      <c r="HI384" s="17"/>
      <c r="HJ384" s="17"/>
      <c r="HK384" s="121"/>
      <c r="HL384" s="118"/>
      <c r="HM384" s="17"/>
      <c r="HN384" s="17"/>
      <c r="HO384" s="121"/>
      <c r="HP384" s="118"/>
      <c r="HQ384" s="121"/>
      <c r="HR384" s="17"/>
      <c r="HS384" s="118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21"/>
      <c r="IJ384" s="17" t="s">
        <v>1337</v>
      </c>
      <c r="IK384" s="17" t="s">
        <v>3906</v>
      </c>
      <c r="IL384" s="17"/>
      <c r="IM384" s="17"/>
      <c r="IN384" s="17"/>
      <c r="IO384" s="17"/>
      <c r="IP384" s="17"/>
      <c r="IQ384" s="128"/>
      <c r="IR384" s="128"/>
      <c r="IS384" s="128"/>
      <c r="IT384" s="128"/>
      <c r="IU384" s="17"/>
      <c r="IV384" s="17"/>
      <c r="IW384" s="17"/>
      <c r="IX384" s="17"/>
      <c r="IY384" s="17"/>
      <c r="IZ384" s="17"/>
    </row>
    <row r="385" spans="1:260" s="138" customFormat="1" ht="12">
      <c r="A385" s="118">
        <v>285</v>
      </c>
      <c r="B385" s="17">
        <v>0</v>
      </c>
      <c r="C385" s="17">
        <v>0</v>
      </c>
      <c r="D385" s="139" t="s">
        <v>663</v>
      </c>
      <c r="E385" s="124" t="s">
        <v>1714</v>
      </c>
      <c r="F385" s="17" t="s">
        <v>2245</v>
      </c>
      <c r="G385" s="17" t="s">
        <v>79</v>
      </c>
      <c r="H385" s="119">
        <v>-17.778500000000001</v>
      </c>
      <c r="I385" s="120">
        <v>-63.205860999999999</v>
      </c>
      <c r="J385" s="17" t="s">
        <v>303</v>
      </c>
      <c r="K385" s="17" t="s">
        <v>176</v>
      </c>
      <c r="L385" s="17" t="s">
        <v>304</v>
      </c>
      <c r="M385" s="121" t="s">
        <v>177</v>
      </c>
      <c r="N385" s="122">
        <v>60</v>
      </c>
      <c r="O385" s="123" t="s">
        <v>78</v>
      </c>
      <c r="P385" s="17" t="s">
        <v>202</v>
      </c>
      <c r="Q385" s="121" t="s">
        <v>179</v>
      </c>
      <c r="R385" s="124">
        <v>3</v>
      </c>
      <c r="S385" s="124">
        <v>3</v>
      </c>
      <c r="T385" s="124">
        <v>0</v>
      </c>
      <c r="U385" s="124">
        <v>0</v>
      </c>
      <c r="V385" s="124">
        <v>3</v>
      </c>
      <c r="W385" s="124">
        <v>3</v>
      </c>
      <c r="X385" s="124">
        <v>2</v>
      </c>
      <c r="Y385" s="125">
        <v>0</v>
      </c>
      <c r="Z385" s="17">
        <v>14</v>
      </c>
      <c r="AA385" s="142"/>
      <c r="AB385" s="127" t="s">
        <v>3109</v>
      </c>
      <c r="AC385" s="227" t="s">
        <v>212</v>
      </c>
      <c r="AD385" s="227">
        <v>3</v>
      </c>
      <c r="AE385" s="227" t="s">
        <v>181</v>
      </c>
      <c r="AF385" s="227">
        <v>1</v>
      </c>
      <c r="AG385" s="227" t="s">
        <v>211</v>
      </c>
      <c r="AH385" s="227" t="s">
        <v>232</v>
      </c>
      <c r="AI385" s="227">
        <v>3</v>
      </c>
      <c r="AJ385" s="227" t="s">
        <v>184</v>
      </c>
      <c r="AK385" s="227">
        <v>1</v>
      </c>
      <c r="AL385" s="227" t="s">
        <v>206</v>
      </c>
      <c r="AM385" s="227" t="s">
        <v>77</v>
      </c>
      <c r="AN385" s="227">
        <v>0</v>
      </c>
      <c r="AO385" s="227" t="s">
        <v>77</v>
      </c>
      <c r="AP385" s="227">
        <v>0</v>
      </c>
      <c r="AQ385" s="227" t="s">
        <v>77</v>
      </c>
      <c r="AR385" s="227" t="s">
        <v>198</v>
      </c>
      <c r="AS385" s="227">
        <v>3</v>
      </c>
      <c r="AT385" s="227" t="s">
        <v>2080</v>
      </c>
      <c r="AU385" s="227">
        <v>1</v>
      </c>
      <c r="AV385" s="227" t="s">
        <v>189</v>
      </c>
      <c r="AW385" s="227" t="s">
        <v>2041</v>
      </c>
      <c r="AX385" s="227">
        <v>3</v>
      </c>
      <c r="AY385" s="227" t="s">
        <v>2081</v>
      </c>
      <c r="AZ385" s="227">
        <v>0</v>
      </c>
      <c r="BA385" s="227" t="s">
        <v>189</v>
      </c>
      <c r="BB385" s="227" t="s">
        <v>258</v>
      </c>
      <c r="BC385" s="227">
        <v>2</v>
      </c>
      <c r="BD385" s="227" t="s">
        <v>2081</v>
      </c>
      <c r="BE385" s="227">
        <v>0</v>
      </c>
      <c r="BF385" s="227" t="s">
        <v>189</v>
      </c>
      <c r="BG385" s="227">
        <v>0</v>
      </c>
      <c r="BH385" s="227">
        <v>0</v>
      </c>
      <c r="BI385" s="227">
        <v>0</v>
      </c>
      <c r="BJ385" s="227">
        <v>0</v>
      </c>
      <c r="BK385" s="227">
        <v>0</v>
      </c>
      <c r="BL385" s="17">
        <v>14</v>
      </c>
      <c r="BM385" s="142" t="s">
        <v>4159</v>
      </c>
      <c r="BN385" s="142"/>
      <c r="BO385" s="142" t="e">
        <v>#N/A</v>
      </c>
      <c r="BP385" s="143">
        <v>2024</v>
      </c>
      <c r="BQ385" s="126" t="s">
        <v>171</v>
      </c>
      <c r="BR385" s="128">
        <v>45439</v>
      </c>
      <c r="BS385" s="17">
        <v>22</v>
      </c>
      <c r="BT385" s="221" t="s">
        <v>2824</v>
      </c>
      <c r="BU385" s="118">
        <v>3</v>
      </c>
      <c r="BV385" s="17">
        <v>0</v>
      </c>
      <c r="BW385" s="17">
        <v>0</v>
      </c>
      <c r="BX385" s="17">
        <v>0</v>
      </c>
      <c r="BY385" s="17">
        <v>0</v>
      </c>
      <c r="BZ385" s="17">
        <v>2</v>
      </c>
      <c r="CA385" s="17"/>
      <c r="CB385" s="17">
        <v>5</v>
      </c>
      <c r="CC385" s="121">
        <v>14</v>
      </c>
      <c r="CD385" s="17"/>
      <c r="CE385" s="118">
        <v>0</v>
      </c>
      <c r="CF385" s="17">
        <v>0</v>
      </c>
      <c r="CG385" s="17">
        <v>0</v>
      </c>
      <c r="CH385" s="17">
        <v>0</v>
      </c>
      <c r="CI385" s="17">
        <v>0</v>
      </c>
      <c r="CJ385" s="17">
        <v>1</v>
      </c>
      <c r="CK385" s="17">
        <v>0</v>
      </c>
      <c r="CL385" s="121">
        <v>1</v>
      </c>
      <c r="CM385" s="17" t="s">
        <v>1385</v>
      </c>
      <c r="CN385" s="17" t="s">
        <v>2805</v>
      </c>
      <c r="CO385" s="17" t="s">
        <v>2806</v>
      </c>
      <c r="CP385" s="17">
        <v>16</v>
      </c>
      <c r="CQ385" s="118">
        <v>0</v>
      </c>
      <c r="CR385" s="17">
        <v>2</v>
      </c>
      <c r="CS385" s="124"/>
      <c r="CT385" s="138" t="s">
        <v>677</v>
      </c>
      <c r="CY385" s="141"/>
      <c r="CZ385" s="140"/>
      <c r="DC385" s="141"/>
      <c r="DD385" s="142"/>
      <c r="DF385" s="137"/>
      <c r="DG385" s="17" t="s">
        <v>1180</v>
      </c>
      <c r="DI385" s="126" t="s">
        <v>2633</v>
      </c>
      <c r="DJ385" s="118">
        <v>14</v>
      </c>
      <c r="DK385" s="118" t="s">
        <v>1497</v>
      </c>
      <c r="DL385" s="141"/>
      <c r="DM385" s="17" t="s">
        <v>1299</v>
      </c>
      <c r="DN385" s="139"/>
      <c r="DQ385" s="141"/>
      <c r="DY385" s="140"/>
      <c r="EF385" s="141"/>
      <c r="EO385" s="140"/>
      <c r="ET385" s="141"/>
      <c r="EU385" s="140"/>
      <c r="EZ385" s="141"/>
      <c r="FB385" s="127"/>
      <c r="FC385" s="118">
        <v>100</v>
      </c>
      <c r="FD385" s="17">
        <v>5</v>
      </c>
      <c r="FE385" s="141"/>
      <c r="FF385" s="17">
        <v>81</v>
      </c>
      <c r="FG385" s="140"/>
      <c r="FH385" s="141"/>
      <c r="FJ385" s="17" t="e">
        <v>#N/A</v>
      </c>
      <c r="FK385" s="257" t="s">
        <v>3711</v>
      </c>
      <c r="FP385" s="141"/>
      <c r="FR385" s="140"/>
      <c r="FT385" s="138">
        <v>0</v>
      </c>
      <c r="FU385" s="138">
        <v>14</v>
      </c>
      <c r="FY385" s="141"/>
      <c r="GA385" s="140"/>
      <c r="GP385" s="141"/>
      <c r="GR385" s="137"/>
      <c r="GX385" s="141"/>
      <c r="GY385" s="137"/>
      <c r="HD385" s="141"/>
      <c r="HE385" s="137"/>
      <c r="HK385" s="141"/>
      <c r="HL385" s="137"/>
      <c r="HM385" s="124"/>
      <c r="HN385" s="124"/>
      <c r="HO385" s="141"/>
      <c r="HP385" s="140"/>
      <c r="HQ385" s="141"/>
      <c r="HS385" s="140"/>
      <c r="II385" s="141"/>
      <c r="IJ385" s="17" t="s">
        <v>1498</v>
      </c>
      <c r="IK385" s="138" t="s">
        <v>3907</v>
      </c>
    </row>
    <row r="386" spans="1:260" s="138" customFormat="1" ht="12">
      <c r="A386" s="118">
        <v>318</v>
      </c>
      <c r="B386" s="17">
        <v>0</v>
      </c>
      <c r="C386" s="17">
        <v>0</v>
      </c>
      <c r="D386" s="139" t="s">
        <v>663</v>
      </c>
      <c r="E386" s="124" t="s">
        <v>1704</v>
      </c>
      <c r="F386" s="17" t="s">
        <v>2292</v>
      </c>
      <c r="G386" s="17" t="s">
        <v>79</v>
      </c>
      <c r="H386" s="119">
        <v>-17.259150000000002</v>
      </c>
      <c r="I386" s="120">
        <v>-62.556083000000001</v>
      </c>
      <c r="J386" s="17" t="s">
        <v>310</v>
      </c>
      <c r="K386" s="17" t="s">
        <v>2293</v>
      </c>
      <c r="L386" s="17" t="s">
        <v>2183</v>
      </c>
      <c r="M386" s="121" t="s">
        <v>177</v>
      </c>
      <c r="N386" s="122">
        <v>72</v>
      </c>
      <c r="O386" s="123" t="s">
        <v>245</v>
      </c>
      <c r="P386" s="17" t="s">
        <v>196</v>
      </c>
      <c r="Q386" s="121" t="s">
        <v>179</v>
      </c>
      <c r="R386" s="124">
        <v>3</v>
      </c>
      <c r="S386" s="124">
        <v>3</v>
      </c>
      <c r="T386" s="124">
        <v>0</v>
      </c>
      <c r="U386" s="124">
        <v>0</v>
      </c>
      <c r="V386" s="124">
        <v>3</v>
      </c>
      <c r="W386" s="124">
        <v>2</v>
      </c>
      <c r="X386" s="124">
        <v>1</v>
      </c>
      <c r="Y386" s="125">
        <v>0</v>
      </c>
      <c r="Z386" s="17">
        <v>12</v>
      </c>
      <c r="AA386" s="142"/>
      <c r="AB386" s="127" t="s">
        <v>333</v>
      </c>
      <c r="AC386" s="227" t="s">
        <v>212</v>
      </c>
      <c r="AD386" s="227">
        <v>3</v>
      </c>
      <c r="AE386" s="227" t="s">
        <v>181</v>
      </c>
      <c r="AF386" s="227">
        <v>1</v>
      </c>
      <c r="AG386" s="227" t="s">
        <v>193</v>
      </c>
      <c r="AH386" s="227" t="s">
        <v>232</v>
      </c>
      <c r="AI386" s="227">
        <v>3</v>
      </c>
      <c r="AJ386" s="227" t="s">
        <v>184</v>
      </c>
      <c r="AK386" s="227">
        <v>1</v>
      </c>
      <c r="AL386" s="227" t="s">
        <v>195</v>
      </c>
      <c r="AM386" s="227" t="s">
        <v>77</v>
      </c>
      <c r="AN386" s="227">
        <v>0</v>
      </c>
      <c r="AO386" s="227" t="s">
        <v>77</v>
      </c>
      <c r="AP386" s="227">
        <v>0</v>
      </c>
      <c r="AQ386" s="227" t="s">
        <v>77</v>
      </c>
      <c r="AR386" s="227" t="s">
        <v>198</v>
      </c>
      <c r="AS386" s="227">
        <v>3</v>
      </c>
      <c r="AT386" s="227" t="s">
        <v>325</v>
      </c>
      <c r="AU386" s="227">
        <v>1</v>
      </c>
      <c r="AV386" s="227" t="s">
        <v>214</v>
      </c>
      <c r="AW386" s="227" t="s">
        <v>2294</v>
      </c>
      <c r="AX386" s="227">
        <v>2</v>
      </c>
      <c r="AY386" s="227" t="s">
        <v>326</v>
      </c>
      <c r="AZ386" s="227">
        <v>0</v>
      </c>
      <c r="BA386" s="227" t="s">
        <v>214</v>
      </c>
      <c r="BB386" s="227" t="s">
        <v>252</v>
      </c>
      <c r="BC386" s="227">
        <v>1</v>
      </c>
      <c r="BD386" s="227" t="s">
        <v>326</v>
      </c>
      <c r="BE386" s="227">
        <v>0</v>
      </c>
      <c r="BF386" s="227" t="s">
        <v>214</v>
      </c>
      <c r="BG386" s="227">
        <v>0</v>
      </c>
      <c r="BH386" s="227">
        <v>0</v>
      </c>
      <c r="BI386" s="227">
        <v>0</v>
      </c>
      <c r="BJ386" s="227">
        <v>0</v>
      </c>
      <c r="BK386" s="227">
        <v>0</v>
      </c>
      <c r="BL386" s="17">
        <v>12</v>
      </c>
      <c r="BM386" s="142" t="s">
        <v>4159</v>
      </c>
      <c r="BN386" s="142"/>
      <c r="BO386" s="142" t="e">
        <v>#N/A</v>
      </c>
      <c r="BP386" s="143">
        <v>2024</v>
      </c>
      <c r="BQ386" s="126" t="s">
        <v>171</v>
      </c>
      <c r="BR386" s="128">
        <v>45439</v>
      </c>
      <c r="BS386" s="17">
        <v>22</v>
      </c>
      <c r="BT386" s="221" t="s">
        <v>3170</v>
      </c>
      <c r="BU386" s="118">
        <v>1</v>
      </c>
      <c r="BV386" s="17">
        <v>0</v>
      </c>
      <c r="BW386" s="17">
        <v>2</v>
      </c>
      <c r="BX386" s="17">
        <v>0</v>
      </c>
      <c r="BY386" s="17">
        <v>0</v>
      </c>
      <c r="BZ386" s="17">
        <v>1</v>
      </c>
      <c r="CA386" s="17"/>
      <c r="CB386" s="17">
        <v>4</v>
      </c>
      <c r="CC386" s="121">
        <v>12</v>
      </c>
      <c r="CD386" s="17"/>
      <c r="CE386" s="118">
        <v>0</v>
      </c>
      <c r="CF386" s="17">
        <v>0</v>
      </c>
      <c r="CG386" s="17">
        <v>2</v>
      </c>
      <c r="CH386" s="17">
        <v>0</v>
      </c>
      <c r="CI386" s="17">
        <v>0</v>
      </c>
      <c r="CJ386" s="17">
        <v>0</v>
      </c>
      <c r="CK386" s="17">
        <v>0</v>
      </c>
      <c r="CL386" s="121">
        <v>2</v>
      </c>
      <c r="CM386" s="17" t="s">
        <v>3171</v>
      </c>
      <c r="CN386" s="17" t="s">
        <v>3172</v>
      </c>
      <c r="CO386" s="17" t="s">
        <v>3173</v>
      </c>
      <c r="CP386" s="17">
        <v>1</v>
      </c>
      <c r="CQ386" s="118">
        <v>0</v>
      </c>
      <c r="CR386" s="17">
        <v>1</v>
      </c>
      <c r="CS386" s="124"/>
      <c r="CT386" s="138" t="s">
        <v>677</v>
      </c>
      <c r="CY386" s="141"/>
      <c r="CZ386" s="140"/>
      <c r="DC386" s="141"/>
      <c r="DD386" s="142"/>
      <c r="DF386" s="137"/>
      <c r="DG386" s="17" t="s">
        <v>2821</v>
      </c>
      <c r="DI386" s="126" t="s">
        <v>3122</v>
      </c>
      <c r="DJ386" s="118">
        <v>12</v>
      </c>
      <c r="DK386" s="118" t="s">
        <v>3174</v>
      </c>
      <c r="DL386" s="141"/>
      <c r="DM386" s="17" t="s">
        <v>1139</v>
      </c>
      <c r="DN386" s="139"/>
      <c r="DQ386" s="141"/>
      <c r="DY386" s="140"/>
      <c r="EF386" s="141"/>
      <c r="EO386" s="140"/>
      <c r="ET386" s="141"/>
      <c r="EU386" s="140"/>
      <c r="EZ386" s="141"/>
      <c r="FB386" s="127"/>
      <c r="FC386" s="118">
        <v>100</v>
      </c>
      <c r="FD386" s="17">
        <v>4</v>
      </c>
      <c r="FE386" s="141"/>
      <c r="FF386" s="17">
        <v>95</v>
      </c>
      <c r="FG386" s="140"/>
      <c r="FH386" s="141"/>
      <c r="FJ386" s="17" t="e">
        <v>#N/A</v>
      </c>
      <c r="FK386" s="257" t="s">
        <v>3714</v>
      </c>
      <c r="FP386" s="141"/>
      <c r="FR386" s="140"/>
      <c r="FT386" s="138">
        <v>0</v>
      </c>
      <c r="FU386" s="138">
        <v>14</v>
      </c>
      <c r="FY386" s="141"/>
      <c r="GA386" s="140"/>
      <c r="GP386" s="141"/>
      <c r="GR386" s="137"/>
      <c r="GX386" s="141"/>
      <c r="GY386" s="137"/>
      <c r="HD386" s="141"/>
      <c r="HE386" s="137"/>
      <c r="HK386" s="141"/>
      <c r="HL386" s="137"/>
      <c r="HM386" s="124"/>
      <c r="HN386" s="124"/>
      <c r="HO386" s="141"/>
      <c r="HP386" s="140"/>
      <c r="HQ386" s="141"/>
      <c r="HS386" s="140"/>
      <c r="II386" s="141"/>
      <c r="IJ386" s="17" t="s">
        <v>3175</v>
      </c>
      <c r="IK386" s="138" t="s">
        <v>3908</v>
      </c>
    </row>
    <row r="387" spans="1:260" s="138" customFormat="1" ht="12">
      <c r="A387" s="118">
        <v>379</v>
      </c>
      <c r="B387" s="17">
        <v>0</v>
      </c>
      <c r="C387" s="17">
        <v>0</v>
      </c>
      <c r="D387" s="139" t="s">
        <v>663</v>
      </c>
      <c r="E387" s="124" t="s">
        <v>1707</v>
      </c>
      <c r="F387" s="17" t="s">
        <v>2375</v>
      </c>
      <c r="G387" s="17" t="s">
        <v>79</v>
      </c>
      <c r="H387" s="119">
        <v>-17.776834000000001</v>
      </c>
      <c r="I387" s="120">
        <v>-63.159579000000001</v>
      </c>
      <c r="J387" s="17" t="s">
        <v>303</v>
      </c>
      <c r="K387" s="17" t="s">
        <v>176</v>
      </c>
      <c r="L387" s="17" t="s">
        <v>304</v>
      </c>
      <c r="M387" s="121" t="s">
        <v>177</v>
      </c>
      <c r="N387" s="122">
        <v>8</v>
      </c>
      <c r="O387" s="123" t="s">
        <v>610</v>
      </c>
      <c r="P387" s="17" t="s">
        <v>178</v>
      </c>
      <c r="Q387" s="121" t="s">
        <v>179</v>
      </c>
      <c r="R387" s="124">
        <v>3</v>
      </c>
      <c r="S387" s="124">
        <v>3</v>
      </c>
      <c r="T387" s="124">
        <v>0</v>
      </c>
      <c r="U387" s="124">
        <v>3</v>
      </c>
      <c r="V387" s="124">
        <v>0</v>
      </c>
      <c r="W387" s="124">
        <v>3</v>
      </c>
      <c r="X387" s="124">
        <v>1</v>
      </c>
      <c r="Y387" s="125">
        <v>0</v>
      </c>
      <c r="Z387" s="17">
        <v>13</v>
      </c>
      <c r="AA387" s="142"/>
      <c r="AB387" s="127" t="s">
        <v>3011</v>
      </c>
      <c r="AC387" s="227" t="s">
        <v>223</v>
      </c>
      <c r="AD387" s="227">
        <v>3</v>
      </c>
      <c r="AE387" s="227" t="s">
        <v>181</v>
      </c>
      <c r="AF387" s="227">
        <v>1</v>
      </c>
      <c r="AG387" s="227" t="s">
        <v>211</v>
      </c>
      <c r="AH387" s="227" t="s">
        <v>222</v>
      </c>
      <c r="AI387" s="227">
        <v>3</v>
      </c>
      <c r="AJ387" s="227" t="s">
        <v>184</v>
      </c>
      <c r="AK387" s="227">
        <v>1</v>
      </c>
      <c r="AL387" s="227" t="s">
        <v>211</v>
      </c>
      <c r="AM387" s="227" t="s">
        <v>185</v>
      </c>
      <c r="AN387" s="227">
        <v>3</v>
      </c>
      <c r="AO387" s="227" t="s">
        <v>184</v>
      </c>
      <c r="AP387" s="227">
        <v>1</v>
      </c>
      <c r="AQ387" s="227" t="s">
        <v>211</v>
      </c>
      <c r="AR387" s="227" t="s">
        <v>77</v>
      </c>
      <c r="AS387" s="227">
        <v>0</v>
      </c>
      <c r="AT387" s="227" t="s">
        <v>77</v>
      </c>
      <c r="AU387" s="227">
        <v>0</v>
      </c>
      <c r="AV387" s="227" t="s">
        <v>77</v>
      </c>
      <c r="AW387" s="227" t="s">
        <v>186</v>
      </c>
      <c r="AX387" s="227">
        <v>3</v>
      </c>
      <c r="AY387" s="227" t="s">
        <v>325</v>
      </c>
      <c r="AZ387" s="227">
        <v>1</v>
      </c>
      <c r="BA387" s="227" t="s">
        <v>214</v>
      </c>
      <c r="BB387" s="227" t="s">
        <v>252</v>
      </c>
      <c r="BC387" s="227">
        <v>1</v>
      </c>
      <c r="BD387" s="227" t="s">
        <v>326</v>
      </c>
      <c r="BE387" s="227">
        <v>0</v>
      </c>
      <c r="BF387" s="227" t="s">
        <v>214</v>
      </c>
      <c r="BG387" s="227">
        <v>0</v>
      </c>
      <c r="BH387" s="227">
        <v>0</v>
      </c>
      <c r="BI387" s="227">
        <v>0</v>
      </c>
      <c r="BJ387" s="227">
        <v>0</v>
      </c>
      <c r="BK387" s="227">
        <v>0</v>
      </c>
      <c r="BL387" s="17">
        <v>13</v>
      </c>
      <c r="BM387" s="142" t="s">
        <v>4159</v>
      </c>
      <c r="BN387" s="142"/>
      <c r="BO387" s="142" t="e">
        <v>#N/A</v>
      </c>
      <c r="BP387" s="143">
        <v>2024</v>
      </c>
      <c r="BQ387" s="126" t="s">
        <v>171</v>
      </c>
      <c r="BR387" s="128">
        <v>45439</v>
      </c>
      <c r="BS387" s="17">
        <v>22</v>
      </c>
      <c r="BT387" s="221" t="s">
        <v>3386</v>
      </c>
      <c r="BU387" s="118">
        <v>2</v>
      </c>
      <c r="BV387" s="17">
        <v>0</v>
      </c>
      <c r="BW387" s="17">
        <v>0</v>
      </c>
      <c r="BX387" s="17">
        <v>2</v>
      </c>
      <c r="BY387" s="17">
        <v>0</v>
      </c>
      <c r="BZ387" s="17">
        <v>1</v>
      </c>
      <c r="CA387" s="17"/>
      <c r="CB387" s="17">
        <v>5</v>
      </c>
      <c r="CC387" s="121">
        <v>13</v>
      </c>
      <c r="CD387" s="17"/>
      <c r="CE387" s="118">
        <v>0</v>
      </c>
      <c r="CF387" s="17">
        <v>0</v>
      </c>
      <c r="CG387" s="17">
        <v>2</v>
      </c>
      <c r="CH387" s="17">
        <v>0</v>
      </c>
      <c r="CI387" s="17">
        <v>0</v>
      </c>
      <c r="CJ387" s="17">
        <v>0</v>
      </c>
      <c r="CK387" s="17">
        <v>0</v>
      </c>
      <c r="CL387" s="121">
        <v>2</v>
      </c>
      <c r="CM387" s="17" t="s">
        <v>3387</v>
      </c>
      <c r="CN387" s="17" t="s">
        <v>1166</v>
      </c>
      <c r="CO387" s="17" t="s">
        <v>2904</v>
      </c>
      <c r="CP387" s="17">
        <v>1</v>
      </c>
      <c r="CQ387" s="118">
        <v>0</v>
      </c>
      <c r="CR387" s="17">
        <v>1</v>
      </c>
      <c r="CS387" s="124"/>
      <c r="CT387" s="138" t="s">
        <v>677</v>
      </c>
      <c r="CY387" s="141"/>
      <c r="CZ387" s="140"/>
      <c r="DC387" s="141"/>
      <c r="DD387" s="142"/>
      <c r="DF387" s="137"/>
      <c r="DG387" s="17" t="s">
        <v>1137</v>
      </c>
      <c r="DI387" s="126" t="s">
        <v>2715</v>
      </c>
      <c r="DJ387" s="118">
        <v>17</v>
      </c>
      <c r="DK387" s="118" t="s">
        <v>2816</v>
      </c>
      <c r="DL387" s="141"/>
      <c r="DM387" s="17" t="s">
        <v>1139</v>
      </c>
      <c r="DN387" s="139"/>
      <c r="DQ387" s="141"/>
      <c r="DY387" s="140"/>
      <c r="EF387" s="141"/>
      <c r="EO387" s="140"/>
      <c r="ET387" s="141"/>
      <c r="EU387" s="140"/>
      <c r="EZ387" s="141"/>
      <c r="FB387" s="127"/>
      <c r="FC387" s="118">
        <v>30</v>
      </c>
      <c r="FD387" s="17">
        <v>5</v>
      </c>
      <c r="FE387" s="141"/>
      <c r="FF387" s="17">
        <v>23</v>
      </c>
      <c r="FG387" s="140"/>
      <c r="FH387" s="141"/>
      <c r="FJ387" s="17" t="e">
        <v>#N/A</v>
      </c>
      <c r="FK387" s="257" t="s">
        <v>3714</v>
      </c>
      <c r="FP387" s="141"/>
      <c r="FR387" s="140"/>
      <c r="FT387" s="138">
        <v>0</v>
      </c>
      <c r="FU387" s="138">
        <v>14</v>
      </c>
      <c r="FY387" s="141"/>
      <c r="GA387" s="140"/>
      <c r="GP387" s="141"/>
      <c r="GR387" s="137"/>
      <c r="GX387" s="141"/>
      <c r="GY387" s="137"/>
      <c r="HD387" s="141"/>
      <c r="HE387" s="137"/>
      <c r="HK387" s="141"/>
      <c r="HL387" s="137"/>
      <c r="HM387" s="124"/>
      <c r="HN387" s="124"/>
      <c r="HO387" s="141"/>
      <c r="HP387" s="140"/>
      <c r="HQ387" s="141"/>
      <c r="HS387" s="140"/>
      <c r="II387" s="141"/>
      <c r="IJ387" s="17" t="s">
        <v>3267</v>
      </c>
      <c r="IK387" s="138" t="s">
        <v>3909</v>
      </c>
    </row>
    <row r="388" spans="1:260" s="138" customFormat="1" ht="12">
      <c r="A388" s="118">
        <v>457</v>
      </c>
      <c r="B388" s="17" t="s">
        <v>2494</v>
      </c>
      <c r="C388" s="17">
        <v>0</v>
      </c>
      <c r="D388" s="139" t="s">
        <v>663</v>
      </c>
      <c r="E388" s="124" t="s">
        <v>1724</v>
      </c>
      <c r="F388" s="17" t="s">
        <v>2495</v>
      </c>
      <c r="G388" s="17" t="s">
        <v>79</v>
      </c>
      <c r="H388" s="119">
        <v>-17.761164444799999</v>
      </c>
      <c r="I388" s="120">
        <v>-62.998246270000003</v>
      </c>
      <c r="J388" s="17" t="s">
        <v>310</v>
      </c>
      <c r="K388" s="17" t="s">
        <v>243</v>
      </c>
      <c r="L388" s="17" t="s">
        <v>243</v>
      </c>
      <c r="M388" s="121" t="s">
        <v>177</v>
      </c>
      <c r="N388" s="122">
        <v>40</v>
      </c>
      <c r="O388" s="123" t="s">
        <v>78</v>
      </c>
      <c r="P388" s="17" t="s">
        <v>202</v>
      </c>
      <c r="Q388" s="121" t="s">
        <v>179</v>
      </c>
      <c r="R388" s="124">
        <v>0</v>
      </c>
      <c r="S388" s="124">
        <v>3</v>
      </c>
      <c r="T388" s="124">
        <v>0</v>
      </c>
      <c r="U388" s="124">
        <v>0</v>
      </c>
      <c r="V388" s="124">
        <v>3</v>
      </c>
      <c r="W388" s="124">
        <v>3</v>
      </c>
      <c r="X388" s="124">
        <v>3</v>
      </c>
      <c r="Y388" s="125">
        <v>0</v>
      </c>
      <c r="Z388" s="17">
        <v>12</v>
      </c>
      <c r="AA388" s="142"/>
      <c r="AB388" s="127" t="s">
        <v>1566</v>
      </c>
      <c r="AC388" s="227" t="s">
        <v>77</v>
      </c>
      <c r="AD388" s="227">
        <v>0</v>
      </c>
      <c r="AE388" s="227" t="s">
        <v>77</v>
      </c>
      <c r="AF388" s="227">
        <v>0</v>
      </c>
      <c r="AG388" s="227" t="s">
        <v>77</v>
      </c>
      <c r="AH388" s="227" t="s">
        <v>2496</v>
      </c>
      <c r="AI388" s="227">
        <v>3</v>
      </c>
      <c r="AJ388" s="227" t="s">
        <v>929</v>
      </c>
      <c r="AK388" s="227">
        <v>1</v>
      </c>
      <c r="AL388" s="227" t="s">
        <v>189</v>
      </c>
      <c r="AM388" s="227" t="s">
        <v>77</v>
      </c>
      <c r="AN388" s="227">
        <v>0</v>
      </c>
      <c r="AO388" s="227" t="s">
        <v>77</v>
      </c>
      <c r="AP388" s="227">
        <v>0</v>
      </c>
      <c r="AQ388" s="227" t="s">
        <v>77</v>
      </c>
      <c r="AR388" s="227" t="s">
        <v>198</v>
      </c>
      <c r="AS388" s="227">
        <v>3</v>
      </c>
      <c r="AT388" s="227" t="s">
        <v>325</v>
      </c>
      <c r="AU388" s="227">
        <v>1</v>
      </c>
      <c r="AV388" s="227" t="s">
        <v>189</v>
      </c>
      <c r="AW388" s="227" t="s">
        <v>221</v>
      </c>
      <c r="AX388" s="227">
        <v>3</v>
      </c>
      <c r="AY388" s="227" t="s">
        <v>326</v>
      </c>
      <c r="AZ388" s="227">
        <v>0</v>
      </c>
      <c r="BA388" s="227" t="s">
        <v>189</v>
      </c>
      <c r="BB388" s="227" t="s">
        <v>930</v>
      </c>
      <c r="BC388" s="227">
        <v>3</v>
      </c>
      <c r="BD388" s="227" t="s">
        <v>326</v>
      </c>
      <c r="BE388" s="227">
        <v>0</v>
      </c>
      <c r="BF388" s="227" t="s">
        <v>189</v>
      </c>
      <c r="BG388" s="227">
        <v>0</v>
      </c>
      <c r="BH388" s="227">
        <v>0</v>
      </c>
      <c r="BI388" s="227">
        <v>0</v>
      </c>
      <c r="BJ388" s="227">
        <v>0</v>
      </c>
      <c r="BK388" s="227">
        <v>0</v>
      </c>
      <c r="BL388" s="17">
        <v>12</v>
      </c>
      <c r="BM388" s="142">
        <v>0</v>
      </c>
      <c r="BN388" s="142"/>
      <c r="BO388" s="142" t="e">
        <v>#N/A</v>
      </c>
      <c r="BP388" s="143">
        <v>2024</v>
      </c>
      <c r="BQ388" s="126" t="s">
        <v>172</v>
      </c>
      <c r="BR388" s="128">
        <v>45439</v>
      </c>
      <c r="BS388" s="17">
        <v>22</v>
      </c>
      <c r="BT388" s="221" t="s">
        <v>2818</v>
      </c>
      <c r="BU388" s="118">
        <v>0</v>
      </c>
      <c r="BV388" s="17">
        <v>0</v>
      </c>
      <c r="BW388" s="17">
        <v>0</v>
      </c>
      <c r="BX388" s="17">
        <v>0</v>
      </c>
      <c r="BY388" s="17">
        <v>0</v>
      </c>
      <c r="BZ388" s="17">
        <v>3</v>
      </c>
      <c r="CA388" s="17"/>
      <c r="CB388" s="17">
        <v>3</v>
      </c>
      <c r="CC388" s="121">
        <v>12</v>
      </c>
      <c r="CD388" s="17"/>
      <c r="CE388" s="118">
        <v>0</v>
      </c>
      <c r="CF388" s="17">
        <v>0</v>
      </c>
      <c r="CG388" s="17">
        <v>0</v>
      </c>
      <c r="CH388" s="17">
        <v>0</v>
      </c>
      <c r="CI388" s="17">
        <v>0</v>
      </c>
      <c r="CJ388" s="17">
        <v>0</v>
      </c>
      <c r="CK388" s="17">
        <v>0</v>
      </c>
      <c r="CL388" s="121">
        <v>0</v>
      </c>
      <c r="CM388" s="17" t="s">
        <v>1123</v>
      </c>
      <c r="CN388" s="17" t="s">
        <v>1124</v>
      </c>
      <c r="CO388" s="17" t="s">
        <v>1125</v>
      </c>
      <c r="CP388" s="17">
        <v>26</v>
      </c>
      <c r="CQ388" s="118">
        <v>0</v>
      </c>
      <c r="CR388" s="17">
        <v>2</v>
      </c>
      <c r="CS388" s="124"/>
      <c r="CT388" s="138" t="s">
        <v>677</v>
      </c>
      <c r="CY388" s="141"/>
      <c r="CZ388" s="140"/>
      <c r="DC388" s="141"/>
      <c r="DD388" s="142"/>
      <c r="DF388" s="137"/>
      <c r="DG388" s="17" t="s">
        <v>1127</v>
      </c>
      <c r="DI388" s="126" t="s">
        <v>2744</v>
      </c>
      <c r="DJ388" s="118">
        <v>6</v>
      </c>
      <c r="DK388" s="118" t="s">
        <v>3609</v>
      </c>
      <c r="DL388" s="141"/>
      <c r="DM388" s="17" t="s">
        <v>130</v>
      </c>
      <c r="DN388" s="139"/>
      <c r="DQ388" s="141"/>
      <c r="DY388" s="140"/>
      <c r="EF388" s="141"/>
      <c r="EO388" s="140"/>
      <c r="ET388" s="141"/>
      <c r="EU388" s="140"/>
      <c r="EZ388" s="141"/>
      <c r="FB388" s="127"/>
      <c r="FC388" s="118">
        <v>70</v>
      </c>
      <c r="FD388" s="17">
        <v>3</v>
      </c>
      <c r="FE388" s="141"/>
      <c r="FF388" s="17">
        <v>59</v>
      </c>
      <c r="FG388" s="140"/>
      <c r="FH388" s="141"/>
      <c r="FJ388" s="17" t="e">
        <v>#N/A</v>
      </c>
      <c r="FK388" s="257" t="s">
        <v>3711</v>
      </c>
      <c r="FP388" s="141"/>
      <c r="FR388" s="140"/>
      <c r="FT388" s="138">
        <v>0</v>
      </c>
      <c r="FU388" s="138">
        <v>14</v>
      </c>
      <c r="FY388" s="141"/>
      <c r="GA388" s="140"/>
      <c r="GP388" s="141"/>
      <c r="GR388" s="137"/>
      <c r="GX388" s="141"/>
      <c r="GY388" s="137"/>
      <c r="HD388" s="141"/>
      <c r="HE388" s="137"/>
      <c r="HK388" s="141"/>
      <c r="HL388" s="137"/>
      <c r="HM388" s="124"/>
      <c r="HN388" s="124"/>
      <c r="HO388" s="141"/>
      <c r="HP388" s="140"/>
      <c r="HQ388" s="141"/>
      <c r="HS388" s="140"/>
      <c r="II388" s="141"/>
      <c r="IJ388" s="17" t="s">
        <v>3609</v>
      </c>
      <c r="IK388" s="138" t="s">
        <v>3896</v>
      </c>
    </row>
    <row r="389" spans="1:260" s="138" customFormat="1" ht="12">
      <c r="A389" s="118">
        <v>494</v>
      </c>
      <c r="B389" s="17" t="s">
        <v>319</v>
      </c>
      <c r="C389" s="17">
        <v>0</v>
      </c>
      <c r="D389" s="139" t="s">
        <v>663</v>
      </c>
      <c r="E389" s="124" t="s">
        <v>1638</v>
      </c>
      <c r="F389" s="17" t="s">
        <v>2542</v>
      </c>
      <c r="G389" s="17" t="s">
        <v>79</v>
      </c>
      <c r="H389" s="119">
        <v>-17.81625</v>
      </c>
      <c r="I389" s="120">
        <v>-63.150067999999997</v>
      </c>
      <c r="J389" s="17" t="s">
        <v>303</v>
      </c>
      <c r="K389" s="17" t="s">
        <v>176</v>
      </c>
      <c r="L389" s="17" t="s">
        <v>304</v>
      </c>
      <c r="M389" s="121" t="s">
        <v>177</v>
      </c>
      <c r="N389" s="122">
        <v>25</v>
      </c>
      <c r="O389" s="123" t="s">
        <v>78</v>
      </c>
      <c r="P389" s="17" t="s">
        <v>196</v>
      </c>
      <c r="Q389" s="121" t="s">
        <v>179</v>
      </c>
      <c r="R389" s="124">
        <v>3</v>
      </c>
      <c r="S389" s="124">
        <v>3</v>
      </c>
      <c r="T389" s="124">
        <v>0</v>
      </c>
      <c r="U389" s="124">
        <v>0</v>
      </c>
      <c r="V389" s="124">
        <v>0</v>
      </c>
      <c r="W389" s="124">
        <v>3</v>
      </c>
      <c r="X389" s="124">
        <v>2</v>
      </c>
      <c r="Y389" s="125">
        <v>0</v>
      </c>
      <c r="Z389" s="17">
        <v>11</v>
      </c>
      <c r="AA389" s="142"/>
      <c r="AB389" s="127" t="s">
        <v>191</v>
      </c>
      <c r="AC389" s="227" t="s">
        <v>223</v>
      </c>
      <c r="AD389" s="227">
        <v>3</v>
      </c>
      <c r="AE389" s="227" t="s">
        <v>181</v>
      </c>
      <c r="AF389" s="227">
        <v>1</v>
      </c>
      <c r="AG389" s="227" t="s">
        <v>211</v>
      </c>
      <c r="AH389" s="227" t="s">
        <v>222</v>
      </c>
      <c r="AI389" s="227">
        <v>3</v>
      </c>
      <c r="AJ389" s="227" t="s">
        <v>184</v>
      </c>
      <c r="AK389" s="227">
        <v>1</v>
      </c>
      <c r="AL389" s="227" t="s">
        <v>211</v>
      </c>
      <c r="AM389" s="227" t="s">
        <v>77</v>
      </c>
      <c r="AN389" s="227">
        <v>0</v>
      </c>
      <c r="AO389" s="227" t="s">
        <v>77</v>
      </c>
      <c r="AP389" s="227">
        <v>0</v>
      </c>
      <c r="AQ389" s="227" t="s">
        <v>77</v>
      </c>
      <c r="AR389" s="227" t="s">
        <v>77</v>
      </c>
      <c r="AS389" s="227">
        <v>0</v>
      </c>
      <c r="AT389" s="227" t="s">
        <v>77</v>
      </c>
      <c r="AU389" s="227">
        <v>0</v>
      </c>
      <c r="AV389" s="227" t="s">
        <v>77</v>
      </c>
      <c r="AW389" s="227" t="s">
        <v>186</v>
      </c>
      <c r="AX389" s="227">
        <v>3</v>
      </c>
      <c r="AY389" s="227" t="s">
        <v>187</v>
      </c>
      <c r="AZ389" s="227">
        <v>1</v>
      </c>
      <c r="BA389" s="227" t="s">
        <v>236</v>
      </c>
      <c r="BB389" s="227" t="s">
        <v>258</v>
      </c>
      <c r="BC389" s="227">
        <v>2</v>
      </c>
      <c r="BD389" s="227" t="s">
        <v>766</v>
      </c>
      <c r="BE389" s="227">
        <v>0</v>
      </c>
      <c r="BF389" s="227" t="s">
        <v>206</v>
      </c>
      <c r="BG389" s="227">
        <v>0</v>
      </c>
      <c r="BH389" s="227">
        <v>0</v>
      </c>
      <c r="BI389" s="227">
        <v>0</v>
      </c>
      <c r="BJ389" s="227">
        <v>0</v>
      </c>
      <c r="BK389" s="227">
        <v>0</v>
      </c>
      <c r="BL389" s="17">
        <v>11</v>
      </c>
      <c r="BM389" s="142" t="s">
        <v>4159</v>
      </c>
      <c r="BN389" s="142"/>
      <c r="BO389" s="142" t="e">
        <v>#N/A</v>
      </c>
      <c r="BP389" s="143">
        <v>2024</v>
      </c>
      <c r="BQ389" s="126" t="s">
        <v>171</v>
      </c>
      <c r="BR389" s="128">
        <v>45439</v>
      </c>
      <c r="BS389" s="17">
        <v>22</v>
      </c>
      <c r="BT389" s="221" t="s">
        <v>3638</v>
      </c>
      <c r="BU389" s="118">
        <v>2</v>
      </c>
      <c r="BV389" s="17">
        <v>1</v>
      </c>
      <c r="BW389" s="17">
        <v>0</v>
      </c>
      <c r="BX389" s="17">
        <v>0</v>
      </c>
      <c r="BY389" s="17">
        <v>1</v>
      </c>
      <c r="BZ389" s="17">
        <v>1</v>
      </c>
      <c r="CA389" s="17"/>
      <c r="CB389" s="17">
        <v>5</v>
      </c>
      <c r="CC389" s="121">
        <v>11</v>
      </c>
      <c r="CD389" s="17"/>
      <c r="CE389" s="118">
        <v>1</v>
      </c>
      <c r="CF389" s="17">
        <v>0</v>
      </c>
      <c r="CG389" s="17">
        <v>1</v>
      </c>
      <c r="CH389" s="17">
        <v>0</v>
      </c>
      <c r="CI389" s="17">
        <v>0</v>
      </c>
      <c r="CJ389" s="17">
        <v>0</v>
      </c>
      <c r="CK389" s="17">
        <v>0</v>
      </c>
      <c r="CL389" s="121">
        <v>2</v>
      </c>
      <c r="CM389" s="17" t="s">
        <v>3639</v>
      </c>
      <c r="CN389" s="17" t="s">
        <v>1143</v>
      </c>
      <c r="CO389" s="17" t="s">
        <v>3321</v>
      </c>
      <c r="CP389" s="17">
        <v>1</v>
      </c>
      <c r="CQ389" s="118">
        <v>1</v>
      </c>
      <c r="CR389" s="17">
        <v>1</v>
      </c>
      <c r="CS389" s="124" t="s">
        <v>676</v>
      </c>
      <c r="CT389" s="138" t="s">
        <v>677</v>
      </c>
      <c r="CY389" s="141"/>
      <c r="CZ389" s="140"/>
      <c r="DC389" s="141"/>
      <c r="DD389" s="142"/>
      <c r="DF389" s="137"/>
      <c r="DG389" s="17" t="s">
        <v>2957</v>
      </c>
      <c r="DI389" s="126" t="s">
        <v>2723</v>
      </c>
      <c r="DJ389" s="118">
        <v>7</v>
      </c>
      <c r="DK389" s="118" t="s">
        <v>3340</v>
      </c>
      <c r="DL389" s="141"/>
      <c r="DM389" s="17" t="s">
        <v>1467</v>
      </c>
      <c r="DN389" s="139"/>
      <c r="DQ389" s="141"/>
      <c r="DY389" s="140"/>
      <c r="EF389" s="141"/>
      <c r="EO389" s="140"/>
      <c r="ET389" s="141"/>
      <c r="EU389" s="140"/>
      <c r="EZ389" s="141"/>
      <c r="FB389" s="127"/>
      <c r="FC389" s="118">
        <v>50</v>
      </c>
      <c r="FD389" s="17">
        <v>5</v>
      </c>
      <c r="FE389" s="141"/>
      <c r="FF389" s="17">
        <v>42</v>
      </c>
      <c r="FG389" s="140"/>
      <c r="FH389" s="141"/>
      <c r="FJ389" s="17" t="e">
        <v>#N/A</v>
      </c>
      <c r="FK389" s="257" t="s">
        <v>3714</v>
      </c>
      <c r="FP389" s="141"/>
      <c r="FR389" s="140"/>
      <c r="FT389" s="138">
        <v>0</v>
      </c>
      <c r="FU389" s="138">
        <v>14</v>
      </c>
      <c r="FY389" s="141"/>
      <c r="GA389" s="140"/>
      <c r="GP389" s="141"/>
      <c r="GR389" s="137"/>
      <c r="GX389" s="141"/>
      <c r="GY389" s="137"/>
      <c r="HD389" s="141"/>
      <c r="HE389" s="137"/>
      <c r="HK389" s="141"/>
      <c r="HL389" s="137"/>
      <c r="HM389" s="124"/>
      <c r="HN389" s="124"/>
      <c r="HO389" s="141"/>
      <c r="HP389" s="140"/>
      <c r="HQ389" s="141"/>
      <c r="HS389" s="140"/>
      <c r="II389" s="141"/>
      <c r="IJ389" s="17" t="s">
        <v>3640</v>
      </c>
      <c r="IK389" s="138" t="s">
        <v>3910</v>
      </c>
    </row>
    <row r="390" spans="1:260" s="138" customFormat="1" ht="12">
      <c r="A390" s="118">
        <v>496</v>
      </c>
      <c r="B390" s="17" t="s">
        <v>2248</v>
      </c>
      <c r="C390" s="17">
        <v>0</v>
      </c>
      <c r="D390" s="139" t="s">
        <v>663</v>
      </c>
      <c r="E390" s="124" t="s">
        <v>1730</v>
      </c>
      <c r="F390" s="17" t="s">
        <v>2546</v>
      </c>
      <c r="G390" s="17" t="s">
        <v>79</v>
      </c>
      <c r="H390" s="119">
        <v>-17.820018999999998</v>
      </c>
      <c r="I390" s="120">
        <v>-63.143552999999997</v>
      </c>
      <c r="J390" s="17" t="s">
        <v>303</v>
      </c>
      <c r="K390" s="17" t="s">
        <v>176</v>
      </c>
      <c r="L390" s="17" t="s">
        <v>304</v>
      </c>
      <c r="M390" s="121" t="s">
        <v>177</v>
      </c>
      <c r="N390" s="122">
        <v>25</v>
      </c>
      <c r="O390" s="123" t="s">
        <v>78</v>
      </c>
      <c r="P390" s="17" t="s">
        <v>178</v>
      </c>
      <c r="Q390" s="121" t="s">
        <v>179</v>
      </c>
      <c r="R390" s="124">
        <v>3</v>
      </c>
      <c r="S390" s="124">
        <v>3</v>
      </c>
      <c r="T390" s="124">
        <v>0</v>
      </c>
      <c r="U390" s="124">
        <v>0</v>
      </c>
      <c r="V390" s="124">
        <v>1</v>
      </c>
      <c r="W390" s="124">
        <v>2</v>
      </c>
      <c r="X390" s="124">
        <v>2</v>
      </c>
      <c r="Y390" s="125">
        <v>0</v>
      </c>
      <c r="Z390" s="17">
        <v>11</v>
      </c>
      <c r="AA390" s="142"/>
      <c r="AB390" s="127" t="s">
        <v>1440</v>
      </c>
      <c r="AC390" s="227" t="s">
        <v>216</v>
      </c>
      <c r="AD390" s="227">
        <v>3</v>
      </c>
      <c r="AE390" s="227" t="s">
        <v>181</v>
      </c>
      <c r="AF390" s="227">
        <v>1</v>
      </c>
      <c r="AG390" s="227" t="s">
        <v>178</v>
      </c>
      <c r="AH390" s="227" t="s">
        <v>217</v>
      </c>
      <c r="AI390" s="227">
        <v>3</v>
      </c>
      <c r="AJ390" s="227" t="s">
        <v>929</v>
      </c>
      <c r="AK390" s="227">
        <v>1</v>
      </c>
      <c r="AL390" s="227" t="s">
        <v>214</v>
      </c>
      <c r="AM390" s="227" t="s">
        <v>77</v>
      </c>
      <c r="AN390" s="227">
        <v>0</v>
      </c>
      <c r="AO390" s="227" t="s">
        <v>77</v>
      </c>
      <c r="AP390" s="227">
        <v>0</v>
      </c>
      <c r="AQ390" s="227" t="s">
        <v>77</v>
      </c>
      <c r="AR390" s="227" t="s">
        <v>2510</v>
      </c>
      <c r="AS390" s="227">
        <v>1</v>
      </c>
      <c r="AT390" s="227" t="s">
        <v>326</v>
      </c>
      <c r="AU390" s="227">
        <v>0</v>
      </c>
      <c r="AV390" s="227" t="s">
        <v>189</v>
      </c>
      <c r="AW390" s="227" t="s">
        <v>825</v>
      </c>
      <c r="AX390" s="227">
        <v>2</v>
      </c>
      <c r="AY390" s="227" t="s">
        <v>325</v>
      </c>
      <c r="AZ390" s="227">
        <v>1</v>
      </c>
      <c r="BA390" s="227" t="s">
        <v>189</v>
      </c>
      <c r="BB390" s="227" t="s">
        <v>258</v>
      </c>
      <c r="BC390" s="227">
        <v>2</v>
      </c>
      <c r="BD390" s="227" t="s">
        <v>326</v>
      </c>
      <c r="BE390" s="227">
        <v>0</v>
      </c>
      <c r="BF390" s="227" t="s">
        <v>189</v>
      </c>
      <c r="BG390" s="227">
        <v>0</v>
      </c>
      <c r="BH390" s="227">
        <v>0</v>
      </c>
      <c r="BI390" s="227">
        <v>0</v>
      </c>
      <c r="BJ390" s="227">
        <v>0</v>
      </c>
      <c r="BK390" s="227">
        <v>0</v>
      </c>
      <c r="BL390" s="17">
        <v>11</v>
      </c>
      <c r="BM390" s="142" t="s">
        <v>4159</v>
      </c>
      <c r="BN390" s="142"/>
      <c r="BO390" s="142" t="e">
        <v>#N/A</v>
      </c>
      <c r="BP390" s="143">
        <v>2024</v>
      </c>
      <c r="BQ390" s="126" t="s">
        <v>171</v>
      </c>
      <c r="BR390" s="128">
        <v>45439</v>
      </c>
      <c r="BS390" s="17">
        <v>22</v>
      </c>
      <c r="BT390" s="221" t="s">
        <v>3645</v>
      </c>
      <c r="BU390" s="118">
        <v>2</v>
      </c>
      <c r="BV390" s="17">
        <v>0</v>
      </c>
      <c r="BW390" s="17">
        <v>0</v>
      </c>
      <c r="BX390" s="17">
        <v>0</v>
      </c>
      <c r="BY390" s="17">
        <v>0</v>
      </c>
      <c r="BZ390" s="17">
        <v>1</v>
      </c>
      <c r="CA390" s="17"/>
      <c r="CB390" s="17">
        <v>3</v>
      </c>
      <c r="CC390" s="121">
        <v>11</v>
      </c>
      <c r="CD390" s="17"/>
      <c r="CE390" s="118">
        <v>0</v>
      </c>
      <c r="CF390" s="17">
        <v>0</v>
      </c>
      <c r="CG390" s="17">
        <v>0</v>
      </c>
      <c r="CH390" s="17">
        <v>0</v>
      </c>
      <c r="CI390" s="17">
        <v>0</v>
      </c>
      <c r="CJ390" s="17">
        <v>0</v>
      </c>
      <c r="CK390" s="17">
        <v>0</v>
      </c>
      <c r="CL390" s="121">
        <v>0</v>
      </c>
      <c r="CM390" s="17" t="s">
        <v>3646</v>
      </c>
      <c r="CN390" s="17" t="s">
        <v>3647</v>
      </c>
      <c r="CO390" s="17" t="s">
        <v>1486</v>
      </c>
      <c r="CP390" s="17">
        <v>1</v>
      </c>
      <c r="CQ390" s="118">
        <v>0</v>
      </c>
      <c r="CR390" s="17">
        <v>1</v>
      </c>
      <c r="CS390" s="124"/>
      <c r="CT390" s="138" t="s">
        <v>677</v>
      </c>
      <c r="CY390" s="141"/>
      <c r="CZ390" s="140"/>
      <c r="DC390" s="141"/>
      <c r="DD390" s="142"/>
      <c r="DF390" s="137"/>
      <c r="DG390" s="17" t="s">
        <v>1127</v>
      </c>
      <c r="DI390" s="126" t="s">
        <v>3648</v>
      </c>
      <c r="DJ390" s="118">
        <v>7</v>
      </c>
      <c r="DK390" s="118" t="s">
        <v>3649</v>
      </c>
      <c r="DL390" s="141"/>
      <c r="DM390" s="17" t="s">
        <v>130</v>
      </c>
      <c r="DN390" s="139"/>
      <c r="DQ390" s="141"/>
      <c r="DY390" s="140"/>
      <c r="EF390" s="141"/>
      <c r="EO390" s="140"/>
      <c r="ET390" s="141"/>
      <c r="EU390" s="140"/>
      <c r="EZ390" s="141"/>
      <c r="FB390" s="127"/>
      <c r="FC390" s="118">
        <v>50</v>
      </c>
      <c r="FD390" s="17">
        <v>3</v>
      </c>
      <c r="FE390" s="141"/>
      <c r="FF390" s="17">
        <v>42</v>
      </c>
      <c r="FG390" s="140"/>
      <c r="FH390" s="141"/>
      <c r="FJ390" s="17" t="e">
        <v>#N/A</v>
      </c>
      <c r="FK390" s="257" t="s">
        <v>3711</v>
      </c>
      <c r="FP390" s="141"/>
      <c r="FR390" s="140"/>
      <c r="FT390" s="138">
        <v>0</v>
      </c>
      <c r="FU390" s="138">
        <v>14</v>
      </c>
      <c r="FY390" s="141"/>
      <c r="GA390" s="140"/>
      <c r="GP390" s="141"/>
      <c r="GR390" s="137"/>
      <c r="GX390" s="141"/>
      <c r="GY390" s="137"/>
      <c r="HD390" s="141"/>
      <c r="HE390" s="137"/>
      <c r="HK390" s="141"/>
      <c r="HL390" s="137"/>
      <c r="HM390" s="124"/>
      <c r="HN390" s="124"/>
      <c r="HO390" s="141"/>
      <c r="HP390" s="140"/>
      <c r="HQ390" s="141"/>
      <c r="HS390" s="140"/>
      <c r="II390" s="141"/>
      <c r="IJ390" s="17" t="s">
        <v>3649</v>
      </c>
      <c r="IK390" s="138" t="s">
        <v>3911</v>
      </c>
    </row>
    <row r="391" spans="1:260" s="138" customFormat="1" ht="12">
      <c r="A391" s="118">
        <v>163</v>
      </c>
      <c r="B391" s="17" t="s">
        <v>2027</v>
      </c>
      <c r="C391" s="17">
        <v>0</v>
      </c>
      <c r="D391" s="17" t="s">
        <v>663</v>
      </c>
      <c r="E391" s="17" t="s">
        <v>1728</v>
      </c>
      <c r="F391" s="17" t="s">
        <v>2028</v>
      </c>
      <c r="G391" s="17" t="s">
        <v>79</v>
      </c>
      <c r="H391" s="119">
        <v>-17.824504999999998</v>
      </c>
      <c r="I391" s="120">
        <v>-63.228892000000002</v>
      </c>
      <c r="J391" s="17" t="s">
        <v>303</v>
      </c>
      <c r="K391" s="17" t="s">
        <v>176</v>
      </c>
      <c r="L391" s="17" t="s">
        <v>304</v>
      </c>
      <c r="M391" s="121" t="s">
        <v>177</v>
      </c>
      <c r="N391" s="122">
        <v>60</v>
      </c>
      <c r="O391" s="123" t="s">
        <v>78</v>
      </c>
      <c r="P391" s="17" t="s">
        <v>178</v>
      </c>
      <c r="Q391" s="121" t="s">
        <v>178</v>
      </c>
      <c r="R391" s="124">
        <v>3</v>
      </c>
      <c r="S391" s="124">
        <v>3</v>
      </c>
      <c r="T391" s="124">
        <v>0</v>
      </c>
      <c r="U391" s="124">
        <v>0</v>
      </c>
      <c r="V391" s="124">
        <v>3</v>
      </c>
      <c r="W391" s="124">
        <v>3</v>
      </c>
      <c r="X391" s="124">
        <v>3</v>
      </c>
      <c r="Y391" s="125">
        <v>0</v>
      </c>
      <c r="Z391" s="17">
        <v>15</v>
      </c>
      <c r="AA391" s="126"/>
      <c r="AB391" s="127" t="s">
        <v>1440</v>
      </c>
      <c r="AC391" s="227" t="s">
        <v>212</v>
      </c>
      <c r="AD391" s="227">
        <v>3</v>
      </c>
      <c r="AE391" s="227" t="s">
        <v>181</v>
      </c>
      <c r="AF391" s="227">
        <v>1</v>
      </c>
      <c r="AG391" s="227" t="s">
        <v>182</v>
      </c>
      <c r="AH391" s="227" t="s">
        <v>183</v>
      </c>
      <c r="AI391" s="227">
        <v>3</v>
      </c>
      <c r="AJ391" s="227" t="s">
        <v>929</v>
      </c>
      <c r="AK391" s="227">
        <v>1</v>
      </c>
      <c r="AL391" s="227" t="s">
        <v>182</v>
      </c>
      <c r="AM391" s="227" t="s">
        <v>77</v>
      </c>
      <c r="AN391" s="227">
        <v>0</v>
      </c>
      <c r="AO391" s="227" t="s">
        <v>77</v>
      </c>
      <c r="AP391" s="227">
        <v>0</v>
      </c>
      <c r="AQ391" s="227" t="s">
        <v>77</v>
      </c>
      <c r="AR391" s="227" t="s">
        <v>198</v>
      </c>
      <c r="AS391" s="227">
        <v>3</v>
      </c>
      <c r="AT391" s="227" t="s">
        <v>326</v>
      </c>
      <c r="AU391" s="227">
        <v>0</v>
      </c>
      <c r="AV391" s="227" t="s">
        <v>214</v>
      </c>
      <c r="AW391" s="227" t="s">
        <v>2029</v>
      </c>
      <c r="AX391" s="227">
        <v>3</v>
      </c>
      <c r="AY391" s="227" t="s">
        <v>325</v>
      </c>
      <c r="AZ391" s="227">
        <v>1</v>
      </c>
      <c r="BA391" s="227" t="s">
        <v>214</v>
      </c>
      <c r="BB391" s="227" t="s">
        <v>930</v>
      </c>
      <c r="BC391" s="227">
        <v>3</v>
      </c>
      <c r="BD391" s="227" t="s">
        <v>326</v>
      </c>
      <c r="BE391" s="227">
        <v>0</v>
      </c>
      <c r="BF391" s="227" t="s">
        <v>214</v>
      </c>
      <c r="BG391" s="227">
        <v>0</v>
      </c>
      <c r="BH391" s="227">
        <v>0</v>
      </c>
      <c r="BI391" s="227">
        <v>0</v>
      </c>
      <c r="BJ391" s="227">
        <v>0</v>
      </c>
      <c r="BK391" s="227">
        <v>0</v>
      </c>
      <c r="BL391" s="17">
        <v>15</v>
      </c>
      <c r="BM391" s="126" t="s">
        <v>4159</v>
      </c>
      <c r="BN391" s="126"/>
      <c r="BO391" s="126" t="e">
        <v>#N/A</v>
      </c>
      <c r="BP391" s="126">
        <v>2024</v>
      </c>
      <c r="BQ391" s="126" t="s">
        <v>171</v>
      </c>
      <c r="BR391" s="128">
        <v>45442</v>
      </c>
      <c r="BS391" s="17">
        <v>22</v>
      </c>
      <c r="BT391" s="221" t="s">
        <v>2808</v>
      </c>
      <c r="BU391" s="118">
        <v>3</v>
      </c>
      <c r="BV391" s="17">
        <v>0</v>
      </c>
      <c r="BW391" s="17">
        <v>1</v>
      </c>
      <c r="BX391" s="17">
        <v>0</v>
      </c>
      <c r="BY391" s="17">
        <v>0</v>
      </c>
      <c r="BZ391" s="17">
        <v>2</v>
      </c>
      <c r="CA391" s="17"/>
      <c r="CB391" s="17">
        <v>6</v>
      </c>
      <c r="CC391" s="121">
        <v>15</v>
      </c>
      <c r="CD391" s="17"/>
      <c r="CE391" s="118">
        <v>0</v>
      </c>
      <c r="CF391" s="17">
        <v>0</v>
      </c>
      <c r="CG391" s="17">
        <v>0</v>
      </c>
      <c r="CH391" s="17">
        <v>0</v>
      </c>
      <c r="CI391" s="17">
        <v>0</v>
      </c>
      <c r="CJ391" s="17">
        <v>1</v>
      </c>
      <c r="CK391" s="17">
        <v>0</v>
      </c>
      <c r="CL391" s="121">
        <v>1</v>
      </c>
      <c r="CM391" s="17" t="s">
        <v>1472</v>
      </c>
      <c r="CN391" s="17" t="s">
        <v>1124</v>
      </c>
      <c r="CO391" s="17" t="s">
        <v>1125</v>
      </c>
      <c r="CP391" s="17">
        <v>8</v>
      </c>
      <c r="CQ391" s="118">
        <v>0</v>
      </c>
      <c r="CR391" s="17">
        <v>2</v>
      </c>
      <c r="CS391" s="17"/>
      <c r="CT391" s="17" t="s">
        <v>677</v>
      </c>
      <c r="CU391" s="17"/>
      <c r="CV391" s="17"/>
      <c r="CW391" s="17"/>
      <c r="CX391" s="17"/>
      <c r="CY391" s="121"/>
      <c r="CZ391" s="118"/>
      <c r="DA391" s="17"/>
      <c r="DB391" s="17"/>
      <c r="DC391" s="121"/>
      <c r="DD391" s="126"/>
      <c r="DE391" s="17"/>
      <c r="DF391" s="118"/>
      <c r="DG391" s="17" t="s">
        <v>1180</v>
      </c>
      <c r="DH391" s="17"/>
      <c r="DI391" s="126" t="s">
        <v>2809</v>
      </c>
      <c r="DJ391" s="118">
        <v>20</v>
      </c>
      <c r="DK391" s="118" t="s">
        <v>2810</v>
      </c>
      <c r="DL391" s="121"/>
      <c r="DM391" s="17" t="s">
        <v>1299</v>
      </c>
      <c r="DN391" s="17"/>
      <c r="DO391" s="17"/>
      <c r="DP391" s="17"/>
      <c r="DQ391" s="121"/>
      <c r="DR391" s="17"/>
      <c r="DS391" s="17"/>
      <c r="DT391" s="17"/>
      <c r="DU391" s="17"/>
      <c r="DV391" s="17"/>
      <c r="DW391" s="17"/>
      <c r="DX391" s="17"/>
      <c r="DY391" s="118"/>
      <c r="DZ391" s="17"/>
      <c r="EA391" s="17"/>
      <c r="EB391" s="17"/>
      <c r="EC391" s="17"/>
      <c r="ED391" s="17"/>
      <c r="EE391" s="17"/>
      <c r="EF391" s="121"/>
      <c r="EG391" s="17"/>
      <c r="EH391" s="17"/>
      <c r="EI391" s="17"/>
      <c r="EJ391" s="17"/>
      <c r="EK391" s="17"/>
      <c r="EL391" s="17"/>
      <c r="EM391" s="17"/>
      <c r="EN391" s="17"/>
      <c r="EO391" s="118"/>
      <c r="EP391" s="17"/>
      <c r="EQ391" s="17"/>
      <c r="ER391" s="17"/>
      <c r="ES391" s="17"/>
      <c r="ET391" s="121"/>
      <c r="EU391" s="118"/>
      <c r="EV391" s="17"/>
      <c r="EW391" s="17"/>
      <c r="EX391" s="17"/>
      <c r="EY391" s="17"/>
      <c r="EZ391" s="121"/>
      <c r="FA391" s="17"/>
      <c r="FB391" s="121"/>
      <c r="FC391" s="118">
        <v>100</v>
      </c>
      <c r="FD391" s="17">
        <v>6</v>
      </c>
      <c r="FE391" s="121"/>
      <c r="FF391" s="17">
        <v>81</v>
      </c>
      <c r="FG391" s="118"/>
      <c r="FH391" s="121"/>
      <c r="FI391" s="17"/>
      <c r="FJ391" s="17" t="e">
        <v>#N/A</v>
      </c>
      <c r="FK391" s="227" t="s">
        <v>3714</v>
      </c>
      <c r="FL391" s="17"/>
      <c r="FM391" s="17"/>
      <c r="FN391" s="17"/>
      <c r="FO391" s="17"/>
      <c r="FP391" s="121"/>
      <c r="FQ391" s="17"/>
      <c r="FR391" s="118"/>
      <c r="FS391" s="17"/>
      <c r="FT391" s="17">
        <v>0</v>
      </c>
      <c r="FU391" s="17">
        <v>14</v>
      </c>
      <c r="FV391" s="17"/>
      <c r="FW391" s="17"/>
      <c r="FX391" s="17"/>
      <c r="FY391" s="121"/>
      <c r="FZ391" s="17"/>
      <c r="GA391" s="118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21"/>
      <c r="GQ391" s="17"/>
      <c r="GR391" s="118"/>
      <c r="GS391" s="17"/>
      <c r="GT391" s="17"/>
      <c r="GU391" s="17"/>
      <c r="GV391" s="17"/>
      <c r="GW391" s="17"/>
      <c r="GX391" s="121"/>
      <c r="GY391" s="118"/>
      <c r="GZ391" s="17"/>
      <c r="HA391" s="17"/>
      <c r="HB391" s="17"/>
      <c r="HC391" s="17"/>
      <c r="HD391" s="121"/>
      <c r="HE391" s="118"/>
      <c r="HF391" s="17"/>
      <c r="HG391" s="17"/>
      <c r="HH391" s="17"/>
      <c r="HI391" s="17"/>
      <c r="HJ391" s="17"/>
      <c r="HK391" s="121"/>
      <c r="HL391" s="118"/>
      <c r="HM391" s="17"/>
      <c r="HN391" s="17"/>
      <c r="HO391" s="121"/>
      <c r="HP391" s="118"/>
      <c r="HQ391" s="121"/>
      <c r="HR391" s="17"/>
      <c r="HS391" s="118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21"/>
      <c r="IJ391" s="17" t="s">
        <v>2811</v>
      </c>
      <c r="IK391" s="17" t="s">
        <v>2622</v>
      </c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</row>
    <row r="392" spans="1:260" s="138" customFormat="1" ht="12">
      <c r="A392" s="118">
        <v>169</v>
      </c>
      <c r="B392" s="17" t="s">
        <v>555</v>
      </c>
      <c r="C392" s="17">
        <v>0</v>
      </c>
      <c r="D392" s="17" t="s">
        <v>663</v>
      </c>
      <c r="E392" s="17" t="s">
        <v>1743</v>
      </c>
      <c r="F392" s="17" t="s">
        <v>2040</v>
      </c>
      <c r="G392" s="17" t="s">
        <v>79</v>
      </c>
      <c r="H392" s="119">
        <v>-17.815443999999999</v>
      </c>
      <c r="I392" s="120">
        <v>-63.138556000000001</v>
      </c>
      <c r="J392" s="17" t="s">
        <v>303</v>
      </c>
      <c r="K392" s="17" t="s">
        <v>176</v>
      </c>
      <c r="L392" s="17" t="s">
        <v>304</v>
      </c>
      <c r="M392" s="121" t="s">
        <v>177</v>
      </c>
      <c r="N392" s="122">
        <v>40</v>
      </c>
      <c r="O392" s="123" t="s">
        <v>78</v>
      </c>
      <c r="P392" s="17" t="s">
        <v>196</v>
      </c>
      <c r="Q392" s="121" t="s">
        <v>179</v>
      </c>
      <c r="R392" s="124">
        <v>3</v>
      </c>
      <c r="S392" s="124">
        <v>3</v>
      </c>
      <c r="T392" s="124">
        <v>0</v>
      </c>
      <c r="U392" s="124">
        <v>0</v>
      </c>
      <c r="V392" s="124">
        <v>3</v>
      </c>
      <c r="W392" s="124">
        <v>3</v>
      </c>
      <c r="X392" s="124">
        <v>1</v>
      </c>
      <c r="Y392" s="125">
        <v>0</v>
      </c>
      <c r="Z392" s="17">
        <v>13</v>
      </c>
      <c r="AA392" s="126"/>
      <c r="AB392" s="127" t="s">
        <v>333</v>
      </c>
      <c r="AC392" s="227" t="s">
        <v>223</v>
      </c>
      <c r="AD392" s="227">
        <v>3</v>
      </c>
      <c r="AE392" s="227" t="s">
        <v>181</v>
      </c>
      <c r="AF392" s="227">
        <v>1</v>
      </c>
      <c r="AG392" s="227" t="s">
        <v>211</v>
      </c>
      <c r="AH392" s="227" t="s">
        <v>222</v>
      </c>
      <c r="AI392" s="227">
        <v>3</v>
      </c>
      <c r="AJ392" s="227" t="s">
        <v>184</v>
      </c>
      <c r="AK392" s="227">
        <v>1</v>
      </c>
      <c r="AL392" s="227" t="s">
        <v>236</v>
      </c>
      <c r="AM392" s="227" t="s">
        <v>77</v>
      </c>
      <c r="AN392" s="227">
        <v>0</v>
      </c>
      <c r="AO392" s="227" t="s">
        <v>77</v>
      </c>
      <c r="AP392" s="227">
        <v>0</v>
      </c>
      <c r="AQ392" s="227" t="s">
        <v>77</v>
      </c>
      <c r="AR392" s="227" t="s">
        <v>198</v>
      </c>
      <c r="AS392" s="227">
        <v>3</v>
      </c>
      <c r="AT392" s="227" t="s">
        <v>326</v>
      </c>
      <c r="AU392" s="227">
        <v>0</v>
      </c>
      <c r="AV392" s="227" t="s">
        <v>214</v>
      </c>
      <c r="AW392" s="227" t="s">
        <v>2041</v>
      </c>
      <c r="AX392" s="227">
        <v>3</v>
      </c>
      <c r="AY392" s="227" t="s">
        <v>325</v>
      </c>
      <c r="AZ392" s="227">
        <v>1</v>
      </c>
      <c r="BA392" s="227" t="s">
        <v>214</v>
      </c>
      <c r="BB392" s="227" t="s">
        <v>252</v>
      </c>
      <c r="BC392" s="227">
        <v>1</v>
      </c>
      <c r="BD392" s="227" t="s">
        <v>326</v>
      </c>
      <c r="BE392" s="227">
        <v>0</v>
      </c>
      <c r="BF392" s="227" t="s">
        <v>214</v>
      </c>
      <c r="BG392" s="227">
        <v>0</v>
      </c>
      <c r="BH392" s="227">
        <v>0</v>
      </c>
      <c r="BI392" s="227">
        <v>0</v>
      </c>
      <c r="BJ392" s="227">
        <v>0</v>
      </c>
      <c r="BK392" s="227">
        <v>0</v>
      </c>
      <c r="BL392" s="17">
        <v>13</v>
      </c>
      <c r="BM392" s="126" t="s">
        <v>4159</v>
      </c>
      <c r="BN392" s="126"/>
      <c r="BO392" s="126" t="e">
        <v>#N/A</v>
      </c>
      <c r="BP392" s="126">
        <v>2024</v>
      </c>
      <c r="BQ392" s="126" t="s">
        <v>171</v>
      </c>
      <c r="BR392" s="128">
        <v>45442</v>
      </c>
      <c r="BS392" s="17">
        <v>22</v>
      </c>
      <c r="BT392" s="221" t="s">
        <v>2824</v>
      </c>
      <c r="BU392" s="118">
        <v>3</v>
      </c>
      <c r="BV392" s="17">
        <v>1</v>
      </c>
      <c r="BW392" s="17">
        <v>0</v>
      </c>
      <c r="BX392" s="17">
        <v>0</v>
      </c>
      <c r="BY392" s="17">
        <v>0</v>
      </c>
      <c r="BZ392" s="17">
        <v>2</v>
      </c>
      <c r="CA392" s="17"/>
      <c r="CB392" s="17">
        <v>6</v>
      </c>
      <c r="CC392" s="121">
        <v>13</v>
      </c>
      <c r="CD392" s="17"/>
      <c r="CE392" s="118">
        <v>0</v>
      </c>
      <c r="CF392" s="17">
        <v>0</v>
      </c>
      <c r="CG392" s="17">
        <v>0</v>
      </c>
      <c r="CH392" s="17">
        <v>0</v>
      </c>
      <c r="CI392" s="17">
        <v>0</v>
      </c>
      <c r="CJ392" s="17">
        <v>1</v>
      </c>
      <c r="CK392" s="17">
        <v>0</v>
      </c>
      <c r="CL392" s="121">
        <v>1</v>
      </c>
      <c r="CM392" s="17" t="s">
        <v>1385</v>
      </c>
      <c r="CN392" s="17" t="s">
        <v>2825</v>
      </c>
      <c r="CO392" s="17" t="s">
        <v>2826</v>
      </c>
      <c r="CP392" s="17">
        <v>16</v>
      </c>
      <c r="CQ392" s="118">
        <v>0</v>
      </c>
      <c r="CR392" s="17">
        <v>2</v>
      </c>
      <c r="CS392" s="17"/>
      <c r="CT392" s="17" t="s">
        <v>677</v>
      </c>
      <c r="CU392" s="17"/>
      <c r="CV392" s="17"/>
      <c r="CW392" s="17"/>
      <c r="CX392" s="17"/>
      <c r="CY392" s="121"/>
      <c r="CZ392" s="118"/>
      <c r="DA392" s="17"/>
      <c r="DB392" s="17"/>
      <c r="DC392" s="121"/>
      <c r="DD392" s="126"/>
      <c r="DE392" s="17"/>
      <c r="DF392" s="118"/>
      <c r="DG392" s="17" t="s">
        <v>1180</v>
      </c>
      <c r="DH392" s="17"/>
      <c r="DI392" s="126" t="s">
        <v>2809</v>
      </c>
      <c r="DJ392" s="118">
        <v>20</v>
      </c>
      <c r="DK392" s="118" t="s">
        <v>2827</v>
      </c>
      <c r="DL392" s="121"/>
      <c r="DM392" s="17" t="s">
        <v>1299</v>
      </c>
      <c r="DN392" s="17"/>
      <c r="DO392" s="17"/>
      <c r="DP392" s="17"/>
      <c r="DQ392" s="121"/>
      <c r="DR392" s="17"/>
      <c r="DS392" s="17"/>
      <c r="DT392" s="17"/>
      <c r="DU392" s="17"/>
      <c r="DV392" s="17"/>
      <c r="DW392" s="17"/>
      <c r="DX392" s="17"/>
      <c r="DY392" s="118"/>
      <c r="DZ392" s="17"/>
      <c r="EA392" s="17"/>
      <c r="EB392" s="17"/>
      <c r="EC392" s="17"/>
      <c r="ED392" s="17"/>
      <c r="EE392" s="17"/>
      <c r="EF392" s="121"/>
      <c r="EG392" s="17"/>
      <c r="EH392" s="17"/>
      <c r="EI392" s="17"/>
      <c r="EJ392" s="17"/>
      <c r="EK392" s="17"/>
      <c r="EL392" s="17"/>
      <c r="EM392" s="17"/>
      <c r="EN392" s="17"/>
      <c r="EO392" s="118"/>
      <c r="EP392" s="17"/>
      <c r="EQ392" s="17"/>
      <c r="ER392" s="17"/>
      <c r="ES392" s="17"/>
      <c r="ET392" s="121"/>
      <c r="EU392" s="118"/>
      <c r="EV392" s="17"/>
      <c r="EW392" s="17"/>
      <c r="EX392" s="17"/>
      <c r="EY392" s="17"/>
      <c r="EZ392" s="121"/>
      <c r="FA392" s="17"/>
      <c r="FB392" s="121"/>
      <c r="FC392" s="118">
        <v>70</v>
      </c>
      <c r="FD392" s="17">
        <v>6</v>
      </c>
      <c r="FE392" s="121"/>
      <c r="FF392" s="17">
        <v>59</v>
      </c>
      <c r="FG392" s="118"/>
      <c r="FH392" s="121"/>
      <c r="FI392" s="17"/>
      <c r="FJ392" s="17" t="e">
        <v>#N/A</v>
      </c>
      <c r="FK392" s="227" t="s">
        <v>3711</v>
      </c>
      <c r="FL392" s="17"/>
      <c r="FM392" s="17"/>
      <c r="FN392" s="17"/>
      <c r="FO392" s="17"/>
      <c r="FP392" s="121"/>
      <c r="FQ392" s="17"/>
      <c r="FR392" s="118"/>
      <c r="FS392" s="17"/>
      <c r="FT392" s="17">
        <v>0</v>
      </c>
      <c r="FU392" s="17">
        <v>14</v>
      </c>
      <c r="FV392" s="17"/>
      <c r="FW392" s="17"/>
      <c r="FX392" s="17"/>
      <c r="FY392" s="121"/>
      <c r="FZ392" s="17"/>
      <c r="GA392" s="118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21"/>
      <c r="GQ392" s="17"/>
      <c r="GR392" s="118"/>
      <c r="GS392" s="17"/>
      <c r="GT392" s="17"/>
      <c r="GU392" s="17"/>
      <c r="GV392" s="17"/>
      <c r="GW392" s="17"/>
      <c r="GX392" s="121"/>
      <c r="GY392" s="118"/>
      <c r="GZ392" s="17"/>
      <c r="HA392" s="17"/>
      <c r="HB392" s="17"/>
      <c r="HC392" s="17"/>
      <c r="HD392" s="121"/>
      <c r="HE392" s="118"/>
      <c r="HF392" s="17"/>
      <c r="HG392" s="17"/>
      <c r="HH392" s="17"/>
      <c r="HI392" s="17"/>
      <c r="HJ392" s="17"/>
      <c r="HK392" s="121"/>
      <c r="HL392" s="118"/>
      <c r="HM392" s="17"/>
      <c r="HN392" s="17"/>
      <c r="HO392" s="121"/>
      <c r="HP392" s="118"/>
      <c r="HQ392" s="121"/>
      <c r="HR392" s="17"/>
      <c r="HS392" s="118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21"/>
      <c r="IJ392" s="17" t="s">
        <v>2828</v>
      </c>
      <c r="IK392" s="17" t="s">
        <v>3912</v>
      </c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</row>
    <row r="393" spans="1:260" s="138" customFormat="1" ht="12">
      <c r="A393" s="118">
        <v>217</v>
      </c>
      <c r="B393" s="17" t="s">
        <v>670</v>
      </c>
      <c r="C393" s="17">
        <v>0</v>
      </c>
      <c r="D393" s="17" t="s">
        <v>663</v>
      </c>
      <c r="E393" s="17" t="s">
        <v>1740</v>
      </c>
      <c r="F393" s="17" t="s">
        <v>2113</v>
      </c>
      <c r="G393" s="17" t="s">
        <v>79</v>
      </c>
      <c r="H393" s="119">
        <v>-17.777760000000001</v>
      </c>
      <c r="I393" s="120">
        <v>-63.196097000000002</v>
      </c>
      <c r="J393" s="17" t="s">
        <v>303</v>
      </c>
      <c r="K393" s="17" t="s">
        <v>176</v>
      </c>
      <c r="L393" s="17" t="s">
        <v>304</v>
      </c>
      <c r="M393" s="121" t="s">
        <v>177</v>
      </c>
      <c r="N393" s="122">
        <v>25</v>
      </c>
      <c r="O393" s="123" t="s">
        <v>78</v>
      </c>
      <c r="P393" s="17" t="s">
        <v>196</v>
      </c>
      <c r="Q393" s="121" t="s">
        <v>179</v>
      </c>
      <c r="R393" s="124">
        <v>0</v>
      </c>
      <c r="S393" s="124">
        <v>0</v>
      </c>
      <c r="T393" s="124">
        <v>3</v>
      </c>
      <c r="U393" s="124">
        <v>0</v>
      </c>
      <c r="V393" s="124">
        <v>2</v>
      </c>
      <c r="W393" s="124">
        <v>4</v>
      </c>
      <c r="X393" s="124">
        <v>3</v>
      </c>
      <c r="Y393" s="125">
        <v>0</v>
      </c>
      <c r="Z393" s="17">
        <v>12</v>
      </c>
      <c r="AA393" s="126"/>
      <c r="AB393" s="127" t="s">
        <v>1163</v>
      </c>
      <c r="AC393" s="227" t="s">
        <v>2114</v>
      </c>
      <c r="AD393" s="227">
        <v>3</v>
      </c>
      <c r="AE393" s="227" t="s">
        <v>181</v>
      </c>
      <c r="AF393" s="227">
        <v>1</v>
      </c>
      <c r="AG393" s="227" t="s">
        <v>211</v>
      </c>
      <c r="AH393" s="227" t="s">
        <v>833</v>
      </c>
      <c r="AI393" s="227">
        <v>0</v>
      </c>
      <c r="AJ393" s="227" t="s">
        <v>184</v>
      </c>
      <c r="AK393" s="227">
        <v>1</v>
      </c>
      <c r="AL393" s="227" t="s">
        <v>206</v>
      </c>
      <c r="AM393" s="227" t="s">
        <v>77</v>
      </c>
      <c r="AN393" s="227">
        <v>0</v>
      </c>
      <c r="AO393" s="227" t="s">
        <v>77</v>
      </c>
      <c r="AP393" s="227">
        <v>0</v>
      </c>
      <c r="AQ393" s="227" t="s">
        <v>77</v>
      </c>
      <c r="AR393" s="227" t="s">
        <v>2115</v>
      </c>
      <c r="AS393" s="227">
        <v>2</v>
      </c>
      <c r="AT393" s="227" t="s">
        <v>210</v>
      </c>
      <c r="AU393" s="227">
        <v>1</v>
      </c>
      <c r="AV393" s="227" t="s">
        <v>206</v>
      </c>
      <c r="AW393" s="227" t="s">
        <v>2116</v>
      </c>
      <c r="AX393" s="227">
        <v>4</v>
      </c>
      <c r="AY393" s="227" t="s">
        <v>230</v>
      </c>
      <c r="AZ393" s="227">
        <v>0</v>
      </c>
      <c r="BA393" s="227" t="s">
        <v>206</v>
      </c>
      <c r="BB393" s="227" t="s">
        <v>675</v>
      </c>
      <c r="BC393" s="227">
        <v>3</v>
      </c>
      <c r="BD393" s="227" t="s">
        <v>230</v>
      </c>
      <c r="BE393" s="227">
        <v>0</v>
      </c>
      <c r="BF393" s="227" t="s">
        <v>206</v>
      </c>
      <c r="BG393" s="227">
        <v>0</v>
      </c>
      <c r="BH393" s="227">
        <v>0</v>
      </c>
      <c r="BI393" s="227">
        <v>0</v>
      </c>
      <c r="BJ393" s="227">
        <v>0</v>
      </c>
      <c r="BK393" s="227">
        <v>0</v>
      </c>
      <c r="BL393" s="17">
        <v>12</v>
      </c>
      <c r="BM393" s="126" t="s">
        <v>4159</v>
      </c>
      <c r="BN393" s="126"/>
      <c r="BO393" s="126" t="e">
        <v>#N/A</v>
      </c>
      <c r="BP393" s="126">
        <v>2024</v>
      </c>
      <c r="BQ393" s="126" t="s">
        <v>171</v>
      </c>
      <c r="BR393" s="128">
        <v>45442</v>
      </c>
      <c r="BS393" s="17">
        <v>22</v>
      </c>
      <c r="BT393" s="221" t="s">
        <v>2995</v>
      </c>
      <c r="BU393" s="118">
        <v>2</v>
      </c>
      <c r="BV393" s="17">
        <v>0</v>
      </c>
      <c r="BW393" s="17">
        <v>0</v>
      </c>
      <c r="BX393" s="17">
        <v>1</v>
      </c>
      <c r="BY393" s="17">
        <v>0</v>
      </c>
      <c r="BZ393" s="17">
        <v>1</v>
      </c>
      <c r="CA393" s="17"/>
      <c r="CB393" s="17">
        <v>4</v>
      </c>
      <c r="CC393" s="121">
        <v>12</v>
      </c>
      <c r="CD393" s="17"/>
      <c r="CE393" s="118">
        <v>0</v>
      </c>
      <c r="CF393" s="17">
        <v>0</v>
      </c>
      <c r="CG393" s="17">
        <v>0</v>
      </c>
      <c r="CH393" s="17">
        <v>0</v>
      </c>
      <c r="CI393" s="17">
        <v>0</v>
      </c>
      <c r="CJ393" s="17">
        <v>1</v>
      </c>
      <c r="CK393" s="17">
        <v>0</v>
      </c>
      <c r="CL393" s="121">
        <v>1</v>
      </c>
      <c r="CM393" s="17" t="s">
        <v>2996</v>
      </c>
      <c r="CN393" s="17" t="s">
        <v>2866</v>
      </c>
      <c r="CO393" s="17" t="s">
        <v>1448</v>
      </c>
      <c r="CP393" s="17">
        <v>1</v>
      </c>
      <c r="CQ393" s="118">
        <v>1</v>
      </c>
      <c r="CR393" s="17">
        <v>1</v>
      </c>
      <c r="CS393" s="17" t="s">
        <v>676</v>
      </c>
      <c r="CT393" s="17" t="s">
        <v>677</v>
      </c>
      <c r="CU393" s="17"/>
      <c r="CV393" s="17"/>
      <c r="CW393" s="17"/>
      <c r="CX393" s="17"/>
      <c r="CY393" s="121"/>
      <c r="CZ393" s="118"/>
      <c r="DA393" s="17"/>
      <c r="DB393" s="17"/>
      <c r="DC393" s="121"/>
      <c r="DD393" s="126"/>
      <c r="DE393" s="17"/>
      <c r="DF393" s="118"/>
      <c r="DG393" s="17" t="s">
        <v>1180</v>
      </c>
      <c r="DH393" s="17"/>
      <c r="DI393" s="126" t="s">
        <v>2833</v>
      </c>
      <c r="DJ393" s="118">
        <v>3</v>
      </c>
      <c r="DK393" s="118" t="s">
        <v>2834</v>
      </c>
      <c r="DL393" s="121"/>
      <c r="DM393" s="17" t="s">
        <v>1299</v>
      </c>
      <c r="DN393" s="17"/>
      <c r="DO393" s="17"/>
      <c r="DP393" s="17"/>
      <c r="DQ393" s="121"/>
      <c r="DR393" s="17"/>
      <c r="DS393" s="17"/>
      <c r="DT393" s="17"/>
      <c r="DU393" s="17"/>
      <c r="DV393" s="17"/>
      <c r="DW393" s="17"/>
      <c r="DX393" s="17"/>
      <c r="DY393" s="118"/>
      <c r="DZ393" s="17"/>
      <c r="EA393" s="17"/>
      <c r="EB393" s="17"/>
      <c r="EC393" s="17"/>
      <c r="ED393" s="17"/>
      <c r="EE393" s="17"/>
      <c r="EF393" s="121"/>
      <c r="EG393" s="17"/>
      <c r="EH393" s="17"/>
      <c r="EI393" s="17"/>
      <c r="EJ393" s="17"/>
      <c r="EK393" s="17"/>
      <c r="EL393" s="17"/>
      <c r="EM393" s="17"/>
      <c r="EN393" s="17"/>
      <c r="EO393" s="118"/>
      <c r="EP393" s="17"/>
      <c r="EQ393" s="17"/>
      <c r="ER393" s="17"/>
      <c r="ES393" s="17"/>
      <c r="ET393" s="121"/>
      <c r="EU393" s="118"/>
      <c r="EV393" s="17"/>
      <c r="EW393" s="17"/>
      <c r="EX393" s="17"/>
      <c r="EY393" s="17"/>
      <c r="EZ393" s="121"/>
      <c r="FA393" s="17"/>
      <c r="FB393" s="121"/>
      <c r="FC393" s="118">
        <v>50</v>
      </c>
      <c r="FD393" s="17">
        <v>4</v>
      </c>
      <c r="FE393" s="121"/>
      <c r="FF393" s="17">
        <v>42</v>
      </c>
      <c r="FG393" s="118"/>
      <c r="FH393" s="121"/>
      <c r="FI393" s="17"/>
      <c r="FJ393" s="17" t="e">
        <v>#N/A</v>
      </c>
      <c r="FK393" s="227" t="s">
        <v>3711</v>
      </c>
      <c r="FL393" s="128"/>
      <c r="FM393" s="128"/>
      <c r="FN393" s="17"/>
      <c r="FO393" s="17"/>
      <c r="FP393" s="121"/>
      <c r="FQ393" s="17"/>
      <c r="FR393" s="118"/>
      <c r="FS393" s="17"/>
      <c r="FT393" s="17">
        <v>0</v>
      </c>
      <c r="FU393" s="17">
        <v>14</v>
      </c>
      <c r="FV393" s="17"/>
      <c r="FW393" s="17"/>
      <c r="FX393" s="17"/>
      <c r="FY393" s="121"/>
      <c r="FZ393" s="17"/>
      <c r="GA393" s="118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29"/>
      <c r="GQ393" s="17"/>
      <c r="GR393" s="118"/>
      <c r="GS393" s="17"/>
      <c r="GT393" s="17"/>
      <c r="GU393" s="17"/>
      <c r="GV393" s="17"/>
      <c r="GW393" s="17"/>
      <c r="GX393" s="121"/>
      <c r="GY393" s="118"/>
      <c r="GZ393" s="17"/>
      <c r="HA393" s="17"/>
      <c r="HB393" s="17"/>
      <c r="HC393" s="17"/>
      <c r="HD393" s="121"/>
      <c r="HE393" s="118"/>
      <c r="HF393" s="17"/>
      <c r="HG393" s="17"/>
      <c r="HH393" s="17"/>
      <c r="HI393" s="17"/>
      <c r="HJ393" s="17"/>
      <c r="HK393" s="121"/>
      <c r="HL393" s="118"/>
      <c r="HM393" s="17"/>
      <c r="HN393" s="17"/>
      <c r="HO393" s="121"/>
      <c r="HP393" s="118"/>
      <c r="HQ393" s="121"/>
      <c r="HR393" s="17"/>
      <c r="HS393" s="118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21"/>
      <c r="IJ393" s="17" t="s">
        <v>2997</v>
      </c>
      <c r="IK393" s="17" t="s">
        <v>3913</v>
      </c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</row>
    <row r="394" spans="1:260" s="138" customFormat="1" ht="12">
      <c r="A394" s="118">
        <v>226</v>
      </c>
      <c r="B394" s="17">
        <v>0</v>
      </c>
      <c r="C394" s="17">
        <v>0</v>
      </c>
      <c r="D394" s="17" t="s">
        <v>663</v>
      </c>
      <c r="E394" s="17" t="s">
        <v>1734</v>
      </c>
      <c r="F394" s="17" t="s">
        <v>2126</v>
      </c>
      <c r="G394" s="17" t="s">
        <v>79</v>
      </c>
      <c r="H394" s="119">
        <v>-17.774051</v>
      </c>
      <c r="I394" s="120">
        <v>-63.199416999999997</v>
      </c>
      <c r="J394" s="17" t="s">
        <v>303</v>
      </c>
      <c r="K394" s="17" t="s">
        <v>176</v>
      </c>
      <c r="L394" s="17" t="s">
        <v>304</v>
      </c>
      <c r="M394" s="121" t="s">
        <v>177</v>
      </c>
      <c r="N394" s="122">
        <v>25</v>
      </c>
      <c r="O394" s="123" t="s">
        <v>78</v>
      </c>
      <c r="P394" s="17" t="s">
        <v>178</v>
      </c>
      <c r="Q394" s="121" t="s">
        <v>179</v>
      </c>
      <c r="R394" s="124">
        <v>0</v>
      </c>
      <c r="S394" s="124">
        <v>0</v>
      </c>
      <c r="T394" s="124">
        <v>3</v>
      </c>
      <c r="U394" s="124">
        <v>3</v>
      </c>
      <c r="V394" s="124">
        <v>1</v>
      </c>
      <c r="W394" s="124">
        <v>4</v>
      </c>
      <c r="X394" s="124">
        <v>0</v>
      </c>
      <c r="Y394" s="125">
        <v>0</v>
      </c>
      <c r="Z394" s="17">
        <v>11</v>
      </c>
      <c r="AA394" s="126"/>
      <c r="AB394" s="127" t="s">
        <v>231</v>
      </c>
      <c r="AC394" s="227" t="s">
        <v>2127</v>
      </c>
      <c r="AD394" s="227">
        <v>3</v>
      </c>
      <c r="AE394" s="227" t="s">
        <v>181</v>
      </c>
      <c r="AF394" s="227">
        <v>1</v>
      </c>
      <c r="AG394" s="227" t="s">
        <v>211</v>
      </c>
      <c r="AH394" s="227" t="s">
        <v>2128</v>
      </c>
      <c r="AI394" s="227">
        <v>0</v>
      </c>
      <c r="AJ394" s="227" t="s">
        <v>184</v>
      </c>
      <c r="AK394" s="227">
        <v>1</v>
      </c>
      <c r="AL394" s="227" t="s">
        <v>211</v>
      </c>
      <c r="AM394" s="227" t="s">
        <v>185</v>
      </c>
      <c r="AN394" s="227">
        <v>3</v>
      </c>
      <c r="AO394" s="227" t="s">
        <v>184</v>
      </c>
      <c r="AP394" s="227">
        <v>1</v>
      </c>
      <c r="AQ394" s="227" t="s">
        <v>211</v>
      </c>
      <c r="AR394" s="227" t="s">
        <v>566</v>
      </c>
      <c r="AS394" s="227">
        <v>1</v>
      </c>
      <c r="AT394" s="227" t="s">
        <v>210</v>
      </c>
      <c r="AU394" s="227">
        <v>1</v>
      </c>
      <c r="AV394" s="227" t="s">
        <v>206</v>
      </c>
      <c r="AW394" s="227" t="s">
        <v>2129</v>
      </c>
      <c r="AX394" s="227">
        <v>4</v>
      </c>
      <c r="AY394" s="227" t="s">
        <v>230</v>
      </c>
      <c r="AZ394" s="227">
        <v>0</v>
      </c>
      <c r="BA394" s="227" t="s">
        <v>211</v>
      </c>
      <c r="BB394" s="227" t="s">
        <v>77</v>
      </c>
      <c r="BC394" s="227">
        <v>0</v>
      </c>
      <c r="BD394" s="227" t="s">
        <v>77</v>
      </c>
      <c r="BE394" s="227">
        <v>0</v>
      </c>
      <c r="BF394" s="227" t="s">
        <v>77</v>
      </c>
      <c r="BG394" s="227">
        <v>0</v>
      </c>
      <c r="BH394" s="227">
        <v>0</v>
      </c>
      <c r="BI394" s="227">
        <v>0</v>
      </c>
      <c r="BJ394" s="227">
        <v>0</v>
      </c>
      <c r="BK394" s="227">
        <v>0</v>
      </c>
      <c r="BL394" s="17">
        <v>11</v>
      </c>
      <c r="BM394" s="126" t="s">
        <v>4159</v>
      </c>
      <c r="BN394" s="126"/>
      <c r="BO394" s="126" t="e">
        <v>#N/A</v>
      </c>
      <c r="BP394" s="126">
        <v>2024</v>
      </c>
      <c r="BQ394" s="126" t="s">
        <v>171</v>
      </c>
      <c r="BR394" s="128">
        <v>45442</v>
      </c>
      <c r="BS394" s="17">
        <v>22</v>
      </c>
      <c r="BT394" s="221" t="s">
        <v>3012</v>
      </c>
      <c r="BU394" s="118">
        <v>1</v>
      </c>
      <c r="BV394" s="17">
        <v>2</v>
      </c>
      <c r="BW394" s="17">
        <v>0</v>
      </c>
      <c r="BX394" s="17">
        <v>0</v>
      </c>
      <c r="BY394" s="17">
        <v>0</v>
      </c>
      <c r="BZ394" s="17">
        <v>1</v>
      </c>
      <c r="CA394" s="17"/>
      <c r="CB394" s="17">
        <v>4</v>
      </c>
      <c r="CC394" s="121">
        <v>11</v>
      </c>
      <c r="CD394" s="17"/>
      <c r="CE394" s="118">
        <v>0</v>
      </c>
      <c r="CF394" s="17">
        <v>0</v>
      </c>
      <c r="CG394" s="17">
        <v>2</v>
      </c>
      <c r="CH394" s="17">
        <v>0</v>
      </c>
      <c r="CI394" s="17">
        <v>0</v>
      </c>
      <c r="CJ394" s="17">
        <v>0</v>
      </c>
      <c r="CK394" s="17">
        <v>0</v>
      </c>
      <c r="CL394" s="121">
        <v>2</v>
      </c>
      <c r="CM394" s="17" t="s">
        <v>3013</v>
      </c>
      <c r="CN394" s="17" t="s">
        <v>3014</v>
      </c>
      <c r="CO394" s="17" t="s">
        <v>1388</v>
      </c>
      <c r="CP394" s="17">
        <v>1</v>
      </c>
      <c r="CQ394" s="118">
        <v>1</v>
      </c>
      <c r="CR394" s="17">
        <v>1</v>
      </c>
      <c r="CS394" s="17" t="s">
        <v>676</v>
      </c>
      <c r="CT394" s="17" t="s">
        <v>677</v>
      </c>
      <c r="CU394" s="17"/>
      <c r="CV394" s="17"/>
      <c r="CW394" s="17"/>
      <c r="CX394" s="17"/>
      <c r="CY394" s="121"/>
      <c r="CZ394" s="118"/>
      <c r="DA394" s="17"/>
      <c r="DB394" s="17"/>
      <c r="DC394" s="121"/>
      <c r="DD394" s="126"/>
      <c r="DE394" s="17"/>
      <c r="DF394" s="118"/>
      <c r="DG394" s="17" t="s">
        <v>1137</v>
      </c>
      <c r="DH394" s="17"/>
      <c r="DI394" s="126" t="s">
        <v>2773</v>
      </c>
      <c r="DJ394" s="118">
        <v>7</v>
      </c>
      <c r="DK394" s="118" t="s">
        <v>3015</v>
      </c>
      <c r="DL394" s="121"/>
      <c r="DM394" s="17" t="s">
        <v>1139</v>
      </c>
      <c r="DN394" s="17"/>
      <c r="DO394" s="17"/>
      <c r="DP394" s="17"/>
      <c r="DQ394" s="121"/>
      <c r="DR394" s="17"/>
      <c r="DS394" s="17"/>
      <c r="DT394" s="17"/>
      <c r="DU394" s="17"/>
      <c r="DV394" s="17"/>
      <c r="DW394" s="17"/>
      <c r="DX394" s="17"/>
      <c r="DY394" s="118"/>
      <c r="DZ394" s="17"/>
      <c r="EA394" s="17"/>
      <c r="EB394" s="17"/>
      <c r="EC394" s="17"/>
      <c r="ED394" s="17"/>
      <c r="EE394" s="17"/>
      <c r="EF394" s="121"/>
      <c r="EG394" s="17"/>
      <c r="EH394" s="17"/>
      <c r="EI394" s="17"/>
      <c r="EJ394" s="17"/>
      <c r="EK394" s="17"/>
      <c r="EL394" s="17"/>
      <c r="EM394" s="17"/>
      <c r="EN394" s="17"/>
      <c r="EO394" s="118"/>
      <c r="EP394" s="17"/>
      <c r="EQ394" s="17"/>
      <c r="ER394" s="17"/>
      <c r="ES394" s="17"/>
      <c r="ET394" s="121"/>
      <c r="EU394" s="118"/>
      <c r="EV394" s="17"/>
      <c r="EW394" s="17"/>
      <c r="EX394" s="17"/>
      <c r="EY394" s="17"/>
      <c r="EZ394" s="121"/>
      <c r="FA394" s="17"/>
      <c r="FB394" s="129"/>
      <c r="FC394" s="118">
        <v>50</v>
      </c>
      <c r="FD394" s="17">
        <v>4</v>
      </c>
      <c r="FE394" s="121"/>
      <c r="FF394" s="17">
        <v>42</v>
      </c>
      <c r="FG394" s="118"/>
      <c r="FH394" s="121"/>
      <c r="FI394" s="17"/>
      <c r="FJ394" s="17" t="e">
        <v>#N/A</v>
      </c>
      <c r="FK394" s="227" t="s">
        <v>3711</v>
      </c>
      <c r="FL394" s="128"/>
      <c r="FM394" s="128"/>
      <c r="FN394" s="17"/>
      <c r="FO394" s="17"/>
      <c r="FP394" s="121"/>
      <c r="FQ394" s="17"/>
      <c r="FR394" s="118"/>
      <c r="FS394" s="17"/>
      <c r="FT394" s="17">
        <v>0</v>
      </c>
      <c r="FU394" s="17">
        <v>14</v>
      </c>
      <c r="FV394" s="17"/>
      <c r="FW394" s="17"/>
      <c r="FX394" s="17"/>
      <c r="FY394" s="121"/>
      <c r="FZ394" s="17"/>
      <c r="GA394" s="118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29"/>
      <c r="GQ394" s="17"/>
      <c r="GR394" s="118"/>
      <c r="GS394" s="17"/>
      <c r="GT394" s="17"/>
      <c r="GU394" s="17"/>
      <c r="GV394" s="17"/>
      <c r="GW394" s="17"/>
      <c r="GX394" s="121"/>
      <c r="GY394" s="118"/>
      <c r="GZ394" s="17"/>
      <c r="HA394" s="17"/>
      <c r="HB394" s="17"/>
      <c r="HC394" s="17"/>
      <c r="HD394" s="121"/>
      <c r="HE394" s="118"/>
      <c r="HF394" s="17"/>
      <c r="HG394" s="17"/>
      <c r="HH394" s="17"/>
      <c r="HI394" s="17"/>
      <c r="HJ394" s="17"/>
      <c r="HK394" s="121"/>
      <c r="HL394" s="118"/>
      <c r="HM394" s="17"/>
      <c r="HN394" s="17"/>
      <c r="HO394" s="121"/>
      <c r="HP394" s="118"/>
      <c r="HQ394" s="121"/>
      <c r="HR394" s="17"/>
      <c r="HS394" s="118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21"/>
      <c r="IJ394" s="17" t="s">
        <v>3016</v>
      </c>
      <c r="IK394" s="17" t="s">
        <v>3914</v>
      </c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</row>
    <row r="395" spans="1:260" s="138" customFormat="1" ht="12">
      <c r="A395" s="118">
        <v>327</v>
      </c>
      <c r="B395" s="17">
        <v>0</v>
      </c>
      <c r="C395" s="17" t="s">
        <v>2037</v>
      </c>
      <c r="D395" s="139" t="s">
        <v>663</v>
      </c>
      <c r="E395" s="124" t="s">
        <v>557</v>
      </c>
      <c r="F395" s="17" t="s">
        <v>2306</v>
      </c>
      <c r="G395" s="17" t="s">
        <v>79</v>
      </c>
      <c r="H395" s="119">
        <v>-17.779909</v>
      </c>
      <c r="I395" s="120">
        <v>-63.182453000000002</v>
      </c>
      <c r="J395" s="17" t="s">
        <v>303</v>
      </c>
      <c r="K395" s="17" t="s">
        <v>176</v>
      </c>
      <c r="L395" s="17" t="s">
        <v>304</v>
      </c>
      <c r="M395" s="121" t="s">
        <v>177</v>
      </c>
      <c r="N395" s="122">
        <v>6</v>
      </c>
      <c r="O395" s="123" t="s">
        <v>610</v>
      </c>
      <c r="P395" s="17" t="s">
        <v>178</v>
      </c>
      <c r="Q395" s="121" t="s">
        <v>179</v>
      </c>
      <c r="R395" s="124">
        <v>0</v>
      </c>
      <c r="S395" s="124">
        <v>3</v>
      </c>
      <c r="T395" s="124">
        <v>0</v>
      </c>
      <c r="U395" s="124">
        <v>0</v>
      </c>
      <c r="V395" s="124">
        <v>0</v>
      </c>
      <c r="W395" s="124">
        <v>3</v>
      </c>
      <c r="X395" s="124">
        <v>3</v>
      </c>
      <c r="Y395" s="125">
        <v>0</v>
      </c>
      <c r="Z395" s="17">
        <v>9</v>
      </c>
      <c r="AA395" s="142"/>
      <c r="AB395" s="127" t="s">
        <v>3199</v>
      </c>
      <c r="AC395" s="227" t="s">
        <v>77</v>
      </c>
      <c r="AD395" s="227">
        <v>0</v>
      </c>
      <c r="AE395" s="227" t="s">
        <v>77</v>
      </c>
      <c r="AF395" s="227">
        <v>0</v>
      </c>
      <c r="AG395" s="227" t="s">
        <v>77</v>
      </c>
      <c r="AH395" s="227" t="s">
        <v>183</v>
      </c>
      <c r="AI395" s="227">
        <v>3</v>
      </c>
      <c r="AJ395" s="227" t="s">
        <v>184</v>
      </c>
      <c r="AK395" s="227">
        <v>1</v>
      </c>
      <c r="AL395" s="227" t="s">
        <v>182</v>
      </c>
      <c r="AM395" s="227" t="s">
        <v>77</v>
      </c>
      <c r="AN395" s="227">
        <v>0</v>
      </c>
      <c r="AO395" s="227" t="s">
        <v>77</v>
      </c>
      <c r="AP395" s="227">
        <v>0</v>
      </c>
      <c r="AQ395" s="227" t="s">
        <v>77</v>
      </c>
      <c r="AR395" s="227" t="s">
        <v>77</v>
      </c>
      <c r="AS395" s="227">
        <v>0</v>
      </c>
      <c r="AT395" s="227" t="s">
        <v>77</v>
      </c>
      <c r="AU395" s="227">
        <v>0</v>
      </c>
      <c r="AV395" s="227" t="s">
        <v>77</v>
      </c>
      <c r="AW395" s="227" t="s">
        <v>253</v>
      </c>
      <c r="AX395" s="227">
        <v>3</v>
      </c>
      <c r="AY395" s="227" t="s">
        <v>210</v>
      </c>
      <c r="AZ395" s="227">
        <v>1</v>
      </c>
      <c r="BA395" s="227" t="s">
        <v>182</v>
      </c>
      <c r="BB395" s="227" t="s">
        <v>761</v>
      </c>
      <c r="BC395" s="227">
        <v>3</v>
      </c>
      <c r="BD395" s="227" t="s">
        <v>230</v>
      </c>
      <c r="BE395" s="227">
        <v>0</v>
      </c>
      <c r="BF395" s="227" t="s">
        <v>182</v>
      </c>
      <c r="BG395" s="227">
        <v>0</v>
      </c>
      <c r="BH395" s="227">
        <v>0</v>
      </c>
      <c r="BI395" s="227">
        <v>0</v>
      </c>
      <c r="BJ395" s="227">
        <v>0</v>
      </c>
      <c r="BK395" s="227">
        <v>0</v>
      </c>
      <c r="BL395" s="17">
        <v>9</v>
      </c>
      <c r="BM395" s="142" t="s">
        <v>4159</v>
      </c>
      <c r="BN395" s="142"/>
      <c r="BO395" s="142" t="e">
        <v>#N/A</v>
      </c>
      <c r="BP395" s="143">
        <v>2024</v>
      </c>
      <c r="BQ395" s="126" t="s">
        <v>172</v>
      </c>
      <c r="BR395" s="128">
        <v>45442</v>
      </c>
      <c r="BS395" s="17">
        <v>22</v>
      </c>
      <c r="BT395" s="221" t="s">
        <v>3200</v>
      </c>
      <c r="BU395" s="118">
        <v>3</v>
      </c>
      <c r="BV395" s="17">
        <v>0</v>
      </c>
      <c r="BW395" s="17">
        <v>0</v>
      </c>
      <c r="BX395" s="17">
        <v>0</v>
      </c>
      <c r="BY395" s="17">
        <v>1</v>
      </c>
      <c r="BZ395" s="17">
        <v>1</v>
      </c>
      <c r="CA395" s="17"/>
      <c r="CB395" s="17">
        <v>5</v>
      </c>
      <c r="CC395" s="121">
        <v>9</v>
      </c>
      <c r="CD395" s="17"/>
      <c r="CE395" s="118">
        <v>0</v>
      </c>
      <c r="CF395" s="17">
        <v>0</v>
      </c>
      <c r="CG395" s="17">
        <v>0</v>
      </c>
      <c r="CH395" s="17">
        <v>2</v>
      </c>
      <c r="CI395" s="17">
        <v>0</v>
      </c>
      <c r="CJ395" s="17">
        <v>1</v>
      </c>
      <c r="CK395" s="17">
        <v>0</v>
      </c>
      <c r="CL395" s="121">
        <v>3</v>
      </c>
      <c r="CM395" s="17" t="s">
        <v>3201</v>
      </c>
      <c r="CN395" s="17" t="s">
        <v>1107</v>
      </c>
      <c r="CO395" s="17" t="s">
        <v>3143</v>
      </c>
      <c r="CP395" s="17">
        <v>1</v>
      </c>
      <c r="CQ395" s="118">
        <v>1</v>
      </c>
      <c r="CR395" s="17">
        <v>1</v>
      </c>
      <c r="CS395" s="124" t="s">
        <v>676</v>
      </c>
      <c r="CT395" s="138" t="s">
        <v>677</v>
      </c>
      <c r="CY395" s="141"/>
      <c r="CZ395" s="140"/>
      <c r="DC395" s="141"/>
      <c r="DD395" s="142"/>
      <c r="DF395" s="137"/>
      <c r="DG395" s="17" t="s">
        <v>1110</v>
      </c>
      <c r="DI395" s="126" t="s">
        <v>3202</v>
      </c>
      <c r="DJ395" s="118">
        <v>3</v>
      </c>
      <c r="DK395" s="118" t="s">
        <v>3203</v>
      </c>
      <c r="DL395" s="141"/>
      <c r="DM395" s="17" t="s">
        <v>1478</v>
      </c>
      <c r="DN395" s="139"/>
      <c r="DQ395" s="141"/>
      <c r="DY395" s="140"/>
      <c r="EF395" s="141"/>
      <c r="EO395" s="140"/>
      <c r="ET395" s="141"/>
      <c r="EU395" s="140"/>
      <c r="EZ395" s="141"/>
      <c r="FB395" s="127"/>
      <c r="FC395" s="118">
        <v>30</v>
      </c>
      <c r="FD395" s="17">
        <v>5</v>
      </c>
      <c r="FE395" s="141"/>
      <c r="FF395" s="17">
        <v>21</v>
      </c>
      <c r="FG395" s="140"/>
      <c r="FH395" s="141"/>
      <c r="FJ395" s="17" t="e">
        <v>#N/A</v>
      </c>
      <c r="FK395" s="257" t="s">
        <v>3711</v>
      </c>
      <c r="FP395" s="141"/>
      <c r="FR395" s="140"/>
      <c r="FT395" s="138">
        <v>0</v>
      </c>
      <c r="FU395" s="138">
        <v>14</v>
      </c>
      <c r="FY395" s="141"/>
      <c r="GA395" s="140"/>
      <c r="GP395" s="141"/>
      <c r="GR395" s="137"/>
      <c r="GX395" s="141"/>
      <c r="GY395" s="137"/>
      <c r="HD395" s="141"/>
      <c r="HE395" s="137"/>
      <c r="HK395" s="141"/>
      <c r="HL395" s="137"/>
      <c r="HM395" s="124"/>
      <c r="HN395" s="124"/>
      <c r="HO395" s="141"/>
      <c r="HP395" s="140"/>
      <c r="HQ395" s="141"/>
      <c r="HS395" s="140"/>
      <c r="II395" s="141"/>
      <c r="IJ395" s="17" t="s">
        <v>3204</v>
      </c>
      <c r="IK395" s="138" t="s">
        <v>3915</v>
      </c>
    </row>
    <row r="396" spans="1:260" s="138" customFormat="1" ht="12">
      <c r="A396" s="118">
        <v>393</v>
      </c>
      <c r="B396" s="17">
        <v>0</v>
      </c>
      <c r="C396" s="17">
        <v>0</v>
      </c>
      <c r="D396" s="139" t="s">
        <v>663</v>
      </c>
      <c r="E396" s="124" t="s">
        <v>1733</v>
      </c>
      <c r="F396" s="17" t="s">
        <v>2394</v>
      </c>
      <c r="G396" s="17" t="s">
        <v>79</v>
      </c>
      <c r="H396" s="119">
        <v>-17.773726</v>
      </c>
      <c r="I396" s="120">
        <v>-63.183898999999997</v>
      </c>
      <c r="J396" s="17" t="s">
        <v>303</v>
      </c>
      <c r="K396" s="17" t="s">
        <v>176</v>
      </c>
      <c r="L396" s="17" t="s">
        <v>304</v>
      </c>
      <c r="M396" s="121" t="s">
        <v>177</v>
      </c>
      <c r="N396" s="122">
        <v>6</v>
      </c>
      <c r="O396" s="123" t="s">
        <v>610</v>
      </c>
      <c r="P396" s="17" t="s">
        <v>178</v>
      </c>
      <c r="Q396" s="121" t="s">
        <v>179</v>
      </c>
      <c r="R396" s="124">
        <v>3</v>
      </c>
      <c r="S396" s="124">
        <v>3</v>
      </c>
      <c r="T396" s="124">
        <v>0</v>
      </c>
      <c r="U396" s="124">
        <v>3</v>
      </c>
      <c r="V396" s="124">
        <v>0</v>
      </c>
      <c r="W396" s="124">
        <v>3</v>
      </c>
      <c r="X396" s="124">
        <v>1</v>
      </c>
      <c r="Y396" s="125">
        <v>0</v>
      </c>
      <c r="Z396" s="17">
        <v>13</v>
      </c>
      <c r="AA396" s="142"/>
      <c r="AB396" s="127" t="s">
        <v>3011</v>
      </c>
      <c r="AC396" s="227" t="s">
        <v>328</v>
      </c>
      <c r="AD396" s="227">
        <v>3</v>
      </c>
      <c r="AE396" s="227" t="s">
        <v>181</v>
      </c>
      <c r="AF396" s="227">
        <v>1</v>
      </c>
      <c r="AG396" s="227" t="s">
        <v>182</v>
      </c>
      <c r="AH396" s="227" t="s">
        <v>183</v>
      </c>
      <c r="AI396" s="227">
        <v>3</v>
      </c>
      <c r="AJ396" s="227" t="s">
        <v>184</v>
      </c>
      <c r="AK396" s="227">
        <v>1</v>
      </c>
      <c r="AL396" s="227" t="s">
        <v>182</v>
      </c>
      <c r="AM396" s="227" t="s">
        <v>185</v>
      </c>
      <c r="AN396" s="227">
        <v>3</v>
      </c>
      <c r="AO396" s="227" t="s">
        <v>184</v>
      </c>
      <c r="AP396" s="227">
        <v>1</v>
      </c>
      <c r="AQ396" s="227" t="s">
        <v>182</v>
      </c>
      <c r="AR396" s="227" t="s">
        <v>77</v>
      </c>
      <c r="AS396" s="227">
        <v>0</v>
      </c>
      <c r="AT396" s="227" t="s">
        <v>77</v>
      </c>
      <c r="AU396" s="227">
        <v>0</v>
      </c>
      <c r="AV396" s="227" t="s">
        <v>77</v>
      </c>
      <c r="AW396" s="227" t="s">
        <v>186</v>
      </c>
      <c r="AX396" s="227">
        <v>3</v>
      </c>
      <c r="AY396" s="227" t="s">
        <v>325</v>
      </c>
      <c r="AZ396" s="227">
        <v>1</v>
      </c>
      <c r="BA396" s="227" t="s">
        <v>189</v>
      </c>
      <c r="BB396" s="227" t="s">
        <v>252</v>
      </c>
      <c r="BC396" s="227">
        <v>1</v>
      </c>
      <c r="BD396" s="227" t="s">
        <v>326</v>
      </c>
      <c r="BE396" s="227">
        <v>0</v>
      </c>
      <c r="BF396" s="227" t="s">
        <v>189</v>
      </c>
      <c r="BG396" s="227">
        <v>0</v>
      </c>
      <c r="BH396" s="227">
        <v>0</v>
      </c>
      <c r="BI396" s="227">
        <v>0</v>
      </c>
      <c r="BJ396" s="227">
        <v>0</v>
      </c>
      <c r="BK396" s="227">
        <v>0</v>
      </c>
      <c r="BL396" s="17">
        <v>13</v>
      </c>
      <c r="BM396" s="142" t="s">
        <v>4159</v>
      </c>
      <c r="BN396" s="142"/>
      <c r="BO396" s="142" t="e">
        <v>#N/A</v>
      </c>
      <c r="BP396" s="143">
        <v>2024</v>
      </c>
      <c r="BQ396" s="126" t="s">
        <v>171</v>
      </c>
      <c r="BR396" s="128">
        <v>45442</v>
      </c>
      <c r="BS396" s="17">
        <v>22</v>
      </c>
      <c r="BT396" s="221" t="s">
        <v>2945</v>
      </c>
      <c r="BU396" s="118">
        <v>2</v>
      </c>
      <c r="BV396" s="17">
        <v>2</v>
      </c>
      <c r="BW396" s="17">
        <v>0</v>
      </c>
      <c r="BX396" s="17">
        <v>0</v>
      </c>
      <c r="BY396" s="17">
        <v>0</v>
      </c>
      <c r="BZ396" s="17">
        <v>1</v>
      </c>
      <c r="CA396" s="17"/>
      <c r="CB396" s="17">
        <v>5</v>
      </c>
      <c r="CC396" s="121">
        <v>13</v>
      </c>
      <c r="CD396" s="17"/>
      <c r="CE396" s="118">
        <v>0</v>
      </c>
      <c r="CF396" s="17">
        <v>0</v>
      </c>
      <c r="CG396" s="17">
        <v>2</v>
      </c>
      <c r="CH396" s="17">
        <v>0</v>
      </c>
      <c r="CI396" s="17">
        <v>0</v>
      </c>
      <c r="CJ396" s="17">
        <v>0</v>
      </c>
      <c r="CK396" s="17">
        <v>0</v>
      </c>
      <c r="CL396" s="121">
        <v>2</v>
      </c>
      <c r="CM396" s="17" t="s">
        <v>2946</v>
      </c>
      <c r="CN396" s="17" t="s">
        <v>1260</v>
      </c>
      <c r="CO396" s="17" t="s">
        <v>2947</v>
      </c>
      <c r="CP396" s="17">
        <v>4</v>
      </c>
      <c r="CQ396" s="118">
        <v>0</v>
      </c>
      <c r="CR396" s="17">
        <v>1</v>
      </c>
      <c r="CS396" s="124"/>
      <c r="CT396" s="138" t="s">
        <v>677</v>
      </c>
      <c r="CY396" s="141"/>
      <c r="CZ396" s="140"/>
      <c r="DC396" s="141"/>
      <c r="DD396" s="142"/>
      <c r="DF396" s="137"/>
      <c r="DG396" s="17" t="s">
        <v>1137</v>
      </c>
      <c r="DI396" s="126" t="s">
        <v>2715</v>
      </c>
      <c r="DJ396" s="118">
        <v>17</v>
      </c>
      <c r="DK396" s="118" t="s">
        <v>2948</v>
      </c>
      <c r="DL396" s="141"/>
      <c r="DM396" s="17" t="s">
        <v>1139</v>
      </c>
      <c r="DN396" s="139"/>
      <c r="DQ396" s="141"/>
      <c r="DY396" s="140"/>
      <c r="EF396" s="141"/>
      <c r="EO396" s="140"/>
      <c r="ET396" s="141"/>
      <c r="EU396" s="140"/>
      <c r="EZ396" s="141"/>
      <c r="FB396" s="127"/>
      <c r="FC396" s="118">
        <v>30</v>
      </c>
      <c r="FD396" s="17">
        <v>5</v>
      </c>
      <c r="FE396" s="141"/>
      <c r="FF396" s="17">
        <v>21</v>
      </c>
      <c r="FG396" s="140"/>
      <c r="FH396" s="141"/>
      <c r="FJ396" s="17" t="e">
        <v>#N/A</v>
      </c>
      <c r="FK396" s="257" t="s">
        <v>3711</v>
      </c>
      <c r="FP396" s="141"/>
      <c r="FR396" s="140"/>
      <c r="FT396" s="138">
        <v>0</v>
      </c>
      <c r="FU396" s="138">
        <v>14</v>
      </c>
      <c r="FY396" s="141"/>
      <c r="GA396" s="140"/>
      <c r="GP396" s="141"/>
      <c r="GR396" s="137"/>
      <c r="GX396" s="141"/>
      <c r="GY396" s="137"/>
      <c r="HD396" s="141"/>
      <c r="HE396" s="137"/>
      <c r="HK396" s="141"/>
      <c r="HL396" s="137"/>
      <c r="HM396" s="124"/>
      <c r="HN396" s="124"/>
      <c r="HO396" s="141"/>
      <c r="HP396" s="140"/>
      <c r="HQ396" s="141"/>
      <c r="HS396" s="140"/>
      <c r="II396" s="141"/>
      <c r="IJ396" s="17" t="s">
        <v>2949</v>
      </c>
      <c r="IK396" s="138" t="s">
        <v>3916</v>
      </c>
    </row>
    <row r="397" spans="1:260" s="138" customFormat="1" ht="12">
      <c r="A397" s="118">
        <v>459</v>
      </c>
      <c r="B397" s="17" t="s">
        <v>689</v>
      </c>
      <c r="C397" s="17">
        <v>0</v>
      </c>
      <c r="D397" s="139" t="s">
        <v>663</v>
      </c>
      <c r="E397" s="124" t="s">
        <v>1737</v>
      </c>
      <c r="F397" s="17" t="s">
        <v>2499</v>
      </c>
      <c r="G397" s="17" t="s">
        <v>79</v>
      </c>
      <c r="H397" s="119">
        <v>-17.689986999999999</v>
      </c>
      <c r="I397" s="120">
        <v>-63.155172999999998</v>
      </c>
      <c r="J397" s="17" t="s">
        <v>303</v>
      </c>
      <c r="K397" s="17" t="s">
        <v>176</v>
      </c>
      <c r="L397" s="17" t="s">
        <v>304</v>
      </c>
      <c r="M397" s="121" t="s">
        <v>177</v>
      </c>
      <c r="N397" s="122">
        <v>72</v>
      </c>
      <c r="O397" s="123" t="s">
        <v>245</v>
      </c>
      <c r="P397" s="17" t="s">
        <v>196</v>
      </c>
      <c r="Q397" s="121" t="s">
        <v>179</v>
      </c>
      <c r="R397" s="124">
        <v>3</v>
      </c>
      <c r="S397" s="124">
        <v>3</v>
      </c>
      <c r="T397" s="124">
        <v>0</v>
      </c>
      <c r="U397" s="124">
        <v>3</v>
      </c>
      <c r="V397" s="124">
        <v>3</v>
      </c>
      <c r="W397" s="124">
        <v>3</v>
      </c>
      <c r="X397" s="124">
        <v>0</v>
      </c>
      <c r="Y397" s="125">
        <v>0</v>
      </c>
      <c r="Z397" s="17">
        <v>15</v>
      </c>
      <c r="AA397" s="142"/>
      <c r="AB397" s="127" t="s">
        <v>3117</v>
      </c>
      <c r="AC397" s="227" t="s">
        <v>212</v>
      </c>
      <c r="AD397" s="227">
        <v>3</v>
      </c>
      <c r="AE397" s="227" t="s">
        <v>181</v>
      </c>
      <c r="AF397" s="227">
        <v>1</v>
      </c>
      <c r="AG397" s="227" t="s">
        <v>193</v>
      </c>
      <c r="AH397" s="227" t="s">
        <v>232</v>
      </c>
      <c r="AI397" s="227">
        <v>3</v>
      </c>
      <c r="AJ397" s="227" t="s">
        <v>184</v>
      </c>
      <c r="AK397" s="227">
        <v>1</v>
      </c>
      <c r="AL397" s="227" t="s">
        <v>236</v>
      </c>
      <c r="AM397" s="227" t="s">
        <v>185</v>
      </c>
      <c r="AN397" s="227">
        <v>3</v>
      </c>
      <c r="AO397" s="227" t="s">
        <v>241</v>
      </c>
      <c r="AP397" s="227">
        <v>1</v>
      </c>
      <c r="AQ397" s="227" t="s">
        <v>236</v>
      </c>
      <c r="AR397" s="227" t="s">
        <v>198</v>
      </c>
      <c r="AS397" s="227">
        <v>3</v>
      </c>
      <c r="AT397" s="227" t="s">
        <v>199</v>
      </c>
      <c r="AU397" s="227">
        <v>1</v>
      </c>
      <c r="AV397" s="227" t="s">
        <v>236</v>
      </c>
      <c r="AW397" s="227" t="s">
        <v>2032</v>
      </c>
      <c r="AX397" s="227">
        <v>3</v>
      </c>
      <c r="AY397" s="227" t="s">
        <v>200</v>
      </c>
      <c r="AZ397" s="227">
        <v>0</v>
      </c>
      <c r="BA397" s="227" t="s">
        <v>236</v>
      </c>
      <c r="BB397" s="227" t="s">
        <v>77</v>
      </c>
      <c r="BC397" s="227">
        <v>0</v>
      </c>
      <c r="BD397" s="227" t="s">
        <v>77</v>
      </c>
      <c r="BE397" s="227">
        <v>0</v>
      </c>
      <c r="BF397" s="227" t="s">
        <v>77</v>
      </c>
      <c r="BG397" s="227">
        <v>0</v>
      </c>
      <c r="BH397" s="227">
        <v>0</v>
      </c>
      <c r="BI397" s="227">
        <v>0</v>
      </c>
      <c r="BJ397" s="227">
        <v>0</v>
      </c>
      <c r="BK397" s="227">
        <v>0</v>
      </c>
      <c r="BL397" s="17">
        <v>15</v>
      </c>
      <c r="BM397" s="142">
        <v>0</v>
      </c>
      <c r="BN397" s="142"/>
      <c r="BO397" s="142" t="e">
        <v>#N/A</v>
      </c>
      <c r="BP397" s="143">
        <v>2024</v>
      </c>
      <c r="BQ397" s="126" t="s">
        <v>171</v>
      </c>
      <c r="BR397" s="128">
        <v>45442</v>
      </c>
      <c r="BS397" s="17">
        <v>22</v>
      </c>
      <c r="BT397" s="221" t="s">
        <v>2818</v>
      </c>
      <c r="BU397" s="118">
        <v>3</v>
      </c>
      <c r="BV397" s="17">
        <v>0</v>
      </c>
      <c r="BW397" s="17">
        <v>0</v>
      </c>
      <c r="BX397" s="17">
        <v>0</v>
      </c>
      <c r="BY397" s="17">
        <v>0</v>
      </c>
      <c r="BZ397" s="17">
        <v>3</v>
      </c>
      <c r="CA397" s="17"/>
      <c r="CB397" s="17">
        <v>6</v>
      </c>
      <c r="CC397" s="121">
        <v>15</v>
      </c>
      <c r="CD397" s="17"/>
      <c r="CE397" s="118">
        <v>0</v>
      </c>
      <c r="CF397" s="17">
        <v>0</v>
      </c>
      <c r="CG397" s="17">
        <v>0</v>
      </c>
      <c r="CH397" s="17">
        <v>0</v>
      </c>
      <c r="CI397" s="17">
        <v>0</v>
      </c>
      <c r="CJ397" s="17">
        <v>0</v>
      </c>
      <c r="CK397" s="17">
        <v>0</v>
      </c>
      <c r="CL397" s="121">
        <v>0</v>
      </c>
      <c r="CM397" s="17" t="s">
        <v>1123</v>
      </c>
      <c r="CN397" s="17" t="s">
        <v>1124</v>
      </c>
      <c r="CO397" s="17" t="s">
        <v>1125</v>
      </c>
      <c r="CP397" s="17">
        <v>26</v>
      </c>
      <c r="CQ397" s="118">
        <v>1</v>
      </c>
      <c r="CR397" s="17">
        <v>2</v>
      </c>
      <c r="CS397" s="124" t="s">
        <v>676</v>
      </c>
      <c r="CT397" s="138" t="s">
        <v>677</v>
      </c>
      <c r="CY397" s="141"/>
      <c r="CZ397" s="140"/>
      <c r="DC397" s="141"/>
      <c r="DD397" s="142"/>
      <c r="DF397" s="137"/>
      <c r="DG397" s="17" t="s">
        <v>1127</v>
      </c>
      <c r="DI397" s="126" t="s">
        <v>2682</v>
      </c>
      <c r="DJ397" s="118">
        <v>9</v>
      </c>
      <c r="DK397" s="118" t="s">
        <v>1332</v>
      </c>
      <c r="DL397" s="141"/>
      <c r="DM397" s="17" t="s">
        <v>130</v>
      </c>
      <c r="DN397" s="139"/>
      <c r="DQ397" s="141"/>
      <c r="DY397" s="140"/>
      <c r="EF397" s="141"/>
      <c r="EO397" s="140"/>
      <c r="ET397" s="141"/>
      <c r="EU397" s="140"/>
      <c r="EZ397" s="141"/>
      <c r="FB397" s="127"/>
      <c r="FC397" s="118">
        <v>100</v>
      </c>
      <c r="FD397" s="17">
        <v>6</v>
      </c>
      <c r="FE397" s="141"/>
      <c r="FF397" s="17">
        <v>95</v>
      </c>
      <c r="FG397" s="140"/>
      <c r="FH397" s="141"/>
      <c r="FJ397" s="17" t="e">
        <v>#N/A</v>
      </c>
      <c r="FK397" s="257" t="s">
        <v>3714</v>
      </c>
      <c r="FP397" s="141"/>
      <c r="FR397" s="140"/>
      <c r="FT397" s="138">
        <v>0</v>
      </c>
      <c r="FU397" s="138">
        <v>14</v>
      </c>
      <c r="FY397" s="141"/>
      <c r="GA397" s="140"/>
      <c r="GP397" s="141"/>
      <c r="GR397" s="137"/>
      <c r="GX397" s="141"/>
      <c r="GY397" s="137"/>
      <c r="HD397" s="141"/>
      <c r="HE397" s="137"/>
      <c r="HK397" s="141"/>
      <c r="HL397" s="137"/>
      <c r="HM397" s="124"/>
      <c r="HN397" s="124"/>
      <c r="HO397" s="141"/>
      <c r="HP397" s="140"/>
      <c r="HQ397" s="141"/>
      <c r="HS397" s="140"/>
      <c r="II397" s="141"/>
      <c r="IJ397" s="17" t="s">
        <v>1332</v>
      </c>
      <c r="IK397" s="138" t="s">
        <v>2732</v>
      </c>
    </row>
    <row r="398" spans="1:260" s="138" customFormat="1" ht="12">
      <c r="A398" s="118">
        <v>478</v>
      </c>
      <c r="B398" s="17" t="s">
        <v>2518</v>
      </c>
      <c r="C398" s="17">
        <v>0</v>
      </c>
      <c r="D398" s="139" t="s">
        <v>663</v>
      </c>
      <c r="E398" s="124" t="s">
        <v>1729</v>
      </c>
      <c r="F398" s="17" t="s">
        <v>243</v>
      </c>
      <c r="G398" s="17" t="s">
        <v>79</v>
      </c>
      <c r="H398" s="119">
        <v>-17.753509999999999</v>
      </c>
      <c r="I398" s="120">
        <v>-62.982469999999999</v>
      </c>
      <c r="J398" s="17" t="s">
        <v>303</v>
      </c>
      <c r="K398" s="17" t="s">
        <v>243</v>
      </c>
      <c r="L398" s="17" t="s">
        <v>304</v>
      </c>
      <c r="M398" s="121" t="s">
        <v>177</v>
      </c>
      <c r="N398" s="122">
        <v>60</v>
      </c>
      <c r="O398" s="123" t="s">
        <v>78</v>
      </c>
      <c r="P398" s="17" t="s">
        <v>196</v>
      </c>
      <c r="Q398" s="121" t="s">
        <v>179</v>
      </c>
      <c r="R398" s="124">
        <v>3</v>
      </c>
      <c r="S398" s="124">
        <v>3</v>
      </c>
      <c r="T398" s="124">
        <v>0</v>
      </c>
      <c r="U398" s="124">
        <v>0</v>
      </c>
      <c r="V398" s="124">
        <v>3</v>
      </c>
      <c r="W398" s="124">
        <v>3</v>
      </c>
      <c r="X398" s="124">
        <v>3</v>
      </c>
      <c r="Y398" s="125">
        <v>0</v>
      </c>
      <c r="Z398" s="17">
        <v>15</v>
      </c>
      <c r="AA398" s="142"/>
      <c r="AB398" s="127" t="s">
        <v>781</v>
      </c>
      <c r="AC398" s="227" t="s">
        <v>192</v>
      </c>
      <c r="AD398" s="227">
        <v>3</v>
      </c>
      <c r="AE398" s="227" t="s">
        <v>781</v>
      </c>
      <c r="AF398" s="227">
        <v>1</v>
      </c>
      <c r="AG398" s="227" t="s">
        <v>189</v>
      </c>
      <c r="AH398" s="227" t="s">
        <v>222</v>
      </c>
      <c r="AI398" s="227">
        <v>3</v>
      </c>
      <c r="AJ398" s="227" t="s">
        <v>782</v>
      </c>
      <c r="AK398" s="227">
        <v>0</v>
      </c>
      <c r="AL398" s="227" t="s">
        <v>206</v>
      </c>
      <c r="AM398" s="227" t="s">
        <v>77</v>
      </c>
      <c r="AN398" s="227">
        <v>0</v>
      </c>
      <c r="AO398" s="227" t="s">
        <v>77</v>
      </c>
      <c r="AP398" s="227">
        <v>0</v>
      </c>
      <c r="AQ398" s="227" t="s">
        <v>77</v>
      </c>
      <c r="AR398" s="227" t="s">
        <v>198</v>
      </c>
      <c r="AS398" s="227">
        <v>3</v>
      </c>
      <c r="AT398" s="227" t="s">
        <v>782</v>
      </c>
      <c r="AU398" s="227">
        <v>0</v>
      </c>
      <c r="AV398" s="227" t="s">
        <v>189</v>
      </c>
      <c r="AW398" s="227" t="s">
        <v>2519</v>
      </c>
      <c r="AX398" s="227">
        <v>3</v>
      </c>
      <c r="AY398" s="227" t="s">
        <v>782</v>
      </c>
      <c r="AZ398" s="227">
        <v>0</v>
      </c>
      <c r="BA398" s="227" t="s">
        <v>189</v>
      </c>
      <c r="BB398" s="227" t="s">
        <v>930</v>
      </c>
      <c r="BC398" s="227">
        <v>3</v>
      </c>
      <c r="BD398" s="227" t="s">
        <v>782</v>
      </c>
      <c r="BE398" s="227">
        <v>0</v>
      </c>
      <c r="BF398" s="227" t="s">
        <v>189</v>
      </c>
      <c r="BG398" s="227">
        <v>0</v>
      </c>
      <c r="BH398" s="227">
        <v>0</v>
      </c>
      <c r="BI398" s="227">
        <v>0</v>
      </c>
      <c r="BJ398" s="227">
        <v>0</v>
      </c>
      <c r="BK398" s="227">
        <v>0</v>
      </c>
      <c r="BL398" s="17">
        <v>15</v>
      </c>
      <c r="BM398" s="142" t="s">
        <v>4159</v>
      </c>
      <c r="BN398" s="142"/>
      <c r="BO398" s="142" t="e">
        <v>#N/A</v>
      </c>
      <c r="BP398" s="143">
        <v>2024</v>
      </c>
      <c r="BQ398" s="126" t="s">
        <v>171</v>
      </c>
      <c r="BR398" s="128">
        <v>45442</v>
      </c>
      <c r="BS398" s="17">
        <v>22</v>
      </c>
      <c r="BT398" s="221" t="s">
        <v>2926</v>
      </c>
      <c r="BU398" s="118">
        <v>3</v>
      </c>
      <c r="BV398" s="17">
        <v>0</v>
      </c>
      <c r="BW398" s="17">
        <v>0</v>
      </c>
      <c r="BX398" s="17">
        <v>0</v>
      </c>
      <c r="BY398" s="17">
        <v>0</v>
      </c>
      <c r="BZ398" s="17">
        <v>2</v>
      </c>
      <c r="CA398" s="17"/>
      <c r="CB398" s="17">
        <v>5</v>
      </c>
      <c r="CC398" s="121">
        <v>15</v>
      </c>
      <c r="CD398" s="17"/>
      <c r="CE398" s="118">
        <v>0</v>
      </c>
      <c r="CF398" s="17">
        <v>0</v>
      </c>
      <c r="CG398" s="17">
        <v>0</v>
      </c>
      <c r="CH398" s="17">
        <v>0</v>
      </c>
      <c r="CI398" s="17">
        <v>0</v>
      </c>
      <c r="CJ398" s="17">
        <v>1</v>
      </c>
      <c r="CK398" s="17">
        <v>0</v>
      </c>
      <c r="CL398" s="121">
        <v>1</v>
      </c>
      <c r="CM398" s="17" t="s">
        <v>1297</v>
      </c>
      <c r="CN398" s="17" t="s">
        <v>1124</v>
      </c>
      <c r="CO398" s="17" t="s">
        <v>1125</v>
      </c>
      <c r="CP398" s="17">
        <v>10</v>
      </c>
      <c r="CQ398" s="118">
        <v>0</v>
      </c>
      <c r="CR398" s="17">
        <v>2</v>
      </c>
      <c r="CS398" s="124"/>
      <c r="CT398" s="138" t="s">
        <v>677</v>
      </c>
      <c r="CY398" s="141"/>
      <c r="CZ398" s="140"/>
      <c r="DC398" s="141"/>
      <c r="DD398" s="142"/>
      <c r="DF398" s="137"/>
      <c r="DG398" s="17" t="s">
        <v>1180</v>
      </c>
      <c r="DI398" s="126" t="s">
        <v>2633</v>
      </c>
      <c r="DJ398" s="118">
        <v>14</v>
      </c>
      <c r="DK398" s="118" t="s">
        <v>1497</v>
      </c>
      <c r="DL398" s="141"/>
      <c r="DM398" s="17" t="s">
        <v>1299</v>
      </c>
      <c r="DN398" s="139"/>
      <c r="DQ398" s="141"/>
      <c r="DY398" s="140"/>
      <c r="EF398" s="141"/>
      <c r="EO398" s="140"/>
      <c r="ET398" s="141"/>
      <c r="EU398" s="140"/>
      <c r="EZ398" s="141"/>
      <c r="FB398" s="127"/>
      <c r="FC398" s="118">
        <v>100</v>
      </c>
      <c r="FD398" s="17">
        <v>5</v>
      </c>
      <c r="FE398" s="141"/>
      <c r="FF398" s="17">
        <v>81</v>
      </c>
      <c r="FG398" s="140"/>
      <c r="FH398" s="141"/>
      <c r="FJ398" s="17" t="e">
        <v>#N/A</v>
      </c>
      <c r="FK398" s="257" t="s">
        <v>3714</v>
      </c>
      <c r="FP398" s="141"/>
      <c r="FR398" s="140"/>
      <c r="FT398" s="138">
        <v>0</v>
      </c>
      <c r="FU398" s="138">
        <v>14</v>
      </c>
      <c r="FY398" s="141"/>
      <c r="GA398" s="140"/>
      <c r="GP398" s="141"/>
      <c r="GR398" s="137"/>
      <c r="GX398" s="141"/>
      <c r="GY398" s="137"/>
      <c r="HD398" s="141"/>
      <c r="HE398" s="137"/>
      <c r="HK398" s="141"/>
      <c r="HL398" s="137"/>
      <c r="HM398" s="124"/>
      <c r="HN398" s="124"/>
      <c r="HO398" s="141"/>
      <c r="HP398" s="140"/>
      <c r="HQ398" s="141"/>
      <c r="HS398" s="140"/>
      <c r="II398" s="141"/>
      <c r="IJ398" s="17" t="s">
        <v>1498</v>
      </c>
      <c r="IK398" s="138" t="s">
        <v>2622</v>
      </c>
    </row>
    <row r="399" spans="1:260" s="138" customFormat="1" ht="12">
      <c r="A399" s="118">
        <v>525</v>
      </c>
      <c r="B399" s="17" t="s">
        <v>2580</v>
      </c>
      <c r="C399" s="17">
        <v>0</v>
      </c>
      <c r="D399" s="139" t="s">
        <v>663</v>
      </c>
      <c r="E399" s="124" t="s">
        <v>1731</v>
      </c>
      <c r="F399" s="17" t="s">
        <v>2581</v>
      </c>
      <c r="G399" s="17" t="s">
        <v>79</v>
      </c>
      <c r="H399" s="119">
        <v>-17.794288999999999</v>
      </c>
      <c r="I399" s="120">
        <v>-63.139215</v>
      </c>
      <c r="J399" s="17" t="s">
        <v>303</v>
      </c>
      <c r="K399" s="17" t="s">
        <v>176</v>
      </c>
      <c r="L399" s="17" t="s">
        <v>304</v>
      </c>
      <c r="M399" s="121" t="s">
        <v>177</v>
      </c>
      <c r="N399" s="122">
        <v>25</v>
      </c>
      <c r="O399" s="123" t="s">
        <v>78</v>
      </c>
      <c r="P399" s="17" t="s">
        <v>213</v>
      </c>
      <c r="Q399" s="121" t="s">
        <v>179</v>
      </c>
      <c r="R399" s="124">
        <v>3</v>
      </c>
      <c r="S399" s="124">
        <v>3</v>
      </c>
      <c r="T399" s="124">
        <v>0</v>
      </c>
      <c r="U399" s="124">
        <v>0</v>
      </c>
      <c r="V399" s="124">
        <v>0</v>
      </c>
      <c r="W399" s="124">
        <v>3</v>
      </c>
      <c r="X399" s="124">
        <v>2</v>
      </c>
      <c r="Y399" s="125">
        <v>0</v>
      </c>
      <c r="Z399" s="17">
        <v>11</v>
      </c>
      <c r="AA399" s="142"/>
      <c r="AB399" s="127" t="s">
        <v>715</v>
      </c>
      <c r="AC399" s="227" t="s">
        <v>192</v>
      </c>
      <c r="AD399" s="227">
        <v>3</v>
      </c>
      <c r="AE399" s="227" t="s">
        <v>715</v>
      </c>
      <c r="AF399" s="227">
        <v>1</v>
      </c>
      <c r="AG399" s="227" t="s">
        <v>214</v>
      </c>
      <c r="AH399" s="227" t="s">
        <v>194</v>
      </c>
      <c r="AI399" s="227">
        <v>3</v>
      </c>
      <c r="AJ399" s="227" t="s">
        <v>716</v>
      </c>
      <c r="AK399" s="227">
        <v>0</v>
      </c>
      <c r="AL399" s="227" t="s">
        <v>214</v>
      </c>
      <c r="AM399" s="227" t="s">
        <v>77</v>
      </c>
      <c r="AN399" s="227">
        <v>0</v>
      </c>
      <c r="AO399" s="227" t="s">
        <v>77</v>
      </c>
      <c r="AP399" s="227">
        <v>0</v>
      </c>
      <c r="AQ399" s="227" t="s">
        <v>77</v>
      </c>
      <c r="AR399" s="227" t="s">
        <v>77</v>
      </c>
      <c r="AS399" s="227">
        <v>0</v>
      </c>
      <c r="AT399" s="227" t="s">
        <v>77</v>
      </c>
      <c r="AU399" s="227">
        <v>0</v>
      </c>
      <c r="AV399" s="227" t="s">
        <v>77</v>
      </c>
      <c r="AW399" s="227" t="s">
        <v>860</v>
      </c>
      <c r="AX399" s="227">
        <v>3</v>
      </c>
      <c r="AY399" s="227" t="s">
        <v>716</v>
      </c>
      <c r="AZ399" s="227">
        <v>0</v>
      </c>
      <c r="BA399" s="227" t="s">
        <v>214</v>
      </c>
      <c r="BB399" s="227" t="s">
        <v>258</v>
      </c>
      <c r="BC399" s="227">
        <v>2</v>
      </c>
      <c r="BD399" s="227" t="s">
        <v>782</v>
      </c>
      <c r="BE399" s="227">
        <v>0</v>
      </c>
      <c r="BF399" s="227" t="s">
        <v>189</v>
      </c>
      <c r="BG399" s="227">
        <v>0</v>
      </c>
      <c r="BH399" s="227">
        <v>0</v>
      </c>
      <c r="BI399" s="227">
        <v>0</v>
      </c>
      <c r="BJ399" s="227">
        <v>0</v>
      </c>
      <c r="BK399" s="227">
        <v>0</v>
      </c>
      <c r="BL399" s="17">
        <v>11</v>
      </c>
      <c r="BM399" s="142">
        <v>0</v>
      </c>
      <c r="BN399" s="142"/>
      <c r="BO399" s="142" t="e">
        <v>#N/A</v>
      </c>
      <c r="BP399" s="143">
        <v>2025</v>
      </c>
      <c r="BQ399" s="126" t="s">
        <v>171</v>
      </c>
      <c r="BR399" s="128">
        <v>45442</v>
      </c>
      <c r="BS399" s="17">
        <v>22</v>
      </c>
      <c r="BT399" s="221" t="s">
        <v>3696</v>
      </c>
      <c r="BU399" s="118">
        <v>3</v>
      </c>
      <c r="BV399" s="17">
        <v>1</v>
      </c>
      <c r="BW399" s="17">
        <v>0</v>
      </c>
      <c r="BX399" s="17">
        <v>0</v>
      </c>
      <c r="BY399" s="17">
        <v>0</v>
      </c>
      <c r="BZ399" s="17">
        <v>2</v>
      </c>
      <c r="CA399" s="17"/>
      <c r="CB399" s="17">
        <v>6</v>
      </c>
      <c r="CC399" s="121">
        <v>11</v>
      </c>
      <c r="CD399" s="17"/>
      <c r="CE399" s="118">
        <v>0</v>
      </c>
      <c r="CF399" s="17">
        <v>0</v>
      </c>
      <c r="CG399" s="17">
        <v>1</v>
      </c>
      <c r="CH399" s="17">
        <v>0</v>
      </c>
      <c r="CI399" s="17">
        <v>0</v>
      </c>
      <c r="CJ399" s="17">
        <v>0</v>
      </c>
      <c r="CK399" s="17">
        <v>0</v>
      </c>
      <c r="CL399" s="121">
        <v>1</v>
      </c>
      <c r="CM399" s="17" t="s">
        <v>3697</v>
      </c>
      <c r="CN399" s="17" t="s">
        <v>1143</v>
      </c>
      <c r="CO399" s="17" t="s">
        <v>1411</v>
      </c>
      <c r="CP399" s="17">
        <v>1</v>
      </c>
      <c r="CQ399" s="118">
        <v>0</v>
      </c>
      <c r="CR399" s="17">
        <v>2</v>
      </c>
      <c r="CS399" s="124"/>
      <c r="CT399" s="138" t="s">
        <v>677</v>
      </c>
      <c r="CY399" s="141"/>
      <c r="CZ399" s="140"/>
      <c r="DC399" s="141"/>
      <c r="DD399" s="142"/>
      <c r="DF399" s="137"/>
      <c r="DG399" s="17" t="s">
        <v>1137</v>
      </c>
      <c r="DI399" s="126" t="s">
        <v>2809</v>
      </c>
      <c r="DJ399" s="118">
        <v>20</v>
      </c>
      <c r="DK399" s="118" t="s">
        <v>2827</v>
      </c>
      <c r="DL399" s="141"/>
      <c r="DM399" s="17" t="s">
        <v>1120</v>
      </c>
      <c r="DN399" s="139"/>
      <c r="DQ399" s="141"/>
      <c r="DY399" s="140"/>
      <c r="EF399" s="141"/>
      <c r="EO399" s="140"/>
      <c r="ET399" s="141"/>
      <c r="EU399" s="140"/>
      <c r="EZ399" s="141"/>
      <c r="FB399" s="127"/>
      <c r="FC399" s="118">
        <v>50</v>
      </c>
      <c r="FD399" s="17">
        <v>6</v>
      </c>
      <c r="FE399" s="141"/>
      <c r="FF399" s="17">
        <v>42</v>
      </c>
      <c r="FG399" s="140"/>
      <c r="FH399" s="141"/>
      <c r="FJ399" s="17" t="e">
        <v>#N/A</v>
      </c>
      <c r="FK399" s="257" t="s">
        <v>3714</v>
      </c>
      <c r="FP399" s="141"/>
      <c r="FR399" s="140"/>
      <c r="FT399" s="138">
        <v>0</v>
      </c>
      <c r="FU399" s="138">
        <v>14</v>
      </c>
      <c r="FY399" s="141"/>
      <c r="GA399" s="140"/>
      <c r="GP399" s="141"/>
      <c r="GR399" s="137"/>
      <c r="GX399" s="141"/>
      <c r="GY399" s="137"/>
      <c r="HD399" s="141"/>
      <c r="HE399" s="137"/>
      <c r="HK399" s="141"/>
      <c r="HL399" s="137"/>
      <c r="HM399" s="124"/>
      <c r="HN399" s="124"/>
      <c r="HO399" s="141"/>
      <c r="HP399" s="140"/>
      <c r="HQ399" s="141"/>
      <c r="HS399" s="140"/>
      <c r="II399" s="141"/>
      <c r="IJ399" s="17" t="s">
        <v>3325</v>
      </c>
      <c r="IK399" s="138" t="s">
        <v>3890</v>
      </c>
    </row>
    <row r="400" spans="1:260" s="138" customFormat="1" ht="12">
      <c r="A400" s="118">
        <v>179</v>
      </c>
      <c r="B400" s="17" t="s">
        <v>573</v>
      </c>
      <c r="C400" s="17" t="s">
        <v>2037</v>
      </c>
      <c r="D400" s="17" t="s">
        <v>663</v>
      </c>
      <c r="E400" s="17" t="s">
        <v>576</v>
      </c>
      <c r="F400" s="17" t="s">
        <v>2057</v>
      </c>
      <c r="G400" s="17" t="s">
        <v>79</v>
      </c>
      <c r="H400" s="119">
        <v>-17.806280000000001</v>
      </c>
      <c r="I400" s="120">
        <v>-63.211759999999998</v>
      </c>
      <c r="J400" s="17" t="s">
        <v>303</v>
      </c>
      <c r="K400" s="17" t="s">
        <v>176</v>
      </c>
      <c r="L400" s="17" t="s">
        <v>304</v>
      </c>
      <c r="M400" s="121" t="s">
        <v>177</v>
      </c>
      <c r="N400" s="122">
        <v>40</v>
      </c>
      <c r="O400" s="123" t="s">
        <v>78</v>
      </c>
      <c r="P400" s="17" t="s">
        <v>196</v>
      </c>
      <c r="Q400" s="121" t="s">
        <v>179</v>
      </c>
      <c r="R400" s="124">
        <v>3</v>
      </c>
      <c r="S400" s="124">
        <v>3</v>
      </c>
      <c r="T400" s="124">
        <v>0</v>
      </c>
      <c r="U400" s="124">
        <v>0</v>
      </c>
      <c r="V400" s="124">
        <v>3</v>
      </c>
      <c r="W400" s="124">
        <v>1</v>
      </c>
      <c r="X400" s="124">
        <v>0</v>
      </c>
      <c r="Y400" s="125">
        <v>2</v>
      </c>
      <c r="Z400" s="17">
        <v>12</v>
      </c>
      <c r="AA400" s="126"/>
      <c r="AB400" s="127" t="s">
        <v>1163</v>
      </c>
      <c r="AC400" s="227" t="s">
        <v>212</v>
      </c>
      <c r="AD400" s="227">
        <v>3</v>
      </c>
      <c r="AE400" s="227" t="s">
        <v>181</v>
      </c>
      <c r="AF400" s="227">
        <v>1</v>
      </c>
      <c r="AG400" s="227" t="s">
        <v>236</v>
      </c>
      <c r="AH400" s="227" t="s">
        <v>232</v>
      </c>
      <c r="AI400" s="227">
        <v>3</v>
      </c>
      <c r="AJ400" s="227" t="s">
        <v>184</v>
      </c>
      <c r="AK400" s="227">
        <v>1</v>
      </c>
      <c r="AL400" s="227" t="s">
        <v>195</v>
      </c>
      <c r="AM400" s="227" t="s">
        <v>77</v>
      </c>
      <c r="AN400" s="227">
        <v>0</v>
      </c>
      <c r="AO400" s="227" t="s">
        <v>77</v>
      </c>
      <c r="AP400" s="227">
        <v>0</v>
      </c>
      <c r="AQ400" s="227" t="s">
        <v>77</v>
      </c>
      <c r="AR400" s="227" t="s">
        <v>198</v>
      </c>
      <c r="AS400" s="227">
        <v>3</v>
      </c>
      <c r="AT400" s="227" t="s">
        <v>210</v>
      </c>
      <c r="AU400" s="227">
        <v>1</v>
      </c>
      <c r="AV400" s="227" t="s">
        <v>236</v>
      </c>
      <c r="AW400" s="227" t="s">
        <v>2046</v>
      </c>
      <c r="AX400" s="227">
        <v>1</v>
      </c>
      <c r="AY400" s="227" t="s">
        <v>230</v>
      </c>
      <c r="AZ400" s="227">
        <v>0</v>
      </c>
      <c r="BA400" s="227" t="s">
        <v>236</v>
      </c>
      <c r="BB400" s="227" t="s">
        <v>77</v>
      </c>
      <c r="BC400" s="227">
        <v>0</v>
      </c>
      <c r="BD400" s="227" t="s">
        <v>77</v>
      </c>
      <c r="BE400" s="227">
        <v>0</v>
      </c>
      <c r="BF400" s="227" t="s">
        <v>77</v>
      </c>
      <c r="BG400" s="227" t="s">
        <v>2058</v>
      </c>
      <c r="BH400" s="227">
        <v>2</v>
      </c>
      <c r="BI400" s="227" t="s">
        <v>230</v>
      </c>
      <c r="BJ400" s="227">
        <v>0</v>
      </c>
      <c r="BK400" s="227" t="s">
        <v>236</v>
      </c>
      <c r="BL400" s="17">
        <v>12</v>
      </c>
      <c r="BM400" s="126" t="s">
        <v>4159</v>
      </c>
      <c r="BN400" s="126"/>
      <c r="BO400" s="126" t="e">
        <v>#N/A</v>
      </c>
      <c r="BP400" s="126">
        <v>2024</v>
      </c>
      <c r="BQ400" s="126" t="s">
        <v>171</v>
      </c>
      <c r="BR400" s="128">
        <v>45448</v>
      </c>
      <c r="BS400" s="17">
        <v>23</v>
      </c>
      <c r="BT400" s="221" t="s">
        <v>2862</v>
      </c>
      <c r="BU400" s="118">
        <v>3</v>
      </c>
      <c r="BV400" s="17">
        <v>0</v>
      </c>
      <c r="BW400" s="17">
        <v>0</v>
      </c>
      <c r="BX400" s="17">
        <v>1</v>
      </c>
      <c r="BY400" s="17">
        <v>0</v>
      </c>
      <c r="BZ400" s="17">
        <v>1</v>
      </c>
      <c r="CA400" s="17"/>
      <c r="CB400" s="17">
        <v>5</v>
      </c>
      <c r="CC400" s="121">
        <v>12</v>
      </c>
      <c r="CD400" s="17"/>
      <c r="CE400" s="118">
        <v>0</v>
      </c>
      <c r="CF400" s="17">
        <v>0</v>
      </c>
      <c r="CG400" s="17">
        <v>1</v>
      </c>
      <c r="CH400" s="17">
        <v>0</v>
      </c>
      <c r="CI400" s="17">
        <v>0</v>
      </c>
      <c r="CJ400" s="17">
        <v>1</v>
      </c>
      <c r="CK400" s="17">
        <v>0</v>
      </c>
      <c r="CL400" s="121">
        <v>2</v>
      </c>
      <c r="CM400" s="17" t="s">
        <v>2863</v>
      </c>
      <c r="CN400" s="17" t="s">
        <v>1410</v>
      </c>
      <c r="CO400" s="17" t="s">
        <v>1411</v>
      </c>
      <c r="CP400" s="17">
        <v>1</v>
      </c>
      <c r="CQ400" s="118">
        <v>1</v>
      </c>
      <c r="CR400" s="17">
        <v>1</v>
      </c>
      <c r="CS400" s="17" t="s">
        <v>676</v>
      </c>
      <c r="CT400" s="17" t="s">
        <v>677</v>
      </c>
      <c r="CU400" s="17"/>
      <c r="CV400" s="17"/>
      <c r="CW400" s="17"/>
      <c r="CX400" s="17"/>
      <c r="CY400" s="121"/>
      <c r="CZ400" s="118"/>
      <c r="DA400" s="17"/>
      <c r="DB400" s="17"/>
      <c r="DC400" s="121"/>
      <c r="DD400" s="126"/>
      <c r="DE400" s="17"/>
      <c r="DF400" s="118"/>
      <c r="DG400" s="17" t="s">
        <v>1412</v>
      </c>
      <c r="DH400" s="17"/>
      <c r="DI400" s="126" t="s">
        <v>2723</v>
      </c>
      <c r="DJ400" s="118">
        <v>7</v>
      </c>
      <c r="DK400" s="118" t="s">
        <v>2864</v>
      </c>
      <c r="DL400" s="121"/>
      <c r="DM400" s="17" t="s">
        <v>1351</v>
      </c>
      <c r="DN400" s="17"/>
      <c r="DO400" s="17"/>
      <c r="DP400" s="17"/>
      <c r="DQ400" s="121"/>
      <c r="DR400" s="17"/>
      <c r="DS400" s="17"/>
      <c r="DT400" s="17"/>
      <c r="DU400" s="17"/>
      <c r="DV400" s="17"/>
      <c r="DW400" s="17"/>
      <c r="DX400" s="17"/>
      <c r="DY400" s="118"/>
      <c r="DZ400" s="17"/>
      <c r="EA400" s="17"/>
      <c r="EB400" s="17"/>
      <c r="EC400" s="17"/>
      <c r="ED400" s="17"/>
      <c r="EE400" s="17"/>
      <c r="EF400" s="121"/>
      <c r="EG400" s="17"/>
      <c r="EH400" s="17"/>
      <c r="EI400" s="17"/>
      <c r="EJ400" s="17"/>
      <c r="EK400" s="17"/>
      <c r="EL400" s="17"/>
      <c r="EM400" s="17"/>
      <c r="EN400" s="17"/>
      <c r="EO400" s="118"/>
      <c r="EP400" s="17"/>
      <c r="EQ400" s="17"/>
      <c r="ER400" s="17"/>
      <c r="ES400" s="17"/>
      <c r="ET400" s="121"/>
      <c r="EU400" s="118"/>
      <c r="EV400" s="17"/>
      <c r="EW400" s="17"/>
      <c r="EX400" s="17"/>
      <c r="EY400" s="17"/>
      <c r="EZ400" s="121"/>
      <c r="FA400" s="17"/>
      <c r="FB400" s="121"/>
      <c r="FC400" s="118">
        <v>70</v>
      </c>
      <c r="FD400" s="17">
        <v>5</v>
      </c>
      <c r="FE400" s="121"/>
      <c r="FF400" s="17">
        <v>59</v>
      </c>
      <c r="FG400" s="118"/>
      <c r="FH400" s="121"/>
      <c r="FI400" s="17"/>
      <c r="FJ400" s="17" t="e">
        <v>#N/A</v>
      </c>
      <c r="FK400" s="227" t="s">
        <v>3711</v>
      </c>
      <c r="FL400" s="17"/>
      <c r="FM400" s="17"/>
      <c r="FN400" s="17"/>
      <c r="FO400" s="17"/>
      <c r="FP400" s="121"/>
      <c r="FQ400" s="17"/>
      <c r="FR400" s="118"/>
      <c r="FS400" s="17"/>
      <c r="FT400" s="17">
        <v>0</v>
      </c>
      <c r="FU400" s="17">
        <v>14</v>
      </c>
      <c r="FV400" s="17"/>
      <c r="FW400" s="17"/>
      <c r="FX400" s="17"/>
      <c r="FY400" s="121"/>
      <c r="FZ400" s="17"/>
      <c r="GA400" s="118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21"/>
      <c r="GQ400" s="17"/>
      <c r="GR400" s="118"/>
      <c r="GS400" s="17"/>
      <c r="GT400" s="17"/>
      <c r="GU400" s="17"/>
      <c r="GV400" s="17"/>
      <c r="GW400" s="17"/>
      <c r="GX400" s="121"/>
      <c r="GY400" s="118"/>
      <c r="GZ400" s="17"/>
      <c r="HA400" s="17"/>
      <c r="HB400" s="17"/>
      <c r="HC400" s="17"/>
      <c r="HD400" s="121"/>
      <c r="HE400" s="118"/>
      <c r="HF400" s="17"/>
      <c r="HG400" s="17"/>
      <c r="HH400" s="17"/>
      <c r="HI400" s="17"/>
      <c r="HJ400" s="17"/>
      <c r="HK400" s="121"/>
      <c r="HL400" s="118"/>
      <c r="HM400" s="17"/>
      <c r="HN400" s="17"/>
      <c r="HO400" s="121"/>
      <c r="HP400" s="118"/>
      <c r="HQ400" s="121"/>
      <c r="HR400" s="17"/>
      <c r="HS400" s="118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21"/>
      <c r="IJ400" s="17" t="s">
        <v>2865</v>
      </c>
      <c r="IK400" s="17" t="s">
        <v>3917</v>
      </c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</row>
    <row r="401" spans="1:260" s="138" customFormat="1" ht="12">
      <c r="A401" s="118">
        <v>191</v>
      </c>
      <c r="B401" s="17">
        <v>0</v>
      </c>
      <c r="C401" s="17">
        <v>0</v>
      </c>
      <c r="D401" s="17" t="s">
        <v>663</v>
      </c>
      <c r="E401" s="17" t="s">
        <v>1744</v>
      </c>
      <c r="F401" s="17" t="s">
        <v>2076</v>
      </c>
      <c r="G401" s="17" t="s">
        <v>79</v>
      </c>
      <c r="H401" s="119">
        <v>-17.766988999999999</v>
      </c>
      <c r="I401" s="120">
        <v>-63.194011000000003</v>
      </c>
      <c r="J401" s="17" t="s">
        <v>303</v>
      </c>
      <c r="K401" s="17" t="s">
        <v>176</v>
      </c>
      <c r="L401" s="17" t="s">
        <v>304</v>
      </c>
      <c r="M401" s="121" t="s">
        <v>177</v>
      </c>
      <c r="N401" s="122">
        <v>8</v>
      </c>
      <c r="O401" s="123" t="s">
        <v>610</v>
      </c>
      <c r="P401" s="17" t="s">
        <v>178</v>
      </c>
      <c r="Q401" s="121" t="s">
        <v>179</v>
      </c>
      <c r="R401" s="124">
        <v>3</v>
      </c>
      <c r="S401" s="124">
        <v>3</v>
      </c>
      <c r="T401" s="124">
        <v>0</v>
      </c>
      <c r="U401" s="124">
        <v>0</v>
      </c>
      <c r="V401" s="124">
        <v>0</v>
      </c>
      <c r="W401" s="124">
        <v>3</v>
      </c>
      <c r="X401" s="124">
        <v>2</v>
      </c>
      <c r="Y401" s="125">
        <v>0</v>
      </c>
      <c r="Z401" s="17">
        <v>11</v>
      </c>
      <c r="AA401" s="126"/>
      <c r="AB401" s="127" t="s">
        <v>191</v>
      </c>
      <c r="AC401" s="227" t="s">
        <v>194</v>
      </c>
      <c r="AD401" s="227">
        <v>3</v>
      </c>
      <c r="AE401" s="227" t="s">
        <v>181</v>
      </c>
      <c r="AF401" s="227">
        <v>1</v>
      </c>
      <c r="AG401" s="227" t="s">
        <v>211</v>
      </c>
      <c r="AH401" s="227" t="s">
        <v>222</v>
      </c>
      <c r="AI401" s="227">
        <v>3</v>
      </c>
      <c r="AJ401" s="227" t="s">
        <v>184</v>
      </c>
      <c r="AK401" s="227">
        <v>1</v>
      </c>
      <c r="AL401" s="227" t="s">
        <v>206</v>
      </c>
      <c r="AM401" s="227" t="s">
        <v>77</v>
      </c>
      <c r="AN401" s="227">
        <v>0</v>
      </c>
      <c r="AO401" s="227" t="s">
        <v>77</v>
      </c>
      <c r="AP401" s="227">
        <v>0</v>
      </c>
      <c r="AQ401" s="227" t="s">
        <v>77</v>
      </c>
      <c r="AR401" s="227" t="s">
        <v>77</v>
      </c>
      <c r="AS401" s="227">
        <v>0</v>
      </c>
      <c r="AT401" s="227" t="s">
        <v>77</v>
      </c>
      <c r="AU401" s="227">
        <v>0</v>
      </c>
      <c r="AV401" s="227" t="s">
        <v>77</v>
      </c>
      <c r="AW401" s="227" t="s">
        <v>234</v>
      </c>
      <c r="AX401" s="227">
        <v>3</v>
      </c>
      <c r="AY401" s="227" t="s">
        <v>187</v>
      </c>
      <c r="AZ401" s="227">
        <v>1</v>
      </c>
      <c r="BA401" s="227" t="s">
        <v>195</v>
      </c>
      <c r="BB401" s="227" t="s">
        <v>258</v>
      </c>
      <c r="BC401" s="227">
        <v>2</v>
      </c>
      <c r="BD401" s="227" t="s">
        <v>229</v>
      </c>
      <c r="BE401" s="227">
        <v>0</v>
      </c>
      <c r="BF401" s="227" t="s">
        <v>236</v>
      </c>
      <c r="BG401" s="227">
        <v>0</v>
      </c>
      <c r="BH401" s="227">
        <v>0</v>
      </c>
      <c r="BI401" s="227">
        <v>0</v>
      </c>
      <c r="BJ401" s="227">
        <v>0</v>
      </c>
      <c r="BK401" s="227">
        <v>0</v>
      </c>
      <c r="BL401" s="17">
        <v>11</v>
      </c>
      <c r="BM401" s="126" t="s">
        <v>4159</v>
      </c>
      <c r="BN401" s="126"/>
      <c r="BO401" s="126" t="e">
        <v>#N/A</v>
      </c>
      <c r="BP401" s="126">
        <v>2024</v>
      </c>
      <c r="BQ401" s="126" t="s">
        <v>171</v>
      </c>
      <c r="BR401" s="128">
        <v>45448</v>
      </c>
      <c r="BS401" s="17">
        <v>23</v>
      </c>
      <c r="BT401" s="221" t="s">
        <v>2897</v>
      </c>
      <c r="BU401" s="118">
        <v>2</v>
      </c>
      <c r="BV401" s="17">
        <v>0</v>
      </c>
      <c r="BW401" s="17">
        <v>1</v>
      </c>
      <c r="BX401" s="17">
        <v>1</v>
      </c>
      <c r="BY401" s="17">
        <v>0</v>
      </c>
      <c r="BZ401" s="17">
        <v>1</v>
      </c>
      <c r="CA401" s="17"/>
      <c r="CB401" s="17">
        <v>5</v>
      </c>
      <c r="CC401" s="121">
        <v>11</v>
      </c>
      <c r="CD401" s="17"/>
      <c r="CE401" s="118">
        <v>0</v>
      </c>
      <c r="CF401" s="17">
        <v>0</v>
      </c>
      <c r="CG401" s="17">
        <v>1</v>
      </c>
      <c r="CH401" s="17">
        <v>0</v>
      </c>
      <c r="CI401" s="17">
        <v>0</v>
      </c>
      <c r="CJ401" s="17">
        <v>1</v>
      </c>
      <c r="CK401" s="17">
        <v>0</v>
      </c>
      <c r="CL401" s="121">
        <v>2</v>
      </c>
      <c r="CM401" s="17" t="s">
        <v>2898</v>
      </c>
      <c r="CN401" s="17" t="s">
        <v>1143</v>
      </c>
      <c r="CO401" s="17" t="s">
        <v>2899</v>
      </c>
      <c r="CP401" s="17">
        <v>1</v>
      </c>
      <c r="CQ401" s="118">
        <v>1</v>
      </c>
      <c r="CR401" s="17">
        <v>1</v>
      </c>
      <c r="CS401" s="17" t="s">
        <v>676</v>
      </c>
      <c r="CT401" s="17" t="s">
        <v>677</v>
      </c>
      <c r="CU401" s="17"/>
      <c r="CV401" s="17"/>
      <c r="CW401" s="17"/>
      <c r="CX401" s="17"/>
      <c r="CY401" s="121"/>
      <c r="CZ401" s="118"/>
      <c r="DA401" s="17"/>
      <c r="DB401" s="17"/>
      <c r="DC401" s="121"/>
      <c r="DD401" s="126"/>
      <c r="DE401" s="17"/>
      <c r="DF401" s="118"/>
      <c r="DG401" s="17" t="s">
        <v>1412</v>
      </c>
      <c r="DH401" s="17"/>
      <c r="DI401" s="126" t="s">
        <v>2723</v>
      </c>
      <c r="DJ401" s="118">
        <v>7</v>
      </c>
      <c r="DK401" s="118" t="s">
        <v>2900</v>
      </c>
      <c r="DL401" s="121"/>
      <c r="DM401" s="17" t="s">
        <v>1351</v>
      </c>
      <c r="DN401" s="17"/>
      <c r="DO401" s="17"/>
      <c r="DP401" s="17"/>
      <c r="DQ401" s="121"/>
      <c r="DR401" s="17"/>
      <c r="DS401" s="17"/>
      <c r="DT401" s="17"/>
      <c r="DU401" s="17"/>
      <c r="DV401" s="17"/>
      <c r="DW401" s="17"/>
      <c r="DX401" s="17"/>
      <c r="DY401" s="118"/>
      <c r="DZ401" s="17"/>
      <c r="EA401" s="17"/>
      <c r="EB401" s="17"/>
      <c r="EC401" s="17"/>
      <c r="ED401" s="17"/>
      <c r="EE401" s="17"/>
      <c r="EF401" s="121"/>
      <c r="EG401" s="17"/>
      <c r="EH401" s="17"/>
      <c r="EI401" s="17"/>
      <c r="EJ401" s="17"/>
      <c r="EK401" s="17"/>
      <c r="EL401" s="17"/>
      <c r="EM401" s="17"/>
      <c r="EN401" s="17"/>
      <c r="EO401" s="118"/>
      <c r="EP401" s="17"/>
      <c r="EQ401" s="17"/>
      <c r="ER401" s="17"/>
      <c r="ES401" s="17"/>
      <c r="ET401" s="121"/>
      <c r="EU401" s="118"/>
      <c r="EV401" s="17"/>
      <c r="EW401" s="17"/>
      <c r="EX401" s="17"/>
      <c r="EY401" s="17"/>
      <c r="EZ401" s="121"/>
      <c r="FA401" s="17"/>
      <c r="FB401" s="121"/>
      <c r="FC401" s="118">
        <v>30</v>
      </c>
      <c r="FD401" s="17">
        <v>5</v>
      </c>
      <c r="FE401" s="121"/>
      <c r="FF401" s="17">
        <v>23</v>
      </c>
      <c r="FG401" s="118"/>
      <c r="FH401" s="121"/>
      <c r="FI401" s="17"/>
      <c r="FJ401" s="17" t="e">
        <v>#N/A</v>
      </c>
      <c r="FK401" s="227" t="s">
        <v>3711</v>
      </c>
      <c r="FL401" s="128"/>
      <c r="FM401" s="128"/>
      <c r="FN401" s="17"/>
      <c r="FO401" s="17"/>
      <c r="FP401" s="121"/>
      <c r="FQ401" s="17"/>
      <c r="FR401" s="118"/>
      <c r="FS401" s="17"/>
      <c r="FT401" s="17">
        <v>0</v>
      </c>
      <c r="FU401" s="17">
        <v>14</v>
      </c>
      <c r="FV401" s="17"/>
      <c r="FW401" s="17"/>
      <c r="FX401" s="17"/>
      <c r="FY401" s="121"/>
      <c r="FZ401" s="17"/>
      <c r="GA401" s="118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21"/>
      <c r="GQ401" s="17"/>
      <c r="GR401" s="118"/>
      <c r="GS401" s="17"/>
      <c r="GT401" s="17"/>
      <c r="GU401" s="17"/>
      <c r="GV401" s="17"/>
      <c r="GW401" s="17"/>
      <c r="GX401" s="121"/>
      <c r="GY401" s="118"/>
      <c r="GZ401" s="17"/>
      <c r="HA401" s="17"/>
      <c r="HB401" s="17"/>
      <c r="HC401" s="17"/>
      <c r="HD401" s="121"/>
      <c r="HE401" s="118"/>
      <c r="HF401" s="17"/>
      <c r="HG401" s="17"/>
      <c r="HH401" s="17"/>
      <c r="HI401" s="17"/>
      <c r="HJ401" s="17"/>
      <c r="HK401" s="121"/>
      <c r="HL401" s="118"/>
      <c r="HM401" s="17"/>
      <c r="HN401" s="17"/>
      <c r="HO401" s="121"/>
      <c r="HP401" s="118"/>
      <c r="HQ401" s="121"/>
      <c r="HR401" s="17"/>
      <c r="HS401" s="118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21"/>
      <c r="IJ401" s="17" t="s">
        <v>2901</v>
      </c>
      <c r="IK401" s="17" t="s">
        <v>3918</v>
      </c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</row>
    <row r="402" spans="1:260" s="138" customFormat="1" ht="12">
      <c r="A402" s="118">
        <v>204</v>
      </c>
      <c r="B402" s="17" t="s">
        <v>319</v>
      </c>
      <c r="C402" s="17">
        <v>0</v>
      </c>
      <c r="D402" s="17" t="s">
        <v>663</v>
      </c>
      <c r="E402" s="17" t="s">
        <v>1799</v>
      </c>
      <c r="F402" s="17" t="s">
        <v>2094</v>
      </c>
      <c r="G402" s="17" t="s">
        <v>79</v>
      </c>
      <c r="H402" s="119">
        <v>-17.799330999999999</v>
      </c>
      <c r="I402" s="120">
        <v>-63.201701</v>
      </c>
      <c r="J402" s="17" t="s">
        <v>303</v>
      </c>
      <c r="K402" s="17" t="s">
        <v>176</v>
      </c>
      <c r="L402" s="17" t="s">
        <v>304</v>
      </c>
      <c r="M402" s="121" t="s">
        <v>177</v>
      </c>
      <c r="N402" s="122">
        <v>19</v>
      </c>
      <c r="O402" s="123" t="s">
        <v>78</v>
      </c>
      <c r="P402" s="17" t="s">
        <v>178</v>
      </c>
      <c r="Q402" s="121" t="s">
        <v>179</v>
      </c>
      <c r="R402" s="124">
        <v>3</v>
      </c>
      <c r="S402" s="124">
        <v>3</v>
      </c>
      <c r="T402" s="124">
        <v>0</v>
      </c>
      <c r="U402" s="124">
        <v>0</v>
      </c>
      <c r="V402" s="124">
        <v>0</v>
      </c>
      <c r="W402" s="124">
        <v>3</v>
      </c>
      <c r="X402" s="124">
        <v>2</v>
      </c>
      <c r="Y402" s="125">
        <v>0</v>
      </c>
      <c r="Z402" s="17">
        <v>11</v>
      </c>
      <c r="AA402" s="126"/>
      <c r="AB402" s="127" t="s">
        <v>309</v>
      </c>
      <c r="AC402" s="227" t="s">
        <v>222</v>
      </c>
      <c r="AD402" s="227">
        <v>3</v>
      </c>
      <c r="AE402" s="227" t="s">
        <v>254</v>
      </c>
      <c r="AF402" s="227">
        <v>1</v>
      </c>
      <c r="AG402" s="227" t="s">
        <v>211</v>
      </c>
      <c r="AH402" s="227" t="s">
        <v>222</v>
      </c>
      <c r="AI402" s="227">
        <v>3</v>
      </c>
      <c r="AJ402" s="227" t="s">
        <v>184</v>
      </c>
      <c r="AK402" s="227">
        <v>1</v>
      </c>
      <c r="AL402" s="227" t="s">
        <v>236</v>
      </c>
      <c r="AM402" s="227" t="s">
        <v>77</v>
      </c>
      <c r="AN402" s="227">
        <v>0</v>
      </c>
      <c r="AO402" s="227" t="s">
        <v>77</v>
      </c>
      <c r="AP402" s="227">
        <v>0</v>
      </c>
      <c r="AQ402" s="227" t="s">
        <v>77</v>
      </c>
      <c r="AR402" s="227" t="s">
        <v>77</v>
      </c>
      <c r="AS402" s="227">
        <v>0</v>
      </c>
      <c r="AT402" s="227" t="s">
        <v>77</v>
      </c>
      <c r="AU402" s="227">
        <v>0</v>
      </c>
      <c r="AV402" s="227" t="s">
        <v>77</v>
      </c>
      <c r="AW402" s="227" t="s">
        <v>186</v>
      </c>
      <c r="AX402" s="227">
        <v>3</v>
      </c>
      <c r="AY402" s="227" t="s">
        <v>255</v>
      </c>
      <c r="AZ402" s="227">
        <v>0</v>
      </c>
      <c r="BA402" s="227" t="s">
        <v>236</v>
      </c>
      <c r="BB402" s="227" t="s">
        <v>258</v>
      </c>
      <c r="BC402" s="227">
        <v>2</v>
      </c>
      <c r="BD402" s="227" t="s">
        <v>255</v>
      </c>
      <c r="BE402" s="227">
        <v>0</v>
      </c>
      <c r="BF402" s="227" t="s">
        <v>189</v>
      </c>
      <c r="BG402" s="227">
        <v>0</v>
      </c>
      <c r="BH402" s="227">
        <v>0</v>
      </c>
      <c r="BI402" s="227">
        <v>0</v>
      </c>
      <c r="BJ402" s="227">
        <v>0</v>
      </c>
      <c r="BK402" s="227">
        <v>0</v>
      </c>
      <c r="BL402" s="17">
        <v>11</v>
      </c>
      <c r="BM402" s="126" t="s">
        <v>4159</v>
      </c>
      <c r="BN402" s="126"/>
      <c r="BO402" s="126" t="e">
        <v>#N/A</v>
      </c>
      <c r="BP402" s="126">
        <v>2024</v>
      </c>
      <c r="BQ402" s="126" t="s">
        <v>171</v>
      </c>
      <c r="BR402" s="128">
        <v>45448</v>
      </c>
      <c r="BS402" s="17">
        <v>23</v>
      </c>
      <c r="BT402" s="221" t="s">
        <v>2936</v>
      </c>
      <c r="BU402" s="118">
        <v>3</v>
      </c>
      <c r="BV402" s="17">
        <v>1</v>
      </c>
      <c r="BW402" s="17">
        <v>0</v>
      </c>
      <c r="BX402" s="17">
        <v>0</v>
      </c>
      <c r="BY402" s="17">
        <v>0</v>
      </c>
      <c r="BZ402" s="17">
        <v>1</v>
      </c>
      <c r="CA402" s="17"/>
      <c r="CB402" s="17">
        <v>5</v>
      </c>
      <c r="CC402" s="121">
        <v>11</v>
      </c>
      <c r="CD402" s="17"/>
      <c r="CE402" s="118">
        <v>0</v>
      </c>
      <c r="CF402" s="17">
        <v>0</v>
      </c>
      <c r="CG402" s="17">
        <v>1</v>
      </c>
      <c r="CH402" s="17">
        <v>0</v>
      </c>
      <c r="CI402" s="17">
        <v>0</v>
      </c>
      <c r="CJ402" s="17">
        <v>0</v>
      </c>
      <c r="CK402" s="17">
        <v>0</v>
      </c>
      <c r="CL402" s="121">
        <v>1</v>
      </c>
      <c r="CM402" s="17" t="s">
        <v>2937</v>
      </c>
      <c r="CN402" s="17" t="s">
        <v>1200</v>
      </c>
      <c r="CO402" s="17" t="s">
        <v>1335</v>
      </c>
      <c r="CP402" s="17">
        <v>1</v>
      </c>
      <c r="CQ402" s="118">
        <v>0</v>
      </c>
      <c r="CR402" s="17">
        <v>1</v>
      </c>
      <c r="CS402" s="17"/>
      <c r="CT402" s="17" t="s">
        <v>677</v>
      </c>
      <c r="CU402" s="17"/>
      <c r="CV402" s="17"/>
      <c r="CW402" s="17"/>
      <c r="CX402" s="17"/>
      <c r="CY402" s="121"/>
      <c r="CZ402" s="118"/>
      <c r="DA402" s="17"/>
      <c r="DB402" s="17"/>
      <c r="DC402" s="121"/>
      <c r="DD402" s="126"/>
      <c r="DE402" s="17"/>
      <c r="DF402" s="118"/>
      <c r="DG402" s="17" t="s">
        <v>1137</v>
      </c>
      <c r="DH402" s="17"/>
      <c r="DI402" s="126" t="s">
        <v>2938</v>
      </c>
      <c r="DJ402" s="118">
        <v>3</v>
      </c>
      <c r="DK402" s="118" t="s">
        <v>1413</v>
      </c>
      <c r="DL402" s="121"/>
      <c r="DM402" s="17" t="s">
        <v>1120</v>
      </c>
      <c r="DN402" s="17"/>
      <c r="DO402" s="17"/>
      <c r="DP402" s="17"/>
      <c r="DQ402" s="121"/>
      <c r="DR402" s="17"/>
      <c r="DS402" s="17"/>
      <c r="DT402" s="17"/>
      <c r="DU402" s="17"/>
      <c r="DV402" s="17"/>
      <c r="DW402" s="17"/>
      <c r="DX402" s="17"/>
      <c r="DY402" s="118"/>
      <c r="DZ402" s="17"/>
      <c r="EA402" s="17"/>
      <c r="EB402" s="17"/>
      <c r="EC402" s="17"/>
      <c r="ED402" s="17"/>
      <c r="EE402" s="17"/>
      <c r="EF402" s="121"/>
      <c r="EG402" s="17"/>
      <c r="EH402" s="17"/>
      <c r="EI402" s="17"/>
      <c r="EJ402" s="17"/>
      <c r="EK402" s="17"/>
      <c r="EL402" s="17"/>
      <c r="EM402" s="17"/>
      <c r="EN402" s="17"/>
      <c r="EO402" s="118"/>
      <c r="EP402" s="17"/>
      <c r="EQ402" s="17"/>
      <c r="ER402" s="17"/>
      <c r="ES402" s="17"/>
      <c r="ET402" s="121"/>
      <c r="EU402" s="118"/>
      <c r="EV402" s="17"/>
      <c r="EW402" s="17"/>
      <c r="EX402" s="17"/>
      <c r="EY402" s="17"/>
      <c r="EZ402" s="121"/>
      <c r="FA402" s="17"/>
      <c r="FB402" s="121"/>
      <c r="FC402" s="118">
        <v>50</v>
      </c>
      <c r="FD402" s="17">
        <v>5</v>
      </c>
      <c r="FE402" s="121"/>
      <c r="FF402" s="17">
        <v>35</v>
      </c>
      <c r="FG402" s="118"/>
      <c r="FH402" s="121"/>
      <c r="FI402" s="17"/>
      <c r="FJ402" s="17" t="e">
        <v>#N/A</v>
      </c>
      <c r="FK402" s="227" t="s">
        <v>3711</v>
      </c>
      <c r="FL402" s="17"/>
      <c r="FM402" s="17"/>
      <c r="FN402" s="17"/>
      <c r="FO402" s="17"/>
      <c r="FP402" s="121"/>
      <c r="FQ402" s="17"/>
      <c r="FR402" s="118"/>
      <c r="FS402" s="17"/>
      <c r="FT402" s="17">
        <v>0</v>
      </c>
      <c r="FU402" s="17">
        <v>14</v>
      </c>
      <c r="FV402" s="17"/>
      <c r="FW402" s="17"/>
      <c r="FX402" s="17"/>
      <c r="FY402" s="121"/>
      <c r="FZ402" s="17"/>
      <c r="GA402" s="118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21"/>
      <c r="GQ402" s="17"/>
      <c r="GR402" s="118"/>
      <c r="GS402" s="17"/>
      <c r="GT402" s="17"/>
      <c r="GU402" s="17"/>
      <c r="GV402" s="17"/>
      <c r="GW402" s="17"/>
      <c r="GX402" s="121"/>
      <c r="GY402" s="118"/>
      <c r="GZ402" s="17"/>
      <c r="HA402" s="17"/>
      <c r="HB402" s="17"/>
      <c r="HC402" s="17"/>
      <c r="HD402" s="121"/>
      <c r="HE402" s="118"/>
      <c r="HF402" s="17"/>
      <c r="HG402" s="17"/>
      <c r="HH402" s="17"/>
      <c r="HI402" s="17"/>
      <c r="HJ402" s="17"/>
      <c r="HK402" s="121"/>
      <c r="HL402" s="118"/>
      <c r="HM402" s="17"/>
      <c r="HN402" s="17"/>
      <c r="HO402" s="121"/>
      <c r="HP402" s="118"/>
      <c r="HQ402" s="121"/>
      <c r="HR402" s="17"/>
      <c r="HS402" s="118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21"/>
      <c r="IJ402" s="17" t="s">
        <v>2939</v>
      </c>
      <c r="IK402" s="17" t="s">
        <v>3906</v>
      </c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</row>
    <row r="403" spans="1:260" s="138" customFormat="1" ht="12">
      <c r="A403" s="118">
        <v>206</v>
      </c>
      <c r="B403" s="17" t="s">
        <v>670</v>
      </c>
      <c r="C403" s="17">
        <v>0</v>
      </c>
      <c r="D403" s="17" t="s">
        <v>663</v>
      </c>
      <c r="E403" s="17" t="s">
        <v>1778</v>
      </c>
      <c r="F403" s="17" t="s">
        <v>2097</v>
      </c>
      <c r="G403" s="17" t="s">
        <v>79</v>
      </c>
      <c r="H403" s="119">
        <v>-17.732481</v>
      </c>
      <c r="I403" s="120">
        <v>-63.097670999999998</v>
      </c>
      <c r="J403" s="17" t="s">
        <v>303</v>
      </c>
      <c r="K403" s="17" t="s">
        <v>176</v>
      </c>
      <c r="L403" s="17" t="s">
        <v>304</v>
      </c>
      <c r="M403" s="121" t="s">
        <v>177</v>
      </c>
      <c r="N403" s="122">
        <v>40</v>
      </c>
      <c r="O403" s="123" t="s">
        <v>78</v>
      </c>
      <c r="P403" s="17" t="s">
        <v>196</v>
      </c>
      <c r="Q403" s="121" t="s">
        <v>179</v>
      </c>
      <c r="R403" s="124">
        <v>3</v>
      </c>
      <c r="S403" s="124">
        <v>3</v>
      </c>
      <c r="T403" s="124">
        <v>0</v>
      </c>
      <c r="U403" s="124">
        <v>0</v>
      </c>
      <c r="V403" s="124">
        <v>0</v>
      </c>
      <c r="W403" s="124">
        <v>3</v>
      </c>
      <c r="X403" s="124">
        <v>3</v>
      </c>
      <c r="Y403" s="125">
        <v>0</v>
      </c>
      <c r="Z403" s="17">
        <v>12</v>
      </c>
      <c r="AA403" s="126"/>
      <c r="AB403" s="127" t="s">
        <v>2944</v>
      </c>
      <c r="AC403" s="227" t="s">
        <v>212</v>
      </c>
      <c r="AD403" s="227">
        <v>3</v>
      </c>
      <c r="AE403" s="227" t="s">
        <v>181</v>
      </c>
      <c r="AF403" s="227">
        <v>1</v>
      </c>
      <c r="AG403" s="227" t="s">
        <v>211</v>
      </c>
      <c r="AH403" s="227" t="s">
        <v>232</v>
      </c>
      <c r="AI403" s="227">
        <v>3</v>
      </c>
      <c r="AJ403" s="227" t="s">
        <v>184</v>
      </c>
      <c r="AK403" s="227">
        <v>1</v>
      </c>
      <c r="AL403" s="227" t="s">
        <v>195</v>
      </c>
      <c r="AM403" s="227" t="s">
        <v>77</v>
      </c>
      <c r="AN403" s="227">
        <v>0</v>
      </c>
      <c r="AO403" s="227" t="s">
        <v>77</v>
      </c>
      <c r="AP403" s="227">
        <v>0</v>
      </c>
      <c r="AQ403" s="227" t="s">
        <v>77</v>
      </c>
      <c r="AR403" s="227" t="s">
        <v>77</v>
      </c>
      <c r="AS403" s="227">
        <v>0</v>
      </c>
      <c r="AT403" s="227" t="s">
        <v>77</v>
      </c>
      <c r="AU403" s="227">
        <v>0</v>
      </c>
      <c r="AV403" s="227" t="s">
        <v>77</v>
      </c>
      <c r="AW403" s="227" t="s">
        <v>253</v>
      </c>
      <c r="AX403" s="227">
        <v>3</v>
      </c>
      <c r="AY403" s="227" t="s">
        <v>225</v>
      </c>
      <c r="AZ403" s="227">
        <v>1</v>
      </c>
      <c r="BA403" s="227" t="s">
        <v>206</v>
      </c>
      <c r="BB403" s="227" t="s">
        <v>675</v>
      </c>
      <c r="BC403" s="227">
        <v>3</v>
      </c>
      <c r="BD403" s="227" t="s">
        <v>2098</v>
      </c>
      <c r="BE403" s="227">
        <v>0</v>
      </c>
      <c r="BF403" s="227" t="s">
        <v>206</v>
      </c>
      <c r="BG403" s="227">
        <v>0</v>
      </c>
      <c r="BH403" s="227">
        <v>0</v>
      </c>
      <c r="BI403" s="227">
        <v>0</v>
      </c>
      <c r="BJ403" s="227">
        <v>0</v>
      </c>
      <c r="BK403" s="227">
        <v>0</v>
      </c>
      <c r="BL403" s="17">
        <v>12</v>
      </c>
      <c r="BM403" s="126">
        <v>0</v>
      </c>
      <c r="BN403" s="126"/>
      <c r="BO403" s="126" t="e">
        <v>#N/A</v>
      </c>
      <c r="BP403" s="126">
        <v>2024</v>
      </c>
      <c r="BQ403" s="126" t="s">
        <v>171</v>
      </c>
      <c r="BR403" s="128">
        <v>45448</v>
      </c>
      <c r="BS403" s="17">
        <v>23</v>
      </c>
      <c r="BT403" s="221" t="s">
        <v>2818</v>
      </c>
      <c r="BU403" s="118">
        <v>3</v>
      </c>
      <c r="BV403" s="17">
        <v>0</v>
      </c>
      <c r="BW403" s="17">
        <v>0</v>
      </c>
      <c r="BX403" s="17">
        <v>0</v>
      </c>
      <c r="BY403" s="17">
        <v>0</v>
      </c>
      <c r="BZ403" s="17">
        <v>3</v>
      </c>
      <c r="CA403" s="17"/>
      <c r="CB403" s="17">
        <v>6</v>
      </c>
      <c r="CC403" s="121">
        <v>12</v>
      </c>
      <c r="CD403" s="17"/>
      <c r="CE403" s="118">
        <v>0</v>
      </c>
      <c r="CF403" s="17">
        <v>0</v>
      </c>
      <c r="CG403" s="17">
        <v>0</v>
      </c>
      <c r="CH403" s="17">
        <v>0</v>
      </c>
      <c r="CI403" s="17">
        <v>0</v>
      </c>
      <c r="CJ403" s="17">
        <v>0</v>
      </c>
      <c r="CK403" s="17">
        <v>0</v>
      </c>
      <c r="CL403" s="121">
        <v>0</v>
      </c>
      <c r="CM403" s="17" t="s">
        <v>1123</v>
      </c>
      <c r="CN403" s="17" t="s">
        <v>1107</v>
      </c>
      <c r="CO403" s="17" t="s">
        <v>1125</v>
      </c>
      <c r="CP403" s="17">
        <v>26</v>
      </c>
      <c r="CQ403" s="118">
        <v>1</v>
      </c>
      <c r="CR403" s="17">
        <v>2</v>
      </c>
      <c r="CS403" s="17" t="s">
        <v>676</v>
      </c>
      <c r="CT403" s="17" t="s">
        <v>677</v>
      </c>
      <c r="CU403" s="17"/>
      <c r="CV403" s="17"/>
      <c r="CW403" s="17"/>
      <c r="CX403" s="17"/>
      <c r="CY403" s="121"/>
      <c r="CZ403" s="118"/>
      <c r="DA403" s="17"/>
      <c r="DB403" s="17"/>
      <c r="DC403" s="121"/>
      <c r="DD403" s="126"/>
      <c r="DE403" s="17"/>
      <c r="DF403" s="118"/>
      <c r="DG403" s="17" t="s">
        <v>1127</v>
      </c>
      <c r="DH403" s="17"/>
      <c r="DI403" s="126" t="s">
        <v>2682</v>
      </c>
      <c r="DJ403" s="118">
        <v>9</v>
      </c>
      <c r="DK403" s="118" t="s">
        <v>1332</v>
      </c>
      <c r="DL403" s="121"/>
      <c r="DM403" s="17" t="s">
        <v>130</v>
      </c>
      <c r="DN403" s="17"/>
      <c r="DO403" s="17"/>
      <c r="DP403" s="17"/>
      <c r="DQ403" s="121"/>
      <c r="DR403" s="17"/>
      <c r="DS403" s="17"/>
      <c r="DT403" s="17"/>
      <c r="DU403" s="17"/>
      <c r="DV403" s="17"/>
      <c r="DW403" s="17"/>
      <c r="DX403" s="17"/>
      <c r="DY403" s="118"/>
      <c r="DZ403" s="17"/>
      <c r="EA403" s="17"/>
      <c r="EB403" s="17"/>
      <c r="EC403" s="17"/>
      <c r="ED403" s="17"/>
      <c r="EE403" s="17"/>
      <c r="EF403" s="121"/>
      <c r="EG403" s="17"/>
      <c r="EH403" s="17"/>
      <c r="EI403" s="17"/>
      <c r="EJ403" s="17"/>
      <c r="EK403" s="17"/>
      <c r="EL403" s="17"/>
      <c r="EM403" s="17"/>
      <c r="EN403" s="17"/>
      <c r="EO403" s="118"/>
      <c r="EP403" s="17"/>
      <c r="EQ403" s="17"/>
      <c r="ER403" s="17"/>
      <c r="ES403" s="17"/>
      <c r="ET403" s="121"/>
      <c r="EU403" s="118"/>
      <c r="EV403" s="17"/>
      <c r="EW403" s="17"/>
      <c r="EX403" s="17"/>
      <c r="EY403" s="17"/>
      <c r="EZ403" s="121"/>
      <c r="FA403" s="17"/>
      <c r="FB403" s="121"/>
      <c r="FC403" s="118">
        <v>70</v>
      </c>
      <c r="FD403" s="17">
        <v>6</v>
      </c>
      <c r="FE403" s="121"/>
      <c r="FF403" s="17">
        <v>59</v>
      </c>
      <c r="FG403" s="118"/>
      <c r="FH403" s="121"/>
      <c r="FI403" s="17"/>
      <c r="FJ403" s="17" t="e">
        <v>#N/A</v>
      </c>
      <c r="FK403" s="227" t="s">
        <v>3711</v>
      </c>
      <c r="FL403" s="17"/>
      <c r="FM403" s="17"/>
      <c r="FN403" s="17"/>
      <c r="FO403" s="17"/>
      <c r="FP403" s="121"/>
      <c r="FQ403" s="17"/>
      <c r="FR403" s="118"/>
      <c r="FS403" s="17"/>
      <c r="FT403" s="17">
        <v>0</v>
      </c>
      <c r="FU403" s="17">
        <v>14</v>
      </c>
      <c r="FV403" s="17"/>
      <c r="FW403" s="17"/>
      <c r="FX403" s="17"/>
      <c r="FY403" s="121"/>
      <c r="FZ403" s="17"/>
      <c r="GA403" s="118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21"/>
      <c r="GQ403" s="17"/>
      <c r="GR403" s="118"/>
      <c r="GS403" s="17"/>
      <c r="GT403" s="17"/>
      <c r="GU403" s="17"/>
      <c r="GV403" s="17"/>
      <c r="GW403" s="17"/>
      <c r="GX403" s="121"/>
      <c r="GY403" s="118"/>
      <c r="GZ403" s="17"/>
      <c r="HA403" s="17"/>
      <c r="HB403" s="17"/>
      <c r="HC403" s="17"/>
      <c r="HD403" s="121"/>
      <c r="HE403" s="118"/>
      <c r="HF403" s="17"/>
      <c r="HG403" s="17"/>
      <c r="HH403" s="17"/>
      <c r="HI403" s="17"/>
      <c r="HJ403" s="17"/>
      <c r="HK403" s="121"/>
      <c r="HL403" s="118"/>
      <c r="HM403" s="17"/>
      <c r="HN403" s="17"/>
      <c r="HO403" s="121"/>
      <c r="HP403" s="118"/>
      <c r="HQ403" s="121"/>
      <c r="HR403" s="17"/>
      <c r="HS403" s="118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21"/>
      <c r="IJ403" s="17" t="s">
        <v>1332</v>
      </c>
      <c r="IK403" s="17" t="s">
        <v>2683</v>
      </c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</row>
    <row r="404" spans="1:260" s="138" customFormat="1" ht="12">
      <c r="A404" s="118">
        <v>220</v>
      </c>
      <c r="B404" s="17" t="s">
        <v>555</v>
      </c>
      <c r="C404" s="17">
        <v>0</v>
      </c>
      <c r="D404" s="17" t="s">
        <v>663</v>
      </c>
      <c r="E404" s="17" t="s">
        <v>1759</v>
      </c>
      <c r="F404" s="17" t="s">
        <v>2119</v>
      </c>
      <c r="G404" s="17" t="s">
        <v>79</v>
      </c>
      <c r="H404" s="119">
        <v>-17.732818999999999</v>
      </c>
      <c r="I404" s="120">
        <v>-63.175795000000001</v>
      </c>
      <c r="J404" s="17" t="s">
        <v>303</v>
      </c>
      <c r="K404" s="17" t="s">
        <v>176</v>
      </c>
      <c r="L404" s="17" t="s">
        <v>304</v>
      </c>
      <c r="M404" s="121" t="s">
        <v>177</v>
      </c>
      <c r="N404" s="122">
        <v>25</v>
      </c>
      <c r="O404" s="123" t="s">
        <v>78</v>
      </c>
      <c r="P404" s="17" t="s">
        <v>178</v>
      </c>
      <c r="Q404" s="121" t="s">
        <v>179</v>
      </c>
      <c r="R404" s="124">
        <v>3</v>
      </c>
      <c r="S404" s="124">
        <v>3</v>
      </c>
      <c r="T404" s="124">
        <v>0</v>
      </c>
      <c r="U404" s="124">
        <v>0</v>
      </c>
      <c r="V404" s="124">
        <v>0</v>
      </c>
      <c r="W404" s="124">
        <v>3</v>
      </c>
      <c r="X404" s="124">
        <v>2</v>
      </c>
      <c r="Y404" s="125">
        <v>0</v>
      </c>
      <c r="Z404" s="17">
        <v>11</v>
      </c>
      <c r="AA404" s="126"/>
      <c r="AB404" s="127" t="s">
        <v>333</v>
      </c>
      <c r="AC404" s="227" t="s">
        <v>222</v>
      </c>
      <c r="AD404" s="227">
        <v>3</v>
      </c>
      <c r="AE404" s="227" t="s">
        <v>181</v>
      </c>
      <c r="AF404" s="227">
        <v>1</v>
      </c>
      <c r="AG404" s="227" t="s">
        <v>211</v>
      </c>
      <c r="AH404" s="227" t="s">
        <v>222</v>
      </c>
      <c r="AI404" s="227">
        <v>3</v>
      </c>
      <c r="AJ404" s="227" t="s">
        <v>184</v>
      </c>
      <c r="AK404" s="227">
        <v>1</v>
      </c>
      <c r="AL404" s="227" t="s">
        <v>211</v>
      </c>
      <c r="AM404" s="227" t="s">
        <v>77</v>
      </c>
      <c r="AN404" s="227">
        <v>0</v>
      </c>
      <c r="AO404" s="227" t="s">
        <v>77</v>
      </c>
      <c r="AP404" s="227">
        <v>0</v>
      </c>
      <c r="AQ404" s="227" t="s">
        <v>77</v>
      </c>
      <c r="AR404" s="227" t="s">
        <v>77</v>
      </c>
      <c r="AS404" s="227">
        <v>0</v>
      </c>
      <c r="AT404" s="227" t="s">
        <v>77</v>
      </c>
      <c r="AU404" s="227">
        <v>0</v>
      </c>
      <c r="AV404" s="227" t="s">
        <v>77</v>
      </c>
      <c r="AW404" s="227" t="s">
        <v>218</v>
      </c>
      <c r="AX404" s="227">
        <v>3</v>
      </c>
      <c r="AY404" s="227" t="s">
        <v>325</v>
      </c>
      <c r="AZ404" s="227">
        <v>1</v>
      </c>
      <c r="BA404" s="227" t="s">
        <v>189</v>
      </c>
      <c r="BB404" s="227" t="s">
        <v>258</v>
      </c>
      <c r="BC404" s="227">
        <v>2</v>
      </c>
      <c r="BD404" s="227" t="s">
        <v>326</v>
      </c>
      <c r="BE404" s="227">
        <v>0</v>
      </c>
      <c r="BF404" s="227" t="s">
        <v>189</v>
      </c>
      <c r="BG404" s="227">
        <v>0</v>
      </c>
      <c r="BH404" s="227">
        <v>0</v>
      </c>
      <c r="BI404" s="227">
        <v>0</v>
      </c>
      <c r="BJ404" s="227">
        <v>0</v>
      </c>
      <c r="BK404" s="227">
        <v>0</v>
      </c>
      <c r="BL404" s="17">
        <v>11</v>
      </c>
      <c r="BM404" s="126" t="s">
        <v>4159</v>
      </c>
      <c r="BN404" s="126"/>
      <c r="BO404" s="126" t="e">
        <v>#N/A</v>
      </c>
      <c r="BP404" s="126">
        <v>2024</v>
      </c>
      <c r="BQ404" s="126" t="s">
        <v>171</v>
      </c>
      <c r="BR404" s="128">
        <v>45448</v>
      </c>
      <c r="BS404" s="17">
        <v>23</v>
      </c>
      <c r="BT404" s="221" t="s">
        <v>2923</v>
      </c>
      <c r="BU404" s="118">
        <v>2</v>
      </c>
      <c r="BV404" s="17">
        <v>0</v>
      </c>
      <c r="BW404" s="17">
        <v>0</v>
      </c>
      <c r="BX404" s="17">
        <v>0</v>
      </c>
      <c r="BY404" s="17">
        <v>0</v>
      </c>
      <c r="BZ404" s="17">
        <v>2</v>
      </c>
      <c r="CA404" s="17"/>
      <c r="CB404" s="17">
        <v>4</v>
      </c>
      <c r="CC404" s="121">
        <v>11</v>
      </c>
      <c r="CD404" s="17"/>
      <c r="CE404" s="118">
        <v>0</v>
      </c>
      <c r="CF404" s="17">
        <v>0</v>
      </c>
      <c r="CG404" s="17">
        <v>0</v>
      </c>
      <c r="CH404" s="17">
        <v>0</v>
      </c>
      <c r="CI404" s="17">
        <v>0</v>
      </c>
      <c r="CJ404" s="17">
        <v>0</v>
      </c>
      <c r="CK404" s="17">
        <v>0</v>
      </c>
      <c r="CL404" s="121">
        <v>0</v>
      </c>
      <c r="CM404" s="17" t="s">
        <v>2924</v>
      </c>
      <c r="CN404" s="17" t="s">
        <v>1107</v>
      </c>
      <c r="CO404" s="17" t="s">
        <v>1448</v>
      </c>
      <c r="CP404" s="17">
        <v>5</v>
      </c>
      <c r="CQ404" s="118">
        <v>0</v>
      </c>
      <c r="CR404" s="17">
        <v>2</v>
      </c>
      <c r="CS404" s="17"/>
      <c r="CT404" s="17" t="s">
        <v>677</v>
      </c>
      <c r="CU404" s="17"/>
      <c r="CV404" s="17"/>
      <c r="CW404" s="17"/>
      <c r="CX404" s="17"/>
      <c r="CY404" s="121"/>
      <c r="CZ404" s="118"/>
      <c r="DA404" s="17"/>
      <c r="DB404" s="17"/>
      <c r="DC404" s="121"/>
      <c r="DD404" s="126"/>
      <c r="DE404" s="17"/>
      <c r="DF404" s="118"/>
      <c r="DG404" s="17" t="s">
        <v>1127</v>
      </c>
      <c r="DH404" s="17"/>
      <c r="DI404" s="126" t="s">
        <v>2822</v>
      </c>
      <c r="DJ404" s="118">
        <v>7</v>
      </c>
      <c r="DK404" s="118" t="s">
        <v>2823</v>
      </c>
      <c r="DL404" s="121"/>
      <c r="DM404" s="17" t="s">
        <v>130</v>
      </c>
      <c r="DN404" s="17"/>
      <c r="DO404" s="17"/>
      <c r="DP404" s="17"/>
      <c r="DQ404" s="121"/>
      <c r="DR404" s="17"/>
      <c r="DS404" s="17"/>
      <c r="DT404" s="17"/>
      <c r="DU404" s="17"/>
      <c r="DV404" s="17"/>
      <c r="DW404" s="17"/>
      <c r="DX404" s="17"/>
      <c r="DY404" s="118"/>
      <c r="DZ404" s="17"/>
      <c r="EA404" s="17"/>
      <c r="EB404" s="17"/>
      <c r="EC404" s="17"/>
      <c r="ED404" s="17"/>
      <c r="EE404" s="17"/>
      <c r="EF404" s="121"/>
      <c r="EG404" s="17"/>
      <c r="EH404" s="17"/>
      <c r="EI404" s="17"/>
      <c r="EJ404" s="17"/>
      <c r="EK404" s="17"/>
      <c r="EL404" s="17"/>
      <c r="EM404" s="17"/>
      <c r="EN404" s="17"/>
      <c r="EO404" s="118"/>
      <c r="EP404" s="17"/>
      <c r="EQ404" s="17"/>
      <c r="ER404" s="17"/>
      <c r="ES404" s="17"/>
      <c r="ET404" s="121"/>
      <c r="EU404" s="118"/>
      <c r="EV404" s="17"/>
      <c r="EW404" s="17"/>
      <c r="EX404" s="17"/>
      <c r="EY404" s="17"/>
      <c r="EZ404" s="121"/>
      <c r="FA404" s="17"/>
      <c r="FB404" s="121"/>
      <c r="FC404" s="118">
        <v>50</v>
      </c>
      <c r="FD404" s="17">
        <v>4</v>
      </c>
      <c r="FE404" s="121"/>
      <c r="FF404" s="17">
        <v>42</v>
      </c>
      <c r="FG404" s="118"/>
      <c r="FH404" s="121"/>
      <c r="FI404" s="17"/>
      <c r="FJ404" s="17" t="e">
        <v>#N/A</v>
      </c>
      <c r="FK404" s="227" t="s">
        <v>3714</v>
      </c>
      <c r="FL404" s="128"/>
      <c r="FM404" s="128"/>
      <c r="FN404" s="17"/>
      <c r="FO404" s="17"/>
      <c r="FP404" s="121"/>
      <c r="FQ404" s="17"/>
      <c r="FR404" s="118"/>
      <c r="FS404" s="17"/>
      <c r="FT404" s="17">
        <v>0</v>
      </c>
      <c r="FU404" s="17">
        <v>14</v>
      </c>
      <c r="FV404" s="17"/>
      <c r="FW404" s="17"/>
      <c r="FX404" s="17"/>
      <c r="FY404" s="121"/>
      <c r="FZ404" s="17"/>
      <c r="GA404" s="118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29"/>
      <c r="GQ404" s="17"/>
      <c r="GR404" s="118"/>
      <c r="GS404" s="17"/>
      <c r="GT404" s="17"/>
      <c r="GU404" s="17"/>
      <c r="GV404" s="17"/>
      <c r="GW404" s="17"/>
      <c r="GX404" s="121"/>
      <c r="GY404" s="118"/>
      <c r="GZ404" s="17"/>
      <c r="HA404" s="17"/>
      <c r="HB404" s="17"/>
      <c r="HC404" s="17"/>
      <c r="HD404" s="121"/>
      <c r="HE404" s="118"/>
      <c r="HF404" s="17"/>
      <c r="HG404" s="17"/>
      <c r="HH404" s="17"/>
      <c r="HI404" s="17"/>
      <c r="HJ404" s="17"/>
      <c r="HK404" s="121"/>
      <c r="HL404" s="118"/>
      <c r="HM404" s="17"/>
      <c r="HN404" s="17"/>
      <c r="HO404" s="121"/>
      <c r="HP404" s="118"/>
      <c r="HQ404" s="121"/>
      <c r="HR404" s="17"/>
      <c r="HS404" s="118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21"/>
      <c r="IJ404" s="17" t="s">
        <v>2823</v>
      </c>
      <c r="IK404" s="17" t="s">
        <v>3919</v>
      </c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</row>
    <row r="405" spans="1:260" s="138" customFormat="1" ht="12">
      <c r="A405" s="118">
        <v>304</v>
      </c>
      <c r="B405" s="17" t="s">
        <v>689</v>
      </c>
      <c r="C405" s="17">
        <v>0</v>
      </c>
      <c r="D405" s="139" t="s">
        <v>663</v>
      </c>
      <c r="E405" s="124" t="s">
        <v>1739</v>
      </c>
      <c r="F405" s="17" t="s">
        <v>2269</v>
      </c>
      <c r="G405" s="17" t="s">
        <v>79</v>
      </c>
      <c r="H405" s="119">
        <v>-17.784220000000001</v>
      </c>
      <c r="I405" s="120">
        <v>-63.115887000000001</v>
      </c>
      <c r="J405" s="17" t="s">
        <v>303</v>
      </c>
      <c r="K405" s="17" t="s">
        <v>176</v>
      </c>
      <c r="L405" s="17" t="s">
        <v>304</v>
      </c>
      <c r="M405" s="121" t="s">
        <v>177</v>
      </c>
      <c r="N405" s="122">
        <v>60</v>
      </c>
      <c r="O405" s="123" t="s">
        <v>78</v>
      </c>
      <c r="P405" s="17" t="s">
        <v>178</v>
      </c>
      <c r="Q405" s="121" t="s">
        <v>714</v>
      </c>
      <c r="R405" s="124">
        <v>3</v>
      </c>
      <c r="S405" s="124">
        <v>3</v>
      </c>
      <c r="T405" s="124">
        <v>0</v>
      </c>
      <c r="U405" s="124">
        <v>3</v>
      </c>
      <c r="V405" s="124">
        <v>3</v>
      </c>
      <c r="W405" s="124">
        <v>3</v>
      </c>
      <c r="X405" s="124">
        <v>0</v>
      </c>
      <c r="Y405" s="125">
        <v>0</v>
      </c>
      <c r="Z405" s="17">
        <v>15</v>
      </c>
      <c r="AA405" s="142"/>
      <c r="AB405" s="127" t="s">
        <v>313</v>
      </c>
      <c r="AC405" s="227" t="s">
        <v>216</v>
      </c>
      <c r="AD405" s="227">
        <v>3</v>
      </c>
      <c r="AE405" s="227" t="s">
        <v>181</v>
      </c>
      <c r="AF405" s="227">
        <v>1</v>
      </c>
      <c r="AG405" s="227" t="s">
        <v>178</v>
      </c>
      <c r="AH405" s="227" t="s">
        <v>217</v>
      </c>
      <c r="AI405" s="227">
        <v>3</v>
      </c>
      <c r="AJ405" s="227" t="s">
        <v>248</v>
      </c>
      <c r="AK405" s="227">
        <v>1</v>
      </c>
      <c r="AL405" s="227" t="s">
        <v>214</v>
      </c>
      <c r="AM405" s="227" t="s">
        <v>185</v>
      </c>
      <c r="AN405" s="227">
        <v>3</v>
      </c>
      <c r="AO405" s="227" t="s">
        <v>334</v>
      </c>
      <c r="AP405" s="227">
        <v>0</v>
      </c>
      <c r="AQ405" s="227" t="s">
        <v>214</v>
      </c>
      <c r="AR405" s="227" t="s">
        <v>198</v>
      </c>
      <c r="AS405" s="227">
        <v>3</v>
      </c>
      <c r="AT405" s="227" t="s">
        <v>249</v>
      </c>
      <c r="AU405" s="227">
        <v>0</v>
      </c>
      <c r="AV405" s="227" t="s">
        <v>189</v>
      </c>
      <c r="AW405" s="227" t="s">
        <v>589</v>
      </c>
      <c r="AX405" s="227">
        <v>3</v>
      </c>
      <c r="AY405" s="227" t="s">
        <v>249</v>
      </c>
      <c r="AZ405" s="227">
        <v>0</v>
      </c>
      <c r="BA405" s="227" t="s">
        <v>214</v>
      </c>
      <c r="BB405" s="227" t="s">
        <v>77</v>
      </c>
      <c r="BC405" s="227">
        <v>0</v>
      </c>
      <c r="BD405" s="227" t="s">
        <v>77</v>
      </c>
      <c r="BE405" s="227">
        <v>0</v>
      </c>
      <c r="BF405" s="227" t="s">
        <v>77</v>
      </c>
      <c r="BG405" s="227">
        <v>0</v>
      </c>
      <c r="BH405" s="227">
        <v>0</v>
      </c>
      <c r="BI405" s="227">
        <v>0</v>
      </c>
      <c r="BJ405" s="227">
        <v>0</v>
      </c>
      <c r="BK405" s="227">
        <v>0</v>
      </c>
      <c r="BL405" s="17">
        <v>15</v>
      </c>
      <c r="BM405" s="142" t="s">
        <v>4159</v>
      </c>
      <c r="BN405" s="142"/>
      <c r="BO405" s="142" t="e">
        <v>#N/A</v>
      </c>
      <c r="BP405" s="143">
        <v>2024</v>
      </c>
      <c r="BQ405" s="126" t="s">
        <v>171</v>
      </c>
      <c r="BR405" s="128">
        <v>45448</v>
      </c>
      <c r="BS405" s="17">
        <v>23</v>
      </c>
      <c r="BT405" s="221" t="s">
        <v>2926</v>
      </c>
      <c r="BU405" s="118">
        <v>3</v>
      </c>
      <c r="BV405" s="17">
        <v>1</v>
      </c>
      <c r="BW405" s="17">
        <v>0</v>
      </c>
      <c r="BX405" s="17">
        <v>0</v>
      </c>
      <c r="BY405" s="17">
        <v>0</v>
      </c>
      <c r="BZ405" s="17">
        <v>2</v>
      </c>
      <c r="CA405" s="17"/>
      <c r="CB405" s="17">
        <v>6</v>
      </c>
      <c r="CC405" s="121">
        <v>15</v>
      </c>
      <c r="CD405" s="17"/>
      <c r="CE405" s="118">
        <v>0</v>
      </c>
      <c r="CF405" s="17">
        <v>0</v>
      </c>
      <c r="CG405" s="17">
        <v>0</v>
      </c>
      <c r="CH405" s="17">
        <v>0</v>
      </c>
      <c r="CI405" s="17">
        <v>0</v>
      </c>
      <c r="CJ405" s="17">
        <v>1</v>
      </c>
      <c r="CK405" s="17">
        <v>0</v>
      </c>
      <c r="CL405" s="121">
        <v>1</v>
      </c>
      <c r="CM405" s="17" t="s">
        <v>1297</v>
      </c>
      <c r="CN405" s="17" t="s">
        <v>2805</v>
      </c>
      <c r="CO405" s="17" t="s">
        <v>2806</v>
      </c>
      <c r="CP405" s="17">
        <v>10</v>
      </c>
      <c r="CQ405" s="118">
        <v>0</v>
      </c>
      <c r="CR405" s="17">
        <v>2</v>
      </c>
      <c r="CS405" s="124"/>
      <c r="CT405" s="138" t="s">
        <v>677</v>
      </c>
      <c r="CY405" s="141"/>
      <c r="CZ405" s="140"/>
      <c r="DC405" s="141"/>
      <c r="DD405" s="142"/>
      <c r="DF405" s="137"/>
      <c r="DG405" s="17" t="s">
        <v>1180</v>
      </c>
      <c r="DI405" s="126" t="s">
        <v>2809</v>
      </c>
      <c r="DJ405" s="118">
        <v>20</v>
      </c>
      <c r="DK405" s="118" t="s">
        <v>2827</v>
      </c>
      <c r="DL405" s="141"/>
      <c r="DM405" s="17" t="s">
        <v>1299</v>
      </c>
      <c r="DN405" s="139"/>
      <c r="DQ405" s="141"/>
      <c r="DY405" s="140"/>
      <c r="EF405" s="141"/>
      <c r="EO405" s="140"/>
      <c r="ET405" s="141"/>
      <c r="EU405" s="140"/>
      <c r="EZ405" s="141"/>
      <c r="FB405" s="127"/>
      <c r="FC405" s="118">
        <v>100</v>
      </c>
      <c r="FD405" s="17">
        <v>6</v>
      </c>
      <c r="FE405" s="141"/>
      <c r="FF405" s="17">
        <v>81</v>
      </c>
      <c r="FG405" s="140"/>
      <c r="FH405" s="141"/>
      <c r="FJ405" s="17" t="e">
        <v>#N/A</v>
      </c>
      <c r="FK405" s="257" t="s">
        <v>3714</v>
      </c>
      <c r="FP405" s="141"/>
      <c r="FR405" s="140"/>
      <c r="FT405" s="138">
        <v>0</v>
      </c>
      <c r="FU405" s="138">
        <v>14</v>
      </c>
      <c r="FY405" s="141"/>
      <c r="GA405" s="140"/>
      <c r="GP405" s="141"/>
      <c r="GR405" s="137"/>
      <c r="GX405" s="141"/>
      <c r="GY405" s="137"/>
      <c r="HD405" s="141"/>
      <c r="HE405" s="137"/>
      <c r="HK405" s="141"/>
      <c r="HL405" s="137"/>
      <c r="HM405" s="124"/>
      <c r="HN405" s="124"/>
      <c r="HO405" s="141"/>
      <c r="HP405" s="140"/>
      <c r="HQ405" s="141"/>
      <c r="HS405" s="140"/>
      <c r="II405" s="141"/>
      <c r="IJ405" s="17" t="s">
        <v>2828</v>
      </c>
      <c r="IK405" s="138" t="s">
        <v>3920</v>
      </c>
    </row>
    <row r="406" spans="1:260" s="138" customFormat="1" ht="12">
      <c r="A406" s="118">
        <v>355</v>
      </c>
      <c r="B406" s="17" t="s">
        <v>555</v>
      </c>
      <c r="C406" s="17">
        <v>0</v>
      </c>
      <c r="D406" s="139" t="s">
        <v>663</v>
      </c>
      <c r="E406" s="124" t="s">
        <v>1749</v>
      </c>
      <c r="F406" s="17" t="s">
        <v>2345</v>
      </c>
      <c r="G406" s="17" t="s">
        <v>79</v>
      </c>
      <c r="H406" s="119">
        <v>-17.820779999999999</v>
      </c>
      <c r="I406" s="120">
        <v>-63.214407000000001</v>
      </c>
      <c r="J406" s="17" t="s">
        <v>303</v>
      </c>
      <c r="K406" s="17" t="s">
        <v>176</v>
      </c>
      <c r="L406" s="17" t="s">
        <v>304</v>
      </c>
      <c r="M406" s="121" t="s">
        <v>177</v>
      </c>
      <c r="N406" s="122">
        <v>40</v>
      </c>
      <c r="O406" s="123" t="s">
        <v>78</v>
      </c>
      <c r="P406" s="17" t="s">
        <v>196</v>
      </c>
      <c r="Q406" s="121" t="s">
        <v>179</v>
      </c>
      <c r="R406" s="124">
        <v>3</v>
      </c>
      <c r="S406" s="124">
        <v>3</v>
      </c>
      <c r="T406" s="124">
        <v>0</v>
      </c>
      <c r="U406" s="124">
        <v>0</v>
      </c>
      <c r="V406" s="124">
        <v>3</v>
      </c>
      <c r="W406" s="124">
        <v>3</v>
      </c>
      <c r="X406" s="124">
        <v>1</v>
      </c>
      <c r="Y406" s="125">
        <v>0</v>
      </c>
      <c r="Z406" s="17">
        <v>13</v>
      </c>
      <c r="AA406" s="142"/>
      <c r="AB406" s="127" t="s">
        <v>333</v>
      </c>
      <c r="AC406" s="227" t="s">
        <v>2281</v>
      </c>
      <c r="AD406" s="227">
        <v>3</v>
      </c>
      <c r="AE406" s="227" t="s">
        <v>181</v>
      </c>
      <c r="AF406" s="227">
        <v>1</v>
      </c>
      <c r="AG406" s="227" t="s">
        <v>206</v>
      </c>
      <c r="AH406" s="227" t="s">
        <v>183</v>
      </c>
      <c r="AI406" s="227">
        <v>3</v>
      </c>
      <c r="AJ406" s="227" t="s">
        <v>184</v>
      </c>
      <c r="AK406" s="227">
        <v>1</v>
      </c>
      <c r="AL406" s="227" t="s">
        <v>206</v>
      </c>
      <c r="AM406" s="227" t="s">
        <v>77</v>
      </c>
      <c r="AN406" s="227">
        <v>0</v>
      </c>
      <c r="AO406" s="227" t="s">
        <v>77</v>
      </c>
      <c r="AP406" s="227">
        <v>0</v>
      </c>
      <c r="AQ406" s="227" t="s">
        <v>77</v>
      </c>
      <c r="AR406" s="227" t="s">
        <v>198</v>
      </c>
      <c r="AS406" s="227">
        <v>3</v>
      </c>
      <c r="AT406" s="227" t="s">
        <v>326</v>
      </c>
      <c r="AU406" s="227">
        <v>0</v>
      </c>
      <c r="AV406" s="227" t="s">
        <v>214</v>
      </c>
      <c r="AW406" s="227" t="s">
        <v>2346</v>
      </c>
      <c r="AX406" s="227">
        <v>3</v>
      </c>
      <c r="AY406" s="227" t="s">
        <v>325</v>
      </c>
      <c r="AZ406" s="227">
        <v>1</v>
      </c>
      <c r="BA406" s="227" t="s">
        <v>214</v>
      </c>
      <c r="BB406" s="227" t="s">
        <v>252</v>
      </c>
      <c r="BC406" s="227">
        <v>1</v>
      </c>
      <c r="BD406" s="227" t="s">
        <v>326</v>
      </c>
      <c r="BE406" s="227">
        <v>0</v>
      </c>
      <c r="BF406" s="227" t="s">
        <v>214</v>
      </c>
      <c r="BG406" s="227">
        <v>0</v>
      </c>
      <c r="BH406" s="227">
        <v>0</v>
      </c>
      <c r="BI406" s="227">
        <v>0</v>
      </c>
      <c r="BJ406" s="227">
        <v>0</v>
      </c>
      <c r="BK406" s="227">
        <v>0</v>
      </c>
      <c r="BL406" s="17">
        <v>13</v>
      </c>
      <c r="BM406" s="142" t="s">
        <v>4159</v>
      </c>
      <c r="BN406" s="142"/>
      <c r="BO406" s="142" t="e">
        <v>#N/A</v>
      </c>
      <c r="BP406" s="143">
        <v>2024</v>
      </c>
      <c r="BQ406" s="126" t="s">
        <v>171</v>
      </c>
      <c r="BR406" s="128">
        <v>45448</v>
      </c>
      <c r="BS406" s="17">
        <v>23</v>
      </c>
      <c r="BT406" s="221" t="s">
        <v>2998</v>
      </c>
      <c r="BU406" s="118">
        <v>2</v>
      </c>
      <c r="BV406" s="17">
        <v>0</v>
      </c>
      <c r="BW406" s="17">
        <v>0</v>
      </c>
      <c r="BX406" s="17">
        <v>2</v>
      </c>
      <c r="BY406" s="17">
        <v>0</v>
      </c>
      <c r="BZ406" s="17">
        <v>1</v>
      </c>
      <c r="CA406" s="17"/>
      <c r="CB406" s="17">
        <v>5</v>
      </c>
      <c r="CC406" s="121">
        <v>13</v>
      </c>
      <c r="CD406" s="17"/>
      <c r="CE406" s="118">
        <v>0</v>
      </c>
      <c r="CF406" s="17">
        <v>0</v>
      </c>
      <c r="CG406" s="17">
        <v>1</v>
      </c>
      <c r="CH406" s="17">
        <v>0</v>
      </c>
      <c r="CI406" s="17">
        <v>0</v>
      </c>
      <c r="CJ406" s="17">
        <v>1</v>
      </c>
      <c r="CK406" s="17">
        <v>0</v>
      </c>
      <c r="CL406" s="121">
        <v>2</v>
      </c>
      <c r="CM406" s="17" t="s">
        <v>2999</v>
      </c>
      <c r="CN406" s="17" t="s">
        <v>2825</v>
      </c>
      <c r="CO406" s="17" t="s">
        <v>3237</v>
      </c>
      <c r="CP406" s="17">
        <v>2</v>
      </c>
      <c r="CQ406" s="118">
        <v>0</v>
      </c>
      <c r="CR406" s="17">
        <v>1</v>
      </c>
      <c r="CS406" s="124"/>
      <c r="CT406" s="138" t="s">
        <v>677</v>
      </c>
      <c r="CY406" s="141"/>
      <c r="CZ406" s="140"/>
      <c r="DC406" s="141"/>
      <c r="DD406" s="142"/>
      <c r="DF406" s="137"/>
      <c r="DG406" s="17" t="s">
        <v>1412</v>
      </c>
      <c r="DI406" s="126" t="s">
        <v>2715</v>
      </c>
      <c r="DJ406" s="118">
        <v>17</v>
      </c>
      <c r="DK406" s="118" t="s">
        <v>2816</v>
      </c>
      <c r="DL406" s="141"/>
      <c r="DM406" s="17" t="s">
        <v>1351</v>
      </c>
      <c r="DN406" s="139"/>
      <c r="DQ406" s="141"/>
      <c r="DY406" s="140"/>
      <c r="EF406" s="141"/>
      <c r="EO406" s="140"/>
      <c r="ET406" s="141"/>
      <c r="EU406" s="140"/>
      <c r="EZ406" s="141"/>
      <c r="FB406" s="127"/>
      <c r="FC406" s="118">
        <v>70</v>
      </c>
      <c r="FD406" s="17">
        <v>5</v>
      </c>
      <c r="FE406" s="141"/>
      <c r="FF406" s="17">
        <v>59</v>
      </c>
      <c r="FG406" s="140"/>
      <c r="FH406" s="141"/>
      <c r="FJ406" s="17" t="e">
        <v>#N/A</v>
      </c>
      <c r="FK406" s="257" t="s">
        <v>3714</v>
      </c>
      <c r="FP406" s="141"/>
      <c r="FR406" s="140"/>
      <c r="FT406" s="138">
        <v>0</v>
      </c>
      <c r="FU406" s="138">
        <v>14</v>
      </c>
      <c r="FY406" s="141"/>
      <c r="GA406" s="140"/>
      <c r="GP406" s="141"/>
      <c r="GR406" s="137"/>
      <c r="GX406" s="141"/>
      <c r="GY406" s="137"/>
      <c r="HD406" s="141"/>
      <c r="HE406" s="137"/>
      <c r="HK406" s="141"/>
      <c r="HL406" s="137"/>
      <c r="HM406" s="124"/>
      <c r="HN406" s="124"/>
      <c r="HO406" s="141"/>
      <c r="HP406" s="140"/>
      <c r="HQ406" s="141"/>
      <c r="HS406" s="140"/>
      <c r="II406" s="141"/>
      <c r="IJ406" s="17" t="s">
        <v>2817</v>
      </c>
      <c r="IK406" s="138" t="s">
        <v>3921</v>
      </c>
    </row>
    <row r="407" spans="1:260" s="138" customFormat="1" ht="12">
      <c r="A407" s="118">
        <v>460</v>
      </c>
      <c r="B407" s="17" t="s">
        <v>319</v>
      </c>
      <c r="C407" s="17" t="s">
        <v>2037</v>
      </c>
      <c r="D407" s="139" t="s">
        <v>663</v>
      </c>
      <c r="E407" s="124" t="s">
        <v>559</v>
      </c>
      <c r="F407" s="17" t="s">
        <v>2500</v>
      </c>
      <c r="G407" s="17" t="s">
        <v>79</v>
      </c>
      <c r="H407" s="119">
        <v>-17.814667</v>
      </c>
      <c r="I407" s="120">
        <v>-63.183332999999998</v>
      </c>
      <c r="J407" s="17" t="s">
        <v>303</v>
      </c>
      <c r="K407" s="17" t="s">
        <v>176</v>
      </c>
      <c r="L407" s="17" t="s">
        <v>304</v>
      </c>
      <c r="M407" s="121" t="s">
        <v>177</v>
      </c>
      <c r="N407" s="122">
        <v>12</v>
      </c>
      <c r="O407" s="123" t="s">
        <v>245</v>
      </c>
      <c r="P407" s="17" t="s">
        <v>213</v>
      </c>
      <c r="Q407" s="121" t="s">
        <v>179</v>
      </c>
      <c r="R407" s="124">
        <v>3</v>
      </c>
      <c r="S407" s="124">
        <v>3</v>
      </c>
      <c r="T407" s="124">
        <v>0</v>
      </c>
      <c r="U407" s="124">
        <v>0</v>
      </c>
      <c r="V407" s="124">
        <v>3</v>
      </c>
      <c r="W407" s="124">
        <v>2</v>
      </c>
      <c r="X407" s="124">
        <v>2</v>
      </c>
      <c r="Y407" s="125">
        <v>1</v>
      </c>
      <c r="Z407" s="17">
        <v>14</v>
      </c>
      <c r="AA407" s="142"/>
      <c r="AB407" s="127" t="s">
        <v>309</v>
      </c>
      <c r="AC407" s="227" t="s">
        <v>223</v>
      </c>
      <c r="AD407" s="227">
        <v>3</v>
      </c>
      <c r="AE407" s="227" t="s">
        <v>254</v>
      </c>
      <c r="AF407" s="227">
        <v>1</v>
      </c>
      <c r="AG407" s="227" t="s">
        <v>211</v>
      </c>
      <c r="AH407" s="227" t="s">
        <v>222</v>
      </c>
      <c r="AI407" s="227">
        <v>3</v>
      </c>
      <c r="AJ407" s="227" t="s">
        <v>184</v>
      </c>
      <c r="AK407" s="227">
        <v>1</v>
      </c>
      <c r="AL407" s="227" t="s">
        <v>195</v>
      </c>
      <c r="AM407" s="227" t="s">
        <v>77</v>
      </c>
      <c r="AN407" s="227">
        <v>0</v>
      </c>
      <c r="AO407" s="227" t="s">
        <v>77</v>
      </c>
      <c r="AP407" s="227">
        <v>0</v>
      </c>
      <c r="AQ407" s="227" t="s">
        <v>77</v>
      </c>
      <c r="AR407" s="227" t="s">
        <v>198</v>
      </c>
      <c r="AS407" s="227">
        <v>3</v>
      </c>
      <c r="AT407" s="227" t="s">
        <v>255</v>
      </c>
      <c r="AU407" s="227">
        <v>0</v>
      </c>
      <c r="AV407" s="227" t="s">
        <v>236</v>
      </c>
      <c r="AW407" s="227" t="s">
        <v>865</v>
      </c>
      <c r="AX407" s="227">
        <v>2</v>
      </c>
      <c r="AY407" s="227" t="s">
        <v>255</v>
      </c>
      <c r="AZ407" s="227">
        <v>0</v>
      </c>
      <c r="BA407" s="227" t="s">
        <v>236</v>
      </c>
      <c r="BB407" s="227" t="s">
        <v>258</v>
      </c>
      <c r="BC407" s="227">
        <v>2</v>
      </c>
      <c r="BD407" s="227" t="s">
        <v>255</v>
      </c>
      <c r="BE407" s="227">
        <v>0</v>
      </c>
      <c r="BF407" s="227" t="s">
        <v>189</v>
      </c>
      <c r="BG407" s="227" t="s">
        <v>708</v>
      </c>
      <c r="BH407" s="227">
        <v>1</v>
      </c>
      <c r="BI407" s="227" t="s">
        <v>255</v>
      </c>
      <c r="BJ407" s="227">
        <v>0</v>
      </c>
      <c r="BK407" s="227" t="s">
        <v>236</v>
      </c>
      <c r="BL407" s="17">
        <v>14</v>
      </c>
      <c r="BM407" s="142" t="s">
        <v>4159</v>
      </c>
      <c r="BN407" s="142"/>
      <c r="BO407" s="142" t="e">
        <v>#N/A</v>
      </c>
      <c r="BP407" s="143">
        <v>2024</v>
      </c>
      <c r="BQ407" s="126" t="s">
        <v>171</v>
      </c>
      <c r="BR407" s="128">
        <v>45448</v>
      </c>
      <c r="BS407" s="17">
        <v>23</v>
      </c>
      <c r="BT407" s="221" t="s">
        <v>2824</v>
      </c>
      <c r="BU407" s="118">
        <v>3</v>
      </c>
      <c r="BV407" s="17">
        <v>0</v>
      </c>
      <c r="BW407" s="17">
        <v>0</v>
      </c>
      <c r="BX407" s="17">
        <v>0</v>
      </c>
      <c r="BY407" s="17">
        <v>0</v>
      </c>
      <c r="BZ407" s="17">
        <v>2</v>
      </c>
      <c r="CA407" s="17"/>
      <c r="CB407" s="17">
        <v>5</v>
      </c>
      <c r="CC407" s="121">
        <v>14</v>
      </c>
      <c r="CD407" s="17"/>
      <c r="CE407" s="118">
        <v>0</v>
      </c>
      <c r="CF407" s="17">
        <v>0</v>
      </c>
      <c r="CG407" s="17">
        <v>0</v>
      </c>
      <c r="CH407" s="17">
        <v>0</v>
      </c>
      <c r="CI407" s="17">
        <v>0</v>
      </c>
      <c r="CJ407" s="17">
        <v>1</v>
      </c>
      <c r="CK407" s="17">
        <v>0</v>
      </c>
      <c r="CL407" s="121">
        <v>1</v>
      </c>
      <c r="CM407" s="17" t="s">
        <v>1385</v>
      </c>
      <c r="CN407" s="17" t="s">
        <v>1124</v>
      </c>
      <c r="CO407" s="17" t="s">
        <v>1125</v>
      </c>
      <c r="CP407" s="17">
        <v>16</v>
      </c>
      <c r="CQ407" s="118">
        <v>0</v>
      </c>
      <c r="CR407" s="17">
        <v>2</v>
      </c>
      <c r="CS407" s="124"/>
      <c r="CT407" s="138" t="s">
        <v>677</v>
      </c>
      <c r="CY407" s="141"/>
      <c r="CZ407" s="140"/>
      <c r="DC407" s="141"/>
      <c r="DD407" s="142"/>
      <c r="DF407" s="137"/>
      <c r="DG407" s="17" t="s">
        <v>1180</v>
      </c>
      <c r="DI407" s="126" t="s">
        <v>2633</v>
      </c>
      <c r="DJ407" s="118">
        <v>14</v>
      </c>
      <c r="DK407" s="118" t="s">
        <v>1497</v>
      </c>
      <c r="DL407" s="141"/>
      <c r="DM407" s="17" t="s">
        <v>1299</v>
      </c>
      <c r="DN407" s="139"/>
      <c r="DQ407" s="141"/>
      <c r="DY407" s="140"/>
      <c r="EF407" s="141"/>
      <c r="EO407" s="140"/>
      <c r="ET407" s="141"/>
      <c r="EU407" s="140"/>
      <c r="EZ407" s="141"/>
      <c r="FB407" s="127"/>
      <c r="FC407" s="118">
        <v>30</v>
      </c>
      <c r="FD407" s="17">
        <v>5</v>
      </c>
      <c r="FE407" s="141"/>
      <c r="FF407" s="17">
        <v>27</v>
      </c>
      <c r="FG407" s="140"/>
      <c r="FH407" s="141"/>
      <c r="FJ407" s="17" t="e">
        <v>#N/A</v>
      </c>
      <c r="FK407" s="257" t="s">
        <v>3711</v>
      </c>
      <c r="FP407" s="141"/>
      <c r="FR407" s="140"/>
      <c r="FT407" s="138">
        <v>0</v>
      </c>
      <c r="FU407" s="138">
        <v>14</v>
      </c>
      <c r="FY407" s="141"/>
      <c r="GA407" s="140"/>
      <c r="GP407" s="141"/>
      <c r="GR407" s="137"/>
      <c r="GX407" s="141"/>
      <c r="GY407" s="137"/>
      <c r="HD407" s="141"/>
      <c r="HE407" s="137"/>
      <c r="HK407" s="141"/>
      <c r="HL407" s="137"/>
      <c r="HM407" s="124"/>
      <c r="HN407" s="124"/>
      <c r="HO407" s="141"/>
      <c r="HP407" s="140"/>
      <c r="HQ407" s="141"/>
      <c r="HS407" s="140"/>
      <c r="II407" s="141"/>
      <c r="IJ407" s="17" t="s">
        <v>1498</v>
      </c>
      <c r="IK407" s="138" t="s">
        <v>3922</v>
      </c>
    </row>
    <row r="408" spans="1:260" s="138" customFormat="1" ht="12">
      <c r="A408" s="118">
        <v>523</v>
      </c>
      <c r="B408" s="17" t="s">
        <v>319</v>
      </c>
      <c r="C408" s="17">
        <v>0</v>
      </c>
      <c r="D408" s="139" t="s">
        <v>663</v>
      </c>
      <c r="E408" s="124" t="s">
        <v>1643</v>
      </c>
      <c r="F408" s="17" t="s">
        <v>2578</v>
      </c>
      <c r="G408" s="17" t="s">
        <v>79</v>
      </c>
      <c r="H408" s="119">
        <v>-17.337817999999999</v>
      </c>
      <c r="I408" s="120">
        <v>-63.252149000000003</v>
      </c>
      <c r="J408" s="17" t="s">
        <v>303</v>
      </c>
      <c r="K408" s="17" t="s">
        <v>705</v>
      </c>
      <c r="L408" s="17" t="s">
        <v>305</v>
      </c>
      <c r="M408" s="121" t="s">
        <v>177</v>
      </c>
      <c r="N408" s="122">
        <v>60</v>
      </c>
      <c r="O408" s="123" t="s">
        <v>78</v>
      </c>
      <c r="P408" s="17" t="s">
        <v>196</v>
      </c>
      <c r="Q408" s="121" t="s">
        <v>179</v>
      </c>
      <c r="R408" s="124">
        <v>3</v>
      </c>
      <c r="S408" s="124">
        <v>3</v>
      </c>
      <c r="T408" s="124">
        <v>0</v>
      </c>
      <c r="U408" s="124">
        <v>0</v>
      </c>
      <c r="V408" s="124">
        <v>0</v>
      </c>
      <c r="W408" s="124">
        <v>3</v>
      </c>
      <c r="X408" s="124">
        <v>3</v>
      </c>
      <c r="Y408" s="125">
        <v>0</v>
      </c>
      <c r="Z408" s="17">
        <v>12</v>
      </c>
      <c r="AA408" s="142"/>
      <c r="AB408" s="127" t="s">
        <v>309</v>
      </c>
      <c r="AC408" s="227" t="s">
        <v>212</v>
      </c>
      <c r="AD408" s="227">
        <v>3</v>
      </c>
      <c r="AE408" s="227" t="s">
        <v>254</v>
      </c>
      <c r="AF408" s="227">
        <v>1</v>
      </c>
      <c r="AG408" s="227" t="s">
        <v>206</v>
      </c>
      <c r="AH408" s="227" t="s">
        <v>183</v>
      </c>
      <c r="AI408" s="227">
        <v>3</v>
      </c>
      <c r="AJ408" s="227" t="s">
        <v>184</v>
      </c>
      <c r="AK408" s="227">
        <v>1</v>
      </c>
      <c r="AL408" s="227" t="s">
        <v>206</v>
      </c>
      <c r="AM408" s="227" t="s">
        <v>77</v>
      </c>
      <c r="AN408" s="227">
        <v>0</v>
      </c>
      <c r="AO408" s="227" t="s">
        <v>77</v>
      </c>
      <c r="AP408" s="227">
        <v>0</v>
      </c>
      <c r="AQ408" s="227" t="s">
        <v>77</v>
      </c>
      <c r="AR408" s="227" t="s">
        <v>77</v>
      </c>
      <c r="AS408" s="227">
        <v>0</v>
      </c>
      <c r="AT408" s="227" t="s">
        <v>77</v>
      </c>
      <c r="AU408" s="227">
        <v>0</v>
      </c>
      <c r="AV408" s="227" t="s">
        <v>77</v>
      </c>
      <c r="AW408" s="227" t="s">
        <v>186</v>
      </c>
      <c r="AX408" s="227">
        <v>3</v>
      </c>
      <c r="AY408" s="227" t="s">
        <v>255</v>
      </c>
      <c r="AZ408" s="227">
        <v>0</v>
      </c>
      <c r="BA408" s="227" t="s">
        <v>206</v>
      </c>
      <c r="BB408" s="227" t="s">
        <v>930</v>
      </c>
      <c r="BC408" s="227">
        <v>3</v>
      </c>
      <c r="BD408" s="227" t="s">
        <v>255</v>
      </c>
      <c r="BE408" s="227">
        <v>0</v>
      </c>
      <c r="BF408" s="227" t="s">
        <v>189</v>
      </c>
      <c r="BG408" s="227">
        <v>0</v>
      </c>
      <c r="BH408" s="227">
        <v>0</v>
      </c>
      <c r="BI408" s="227">
        <v>0</v>
      </c>
      <c r="BJ408" s="227">
        <v>0</v>
      </c>
      <c r="BK408" s="227">
        <v>0</v>
      </c>
      <c r="BL408" s="17">
        <v>12</v>
      </c>
      <c r="BM408" s="142">
        <v>0</v>
      </c>
      <c r="BN408" s="142"/>
      <c r="BO408" s="142" t="e">
        <v>#N/A</v>
      </c>
      <c r="BP408" s="143">
        <v>2025</v>
      </c>
      <c r="BQ408" s="126" t="s">
        <v>171</v>
      </c>
      <c r="BR408" s="128">
        <v>45448</v>
      </c>
      <c r="BS408" s="17">
        <v>23</v>
      </c>
      <c r="BT408" s="221" t="s">
        <v>3694</v>
      </c>
      <c r="BU408" s="118">
        <v>2</v>
      </c>
      <c r="BV408" s="17">
        <v>0</v>
      </c>
      <c r="BW408" s="17">
        <v>0</v>
      </c>
      <c r="BX408" s="17">
        <v>0</v>
      </c>
      <c r="BY408" s="17">
        <v>1</v>
      </c>
      <c r="BZ408" s="17">
        <v>2</v>
      </c>
      <c r="CA408" s="17"/>
      <c r="CB408" s="17">
        <v>5</v>
      </c>
      <c r="CC408" s="121">
        <v>12</v>
      </c>
      <c r="CD408" s="17"/>
      <c r="CE408" s="118">
        <v>1</v>
      </c>
      <c r="CF408" s="17">
        <v>0</v>
      </c>
      <c r="CG408" s="17">
        <v>0</v>
      </c>
      <c r="CH408" s="17">
        <v>0</v>
      </c>
      <c r="CI408" s="17">
        <v>0</v>
      </c>
      <c r="CJ408" s="17">
        <v>0</v>
      </c>
      <c r="CK408" s="17">
        <v>0</v>
      </c>
      <c r="CL408" s="121">
        <v>1</v>
      </c>
      <c r="CM408" s="17" t="s">
        <v>3695</v>
      </c>
      <c r="CN408" s="17" t="s">
        <v>1107</v>
      </c>
      <c r="CO408" s="17" t="s">
        <v>1403</v>
      </c>
      <c r="CP408" s="17">
        <v>1</v>
      </c>
      <c r="CQ408" s="118">
        <v>0</v>
      </c>
      <c r="CR408" s="17">
        <v>2</v>
      </c>
      <c r="CS408" s="124"/>
      <c r="CT408" s="138" t="s">
        <v>677</v>
      </c>
      <c r="CY408" s="141"/>
      <c r="CZ408" s="140"/>
      <c r="DC408" s="141"/>
      <c r="DD408" s="142"/>
      <c r="DF408" s="137"/>
      <c r="DG408" s="17" t="s">
        <v>1270</v>
      </c>
      <c r="DI408" s="126" t="s">
        <v>2633</v>
      </c>
      <c r="DJ408" s="118">
        <v>14</v>
      </c>
      <c r="DK408" s="118" t="s">
        <v>1562</v>
      </c>
      <c r="DL408" s="141"/>
      <c r="DM408" s="17" t="s">
        <v>1503</v>
      </c>
      <c r="DN408" s="139"/>
      <c r="DQ408" s="141"/>
      <c r="DY408" s="140"/>
      <c r="EF408" s="141"/>
      <c r="EO408" s="140"/>
      <c r="ET408" s="141"/>
      <c r="EU408" s="140"/>
      <c r="EZ408" s="141"/>
      <c r="FB408" s="127"/>
      <c r="FC408" s="118">
        <v>100</v>
      </c>
      <c r="FD408" s="17">
        <v>5</v>
      </c>
      <c r="FE408" s="141"/>
      <c r="FF408" s="17">
        <v>81</v>
      </c>
      <c r="FG408" s="140"/>
      <c r="FH408" s="141"/>
      <c r="FJ408" s="17" t="e">
        <v>#N/A</v>
      </c>
      <c r="FK408" s="257" t="s">
        <v>3714</v>
      </c>
      <c r="FP408" s="141"/>
      <c r="FR408" s="140"/>
      <c r="FT408" s="138">
        <v>0</v>
      </c>
      <c r="FU408" s="138">
        <v>14</v>
      </c>
      <c r="FY408" s="141"/>
      <c r="GA408" s="140"/>
      <c r="GP408" s="141"/>
      <c r="GR408" s="137"/>
      <c r="GX408" s="141"/>
      <c r="GY408" s="137"/>
      <c r="HD408" s="141"/>
      <c r="HE408" s="137"/>
      <c r="HK408" s="141"/>
      <c r="HL408" s="137"/>
      <c r="HM408" s="124"/>
      <c r="HN408" s="124"/>
      <c r="HO408" s="141"/>
      <c r="HP408" s="140"/>
      <c r="HQ408" s="141"/>
      <c r="HS408" s="140"/>
      <c r="II408" s="141"/>
      <c r="IJ408" s="17" t="s">
        <v>1563</v>
      </c>
      <c r="IK408" s="138" t="s">
        <v>3923</v>
      </c>
    </row>
    <row r="409" spans="1:260" s="138" customFormat="1" ht="12">
      <c r="A409" s="118">
        <v>168</v>
      </c>
      <c r="B409" s="17" t="s">
        <v>689</v>
      </c>
      <c r="C409" s="17" t="s">
        <v>2037</v>
      </c>
      <c r="D409" s="17" t="s">
        <v>663</v>
      </c>
      <c r="E409" s="17" t="s">
        <v>620</v>
      </c>
      <c r="F409" s="17" t="s">
        <v>2038</v>
      </c>
      <c r="G409" s="17" t="s">
        <v>79</v>
      </c>
      <c r="H409" s="119">
        <v>-17.765940000000001</v>
      </c>
      <c r="I409" s="120">
        <v>-63.157400000000003</v>
      </c>
      <c r="J409" s="17" t="s">
        <v>303</v>
      </c>
      <c r="K409" s="17" t="s">
        <v>176</v>
      </c>
      <c r="L409" s="17" t="s">
        <v>304</v>
      </c>
      <c r="M409" s="121" t="s">
        <v>177</v>
      </c>
      <c r="N409" s="122">
        <v>40</v>
      </c>
      <c r="O409" s="123" t="s">
        <v>78</v>
      </c>
      <c r="P409" s="17" t="s">
        <v>196</v>
      </c>
      <c r="Q409" s="121" t="s">
        <v>179</v>
      </c>
      <c r="R409" s="124">
        <v>3</v>
      </c>
      <c r="S409" s="124">
        <v>3</v>
      </c>
      <c r="T409" s="124">
        <v>0</v>
      </c>
      <c r="U409" s="124">
        <v>0</v>
      </c>
      <c r="V409" s="124">
        <v>3</v>
      </c>
      <c r="W409" s="124">
        <v>3</v>
      </c>
      <c r="X409" s="124">
        <v>0</v>
      </c>
      <c r="Y409" s="125">
        <v>0</v>
      </c>
      <c r="Z409" s="17">
        <v>12</v>
      </c>
      <c r="AA409" s="126"/>
      <c r="AB409" s="127" t="s">
        <v>313</v>
      </c>
      <c r="AC409" s="227" t="s">
        <v>212</v>
      </c>
      <c r="AD409" s="227">
        <v>3</v>
      </c>
      <c r="AE409" s="227" t="s">
        <v>181</v>
      </c>
      <c r="AF409" s="227">
        <v>1</v>
      </c>
      <c r="AG409" s="227" t="s">
        <v>195</v>
      </c>
      <c r="AH409" s="227" t="s">
        <v>232</v>
      </c>
      <c r="AI409" s="227">
        <v>3</v>
      </c>
      <c r="AJ409" s="227" t="s">
        <v>248</v>
      </c>
      <c r="AK409" s="227">
        <v>1</v>
      </c>
      <c r="AL409" s="227" t="s">
        <v>214</v>
      </c>
      <c r="AM409" s="227" t="s">
        <v>77</v>
      </c>
      <c r="AN409" s="227">
        <v>0</v>
      </c>
      <c r="AO409" s="227" t="s">
        <v>77</v>
      </c>
      <c r="AP409" s="227">
        <v>0</v>
      </c>
      <c r="AQ409" s="227" t="s">
        <v>77</v>
      </c>
      <c r="AR409" s="227" t="s">
        <v>198</v>
      </c>
      <c r="AS409" s="227">
        <v>3</v>
      </c>
      <c r="AT409" s="227" t="s">
        <v>249</v>
      </c>
      <c r="AU409" s="227">
        <v>0</v>
      </c>
      <c r="AV409" s="227" t="s">
        <v>189</v>
      </c>
      <c r="AW409" s="227" t="s">
        <v>2039</v>
      </c>
      <c r="AX409" s="227">
        <v>3</v>
      </c>
      <c r="AY409" s="227" t="s">
        <v>249</v>
      </c>
      <c r="AZ409" s="227">
        <v>0</v>
      </c>
      <c r="BA409" s="227" t="s">
        <v>214</v>
      </c>
      <c r="BB409" s="227" t="s">
        <v>77</v>
      </c>
      <c r="BC409" s="227">
        <v>0</v>
      </c>
      <c r="BD409" s="227" t="s">
        <v>77</v>
      </c>
      <c r="BE409" s="227">
        <v>0</v>
      </c>
      <c r="BF409" s="227" t="s">
        <v>77</v>
      </c>
      <c r="BG409" s="227">
        <v>0</v>
      </c>
      <c r="BH409" s="227">
        <v>0</v>
      </c>
      <c r="BI409" s="227">
        <v>0</v>
      </c>
      <c r="BJ409" s="227">
        <v>0</v>
      </c>
      <c r="BK409" s="227">
        <v>0</v>
      </c>
      <c r="BL409" s="17">
        <v>12</v>
      </c>
      <c r="BM409" s="126" t="s">
        <v>4159</v>
      </c>
      <c r="BN409" s="126"/>
      <c r="BO409" s="126" t="e">
        <v>#N/A</v>
      </c>
      <c r="BP409" s="126">
        <v>2024</v>
      </c>
      <c r="BQ409" s="126" t="s">
        <v>171</v>
      </c>
      <c r="BR409" s="128">
        <v>45453</v>
      </c>
      <c r="BS409" s="17">
        <v>24</v>
      </c>
      <c r="BT409" s="221" t="s">
        <v>2819</v>
      </c>
      <c r="BU409" s="118">
        <v>2</v>
      </c>
      <c r="BV409" s="17">
        <v>0</v>
      </c>
      <c r="BW409" s="17">
        <v>0</v>
      </c>
      <c r="BX409" s="17">
        <v>0</v>
      </c>
      <c r="BY409" s="17">
        <v>0</v>
      </c>
      <c r="BZ409" s="17">
        <v>2</v>
      </c>
      <c r="CA409" s="17"/>
      <c r="CB409" s="17">
        <v>4</v>
      </c>
      <c r="CC409" s="121">
        <v>12</v>
      </c>
      <c r="CD409" s="17"/>
      <c r="CE409" s="118">
        <v>0</v>
      </c>
      <c r="CF409" s="17">
        <v>0</v>
      </c>
      <c r="CG409" s="17">
        <v>0</v>
      </c>
      <c r="CH409" s="17">
        <v>0</v>
      </c>
      <c r="CI409" s="17">
        <v>0</v>
      </c>
      <c r="CJ409" s="17">
        <v>0</v>
      </c>
      <c r="CK409" s="17">
        <v>0</v>
      </c>
      <c r="CL409" s="121">
        <v>0</v>
      </c>
      <c r="CM409" s="17" t="s">
        <v>2820</v>
      </c>
      <c r="CN409" s="17" t="s">
        <v>1206</v>
      </c>
      <c r="CO409" s="17" t="s">
        <v>1486</v>
      </c>
      <c r="CP409" s="17">
        <v>1</v>
      </c>
      <c r="CQ409" s="118">
        <v>0</v>
      </c>
      <c r="CR409" s="17">
        <v>2</v>
      </c>
      <c r="CS409" s="17"/>
      <c r="CT409" s="17" t="s">
        <v>677</v>
      </c>
      <c r="CU409" s="17"/>
      <c r="CV409" s="17"/>
      <c r="CW409" s="17"/>
      <c r="CX409" s="17"/>
      <c r="CY409" s="121"/>
      <c r="CZ409" s="118"/>
      <c r="DA409" s="17"/>
      <c r="DB409" s="17"/>
      <c r="DC409" s="121"/>
      <c r="DD409" s="126"/>
      <c r="DE409" s="17"/>
      <c r="DF409" s="118"/>
      <c r="DG409" s="17" t="s">
        <v>2821</v>
      </c>
      <c r="DH409" s="17"/>
      <c r="DI409" s="126" t="s">
        <v>2822</v>
      </c>
      <c r="DJ409" s="118">
        <v>7</v>
      </c>
      <c r="DK409" s="118" t="s">
        <v>2823</v>
      </c>
      <c r="DL409" s="121"/>
      <c r="DM409" s="17" t="s">
        <v>130</v>
      </c>
      <c r="DN409" s="17"/>
      <c r="DO409" s="17"/>
      <c r="DP409" s="17"/>
      <c r="DQ409" s="121"/>
      <c r="DR409" s="17"/>
      <c r="DS409" s="17"/>
      <c r="DT409" s="17"/>
      <c r="DU409" s="17"/>
      <c r="DV409" s="17"/>
      <c r="DW409" s="17"/>
      <c r="DX409" s="17"/>
      <c r="DY409" s="118"/>
      <c r="DZ409" s="17"/>
      <c r="EA409" s="17"/>
      <c r="EB409" s="17"/>
      <c r="EC409" s="17"/>
      <c r="ED409" s="17"/>
      <c r="EE409" s="17"/>
      <c r="EF409" s="121"/>
      <c r="EG409" s="17"/>
      <c r="EH409" s="17"/>
      <c r="EI409" s="17"/>
      <c r="EJ409" s="17"/>
      <c r="EK409" s="17"/>
      <c r="EL409" s="17"/>
      <c r="EM409" s="17"/>
      <c r="EN409" s="17"/>
      <c r="EO409" s="118"/>
      <c r="EP409" s="17"/>
      <c r="EQ409" s="17"/>
      <c r="ER409" s="17"/>
      <c r="ES409" s="17"/>
      <c r="ET409" s="121"/>
      <c r="EU409" s="118"/>
      <c r="EV409" s="17"/>
      <c r="EW409" s="17"/>
      <c r="EX409" s="17"/>
      <c r="EY409" s="17"/>
      <c r="EZ409" s="121"/>
      <c r="FA409" s="17"/>
      <c r="FB409" s="129"/>
      <c r="FC409" s="118">
        <v>70</v>
      </c>
      <c r="FD409" s="17">
        <v>4</v>
      </c>
      <c r="FE409" s="121"/>
      <c r="FF409" s="17">
        <v>59</v>
      </c>
      <c r="FG409" s="118"/>
      <c r="FH409" s="121"/>
      <c r="FI409" s="17"/>
      <c r="FJ409" s="17" t="e">
        <v>#N/A</v>
      </c>
      <c r="FK409" s="227" t="s">
        <v>3714</v>
      </c>
      <c r="FL409" s="128"/>
      <c r="FM409" s="128"/>
      <c r="FN409" s="17"/>
      <c r="FO409" s="17"/>
      <c r="FP409" s="121"/>
      <c r="FQ409" s="17"/>
      <c r="FR409" s="118"/>
      <c r="FS409" s="17"/>
      <c r="FT409" s="17">
        <v>0</v>
      </c>
      <c r="FU409" s="17">
        <v>14</v>
      </c>
      <c r="FV409" s="17"/>
      <c r="FW409" s="17"/>
      <c r="FX409" s="17"/>
      <c r="FY409" s="121"/>
      <c r="FZ409" s="17"/>
      <c r="GA409" s="118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29"/>
      <c r="GQ409" s="17"/>
      <c r="GR409" s="118"/>
      <c r="GS409" s="17"/>
      <c r="GT409" s="17"/>
      <c r="GU409" s="17"/>
      <c r="GV409" s="17"/>
      <c r="GW409" s="17"/>
      <c r="GX409" s="121"/>
      <c r="GY409" s="118"/>
      <c r="GZ409" s="17"/>
      <c r="HA409" s="17"/>
      <c r="HB409" s="17"/>
      <c r="HC409" s="17"/>
      <c r="HD409" s="121"/>
      <c r="HE409" s="118"/>
      <c r="HF409" s="17"/>
      <c r="HG409" s="17"/>
      <c r="HH409" s="17"/>
      <c r="HI409" s="17"/>
      <c r="HJ409" s="17"/>
      <c r="HK409" s="121"/>
      <c r="HL409" s="118"/>
      <c r="HM409" s="17"/>
      <c r="HN409" s="17"/>
      <c r="HO409" s="121"/>
      <c r="HP409" s="118"/>
      <c r="HQ409" s="121"/>
      <c r="HR409" s="17"/>
      <c r="HS409" s="118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21"/>
      <c r="IJ409" s="17" t="s">
        <v>2823</v>
      </c>
      <c r="IK409" s="17" t="s">
        <v>3924</v>
      </c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</row>
    <row r="410" spans="1:260" s="138" customFormat="1" ht="12">
      <c r="A410" s="118">
        <v>199</v>
      </c>
      <c r="B410" s="17" t="s">
        <v>555</v>
      </c>
      <c r="C410" s="17">
        <v>0</v>
      </c>
      <c r="D410" s="17" t="s">
        <v>663</v>
      </c>
      <c r="E410" s="17" t="s">
        <v>1825</v>
      </c>
      <c r="F410" s="17" t="s">
        <v>2089</v>
      </c>
      <c r="G410" s="17" t="s">
        <v>79</v>
      </c>
      <c r="H410" s="119">
        <v>-17.761299999999999</v>
      </c>
      <c r="I410" s="120">
        <v>-63.170012999999997</v>
      </c>
      <c r="J410" s="17" t="s">
        <v>303</v>
      </c>
      <c r="K410" s="17" t="s">
        <v>176</v>
      </c>
      <c r="L410" s="17" t="s">
        <v>304</v>
      </c>
      <c r="M410" s="121" t="s">
        <v>177</v>
      </c>
      <c r="N410" s="122">
        <v>25</v>
      </c>
      <c r="O410" s="123" t="s">
        <v>618</v>
      </c>
      <c r="P410" s="17" t="s">
        <v>178</v>
      </c>
      <c r="Q410" s="121" t="s">
        <v>179</v>
      </c>
      <c r="R410" s="124">
        <v>3</v>
      </c>
      <c r="S410" s="124">
        <v>3</v>
      </c>
      <c r="T410" s="124">
        <v>0</v>
      </c>
      <c r="U410" s="124">
        <v>0</v>
      </c>
      <c r="V410" s="124">
        <v>0</v>
      </c>
      <c r="W410" s="124">
        <v>3</v>
      </c>
      <c r="X410" s="124">
        <v>2</v>
      </c>
      <c r="Y410" s="125">
        <v>0</v>
      </c>
      <c r="Z410" s="17">
        <v>11</v>
      </c>
      <c r="AA410" s="126"/>
      <c r="AB410" s="127" t="s">
        <v>333</v>
      </c>
      <c r="AC410" s="227" t="s">
        <v>222</v>
      </c>
      <c r="AD410" s="227">
        <v>3</v>
      </c>
      <c r="AE410" s="227" t="s">
        <v>181</v>
      </c>
      <c r="AF410" s="227">
        <v>1</v>
      </c>
      <c r="AG410" s="227" t="s">
        <v>211</v>
      </c>
      <c r="AH410" s="227" t="s">
        <v>222</v>
      </c>
      <c r="AI410" s="227">
        <v>3</v>
      </c>
      <c r="AJ410" s="227" t="s">
        <v>184</v>
      </c>
      <c r="AK410" s="227">
        <v>1</v>
      </c>
      <c r="AL410" s="227" t="s">
        <v>195</v>
      </c>
      <c r="AM410" s="227" t="s">
        <v>77</v>
      </c>
      <c r="AN410" s="227">
        <v>0</v>
      </c>
      <c r="AO410" s="227" t="s">
        <v>77</v>
      </c>
      <c r="AP410" s="227">
        <v>0</v>
      </c>
      <c r="AQ410" s="227" t="s">
        <v>77</v>
      </c>
      <c r="AR410" s="227" t="s">
        <v>77</v>
      </c>
      <c r="AS410" s="227">
        <v>0</v>
      </c>
      <c r="AT410" s="227" t="s">
        <v>326</v>
      </c>
      <c r="AU410" s="227">
        <v>0</v>
      </c>
      <c r="AV410" s="227" t="s">
        <v>214</v>
      </c>
      <c r="AW410" s="227" t="s">
        <v>218</v>
      </c>
      <c r="AX410" s="227">
        <v>3</v>
      </c>
      <c r="AY410" s="227" t="s">
        <v>325</v>
      </c>
      <c r="AZ410" s="227">
        <v>1</v>
      </c>
      <c r="BA410" s="227" t="s">
        <v>214</v>
      </c>
      <c r="BB410" s="227" t="s">
        <v>258</v>
      </c>
      <c r="BC410" s="227">
        <v>2</v>
      </c>
      <c r="BD410" s="227" t="s">
        <v>326</v>
      </c>
      <c r="BE410" s="227">
        <v>0</v>
      </c>
      <c r="BF410" s="227" t="s">
        <v>214</v>
      </c>
      <c r="BG410" s="227">
        <v>0</v>
      </c>
      <c r="BH410" s="227">
        <v>0</v>
      </c>
      <c r="BI410" s="227">
        <v>0</v>
      </c>
      <c r="BJ410" s="227">
        <v>0</v>
      </c>
      <c r="BK410" s="227">
        <v>0</v>
      </c>
      <c r="BL410" s="17">
        <v>11</v>
      </c>
      <c r="BM410" s="126" t="s">
        <v>4159</v>
      </c>
      <c r="BN410" s="126"/>
      <c r="BO410" s="126" t="e">
        <v>#N/A</v>
      </c>
      <c r="BP410" s="126">
        <v>2024</v>
      </c>
      <c r="BQ410" s="126" t="s">
        <v>171</v>
      </c>
      <c r="BR410" s="128">
        <v>45453</v>
      </c>
      <c r="BS410" s="17">
        <v>24</v>
      </c>
      <c r="BT410" s="221" t="s">
        <v>2856</v>
      </c>
      <c r="BU410" s="118">
        <v>2</v>
      </c>
      <c r="BV410" s="17">
        <v>0</v>
      </c>
      <c r="BW410" s="17">
        <v>0</v>
      </c>
      <c r="BX410" s="17">
        <v>1</v>
      </c>
      <c r="BY410" s="17">
        <v>0</v>
      </c>
      <c r="BZ410" s="17">
        <v>2</v>
      </c>
      <c r="CA410" s="17"/>
      <c r="CB410" s="17">
        <v>5</v>
      </c>
      <c r="CC410" s="121">
        <v>11</v>
      </c>
      <c r="CD410" s="17"/>
      <c r="CE410" s="118">
        <v>0</v>
      </c>
      <c r="CF410" s="17">
        <v>0</v>
      </c>
      <c r="CG410" s="17">
        <v>1</v>
      </c>
      <c r="CH410" s="17">
        <v>0</v>
      </c>
      <c r="CI410" s="17">
        <v>0</v>
      </c>
      <c r="CJ410" s="17">
        <v>0</v>
      </c>
      <c r="CK410" s="17">
        <v>0</v>
      </c>
      <c r="CL410" s="121">
        <v>1</v>
      </c>
      <c r="CM410" s="17" t="s">
        <v>2857</v>
      </c>
      <c r="CN410" s="17" t="s">
        <v>1200</v>
      </c>
      <c r="CO410" s="17" t="s">
        <v>1201</v>
      </c>
      <c r="CP410" s="17">
        <v>4</v>
      </c>
      <c r="CQ410" s="118">
        <v>0</v>
      </c>
      <c r="CR410" s="17">
        <v>2</v>
      </c>
      <c r="CS410" s="17"/>
      <c r="CT410" s="17" t="s">
        <v>677</v>
      </c>
      <c r="CU410" s="17"/>
      <c r="CV410" s="17"/>
      <c r="CW410" s="17"/>
      <c r="CX410" s="17"/>
      <c r="CY410" s="121"/>
      <c r="CZ410" s="118"/>
      <c r="DA410" s="17"/>
      <c r="DB410" s="17"/>
      <c r="DC410" s="121"/>
      <c r="DD410" s="126"/>
      <c r="DE410" s="17"/>
      <c r="DF410" s="118"/>
      <c r="DG410" s="17" t="s">
        <v>1137</v>
      </c>
      <c r="DH410" s="17"/>
      <c r="DI410" s="126" t="s">
        <v>2633</v>
      </c>
      <c r="DJ410" s="118">
        <v>14</v>
      </c>
      <c r="DK410" s="118" t="s">
        <v>1433</v>
      </c>
      <c r="DL410" s="121"/>
      <c r="DM410" s="17" t="s">
        <v>1120</v>
      </c>
      <c r="DN410" s="17"/>
      <c r="DO410" s="17"/>
      <c r="DP410" s="17"/>
      <c r="DQ410" s="121"/>
      <c r="DR410" s="17"/>
      <c r="DS410" s="17"/>
      <c r="DT410" s="17"/>
      <c r="DU410" s="17"/>
      <c r="DV410" s="17"/>
      <c r="DW410" s="17"/>
      <c r="DX410" s="17"/>
      <c r="DY410" s="118"/>
      <c r="DZ410" s="17"/>
      <c r="EA410" s="17"/>
      <c r="EB410" s="17"/>
      <c r="EC410" s="17"/>
      <c r="ED410" s="17"/>
      <c r="EE410" s="17"/>
      <c r="EF410" s="121"/>
      <c r="EG410" s="17"/>
      <c r="EH410" s="17"/>
      <c r="EI410" s="17"/>
      <c r="EJ410" s="17"/>
      <c r="EK410" s="17"/>
      <c r="EL410" s="17"/>
      <c r="EM410" s="17"/>
      <c r="EN410" s="17"/>
      <c r="EO410" s="118"/>
      <c r="EP410" s="17"/>
      <c r="EQ410" s="17"/>
      <c r="ER410" s="17"/>
      <c r="ES410" s="17"/>
      <c r="ET410" s="121"/>
      <c r="EU410" s="118"/>
      <c r="EV410" s="17"/>
      <c r="EW410" s="17"/>
      <c r="EX410" s="17"/>
      <c r="EY410" s="17"/>
      <c r="EZ410" s="121"/>
      <c r="FA410" s="17"/>
      <c r="FB410" s="121"/>
      <c r="FC410" s="118">
        <v>50</v>
      </c>
      <c r="FD410" s="17">
        <v>5</v>
      </c>
      <c r="FE410" s="121"/>
      <c r="FF410" s="17">
        <v>42</v>
      </c>
      <c r="FG410" s="118"/>
      <c r="FH410" s="121"/>
      <c r="FI410" s="17"/>
      <c r="FJ410" s="17" t="e">
        <v>#N/A</v>
      </c>
      <c r="FK410" s="227" t="s">
        <v>3714</v>
      </c>
      <c r="FL410" s="17"/>
      <c r="FM410" s="17"/>
      <c r="FN410" s="17"/>
      <c r="FO410" s="17"/>
      <c r="FP410" s="121"/>
      <c r="FQ410" s="17"/>
      <c r="FR410" s="118"/>
      <c r="FS410" s="17"/>
      <c r="FT410" s="17">
        <v>0</v>
      </c>
      <c r="FU410" s="17">
        <v>14</v>
      </c>
      <c r="FV410" s="17"/>
      <c r="FW410" s="17"/>
      <c r="FX410" s="17"/>
      <c r="FY410" s="121"/>
      <c r="FZ410" s="17"/>
      <c r="GA410" s="118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21"/>
      <c r="GQ410" s="17"/>
      <c r="GR410" s="118"/>
      <c r="GS410" s="17"/>
      <c r="GT410" s="17"/>
      <c r="GU410" s="17"/>
      <c r="GV410" s="17"/>
      <c r="GW410" s="17"/>
      <c r="GX410" s="121"/>
      <c r="GY410" s="118"/>
      <c r="GZ410" s="17"/>
      <c r="HA410" s="17"/>
      <c r="HB410" s="17"/>
      <c r="HC410" s="17"/>
      <c r="HD410" s="121"/>
      <c r="HE410" s="118"/>
      <c r="HF410" s="17"/>
      <c r="HG410" s="17"/>
      <c r="HH410" s="17"/>
      <c r="HI410" s="17"/>
      <c r="HJ410" s="17"/>
      <c r="HK410" s="121"/>
      <c r="HL410" s="118"/>
      <c r="HM410" s="17"/>
      <c r="HN410" s="17"/>
      <c r="HO410" s="121"/>
      <c r="HP410" s="118"/>
      <c r="HQ410" s="121"/>
      <c r="HR410" s="17"/>
      <c r="HS410" s="118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21"/>
      <c r="IJ410" s="17" t="s">
        <v>1434</v>
      </c>
      <c r="IK410" s="17" t="s">
        <v>3925</v>
      </c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</row>
    <row r="411" spans="1:260" s="138" customFormat="1" ht="12">
      <c r="A411" s="118">
        <v>200</v>
      </c>
      <c r="B411" s="17" t="s">
        <v>555</v>
      </c>
      <c r="C411" s="17">
        <v>0</v>
      </c>
      <c r="D411" s="17" t="s">
        <v>663</v>
      </c>
      <c r="E411" s="17" t="s">
        <v>1746</v>
      </c>
      <c r="F411" s="17" t="s">
        <v>2090</v>
      </c>
      <c r="G411" s="17" t="s">
        <v>79</v>
      </c>
      <c r="H411" s="119">
        <v>-17.854638999999999</v>
      </c>
      <c r="I411" s="120">
        <v>-63.103861000000002</v>
      </c>
      <c r="J411" s="17" t="s">
        <v>303</v>
      </c>
      <c r="K411" s="17" t="s">
        <v>176</v>
      </c>
      <c r="L411" s="17" t="s">
        <v>304</v>
      </c>
      <c r="M411" s="121" t="s">
        <v>177</v>
      </c>
      <c r="N411" s="122">
        <v>60</v>
      </c>
      <c r="O411" s="123" t="s">
        <v>78</v>
      </c>
      <c r="P411" s="17" t="s">
        <v>196</v>
      </c>
      <c r="Q411" s="121" t="s">
        <v>179</v>
      </c>
      <c r="R411" s="124">
        <v>3</v>
      </c>
      <c r="S411" s="124">
        <v>3</v>
      </c>
      <c r="T411" s="124">
        <v>0</v>
      </c>
      <c r="U411" s="124">
        <v>0</v>
      </c>
      <c r="V411" s="124">
        <v>0</v>
      </c>
      <c r="W411" s="124">
        <v>3</v>
      </c>
      <c r="X411" s="124">
        <v>2</v>
      </c>
      <c r="Y411" s="125">
        <v>0</v>
      </c>
      <c r="Z411" s="17">
        <v>11</v>
      </c>
      <c r="AA411" s="126"/>
      <c r="AB411" s="127" t="s">
        <v>333</v>
      </c>
      <c r="AC411" s="227" t="s">
        <v>192</v>
      </c>
      <c r="AD411" s="227">
        <v>3</v>
      </c>
      <c r="AE411" s="227" t="s">
        <v>181</v>
      </c>
      <c r="AF411" s="227">
        <v>1</v>
      </c>
      <c r="AG411" s="227" t="s">
        <v>211</v>
      </c>
      <c r="AH411" s="227" t="s">
        <v>222</v>
      </c>
      <c r="AI411" s="227">
        <v>3</v>
      </c>
      <c r="AJ411" s="227" t="s">
        <v>184</v>
      </c>
      <c r="AK411" s="227">
        <v>1</v>
      </c>
      <c r="AL411" s="227" t="s">
        <v>206</v>
      </c>
      <c r="AM411" s="227" t="s">
        <v>77</v>
      </c>
      <c r="AN411" s="227">
        <v>0</v>
      </c>
      <c r="AO411" s="227" t="s">
        <v>77</v>
      </c>
      <c r="AP411" s="227">
        <v>0</v>
      </c>
      <c r="AQ411" s="227" t="s">
        <v>77</v>
      </c>
      <c r="AR411" s="227" t="s">
        <v>77</v>
      </c>
      <c r="AS411" s="227">
        <v>0</v>
      </c>
      <c r="AT411" s="227" t="s">
        <v>77</v>
      </c>
      <c r="AU411" s="227">
        <v>0</v>
      </c>
      <c r="AV411" s="227" t="s">
        <v>77</v>
      </c>
      <c r="AW411" s="227" t="s">
        <v>186</v>
      </c>
      <c r="AX411" s="227">
        <v>3</v>
      </c>
      <c r="AY411" s="227" t="s">
        <v>325</v>
      </c>
      <c r="AZ411" s="227">
        <v>1</v>
      </c>
      <c r="BA411" s="227" t="s">
        <v>189</v>
      </c>
      <c r="BB411" s="227" t="s">
        <v>258</v>
      </c>
      <c r="BC411" s="227">
        <v>2</v>
      </c>
      <c r="BD411" s="227" t="s">
        <v>326</v>
      </c>
      <c r="BE411" s="227">
        <v>0</v>
      </c>
      <c r="BF411" s="227" t="s">
        <v>189</v>
      </c>
      <c r="BG411" s="227">
        <v>0</v>
      </c>
      <c r="BH411" s="227">
        <v>0</v>
      </c>
      <c r="BI411" s="227">
        <v>0</v>
      </c>
      <c r="BJ411" s="227">
        <v>0</v>
      </c>
      <c r="BK411" s="227">
        <v>0</v>
      </c>
      <c r="BL411" s="17">
        <v>11</v>
      </c>
      <c r="BM411" s="126" t="s">
        <v>4159</v>
      </c>
      <c r="BN411" s="126"/>
      <c r="BO411" s="126" t="e">
        <v>#N/A</v>
      </c>
      <c r="BP411" s="126">
        <v>2024</v>
      </c>
      <c r="BQ411" s="126" t="s">
        <v>171</v>
      </c>
      <c r="BR411" s="128">
        <v>45453</v>
      </c>
      <c r="BS411" s="17">
        <v>24</v>
      </c>
      <c r="BT411" s="221" t="s">
        <v>2923</v>
      </c>
      <c r="BU411" s="118">
        <v>2</v>
      </c>
      <c r="BV411" s="17">
        <v>0</v>
      </c>
      <c r="BW411" s="17">
        <v>0</v>
      </c>
      <c r="BX411" s="17">
        <v>0</v>
      </c>
      <c r="BY411" s="17">
        <v>0</v>
      </c>
      <c r="BZ411" s="17">
        <v>2</v>
      </c>
      <c r="CA411" s="17"/>
      <c r="CB411" s="17">
        <v>4</v>
      </c>
      <c r="CC411" s="121">
        <v>11</v>
      </c>
      <c r="CD411" s="17"/>
      <c r="CE411" s="118">
        <v>0</v>
      </c>
      <c r="CF411" s="17">
        <v>0</v>
      </c>
      <c r="CG411" s="17">
        <v>0</v>
      </c>
      <c r="CH411" s="17">
        <v>0</v>
      </c>
      <c r="CI411" s="17">
        <v>0</v>
      </c>
      <c r="CJ411" s="17">
        <v>0</v>
      </c>
      <c r="CK411" s="17">
        <v>0</v>
      </c>
      <c r="CL411" s="121">
        <v>0</v>
      </c>
      <c r="CM411" s="17" t="s">
        <v>2924</v>
      </c>
      <c r="CN411" s="17" t="s">
        <v>1143</v>
      </c>
      <c r="CO411" s="17" t="s">
        <v>1448</v>
      </c>
      <c r="CP411" s="17">
        <v>5</v>
      </c>
      <c r="CQ411" s="118">
        <v>0</v>
      </c>
      <c r="CR411" s="17">
        <v>2</v>
      </c>
      <c r="CS411" s="17"/>
      <c r="CT411" s="17" t="s">
        <v>677</v>
      </c>
      <c r="CU411" s="17"/>
      <c r="CV411" s="17"/>
      <c r="CW411" s="17"/>
      <c r="CX411" s="17"/>
      <c r="CY411" s="121"/>
      <c r="CZ411" s="118"/>
      <c r="DA411" s="17"/>
      <c r="DB411" s="17"/>
      <c r="DC411" s="121"/>
      <c r="DD411" s="126"/>
      <c r="DE411" s="17"/>
      <c r="DF411" s="118"/>
      <c r="DG411" s="17" t="s">
        <v>1127</v>
      </c>
      <c r="DH411" s="17"/>
      <c r="DI411" s="126" t="s">
        <v>2822</v>
      </c>
      <c r="DJ411" s="118">
        <v>7</v>
      </c>
      <c r="DK411" s="118" t="s">
        <v>2823</v>
      </c>
      <c r="DL411" s="121"/>
      <c r="DM411" s="17" t="s">
        <v>130</v>
      </c>
      <c r="DN411" s="17"/>
      <c r="DO411" s="17"/>
      <c r="DP411" s="17"/>
      <c r="DQ411" s="121"/>
      <c r="DR411" s="17"/>
      <c r="DS411" s="17"/>
      <c r="DT411" s="17"/>
      <c r="DU411" s="17"/>
      <c r="DV411" s="17"/>
      <c r="DW411" s="17"/>
      <c r="DX411" s="17"/>
      <c r="DY411" s="118"/>
      <c r="DZ411" s="17"/>
      <c r="EA411" s="17"/>
      <c r="EB411" s="17"/>
      <c r="EC411" s="17"/>
      <c r="ED411" s="17"/>
      <c r="EE411" s="17"/>
      <c r="EF411" s="121"/>
      <c r="EG411" s="17"/>
      <c r="EH411" s="17"/>
      <c r="EI411" s="17"/>
      <c r="EJ411" s="17"/>
      <c r="EK411" s="17"/>
      <c r="EL411" s="17"/>
      <c r="EM411" s="17"/>
      <c r="EN411" s="17"/>
      <c r="EO411" s="118"/>
      <c r="EP411" s="17"/>
      <c r="EQ411" s="17"/>
      <c r="ER411" s="17"/>
      <c r="ES411" s="17"/>
      <c r="ET411" s="121"/>
      <c r="EU411" s="118"/>
      <c r="EV411" s="17"/>
      <c r="EW411" s="17"/>
      <c r="EX411" s="17"/>
      <c r="EY411" s="17"/>
      <c r="EZ411" s="121"/>
      <c r="FA411" s="17"/>
      <c r="FB411" s="121"/>
      <c r="FC411" s="118">
        <v>100</v>
      </c>
      <c r="FD411" s="17">
        <v>4</v>
      </c>
      <c r="FE411" s="121"/>
      <c r="FF411" s="17">
        <v>81</v>
      </c>
      <c r="FG411" s="118"/>
      <c r="FH411" s="121"/>
      <c r="FI411" s="17"/>
      <c r="FJ411" s="17" t="e">
        <v>#N/A</v>
      </c>
      <c r="FK411" s="227" t="s">
        <v>3711</v>
      </c>
      <c r="FL411" s="128"/>
      <c r="FM411" s="128"/>
      <c r="FN411" s="17"/>
      <c r="FO411" s="17"/>
      <c r="FP411" s="121"/>
      <c r="FQ411" s="17"/>
      <c r="FR411" s="118"/>
      <c r="FS411" s="17"/>
      <c r="FT411" s="17">
        <v>0</v>
      </c>
      <c r="FU411" s="17">
        <v>14</v>
      </c>
      <c r="FV411" s="17"/>
      <c r="FW411" s="17"/>
      <c r="FX411" s="17"/>
      <c r="FY411" s="121"/>
      <c r="FZ411" s="17"/>
      <c r="GA411" s="118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21"/>
      <c r="GQ411" s="17"/>
      <c r="GR411" s="118"/>
      <c r="GS411" s="17"/>
      <c r="GT411" s="17"/>
      <c r="GU411" s="17"/>
      <c r="GV411" s="17"/>
      <c r="GW411" s="17"/>
      <c r="GX411" s="121"/>
      <c r="GY411" s="118"/>
      <c r="GZ411" s="17"/>
      <c r="HA411" s="17"/>
      <c r="HB411" s="17"/>
      <c r="HC411" s="17"/>
      <c r="HD411" s="121"/>
      <c r="HE411" s="118"/>
      <c r="HF411" s="17"/>
      <c r="HG411" s="17"/>
      <c r="HH411" s="17"/>
      <c r="HI411" s="17"/>
      <c r="HJ411" s="17"/>
      <c r="HK411" s="121"/>
      <c r="HL411" s="118"/>
      <c r="HM411" s="17"/>
      <c r="HN411" s="17"/>
      <c r="HO411" s="121"/>
      <c r="HP411" s="118"/>
      <c r="HQ411" s="121"/>
      <c r="HR411" s="17"/>
      <c r="HS411" s="118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21"/>
      <c r="IJ411" s="17" t="s">
        <v>2823</v>
      </c>
      <c r="IK411" s="17" t="s">
        <v>3926</v>
      </c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</row>
    <row r="412" spans="1:260" s="138" customFormat="1" ht="12">
      <c r="A412" s="118">
        <v>284</v>
      </c>
      <c r="B412" s="17" t="s">
        <v>2243</v>
      </c>
      <c r="C412" s="17">
        <v>0</v>
      </c>
      <c r="D412" s="139" t="s">
        <v>663</v>
      </c>
      <c r="E412" s="124" t="s">
        <v>1829</v>
      </c>
      <c r="F412" s="17" t="s">
        <v>2244</v>
      </c>
      <c r="G412" s="17" t="s">
        <v>79</v>
      </c>
      <c r="H412" s="119">
        <v>-17.60295</v>
      </c>
      <c r="I412" s="120">
        <v>-63.174111000000003</v>
      </c>
      <c r="J412" s="17" t="s">
        <v>303</v>
      </c>
      <c r="K412" s="17" t="s">
        <v>256</v>
      </c>
      <c r="L412" s="17" t="s">
        <v>256</v>
      </c>
      <c r="M412" s="121" t="s">
        <v>177</v>
      </c>
      <c r="N412" s="122">
        <v>40</v>
      </c>
      <c r="O412" s="123" t="s">
        <v>78</v>
      </c>
      <c r="P412" s="17" t="s">
        <v>202</v>
      </c>
      <c r="Q412" s="121" t="s">
        <v>179</v>
      </c>
      <c r="R412" s="124">
        <v>0</v>
      </c>
      <c r="S412" s="124">
        <v>3</v>
      </c>
      <c r="T412" s="124">
        <v>0</v>
      </c>
      <c r="U412" s="124">
        <v>0</v>
      </c>
      <c r="V412" s="124">
        <v>3</v>
      </c>
      <c r="W412" s="124">
        <v>3</v>
      </c>
      <c r="X412" s="124">
        <v>3</v>
      </c>
      <c r="Y412" s="125">
        <v>0</v>
      </c>
      <c r="Z412" s="17">
        <v>12</v>
      </c>
      <c r="AA412" s="142"/>
      <c r="AB412" s="127" t="s">
        <v>2798</v>
      </c>
      <c r="AC412" s="227" t="s">
        <v>77</v>
      </c>
      <c r="AD412" s="227">
        <v>0</v>
      </c>
      <c r="AE412" s="227" t="s">
        <v>77</v>
      </c>
      <c r="AF412" s="227">
        <v>0</v>
      </c>
      <c r="AG412" s="227" t="s">
        <v>77</v>
      </c>
      <c r="AH412" s="227" t="s">
        <v>188</v>
      </c>
      <c r="AI412" s="227">
        <v>3</v>
      </c>
      <c r="AJ412" s="227" t="s">
        <v>2025</v>
      </c>
      <c r="AK412" s="227">
        <v>1</v>
      </c>
      <c r="AL412" s="227" t="s">
        <v>206</v>
      </c>
      <c r="AM412" s="227" t="s">
        <v>77</v>
      </c>
      <c r="AN412" s="227">
        <v>0</v>
      </c>
      <c r="AO412" s="227" t="s">
        <v>77</v>
      </c>
      <c r="AP412" s="227">
        <v>0</v>
      </c>
      <c r="AQ412" s="227" t="s">
        <v>77</v>
      </c>
      <c r="AR412" s="227" t="s">
        <v>198</v>
      </c>
      <c r="AS412" s="227">
        <v>3</v>
      </c>
      <c r="AT412" s="227" t="s">
        <v>326</v>
      </c>
      <c r="AU412" s="227">
        <v>0</v>
      </c>
      <c r="AV412" s="227" t="s">
        <v>214</v>
      </c>
      <c r="AW412" s="227" t="s">
        <v>666</v>
      </c>
      <c r="AX412" s="227">
        <v>3</v>
      </c>
      <c r="AY412" s="227" t="s">
        <v>325</v>
      </c>
      <c r="AZ412" s="227">
        <v>1</v>
      </c>
      <c r="BA412" s="227" t="s">
        <v>214</v>
      </c>
      <c r="BB412" s="227" t="s">
        <v>930</v>
      </c>
      <c r="BC412" s="227">
        <v>3</v>
      </c>
      <c r="BD412" s="227" t="s">
        <v>326</v>
      </c>
      <c r="BE412" s="227">
        <v>0</v>
      </c>
      <c r="BF412" s="227" t="s">
        <v>214</v>
      </c>
      <c r="BG412" s="227">
        <v>0</v>
      </c>
      <c r="BH412" s="227">
        <v>0</v>
      </c>
      <c r="BI412" s="227">
        <v>0</v>
      </c>
      <c r="BJ412" s="227">
        <v>0</v>
      </c>
      <c r="BK412" s="227">
        <v>0</v>
      </c>
      <c r="BL412" s="17">
        <v>12</v>
      </c>
      <c r="BM412" s="142" t="s">
        <v>4159</v>
      </c>
      <c r="BN412" s="142"/>
      <c r="BO412" s="142" t="e">
        <v>#N/A</v>
      </c>
      <c r="BP412" s="143">
        <v>2024</v>
      </c>
      <c r="BQ412" s="126" t="s">
        <v>172</v>
      </c>
      <c r="BR412" s="128">
        <v>45453</v>
      </c>
      <c r="BS412" s="17">
        <v>24</v>
      </c>
      <c r="BT412" s="221" t="s">
        <v>3008</v>
      </c>
      <c r="BU412" s="118">
        <v>3</v>
      </c>
      <c r="BV412" s="17">
        <v>0</v>
      </c>
      <c r="BW412" s="17">
        <v>0</v>
      </c>
      <c r="BX412" s="17">
        <v>0</v>
      </c>
      <c r="BY412" s="17">
        <v>0</v>
      </c>
      <c r="BZ412" s="17">
        <v>2</v>
      </c>
      <c r="CA412" s="17"/>
      <c r="CB412" s="17">
        <v>5</v>
      </c>
      <c r="CC412" s="121">
        <v>12</v>
      </c>
      <c r="CD412" s="17"/>
      <c r="CE412" s="118">
        <v>0</v>
      </c>
      <c r="CF412" s="17">
        <v>0</v>
      </c>
      <c r="CG412" s="17">
        <v>0</v>
      </c>
      <c r="CH412" s="17">
        <v>0</v>
      </c>
      <c r="CI412" s="17">
        <v>0</v>
      </c>
      <c r="CJ412" s="17">
        <v>0</v>
      </c>
      <c r="CK412" s="17">
        <v>0</v>
      </c>
      <c r="CL412" s="121">
        <v>0</v>
      </c>
      <c r="CM412" s="17" t="s">
        <v>3009</v>
      </c>
      <c r="CN412" s="17" t="s">
        <v>1124</v>
      </c>
      <c r="CO412" s="17" t="s">
        <v>1125</v>
      </c>
      <c r="CP412" s="17">
        <v>3</v>
      </c>
      <c r="CQ412" s="118">
        <v>0</v>
      </c>
      <c r="CR412" s="17">
        <v>2</v>
      </c>
      <c r="CS412" s="124"/>
      <c r="CT412" s="138" t="s">
        <v>677</v>
      </c>
      <c r="CY412" s="141"/>
      <c r="CZ412" s="140"/>
      <c r="DC412" s="141"/>
      <c r="DD412" s="142"/>
      <c r="DF412" s="137"/>
      <c r="DG412" s="17" t="s">
        <v>1127</v>
      </c>
      <c r="DI412" s="126" t="s">
        <v>3108</v>
      </c>
      <c r="DJ412" s="118">
        <v>4</v>
      </c>
      <c r="DK412" s="118" t="s">
        <v>1497</v>
      </c>
      <c r="DL412" s="141"/>
      <c r="DM412" s="17" t="s">
        <v>130</v>
      </c>
      <c r="DN412" s="139"/>
      <c r="DQ412" s="141"/>
      <c r="DY412" s="140"/>
      <c r="EF412" s="141"/>
      <c r="EO412" s="140"/>
      <c r="ET412" s="141"/>
      <c r="EU412" s="140"/>
      <c r="EZ412" s="141"/>
      <c r="FB412" s="127"/>
      <c r="FC412" s="118">
        <v>70</v>
      </c>
      <c r="FD412" s="17">
        <v>5</v>
      </c>
      <c r="FE412" s="141"/>
      <c r="FF412" s="17">
        <v>59</v>
      </c>
      <c r="FG412" s="140"/>
      <c r="FH412" s="141"/>
      <c r="FJ412" s="17" t="e">
        <v>#N/A</v>
      </c>
      <c r="FK412" s="257" t="s">
        <v>3711</v>
      </c>
      <c r="FP412" s="141"/>
      <c r="FR412" s="140"/>
      <c r="FT412" s="138">
        <v>0</v>
      </c>
      <c r="FU412" s="138">
        <v>14</v>
      </c>
      <c r="FY412" s="141"/>
      <c r="GA412" s="140"/>
      <c r="GP412" s="141"/>
      <c r="GR412" s="137"/>
      <c r="GX412" s="141"/>
      <c r="GY412" s="137"/>
      <c r="HD412" s="141"/>
      <c r="HE412" s="137"/>
      <c r="HK412" s="141"/>
      <c r="HL412" s="137"/>
      <c r="HM412" s="124"/>
      <c r="HN412" s="124"/>
      <c r="HO412" s="141"/>
      <c r="HP412" s="140"/>
      <c r="HQ412" s="141"/>
      <c r="HS412" s="140"/>
      <c r="II412" s="141"/>
      <c r="IJ412" s="17" t="s">
        <v>1497</v>
      </c>
      <c r="IK412" s="138" t="s">
        <v>3896</v>
      </c>
    </row>
    <row r="413" spans="1:260" s="138" customFormat="1" ht="12">
      <c r="A413" s="118">
        <v>289</v>
      </c>
      <c r="B413" s="17" t="s">
        <v>689</v>
      </c>
      <c r="C413" s="17">
        <v>0</v>
      </c>
      <c r="D413" s="139" t="s">
        <v>663</v>
      </c>
      <c r="E413" s="124" t="s">
        <v>1748</v>
      </c>
      <c r="F413" s="17" t="s">
        <v>2252</v>
      </c>
      <c r="G413" s="17" t="s">
        <v>79</v>
      </c>
      <c r="H413" s="119">
        <v>-17.734273999999999</v>
      </c>
      <c r="I413" s="120">
        <v>-62.934122000000002</v>
      </c>
      <c r="J413" s="17" t="s">
        <v>310</v>
      </c>
      <c r="K413" s="17" t="s">
        <v>243</v>
      </c>
      <c r="L413" s="17" t="s">
        <v>304</v>
      </c>
      <c r="M413" s="121" t="s">
        <v>177</v>
      </c>
      <c r="N413" s="122">
        <v>40</v>
      </c>
      <c r="O413" s="123" t="s">
        <v>78</v>
      </c>
      <c r="P413" s="17" t="s">
        <v>178</v>
      </c>
      <c r="Q413" s="121" t="s">
        <v>179</v>
      </c>
      <c r="R413" s="124">
        <v>3</v>
      </c>
      <c r="S413" s="124">
        <v>3</v>
      </c>
      <c r="T413" s="124">
        <v>0</v>
      </c>
      <c r="U413" s="124">
        <v>0</v>
      </c>
      <c r="V413" s="124">
        <v>3</v>
      </c>
      <c r="W413" s="124">
        <v>2</v>
      </c>
      <c r="X413" s="124">
        <v>0</v>
      </c>
      <c r="Y413" s="125">
        <v>0</v>
      </c>
      <c r="Z413" s="17">
        <v>11</v>
      </c>
      <c r="AA413" s="142"/>
      <c r="AB413" s="127" t="s">
        <v>1229</v>
      </c>
      <c r="AC413" s="227" t="s">
        <v>212</v>
      </c>
      <c r="AD413" s="227">
        <v>3</v>
      </c>
      <c r="AE413" s="227" t="s">
        <v>181</v>
      </c>
      <c r="AF413" s="227">
        <v>1</v>
      </c>
      <c r="AG413" s="227" t="s">
        <v>182</v>
      </c>
      <c r="AH413" s="227" t="s">
        <v>188</v>
      </c>
      <c r="AI413" s="227">
        <v>3</v>
      </c>
      <c r="AJ413" s="227" t="s">
        <v>316</v>
      </c>
      <c r="AK413" s="227">
        <v>1</v>
      </c>
      <c r="AL413" s="227" t="s">
        <v>182</v>
      </c>
      <c r="AM413" s="227" t="s">
        <v>77</v>
      </c>
      <c r="AN413" s="227">
        <v>0</v>
      </c>
      <c r="AO413" s="227" t="s">
        <v>77</v>
      </c>
      <c r="AP413" s="227">
        <v>0</v>
      </c>
      <c r="AQ413" s="227" t="s">
        <v>77</v>
      </c>
      <c r="AR413" s="227" t="s">
        <v>198</v>
      </c>
      <c r="AS413" s="227">
        <v>3</v>
      </c>
      <c r="AT413" s="227" t="s">
        <v>187</v>
      </c>
      <c r="AU413" s="227">
        <v>1</v>
      </c>
      <c r="AV413" s="227" t="s">
        <v>182</v>
      </c>
      <c r="AW413" s="227" t="s">
        <v>1007</v>
      </c>
      <c r="AX413" s="227">
        <v>2</v>
      </c>
      <c r="AY413" s="227" t="s">
        <v>229</v>
      </c>
      <c r="AZ413" s="227">
        <v>0</v>
      </c>
      <c r="BA413" s="227" t="s">
        <v>182</v>
      </c>
      <c r="BB413" s="227" t="s">
        <v>77</v>
      </c>
      <c r="BC413" s="227">
        <v>0</v>
      </c>
      <c r="BD413" s="227" t="s">
        <v>77</v>
      </c>
      <c r="BE413" s="227">
        <v>0</v>
      </c>
      <c r="BF413" s="227" t="s">
        <v>77</v>
      </c>
      <c r="BG413" s="227">
        <v>0</v>
      </c>
      <c r="BH413" s="227">
        <v>0</v>
      </c>
      <c r="BI413" s="227">
        <v>0</v>
      </c>
      <c r="BJ413" s="227">
        <v>0</v>
      </c>
      <c r="BK413" s="227">
        <v>0</v>
      </c>
      <c r="BL413" s="17">
        <v>11</v>
      </c>
      <c r="BM413" s="142" t="s">
        <v>4159</v>
      </c>
      <c r="BN413" s="142"/>
      <c r="BO413" s="142" t="e">
        <v>#N/A</v>
      </c>
      <c r="BP413" s="143">
        <v>2024</v>
      </c>
      <c r="BQ413" s="126" t="s">
        <v>171</v>
      </c>
      <c r="BR413" s="128">
        <v>45453</v>
      </c>
      <c r="BS413" s="17">
        <v>24</v>
      </c>
      <c r="BT413" s="221" t="s">
        <v>2824</v>
      </c>
      <c r="BU413" s="118">
        <v>3</v>
      </c>
      <c r="BV413" s="17">
        <v>1</v>
      </c>
      <c r="BW413" s="17">
        <v>0</v>
      </c>
      <c r="BX413" s="17">
        <v>0</v>
      </c>
      <c r="BY413" s="17">
        <v>0</v>
      </c>
      <c r="BZ413" s="17">
        <v>2</v>
      </c>
      <c r="CA413" s="17"/>
      <c r="CB413" s="17">
        <v>6</v>
      </c>
      <c r="CC413" s="121">
        <v>11</v>
      </c>
      <c r="CD413" s="17"/>
      <c r="CE413" s="118">
        <v>0</v>
      </c>
      <c r="CF413" s="17">
        <v>0</v>
      </c>
      <c r="CG413" s="17">
        <v>0</v>
      </c>
      <c r="CH413" s="17">
        <v>0</v>
      </c>
      <c r="CI413" s="17">
        <v>0</v>
      </c>
      <c r="CJ413" s="17">
        <v>1</v>
      </c>
      <c r="CK413" s="17">
        <v>0</v>
      </c>
      <c r="CL413" s="121">
        <v>1</v>
      </c>
      <c r="CM413" s="17" t="s">
        <v>1385</v>
      </c>
      <c r="CN413" s="17" t="s">
        <v>1206</v>
      </c>
      <c r="CO413" s="17" t="s">
        <v>1335</v>
      </c>
      <c r="CP413" s="17">
        <v>16</v>
      </c>
      <c r="CQ413" s="118">
        <v>1</v>
      </c>
      <c r="CR413" s="17">
        <v>2</v>
      </c>
      <c r="CS413" s="124" t="s">
        <v>676</v>
      </c>
      <c r="CT413" s="138" t="s">
        <v>677</v>
      </c>
      <c r="CY413" s="141"/>
      <c r="CZ413" s="140"/>
      <c r="DC413" s="141"/>
      <c r="DD413" s="142"/>
      <c r="DF413" s="137"/>
      <c r="DG413" s="17" t="s">
        <v>1180</v>
      </c>
      <c r="DI413" s="126" t="s">
        <v>2659</v>
      </c>
      <c r="DJ413" s="118">
        <v>19</v>
      </c>
      <c r="DK413" s="118" t="s">
        <v>1298</v>
      </c>
      <c r="DL413" s="141"/>
      <c r="DM413" s="17" t="s">
        <v>1299</v>
      </c>
      <c r="DN413" s="139"/>
      <c r="DQ413" s="141"/>
      <c r="DY413" s="140"/>
      <c r="EF413" s="141"/>
      <c r="EO413" s="140"/>
      <c r="ET413" s="141"/>
      <c r="EU413" s="140"/>
      <c r="EZ413" s="141"/>
      <c r="FB413" s="127"/>
      <c r="FC413" s="118">
        <v>70</v>
      </c>
      <c r="FD413" s="17">
        <v>6</v>
      </c>
      <c r="FE413" s="141"/>
      <c r="FF413" s="17">
        <v>59</v>
      </c>
      <c r="FG413" s="140"/>
      <c r="FH413" s="141"/>
      <c r="FJ413" s="17" t="e">
        <v>#N/A</v>
      </c>
      <c r="FK413" s="257" t="s">
        <v>3711</v>
      </c>
      <c r="FP413" s="141"/>
      <c r="FR413" s="140"/>
      <c r="FT413" s="138">
        <v>0</v>
      </c>
      <c r="FU413" s="138">
        <v>14</v>
      </c>
      <c r="FY413" s="141"/>
      <c r="GA413" s="140"/>
      <c r="GP413" s="141"/>
      <c r="GR413" s="137"/>
      <c r="GX413" s="141"/>
      <c r="GY413" s="137"/>
      <c r="HD413" s="141"/>
      <c r="HE413" s="137"/>
      <c r="HK413" s="141"/>
      <c r="HL413" s="137"/>
      <c r="HM413" s="124"/>
      <c r="HN413" s="124"/>
      <c r="HO413" s="141"/>
      <c r="HP413" s="140"/>
      <c r="HQ413" s="141"/>
      <c r="HS413" s="140"/>
      <c r="II413" s="141"/>
      <c r="IJ413" s="17" t="s">
        <v>1300</v>
      </c>
      <c r="IK413" s="138" t="s">
        <v>3927</v>
      </c>
    </row>
    <row r="414" spans="1:260" s="138" customFormat="1" ht="12">
      <c r="A414" s="118">
        <v>297</v>
      </c>
      <c r="B414" s="17" t="s">
        <v>555</v>
      </c>
      <c r="C414" s="17">
        <v>0</v>
      </c>
      <c r="D414" s="139" t="s">
        <v>663</v>
      </c>
      <c r="E414" s="124" t="s">
        <v>1827</v>
      </c>
      <c r="F414" s="17" t="s">
        <v>2263</v>
      </c>
      <c r="G414" s="17" t="s">
        <v>79</v>
      </c>
      <c r="H414" s="119">
        <v>-17.805199999999999</v>
      </c>
      <c r="I414" s="120">
        <v>-63.150599999999997</v>
      </c>
      <c r="J414" s="17" t="s">
        <v>303</v>
      </c>
      <c r="K414" s="17" t="s">
        <v>176</v>
      </c>
      <c r="L414" s="17" t="s">
        <v>304</v>
      </c>
      <c r="M414" s="121" t="s">
        <v>177</v>
      </c>
      <c r="N414" s="122">
        <v>60</v>
      </c>
      <c r="O414" s="123" t="s">
        <v>78</v>
      </c>
      <c r="P414" s="17" t="s">
        <v>196</v>
      </c>
      <c r="Q414" s="121" t="s">
        <v>179</v>
      </c>
      <c r="R414" s="124">
        <v>3</v>
      </c>
      <c r="S414" s="124">
        <v>3</v>
      </c>
      <c r="T414" s="124">
        <v>0</v>
      </c>
      <c r="U414" s="124">
        <v>0</v>
      </c>
      <c r="V414" s="124">
        <v>3</v>
      </c>
      <c r="W414" s="124">
        <v>3</v>
      </c>
      <c r="X414" s="124">
        <v>3</v>
      </c>
      <c r="Y414" s="125">
        <v>0</v>
      </c>
      <c r="Z414" s="17">
        <v>15</v>
      </c>
      <c r="AA414" s="142"/>
      <c r="AB414" s="127" t="s">
        <v>333</v>
      </c>
      <c r="AC414" s="227" t="s">
        <v>192</v>
      </c>
      <c r="AD414" s="227">
        <v>3</v>
      </c>
      <c r="AE414" s="227" t="s">
        <v>181</v>
      </c>
      <c r="AF414" s="227">
        <v>1</v>
      </c>
      <c r="AG414" s="227" t="s">
        <v>236</v>
      </c>
      <c r="AH414" s="227" t="s">
        <v>194</v>
      </c>
      <c r="AI414" s="227">
        <v>3</v>
      </c>
      <c r="AJ414" s="227" t="s">
        <v>184</v>
      </c>
      <c r="AK414" s="227">
        <v>1</v>
      </c>
      <c r="AL414" s="227" t="s">
        <v>195</v>
      </c>
      <c r="AM414" s="227" t="s">
        <v>77</v>
      </c>
      <c r="AN414" s="227">
        <v>0</v>
      </c>
      <c r="AO414" s="227" t="s">
        <v>77</v>
      </c>
      <c r="AP414" s="227">
        <v>0</v>
      </c>
      <c r="AQ414" s="227" t="s">
        <v>77</v>
      </c>
      <c r="AR414" s="227" t="s">
        <v>198</v>
      </c>
      <c r="AS414" s="227">
        <v>3</v>
      </c>
      <c r="AT414" s="227" t="s">
        <v>326</v>
      </c>
      <c r="AU414" s="227">
        <v>0</v>
      </c>
      <c r="AV414" s="227" t="s">
        <v>189</v>
      </c>
      <c r="AW414" s="227" t="s">
        <v>234</v>
      </c>
      <c r="AX414" s="227">
        <v>3</v>
      </c>
      <c r="AY414" s="227" t="s">
        <v>325</v>
      </c>
      <c r="AZ414" s="227">
        <v>1</v>
      </c>
      <c r="BA414" s="227" t="s">
        <v>189</v>
      </c>
      <c r="BB414" s="227" t="s">
        <v>930</v>
      </c>
      <c r="BC414" s="227">
        <v>3</v>
      </c>
      <c r="BD414" s="227" t="s">
        <v>326</v>
      </c>
      <c r="BE414" s="227">
        <v>0</v>
      </c>
      <c r="BF414" s="227" t="s">
        <v>189</v>
      </c>
      <c r="BG414" s="227">
        <v>0</v>
      </c>
      <c r="BH414" s="227">
        <v>0</v>
      </c>
      <c r="BI414" s="227">
        <v>0</v>
      </c>
      <c r="BJ414" s="227">
        <v>0</v>
      </c>
      <c r="BK414" s="227">
        <v>0</v>
      </c>
      <c r="BL414" s="17">
        <v>15</v>
      </c>
      <c r="BM414" s="142" t="s">
        <v>4159</v>
      </c>
      <c r="BN414" s="142"/>
      <c r="BO414" s="142" t="e">
        <v>#N/A</v>
      </c>
      <c r="BP414" s="143">
        <v>2024</v>
      </c>
      <c r="BQ414" s="126" t="s">
        <v>171</v>
      </c>
      <c r="BR414" s="128">
        <v>45453</v>
      </c>
      <c r="BS414" s="17">
        <v>24</v>
      </c>
      <c r="BT414" s="221" t="s">
        <v>2926</v>
      </c>
      <c r="BU414" s="118">
        <v>3</v>
      </c>
      <c r="BV414" s="17">
        <v>0</v>
      </c>
      <c r="BW414" s="17">
        <v>1</v>
      </c>
      <c r="BX414" s="17">
        <v>0</v>
      </c>
      <c r="BY414" s="17">
        <v>0</v>
      </c>
      <c r="BZ414" s="17">
        <v>2</v>
      </c>
      <c r="CA414" s="17"/>
      <c r="CB414" s="17">
        <v>6</v>
      </c>
      <c r="CC414" s="121">
        <v>15</v>
      </c>
      <c r="CD414" s="17"/>
      <c r="CE414" s="118">
        <v>0</v>
      </c>
      <c r="CF414" s="17">
        <v>0</v>
      </c>
      <c r="CG414" s="17">
        <v>0</v>
      </c>
      <c r="CH414" s="17">
        <v>0</v>
      </c>
      <c r="CI414" s="17">
        <v>0</v>
      </c>
      <c r="CJ414" s="17">
        <v>1</v>
      </c>
      <c r="CK414" s="17">
        <v>0</v>
      </c>
      <c r="CL414" s="121">
        <v>1</v>
      </c>
      <c r="CM414" s="17" t="s">
        <v>1297</v>
      </c>
      <c r="CN414" s="17" t="s">
        <v>1124</v>
      </c>
      <c r="CO414" s="17" t="s">
        <v>1125</v>
      </c>
      <c r="CP414" s="17">
        <v>10</v>
      </c>
      <c r="CQ414" s="118">
        <v>0</v>
      </c>
      <c r="CR414" s="17">
        <v>2</v>
      </c>
      <c r="CS414" s="124"/>
      <c r="CT414" s="138" t="s">
        <v>677</v>
      </c>
      <c r="CY414" s="141"/>
      <c r="CZ414" s="140"/>
      <c r="DC414" s="141"/>
      <c r="DD414" s="142"/>
      <c r="DF414" s="137"/>
      <c r="DG414" s="17" t="s">
        <v>1180</v>
      </c>
      <c r="DI414" s="126" t="s">
        <v>2809</v>
      </c>
      <c r="DJ414" s="118">
        <v>20</v>
      </c>
      <c r="DK414" s="118" t="s">
        <v>2810</v>
      </c>
      <c r="DL414" s="141"/>
      <c r="DM414" s="17" t="s">
        <v>1299</v>
      </c>
      <c r="DN414" s="139"/>
      <c r="DQ414" s="141"/>
      <c r="DY414" s="140"/>
      <c r="EF414" s="141"/>
      <c r="EO414" s="140"/>
      <c r="ET414" s="141"/>
      <c r="EU414" s="140"/>
      <c r="EZ414" s="141"/>
      <c r="FB414" s="127"/>
      <c r="FC414" s="118">
        <v>100</v>
      </c>
      <c r="FD414" s="17">
        <v>6</v>
      </c>
      <c r="FE414" s="141"/>
      <c r="FF414" s="17">
        <v>81</v>
      </c>
      <c r="FG414" s="140"/>
      <c r="FH414" s="141"/>
      <c r="FJ414" s="17" t="e">
        <v>#N/A</v>
      </c>
      <c r="FK414" s="257" t="s">
        <v>3714</v>
      </c>
      <c r="FP414" s="141"/>
      <c r="FR414" s="140"/>
      <c r="FT414" s="138">
        <v>0</v>
      </c>
      <c r="FU414" s="138">
        <v>14</v>
      </c>
      <c r="FY414" s="141"/>
      <c r="GA414" s="140"/>
      <c r="GP414" s="141"/>
      <c r="GR414" s="137"/>
      <c r="GX414" s="141"/>
      <c r="GY414" s="137"/>
      <c r="HD414" s="141"/>
      <c r="HE414" s="137"/>
      <c r="HK414" s="141"/>
      <c r="HL414" s="137"/>
      <c r="HM414" s="124"/>
      <c r="HN414" s="124"/>
      <c r="HO414" s="141"/>
      <c r="HP414" s="140"/>
      <c r="HQ414" s="141"/>
      <c r="HS414" s="140"/>
      <c r="II414" s="141"/>
      <c r="IJ414" s="17" t="s">
        <v>2811</v>
      </c>
      <c r="IK414" s="138" t="s">
        <v>2622</v>
      </c>
    </row>
    <row r="415" spans="1:260" s="138" customFormat="1" ht="12">
      <c r="A415" s="118">
        <v>343</v>
      </c>
      <c r="B415" s="17">
        <v>0</v>
      </c>
      <c r="C415" s="17">
        <v>0</v>
      </c>
      <c r="D415" s="139" t="s">
        <v>663</v>
      </c>
      <c r="E415" s="124" t="s">
        <v>1745</v>
      </c>
      <c r="F415" s="17" t="s">
        <v>2328</v>
      </c>
      <c r="G415" s="17" t="s">
        <v>79</v>
      </c>
      <c r="H415" s="119">
        <v>-17.799679999999999</v>
      </c>
      <c r="I415" s="120">
        <v>-63.168059999999997</v>
      </c>
      <c r="J415" s="17" t="s">
        <v>303</v>
      </c>
      <c r="K415" s="17" t="s">
        <v>176</v>
      </c>
      <c r="L415" s="17" t="s">
        <v>304</v>
      </c>
      <c r="M415" s="121" t="s">
        <v>177</v>
      </c>
      <c r="N415" s="122">
        <v>25</v>
      </c>
      <c r="O415" s="123" t="s">
        <v>78</v>
      </c>
      <c r="P415" s="17" t="s">
        <v>196</v>
      </c>
      <c r="Q415" s="121" t="s">
        <v>179</v>
      </c>
      <c r="R415" s="124">
        <v>0</v>
      </c>
      <c r="S415" s="124">
        <v>0</v>
      </c>
      <c r="T415" s="124">
        <v>3</v>
      </c>
      <c r="U415" s="124">
        <v>0</v>
      </c>
      <c r="V415" s="124">
        <v>0</v>
      </c>
      <c r="W415" s="124">
        <v>3</v>
      </c>
      <c r="X415" s="124">
        <v>1</v>
      </c>
      <c r="Y415" s="125">
        <v>0</v>
      </c>
      <c r="Z415" s="17">
        <v>7</v>
      </c>
      <c r="AA415" s="142"/>
      <c r="AB415" s="127" t="s">
        <v>333</v>
      </c>
      <c r="AC415" s="227" t="s">
        <v>223</v>
      </c>
      <c r="AD415" s="227">
        <v>3</v>
      </c>
      <c r="AE415" s="227" t="s">
        <v>181</v>
      </c>
      <c r="AF415" s="227">
        <v>1</v>
      </c>
      <c r="AG415" s="227" t="s">
        <v>211</v>
      </c>
      <c r="AH415" s="227">
        <v>0</v>
      </c>
      <c r="AI415" s="227">
        <v>0</v>
      </c>
      <c r="AJ415" s="227" t="s">
        <v>184</v>
      </c>
      <c r="AK415" s="227">
        <v>1</v>
      </c>
      <c r="AL415" s="227" t="s">
        <v>206</v>
      </c>
      <c r="AM415" s="227" t="s">
        <v>77</v>
      </c>
      <c r="AN415" s="227">
        <v>0</v>
      </c>
      <c r="AO415" s="227" t="s">
        <v>77</v>
      </c>
      <c r="AP415" s="227">
        <v>0</v>
      </c>
      <c r="AQ415" s="227" t="s">
        <v>77</v>
      </c>
      <c r="AR415" s="227" t="s">
        <v>77</v>
      </c>
      <c r="AS415" s="227">
        <v>0</v>
      </c>
      <c r="AT415" s="227" t="s">
        <v>77</v>
      </c>
      <c r="AU415" s="227">
        <v>0</v>
      </c>
      <c r="AV415" s="227" t="s">
        <v>77</v>
      </c>
      <c r="AW415" s="227" t="s">
        <v>234</v>
      </c>
      <c r="AX415" s="227">
        <v>3</v>
      </c>
      <c r="AY415" s="227" t="s">
        <v>325</v>
      </c>
      <c r="AZ415" s="227">
        <v>1</v>
      </c>
      <c r="BA415" s="227" t="s">
        <v>189</v>
      </c>
      <c r="BB415" s="227" t="s">
        <v>252</v>
      </c>
      <c r="BC415" s="227">
        <v>1</v>
      </c>
      <c r="BD415" s="227" t="s">
        <v>326</v>
      </c>
      <c r="BE415" s="227">
        <v>0</v>
      </c>
      <c r="BF415" s="227" t="s">
        <v>189</v>
      </c>
      <c r="BG415" s="227">
        <v>0</v>
      </c>
      <c r="BH415" s="227">
        <v>0</v>
      </c>
      <c r="BI415" s="227">
        <v>0</v>
      </c>
      <c r="BJ415" s="227">
        <v>0</v>
      </c>
      <c r="BK415" s="227">
        <v>0</v>
      </c>
      <c r="BL415" s="17">
        <v>7</v>
      </c>
      <c r="BM415" s="142" t="s">
        <v>4159</v>
      </c>
      <c r="BN415" s="142"/>
      <c r="BO415" s="142" t="e">
        <v>#N/A</v>
      </c>
      <c r="BP415" s="143">
        <v>2024</v>
      </c>
      <c r="BQ415" s="126" t="s">
        <v>171</v>
      </c>
      <c r="BR415" s="128">
        <v>45453</v>
      </c>
      <c r="BS415" s="17">
        <v>24</v>
      </c>
      <c r="BT415" s="221" t="s">
        <v>3264</v>
      </c>
      <c r="BU415" s="118">
        <v>2</v>
      </c>
      <c r="BV415" s="17">
        <v>0</v>
      </c>
      <c r="BW415" s="17">
        <v>0</v>
      </c>
      <c r="BX415" s="17">
        <v>2</v>
      </c>
      <c r="BY415" s="17">
        <v>0</v>
      </c>
      <c r="BZ415" s="17">
        <v>1</v>
      </c>
      <c r="CA415" s="17"/>
      <c r="CB415" s="17">
        <v>5</v>
      </c>
      <c r="CC415" s="121">
        <v>7</v>
      </c>
      <c r="CD415" s="17"/>
      <c r="CE415" s="118">
        <v>0</v>
      </c>
      <c r="CF415" s="17">
        <v>0</v>
      </c>
      <c r="CG415" s="17">
        <v>2</v>
      </c>
      <c r="CH415" s="17">
        <v>0</v>
      </c>
      <c r="CI415" s="17">
        <v>0</v>
      </c>
      <c r="CJ415" s="17">
        <v>0</v>
      </c>
      <c r="CK415" s="17">
        <v>0</v>
      </c>
      <c r="CL415" s="121">
        <v>2</v>
      </c>
      <c r="CM415" s="17" t="s">
        <v>3265</v>
      </c>
      <c r="CN415" s="17" t="s">
        <v>1260</v>
      </c>
      <c r="CO415" s="17" t="s">
        <v>3266</v>
      </c>
      <c r="CP415" s="17">
        <v>2</v>
      </c>
      <c r="CQ415" s="118">
        <v>0</v>
      </c>
      <c r="CR415" s="17">
        <v>1</v>
      </c>
      <c r="CS415" s="124"/>
      <c r="CT415" s="138" t="s">
        <v>677</v>
      </c>
      <c r="CY415" s="141"/>
      <c r="CZ415" s="140"/>
      <c r="DC415" s="141"/>
      <c r="DD415" s="142"/>
      <c r="DF415" s="137"/>
      <c r="DG415" s="17" t="s">
        <v>1137</v>
      </c>
      <c r="DI415" s="126" t="s">
        <v>2715</v>
      </c>
      <c r="DJ415" s="118">
        <v>17</v>
      </c>
      <c r="DK415" s="118" t="s">
        <v>2816</v>
      </c>
      <c r="DL415" s="141"/>
      <c r="DM415" s="17" t="s">
        <v>1139</v>
      </c>
      <c r="DN415" s="139"/>
      <c r="DQ415" s="141"/>
      <c r="DY415" s="140"/>
      <c r="EF415" s="141"/>
      <c r="EO415" s="140"/>
      <c r="ET415" s="141"/>
      <c r="EU415" s="140"/>
      <c r="EZ415" s="141"/>
      <c r="FB415" s="127"/>
      <c r="FC415" s="118">
        <v>50</v>
      </c>
      <c r="FD415" s="17">
        <v>5</v>
      </c>
      <c r="FE415" s="141"/>
      <c r="FF415" s="17">
        <v>42</v>
      </c>
      <c r="FG415" s="140"/>
      <c r="FH415" s="141"/>
      <c r="FJ415" s="17" t="e">
        <v>#N/A</v>
      </c>
      <c r="FK415" s="257" t="s">
        <v>3714</v>
      </c>
      <c r="FP415" s="141"/>
      <c r="FR415" s="140"/>
      <c r="FT415" s="138">
        <v>0</v>
      </c>
      <c r="FU415" s="138">
        <v>14</v>
      </c>
      <c r="FY415" s="141"/>
      <c r="GA415" s="140"/>
      <c r="GP415" s="141"/>
      <c r="GR415" s="137"/>
      <c r="GX415" s="141"/>
      <c r="GY415" s="137"/>
      <c r="HD415" s="141"/>
      <c r="HE415" s="137"/>
      <c r="HK415" s="141"/>
      <c r="HL415" s="137"/>
      <c r="HM415" s="124"/>
      <c r="HN415" s="124"/>
      <c r="HO415" s="141"/>
      <c r="HP415" s="140"/>
      <c r="HQ415" s="141"/>
      <c r="HS415" s="140"/>
      <c r="II415" s="141"/>
      <c r="IJ415" s="17" t="s">
        <v>3267</v>
      </c>
      <c r="IK415" s="138" t="s">
        <v>3928</v>
      </c>
    </row>
    <row r="416" spans="1:260" s="138" customFormat="1" ht="12">
      <c r="A416" s="118">
        <v>408</v>
      </c>
      <c r="B416" s="17" t="s">
        <v>2342</v>
      </c>
      <c r="C416" s="17">
        <v>0</v>
      </c>
      <c r="D416" s="139" t="s">
        <v>663</v>
      </c>
      <c r="E416" s="124" t="s">
        <v>1832</v>
      </c>
      <c r="F416" s="17" t="s">
        <v>2414</v>
      </c>
      <c r="G416" s="17" t="s">
        <v>79</v>
      </c>
      <c r="H416" s="119">
        <v>-17.755067</v>
      </c>
      <c r="I416" s="120">
        <v>-63.138289999999998</v>
      </c>
      <c r="J416" s="17" t="s">
        <v>303</v>
      </c>
      <c r="K416" s="17" t="s">
        <v>176</v>
      </c>
      <c r="L416" s="17" t="s">
        <v>304</v>
      </c>
      <c r="M416" s="121" t="s">
        <v>177</v>
      </c>
      <c r="N416" s="122">
        <v>40</v>
      </c>
      <c r="O416" s="123" t="s">
        <v>78</v>
      </c>
      <c r="P416" s="17" t="s">
        <v>213</v>
      </c>
      <c r="Q416" s="121" t="s">
        <v>179</v>
      </c>
      <c r="R416" s="124">
        <v>3</v>
      </c>
      <c r="S416" s="124">
        <v>3</v>
      </c>
      <c r="T416" s="124">
        <v>0</v>
      </c>
      <c r="U416" s="124">
        <v>0</v>
      </c>
      <c r="V416" s="124">
        <v>0</v>
      </c>
      <c r="W416" s="124">
        <v>3</v>
      </c>
      <c r="X416" s="124">
        <v>1</v>
      </c>
      <c r="Y416" s="125">
        <v>0</v>
      </c>
      <c r="Z416" s="17">
        <v>10</v>
      </c>
      <c r="AA416" s="142"/>
      <c r="AB416" s="127" t="s">
        <v>1346</v>
      </c>
      <c r="AC416" s="227" t="s">
        <v>212</v>
      </c>
      <c r="AD416" s="227">
        <v>3</v>
      </c>
      <c r="AE416" s="227" t="s">
        <v>853</v>
      </c>
      <c r="AF416" s="227">
        <v>1</v>
      </c>
      <c r="AG416" s="227" t="s">
        <v>189</v>
      </c>
      <c r="AH416" s="227" t="s">
        <v>232</v>
      </c>
      <c r="AI416" s="227">
        <v>3</v>
      </c>
      <c r="AJ416" s="227" t="s">
        <v>854</v>
      </c>
      <c r="AK416" s="227">
        <v>0</v>
      </c>
      <c r="AL416" s="227" t="s">
        <v>189</v>
      </c>
      <c r="AM416" s="227" t="s">
        <v>77</v>
      </c>
      <c r="AN416" s="227">
        <v>0</v>
      </c>
      <c r="AO416" s="227" t="s">
        <v>77</v>
      </c>
      <c r="AP416" s="227">
        <v>0</v>
      </c>
      <c r="AQ416" s="227" t="s">
        <v>77</v>
      </c>
      <c r="AR416" s="227" t="s">
        <v>77</v>
      </c>
      <c r="AS416" s="227">
        <v>0</v>
      </c>
      <c r="AT416" s="227" t="s">
        <v>326</v>
      </c>
      <c r="AU416" s="227">
        <v>0</v>
      </c>
      <c r="AV416" s="227" t="s">
        <v>214</v>
      </c>
      <c r="AW416" s="227" t="s">
        <v>961</v>
      </c>
      <c r="AX416" s="227">
        <v>3</v>
      </c>
      <c r="AY416" s="227" t="s">
        <v>325</v>
      </c>
      <c r="AZ416" s="227">
        <v>1</v>
      </c>
      <c r="BA416" s="227" t="s">
        <v>214</v>
      </c>
      <c r="BB416" s="227" t="s">
        <v>252</v>
      </c>
      <c r="BC416" s="227">
        <v>1</v>
      </c>
      <c r="BD416" s="227" t="s">
        <v>326</v>
      </c>
      <c r="BE416" s="227">
        <v>0</v>
      </c>
      <c r="BF416" s="227" t="s">
        <v>214</v>
      </c>
      <c r="BG416" s="227">
        <v>0</v>
      </c>
      <c r="BH416" s="227">
        <v>0</v>
      </c>
      <c r="BI416" s="227">
        <v>0</v>
      </c>
      <c r="BJ416" s="227">
        <v>0</v>
      </c>
      <c r="BK416" s="227">
        <v>0</v>
      </c>
      <c r="BL416" s="17">
        <v>10</v>
      </c>
      <c r="BM416" s="142" t="s">
        <v>4159</v>
      </c>
      <c r="BN416" s="142"/>
      <c r="BO416" s="142" t="e">
        <v>#N/A</v>
      </c>
      <c r="BP416" s="143">
        <v>2024</v>
      </c>
      <c r="BQ416" s="126" t="s">
        <v>171</v>
      </c>
      <c r="BR416" s="128">
        <v>45453</v>
      </c>
      <c r="BS416" s="17">
        <v>24</v>
      </c>
      <c r="BT416" s="221" t="s">
        <v>3475</v>
      </c>
      <c r="BU416" s="118">
        <v>2</v>
      </c>
      <c r="BV416" s="17">
        <v>1</v>
      </c>
      <c r="BW416" s="17">
        <v>0</v>
      </c>
      <c r="BX416" s="17">
        <v>0</v>
      </c>
      <c r="BY416" s="17">
        <v>0</v>
      </c>
      <c r="BZ416" s="17">
        <v>1</v>
      </c>
      <c r="CA416" s="17"/>
      <c r="CB416" s="17">
        <v>4</v>
      </c>
      <c r="CC416" s="121">
        <v>10</v>
      </c>
      <c r="CD416" s="17"/>
      <c r="CE416" s="118">
        <v>0</v>
      </c>
      <c r="CF416" s="17">
        <v>0</v>
      </c>
      <c r="CG416" s="17">
        <v>1</v>
      </c>
      <c r="CH416" s="17">
        <v>0</v>
      </c>
      <c r="CI416" s="17">
        <v>0</v>
      </c>
      <c r="CJ416" s="17">
        <v>0</v>
      </c>
      <c r="CK416" s="17">
        <v>0</v>
      </c>
      <c r="CL416" s="121">
        <v>1</v>
      </c>
      <c r="CM416" s="17" t="s">
        <v>3476</v>
      </c>
      <c r="CN416" s="17" t="s">
        <v>1166</v>
      </c>
      <c r="CO416" s="17" t="s">
        <v>1350</v>
      </c>
      <c r="CP416" s="17">
        <v>1</v>
      </c>
      <c r="CQ416" s="118">
        <v>0</v>
      </c>
      <c r="CR416" s="17">
        <v>1</v>
      </c>
      <c r="CS416" s="124"/>
      <c r="CT416" s="138" t="s">
        <v>677</v>
      </c>
      <c r="CY416" s="141"/>
      <c r="CZ416" s="140"/>
      <c r="DC416" s="141"/>
      <c r="DD416" s="142"/>
      <c r="DF416" s="137"/>
      <c r="DG416" s="17" t="s">
        <v>1137</v>
      </c>
      <c r="DI416" s="126" t="s">
        <v>3167</v>
      </c>
      <c r="DJ416" s="118">
        <v>7</v>
      </c>
      <c r="DK416" s="118" t="s">
        <v>3168</v>
      </c>
      <c r="DL416" s="141"/>
      <c r="DM416" s="17" t="s">
        <v>1120</v>
      </c>
      <c r="DN416" s="139"/>
      <c r="DQ416" s="141"/>
      <c r="DY416" s="140"/>
      <c r="EF416" s="141"/>
      <c r="EO416" s="140"/>
      <c r="ET416" s="141"/>
      <c r="EU416" s="140"/>
      <c r="EZ416" s="141"/>
      <c r="FB416" s="127"/>
      <c r="FC416" s="118">
        <v>70</v>
      </c>
      <c r="FD416" s="17">
        <v>4</v>
      </c>
      <c r="FE416" s="141"/>
      <c r="FF416" s="17">
        <v>59</v>
      </c>
      <c r="FG416" s="140"/>
      <c r="FH416" s="141"/>
      <c r="FJ416" s="17" t="e">
        <v>#N/A</v>
      </c>
      <c r="FK416" s="257" t="s">
        <v>3711</v>
      </c>
      <c r="FP416" s="141"/>
      <c r="FR416" s="140"/>
      <c r="FT416" s="138">
        <v>0</v>
      </c>
      <c r="FU416" s="138">
        <v>14</v>
      </c>
      <c r="FY416" s="141"/>
      <c r="GA416" s="140"/>
      <c r="GP416" s="141"/>
      <c r="GR416" s="137"/>
      <c r="GX416" s="141"/>
      <c r="GY416" s="137"/>
      <c r="HD416" s="141"/>
      <c r="HE416" s="137"/>
      <c r="HK416" s="141"/>
      <c r="HL416" s="137"/>
      <c r="HM416" s="124"/>
      <c r="HN416" s="124"/>
      <c r="HO416" s="141"/>
      <c r="HP416" s="140"/>
      <c r="HQ416" s="141"/>
      <c r="HS416" s="140"/>
      <c r="II416" s="141"/>
      <c r="IJ416" s="17" t="s">
        <v>3169</v>
      </c>
      <c r="IK416" s="138" t="s">
        <v>3929</v>
      </c>
    </row>
    <row r="417" spans="1:260" s="138" customFormat="1" ht="12">
      <c r="A417" s="118">
        <v>508</v>
      </c>
      <c r="B417" s="17" t="s">
        <v>670</v>
      </c>
      <c r="C417" s="17">
        <v>0</v>
      </c>
      <c r="D417" s="139" t="s">
        <v>663</v>
      </c>
      <c r="E417" s="124" t="s">
        <v>1838</v>
      </c>
      <c r="F417" s="17" t="s">
        <v>2562</v>
      </c>
      <c r="G417" s="17" t="s">
        <v>79</v>
      </c>
      <c r="H417" s="119">
        <v>-17.815389</v>
      </c>
      <c r="I417" s="120">
        <v>-63.125444000000002</v>
      </c>
      <c r="J417" s="17" t="s">
        <v>303</v>
      </c>
      <c r="K417" s="17" t="s">
        <v>176</v>
      </c>
      <c r="L417" s="17" t="s">
        <v>304</v>
      </c>
      <c r="M417" s="121" t="s">
        <v>177</v>
      </c>
      <c r="N417" s="122">
        <v>45</v>
      </c>
      <c r="O417" s="123" t="s">
        <v>78</v>
      </c>
      <c r="P417" s="17" t="s">
        <v>196</v>
      </c>
      <c r="Q417" s="121" t="s">
        <v>179</v>
      </c>
      <c r="R417" s="124">
        <v>3</v>
      </c>
      <c r="S417" s="124">
        <v>3</v>
      </c>
      <c r="T417" s="124">
        <v>0</v>
      </c>
      <c r="U417" s="124">
        <v>0</v>
      </c>
      <c r="V417" s="124">
        <v>0</v>
      </c>
      <c r="W417" s="124">
        <v>3</v>
      </c>
      <c r="X417" s="124">
        <v>3</v>
      </c>
      <c r="Y417" s="125">
        <v>0</v>
      </c>
      <c r="Z417" s="17">
        <v>12</v>
      </c>
      <c r="AA417" s="142"/>
      <c r="AB417" s="127" t="s">
        <v>191</v>
      </c>
      <c r="AC417" s="227" t="s">
        <v>192</v>
      </c>
      <c r="AD417" s="227">
        <v>3</v>
      </c>
      <c r="AE417" s="227" t="s">
        <v>181</v>
      </c>
      <c r="AF417" s="227">
        <v>1</v>
      </c>
      <c r="AG417" s="227" t="s">
        <v>206</v>
      </c>
      <c r="AH417" s="227" t="s">
        <v>194</v>
      </c>
      <c r="AI417" s="227">
        <v>3</v>
      </c>
      <c r="AJ417" s="227" t="s">
        <v>184</v>
      </c>
      <c r="AK417" s="227">
        <v>1</v>
      </c>
      <c r="AL417" s="227" t="s">
        <v>206</v>
      </c>
      <c r="AM417" s="227" t="s">
        <v>77</v>
      </c>
      <c r="AN417" s="227">
        <v>0</v>
      </c>
      <c r="AO417" s="227" t="s">
        <v>77</v>
      </c>
      <c r="AP417" s="227">
        <v>0</v>
      </c>
      <c r="AQ417" s="227" t="s">
        <v>77</v>
      </c>
      <c r="AR417" s="227" t="s">
        <v>77</v>
      </c>
      <c r="AS417" s="227">
        <v>0</v>
      </c>
      <c r="AT417" s="227" t="s">
        <v>77</v>
      </c>
      <c r="AU417" s="227">
        <v>0</v>
      </c>
      <c r="AV417" s="227" t="s">
        <v>77</v>
      </c>
      <c r="AW417" s="227" t="s">
        <v>234</v>
      </c>
      <c r="AX417" s="227">
        <v>3</v>
      </c>
      <c r="AY417" s="227" t="s">
        <v>187</v>
      </c>
      <c r="AZ417" s="227">
        <v>1</v>
      </c>
      <c r="BA417" s="227" t="s">
        <v>211</v>
      </c>
      <c r="BB417" s="227" t="s">
        <v>675</v>
      </c>
      <c r="BC417" s="227">
        <v>3</v>
      </c>
      <c r="BD417" s="227" t="s">
        <v>229</v>
      </c>
      <c r="BE417" s="227">
        <v>0</v>
      </c>
      <c r="BF417" s="227" t="s">
        <v>211</v>
      </c>
      <c r="BG417" s="227">
        <v>0</v>
      </c>
      <c r="BH417" s="227">
        <v>0</v>
      </c>
      <c r="BI417" s="227">
        <v>0</v>
      </c>
      <c r="BJ417" s="227">
        <v>0</v>
      </c>
      <c r="BK417" s="227">
        <v>0</v>
      </c>
      <c r="BL417" s="17">
        <v>12</v>
      </c>
      <c r="BM417" s="142">
        <v>0</v>
      </c>
      <c r="BN417" s="142"/>
      <c r="BO417" s="142" t="e">
        <v>#N/A</v>
      </c>
      <c r="BP417" s="143">
        <v>2024</v>
      </c>
      <c r="BQ417" s="126" t="s">
        <v>171</v>
      </c>
      <c r="BR417" s="128">
        <v>45453</v>
      </c>
      <c r="BS417" s="17">
        <v>24</v>
      </c>
      <c r="BT417" s="221" t="s">
        <v>2818</v>
      </c>
      <c r="BU417" s="118">
        <v>3</v>
      </c>
      <c r="BV417" s="17">
        <v>0</v>
      </c>
      <c r="BW417" s="17">
        <v>0</v>
      </c>
      <c r="BX417" s="17">
        <v>0</v>
      </c>
      <c r="BY417" s="17">
        <v>0</v>
      </c>
      <c r="BZ417" s="17">
        <v>3</v>
      </c>
      <c r="CA417" s="17"/>
      <c r="CB417" s="17">
        <v>6</v>
      </c>
      <c r="CC417" s="121">
        <v>12</v>
      </c>
      <c r="CD417" s="17"/>
      <c r="CE417" s="118">
        <v>0</v>
      </c>
      <c r="CF417" s="17">
        <v>0</v>
      </c>
      <c r="CG417" s="17">
        <v>0</v>
      </c>
      <c r="CH417" s="17">
        <v>0</v>
      </c>
      <c r="CI417" s="17">
        <v>0</v>
      </c>
      <c r="CJ417" s="17">
        <v>0</v>
      </c>
      <c r="CK417" s="17">
        <v>0</v>
      </c>
      <c r="CL417" s="121">
        <v>0</v>
      </c>
      <c r="CM417" s="17" t="s">
        <v>1123</v>
      </c>
      <c r="CN417" s="17" t="s">
        <v>1107</v>
      </c>
      <c r="CO417" s="17" t="s">
        <v>1125</v>
      </c>
      <c r="CP417" s="17">
        <v>26</v>
      </c>
      <c r="CQ417" s="118">
        <v>1</v>
      </c>
      <c r="CR417" s="17">
        <v>2</v>
      </c>
      <c r="CS417" s="124" t="s">
        <v>676</v>
      </c>
      <c r="CT417" s="138" t="s">
        <v>677</v>
      </c>
      <c r="CY417" s="141"/>
      <c r="CZ417" s="140"/>
      <c r="DC417" s="141"/>
      <c r="DD417" s="142"/>
      <c r="DF417" s="137"/>
      <c r="DG417" s="17" t="s">
        <v>1127</v>
      </c>
      <c r="DI417" s="126" t="s">
        <v>2682</v>
      </c>
      <c r="DJ417" s="118">
        <v>9</v>
      </c>
      <c r="DK417" s="118" t="s">
        <v>1332</v>
      </c>
      <c r="DL417" s="141"/>
      <c r="DM417" s="17" t="s">
        <v>130</v>
      </c>
      <c r="DN417" s="139"/>
      <c r="DQ417" s="141"/>
      <c r="DY417" s="140"/>
      <c r="EF417" s="141"/>
      <c r="EO417" s="140"/>
      <c r="ET417" s="141"/>
      <c r="EU417" s="140"/>
      <c r="EZ417" s="141"/>
      <c r="FB417" s="127"/>
      <c r="FC417" s="118">
        <v>70</v>
      </c>
      <c r="FD417" s="17">
        <v>6</v>
      </c>
      <c r="FE417" s="141"/>
      <c r="FF417" s="17">
        <v>64</v>
      </c>
      <c r="FG417" s="140"/>
      <c r="FH417" s="141"/>
      <c r="FJ417" s="17" t="e">
        <v>#N/A</v>
      </c>
      <c r="FK417" s="257" t="s">
        <v>3711</v>
      </c>
      <c r="FP417" s="141"/>
      <c r="FR417" s="140"/>
      <c r="FT417" s="138">
        <v>0</v>
      </c>
      <c r="FU417" s="138">
        <v>14</v>
      </c>
      <c r="FY417" s="141"/>
      <c r="GA417" s="140"/>
      <c r="GP417" s="141"/>
      <c r="GR417" s="137"/>
      <c r="GX417" s="141"/>
      <c r="GY417" s="137"/>
      <c r="HD417" s="141"/>
      <c r="HE417" s="137"/>
      <c r="HK417" s="141"/>
      <c r="HL417" s="137"/>
      <c r="HM417" s="124"/>
      <c r="HN417" s="124"/>
      <c r="HO417" s="141"/>
      <c r="HP417" s="140"/>
      <c r="HQ417" s="141"/>
      <c r="HS417" s="140"/>
      <c r="II417" s="141"/>
      <c r="IJ417" s="17" t="s">
        <v>1332</v>
      </c>
      <c r="IK417" s="138" t="s">
        <v>2683</v>
      </c>
    </row>
    <row r="418" spans="1:260" s="138" customFormat="1" ht="12">
      <c r="A418" s="118">
        <v>177</v>
      </c>
      <c r="B418" s="17" t="s">
        <v>670</v>
      </c>
      <c r="C418" s="17">
        <v>0</v>
      </c>
      <c r="D418" s="17" t="s">
        <v>663</v>
      </c>
      <c r="E418" s="17" t="s">
        <v>1841</v>
      </c>
      <c r="F418" s="17" t="s">
        <v>2054</v>
      </c>
      <c r="G418" s="17" t="s">
        <v>79</v>
      </c>
      <c r="H418" s="119">
        <v>-17.782299999999999</v>
      </c>
      <c r="I418" s="120">
        <v>-63.180999999999997</v>
      </c>
      <c r="J418" s="17" t="s">
        <v>303</v>
      </c>
      <c r="K418" s="17" t="s">
        <v>176</v>
      </c>
      <c r="L418" s="17" t="s">
        <v>304</v>
      </c>
      <c r="M418" s="121" t="s">
        <v>177</v>
      </c>
      <c r="N418" s="122">
        <v>30</v>
      </c>
      <c r="O418" s="123" t="s">
        <v>610</v>
      </c>
      <c r="P418" s="17" t="s">
        <v>196</v>
      </c>
      <c r="Q418" s="121" t="s">
        <v>179</v>
      </c>
      <c r="R418" s="124">
        <v>3</v>
      </c>
      <c r="S418" s="124">
        <v>3</v>
      </c>
      <c r="T418" s="124">
        <v>0</v>
      </c>
      <c r="U418" s="124">
        <v>0</v>
      </c>
      <c r="V418" s="124">
        <v>0</v>
      </c>
      <c r="W418" s="124">
        <v>3</v>
      </c>
      <c r="X418" s="124">
        <v>3</v>
      </c>
      <c r="Y418" s="125">
        <v>0</v>
      </c>
      <c r="Z418" s="17">
        <v>12</v>
      </c>
      <c r="AA418" s="126"/>
      <c r="AB418" s="127" t="s">
        <v>191</v>
      </c>
      <c r="AC418" s="227" t="s">
        <v>192</v>
      </c>
      <c r="AD418" s="227">
        <v>3</v>
      </c>
      <c r="AE418" s="227" t="s">
        <v>181</v>
      </c>
      <c r="AF418" s="227">
        <v>1</v>
      </c>
      <c r="AG418" s="227" t="s">
        <v>211</v>
      </c>
      <c r="AH418" s="227" t="s">
        <v>194</v>
      </c>
      <c r="AI418" s="227">
        <v>3</v>
      </c>
      <c r="AJ418" s="227" t="s">
        <v>184</v>
      </c>
      <c r="AK418" s="227">
        <v>1</v>
      </c>
      <c r="AL418" s="227" t="s">
        <v>206</v>
      </c>
      <c r="AM418" s="227" t="s">
        <v>77</v>
      </c>
      <c r="AN418" s="227">
        <v>0</v>
      </c>
      <c r="AO418" s="227" t="s">
        <v>77</v>
      </c>
      <c r="AP418" s="227">
        <v>0</v>
      </c>
      <c r="AQ418" s="227" t="s">
        <v>77</v>
      </c>
      <c r="AR418" s="227" t="s">
        <v>77</v>
      </c>
      <c r="AS418" s="227">
        <v>0</v>
      </c>
      <c r="AT418" s="227" t="s">
        <v>77</v>
      </c>
      <c r="AU418" s="227">
        <v>0</v>
      </c>
      <c r="AV418" s="227" t="s">
        <v>77</v>
      </c>
      <c r="AW418" s="227" t="s">
        <v>234</v>
      </c>
      <c r="AX418" s="227">
        <v>3</v>
      </c>
      <c r="AY418" s="227" t="s">
        <v>187</v>
      </c>
      <c r="AZ418" s="227">
        <v>1</v>
      </c>
      <c r="BA418" s="227" t="s">
        <v>211</v>
      </c>
      <c r="BB418" s="227" t="s">
        <v>675</v>
      </c>
      <c r="BC418" s="227">
        <v>3</v>
      </c>
      <c r="BD418" s="227" t="s">
        <v>229</v>
      </c>
      <c r="BE418" s="227">
        <v>0</v>
      </c>
      <c r="BF418" s="227" t="s">
        <v>211</v>
      </c>
      <c r="BG418" s="227">
        <v>0</v>
      </c>
      <c r="BH418" s="227">
        <v>0</v>
      </c>
      <c r="BI418" s="227">
        <v>0</v>
      </c>
      <c r="BJ418" s="227">
        <v>0</v>
      </c>
      <c r="BK418" s="227">
        <v>0</v>
      </c>
      <c r="BL418" s="17">
        <v>12</v>
      </c>
      <c r="BM418" s="126">
        <v>0</v>
      </c>
      <c r="BN418" s="126"/>
      <c r="BO418" s="126" t="e">
        <v>#N/A</v>
      </c>
      <c r="BP418" s="126">
        <v>2024</v>
      </c>
      <c r="BQ418" s="126" t="s">
        <v>171</v>
      </c>
      <c r="BR418" s="128">
        <v>45456</v>
      </c>
      <c r="BS418" s="17">
        <v>24</v>
      </c>
      <c r="BT418" s="221" t="s">
        <v>2818</v>
      </c>
      <c r="BU418" s="118">
        <v>3</v>
      </c>
      <c r="BV418" s="17">
        <v>0</v>
      </c>
      <c r="BW418" s="17">
        <v>0</v>
      </c>
      <c r="BX418" s="17">
        <v>0</v>
      </c>
      <c r="BY418" s="17">
        <v>0</v>
      </c>
      <c r="BZ418" s="17">
        <v>3</v>
      </c>
      <c r="CA418" s="17"/>
      <c r="CB418" s="17">
        <v>6</v>
      </c>
      <c r="CC418" s="121">
        <v>12</v>
      </c>
      <c r="CD418" s="17"/>
      <c r="CE418" s="118">
        <v>0</v>
      </c>
      <c r="CF418" s="17">
        <v>0</v>
      </c>
      <c r="CG418" s="17">
        <v>0</v>
      </c>
      <c r="CH418" s="17">
        <v>0</v>
      </c>
      <c r="CI418" s="17">
        <v>0</v>
      </c>
      <c r="CJ418" s="17">
        <v>0</v>
      </c>
      <c r="CK418" s="17">
        <v>0</v>
      </c>
      <c r="CL418" s="121">
        <v>0</v>
      </c>
      <c r="CM418" s="17" t="s">
        <v>1123</v>
      </c>
      <c r="CN418" s="17" t="s">
        <v>1107</v>
      </c>
      <c r="CO418" s="17" t="s">
        <v>1125</v>
      </c>
      <c r="CP418" s="17">
        <v>26</v>
      </c>
      <c r="CQ418" s="118">
        <v>1</v>
      </c>
      <c r="CR418" s="17">
        <v>2</v>
      </c>
      <c r="CS418" s="17" t="s">
        <v>676</v>
      </c>
      <c r="CT418" s="17" t="s">
        <v>677</v>
      </c>
      <c r="CU418" s="17"/>
      <c r="CV418" s="17"/>
      <c r="CW418" s="17"/>
      <c r="CX418" s="17"/>
      <c r="CY418" s="121"/>
      <c r="CZ418" s="118"/>
      <c r="DA418" s="17"/>
      <c r="DB418" s="17"/>
      <c r="DC418" s="121"/>
      <c r="DD418" s="126"/>
      <c r="DE418" s="17"/>
      <c r="DF418" s="118"/>
      <c r="DG418" s="17" t="s">
        <v>1127</v>
      </c>
      <c r="DH418" s="17"/>
      <c r="DI418" s="126" t="s">
        <v>2682</v>
      </c>
      <c r="DJ418" s="118">
        <v>9</v>
      </c>
      <c r="DK418" s="118" t="s">
        <v>1332</v>
      </c>
      <c r="DL418" s="121"/>
      <c r="DM418" s="17" t="s">
        <v>130</v>
      </c>
      <c r="DN418" s="17"/>
      <c r="DO418" s="17"/>
      <c r="DP418" s="17"/>
      <c r="DQ418" s="121"/>
      <c r="DR418" s="17"/>
      <c r="DS418" s="17"/>
      <c r="DT418" s="17"/>
      <c r="DU418" s="17"/>
      <c r="DV418" s="17"/>
      <c r="DW418" s="17"/>
      <c r="DX418" s="17"/>
      <c r="DY418" s="118"/>
      <c r="DZ418" s="17"/>
      <c r="EA418" s="17"/>
      <c r="EB418" s="17"/>
      <c r="EC418" s="17"/>
      <c r="ED418" s="17"/>
      <c r="EE418" s="17"/>
      <c r="EF418" s="121"/>
      <c r="EG418" s="17"/>
      <c r="EH418" s="17"/>
      <c r="EI418" s="17"/>
      <c r="EJ418" s="17"/>
      <c r="EK418" s="17"/>
      <c r="EL418" s="17"/>
      <c r="EM418" s="17"/>
      <c r="EN418" s="17"/>
      <c r="EO418" s="118"/>
      <c r="EP418" s="17"/>
      <c r="EQ418" s="17"/>
      <c r="ER418" s="17"/>
      <c r="ES418" s="17"/>
      <c r="ET418" s="121"/>
      <c r="EU418" s="118"/>
      <c r="EV418" s="17"/>
      <c r="EW418" s="17"/>
      <c r="EX418" s="17"/>
      <c r="EY418" s="17"/>
      <c r="EZ418" s="121"/>
      <c r="FA418" s="17"/>
      <c r="FB418" s="121"/>
      <c r="FC418" s="118">
        <v>70</v>
      </c>
      <c r="FD418" s="17">
        <v>6</v>
      </c>
      <c r="FE418" s="121"/>
      <c r="FF418" s="17">
        <v>48</v>
      </c>
      <c r="FG418" s="118"/>
      <c r="FH418" s="121"/>
      <c r="FI418" s="17"/>
      <c r="FJ418" s="17" t="e">
        <v>#N/A</v>
      </c>
      <c r="FK418" s="227" t="s">
        <v>3714</v>
      </c>
      <c r="FL418" s="17"/>
      <c r="FM418" s="17"/>
      <c r="FN418" s="17"/>
      <c r="FO418" s="17"/>
      <c r="FP418" s="121"/>
      <c r="FQ418" s="17"/>
      <c r="FR418" s="118"/>
      <c r="FS418" s="17"/>
      <c r="FT418" s="17">
        <v>0</v>
      </c>
      <c r="FU418" s="17">
        <v>14</v>
      </c>
      <c r="FV418" s="17"/>
      <c r="FW418" s="17"/>
      <c r="FX418" s="17"/>
      <c r="FY418" s="121"/>
      <c r="FZ418" s="17"/>
      <c r="GA418" s="118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21"/>
      <c r="GQ418" s="17"/>
      <c r="GR418" s="118"/>
      <c r="GS418" s="17"/>
      <c r="GT418" s="17"/>
      <c r="GU418" s="17"/>
      <c r="GV418" s="17"/>
      <c r="GW418" s="17"/>
      <c r="GX418" s="121"/>
      <c r="GY418" s="118"/>
      <c r="GZ418" s="17"/>
      <c r="HA418" s="17"/>
      <c r="HB418" s="17"/>
      <c r="HC418" s="17"/>
      <c r="HD418" s="121"/>
      <c r="HE418" s="118"/>
      <c r="HF418" s="17"/>
      <c r="HG418" s="17"/>
      <c r="HH418" s="17"/>
      <c r="HI418" s="17"/>
      <c r="HJ418" s="17"/>
      <c r="HK418" s="121"/>
      <c r="HL418" s="118"/>
      <c r="HM418" s="17"/>
      <c r="HN418" s="17"/>
      <c r="HO418" s="121"/>
      <c r="HP418" s="118"/>
      <c r="HQ418" s="121"/>
      <c r="HR418" s="17"/>
      <c r="HS418" s="118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21"/>
      <c r="IJ418" s="17" t="s">
        <v>1332</v>
      </c>
      <c r="IK418" s="17" t="s">
        <v>2683</v>
      </c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</row>
    <row r="419" spans="1:260" s="138" customFormat="1" ht="12">
      <c r="A419" s="118">
        <v>282</v>
      </c>
      <c r="B419" s="17" t="s">
        <v>670</v>
      </c>
      <c r="C419" s="17">
        <v>0</v>
      </c>
      <c r="D419" s="139" t="s">
        <v>663</v>
      </c>
      <c r="E419" s="124" t="s">
        <v>1847</v>
      </c>
      <c r="F419" s="17" t="s">
        <v>2240</v>
      </c>
      <c r="G419" s="17" t="s">
        <v>79</v>
      </c>
      <c r="H419" s="119">
        <v>-17.352112000000002</v>
      </c>
      <c r="I419" s="120">
        <v>-63.395338000000002</v>
      </c>
      <c r="J419" s="17" t="s">
        <v>310</v>
      </c>
      <c r="K419" s="17" t="s">
        <v>2240</v>
      </c>
      <c r="L419" s="17" t="s">
        <v>2134</v>
      </c>
      <c r="M419" s="121" t="s">
        <v>177</v>
      </c>
      <c r="N419" s="122">
        <v>70</v>
      </c>
      <c r="O419" s="123" t="s">
        <v>78</v>
      </c>
      <c r="P419" s="17" t="s">
        <v>196</v>
      </c>
      <c r="Q419" s="121" t="s">
        <v>179</v>
      </c>
      <c r="R419" s="124">
        <v>3</v>
      </c>
      <c r="S419" s="124">
        <v>3</v>
      </c>
      <c r="T419" s="124">
        <v>0</v>
      </c>
      <c r="U419" s="124">
        <v>0</v>
      </c>
      <c r="V419" s="124">
        <v>3</v>
      </c>
      <c r="W419" s="124">
        <v>3</v>
      </c>
      <c r="X419" s="124">
        <v>3</v>
      </c>
      <c r="Y419" s="125">
        <v>0</v>
      </c>
      <c r="Z419" s="17">
        <v>15</v>
      </c>
      <c r="AA419" s="142"/>
      <c r="AB419" s="127" t="s">
        <v>237</v>
      </c>
      <c r="AC419" s="227" t="s">
        <v>192</v>
      </c>
      <c r="AD419" s="227">
        <v>3</v>
      </c>
      <c r="AE419" s="227" t="s">
        <v>181</v>
      </c>
      <c r="AF419" s="227">
        <v>1</v>
      </c>
      <c r="AG419" s="227" t="s">
        <v>206</v>
      </c>
      <c r="AH419" s="227" t="s">
        <v>194</v>
      </c>
      <c r="AI419" s="227">
        <v>3</v>
      </c>
      <c r="AJ419" s="227" t="s">
        <v>184</v>
      </c>
      <c r="AK419" s="227">
        <v>1</v>
      </c>
      <c r="AL419" s="227" t="s">
        <v>206</v>
      </c>
      <c r="AM419" s="227" t="s">
        <v>77</v>
      </c>
      <c r="AN419" s="227">
        <v>0</v>
      </c>
      <c r="AO419" s="227" t="s">
        <v>77</v>
      </c>
      <c r="AP419" s="227">
        <v>0</v>
      </c>
      <c r="AQ419" s="227" t="s">
        <v>77</v>
      </c>
      <c r="AR419" s="227" t="s">
        <v>198</v>
      </c>
      <c r="AS419" s="227">
        <v>3</v>
      </c>
      <c r="AT419" s="227" t="s">
        <v>199</v>
      </c>
      <c r="AU419" s="227">
        <v>1</v>
      </c>
      <c r="AV419" s="227" t="s">
        <v>206</v>
      </c>
      <c r="AW419" s="227" t="s">
        <v>234</v>
      </c>
      <c r="AX419" s="227">
        <v>3</v>
      </c>
      <c r="AY419" s="227" t="s">
        <v>200</v>
      </c>
      <c r="AZ419" s="227">
        <v>0</v>
      </c>
      <c r="BA419" s="227" t="s">
        <v>206</v>
      </c>
      <c r="BB419" s="227" t="s">
        <v>675</v>
      </c>
      <c r="BC419" s="227">
        <v>3</v>
      </c>
      <c r="BD419" s="227" t="s">
        <v>200</v>
      </c>
      <c r="BE419" s="227">
        <v>0</v>
      </c>
      <c r="BF419" s="227" t="s">
        <v>206</v>
      </c>
      <c r="BG419" s="227">
        <v>0</v>
      </c>
      <c r="BH419" s="227">
        <v>0</v>
      </c>
      <c r="BI419" s="227">
        <v>0</v>
      </c>
      <c r="BJ419" s="227">
        <v>0</v>
      </c>
      <c r="BK419" s="227">
        <v>0</v>
      </c>
      <c r="BL419" s="17">
        <v>15</v>
      </c>
      <c r="BM419" s="142" t="s">
        <v>4159</v>
      </c>
      <c r="BN419" s="142"/>
      <c r="BO419" s="142" t="e">
        <v>#N/A</v>
      </c>
      <c r="BP419" s="143">
        <v>2024</v>
      </c>
      <c r="BQ419" s="126" t="s">
        <v>171</v>
      </c>
      <c r="BR419" s="128">
        <v>45456</v>
      </c>
      <c r="BS419" s="17">
        <v>24</v>
      </c>
      <c r="BT419" s="221" t="s">
        <v>2799</v>
      </c>
      <c r="BU419" s="118">
        <v>3</v>
      </c>
      <c r="BV419" s="17">
        <v>0</v>
      </c>
      <c r="BW419" s="17">
        <v>0</v>
      </c>
      <c r="BX419" s="17">
        <v>2</v>
      </c>
      <c r="BY419" s="17">
        <v>0</v>
      </c>
      <c r="BZ419" s="17">
        <v>1</v>
      </c>
      <c r="CA419" s="17"/>
      <c r="CB419" s="17">
        <v>6</v>
      </c>
      <c r="CC419" s="121">
        <v>15</v>
      </c>
      <c r="CD419" s="17"/>
      <c r="CE419" s="118">
        <v>0</v>
      </c>
      <c r="CF419" s="17">
        <v>0</v>
      </c>
      <c r="CG419" s="17">
        <v>0</v>
      </c>
      <c r="CH419" s="17">
        <v>0</v>
      </c>
      <c r="CI419" s="17">
        <v>0</v>
      </c>
      <c r="CJ419" s="17">
        <v>2</v>
      </c>
      <c r="CK419" s="17">
        <v>0</v>
      </c>
      <c r="CL419" s="121">
        <v>2</v>
      </c>
      <c r="CM419" s="17" t="s">
        <v>1375</v>
      </c>
      <c r="CN419" s="17" t="s">
        <v>1124</v>
      </c>
      <c r="CO419" s="17" t="s">
        <v>1125</v>
      </c>
      <c r="CP419" s="17">
        <v>9</v>
      </c>
      <c r="CQ419" s="118">
        <v>1</v>
      </c>
      <c r="CR419" s="17">
        <v>1</v>
      </c>
      <c r="CS419" s="124" t="s">
        <v>676</v>
      </c>
      <c r="CT419" s="138" t="s">
        <v>677</v>
      </c>
      <c r="CY419" s="141"/>
      <c r="CZ419" s="140"/>
      <c r="DC419" s="141"/>
      <c r="DD419" s="142"/>
      <c r="DF419" s="137"/>
      <c r="DG419" s="17" t="s">
        <v>1180</v>
      </c>
      <c r="DI419" s="126" t="s">
        <v>2621</v>
      </c>
      <c r="DJ419" s="118">
        <v>16</v>
      </c>
      <c r="DK419" s="118" t="s">
        <v>1355</v>
      </c>
      <c r="DL419" s="141"/>
      <c r="DM419" s="17" t="s">
        <v>1182</v>
      </c>
      <c r="DN419" s="139"/>
      <c r="DQ419" s="141"/>
      <c r="DY419" s="140"/>
      <c r="EF419" s="141"/>
      <c r="EO419" s="140"/>
      <c r="ET419" s="141"/>
      <c r="EU419" s="140"/>
      <c r="EZ419" s="141"/>
      <c r="FB419" s="127"/>
      <c r="FC419" s="118">
        <v>100</v>
      </c>
      <c r="FD419" s="17">
        <v>6</v>
      </c>
      <c r="FE419" s="141"/>
      <c r="FF419" s="17">
        <v>92</v>
      </c>
      <c r="FG419" s="140"/>
      <c r="FH419" s="141"/>
      <c r="FJ419" s="17" t="e">
        <v>#N/A</v>
      </c>
      <c r="FK419" s="257" t="s">
        <v>3711</v>
      </c>
      <c r="FP419" s="141"/>
      <c r="FR419" s="140"/>
      <c r="FT419" s="138">
        <v>0</v>
      </c>
      <c r="FU419" s="138">
        <v>14</v>
      </c>
      <c r="FY419" s="141"/>
      <c r="GA419" s="140"/>
      <c r="GP419" s="141"/>
      <c r="GR419" s="137"/>
      <c r="GX419" s="141"/>
      <c r="GY419" s="137"/>
      <c r="HD419" s="141"/>
      <c r="HE419" s="137"/>
      <c r="HK419" s="141"/>
      <c r="HL419" s="137"/>
      <c r="HM419" s="124"/>
      <c r="HN419" s="124"/>
      <c r="HO419" s="141"/>
      <c r="HP419" s="140"/>
      <c r="HQ419" s="141"/>
      <c r="HS419" s="140"/>
      <c r="II419" s="141"/>
      <c r="IJ419" s="17" t="s">
        <v>1356</v>
      </c>
      <c r="IK419" s="138" t="s">
        <v>2622</v>
      </c>
    </row>
    <row r="420" spans="1:260" s="138" customFormat="1" ht="12">
      <c r="A420" s="118">
        <v>293</v>
      </c>
      <c r="B420" s="17" t="s">
        <v>2257</v>
      </c>
      <c r="C420" s="17">
        <v>0</v>
      </c>
      <c r="D420" s="139" t="s">
        <v>663</v>
      </c>
      <c r="E420" s="124" t="s">
        <v>1751</v>
      </c>
      <c r="F420" s="17" t="s">
        <v>2258</v>
      </c>
      <c r="G420" s="17" t="s">
        <v>79</v>
      </c>
      <c r="H420" s="119">
        <v>-16.379075</v>
      </c>
      <c r="I420" s="120">
        <v>-60.971001999999999</v>
      </c>
      <c r="J420" s="17" t="s">
        <v>310</v>
      </c>
      <c r="K420" s="17" t="s">
        <v>2205</v>
      </c>
      <c r="L420" s="17" t="s">
        <v>2206</v>
      </c>
      <c r="M420" s="121" t="s">
        <v>177</v>
      </c>
      <c r="N420" s="122">
        <v>40</v>
      </c>
      <c r="O420" s="123" t="s">
        <v>78</v>
      </c>
      <c r="P420" s="17" t="s">
        <v>178</v>
      </c>
      <c r="Q420" s="121" t="s">
        <v>179</v>
      </c>
      <c r="R420" s="124">
        <v>0</v>
      </c>
      <c r="S420" s="124">
        <v>0</v>
      </c>
      <c r="T420" s="124">
        <v>3</v>
      </c>
      <c r="U420" s="124">
        <v>0</v>
      </c>
      <c r="V420" s="124">
        <v>3</v>
      </c>
      <c r="W420" s="124">
        <v>3</v>
      </c>
      <c r="X420" s="124">
        <v>3</v>
      </c>
      <c r="Y420" s="125">
        <v>0</v>
      </c>
      <c r="Z420" s="17">
        <v>12</v>
      </c>
      <c r="AA420" s="142"/>
      <c r="AB420" s="127" t="s">
        <v>781</v>
      </c>
      <c r="AC420" s="227" t="s">
        <v>2127</v>
      </c>
      <c r="AD420" s="227">
        <v>3</v>
      </c>
      <c r="AE420" s="227" t="s">
        <v>781</v>
      </c>
      <c r="AF420" s="227">
        <v>1</v>
      </c>
      <c r="AG420" s="227" t="s">
        <v>189</v>
      </c>
      <c r="AH420" s="227" t="s">
        <v>2259</v>
      </c>
      <c r="AI420" s="227">
        <v>0</v>
      </c>
      <c r="AJ420" s="227" t="s">
        <v>782</v>
      </c>
      <c r="AK420" s="227">
        <v>0</v>
      </c>
      <c r="AL420" s="227" t="s">
        <v>189</v>
      </c>
      <c r="AM420" s="227" t="s">
        <v>77</v>
      </c>
      <c r="AN420" s="227">
        <v>0</v>
      </c>
      <c r="AO420" s="227" t="s">
        <v>77</v>
      </c>
      <c r="AP420" s="227">
        <v>0</v>
      </c>
      <c r="AQ420" s="227" t="s">
        <v>77</v>
      </c>
      <c r="AR420" s="227" t="s">
        <v>198</v>
      </c>
      <c r="AS420" s="227">
        <v>3</v>
      </c>
      <c r="AT420" s="227" t="s">
        <v>782</v>
      </c>
      <c r="AU420" s="227">
        <v>0</v>
      </c>
      <c r="AV420" s="227" t="s">
        <v>189</v>
      </c>
      <c r="AW420" s="227" t="s">
        <v>2260</v>
      </c>
      <c r="AX420" s="227">
        <v>3</v>
      </c>
      <c r="AY420" s="227" t="s">
        <v>782</v>
      </c>
      <c r="AZ420" s="227">
        <v>0</v>
      </c>
      <c r="BA420" s="227" t="s">
        <v>189</v>
      </c>
      <c r="BB420" s="227" t="s">
        <v>930</v>
      </c>
      <c r="BC420" s="227">
        <v>3</v>
      </c>
      <c r="BD420" s="227" t="s">
        <v>782</v>
      </c>
      <c r="BE420" s="227">
        <v>0</v>
      </c>
      <c r="BF420" s="227" t="s">
        <v>189</v>
      </c>
      <c r="BG420" s="227">
        <v>0</v>
      </c>
      <c r="BH420" s="227">
        <v>0</v>
      </c>
      <c r="BI420" s="227">
        <v>0</v>
      </c>
      <c r="BJ420" s="227">
        <v>0</v>
      </c>
      <c r="BK420" s="227">
        <v>0</v>
      </c>
      <c r="BL420" s="17">
        <v>12</v>
      </c>
      <c r="BM420" s="142">
        <v>0</v>
      </c>
      <c r="BN420" s="142"/>
      <c r="BO420" s="142" t="e">
        <v>#N/A</v>
      </c>
      <c r="BP420" s="143">
        <v>2024</v>
      </c>
      <c r="BQ420" s="126" t="s">
        <v>171</v>
      </c>
      <c r="BR420" s="128">
        <v>45456</v>
      </c>
      <c r="BS420" s="17">
        <v>24</v>
      </c>
      <c r="BT420" s="221" t="s">
        <v>2818</v>
      </c>
      <c r="BU420" s="118">
        <v>3</v>
      </c>
      <c r="BV420" s="17">
        <v>0</v>
      </c>
      <c r="BW420" s="17">
        <v>0</v>
      </c>
      <c r="BX420" s="17">
        <v>0</v>
      </c>
      <c r="BY420" s="17">
        <v>0</v>
      </c>
      <c r="BZ420" s="17">
        <v>3</v>
      </c>
      <c r="CA420" s="17"/>
      <c r="CB420" s="17">
        <v>6</v>
      </c>
      <c r="CC420" s="121">
        <v>12</v>
      </c>
      <c r="CD420" s="17"/>
      <c r="CE420" s="118">
        <v>0</v>
      </c>
      <c r="CF420" s="17">
        <v>0</v>
      </c>
      <c r="CG420" s="17">
        <v>0</v>
      </c>
      <c r="CH420" s="17">
        <v>0</v>
      </c>
      <c r="CI420" s="17">
        <v>0</v>
      </c>
      <c r="CJ420" s="17">
        <v>0</v>
      </c>
      <c r="CK420" s="17">
        <v>0</v>
      </c>
      <c r="CL420" s="121">
        <v>0</v>
      </c>
      <c r="CM420" s="17" t="s">
        <v>1123</v>
      </c>
      <c r="CN420" s="17" t="s">
        <v>1124</v>
      </c>
      <c r="CO420" s="17" t="s">
        <v>1125</v>
      </c>
      <c r="CP420" s="17">
        <v>26</v>
      </c>
      <c r="CQ420" s="118">
        <v>0</v>
      </c>
      <c r="CR420" s="17">
        <v>2</v>
      </c>
      <c r="CS420" s="124"/>
      <c r="CT420" s="138" t="s">
        <v>677</v>
      </c>
      <c r="CY420" s="141"/>
      <c r="CZ420" s="140"/>
      <c r="DC420" s="141"/>
      <c r="DD420" s="142"/>
      <c r="DF420" s="137"/>
      <c r="DG420" s="17" t="s">
        <v>1127</v>
      </c>
      <c r="DI420" s="126" t="s">
        <v>2594</v>
      </c>
      <c r="DJ420" s="118">
        <v>11</v>
      </c>
      <c r="DK420" s="118" t="s">
        <v>1128</v>
      </c>
      <c r="DL420" s="141"/>
      <c r="DM420" s="17" t="s">
        <v>130</v>
      </c>
      <c r="DN420" s="139"/>
      <c r="DQ420" s="141"/>
      <c r="DY420" s="140"/>
      <c r="EF420" s="141"/>
      <c r="EO420" s="140"/>
      <c r="ET420" s="141"/>
      <c r="EU420" s="140"/>
      <c r="EZ420" s="141"/>
      <c r="FB420" s="127"/>
      <c r="FC420" s="118">
        <v>70</v>
      </c>
      <c r="FD420" s="17">
        <v>6</v>
      </c>
      <c r="FE420" s="141"/>
      <c r="FF420" s="17">
        <v>59</v>
      </c>
      <c r="FG420" s="140"/>
      <c r="FH420" s="141"/>
      <c r="FJ420" s="17" t="e">
        <v>#N/A</v>
      </c>
      <c r="FK420" s="257" t="s">
        <v>3714</v>
      </c>
      <c r="FP420" s="141"/>
      <c r="FR420" s="140"/>
      <c r="FT420" s="138">
        <v>0</v>
      </c>
      <c r="FU420" s="138">
        <v>14</v>
      </c>
      <c r="FY420" s="141"/>
      <c r="GA420" s="140"/>
      <c r="GP420" s="141"/>
      <c r="GR420" s="137"/>
      <c r="GX420" s="141"/>
      <c r="GY420" s="137"/>
      <c r="HD420" s="141"/>
      <c r="HE420" s="137"/>
      <c r="HK420" s="141"/>
      <c r="HL420" s="137"/>
      <c r="HM420" s="124"/>
      <c r="HN420" s="124"/>
      <c r="HO420" s="141"/>
      <c r="HP420" s="140"/>
      <c r="HQ420" s="141"/>
      <c r="HS420" s="140"/>
      <c r="II420" s="141"/>
      <c r="IJ420" s="17" t="s">
        <v>1128</v>
      </c>
      <c r="IK420" s="138" t="s">
        <v>2689</v>
      </c>
    </row>
    <row r="421" spans="1:260" s="138" customFormat="1" ht="12">
      <c r="A421" s="118">
        <v>300</v>
      </c>
      <c r="B421" s="17" t="s">
        <v>670</v>
      </c>
      <c r="C421" s="17">
        <v>0</v>
      </c>
      <c r="D421" s="139" t="s">
        <v>663</v>
      </c>
      <c r="E421" s="124" t="s">
        <v>1853</v>
      </c>
      <c r="F421" s="17" t="s">
        <v>2265</v>
      </c>
      <c r="G421" s="17" t="s">
        <v>79</v>
      </c>
      <c r="H421" s="119">
        <v>-17.751809999999999</v>
      </c>
      <c r="I421" s="120">
        <v>-63.127589999999998</v>
      </c>
      <c r="J421" s="17" t="s">
        <v>303</v>
      </c>
      <c r="K421" s="17" t="s">
        <v>176</v>
      </c>
      <c r="L421" s="17" t="s">
        <v>304</v>
      </c>
      <c r="M421" s="121" t="s">
        <v>177</v>
      </c>
      <c r="N421" s="122">
        <v>60</v>
      </c>
      <c r="O421" s="123" t="s">
        <v>78</v>
      </c>
      <c r="P421" s="17" t="s">
        <v>196</v>
      </c>
      <c r="Q421" s="121" t="s">
        <v>179</v>
      </c>
      <c r="R421" s="124">
        <v>3</v>
      </c>
      <c r="S421" s="124">
        <v>3</v>
      </c>
      <c r="T421" s="124">
        <v>0</v>
      </c>
      <c r="U421" s="124">
        <v>0</v>
      </c>
      <c r="V421" s="124">
        <v>3</v>
      </c>
      <c r="W421" s="124">
        <v>3</v>
      </c>
      <c r="X421" s="124">
        <v>3</v>
      </c>
      <c r="Y421" s="125">
        <v>0</v>
      </c>
      <c r="Z421" s="17">
        <v>15</v>
      </c>
      <c r="AA421" s="142"/>
      <c r="AB421" s="127" t="s">
        <v>237</v>
      </c>
      <c r="AC421" s="227" t="s">
        <v>194</v>
      </c>
      <c r="AD421" s="227">
        <v>3</v>
      </c>
      <c r="AE421" s="227" t="s">
        <v>181</v>
      </c>
      <c r="AF421" s="227">
        <v>1</v>
      </c>
      <c r="AG421" s="227" t="s">
        <v>211</v>
      </c>
      <c r="AH421" s="227" t="s">
        <v>194</v>
      </c>
      <c r="AI421" s="227">
        <v>3</v>
      </c>
      <c r="AJ421" s="227" t="s">
        <v>184</v>
      </c>
      <c r="AK421" s="227">
        <v>1</v>
      </c>
      <c r="AL421" s="227" t="s">
        <v>206</v>
      </c>
      <c r="AM421" s="227" t="s">
        <v>77</v>
      </c>
      <c r="AN421" s="227">
        <v>0</v>
      </c>
      <c r="AO421" s="227" t="s">
        <v>77</v>
      </c>
      <c r="AP421" s="227">
        <v>0</v>
      </c>
      <c r="AQ421" s="227" t="s">
        <v>77</v>
      </c>
      <c r="AR421" s="227" t="s">
        <v>198</v>
      </c>
      <c r="AS421" s="227">
        <v>3</v>
      </c>
      <c r="AT421" s="227" t="s">
        <v>199</v>
      </c>
      <c r="AU421" s="227">
        <v>1</v>
      </c>
      <c r="AV421" s="227" t="s">
        <v>206</v>
      </c>
      <c r="AW421" s="227" t="s">
        <v>234</v>
      </c>
      <c r="AX421" s="227">
        <v>3</v>
      </c>
      <c r="AY421" s="227" t="s">
        <v>200</v>
      </c>
      <c r="AZ421" s="227">
        <v>0</v>
      </c>
      <c r="BA421" s="227" t="s">
        <v>236</v>
      </c>
      <c r="BB421" s="227" t="s">
        <v>675</v>
      </c>
      <c r="BC421" s="227">
        <v>3</v>
      </c>
      <c r="BD421" s="227" t="s">
        <v>200</v>
      </c>
      <c r="BE421" s="227">
        <v>0</v>
      </c>
      <c r="BF421" s="227" t="s">
        <v>236</v>
      </c>
      <c r="BG421" s="227">
        <v>0</v>
      </c>
      <c r="BH421" s="227">
        <v>0</v>
      </c>
      <c r="BI421" s="227">
        <v>0</v>
      </c>
      <c r="BJ421" s="227">
        <v>0</v>
      </c>
      <c r="BK421" s="227">
        <v>0</v>
      </c>
      <c r="BL421" s="17">
        <v>15</v>
      </c>
      <c r="BM421" s="142" t="s">
        <v>4159</v>
      </c>
      <c r="BN421" s="142"/>
      <c r="BO421" s="142" t="e">
        <v>#N/A</v>
      </c>
      <c r="BP421" s="143">
        <v>2024</v>
      </c>
      <c r="BQ421" s="126" t="s">
        <v>171</v>
      </c>
      <c r="BR421" s="128">
        <v>45456</v>
      </c>
      <c r="BS421" s="17">
        <v>24</v>
      </c>
      <c r="BT421" s="221" t="s">
        <v>2824</v>
      </c>
      <c r="BU421" s="118">
        <v>3</v>
      </c>
      <c r="BV421" s="17">
        <v>0</v>
      </c>
      <c r="BW421" s="17">
        <v>0</v>
      </c>
      <c r="BX421" s="17">
        <v>1</v>
      </c>
      <c r="BY421" s="17">
        <v>0</v>
      </c>
      <c r="BZ421" s="17">
        <v>2</v>
      </c>
      <c r="CA421" s="17"/>
      <c r="CB421" s="17">
        <v>6</v>
      </c>
      <c r="CC421" s="121">
        <v>15</v>
      </c>
      <c r="CD421" s="17"/>
      <c r="CE421" s="118">
        <v>0</v>
      </c>
      <c r="CF421" s="17">
        <v>0</v>
      </c>
      <c r="CG421" s="17">
        <v>0</v>
      </c>
      <c r="CH421" s="17">
        <v>0</v>
      </c>
      <c r="CI421" s="17">
        <v>0</v>
      </c>
      <c r="CJ421" s="17">
        <v>1</v>
      </c>
      <c r="CK421" s="17">
        <v>0</v>
      </c>
      <c r="CL421" s="121">
        <v>1</v>
      </c>
      <c r="CM421" s="17" t="s">
        <v>1385</v>
      </c>
      <c r="CN421" s="17" t="s">
        <v>1124</v>
      </c>
      <c r="CO421" s="17" t="s">
        <v>1125</v>
      </c>
      <c r="CP421" s="17">
        <v>16</v>
      </c>
      <c r="CQ421" s="118">
        <v>1</v>
      </c>
      <c r="CR421" s="17">
        <v>2</v>
      </c>
      <c r="CS421" s="124" t="s">
        <v>676</v>
      </c>
      <c r="CT421" s="138" t="s">
        <v>677</v>
      </c>
      <c r="CY421" s="141"/>
      <c r="CZ421" s="140"/>
      <c r="DC421" s="141"/>
      <c r="DD421" s="142"/>
      <c r="DF421" s="137"/>
      <c r="DG421" s="17" t="s">
        <v>1180</v>
      </c>
      <c r="DI421" s="126" t="s">
        <v>2659</v>
      </c>
      <c r="DJ421" s="118">
        <v>19</v>
      </c>
      <c r="DK421" s="118" t="s">
        <v>1327</v>
      </c>
      <c r="DL421" s="141"/>
      <c r="DM421" s="17" t="s">
        <v>1299</v>
      </c>
      <c r="DN421" s="139"/>
      <c r="DQ421" s="141"/>
      <c r="DY421" s="140"/>
      <c r="EF421" s="141"/>
      <c r="EO421" s="140"/>
      <c r="ET421" s="141"/>
      <c r="EU421" s="140"/>
      <c r="EZ421" s="141"/>
      <c r="FB421" s="127"/>
      <c r="FC421" s="118">
        <v>100</v>
      </c>
      <c r="FD421" s="17">
        <v>6</v>
      </c>
      <c r="FE421" s="141"/>
      <c r="FF421" s="17">
        <v>81</v>
      </c>
      <c r="FG421" s="140"/>
      <c r="FH421" s="141"/>
      <c r="FJ421" s="17" t="e">
        <v>#N/A</v>
      </c>
      <c r="FK421" s="257" t="s">
        <v>3711</v>
      </c>
      <c r="FP421" s="141"/>
      <c r="FR421" s="140"/>
      <c r="FT421" s="138">
        <v>0</v>
      </c>
      <c r="FU421" s="138">
        <v>14</v>
      </c>
      <c r="FY421" s="141"/>
      <c r="GA421" s="140"/>
      <c r="GP421" s="141"/>
      <c r="GR421" s="137"/>
      <c r="GX421" s="141"/>
      <c r="GY421" s="137"/>
      <c r="HD421" s="141"/>
      <c r="HE421" s="137"/>
      <c r="HK421" s="141"/>
      <c r="HL421" s="137"/>
      <c r="HM421" s="124"/>
      <c r="HN421" s="124"/>
      <c r="HO421" s="141"/>
      <c r="HP421" s="140"/>
      <c r="HQ421" s="141"/>
      <c r="HS421" s="140"/>
      <c r="II421" s="141"/>
      <c r="IJ421" s="17" t="s">
        <v>1328</v>
      </c>
      <c r="IK421" s="138" t="s">
        <v>2622</v>
      </c>
    </row>
    <row r="422" spans="1:260" s="138" customFormat="1" ht="12">
      <c r="A422" s="118">
        <v>319</v>
      </c>
      <c r="B422" s="17" t="s">
        <v>2030</v>
      </c>
      <c r="C422" s="17">
        <v>0</v>
      </c>
      <c r="D422" s="139" t="s">
        <v>663</v>
      </c>
      <c r="E422" s="124" t="s">
        <v>1851</v>
      </c>
      <c r="F422" s="17" t="s">
        <v>2295</v>
      </c>
      <c r="G422" s="17" t="s">
        <v>79</v>
      </c>
      <c r="H422" s="119">
        <v>-19.017638999999999</v>
      </c>
      <c r="I422" s="120">
        <v>-57.713138999999998</v>
      </c>
      <c r="J422" s="17" t="s">
        <v>310</v>
      </c>
      <c r="K422" s="17" t="s">
        <v>2296</v>
      </c>
      <c r="L422" s="17" t="s">
        <v>2220</v>
      </c>
      <c r="M422" s="121" t="s">
        <v>177</v>
      </c>
      <c r="N422" s="122">
        <v>40</v>
      </c>
      <c r="O422" s="123" t="s">
        <v>78</v>
      </c>
      <c r="P422" s="17" t="s">
        <v>178</v>
      </c>
      <c r="Q422" s="121" t="s">
        <v>179</v>
      </c>
      <c r="R422" s="124">
        <v>3</v>
      </c>
      <c r="S422" s="124">
        <v>3</v>
      </c>
      <c r="T422" s="124">
        <v>0</v>
      </c>
      <c r="U422" s="124">
        <v>0</v>
      </c>
      <c r="V422" s="124">
        <v>3</v>
      </c>
      <c r="W422" s="124">
        <v>3</v>
      </c>
      <c r="X422" s="124">
        <v>1</v>
      </c>
      <c r="Y422" s="125">
        <v>0</v>
      </c>
      <c r="Z422" s="17">
        <v>13</v>
      </c>
      <c r="AA422" s="142"/>
      <c r="AB422" s="127" t="s">
        <v>333</v>
      </c>
      <c r="AC422" s="227" t="s">
        <v>216</v>
      </c>
      <c r="AD422" s="227">
        <v>3</v>
      </c>
      <c r="AE422" s="227" t="s">
        <v>181</v>
      </c>
      <c r="AF422" s="227">
        <v>1</v>
      </c>
      <c r="AG422" s="227" t="s">
        <v>236</v>
      </c>
      <c r="AH422" s="227" t="s">
        <v>217</v>
      </c>
      <c r="AI422" s="227">
        <v>3</v>
      </c>
      <c r="AJ422" s="227" t="s">
        <v>184</v>
      </c>
      <c r="AK422" s="227">
        <v>1</v>
      </c>
      <c r="AL422" s="227" t="s">
        <v>195</v>
      </c>
      <c r="AM422" s="227" t="s">
        <v>77</v>
      </c>
      <c r="AN422" s="227">
        <v>0</v>
      </c>
      <c r="AO422" s="227" t="s">
        <v>77</v>
      </c>
      <c r="AP422" s="227">
        <v>0</v>
      </c>
      <c r="AQ422" s="227" t="s">
        <v>77</v>
      </c>
      <c r="AR422" s="227" t="s">
        <v>198</v>
      </c>
      <c r="AS422" s="227">
        <v>3</v>
      </c>
      <c r="AT422" s="227" t="s">
        <v>325</v>
      </c>
      <c r="AU422" s="227">
        <v>1</v>
      </c>
      <c r="AV422" s="227" t="s">
        <v>214</v>
      </c>
      <c r="AW422" s="227" t="s">
        <v>2297</v>
      </c>
      <c r="AX422" s="227">
        <v>3</v>
      </c>
      <c r="AY422" s="227" t="s">
        <v>326</v>
      </c>
      <c r="AZ422" s="227">
        <v>0</v>
      </c>
      <c r="BA422" s="227" t="s">
        <v>189</v>
      </c>
      <c r="BB422" s="227" t="s">
        <v>252</v>
      </c>
      <c r="BC422" s="227">
        <v>1</v>
      </c>
      <c r="BD422" s="227" t="s">
        <v>326</v>
      </c>
      <c r="BE422" s="227">
        <v>0</v>
      </c>
      <c r="BF422" s="227" t="s">
        <v>189</v>
      </c>
      <c r="BG422" s="227">
        <v>0</v>
      </c>
      <c r="BH422" s="227">
        <v>0</v>
      </c>
      <c r="BI422" s="227">
        <v>0</v>
      </c>
      <c r="BJ422" s="227">
        <v>0</v>
      </c>
      <c r="BK422" s="227">
        <v>0</v>
      </c>
      <c r="BL422" s="17">
        <v>13</v>
      </c>
      <c r="BM422" s="142" t="s">
        <v>4159</v>
      </c>
      <c r="BN422" s="142"/>
      <c r="BO422" s="142" t="e">
        <v>#N/A</v>
      </c>
      <c r="BP422" s="143">
        <v>2024</v>
      </c>
      <c r="BQ422" s="126" t="s">
        <v>171</v>
      </c>
      <c r="BR422" s="128">
        <v>45456</v>
      </c>
      <c r="BS422" s="17">
        <v>24</v>
      </c>
      <c r="BT422" s="221" t="s">
        <v>2902</v>
      </c>
      <c r="BU422" s="118">
        <v>2</v>
      </c>
      <c r="BV422" s="17">
        <v>2</v>
      </c>
      <c r="BW422" s="17">
        <v>0</v>
      </c>
      <c r="BX422" s="17">
        <v>0</v>
      </c>
      <c r="BY422" s="17">
        <v>0</v>
      </c>
      <c r="BZ422" s="17">
        <v>1</v>
      </c>
      <c r="CA422" s="17"/>
      <c r="CB422" s="17">
        <v>5</v>
      </c>
      <c r="CC422" s="121">
        <v>13</v>
      </c>
      <c r="CD422" s="17"/>
      <c r="CE422" s="118">
        <v>0</v>
      </c>
      <c r="CF422" s="17">
        <v>0</v>
      </c>
      <c r="CG422" s="17">
        <v>2</v>
      </c>
      <c r="CH422" s="17">
        <v>0</v>
      </c>
      <c r="CI422" s="17">
        <v>0</v>
      </c>
      <c r="CJ422" s="17">
        <v>0</v>
      </c>
      <c r="CK422" s="17">
        <v>0</v>
      </c>
      <c r="CL422" s="121">
        <v>2</v>
      </c>
      <c r="CM422" s="17" t="s">
        <v>2903</v>
      </c>
      <c r="CN422" s="17" t="s">
        <v>1344</v>
      </c>
      <c r="CO422" s="17" t="s">
        <v>2904</v>
      </c>
      <c r="CP422" s="17">
        <v>2</v>
      </c>
      <c r="CQ422" s="118">
        <v>0</v>
      </c>
      <c r="CR422" s="17">
        <v>1</v>
      </c>
      <c r="CS422" s="124"/>
      <c r="CT422" s="138" t="s">
        <v>677</v>
      </c>
      <c r="CY422" s="141"/>
      <c r="CZ422" s="140"/>
      <c r="DC422" s="141"/>
      <c r="DD422" s="142"/>
      <c r="DF422" s="137"/>
      <c r="DG422" s="17" t="s">
        <v>1137</v>
      </c>
      <c r="DI422" s="126" t="s">
        <v>2715</v>
      </c>
      <c r="DJ422" s="118">
        <v>17</v>
      </c>
      <c r="DK422" s="118" t="s">
        <v>2948</v>
      </c>
      <c r="DL422" s="141"/>
      <c r="DM422" s="17" t="s">
        <v>1139</v>
      </c>
      <c r="DN422" s="139"/>
      <c r="DQ422" s="141"/>
      <c r="DY422" s="140"/>
      <c r="EF422" s="141"/>
      <c r="EO422" s="140"/>
      <c r="ET422" s="141"/>
      <c r="EU422" s="140"/>
      <c r="EZ422" s="141"/>
      <c r="FB422" s="127"/>
      <c r="FC422" s="118">
        <v>70</v>
      </c>
      <c r="FD422" s="17">
        <v>5</v>
      </c>
      <c r="FE422" s="141"/>
      <c r="FF422" s="17">
        <v>59</v>
      </c>
      <c r="FG422" s="140"/>
      <c r="FH422" s="141"/>
      <c r="FJ422" s="17" t="e">
        <v>#N/A</v>
      </c>
      <c r="FK422" s="257" t="s">
        <v>3711</v>
      </c>
      <c r="FP422" s="141"/>
      <c r="FR422" s="140"/>
      <c r="FT422" s="138">
        <v>0</v>
      </c>
      <c r="FU422" s="138">
        <v>14</v>
      </c>
      <c r="FY422" s="141"/>
      <c r="GA422" s="140"/>
      <c r="GP422" s="141"/>
      <c r="GR422" s="137"/>
      <c r="GX422" s="141"/>
      <c r="GY422" s="137"/>
      <c r="HD422" s="141"/>
      <c r="HE422" s="137"/>
      <c r="HK422" s="141"/>
      <c r="HL422" s="137"/>
      <c r="HM422" s="124"/>
      <c r="HN422" s="124"/>
      <c r="HO422" s="141"/>
      <c r="HP422" s="140"/>
      <c r="HQ422" s="141"/>
      <c r="HS422" s="140"/>
      <c r="II422" s="141"/>
      <c r="IJ422" s="17" t="s">
        <v>2949</v>
      </c>
      <c r="IK422" s="138" t="s">
        <v>3930</v>
      </c>
    </row>
    <row r="423" spans="1:260" s="138" customFormat="1" ht="12">
      <c r="A423" s="118">
        <v>354</v>
      </c>
      <c r="B423" s="17" t="s">
        <v>2342</v>
      </c>
      <c r="C423" s="17">
        <v>0</v>
      </c>
      <c r="D423" s="139" t="s">
        <v>663</v>
      </c>
      <c r="E423" s="124" t="s">
        <v>1755</v>
      </c>
      <c r="F423" s="17" t="s">
        <v>2343</v>
      </c>
      <c r="G423" s="17" t="s">
        <v>79</v>
      </c>
      <c r="H423" s="119">
        <v>-17.779499999999999</v>
      </c>
      <c r="I423" s="120">
        <v>-63.145060000000001</v>
      </c>
      <c r="J423" s="17" t="s">
        <v>303</v>
      </c>
      <c r="K423" s="17" t="s">
        <v>176</v>
      </c>
      <c r="L423" s="17" t="s">
        <v>304</v>
      </c>
      <c r="M423" s="121" t="s">
        <v>177</v>
      </c>
      <c r="N423" s="122">
        <v>25</v>
      </c>
      <c r="O423" s="123" t="s">
        <v>78</v>
      </c>
      <c r="P423" s="17" t="s">
        <v>213</v>
      </c>
      <c r="Q423" s="121" t="s">
        <v>179</v>
      </c>
      <c r="R423" s="124">
        <v>3</v>
      </c>
      <c r="S423" s="124">
        <v>3</v>
      </c>
      <c r="T423" s="124">
        <v>0</v>
      </c>
      <c r="U423" s="124">
        <v>0</v>
      </c>
      <c r="V423" s="124">
        <v>0</v>
      </c>
      <c r="W423" s="124">
        <v>3</v>
      </c>
      <c r="X423" s="124">
        <v>1</v>
      </c>
      <c r="Y423" s="125">
        <v>0</v>
      </c>
      <c r="Z423" s="17">
        <v>10</v>
      </c>
      <c r="AA423" s="142"/>
      <c r="AB423" s="127" t="s">
        <v>1440</v>
      </c>
      <c r="AC423" s="227" t="s">
        <v>571</v>
      </c>
      <c r="AD423" s="227">
        <v>3</v>
      </c>
      <c r="AE423" s="227" t="s">
        <v>181</v>
      </c>
      <c r="AF423" s="227">
        <v>1</v>
      </c>
      <c r="AG423" s="227" t="s">
        <v>206</v>
      </c>
      <c r="AH423" s="227" t="s">
        <v>188</v>
      </c>
      <c r="AI423" s="227">
        <v>3</v>
      </c>
      <c r="AJ423" s="227" t="s">
        <v>929</v>
      </c>
      <c r="AK423" s="227">
        <v>1</v>
      </c>
      <c r="AL423" s="227" t="s">
        <v>206</v>
      </c>
      <c r="AM423" s="227" t="s">
        <v>77</v>
      </c>
      <c r="AN423" s="227">
        <v>0</v>
      </c>
      <c r="AO423" s="227" t="s">
        <v>77</v>
      </c>
      <c r="AP423" s="227">
        <v>0</v>
      </c>
      <c r="AQ423" s="227" t="s">
        <v>77</v>
      </c>
      <c r="AR423" s="227" t="s">
        <v>77</v>
      </c>
      <c r="AS423" s="227">
        <v>0</v>
      </c>
      <c r="AT423" s="227" t="s">
        <v>326</v>
      </c>
      <c r="AU423" s="227">
        <v>0</v>
      </c>
      <c r="AV423" s="227" t="s">
        <v>214</v>
      </c>
      <c r="AW423" s="227" t="s">
        <v>2344</v>
      </c>
      <c r="AX423" s="227">
        <v>3</v>
      </c>
      <c r="AY423" s="227" t="s">
        <v>325</v>
      </c>
      <c r="AZ423" s="227">
        <v>1</v>
      </c>
      <c r="BA423" s="227" t="s">
        <v>214</v>
      </c>
      <c r="BB423" s="227" t="s">
        <v>252</v>
      </c>
      <c r="BC423" s="227">
        <v>1</v>
      </c>
      <c r="BD423" s="227" t="s">
        <v>326</v>
      </c>
      <c r="BE423" s="227">
        <v>0</v>
      </c>
      <c r="BF423" s="227" t="s">
        <v>214</v>
      </c>
      <c r="BG423" s="227">
        <v>0</v>
      </c>
      <c r="BH423" s="227">
        <v>0</v>
      </c>
      <c r="BI423" s="227">
        <v>0</v>
      </c>
      <c r="BJ423" s="227">
        <v>0</v>
      </c>
      <c r="BK423" s="227">
        <v>0</v>
      </c>
      <c r="BL423" s="17">
        <v>10</v>
      </c>
      <c r="BM423" s="142" t="s">
        <v>4159</v>
      </c>
      <c r="BN423" s="142"/>
      <c r="BO423" s="142" t="e">
        <v>#N/A</v>
      </c>
      <c r="BP423" s="143">
        <v>2024</v>
      </c>
      <c r="BQ423" s="126" t="s">
        <v>171</v>
      </c>
      <c r="BR423" s="128">
        <v>45456</v>
      </c>
      <c r="BS423" s="17">
        <v>24</v>
      </c>
      <c r="BT423" s="221" t="s">
        <v>3309</v>
      </c>
      <c r="BU423" s="118">
        <v>2</v>
      </c>
      <c r="BV423" s="17">
        <v>2</v>
      </c>
      <c r="BW423" s="17">
        <v>0</v>
      </c>
      <c r="BX423" s="17">
        <v>0</v>
      </c>
      <c r="BY423" s="17">
        <v>0</v>
      </c>
      <c r="BZ423" s="17">
        <v>1</v>
      </c>
      <c r="CA423" s="17"/>
      <c r="CB423" s="17">
        <v>5</v>
      </c>
      <c r="CC423" s="121">
        <v>10</v>
      </c>
      <c r="CD423" s="17"/>
      <c r="CE423" s="118">
        <v>0</v>
      </c>
      <c r="CF423" s="17">
        <v>0</v>
      </c>
      <c r="CG423" s="17">
        <v>2</v>
      </c>
      <c r="CH423" s="17">
        <v>0</v>
      </c>
      <c r="CI423" s="17">
        <v>0</v>
      </c>
      <c r="CJ423" s="17">
        <v>0</v>
      </c>
      <c r="CK423" s="17">
        <v>0</v>
      </c>
      <c r="CL423" s="121">
        <v>2</v>
      </c>
      <c r="CM423" s="17" t="s">
        <v>3310</v>
      </c>
      <c r="CN423" s="17" t="s">
        <v>1098</v>
      </c>
      <c r="CO423" s="17" t="s">
        <v>3185</v>
      </c>
      <c r="CP423" s="17">
        <v>1</v>
      </c>
      <c r="CQ423" s="118">
        <v>0</v>
      </c>
      <c r="CR423" s="17">
        <v>1</v>
      </c>
      <c r="CS423" s="124"/>
      <c r="CT423" s="138" t="s">
        <v>677</v>
      </c>
      <c r="CY423" s="141"/>
      <c r="CZ423" s="140"/>
      <c r="DC423" s="141"/>
      <c r="DD423" s="142"/>
      <c r="DF423" s="137"/>
      <c r="DG423" s="17" t="s">
        <v>1137</v>
      </c>
      <c r="DI423" s="126" t="s">
        <v>2715</v>
      </c>
      <c r="DJ423" s="118">
        <v>17</v>
      </c>
      <c r="DK423" s="118" t="s">
        <v>2948</v>
      </c>
      <c r="DL423" s="141"/>
      <c r="DM423" s="17" t="s">
        <v>1139</v>
      </c>
      <c r="DN423" s="139"/>
      <c r="DQ423" s="141"/>
      <c r="DY423" s="140"/>
      <c r="EF423" s="141"/>
      <c r="EO423" s="140"/>
      <c r="ET423" s="141"/>
      <c r="EU423" s="140"/>
      <c r="EZ423" s="141"/>
      <c r="FB423" s="127"/>
      <c r="FC423" s="118">
        <v>50</v>
      </c>
      <c r="FD423" s="17">
        <v>5</v>
      </c>
      <c r="FE423" s="141"/>
      <c r="FF423" s="17">
        <v>42</v>
      </c>
      <c r="FG423" s="140"/>
      <c r="FH423" s="141"/>
      <c r="FJ423" s="17" t="e">
        <v>#N/A</v>
      </c>
      <c r="FK423" s="257" t="s">
        <v>3711</v>
      </c>
      <c r="FP423" s="141"/>
      <c r="FR423" s="140"/>
      <c r="FT423" s="138">
        <v>0</v>
      </c>
      <c r="FU423" s="138">
        <v>14</v>
      </c>
      <c r="FY423" s="141"/>
      <c r="GA423" s="140"/>
      <c r="GP423" s="141"/>
      <c r="GR423" s="137"/>
      <c r="GX423" s="141"/>
      <c r="GY423" s="137"/>
      <c r="HD423" s="141"/>
      <c r="HE423" s="137"/>
      <c r="HK423" s="141"/>
      <c r="HL423" s="137"/>
      <c r="HM423" s="124"/>
      <c r="HN423" s="124"/>
      <c r="HO423" s="141"/>
      <c r="HP423" s="140"/>
      <c r="HQ423" s="141"/>
      <c r="HS423" s="140"/>
      <c r="II423" s="141"/>
      <c r="IJ423" s="17" t="s">
        <v>2949</v>
      </c>
      <c r="IK423" s="138" t="s">
        <v>3931</v>
      </c>
    </row>
    <row r="424" spans="1:260" s="138" customFormat="1" ht="12">
      <c r="A424" s="118">
        <v>386</v>
      </c>
      <c r="B424" s="17" t="s">
        <v>306</v>
      </c>
      <c r="C424" s="17">
        <v>0</v>
      </c>
      <c r="D424" s="139" t="s">
        <v>663</v>
      </c>
      <c r="E424" s="124" t="s">
        <v>1750</v>
      </c>
      <c r="F424" s="17" t="s">
        <v>2384</v>
      </c>
      <c r="G424" s="17" t="s">
        <v>79</v>
      </c>
      <c r="H424" s="119">
        <v>-17.758710000000001</v>
      </c>
      <c r="I424" s="120">
        <v>-63.199489999999997</v>
      </c>
      <c r="J424" s="17" t="s">
        <v>303</v>
      </c>
      <c r="K424" s="17" t="s">
        <v>176</v>
      </c>
      <c r="L424" s="17" t="s">
        <v>304</v>
      </c>
      <c r="M424" s="121" t="s">
        <v>177</v>
      </c>
      <c r="N424" s="122">
        <v>8</v>
      </c>
      <c r="O424" s="123" t="s">
        <v>809</v>
      </c>
      <c r="P424" s="17" t="s">
        <v>178</v>
      </c>
      <c r="Q424" s="121" t="s">
        <v>714</v>
      </c>
      <c r="R424" s="124">
        <v>3</v>
      </c>
      <c r="S424" s="124">
        <v>3</v>
      </c>
      <c r="T424" s="124">
        <v>0</v>
      </c>
      <c r="U424" s="124">
        <v>0</v>
      </c>
      <c r="V424" s="124">
        <v>0</v>
      </c>
      <c r="W424" s="124">
        <v>3</v>
      </c>
      <c r="X424" s="124">
        <v>2</v>
      </c>
      <c r="Y424" s="125">
        <v>0</v>
      </c>
      <c r="Z424" s="17">
        <v>11</v>
      </c>
      <c r="AA424" s="142"/>
      <c r="AB424" s="127" t="s">
        <v>3109</v>
      </c>
      <c r="AC424" s="227" t="s">
        <v>212</v>
      </c>
      <c r="AD424" s="227">
        <v>3</v>
      </c>
      <c r="AE424" s="227" t="s">
        <v>181</v>
      </c>
      <c r="AF424" s="227">
        <v>1</v>
      </c>
      <c r="AG424" s="227" t="s">
        <v>211</v>
      </c>
      <c r="AH424" s="227" t="s">
        <v>232</v>
      </c>
      <c r="AI424" s="227">
        <v>3</v>
      </c>
      <c r="AJ424" s="227" t="s">
        <v>184</v>
      </c>
      <c r="AK424" s="227">
        <v>1</v>
      </c>
      <c r="AL424" s="227" t="s">
        <v>211</v>
      </c>
      <c r="AM424" s="227" t="s">
        <v>77</v>
      </c>
      <c r="AN424" s="227">
        <v>0</v>
      </c>
      <c r="AO424" s="227" t="s">
        <v>77</v>
      </c>
      <c r="AP424" s="227">
        <v>0</v>
      </c>
      <c r="AQ424" s="227" t="s">
        <v>77</v>
      </c>
      <c r="AR424" s="227" t="s">
        <v>77</v>
      </c>
      <c r="AS424" s="227">
        <v>0</v>
      </c>
      <c r="AT424" s="227" t="s">
        <v>77</v>
      </c>
      <c r="AU424" s="227">
        <v>0</v>
      </c>
      <c r="AV424" s="227" t="s">
        <v>77</v>
      </c>
      <c r="AW424" s="227" t="s">
        <v>253</v>
      </c>
      <c r="AX424" s="227">
        <v>3</v>
      </c>
      <c r="AY424" s="227" t="s">
        <v>2080</v>
      </c>
      <c r="AZ424" s="227">
        <v>1</v>
      </c>
      <c r="BA424" s="227" t="s">
        <v>189</v>
      </c>
      <c r="BB424" s="227" t="s">
        <v>258</v>
      </c>
      <c r="BC424" s="227">
        <v>2</v>
      </c>
      <c r="BD424" s="227" t="s">
        <v>2081</v>
      </c>
      <c r="BE424" s="227">
        <v>0</v>
      </c>
      <c r="BF424" s="227" t="s">
        <v>189</v>
      </c>
      <c r="BG424" s="227">
        <v>0</v>
      </c>
      <c r="BH424" s="227">
        <v>0</v>
      </c>
      <c r="BI424" s="227">
        <v>0</v>
      </c>
      <c r="BJ424" s="227">
        <v>0</v>
      </c>
      <c r="BK424" s="227">
        <v>0</v>
      </c>
      <c r="BL424" s="17">
        <v>11</v>
      </c>
      <c r="BM424" s="142" t="s">
        <v>4159</v>
      </c>
      <c r="BN424" s="142"/>
      <c r="BO424" s="142" t="e">
        <v>#N/A</v>
      </c>
      <c r="BP424" s="143">
        <v>2024</v>
      </c>
      <c r="BQ424" s="126" t="s">
        <v>171</v>
      </c>
      <c r="BR424" s="128">
        <v>45456</v>
      </c>
      <c r="BS424" s="17">
        <v>24</v>
      </c>
      <c r="BT424" s="221" t="s">
        <v>3408</v>
      </c>
      <c r="BU424" s="118">
        <v>1</v>
      </c>
      <c r="BV424" s="17">
        <v>0</v>
      </c>
      <c r="BW424" s="17">
        <v>0</v>
      </c>
      <c r="BX424" s="17">
        <v>0</v>
      </c>
      <c r="BY424" s="17">
        <v>0</v>
      </c>
      <c r="BZ424" s="17">
        <v>1</v>
      </c>
      <c r="CA424" s="17"/>
      <c r="CB424" s="17">
        <v>2</v>
      </c>
      <c r="CC424" s="121">
        <v>11</v>
      </c>
      <c r="CD424" s="17"/>
      <c r="CE424" s="118">
        <v>0</v>
      </c>
      <c r="CF424" s="17">
        <v>0</v>
      </c>
      <c r="CG424" s="17">
        <v>0</v>
      </c>
      <c r="CH424" s="17">
        <v>0</v>
      </c>
      <c r="CI424" s="17">
        <v>0</v>
      </c>
      <c r="CJ424" s="17">
        <v>0</v>
      </c>
      <c r="CK424" s="17">
        <v>0</v>
      </c>
      <c r="CL424" s="121">
        <v>0</v>
      </c>
      <c r="CM424" s="17" t="s">
        <v>3409</v>
      </c>
      <c r="CN424" s="17" t="s">
        <v>1240</v>
      </c>
      <c r="CO424" s="17" t="s">
        <v>3410</v>
      </c>
      <c r="CP424" s="17">
        <v>1</v>
      </c>
      <c r="CQ424" s="118">
        <v>0</v>
      </c>
      <c r="CR424" s="17">
        <v>1</v>
      </c>
      <c r="CS424" s="124"/>
      <c r="CT424" s="138" t="s">
        <v>677</v>
      </c>
      <c r="CY424" s="141"/>
      <c r="CZ424" s="140"/>
      <c r="DC424" s="141"/>
      <c r="DD424" s="142"/>
      <c r="DF424" s="137"/>
      <c r="DG424" s="17" t="s">
        <v>1127</v>
      </c>
      <c r="DI424" s="126" t="s">
        <v>3411</v>
      </c>
      <c r="DJ424" s="118">
        <v>6</v>
      </c>
      <c r="DK424" s="118" t="s">
        <v>3412</v>
      </c>
      <c r="DL424" s="141"/>
      <c r="DM424" s="17" t="s">
        <v>130</v>
      </c>
      <c r="DN424" s="139"/>
      <c r="DQ424" s="141"/>
      <c r="DY424" s="140"/>
      <c r="EF424" s="141"/>
      <c r="EO424" s="140"/>
      <c r="ET424" s="141"/>
      <c r="EU424" s="140"/>
      <c r="EZ424" s="141"/>
      <c r="FB424" s="127"/>
      <c r="FC424" s="118">
        <v>30</v>
      </c>
      <c r="FD424" s="17">
        <v>2</v>
      </c>
      <c r="FE424" s="141"/>
      <c r="FF424" s="17">
        <v>23</v>
      </c>
      <c r="FG424" s="140"/>
      <c r="FH424" s="141"/>
      <c r="FJ424" s="17" t="e">
        <v>#N/A</v>
      </c>
      <c r="FK424" s="257" t="s">
        <v>3714</v>
      </c>
      <c r="FP424" s="141"/>
      <c r="FR424" s="140"/>
      <c r="FT424" s="138">
        <v>0</v>
      </c>
      <c r="FU424" s="138">
        <v>14</v>
      </c>
      <c r="FY424" s="141"/>
      <c r="GA424" s="140"/>
      <c r="GP424" s="141"/>
      <c r="GR424" s="137"/>
      <c r="GX424" s="141"/>
      <c r="GY424" s="137"/>
      <c r="HD424" s="141"/>
      <c r="HE424" s="137"/>
      <c r="HK424" s="141"/>
      <c r="HL424" s="137"/>
      <c r="HM424" s="124"/>
      <c r="HN424" s="124"/>
      <c r="HO424" s="141"/>
      <c r="HP424" s="140"/>
      <c r="HQ424" s="141"/>
      <c r="HS424" s="140"/>
      <c r="II424" s="141"/>
      <c r="IJ424" s="17" t="s">
        <v>3412</v>
      </c>
      <c r="IK424" s="138" t="s">
        <v>3932</v>
      </c>
    </row>
    <row r="425" spans="1:260" s="138" customFormat="1" ht="12">
      <c r="A425" s="118">
        <v>475</v>
      </c>
      <c r="B425" s="17" t="s">
        <v>670</v>
      </c>
      <c r="C425" s="17">
        <v>0</v>
      </c>
      <c r="D425" s="139" t="s">
        <v>663</v>
      </c>
      <c r="E425" s="124" t="s">
        <v>1754</v>
      </c>
      <c r="F425" s="17" t="s">
        <v>2515</v>
      </c>
      <c r="G425" s="17" t="s">
        <v>79</v>
      </c>
      <c r="H425" s="119">
        <v>-17.842687999999999</v>
      </c>
      <c r="I425" s="120">
        <v>-63.205350000000003</v>
      </c>
      <c r="J425" s="17" t="s">
        <v>303</v>
      </c>
      <c r="K425" s="17" t="s">
        <v>176</v>
      </c>
      <c r="L425" s="17" t="s">
        <v>304</v>
      </c>
      <c r="M425" s="121" t="s">
        <v>177</v>
      </c>
      <c r="N425" s="122">
        <v>60</v>
      </c>
      <c r="O425" s="123" t="s">
        <v>78</v>
      </c>
      <c r="P425" s="17" t="s">
        <v>196</v>
      </c>
      <c r="Q425" s="121" t="s">
        <v>179</v>
      </c>
      <c r="R425" s="124">
        <v>3</v>
      </c>
      <c r="S425" s="124">
        <v>3</v>
      </c>
      <c r="T425" s="124">
        <v>0</v>
      </c>
      <c r="U425" s="124">
        <v>0</v>
      </c>
      <c r="V425" s="124">
        <v>3</v>
      </c>
      <c r="W425" s="124">
        <v>3</v>
      </c>
      <c r="X425" s="124">
        <v>3</v>
      </c>
      <c r="Y425" s="125">
        <v>0</v>
      </c>
      <c r="Z425" s="17">
        <v>15</v>
      </c>
      <c r="AA425" s="142"/>
      <c r="AB425" s="127" t="s">
        <v>237</v>
      </c>
      <c r="AC425" s="227" t="s">
        <v>212</v>
      </c>
      <c r="AD425" s="227">
        <v>3</v>
      </c>
      <c r="AE425" s="227" t="s">
        <v>181</v>
      </c>
      <c r="AF425" s="227">
        <v>1</v>
      </c>
      <c r="AG425" s="227" t="s">
        <v>211</v>
      </c>
      <c r="AH425" s="227" t="s">
        <v>232</v>
      </c>
      <c r="AI425" s="227">
        <v>3</v>
      </c>
      <c r="AJ425" s="227" t="s">
        <v>184</v>
      </c>
      <c r="AK425" s="227">
        <v>1</v>
      </c>
      <c r="AL425" s="227" t="s">
        <v>206</v>
      </c>
      <c r="AM425" s="227" t="s">
        <v>77</v>
      </c>
      <c r="AN425" s="227">
        <v>0</v>
      </c>
      <c r="AO425" s="227" t="s">
        <v>77</v>
      </c>
      <c r="AP425" s="227">
        <v>0</v>
      </c>
      <c r="AQ425" s="227" t="s">
        <v>77</v>
      </c>
      <c r="AR425" s="227" t="s">
        <v>198</v>
      </c>
      <c r="AS425" s="227">
        <v>3</v>
      </c>
      <c r="AT425" s="227" t="s">
        <v>199</v>
      </c>
      <c r="AU425" s="227">
        <v>1</v>
      </c>
      <c r="AV425" s="227" t="s">
        <v>236</v>
      </c>
      <c r="AW425" s="227" t="s">
        <v>234</v>
      </c>
      <c r="AX425" s="227">
        <v>3</v>
      </c>
      <c r="AY425" s="227" t="s">
        <v>200</v>
      </c>
      <c r="AZ425" s="227">
        <v>0</v>
      </c>
      <c r="BA425" s="227" t="s">
        <v>236</v>
      </c>
      <c r="BB425" s="227" t="s">
        <v>675</v>
      </c>
      <c r="BC425" s="227">
        <v>3</v>
      </c>
      <c r="BD425" s="227" t="s">
        <v>230</v>
      </c>
      <c r="BE425" s="227">
        <v>0</v>
      </c>
      <c r="BF425" s="227" t="s">
        <v>211</v>
      </c>
      <c r="BG425" s="227">
        <v>0</v>
      </c>
      <c r="BH425" s="227">
        <v>0</v>
      </c>
      <c r="BI425" s="227">
        <v>0</v>
      </c>
      <c r="BJ425" s="227">
        <v>0</v>
      </c>
      <c r="BK425" s="227">
        <v>0</v>
      </c>
      <c r="BL425" s="17">
        <v>15</v>
      </c>
      <c r="BM425" s="142" t="s">
        <v>4159</v>
      </c>
      <c r="BN425" s="142"/>
      <c r="BO425" s="142" t="e">
        <v>#N/A</v>
      </c>
      <c r="BP425" s="143">
        <v>2024</v>
      </c>
      <c r="BQ425" s="126" t="s">
        <v>171</v>
      </c>
      <c r="BR425" s="128">
        <v>45456</v>
      </c>
      <c r="BS425" s="17">
        <v>24</v>
      </c>
      <c r="BT425" s="221" t="s">
        <v>2808</v>
      </c>
      <c r="BU425" s="118">
        <v>3</v>
      </c>
      <c r="BV425" s="17">
        <v>0</v>
      </c>
      <c r="BW425" s="17">
        <v>0</v>
      </c>
      <c r="BX425" s="17">
        <v>1</v>
      </c>
      <c r="BY425" s="17">
        <v>0</v>
      </c>
      <c r="BZ425" s="17">
        <v>2</v>
      </c>
      <c r="CA425" s="17"/>
      <c r="CB425" s="17">
        <v>6</v>
      </c>
      <c r="CC425" s="121">
        <v>15</v>
      </c>
      <c r="CD425" s="17"/>
      <c r="CE425" s="118">
        <v>0</v>
      </c>
      <c r="CF425" s="17">
        <v>0</v>
      </c>
      <c r="CG425" s="17">
        <v>0</v>
      </c>
      <c r="CH425" s="17">
        <v>0</v>
      </c>
      <c r="CI425" s="17">
        <v>0</v>
      </c>
      <c r="CJ425" s="17">
        <v>1</v>
      </c>
      <c r="CK425" s="17">
        <v>0</v>
      </c>
      <c r="CL425" s="121">
        <v>1</v>
      </c>
      <c r="CM425" s="17" t="s">
        <v>1472</v>
      </c>
      <c r="CN425" s="17" t="s">
        <v>1124</v>
      </c>
      <c r="CO425" s="17" t="s">
        <v>1125</v>
      </c>
      <c r="CP425" s="17">
        <v>8</v>
      </c>
      <c r="CQ425" s="118">
        <v>1</v>
      </c>
      <c r="CR425" s="17">
        <v>2</v>
      </c>
      <c r="CS425" s="124" t="s">
        <v>676</v>
      </c>
      <c r="CT425" s="138" t="s">
        <v>677</v>
      </c>
      <c r="CY425" s="141"/>
      <c r="CZ425" s="140"/>
      <c r="DC425" s="141"/>
      <c r="DD425" s="142"/>
      <c r="DF425" s="137"/>
      <c r="DG425" s="17" t="s">
        <v>1180</v>
      </c>
      <c r="DI425" s="126" t="s">
        <v>2659</v>
      </c>
      <c r="DJ425" s="118">
        <v>19</v>
      </c>
      <c r="DK425" s="118" t="s">
        <v>1327</v>
      </c>
      <c r="DL425" s="141"/>
      <c r="DM425" s="17" t="s">
        <v>1299</v>
      </c>
      <c r="DN425" s="139"/>
      <c r="DQ425" s="141"/>
      <c r="DY425" s="140"/>
      <c r="EF425" s="141"/>
      <c r="EO425" s="140"/>
      <c r="ET425" s="141"/>
      <c r="EU425" s="140"/>
      <c r="EZ425" s="141"/>
      <c r="FB425" s="127"/>
      <c r="FC425" s="118">
        <v>100</v>
      </c>
      <c r="FD425" s="17">
        <v>6</v>
      </c>
      <c r="FE425" s="141"/>
      <c r="FF425" s="17">
        <v>81</v>
      </c>
      <c r="FG425" s="140"/>
      <c r="FH425" s="141"/>
      <c r="FJ425" s="17" t="e">
        <v>#N/A</v>
      </c>
      <c r="FK425" s="257" t="s">
        <v>3711</v>
      </c>
      <c r="FP425" s="141"/>
      <c r="FR425" s="140"/>
      <c r="FT425" s="138">
        <v>0</v>
      </c>
      <c r="FU425" s="138">
        <v>14</v>
      </c>
      <c r="FY425" s="141"/>
      <c r="GA425" s="140"/>
      <c r="GP425" s="141"/>
      <c r="GR425" s="137"/>
      <c r="GX425" s="141"/>
      <c r="GY425" s="137"/>
      <c r="HD425" s="141"/>
      <c r="HE425" s="137"/>
      <c r="HK425" s="141"/>
      <c r="HL425" s="137"/>
      <c r="HM425" s="124"/>
      <c r="HN425" s="124"/>
      <c r="HO425" s="141"/>
      <c r="HP425" s="140"/>
      <c r="HQ425" s="141"/>
      <c r="HS425" s="140"/>
      <c r="II425" s="141"/>
      <c r="IJ425" s="17" t="s">
        <v>1328</v>
      </c>
      <c r="IK425" s="138" t="s">
        <v>2622</v>
      </c>
    </row>
    <row r="426" spans="1:260" s="138" customFormat="1" ht="12">
      <c r="A426" s="118">
        <v>479</v>
      </c>
      <c r="B426" s="17" t="s">
        <v>2520</v>
      </c>
      <c r="C426" s="17">
        <v>0</v>
      </c>
      <c r="D426" s="139" t="s">
        <v>663</v>
      </c>
      <c r="E426" s="124" t="s">
        <v>1752</v>
      </c>
      <c r="F426" s="17" t="s">
        <v>2521</v>
      </c>
      <c r="G426" s="17" t="s">
        <v>79</v>
      </c>
      <c r="H426" s="119">
        <v>-17.781216000000001</v>
      </c>
      <c r="I426" s="120">
        <v>-63.185282999999998</v>
      </c>
      <c r="J426" s="17" t="s">
        <v>303</v>
      </c>
      <c r="K426" s="17" t="s">
        <v>176</v>
      </c>
      <c r="L426" s="17" t="s">
        <v>304</v>
      </c>
      <c r="M426" s="121" t="s">
        <v>177</v>
      </c>
      <c r="N426" s="122">
        <v>12</v>
      </c>
      <c r="O426" s="123" t="s">
        <v>78</v>
      </c>
      <c r="P426" s="17" t="s">
        <v>196</v>
      </c>
      <c r="Q426" s="121" t="s">
        <v>179</v>
      </c>
      <c r="R426" s="124">
        <v>3</v>
      </c>
      <c r="S426" s="124">
        <v>3</v>
      </c>
      <c r="T426" s="124">
        <v>0</v>
      </c>
      <c r="U426" s="124">
        <v>0</v>
      </c>
      <c r="V426" s="124">
        <v>3</v>
      </c>
      <c r="W426" s="124">
        <v>3</v>
      </c>
      <c r="X426" s="124">
        <v>2</v>
      </c>
      <c r="Y426" s="125">
        <v>0</v>
      </c>
      <c r="Z426" s="17">
        <v>14</v>
      </c>
      <c r="AA426" s="142"/>
      <c r="AB426" s="127" t="s">
        <v>333</v>
      </c>
      <c r="AC426" s="227" t="s">
        <v>212</v>
      </c>
      <c r="AD426" s="227">
        <v>3</v>
      </c>
      <c r="AE426" s="227" t="s">
        <v>181</v>
      </c>
      <c r="AF426" s="227">
        <v>1</v>
      </c>
      <c r="AG426" s="227" t="s">
        <v>211</v>
      </c>
      <c r="AH426" s="227" t="s">
        <v>232</v>
      </c>
      <c r="AI426" s="227">
        <v>3</v>
      </c>
      <c r="AJ426" s="227" t="s">
        <v>184</v>
      </c>
      <c r="AK426" s="227">
        <v>1</v>
      </c>
      <c r="AL426" s="227" t="s">
        <v>206</v>
      </c>
      <c r="AM426" s="227" t="s">
        <v>77</v>
      </c>
      <c r="AN426" s="227">
        <v>0</v>
      </c>
      <c r="AO426" s="227" t="s">
        <v>77</v>
      </c>
      <c r="AP426" s="227">
        <v>0</v>
      </c>
      <c r="AQ426" s="227" t="s">
        <v>77</v>
      </c>
      <c r="AR426" s="227" t="s">
        <v>198</v>
      </c>
      <c r="AS426" s="227">
        <v>3</v>
      </c>
      <c r="AT426" s="227" t="s">
        <v>326</v>
      </c>
      <c r="AU426" s="227">
        <v>0</v>
      </c>
      <c r="AV426" s="227" t="s">
        <v>214</v>
      </c>
      <c r="AW426" s="227" t="s">
        <v>2522</v>
      </c>
      <c r="AX426" s="227">
        <v>3</v>
      </c>
      <c r="AY426" s="227" t="s">
        <v>325</v>
      </c>
      <c r="AZ426" s="227">
        <v>1</v>
      </c>
      <c r="BA426" s="227" t="s">
        <v>189</v>
      </c>
      <c r="BB426" s="227" t="s">
        <v>258</v>
      </c>
      <c r="BC426" s="227">
        <v>2</v>
      </c>
      <c r="BD426" s="227" t="s">
        <v>326</v>
      </c>
      <c r="BE426" s="227">
        <v>0</v>
      </c>
      <c r="BF426" s="227" t="s">
        <v>214</v>
      </c>
      <c r="BG426" s="227">
        <v>0</v>
      </c>
      <c r="BH426" s="227">
        <v>0</v>
      </c>
      <c r="BI426" s="227">
        <v>0</v>
      </c>
      <c r="BJ426" s="227">
        <v>0</v>
      </c>
      <c r="BK426" s="227">
        <v>0</v>
      </c>
      <c r="BL426" s="17">
        <v>14</v>
      </c>
      <c r="BM426" s="142" t="s">
        <v>4159</v>
      </c>
      <c r="BN426" s="142"/>
      <c r="BO426" s="142" t="e">
        <v>#N/A</v>
      </c>
      <c r="BP426" s="143">
        <v>2024</v>
      </c>
      <c r="BQ426" s="126" t="s">
        <v>171</v>
      </c>
      <c r="BR426" s="128">
        <v>45456</v>
      </c>
      <c r="BS426" s="17">
        <v>24</v>
      </c>
      <c r="BT426" s="221" t="s">
        <v>2852</v>
      </c>
      <c r="BU426" s="118">
        <v>3</v>
      </c>
      <c r="BV426" s="17">
        <v>0</v>
      </c>
      <c r="BW426" s="17">
        <v>0</v>
      </c>
      <c r="BX426" s="17">
        <v>1</v>
      </c>
      <c r="BY426" s="17">
        <v>0</v>
      </c>
      <c r="BZ426" s="17">
        <v>2</v>
      </c>
      <c r="CA426" s="17"/>
      <c r="CB426" s="17">
        <v>6</v>
      </c>
      <c r="CC426" s="121">
        <v>14</v>
      </c>
      <c r="CD426" s="17"/>
      <c r="CE426" s="118">
        <v>0</v>
      </c>
      <c r="CF426" s="17">
        <v>0</v>
      </c>
      <c r="CG426" s="17">
        <v>1</v>
      </c>
      <c r="CH426" s="17">
        <v>0</v>
      </c>
      <c r="CI426" s="17">
        <v>0</v>
      </c>
      <c r="CJ426" s="17">
        <v>0</v>
      </c>
      <c r="CK426" s="17">
        <v>0</v>
      </c>
      <c r="CL426" s="121">
        <v>1</v>
      </c>
      <c r="CM426" s="17" t="s">
        <v>1334</v>
      </c>
      <c r="CN426" s="17" t="s">
        <v>1206</v>
      </c>
      <c r="CO426" s="17" t="s">
        <v>1335</v>
      </c>
      <c r="CP426" s="17">
        <v>5</v>
      </c>
      <c r="CQ426" s="118">
        <v>0</v>
      </c>
      <c r="CR426" s="17">
        <v>2</v>
      </c>
      <c r="CS426" s="124"/>
      <c r="CT426" s="138" t="s">
        <v>677</v>
      </c>
      <c r="CY426" s="141"/>
      <c r="CZ426" s="140"/>
      <c r="DC426" s="141"/>
      <c r="DD426" s="142"/>
      <c r="DF426" s="137"/>
      <c r="DG426" s="17" t="s">
        <v>1137</v>
      </c>
      <c r="DI426" s="126" t="s">
        <v>2809</v>
      </c>
      <c r="DJ426" s="118">
        <v>20</v>
      </c>
      <c r="DK426" s="118" t="s">
        <v>1336</v>
      </c>
      <c r="DL426" s="141"/>
      <c r="DM426" s="17" t="s">
        <v>1120</v>
      </c>
      <c r="DN426" s="139"/>
      <c r="DQ426" s="141"/>
      <c r="DY426" s="140"/>
      <c r="EF426" s="141"/>
      <c r="EO426" s="140"/>
      <c r="ET426" s="141"/>
      <c r="EU426" s="140"/>
      <c r="EZ426" s="141"/>
      <c r="FB426" s="127"/>
      <c r="FC426" s="118">
        <v>30</v>
      </c>
      <c r="FD426" s="17">
        <v>6</v>
      </c>
      <c r="FE426" s="141"/>
      <c r="FF426" s="17">
        <v>27</v>
      </c>
      <c r="FG426" s="140"/>
      <c r="FH426" s="141"/>
      <c r="FJ426" s="17" t="e">
        <v>#N/A</v>
      </c>
      <c r="FK426" s="257" t="s">
        <v>3714</v>
      </c>
      <c r="FP426" s="141"/>
      <c r="FR426" s="140"/>
      <c r="FT426" s="138">
        <v>0</v>
      </c>
      <c r="FU426" s="138">
        <v>14</v>
      </c>
      <c r="FY426" s="141"/>
      <c r="GA426" s="140"/>
      <c r="GP426" s="141"/>
      <c r="GR426" s="137"/>
      <c r="GX426" s="141"/>
      <c r="GY426" s="137"/>
      <c r="HD426" s="141"/>
      <c r="HE426" s="137"/>
      <c r="HK426" s="141"/>
      <c r="HL426" s="137"/>
      <c r="HM426" s="124"/>
      <c r="HN426" s="124"/>
      <c r="HO426" s="141"/>
      <c r="HP426" s="140"/>
      <c r="HQ426" s="141"/>
      <c r="HS426" s="140"/>
      <c r="II426" s="141"/>
      <c r="IJ426" s="17" t="s">
        <v>1337</v>
      </c>
      <c r="IK426" s="138" t="s">
        <v>2686</v>
      </c>
    </row>
    <row r="427" spans="1:260" s="138" customFormat="1" ht="12">
      <c r="A427" s="118">
        <v>166</v>
      </c>
      <c r="B427" s="17" t="s">
        <v>670</v>
      </c>
      <c r="C427" s="17">
        <v>0</v>
      </c>
      <c r="D427" s="17" t="s">
        <v>663</v>
      </c>
      <c r="E427" s="17" t="s">
        <v>1852</v>
      </c>
      <c r="F427" s="17" t="s">
        <v>2034</v>
      </c>
      <c r="G427" s="17" t="s">
        <v>79</v>
      </c>
      <c r="H427" s="119">
        <v>-17.762277000000001</v>
      </c>
      <c r="I427" s="120">
        <v>-63.142679999999999</v>
      </c>
      <c r="J427" s="17" t="s">
        <v>303</v>
      </c>
      <c r="K427" s="17" t="s">
        <v>176</v>
      </c>
      <c r="L427" s="17" t="s">
        <v>304</v>
      </c>
      <c r="M427" s="121" t="s">
        <v>177</v>
      </c>
      <c r="N427" s="122">
        <v>50</v>
      </c>
      <c r="O427" s="123" t="s">
        <v>78</v>
      </c>
      <c r="P427" s="17" t="s">
        <v>196</v>
      </c>
      <c r="Q427" s="121" t="s">
        <v>179</v>
      </c>
      <c r="R427" s="124">
        <v>3</v>
      </c>
      <c r="S427" s="124">
        <v>3</v>
      </c>
      <c r="T427" s="124">
        <v>0</v>
      </c>
      <c r="U427" s="124">
        <v>0</v>
      </c>
      <c r="V427" s="124">
        <v>3</v>
      </c>
      <c r="W427" s="124">
        <v>3</v>
      </c>
      <c r="X427" s="124">
        <v>3</v>
      </c>
      <c r="Y427" s="125">
        <v>0</v>
      </c>
      <c r="Z427" s="17">
        <v>15</v>
      </c>
      <c r="AA427" s="126"/>
      <c r="AB427" s="127" t="s">
        <v>191</v>
      </c>
      <c r="AC427" s="227" t="s">
        <v>223</v>
      </c>
      <c r="AD427" s="227">
        <v>3</v>
      </c>
      <c r="AE427" s="227" t="s">
        <v>181</v>
      </c>
      <c r="AF427" s="227">
        <v>1</v>
      </c>
      <c r="AG427" s="227" t="s">
        <v>211</v>
      </c>
      <c r="AH427" s="227" t="s">
        <v>222</v>
      </c>
      <c r="AI427" s="227">
        <v>3</v>
      </c>
      <c r="AJ427" s="227" t="s">
        <v>184</v>
      </c>
      <c r="AK427" s="227">
        <v>1</v>
      </c>
      <c r="AL427" s="227" t="s">
        <v>236</v>
      </c>
      <c r="AM427" s="227" t="s">
        <v>77</v>
      </c>
      <c r="AN427" s="227">
        <v>0</v>
      </c>
      <c r="AO427" s="227" t="s">
        <v>77</v>
      </c>
      <c r="AP427" s="227">
        <v>0</v>
      </c>
      <c r="AQ427" s="227" t="s">
        <v>77</v>
      </c>
      <c r="AR427" s="227" t="s">
        <v>198</v>
      </c>
      <c r="AS427" s="227">
        <v>3</v>
      </c>
      <c r="AT427" s="227" t="s">
        <v>187</v>
      </c>
      <c r="AU427" s="227">
        <v>1</v>
      </c>
      <c r="AV427" s="227" t="s">
        <v>236</v>
      </c>
      <c r="AW427" s="227" t="s">
        <v>218</v>
      </c>
      <c r="AX427" s="227">
        <v>3</v>
      </c>
      <c r="AY427" s="227" t="s">
        <v>229</v>
      </c>
      <c r="AZ427" s="227">
        <v>0</v>
      </c>
      <c r="BA427" s="227" t="s">
        <v>236</v>
      </c>
      <c r="BB427" s="227" t="s">
        <v>675</v>
      </c>
      <c r="BC427" s="227">
        <v>3</v>
      </c>
      <c r="BD427" s="227" t="s">
        <v>229</v>
      </c>
      <c r="BE427" s="227">
        <v>0</v>
      </c>
      <c r="BF427" s="227" t="s">
        <v>236</v>
      </c>
      <c r="BG427" s="227">
        <v>0</v>
      </c>
      <c r="BH427" s="227">
        <v>0</v>
      </c>
      <c r="BI427" s="227">
        <v>0</v>
      </c>
      <c r="BJ427" s="227">
        <v>0</v>
      </c>
      <c r="BK427" s="227">
        <v>0</v>
      </c>
      <c r="BL427" s="17">
        <v>15</v>
      </c>
      <c r="BM427" s="126">
        <v>0</v>
      </c>
      <c r="BN427" s="126"/>
      <c r="BO427" s="126" t="e">
        <v>#N/A</v>
      </c>
      <c r="BP427" s="126">
        <v>2024</v>
      </c>
      <c r="BQ427" s="126" t="s">
        <v>171</v>
      </c>
      <c r="BR427" s="128">
        <v>45462</v>
      </c>
      <c r="BS427" s="17">
        <v>25</v>
      </c>
      <c r="BT427" s="221" t="s">
        <v>2818</v>
      </c>
      <c r="BU427" s="118">
        <v>3</v>
      </c>
      <c r="BV427" s="17">
        <v>0</v>
      </c>
      <c r="BW427" s="17">
        <v>0</v>
      </c>
      <c r="BX427" s="17">
        <v>0</v>
      </c>
      <c r="BY427" s="17">
        <v>0</v>
      </c>
      <c r="BZ427" s="17">
        <v>3</v>
      </c>
      <c r="CA427" s="17"/>
      <c r="CB427" s="17">
        <v>6</v>
      </c>
      <c r="CC427" s="121">
        <v>15</v>
      </c>
      <c r="CD427" s="17"/>
      <c r="CE427" s="118">
        <v>0</v>
      </c>
      <c r="CF427" s="17">
        <v>0</v>
      </c>
      <c r="CG427" s="17">
        <v>0</v>
      </c>
      <c r="CH427" s="17">
        <v>0</v>
      </c>
      <c r="CI427" s="17">
        <v>0</v>
      </c>
      <c r="CJ427" s="17">
        <v>0</v>
      </c>
      <c r="CK427" s="17">
        <v>0</v>
      </c>
      <c r="CL427" s="121">
        <v>0</v>
      </c>
      <c r="CM427" s="17" t="s">
        <v>1123</v>
      </c>
      <c r="CN427" s="17" t="s">
        <v>1124</v>
      </c>
      <c r="CO427" s="17" t="s">
        <v>1125</v>
      </c>
      <c r="CP427" s="17">
        <v>26</v>
      </c>
      <c r="CQ427" s="118">
        <v>1</v>
      </c>
      <c r="CR427" s="17">
        <v>2</v>
      </c>
      <c r="CS427" s="17" t="s">
        <v>676</v>
      </c>
      <c r="CT427" s="17" t="s">
        <v>677</v>
      </c>
      <c r="CU427" s="17"/>
      <c r="CV427" s="17"/>
      <c r="CW427" s="17"/>
      <c r="CX427" s="17"/>
      <c r="CY427" s="121"/>
      <c r="CZ427" s="118"/>
      <c r="DA427" s="17"/>
      <c r="DB427" s="17"/>
      <c r="DC427" s="121"/>
      <c r="DD427" s="126"/>
      <c r="DE427" s="17"/>
      <c r="DF427" s="118"/>
      <c r="DG427" s="17" t="s">
        <v>1127</v>
      </c>
      <c r="DH427" s="17"/>
      <c r="DI427" s="126" t="s">
        <v>2682</v>
      </c>
      <c r="DJ427" s="118">
        <v>9</v>
      </c>
      <c r="DK427" s="118" t="s">
        <v>1332</v>
      </c>
      <c r="DL427" s="121"/>
      <c r="DM427" s="17" t="s">
        <v>130</v>
      </c>
      <c r="DN427" s="17"/>
      <c r="DO427" s="17"/>
      <c r="DP427" s="17"/>
      <c r="DQ427" s="121"/>
      <c r="DR427" s="17"/>
      <c r="DS427" s="17"/>
      <c r="DT427" s="17"/>
      <c r="DU427" s="17"/>
      <c r="DV427" s="17"/>
      <c r="DW427" s="17"/>
      <c r="DX427" s="17"/>
      <c r="DY427" s="118"/>
      <c r="DZ427" s="17"/>
      <c r="EA427" s="17"/>
      <c r="EB427" s="17"/>
      <c r="EC427" s="17"/>
      <c r="ED427" s="17"/>
      <c r="EE427" s="17"/>
      <c r="EF427" s="121"/>
      <c r="EG427" s="17"/>
      <c r="EH427" s="17"/>
      <c r="EI427" s="17"/>
      <c r="EJ427" s="17"/>
      <c r="EK427" s="17"/>
      <c r="EL427" s="17"/>
      <c r="EM427" s="17"/>
      <c r="EN427" s="17"/>
      <c r="EO427" s="118"/>
      <c r="EP427" s="17"/>
      <c r="EQ427" s="17"/>
      <c r="ER427" s="17"/>
      <c r="ES427" s="17"/>
      <c r="ET427" s="121"/>
      <c r="EU427" s="118"/>
      <c r="EV427" s="17"/>
      <c r="EW427" s="17"/>
      <c r="EX427" s="17"/>
      <c r="EY427" s="17"/>
      <c r="EZ427" s="121"/>
      <c r="FA427" s="17"/>
      <c r="FB427" s="129"/>
      <c r="FC427" s="118">
        <v>100</v>
      </c>
      <c r="FD427" s="17">
        <v>6</v>
      </c>
      <c r="FE427" s="121"/>
      <c r="FF427" s="17">
        <v>70</v>
      </c>
      <c r="FG427" s="118"/>
      <c r="FH427" s="121"/>
      <c r="FI427" s="17"/>
      <c r="FJ427" s="17" t="e">
        <v>#N/A</v>
      </c>
      <c r="FK427" s="227" t="s">
        <v>3714</v>
      </c>
      <c r="FL427" s="128"/>
      <c r="FM427" s="128"/>
      <c r="FN427" s="17"/>
      <c r="FO427" s="17"/>
      <c r="FP427" s="121"/>
      <c r="FQ427" s="17"/>
      <c r="FR427" s="118"/>
      <c r="FS427" s="17"/>
      <c r="FT427" s="17">
        <v>0</v>
      </c>
      <c r="FU427" s="17">
        <v>14</v>
      </c>
      <c r="FV427" s="17"/>
      <c r="FW427" s="17"/>
      <c r="FX427" s="17"/>
      <c r="FY427" s="121"/>
      <c r="FZ427" s="17"/>
      <c r="GA427" s="118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29"/>
      <c r="GQ427" s="17"/>
      <c r="GR427" s="118"/>
      <c r="GS427" s="17"/>
      <c r="GT427" s="17"/>
      <c r="GU427" s="17"/>
      <c r="GV427" s="17"/>
      <c r="GW427" s="17"/>
      <c r="GX427" s="121"/>
      <c r="GY427" s="118"/>
      <c r="GZ427" s="17"/>
      <c r="HA427" s="17"/>
      <c r="HB427" s="17"/>
      <c r="HC427" s="17"/>
      <c r="HD427" s="121"/>
      <c r="HE427" s="118"/>
      <c r="HF427" s="17"/>
      <c r="HG427" s="17"/>
      <c r="HH427" s="17"/>
      <c r="HI427" s="17"/>
      <c r="HJ427" s="17"/>
      <c r="HK427" s="121"/>
      <c r="HL427" s="118"/>
      <c r="HM427" s="17"/>
      <c r="HN427" s="17"/>
      <c r="HO427" s="121"/>
      <c r="HP427" s="118"/>
      <c r="HQ427" s="121"/>
      <c r="HR427" s="17"/>
      <c r="HS427" s="118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21"/>
      <c r="IJ427" s="17" t="s">
        <v>1332</v>
      </c>
      <c r="IK427" s="17" t="s">
        <v>2595</v>
      </c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</row>
    <row r="428" spans="1:260" s="138" customFormat="1" ht="12">
      <c r="A428" s="118">
        <v>178</v>
      </c>
      <c r="B428" s="17" t="s">
        <v>689</v>
      </c>
      <c r="C428" s="17">
        <v>0</v>
      </c>
      <c r="D428" s="17" t="s">
        <v>663</v>
      </c>
      <c r="E428" s="17" t="s">
        <v>1766</v>
      </c>
      <c r="F428" s="17" t="s">
        <v>2055</v>
      </c>
      <c r="G428" s="17" t="s">
        <v>79</v>
      </c>
      <c r="H428" s="119">
        <v>-17.764579999999999</v>
      </c>
      <c r="I428" s="120">
        <v>-63.084829999999997</v>
      </c>
      <c r="J428" s="17" t="s">
        <v>303</v>
      </c>
      <c r="K428" s="17" t="s">
        <v>176</v>
      </c>
      <c r="L428" s="17" t="s">
        <v>304</v>
      </c>
      <c r="M428" s="121" t="s">
        <v>177</v>
      </c>
      <c r="N428" s="122">
        <v>60</v>
      </c>
      <c r="O428" s="123" t="s">
        <v>78</v>
      </c>
      <c r="P428" s="17" t="s">
        <v>196</v>
      </c>
      <c r="Q428" s="121" t="s">
        <v>179</v>
      </c>
      <c r="R428" s="124">
        <v>2</v>
      </c>
      <c r="S428" s="124">
        <v>3</v>
      </c>
      <c r="T428" s="124">
        <v>0</v>
      </c>
      <c r="U428" s="124">
        <v>0</v>
      </c>
      <c r="V428" s="124">
        <v>0</v>
      </c>
      <c r="W428" s="124">
        <v>3</v>
      </c>
      <c r="X428" s="124">
        <v>2</v>
      </c>
      <c r="Y428" s="125">
        <v>0</v>
      </c>
      <c r="Z428" s="17">
        <v>10</v>
      </c>
      <c r="AA428" s="126"/>
      <c r="AB428" s="127" t="s">
        <v>309</v>
      </c>
      <c r="AC428" s="227" t="s">
        <v>2056</v>
      </c>
      <c r="AD428" s="227">
        <v>2</v>
      </c>
      <c r="AE428" s="227" t="s">
        <v>254</v>
      </c>
      <c r="AF428" s="227">
        <v>1</v>
      </c>
      <c r="AG428" s="227" t="s">
        <v>211</v>
      </c>
      <c r="AH428" s="227" t="s">
        <v>222</v>
      </c>
      <c r="AI428" s="227">
        <v>3</v>
      </c>
      <c r="AJ428" s="227" t="s">
        <v>184</v>
      </c>
      <c r="AK428" s="227">
        <v>1</v>
      </c>
      <c r="AL428" s="227" t="s">
        <v>206</v>
      </c>
      <c r="AM428" s="227" t="s">
        <v>77</v>
      </c>
      <c r="AN428" s="227">
        <v>0</v>
      </c>
      <c r="AO428" s="227" t="s">
        <v>77</v>
      </c>
      <c r="AP428" s="227">
        <v>0</v>
      </c>
      <c r="AQ428" s="227" t="s">
        <v>77</v>
      </c>
      <c r="AR428" s="227" t="s">
        <v>77</v>
      </c>
      <c r="AS428" s="227">
        <v>0</v>
      </c>
      <c r="AT428" s="227" t="s">
        <v>77</v>
      </c>
      <c r="AU428" s="227">
        <v>0</v>
      </c>
      <c r="AV428" s="227" t="s">
        <v>77</v>
      </c>
      <c r="AW428" s="227" t="s">
        <v>186</v>
      </c>
      <c r="AX428" s="227">
        <v>3</v>
      </c>
      <c r="AY428" s="227" t="s">
        <v>255</v>
      </c>
      <c r="AZ428" s="227">
        <v>0</v>
      </c>
      <c r="BA428" s="227" t="s">
        <v>236</v>
      </c>
      <c r="BB428" s="227" t="s">
        <v>258</v>
      </c>
      <c r="BC428" s="227">
        <v>2</v>
      </c>
      <c r="BD428" s="227" t="s">
        <v>255</v>
      </c>
      <c r="BE428" s="227">
        <v>0</v>
      </c>
      <c r="BF428" s="227" t="s">
        <v>195</v>
      </c>
      <c r="BG428" s="227">
        <v>0</v>
      </c>
      <c r="BH428" s="227">
        <v>0</v>
      </c>
      <c r="BI428" s="227">
        <v>0</v>
      </c>
      <c r="BJ428" s="227">
        <v>0</v>
      </c>
      <c r="BK428" s="227">
        <v>0</v>
      </c>
      <c r="BL428" s="17">
        <v>10</v>
      </c>
      <c r="BM428" s="126" t="s">
        <v>4159</v>
      </c>
      <c r="BN428" s="126"/>
      <c r="BO428" s="126" t="e">
        <v>#N/A</v>
      </c>
      <c r="BP428" s="126">
        <v>2024</v>
      </c>
      <c r="BQ428" s="126" t="s">
        <v>171</v>
      </c>
      <c r="BR428" s="128">
        <v>45462</v>
      </c>
      <c r="BS428" s="17">
        <v>25</v>
      </c>
      <c r="BT428" s="221" t="s">
        <v>2860</v>
      </c>
      <c r="BU428" s="118">
        <v>3</v>
      </c>
      <c r="BV428" s="17">
        <v>1</v>
      </c>
      <c r="BW428" s="17">
        <v>0</v>
      </c>
      <c r="BX428" s="17">
        <v>0</v>
      </c>
      <c r="BY428" s="17">
        <v>0</v>
      </c>
      <c r="BZ428" s="17">
        <v>1</v>
      </c>
      <c r="CA428" s="17"/>
      <c r="CB428" s="17">
        <v>5</v>
      </c>
      <c r="CC428" s="121">
        <v>10</v>
      </c>
      <c r="CD428" s="17"/>
      <c r="CE428" s="118">
        <v>0</v>
      </c>
      <c r="CF428" s="17">
        <v>0</v>
      </c>
      <c r="CG428" s="17">
        <v>1</v>
      </c>
      <c r="CH428" s="17">
        <v>0</v>
      </c>
      <c r="CI428" s="17">
        <v>0</v>
      </c>
      <c r="CJ428" s="17">
        <v>1</v>
      </c>
      <c r="CK428" s="17">
        <v>0</v>
      </c>
      <c r="CL428" s="121">
        <v>2</v>
      </c>
      <c r="CM428" s="17" t="s">
        <v>2861</v>
      </c>
      <c r="CN428" s="17" t="s">
        <v>1143</v>
      </c>
      <c r="CO428" s="17" t="s">
        <v>1411</v>
      </c>
      <c r="CP428" s="17">
        <v>2</v>
      </c>
      <c r="CQ428" s="118">
        <v>0</v>
      </c>
      <c r="CR428" s="17">
        <v>1</v>
      </c>
      <c r="CS428" s="17"/>
      <c r="CT428" s="17" t="s">
        <v>677</v>
      </c>
      <c r="CU428" s="17"/>
      <c r="CV428" s="17"/>
      <c r="CW428" s="17"/>
      <c r="CX428" s="17"/>
      <c r="CY428" s="121"/>
      <c r="CZ428" s="118"/>
      <c r="DA428" s="17"/>
      <c r="DB428" s="17"/>
      <c r="DC428" s="121"/>
      <c r="DD428" s="126"/>
      <c r="DE428" s="17"/>
      <c r="DF428" s="118"/>
      <c r="DG428" s="17" t="s">
        <v>1412</v>
      </c>
      <c r="DH428" s="17"/>
      <c r="DI428" s="126" t="s">
        <v>2715</v>
      </c>
      <c r="DJ428" s="118">
        <v>17</v>
      </c>
      <c r="DK428" s="118" t="s">
        <v>1413</v>
      </c>
      <c r="DL428" s="121"/>
      <c r="DM428" s="17" t="s">
        <v>1351</v>
      </c>
      <c r="DN428" s="17"/>
      <c r="DO428" s="17"/>
      <c r="DP428" s="17"/>
      <c r="DQ428" s="121"/>
      <c r="DR428" s="17"/>
      <c r="DS428" s="17"/>
      <c r="DT428" s="17"/>
      <c r="DU428" s="17"/>
      <c r="DV428" s="17"/>
      <c r="DW428" s="17"/>
      <c r="DX428" s="17"/>
      <c r="DY428" s="118"/>
      <c r="DZ428" s="17"/>
      <c r="EA428" s="17"/>
      <c r="EB428" s="17"/>
      <c r="EC428" s="17"/>
      <c r="ED428" s="17"/>
      <c r="EE428" s="17"/>
      <c r="EF428" s="121"/>
      <c r="EG428" s="17"/>
      <c r="EH428" s="17"/>
      <c r="EI428" s="17"/>
      <c r="EJ428" s="17"/>
      <c r="EK428" s="17"/>
      <c r="EL428" s="17"/>
      <c r="EM428" s="17"/>
      <c r="EN428" s="17"/>
      <c r="EO428" s="118"/>
      <c r="EP428" s="17"/>
      <c r="EQ428" s="17"/>
      <c r="ER428" s="17"/>
      <c r="ES428" s="17"/>
      <c r="ET428" s="121"/>
      <c r="EU428" s="118"/>
      <c r="EV428" s="17"/>
      <c r="EW428" s="17"/>
      <c r="EX428" s="17"/>
      <c r="EY428" s="17"/>
      <c r="EZ428" s="121"/>
      <c r="FA428" s="17"/>
      <c r="FB428" s="121"/>
      <c r="FC428" s="118">
        <v>100</v>
      </c>
      <c r="FD428" s="17">
        <v>5</v>
      </c>
      <c r="FE428" s="121"/>
      <c r="FF428" s="17">
        <v>81</v>
      </c>
      <c r="FG428" s="118"/>
      <c r="FH428" s="121"/>
      <c r="FI428" s="17"/>
      <c r="FJ428" s="17" t="e">
        <v>#N/A</v>
      </c>
      <c r="FK428" s="227" t="s">
        <v>3711</v>
      </c>
      <c r="FL428" s="17"/>
      <c r="FM428" s="17"/>
      <c r="FN428" s="17"/>
      <c r="FO428" s="17"/>
      <c r="FP428" s="121"/>
      <c r="FQ428" s="17"/>
      <c r="FR428" s="118"/>
      <c r="FS428" s="17"/>
      <c r="FT428" s="17">
        <v>0</v>
      </c>
      <c r="FU428" s="17">
        <v>14</v>
      </c>
      <c r="FV428" s="17"/>
      <c r="FW428" s="17"/>
      <c r="FX428" s="17"/>
      <c r="FY428" s="121"/>
      <c r="FZ428" s="17"/>
      <c r="GA428" s="118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21"/>
      <c r="GQ428" s="17"/>
      <c r="GR428" s="118"/>
      <c r="GS428" s="17"/>
      <c r="GT428" s="17"/>
      <c r="GU428" s="17"/>
      <c r="GV428" s="17"/>
      <c r="GW428" s="17"/>
      <c r="GX428" s="121"/>
      <c r="GY428" s="118"/>
      <c r="GZ428" s="17"/>
      <c r="HA428" s="17"/>
      <c r="HB428" s="17"/>
      <c r="HC428" s="17"/>
      <c r="HD428" s="121"/>
      <c r="HE428" s="118"/>
      <c r="HF428" s="17"/>
      <c r="HG428" s="17"/>
      <c r="HH428" s="17"/>
      <c r="HI428" s="17"/>
      <c r="HJ428" s="17"/>
      <c r="HK428" s="121"/>
      <c r="HL428" s="118"/>
      <c r="HM428" s="17"/>
      <c r="HN428" s="17"/>
      <c r="HO428" s="121"/>
      <c r="HP428" s="118"/>
      <c r="HQ428" s="121"/>
      <c r="HR428" s="17"/>
      <c r="HS428" s="118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21"/>
      <c r="IJ428" s="17" t="s">
        <v>1414</v>
      </c>
      <c r="IK428" s="17" t="s">
        <v>3933</v>
      </c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</row>
    <row r="429" spans="1:260" s="138" customFormat="1" ht="12">
      <c r="A429" s="118">
        <v>182</v>
      </c>
      <c r="B429" s="17" t="s">
        <v>555</v>
      </c>
      <c r="C429" s="17">
        <v>0</v>
      </c>
      <c r="D429" s="17" t="s">
        <v>663</v>
      </c>
      <c r="E429" s="17" t="s">
        <v>1857</v>
      </c>
      <c r="F429" s="17" t="s">
        <v>2063</v>
      </c>
      <c r="G429" s="17" t="s">
        <v>79</v>
      </c>
      <c r="H429" s="119">
        <v>-17.765820000000001</v>
      </c>
      <c r="I429" s="120">
        <v>-63.175730000000001</v>
      </c>
      <c r="J429" s="17" t="s">
        <v>303</v>
      </c>
      <c r="K429" s="17" t="s">
        <v>176</v>
      </c>
      <c r="L429" s="17" t="s">
        <v>304</v>
      </c>
      <c r="M429" s="121" t="s">
        <v>177</v>
      </c>
      <c r="N429" s="122">
        <v>60</v>
      </c>
      <c r="O429" s="123" t="s">
        <v>78</v>
      </c>
      <c r="P429" s="17" t="s">
        <v>213</v>
      </c>
      <c r="Q429" s="121" t="s">
        <v>179</v>
      </c>
      <c r="R429" s="124">
        <v>3</v>
      </c>
      <c r="S429" s="124">
        <v>3</v>
      </c>
      <c r="T429" s="124">
        <v>0</v>
      </c>
      <c r="U429" s="124">
        <v>0</v>
      </c>
      <c r="V429" s="124">
        <v>0</v>
      </c>
      <c r="W429" s="124">
        <v>3</v>
      </c>
      <c r="X429" s="124">
        <v>1</v>
      </c>
      <c r="Y429" s="125">
        <v>0</v>
      </c>
      <c r="Z429" s="17">
        <v>10</v>
      </c>
      <c r="AA429" s="126"/>
      <c r="AB429" s="127" t="s">
        <v>333</v>
      </c>
      <c r="AC429" s="227" t="s">
        <v>192</v>
      </c>
      <c r="AD429" s="227">
        <v>3</v>
      </c>
      <c r="AE429" s="227" t="s">
        <v>181</v>
      </c>
      <c r="AF429" s="227">
        <v>1</v>
      </c>
      <c r="AG429" s="227" t="s">
        <v>236</v>
      </c>
      <c r="AH429" s="227" t="s">
        <v>194</v>
      </c>
      <c r="AI429" s="227">
        <v>3</v>
      </c>
      <c r="AJ429" s="227" t="s">
        <v>184</v>
      </c>
      <c r="AK429" s="227">
        <v>1</v>
      </c>
      <c r="AL429" s="227" t="s">
        <v>195</v>
      </c>
      <c r="AM429" s="227" t="s">
        <v>77</v>
      </c>
      <c r="AN429" s="227">
        <v>0</v>
      </c>
      <c r="AO429" s="227" t="s">
        <v>77</v>
      </c>
      <c r="AP429" s="227">
        <v>0</v>
      </c>
      <c r="AQ429" s="227" t="s">
        <v>77</v>
      </c>
      <c r="AR429" s="227" t="s">
        <v>77</v>
      </c>
      <c r="AS429" s="227">
        <v>0</v>
      </c>
      <c r="AT429" s="227" t="s">
        <v>326</v>
      </c>
      <c r="AU429" s="227">
        <v>0</v>
      </c>
      <c r="AV429" s="227" t="s">
        <v>214</v>
      </c>
      <c r="AW429" s="227" t="s">
        <v>234</v>
      </c>
      <c r="AX429" s="227">
        <v>3</v>
      </c>
      <c r="AY429" s="227" t="s">
        <v>325</v>
      </c>
      <c r="AZ429" s="227">
        <v>1</v>
      </c>
      <c r="BA429" s="227" t="s">
        <v>214</v>
      </c>
      <c r="BB429" s="227" t="s">
        <v>252</v>
      </c>
      <c r="BC429" s="227">
        <v>1</v>
      </c>
      <c r="BD429" s="227" t="s">
        <v>326</v>
      </c>
      <c r="BE429" s="227">
        <v>0</v>
      </c>
      <c r="BF429" s="227" t="s">
        <v>214</v>
      </c>
      <c r="BG429" s="227">
        <v>0</v>
      </c>
      <c r="BH429" s="227">
        <v>0</v>
      </c>
      <c r="BI429" s="227">
        <v>0</v>
      </c>
      <c r="BJ429" s="227">
        <v>0</v>
      </c>
      <c r="BK429" s="227">
        <v>0</v>
      </c>
      <c r="BL429" s="17">
        <v>10</v>
      </c>
      <c r="BM429" s="126" t="s">
        <v>4159</v>
      </c>
      <c r="BN429" s="126"/>
      <c r="BO429" s="126" t="e">
        <v>#N/A</v>
      </c>
      <c r="BP429" s="126">
        <v>2024</v>
      </c>
      <c r="BQ429" s="126" t="s">
        <v>171</v>
      </c>
      <c r="BR429" s="128">
        <v>45462</v>
      </c>
      <c r="BS429" s="17">
        <v>25</v>
      </c>
      <c r="BT429" s="221" t="s">
        <v>2856</v>
      </c>
      <c r="BU429" s="118">
        <v>2</v>
      </c>
      <c r="BV429" s="17">
        <v>0</v>
      </c>
      <c r="BW429" s="17">
        <v>0</v>
      </c>
      <c r="BX429" s="17">
        <v>1</v>
      </c>
      <c r="BY429" s="17">
        <v>0</v>
      </c>
      <c r="BZ429" s="17">
        <v>2</v>
      </c>
      <c r="CA429" s="17"/>
      <c r="CB429" s="17">
        <v>5</v>
      </c>
      <c r="CC429" s="121">
        <v>10</v>
      </c>
      <c r="CD429" s="17"/>
      <c r="CE429" s="118">
        <v>0</v>
      </c>
      <c r="CF429" s="17">
        <v>0</v>
      </c>
      <c r="CG429" s="17">
        <v>1</v>
      </c>
      <c r="CH429" s="17">
        <v>0</v>
      </c>
      <c r="CI429" s="17">
        <v>0</v>
      </c>
      <c r="CJ429" s="17">
        <v>0</v>
      </c>
      <c r="CK429" s="17">
        <v>0</v>
      </c>
      <c r="CL429" s="121">
        <v>1</v>
      </c>
      <c r="CM429" s="17" t="s">
        <v>2857</v>
      </c>
      <c r="CN429" s="17" t="s">
        <v>1200</v>
      </c>
      <c r="CO429" s="17" t="s">
        <v>1201</v>
      </c>
      <c r="CP429" s="17">
        <v>4</v>
      </c>
      <c r="CQ429" s="118">
        <v>0</v>
      </c>
      <c r="CR429" s="17">
        <v>2</v>
      </c>
      <c r="CS429" s="17"/>
      <c r="CT429" s="17" t="s">
        <v>677</v>
      </c>
      <c r="CU429" s="17"/>
      <c r="CV429" s="17"/>
      <c r="CW429" s="17"/>
      <c r="CX429" s="17"/>
      <c r="CY429" s="121"/>
      <c r="CZ429" s="118"/>
      <c r="DA429" s="17"/>
      <c r="DB429" s="17"/>
      <c r="DC429" s="121"/>
      <c r="DD429" s="126"/>
      <c r="DE429" s="17"/>
      <c r="DF429" s="118"/>
      <c r="DG429" s="17" t="s">
        <v>1137</v>
      </c>
      <c r="DH429" s="17"/>
      <c r="DI429" s="126" t="s">
        <v>2633</v>
      </c>
      <c r="DJ429" s="118">
        <v>14</v>
      </c>
      <c r="DK429" s="118" t="s">
        <v>1433</v>
      </c>
      <c r="DL429" s="121"/>
      <c r="DM429" s="17" t="s">
        <v>1120</v>
      </c>
      <c r="DN429" s="17"/>
      <c r="DO429" s="17"/>
      <c r="DP429" s="17"/>
      <c r="DQ429" s="121"/>
      <c r="DR429" s="17"/>
      <c r="DS429" s="17"/>
      <c r="DT429" s="17"/>
      <c r="DU429" s="17"/>
      <c r="DV429" s="17"/>
      <c r="DW429" s="17"/>
      <c r="DX429" s="17"/>
      <c r="DY429" s="118"/>
      <c r="DZ429" s="17"/>
      <c r="EA429" s="17"/>
      <c r="EB429" s="17"/>
      <c r="EC429" s="17"/>
      <c r="ED429" s="17"/>
      <c r="EE429" s="17"/>
      <c r="EF429" s="121"/>
      <c r="EG429" s="17"/>
      <c r="EH429" s="17"/>
      <c r="EI429" s="17"/>
      <c r="EJ429" s="17"/>
      <c r="EK429" s="17"/>
      <c r="EL429" s="17"/>
      <c r="EM429" s="17"/>
      <c r="EN429" s="17"/>
      <c r="EO429" s="118"/>
      <c r="EP429" s="17"/>
      <c r="EQ429" s="17"/>
      <c r="ER429" s="17"/>
      <c r="ES429" s="17"/>
      <c r="ET429" s="121"/>
      <c r="EU429" s="118"/>
      <c r="EV429" s="17"/>
      <c r="EW429" s="17"/>
      <c r="EX429" s="17"/>
      <c r="EY429" s="17"/>
      <c r="EZ429" s="121"/>
      <c r="FA429" s="17"/>
      <c r="FB429" s="121"/>
      <c r="FC429" s="118">
        <v>100</v>
      </c>
      <c r="FD429" s="17">
        <v>5</v>
      </c>
      <c r="FE429" s="121"/>
      <c r="FF429" s="17">
        <v>81</v>
      </c>
      <c r="FG429" s="118"/>
      <c r="FH429" s="121"/>
      <c r="FI429" s="17"/>
      <c r="FJ429" s="17" t="e">
        <v>#N/A</v>
      </c>
      <c r="FK429" s="227" t="s">
        <v>3711</v>
      </c>
      <c r="FL429" s="128"/>
      <c r="FM429" s="128"/>
      <c r="FN429" s="17"/>
      <c r="FO429" s="17"/>
      <c r="FP429" s="121"/>
      <c r="FQ429" s="17"/>
      <c r="FR429" s="118"/>
      <c r="FS429" s="17"/>
      <c r="FT429" s="17">
        <v>0</v>
      </c>
      <c r="FU429" s="17">
        <v>14</v>
      </c>
      <c r="FV429" s="17"/>
      <c r="FW429" s="17"/>
      <c r="FX429" s="17"/>
      <c r="FY429" s="121"/>
      <c r="FZ429" s="17"/>
      <c r="GA429" s="118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21"/>
      <c r="GQ429" s="17"/>
      <c r="GR429" s="118"/>
      <c r="GS429" s="17"/>
      <c r="GT429" s="17"/>
      <c r="GU429" s="17"/>
      <c r="GV429" s="17"/>
      <c r="GW429" s="17"/>
      <c r="GX429" s="121"/>
      <c r="GY429" s="118"/>
      <c r="GZ429" s="17"/>
      <c r="HA429" s="17"/>
      <c r="HB429" s="17"/>
      <c r="HC429" s="17"/>
      <c r="HD429" s="121"/>
      <c r="HE429" s="118"/>
      <c r="HF429" s="17"/>
      <c r="HG429" s="17"/>
      <c r="HH429" s="17"/>
      <c r="HI429" s="17"/>
      <c r="HJ429" s="17"/>
      <c r="HK429" s="121"/>
      <c r="HL429" s="118"/>
      <c r="HM429" s="17"/>
      <c r="HN429" s="17"/>
      <c r="HO429" s="121"/>
      <c r="HP429" s="118"/>
      <c r="HQ429" s="121"/>
      <c r="HR429" s="17"/>
      <c r="HS429" s="118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21"/>
      <c r="IJ429" s="17" t="s">
        <v>1434</v>
      </c>
      <c r="IK429" s="17" t="s">
        <v>3925</v>
      </c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</row>
    <row r="430" spans="1:260" s="138" customFormat="1" ht="12">
      <c r="A430" s="118">
        <v>183</v>
      </c>
      <c r="B430" s="17" t="s">
        <v>573</v>
      </c>
      <c r="C430" s="17" t="s">
        <v>2037</v>
      </c>
      <c r="D430" s="17" t="s">
        <v>663</v>
      </c>
      <c r="E430" s="17" t="s">
        <v>581</v>
      </c>
      <c r="F430" s="17" t="s">
        <v>2064</v>
      </c>
      <c r="G430" s="17" t="s">
        <v>79</v>
      </c>
      <c r="H430" s="119">
        <v>-17.805993999999998</v>
      </c>
      <c r="I430" s="120">
        <v>-63.102116000000002</v>
      </c>
      <c r="J430" s="17" t="s">
        <v>303</v>
      </c>
      <c r="K430" s="17" t="s">
        <v>176</v>
      </c>
      <c r="L430" s="17" t="s">
        <v>304</v>
      </c>
      <c r="M430" s="121" t="s">
        <v>177</v>
      </c>
      <c r="N430" s="122">
        <v>40</v>
      </c>
      <c r="O430" s="123" t="s">
        <v>78</v>
      </c>
      <c r="P430" s="17" t="s">
        <v>196</v>
      </c>
      <c r="Q430" s="121" t="s">
        <v>179</v>
      </c>
      <c r="R430" s="124">
        <v>3</v>
      </c>
      <c r="S430" s="124">
        <v>3</v>
      </c>
      <c r="T430" s="124">
        <v>0</v>
      </c>
      <c r="U430" s="124">
        <v>0</v>
      </c>
      <c r="V430" s="124">
        <v>0</v>
      </c>
      <c r="W430" s="124">
        <v>3</v>
      </c>
      <c r="X430" s="124">
        <v>3</v>
      </c>
      <c r="Y430" s="125">
        <v>0</v>
      </c>
      <c r="Z430" s="17">
        <v>12</v>
      </c>
      <c r="AA430" s="126"/>
      <c r="AB430" s="127" t="s">
        <v>1163</v>
      </c>
      <c r="AC430" s="227" t="s">
        <v>192</v>
      </c>
      <c r="AD430" s="227">
        <v>3</v>
      </c>
      <c r="AE430" s="227" t="s">
        <v>181</v>
      </c>
      <c r="AF430" s="227">
        <v>1</v>
      </c>
      <c r="AG430" s="227" t="s">
        <v>206</v>
      </c>
      <c r="AH430" s="227" t="s">
        <v>222</v>
      </c>
      <c r="AI430" s="227">
        <v>3</v>
      </c>
      <c r="AJ430" s="227" t="s">
        <v>184</v>
      </c>
      <c r="AK430" s="227">
        <v>1</v>
      </c>
      <c r="AL430" s="227" t="s">
        <v>206</v>
      </c>
      <c r="AM430" s="227" t="s">
        <v>77</v>
      </c>
      <c r="AN430" s="227">
        <v>0</v>
      </c>
      <c r="AO430" s="227" t="s">
        <v>77</v>
      </c>
      <c r="AP430" s="227">
        <v>0</v>
      </c>
      <c r="AQ430" s="227" t="s">
        <v>77</v>
      </c>
      <c r="AR430" s="227" t="s">
        <v>77</v>
      </c>
      <c r="AS430" s="227">
        <v>0</v>
      </c>
      <c r="AT430" s="227" t="s">
        <v>77</v>
      </c>
      <c r="AU430" s="227">
        <v>0</v>
      </c>
      <c r="AV430" s="227" t="s">
        <v>77</v>
      </c>
      <c r="AW430" s="227" t="s">
        <v>186</v>
      </c>
      <c r="AX430" s="227">
        <v>3</v>
      </c>
      <c r="AY430" s="227" t="s">
        <v>210</v>
      </c>
      <c r="AZ430" s="227">
        <v>1</v>
      </c>
      <c r="BA430" s="227" t="s">
        <v>195</v>
      </c>
      <c r="BB430" s="227" t="s">
        <v>761</v>
      </c>
      <c r="BC430" s="227">
        <v>3</v>
      </c>
      <c r="BD430" s="227" t="s">
        <v>230</v>
      </c>
      <c r="BE430" s="227">
        <v>0</v>
      </c>
      <c r="BF430" s="227" t="s">
        <v>195</v>
      </c>
      <c r="BG430" s="227">
        <v>0</v>
      </c>
      <c r="BH430" s="227">
        <v>0</v>
      </c>
      <c r="BI430" s="227">
        <v>0</v>
      </c>
      <c r="BJ430" s="227">
        <v>0</v>
      </c>
      <c r="BK430" s="227">
        <v>0</v>
      </c>
      <c r="BL430" s="17">
        <v>12</v>
      </c>
      <c r="BM430" s="126" t="s">
        <v>4159</v>
      </c>
      <c r="BN430" s="126"/>
      <c r="BO430" s="126" t="e">
        <v>#N/A</v>
      </c>
      <c r="BP430" s="126">
        <v>2024</v>
      </c>
      <c r="BQ430" s="126" t="s">
        <v>171</v>
      </c>
      <c r="BR430" s="128">
        <v>45462</v>
      </c>
      <c r="BS430" s="17">
        <v>25</v>
      </c>
      <c r="BT430" s="221" t="s">
        <v>2868</v>
      </c>
      <c r="BU430" s="118">
        <v>3</v>
      </c>
      <c r="BV430" s="17">
        <v>0</v>
      </c>
      <c r="BW430" s="17">
        <v>0</v>
      </c>
      <c r="BX430" s="17">
        <v>0</v>
      </c>
      <c r="BY430" s="17">
        <v>0</v>
      </c>
      <c r="BZ430" s="17">
        <v>1</v>
      </c>
      <c r="CA430" s="17"/>
      <c r="CB430" s="17">
        <v>4</v>
      </c>
      <c r="CC430" s="121">
        <v>12</v>
      </c>
      <c r="CD430" s="17"/>
      <c r="CE430" s="118">
        <v>0</v>
      </c>
      <c r="CF430" s="17">
        <v>0</v>
      </c>
      <c r="CG430" s="17">
        <v>0</v>
      </c>
      <c r="CH430" s="17">
        <v>0</v>
      </c>
      <c r="CI430" s="17">
        <v>0</v>
      </c>
      <c r="CJ430" s="17">
        <v>2</v>
      </c>
      <c r="CK430" s="17">
        <v>0</v>
      </c>
      <c r="CL430" s="121">
        <v>2</v>
      </c>
      <c r="CM430" s="17" t="s">
        <v>1179</v>
      </c>
      <c r="CN430" s="17" t="s">
        <v>1107</v>
      </c>
      <c r="CO430" s="17" t="s">
        <v>1125</v>
      </c>
      <c r="CP430" s="17">
        <v>6</v>
      </c>
      <c r="CQ430" s="118">
        <v>1</v>
      </c>
      <c r="CR430" s="17">
        <v>1</v>
      </c>
      <c r="CS430" s="17" t="s">
        <v>676</v>
      </c>
      <c r="CT430" s="17" t="s">
        <v>677</v>
      </c>
      <c r="CU430" s="17"/>
      <c r="CV430" s="17"/>
      <c r="CW430" s="17"/>
      <c r="CX430" s="17"/>
      <c r="CY430" s="121"/>
      <c r="CZ430" s="118"/>
      <c r="DA430" s="17"/>
      <c r="DB430" s="17"/>
      <c r="DC430" s="121"/>
      <c r="DD430" s="126"/>
      <c r="DE430" s="17"/>
      <c r="DF430" s="118"/>
      <c r="DG430" s="17" t="s">
        <v>1180</v>
      </c>
      <c r="DH430" s="17"/>
      <c r="DI430" s="126" t="s">
        <v>2773</v>
      </c>
      <c r="DJ430" s="118">
        <v>7</v>
      </c>
      <c r="DK430" s="118" t="s">
        <v>1564</v>
      </c>
      <c r="DL430" s="121"/>
      <c r="DM430" s="17" t="s">
        <v>1182</v>
      </c>
      <c r="DN430" s="17"/>
      <c r="DO430" s="17"/>
      <c r="DP430" s="17"/>
      <c r="DQ430" s="121"/>
      <c r="DR430" s="17"/>
      <c r="DS430" s="17"/>
      <c r="DT430" s="17"/>
      <c r="DU430" s="17"/>
      <c r="DV430" s="17"/>
      <c r="DW430" s="17"/>
      <c r="DX430" s="17"/>
      <c r="DY430" s="118"/>
      <c r="DZ430" s="17"/>
      <c r="EA430" s="17"/>
      <c r="EB430" s="17"/>
      <c r="EC430" s="17"/>
      <c r="ED430" s="17"/>
      <c r="EE430" s="17"/>
      <c r="EF430" s="121"/>
      <c r="EG430" s="17"/>
      <c r="EH430" s="17"/>
      <c r="EI430" s="17"/>
      <c r="EJ430" s="17"/>
      <c r="EK430" s="17"/>
      <c r="EL430" s="17"/>
      <c r="EM430" s="17"/>
      <c r="EN430" s="17"/>
      <c r="EO430" s="118"/>
      <c r="EP430" s="17"/>
      <c r="EQ430" s="17"/>
      <c r="ER430" s="17"/>
      <c r="ES430" s="17"/>
      <c r="ET430" s="121"/>
      <c r="EU430" s="118"/>
      <c r="EV430" s="17"/>
      <c r="EW430" s="17"/>
      <c r="EX430" s="17"/>
      <c r="EY430" s="17"/>
      <c r="EZ430" s="121"/>
      <c r="FA430" s="17"/>
      <c r="FB430" s="121"/>
      <c r="FC430" s="118">
        <v>70</v>
      </c>
      <c r="FD430" s="17">
        <v>4</v>
      </c>
      <c r="FE430" s="121"/>
      <c r="FF430" s="17">
        <v>59</v>
      </c>
      <c r="FG430" s="118"/>
      <c r="FH430" s="121"/>
      <c r="FI430" s="17"/>
      <c r="FJ430" s="17" t="e">
        <v>#N/A</v>
      </c>
      <c r="FK430" s="227" t="s">
        <v>3714</v>
      </c>
      <c r="FL430" s="128"/>
      <c r="FM430" s="128"/>
      <c r="FN430" s="17"/>
      <c r="FO430" s="17"/>
      <c r="FP430" s="121"/>
      <c r="FQ430" s="17"/>
      <c r="FR430" s="118"/>
      <c r="FS430" s="17"/>
      <c r="FT430" s="17">
        <v>0</v>
      </c>
      <c r="FU430" s="17">
        <v>14</v>
      </c>
      <c r="FV430" s="17"/>
      <c r="FW430" s="17"/>
      <c r="FX430" s="17"/>
      <c r="FY430" s="121"/>
      <c r="FZ430" s="17"/>
      <c r="GA430" s="118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21"/>
      <c r="GQ430" s="17"/>
      <c r="GR430" s="118"/>
      <c r="GS430" s="17"/>
      <c r="GT430" s="17"/>
      <c r="GU430" s="17"/>
      <c r="GV430" s="17"/>
      <c r="GW430" s="17"/>
      <c r="GX430" s="121"/>
      <c r="GY430" s="118"/>
      <c r="GZ430" s="17"/>
      <c r="HA430" s="17"/>
      <c r="HB430" s="17"/>
      <c r="HC430" s="17"/>
      <c r="HD430" s="121"/>
      <c r="HE430" s="118"/>
      <c r="HF430" s="17"/>
      <c r="HG430" s="17"/>
      <c r="HH430" s="17"/>
      <c r="HI430" s="17"/>
      <c r="HJ430" s="17"/>
      <c r="HK430" s="121"/>
      <c r="HL430" s="118"/>
      <c r="HM430" s="17"/>
      <c r="HN430" s="17"/>
      <c r="HO430" s="121"/>
      <c r="HP430" s="118"/>
      <c r="HQ430" s="121"/>
      <c r="HR430" s="17"/>
      <c r="HS430" s="118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21"/>
      <c r="IJ430" s="17" t="s">
        <v>1565</v>
      </c>
      <c r="IK430" s="17" t="s">
        <v>3934</v>
      </c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</row>
    <row r="431" spans="1:260" s="138" customFormat="1" ht="12">
      <c r="A431" s="118">
        <v>306</v>
      </c>
      <c r="B431" s="17" t="s">
        <v>2271</v>
      </c>
      <c r="C431" s="17">
        <v>0</v>
      </c>
      <c r="D431" s="139" t="s">
        <v>663</v>
      </c>
      <c r="E431" s="124" t="s">
        <v>1764</v>
      </c>
      <c r="F431" s="17" t="s">
        <v>2272</v>
      </c>
      <c r="G431" s="17" t="s">
        <v>79</v>
      </c>
      <c r="H431" s="119">
        <v>-17.315462</v>
      </c>
      <c r="I431" s="120">
        <v>-63.269970000000001</v>
      </c>
      <c r="J431" s="17" t="s">
        <v>303</v>
      </c>
      <c r="K431" s="17" t="s">
        <v>705</v>
      </c>
      <c r="L431" s="17" t="s">
        <v>305</v>
      </c>
      <c r="M431" s="121" t="s">
        <v>177</v>
      </c>
      <c r="N431" s="122">
        <v>40</v>
      </c>
      <c r="O431" s="123" t="s">
        <v>78</v>
      </c>
      <c r="P431" s="17" t="s">
        <v>196</v>
      </c>
      <c r="Q431" s="121" t="s">
        <v>179</v>
      </c>
      <c r="R431" s="124">
        <v>3</v>
      </c>
      <c r="S431" s="124">
        <v>3</v>
      </c>
      <c r="T431" s="124">
        <v>0</v>
      </c>
      <c r="U431" s="124">
        <v>0</v>
      </c>
      <c r="V431" s="124">
        <v>3</v>
      </c>
      <c r="W431" s="124">
        <v>3</v>
      </c>
      <c r="X431" s="124">
        <v>3</v>
      </c>
      <c r="Y431" s="125">
        <v>0</v>
      </c>
      <c r="Z431" s="17">
        <v>15</v>
      </c>
      <c r="AA431" s="142"/>
      <c r="AB431" s="127" t="s">
        <v>309</v>
      </c>
      <c r="AC431" s="227" t="s">
        <v>192</v>
      </c>
      <c r="AD431" s="227">
        <v>3</v>
      </c>
      <c r="AE431" s="227" t="s">
        <v>254</v>
      </c>
      <c r="AF431" s="227">
        <v>1</v>
      </c>
      <c r="AG431" s="227" t="s">
        <v>189</v>
      </c>
      <c r="AH431" s="227" t="s">
        <v>222</v>
      </c>
      <c r="AI431" s="227">
        <v>3</v>
      </c>
      <c r="AJ431" s="227" t="s">
        <v>184</v>
      </c>
      <c r="AK431" s="227">
        <v>1</v>
      </c>
      <c r="AL431" s="227" t="s">
        <v>206</v>
      </c>
      <c r="AM431" s="227" t="s">
        <v>77</v>
      </c>
      <c r="AN431" s="227">
        <v>0</v>
      </c>
      <c r="AO431" s="227" t="s">
        <v>77</v>
      </c>
      <c r="AP431" s="227">
        <v>0</v>
      </c>
      <c r="AQ431" s="227" t="s">
        <v>77</v>
      </c>
      <c r="AR431" s="227" t="s">
        <v>315</v>
      </c>
      <c r="AS431" s="227">
        <v>3</v>
      </c>
      <c r="AT431" s="227" t="s">
        <v>255</v>
      </c>
      <c r="AU431" s="227">
        <v>0</v>
      </c>
      <c r="AV431" s="227" t="s">
        <v>189</v>
      </c>
      <c r="AW431" s="227" t="s">
        <v>234</v>
      </c>
      <c r="AX431" s="227">
        <v>3</v>
      </c>
      <c r="AY431" s="227" t="s">
        <v>255</v>
      </c>
      <c r="AZ431" s="227">
        <v>0</v>
      </c>
      <c r="BA431" s="227" t="s">
        <v>189</v>
      </c>
      <c r="BB431" s="227" t="s">
        <v>675</v>
      </c>
      <c r="BC431" s="227">
        <v>3</v>
      </c>
      <c r="BD431" s="227" t="s">
        <v>255</v>
      </c>
      <c r="BE431" s="227">
        <v>0</v>
      </c>
      <c r="BF431" s="227" t="s">
        <v>189</v>
      </c>
      <c r="BG431" s="227">
        <v>0</v>
      </c>
      <c r="BH431" s="227">
        <v>0</v>
      </c>
      <c r="BI431" s="227">
        <v>0</v>
      </c>
      <c r="BJ431" s="227">
        <v>0</v>
      </c>
      <c r="BK431" s="227">
        <v>0</v>
      </c>
      <c r="BL431" s="17">
        <v>15</v>
      </c>
      <c r="BM431" s="142" t="s">
        <v>4159</v>
      </c>
      <c r="BN431" s="142"/>
      <c r="BO431" s="142" t="e">
        <v>#N/A</v>
      </c>
      <c r="BP431" s="143">
        <v>2024</v>
      </c>
      <c r="BQ431" s="126" t="s">
        <v>171</v>
      </c>
      <c r="BR431" s="128">
        <v>45462</v>
      </c>
      <c r="BS431" s="17">
        <v>25</v>
      </c>
      <c r="BT431" s="221" t="s">
        <v>2923</v>
      </c>
      <c r="BU431" s="118">
        <v>2</v>
      </c>
      <c r="BV431" s="17">
        <v>0</v>
      </c>
      <c r="BW431" s="17">
        <v>0</v>
      </c>
      <c r="BX431" s="17">
        <v>0</v>
      </c>
      <c r="BY431" s="17">
        <v>0</v>
      </c>
      <c r="BZ431" s="17">
        <v>2</v>
      </c>
      <c r="CA431" s="17"/>
      <c r="CB431" s="17">
        <v>4</v>
      </c>
      <c r="CC431" s="121">
        <v>15</v>
      </c>
      <c r="CD431" s="17"/>
      <c r="CE431" s="118">
        <v>0</v>
      </c>
      <c r="CF431" s="17">
        <v>0</v>
      </c>
      <c r="CG431" s="17">
        <v>0</v>
      </c>
      <c r="CH431" s="17">
        <v>0</v>
      </c>
      <c r="CI431" s="17">
        <v>0</v>
      </c>
      <c r="CJ431" s="17">
        <v>0</v>
      </c>
      <c r="CK431" s="17">
        <v>0</v>
      </c>
      <c r="CL431" s="121">
        <v>0</v>
      </c>
      <c r="CM431" s="17" t="s">
        <v>2924</v>
      </c>
      <c r="CN431" s="17" t="s">
        <v>1124</v>
      </c>
      <c r="CO431" s="17" t="s">
        <v>1448</v>
      </c>
      <c r="CP431" s="17">
        <v>5</v>
      </c>
      <c r="CQ431" s="118">
        <v>0</v>
      </c>
      <c r="CR431" s="17">
        <v>2</v>
      </c>
      <c r="CS431" s="124"/>
      <c r="CT431" s="138" t="s">
        <v>677</v>
      </c>
      <c r="CY431" s="141"/>
      <c r="CZ431" s="140"/>
      <c r="DC431" s="141"/>
      <c r="DD431" s="142"/>
      <c r="DF431" s="137"/>
      <c r="DG431" s="17" t="s">
        <v>1127</v>
      </c>
      <c r="DI431" s="126" t="s">
        <v>2822</v>
      </c>
      <c r="DJ431" s="118">
        <v>7</v>
      </c>
      <c r="DK431" s="118" t="s">
        <v>2823</v>
      </c>
      <c r="DL431" s="141"/>
      <c r="DM431" s="17" t="s">
        <v>130</v>
      </c>
      <c r="DN431" s="139"/>
      <c r="DQ431" s="141"/>
      <c r="DY431" s="140"/>
      <c r="EF431" s="141"/>
      <c r="EO431" s="140"/>
      <c r="ET431" s="141"/>
      <c r="EU431" s="140"/>
      <c r="EZ431" s="141"/>
      <c r="FB431" s="127"/>
      <c r="FC431" s="118">
        <v>70</v>
      </c>
      <c r="FD431" s="17">
        <v>4</v>
      </c>
      <c r="FE431" s="141"/>
      <c r="FF431" s="17">
        <v>59</v>
      </c>
      <c r="FG431" s="140"/>
      <c r="FH431" s="141"/>
      <c r="FJ431" s="17" t="e">
        <v>#N/A</v>
      </c>
      <c r="FK431" s="257" t="s">
        <v>3711</v>
      </c>
      <c r="FP431" s="141"/>
      <c r="FR431" s="140"/>
      <c r="FT431" s="138">
        <v>0</v>
      </c>
      <c r="FU431" s="138">
        <v>14</v>
      </c>
      <c r="FY431" s="141"/>
      <c r="GA431" s="140"/>
      <c r="GP431" s="141"/>
      <c r="GR431" s="137"/>
      <c r="GX431" s="141"/>
      <c r="GY431" s="137"/>
      <c r="HD431" s="141"/>
      <c r="HE431" s="137"/>
      <c r="HK431" s="141"/>
      <c r="HL431" s="137"/>
      <c r="HM431" s="124"/>
      <c r="HN431" s="124"/>
      <c r="HO431" s="141"/>
      <c r="HP431" s="140"/>
      <c r="HQ431" s="141"/>
      <c r="HS431" s="140"/>
      <c r="II431" s="141"/>
      <c r="IJ431" s="17" t="s">
        <v>2823</v>
      </c>
      <c r="IK431" s="138" t="s">
        <v>3935</v>
      </c>
    </row>
    <row r="432" spans="1:260" s="138" customFormat="1" ht="12">
      <c r="A432" s="118">
        <v>402</v>
      </c>
      <c r="B432" s="17" t="s">
        <v>319</v>
      </c>
      <c r="C432" s="17">
        <v>0</v>
      </c>
      <c r="D432" s="139" t="s">
        <v>663</v>
      </c>
      <c r="E432" s="124" t="s">
        <v>1756</v>
      </c>
      <c r="F432" s="17" t="s">
        <v>2405</v>
      </c>
      <c r="G432" s="17" t="s">
        <v>79</v>
      </c>
      <c r="H432" s="119">
        <v>-17.794718</v>
      </c>
      <c r="I432" s="120">
        <v>-63.146769999999997</v>
      </c>
      <c r="J432" s="17" t="s">
        <v>303</v>
      </c>
      <c r="K432" s="17" t="s">
        <v>176</v>
      </c>
      <c r="L432" s="17" t="s">
        <v>304</v>
      </c>
      <c r="M432" s="121" t="s">
        <v>177</v>
      </c>
      <c r="N432" s="122">
        <v>25</v>
      </c>
      <c r="O432" s="123" t="s">
        <v>78</v>
      </c>
      <c r="P432" s="17" t="s">
        <v>178</v>
      </c>
      <c r="Q432" s="121" t="s">
        <v>179</v>
      </c>
      <c r="R432" s="124">
        <v>3</v>
      </c>
      <c r="S432" s="124">
        <v>3</v>
      </c>
      <c r="T432" s="124">
        <v>0</v>
      </c>
      <c r="U432" s="124">
        <v>0</v>
      </c>
      <c r="V432" s="124">
        <v>3</v>
      </c>
      <c r="W432" s="124">
        <v>3</v>
      </c>
      <c r="X432" s="124">
        <v>1</v>
      </c>
      <c r="Y432" s="125">
        <v>0</v>
      </c>
      <c r="Z432" s="17">
        <v>13</v>
      </c>
      <c r="AA432" s="142"/>
      <c r="AB432" s="127" t="s">
        <v>237</v>
      </c>
      <c r="AC432" s="227" t="s">
        <v>216</v>
      </c>
      <c r="AD432" s="227">
        <v>3</v>
      </c>
      <c r="AE432" s="227" t="s">
        <v>181</v>
      </c>
      <c r="AF432" s="227">
        <v>1</v>
      </c>
      <c r="AG432" s="227" t="s">
        <v>206</v>
      </c>
      <c r="AH432" s="227" t="s">
        <v>217</v>
      </c>
      <c r="AI432" s="227">
        <v>3</v>
      </c>
      <c r="AJ432" s="227" t="s">
        <v>184</v>
      </c>
      <c r="AK432" s="227">
        <v>1</v>
      </c>
      <c r="AL432" s="227" t="s">
        <v>206</v>
      </c>
      <c r="AM432" s="227" t="s">
        <v>77</v>
      </c>
      <c r="AN432" s="227">
        <v>0</v>
      </c>
      <c r="AO432" s="227" t="s">
        <v>77</v>
      </c>
      <c r="AP432" s="227">
        <v>0</v>
      </c>
      <c r="AQ432" s="227" t="s">
        <v>77</v>
      </c>
      <c r="AR432" s="227" t="s">
        <v>198</v>
      </c>
      <c r="AS432" s="227">
        <v>3</v>
      </c>
      <c r="AT432" s="227" t="s">
        <v>199</v>
      </c>
      <c r="AU432" s="227">
        <v>1</v>
      </c>
      <c r="AV432" s="227" t="s">
        <v>195</v>
      </c>
      <c r="AW432" s="227" t="s">
        <v>2406</v>
      </c>
      <c r="AX432" s="227">
        <v>3</v>
      </c>
      <c r="AY432" s="227" t="s">
        <v>200</v>
      </c>
      <c r="AZ432" s="227">
        <v>0</v>
      </c>
      <c r="BA432" s="227" t="s">
        <v>195</v>
      </c>
      <c r="BB432" s="227" t="s">
        <v>252</v>
      </c>
      <c r="BC432" s="227">
        <v>1</v>
      </c>
      <c r="BD432" s="227" t="s">
        <v>2049</v>
      </c>
      <c r="BE432" s="227">
        <v>0</v>
      </c>
      <c r="BF432" s="227" t="s">
        <v>182</v>
      </c>
      <c r="BG432" s="227">
        <v>0</v>
      </c>
      <c r="BH432" s="227">
        <v>0</v>
      </c>
      <c r="BI432" s="227">
        <v>0</v>
      </c>
      <c r="BJ432" s="227">
        <v>0</v>
      </c>
      <c r="BK432" s="227">
        <v>0</v>
      </c>
      <c r="BL432" s="17">
        <v>13</v>
      </c>
      <c r="BM432" s="142" t="s">
        <v>4159</v>
      </c>
      <c r="BN432" s="142"/>
      <c r="BO432" s="142" t="e">
        <v>#N/A</v>
      </c>
      <c r="BP432" s="143">
        <v>2024</v>
      </c>
      <c r="BQ432" s="126" t="s">
        <v>171</v>
      </c>
      <c r="BR432" s="128">
        <v>45462</v>
      </c>
      <c r="BS432" s="17">
        <v>25</v>
      </c>
      <c r="BT432" s="221" t="s">
        <v>3455</v>
      </c>
      <c r="BU432" s="118">
        <v>2</v>
      </c>
      <c r="BV432" s="17">
        <v>0</v>
      </c>
      <c r="BW432" s="17">
        <v>0</v>
      </c>
      <c r="BX432" s="17">
        <v>2</v>
      </c>
      <c r="BY432" s="17">
        <v>0</v>
      </c>
      <c r="BZ432" s="17">
        <v>1</v>
      </c>
      <c r="CA432" s="17"/>
      <c r="CB432" s="17">
        <v>5</v>
      </c>
      <c r="CC432" s="121">
        <v>13</v>
      </c>
      <c r="CD432" s="17"/>
      <c r="CE432" s="118">
        <v>0</v>
      </c>
      <c r="CF432" s="17">
        <v>0</v>
      </c>
      <c r="CG432" s="17">
        <v>1</v>
      </c>
      <c r="CH432" s="17">
        <v>0</v>
      </c>
      <c r="CI432" s="17">
        <v>0</v>
      </c>
      <c r="CJ432" s="17">
        <v>1</v>
      </c>
      <c r="CK432" s="17">
        <v>0</v>
      </c>
      <c r="CL432" s="121">
        <v>2</v>
      </c>
      <c r="CM432" s="17" t="s">
        <v>3456</v>
      </c>
      <c r="CN432" s="17" t="s">
        <v>1569</v>
      </c>
      <c r="CO432" s="17" t="s">
        <v>3457</v>
      </c>
      <c r="CP432" s="17">
        <v>1</v>
      </c>
      <c r="CQ432" s="118">
        <v>1</v>
      </c>
      <c r="CR432" s="17">
        <v>1</v>
      </c>
      <c r="CS432" s="124" t="s">
        <v>676</v>
      </c>
      <c r="CT432" s="138" t="s">
        <v>677</v>
      </c>
      <c r="CY432" s="141"/>
      <c r="CZ432" s="140"/>
      <c r="DC432" s="141"/>
      <c r="DD432" s="142"/>
      <c r="DF432" s="137"/>
      <c r="DG432" s="17" t="s">
        <v>1412</v>
      </c>
      <c r="DI432" s="126" t="s">
        <v>2723</v>
      </c>
      <c r="DJ432" s="118">
        <v>7</v>
      </c>
      <c r="DK432" s="118" t="s">
        <v>3458</v>
      </c>
      <c r="DL432" s="141"/>
      <c r="DM432" s="17" t="s">
        <v>1351</v>
      </c>
      <c r="DN432" s="139"/>
      <c r="DQ432" s="141"/>
      <c r="DY432" s="140"/>
      <c r="EF432" s="141"/>
      <c r="EO432" s="140"/>
      <c r="ET432" s="141"/>
      <c r="EU432" s="140"/>
      <c r="EZ432" s="141"/>
      <c r="FB432" s="127"/>
      <c r="FC432" s="118">
        <v>50</v>
      </c>
      <c r="FD432" s="17">
        <v>5</v>
      </c>
      <c r="FE432" s="141"/>
      <c r="FF432" s="17">
        <v>42</v>
      </c>
      <c r="FG432" s="140"/>
      <c r="FH432" s="141"/>
      <c r="FJ432" s="17" t="e">
        <v>#N/A</v>
      </c>
      <c r="FK432" s="257" t="s">
        <v>3714</v>
      </c>
      <c r="FP432" s="141"/>
      <c r="FR432" s="140"/>
      <c r="FT432" s="138">
        <v>0</v>
      </c>
      <c r="FU432" s="138">
        <v>14</v>
      </c>
      <c r="FY432" s="141"/>
      <c r="GA432" s="140"/>
      <c r="GP432" s="141"/>
      <c r="GR432" s="137"/>
      <c r="GX432" s="141"/>
      <c r="GY432" s="137"/>
      <c r="HD432" s="141"/>
      <c r="HE432" s="137"/>
      <c r="HK432" s="141"/>
      <c r="HL432" s="137"/>
      <c r="HM432" s="124"/>
      <c r="HN432" s="124"/>
      <c r="HO432" s="141"/>
      <c r="HP432" s="140"/>
      <c r="HQ432" s="141"/>
      <c r="HS432" s="140"/>
      <c r="II432" s="141"/>
      <c r="IJ432" s="17" t="s">
        <v>3459</v>
      </c>
      <c r="IK432" s="138" t="s">
        <v>3936</v>
      </c>
    </row>
    <row r="433" spans="1:260" s="138" customFormat="1" ht="12">
      <c r="A433" s="118">
        <v>477</v>
      </c>
      <c r="B433" s="17" t="s">
        <v>670</v>
      </c>
      <c r="C433" s="17">
        <v>0</v>
      </c>
      <c r="D433" s="139" t="s">
        <v>663</v>
      </c>
      <c r="E433" s="124" t="s">
        <v>1855</v>
      </c>
      <c r="F433" s="17" t="s">
        <v>2517</v>
      </c>
      <c r="G433" s="17" t="s">
        <v>79</v>
      </c>
      <c r="H433" s="119">
        <v>-17.825944</v>
      </c>
      <c r="I433" s="120">
        <v>-63.172221999999998</v>
      </c>
      <c r="J433" s="17" t="s">
        <v>303</v>
      </c>
      <c r="K433" s="17" t="s">
        <v>176</v>
      </c>
      <c r="L433" s="17" t="s">
        <v>304</v>
      </c>
      <c r="M433" s="121" t="s">
        <v>177</v>
      </c>
      <c r="N433" s="122">
        <v>60</v>
      </c>
      <c r="O433" s="123" t="s">
        <v>78</v>
      </c>
      <c r="P433" s="17" t="s">
        <v>178</v>
      </c>
      <c r="Q433" s="121" t="s">
        <v>178</v>
      </c>
      <c r="R433" s="124">
        <v>3</v>
      </c>
      <c r="S433" s="124">
        <v>3</v>
      </c>
      <c r="T433" s="124">
        <v>0</v>
      </c>
      <c r="U433" s="124">
        <v>0</v>
      </c>
      <c r="V433" s="124">
        <v>3</v>
      </c>
      <c r="W433" s="124">
        <v>3</v>
      </c>
      <c r="X433" s="124">
        <v>3</v>
      </c>
      <c r="Y433" s="125">
        <v>0</v>
      </c>
      <c r="Z433" s="17">
        <v>15</v>
      </c>
      <c r="AA433" s="142"/>
      <c r="AB433" s="127" t="s">
        <v>237</v>
      </c>
      <c r="AC433" s="227" t="s">
        <v>192</v>
      </c>
      <c r="AD433" s="227">
        <v>3</v>
      </c>
      <c r="AE433" s="227" t="s">
        <v>181</v>
      </c>
      <c r="AF433" s="227">
        <v>1</v>
      </c>
      <c r="AG433" s="227" t="s">
        <v>211</v>
      </c>
      <c r="AH433" s="227" t="s">
        <v>194</v>
      </c>
      <c r="AI433" s="227">
        <v>3</v>
      </c>
      <c r="AJ433" s="227" t="s">
        <v>184</v>
      </c>
      <c r="AK433" s="227">
        <v>1</v>
      </c>
      <c r="AL433" s="227" t="s">
        <v>182</v>
      </c>
      <c r="AM433" s="227" t="s">
        <v>77</v>
      </c>
      <c r="AN433" s="227">
        <v>0</v>
      </c>
      <c r="AO433" s="227" t="s">
        <v>77</v>
      </c>
      <c r="AP433" s="227">
        <v>0</v>
      </c>
      <c r="AQ433" s="227" t="s">
        <v>77</v>
      </c>
      <c r="AR433" s="227" t="s">
        <v>198</v>
      </c>
      <c r="AS433" s="227">
        <v>3</v>
      </c>
      <c r="AT433" s="227" t="s">
        <v>199</v>
      </c>
      <c r="AU433" s="227">
        <v>1</v>
      </c>
      <c r="AV433" s="227" t="s">
        <v>211</v>
      </c>
      <c r="AW433" s="227" t="s">
        <v>234</v>
      </c>
      <c r="AX433" s="227">
        <v>3</v>
      </c>
      <c r="AY433" s="227" t="s">
        <v>200</v>
      </c>
      <c r="AZ433" s="227">
        <v>0</v>
      </c>
      <c r="BA433" s="227" t="s">
        <v>211</v>
      </c>
      <c r="BB433" s="227" t="s">
        <v>675</v>
      </c>
      <c r="BC433" s="227">
        <v>3</v>
      </c>
      <c r="BD433" s="227" t="s">
        <v>230</v>
      </c>
      <c r="BE433" s="227">
        <v>0</v>
      </c>
      <c r="BF433" s="227" t="s">
        <v>211</v>
      </c>
      <c r="BG433" s="227">
        <v>0</v>
      </c>
      <c r="BH433" s="227">
        <v>0</v>
      </c>
      <c r="BI433" s="227">
        <v>0</v>
      </c>
      <c r="BJ433" s="227">
        <v>0</v>
      </c>
      <c r="BK433" s="227">
        <v>0</v>
      </c>
      <c r="BL433" s="17">
        <v>15</v>
      </c>
      <c r="BM433" s="142" t="s">
        <v>4159</v>
      </c>
      <c r="BN433" s="142"/>
      <c r="BO433" s="142" t="e">
        <v>#N/A</v>
      </c>
      <c r="BP433" s="143">
        <v>2024</v>
      </c>
      <c r="BQ433" s="126" t="s">
        <v>171</v>
      </c>
      <c r="BR433" s="128">
        <v>45462</v>
      </c>
      <c r="BS433" s="17">
        <v>25</v>
      </c>
      <c r="BT433" s="221" t="s">
        <v>2799</v>
      </c>
      <c r="BU433" s="118">
        <v>3</v>
      </c>
      <c r="BV433" s="17">
        <v>0</v>
      </c>
      <c r="BW433" s="17">
        <v>0</v>
      </c>
      <c r="BX433" s="17">
        <v>2</v>
      </c>
      <c r="BY433" s="17">
        <v>0</v>
      </c>
      <c r="BZ433" s="17">
        <v>1</v>
      </c>
      <c r="CA433" s="17"/>
      <c r="CB433" s="17">
        <v>6</v>
      </c>
      <c r="CC433" s="121">
        <v>15</v>
      </c>
      <c r="CD433" s="17"/>
      <c r="CE433" s="118">
        <v>0</v>
      </c>
      <c r="CF433" s="17">
        <v>0</v>
      </c>
      <c r="CG433" s="17">
        <v>0</v>
      </c>
      <c r="CH433" s="17">
        <v>0</v>
      </c>
      <c r="CI433" s="17">
        <v>0</v>
      </c>
      <c r="CJ433" s="17">
        <v>2</v>
      </c>
      <c r="CK433" s="17">
        <v>0</v>
      </c>
      <c r="CL433" s="121">
        <v>2</v>
      </c>
      <c r="CM433" s="17" t="s">
        <v>1375</v>
      </c>
      <c r="CN433" s="17" t="s">
        <v>1124</v>
      </c>
      <c r="CO433" s="17" t="s">
        <v>1125</v>
      </c>
      <c r="CP433" s="17">
        <v>9</v>
      </c>
      <c r="CQ433" s="118">
        <v>1</v>
      </c>
      <c r="CR433" s="17">
        <v>1</v>
      </c>
      <c r="CS433" s="124" t="s">
        <v>676</v>
      </c>
      <c r="CT433" s="138" t="s">
        <v>677</v>
      </c>
      <c r="CY433" s="141"/>
      <c r="CZ433" s="140"/>
      <c r="DC433" s="141"/>
      <c r="DD433" s="142"/>
      <c r="DF433" s="137"/>
      <c r="DG433" s="17" t="s">
        <v>1180</v>
      </c>
      <c r="DI433" s="126" t="s">
        <v>2621</v>
      </c>
      <c r="DJ433" s="118">
        <v>16</v>
      </c>
      <c r="DK433" s="118" t="s">
        <v>1355</v>
      </c>
      <c r="DL433" s="141"/>
      <c r="DM433" s="17" t="s">
        <v>1182</v>
      </c>
      <c r="DN433" s="139"/>
      <c r="DQ433" s="141"/>
      <c r="DY433" s="140"/>
      <c r="EF433" s="141"/>
      <c r="EO433" s="140"/>
      <c r="ET433" s="141"/>
      <c r="EU433" s="140"/>
      <c r="EZ433" s="141"/>
      <c r="FB433" s="127"/>
      <c r="FC433" s="118">
        <v>100</v>
      </c>
      <c r="FD433" s="17">
        <v>6</v>
      </c>
      <c r="FE433" s="141"/>
      <c r="FF433" s="17">
        <v>81</v>
      </c>
      <c r="FG433" s="140"/>
      <c r="FH433" s="141"/>
      <c r="FJ433" s="17" t="e">
        <v>#N/A</v>
      </c>
      <c r="FK433" s="257" t="s">
        <v>3714</v>
      </c>
      <c r="FP433" s="141"/>
      <c r="FR433" s="140"/>
      <c r="FT433" s="138">
        <v>0</v>
      </c>
      <c r="FU433" s="138">
        <v>14</v>
      </c>
      <c r="FY433" s="141"/>
      <c r="GA433" s="140"/>
      <c r="GP433" s="141"/>
      <c r="GR433" s="137"/>
      <c r="GX433" s="141"/>
      <c r="GY433" s="137"/>
      <c r="HD433" s="141"/>
      <c r="HE433" s="137"/>
      <c r="HK433" s="141"/>
      <c r="HL433" s="137"/>
      <c r="HM433" s="124"/>
      <c r="HN433" s="124"/>
      <c r="HO433" s="141"/>
      <c r="HP433" s="140"/>
      <c r="HQ433" s="141"/>
      <c r="HS433" s="140"/>
      <c r="II433" s="141"/>
      <c r="IJ433" s="17" t="s">
        <v>1356</v>
      </c>
      <c r="IK433" s="138" t="s">
        <v>2622</v>
      </c>
    </row>
    <row r="434" spans="1:260" s="138" customFormat="1" ht="12">
      <c r="A434" s="118">
        <v>512</v>
      </c>
      <c r="B434" s="17">
        <v>0</v>
      </c>
      <c r="C434" s="17">
        <v>0</v>
      </c>
      <c r="D434" s="139" t="s">
        <v>663</v>
      </c>
      <c r="E434" s="124" t="s">
        <v>1858</v>
      </c>
      <c r="F434" s="17" t="s">
        <v>2568</v>
      </c>
      <c r="G434" s="17" t="s">
        <v>79</v>
      </c>
      <c r="H434" s="119">
        <v>-17.796309999999998</v>
      </c>
      <c r="I434" s="120">
        <v>-63.157960000000003</v>
      </c>
      <c r="J434" s="17" t="s">
        <v>303</v>
      </c>
      <c r="K434" s="17" t="s">
        <v>176</v>
      </c>
      <c r="L434" s="17" t="s">
        <v>304</v>
      </c>
      <c r="M434" s="121" t="s">
        <v>177</v>
      </c>
      <c r="N434" s="122">
        <v>10</v>
      </c>
      <c r="O434" s="123" t="s">
        <v>610</v>
      </c>
      <c r="P434" s="17" t="s">
        <v>196</v>
      </c>
      <c r="Q434" s="121" t="s">
        <v>179</v>
      </c>
      <c r="R434" s="124">
        <v>3</v>
      </c>
      <c r="S434" s="124">
        <v>3</v>
      </c>
      <c r="T434" s="124">
        <v>0</v>
      </c>
      <c r="U434" s="124">
        <v>0</v>
      </c>
      <c r="V434" s="124">
        <v>0</v>
      </c>
      <c r="W434" s="124">
        <v>3</v>
      </c>
      <c r="X434" s="124">
        <v>1</v>
      </c>
      <c r="Y434" s="125">
        <v>0</v>
      </c>
      <c r="Z434" s="17">
        <v>10</v>
      </c>
      <c r="AA434" s="142"/>
      <c r="AB434" s="127" t="s">
        <v>191</v>
      </c>
      <c r="AC434" s="227" t="s">
        <v>192</v>
      </c>
      <c r="AD434" s="227">
        <v>3</v>
      </c>
      <c r="AE434" s="227" t="s">
        <v>181</v>
      </c>
      <c r="AF434" s="227">
        <v>1</v>
      </c>
      <c r="AG434" s="227" t="s">
        <v>211</v>
      </c>
      <c r="AH434" s="227" t="s">
        <v>194</v>
      </c>
      <c r="AI434" s="227">
        <v>3</v>
      </c>
      <c r="AJ434" s="227" t="s">
        <v>184</v>
      </c>
      <c r="AK434" s="227">
        <v>1</v>
      </c>
      <c r="AL434" s="227" t="s">
        <v>206</v>
      </c>
      <c r="AM434" s="227" t="s">
        <v>77</v>
      </c>
      <c r="AN434" s="227">
        <v>0</v>
      </c>
      <c r="AO434" s="227" t="s">
        <v>77</v>
      </c>
      <c r="AP434" s="227">
        <v>0</v>
      </c>
      <c r="AQ434" s="227" t="s">
        <v>77</v>
      </c>
      <c r="AR434" s="227" t="s">
        <v>77</v>
      </c>
      <c r="AS434" s="227">
        <v>0</v>
      </c>
      <c r="AT434" s="227" t="s">
        <v>77</v>
      </c>
      <c r="AU434" s="227">
        <v>0</v>
      </c>
      <c r="AV434" s="227" t="s">
        <v>77</v>
      </c>
      <c r="AW434" s="227" t="s">
        <v>234</v>
      </c>
      <c r="AX434" s="227">
        <v>3</v>
      </c>
      <c r="AY434" s="227" t="s">
        <v>187</v>
      </c>
      <c r="AZ434" s="227">
        <v>1</v>
      </c>
      <c r="BA434" s="227" t="s">
        <v>211</v>
      </c>
      <c r="BB434" s="227" t="s">
        <v>252</v>
      </c>
      <c r="BC434" s="227">
        <v>1</v>
      </c>
      <c r="BD434" s="227" t="s">
        <v>229</v>
      </c>
      <c r="BE434" s="227">
        <v>0</v>
      </c>
      <c r="BF434" s="227" t="s">
        <v>211</v>
      </c>
      <c r="BG434" s="227">
        <v>0</v>
      </c>
      <c r="BH434" s="227">
        <v>0</v>
      </c>
      <c r="BI434" s="227">
        <v>0</v>
      </c>
      <c r="BJ434" s="227">
        <v>0</v>
      </c>
      <c r="BK434" s="227">
        <v>0</v>
      </c>
      <c r="BL434" s="17">
        <v>10</v>
      </c>
      <c r="BM434" s="142" t="s">
        <v>4159</v>
      </c>
      <c r="BN434" s="142"/>
      <c r="BO434" s="142" t="e">
        <v>#N/A</v>
      </c>
      <c r="BP434" s="143">
        <v>2024</v>
      </c>
      <c r="BQ434" s="126" t="s">
        <v>171</v>
      </c>
      <c r="BR434" s="128">
        <v>45462</v>
      </c>
      <c r="BS434" s="17">
        <v>25</v>
      </c>
      <c r="BT434" s="221" t="s">
        <v>3678</v>
      </c>
      <c r="BU434" s="118">
        <v>1</v>
      </c>
      <c r="BV434" s="17">
        <v>0</v>
      </c>
      <c r="BW434" s="17">
        <v>0</v>
      </c>
      <c r="BX434" s="17">
        <v>2</v>
      </c>
      <c r="BY434" s="17">
        <v>0</v>
      </c>
      <c r="BZ434" s="17">
        <v>1</v>
      </c>
      <c r="CA434" s="17"/>
      <c r="CB434" s="17">
        <v>4</v>
      </c>
      <c r="CC434" s="121">
        <v>10</v>
      </c>
      <c r="CD434" s="17"/>
      <c r="CE434" s="118">
        <v>0</v>
      </c>
      <c r="CF434" s="17">
        <v>0</v>
      </c>
      <c r="CG434" s="17">
        <v>2</v>
      </c>
      <c r="CH434" s="17">
        <v>0</v>
      </c>
      <c r="CI434" s="17">
        <v>0</v>
      </c>
      <c r="CJ434" s="17">
        <v>0</v>
      </c>
      <c r="CK434" s="17">
        <v>0</v>
      </c>
      <c r="CL434" s="121">
        <v>2</v>
      </c>
      <c r="CM434" s="17" t="s">
        <v>1135</v>
      </c>
      <c r="CN434" s="17" t="s">
        <v>1098</v>
      </c>
      <c r="CO434" s="17" t="s">
        <v>1136</v>
      </c>
      <c r="CP434" s="17">
        <v>2</v>
      </c>
      <c r="CQ434" s="118">
        <v>1</v>
      </c>
      <c r="CR434" s="17">
        <v>1</v>
      </c>
      <c r="CS434" s="124" t="s">
        <v>676</v>
      </c>
      <c r="CT434" s="138" t="s">
        <v>677</v>
      </c>
      <c r="CY434" s="141"/>
      <c r="CZ434" s="140"/>
      <c r="DC434" s="141"/>
      <c r="DD434" s="142"/>
      <c r="DF434" s="137"/>
      <c r="DG434" s="17" t="s">
        <v>1137</v>
      </c>
      <c r="DI434" s="126" t="s">
        <v>2773</v>
      </c>
      <c r="DJ434" s="118">
        <v>7</v>
      </c>
      <c r="DK434" s="118" t="s">
        <v>1138</v>
      </c>
      <c r="DL434" s="141"/>
      <c r="DM434" s="17" t="s">
        <v>1139</v>
      </c>
      <c r="DN434" s="139"/>
      <c r="DQ434" s="141"/>
      <c r="DY434" s="140"/>
      <c r="EF434" s="141"/>
      <c r="EO434" s="140"/>
      <c r="ET434" s="141"/>
      <c r="EU434" s="140"/>
      <c r="EZ434" s="141"/>
      <c r="FB434" s="127"/>
      <c r="FC434" s="118">
        <v>30</v>
      </c>
      <c r="FD434" s="17">
        <v>4</v>
      </c>
      <c r="FE434" s="141"/>
      <c r="FF434" s="17">
        <v>25</v>
      </c>
      <c r="FG434" s="140"/>
      <c r="FH434" s="141"/>
      <c r="FJ434" s="17" t="e">
        <v>#N/A</v>
      </c>
      <c r="FK434" s="257" t="s">
        <v>3711</v>
      </c>
      <c r="FP434" s="141"/>
      <c r="FR434" s="140"/>
      <c r="FT434" s="138">
        <v>0</v>
      </c>
      <c r="FU434" s="138">
        <v>14</v>
      </c>
      <c r="FY434" s="141"/>
      <c r="GA434" s="140"/>
      <c r="GP434" s="141"/>
      <c r="GR434" s="137"/>
      <c r="GX434" s="141"/>
      <c r="GY434" s="137"/>
      <c r="HD434" s="141"/>
      <c r="HE434" s="137"/>
      <c r="HK434" s="141"/>
      <c r="HL434" s="137"/>
      <c r="HM434" s="124"/>
      <c r="HN434" s="124"/>
      <c r="HO434" s="141"/>
      <c r="HP434" s="140"/>
      <c r="HQ434" s="141"/>
      <c r="HS434" s="140"/>
      <c r="II434" s="141"/>
      <c r="IJ434" s="17" t="s">
        <v>1140</v>
      </c>
      <c r="IK434" s="138" t="s">
        <v>3937</v>
      </c>
    </row>
    <row r="435" spans="1:260" s="138" customFormat="1" ht="12">
      <c r="A435" s="118">
        <v>526</v>
      </c>
      <c r="B435" s="17" t="s">
        <v>319</v>
      </c>
      <c r="C435" s="17">
        <v>0</v>
      </c>
      <c r="D435" s="139" t="s">
        <v>663</v>
      </c>
      <c r="E435" s="124" t="s">
        <v>1762</v>
      </c>
      <c r="F435" s="17" t="s">
        <v>2582</v>
      </c>
      <c r="G435" s="17" t="s">
        <v>79</v>
      </c>
      <c r="H435" s="119">
        <v>-17.780899999999999</v>
      </c>
      <c r="I435" s="120">
        <v>-63.192805999999997</v>
      </c>
      <c r="J435" s="17" t="s">
        <v>303</v>
      </c>
      <c r="K435" s="17" t="s">
        <v>176</v>
      </c>
      <c r="L435" s="17" t="s">
        <v>304</v>
      </c>
      <c r="M435" s="121" t="s">
        <v>177</v>
      </c>
      <c r="N435" s="122">
        <v>10</v>
      </c>
      <c r="O435" s="123" t="s">
        <v>610</v>
      </c>
      <c r="P435" s="17" t="s">
        <v>196</v>
      </c>
      <c r="Q435" s="121" t="s">
        <v>179</v>
      </c>
      <c r="R435" s="124">
        <v>3</v>
      </c>
      <c r="S435" s="124">
        <v>3</v>
      </c>
      <c r="T435" s="124">
        <v>0</v>
      </c>
      <c r="U435" s="124">
        <v>0</v>
      </c>
      <c r="V435" s="124">
        <v>0</v>
      </c>
      <c r="W435" s="124">
        <v>2</v>
      </c>
      <c r="X435" s="124">
        <v>2</v>
      </c>
      <c r="Y435" s="125">
        <v>0</v>
      </c>
      <c r="Z435" s="17">
        <v>10</v>
      </c>
      <c r="AA435" s="142"/>
      <c r="AB435" s="127" t="s">
        <v>3379</v>
      </c>
      <c r="AC435" s="227" t="s">
        <v>212</v>
      </c>
      <c r="AD435" s="227">
        <v>3</v>
      </c>
      <c r="AE435" s="227" t="s">
        <v>254</v>
      </c>
      <c r="AF435" s="227">
        <v>1</v>
      </c>
      <c r="AG435" s="227" t="s">
        <v>206</v>
      </c>
      <c r="AH435" s="227" t="s">
        <v>232</v>
      </c>
      <c r="AI435" s="227">
        <v>3</v>
      </c>
      <c r="AJ435" s="227" t="s">
        <v>227</v>
      </c>
      <c r="AK435" s="227">
        <v>1</v>
      </c>
      <c r="AL435" s="227" t="s">
        <v>206</v>
      </c>
      <c r="AM435" s="227" t="s">
        <v>77</v>
      </c>
      <c r="AN435" s="227">
        <v>0</v>
      </c>
      <c r="AO435" s="227" t="s">
        <v>77</v>
      </c>
      <c r="AP435" s="227">
        <v>0</v>
      </c>
      <c r="AQ435" s="227" t="s">
        <v>77</v>
      </c>
      <c r="AR435" s="227" t="s">
        <v>77</v>
      </c>
      <c r="AS435" s="227">
        <v>0</v>
      </c>
      <c r="AT435" s="227" t="s">
        <v>77</v>
      </c>
      <c r="AU435" s="227">
        <v>0</v>
      </c>
      <c r="AV435" s="227" t="s">
        <v>77</v>
      </c>
      <c r="AW435" s="227" t="s">
        <v>865</v>
      </c>
      <c r="AX435" s="227">
        <v>2</v>
      </c>
      <c r="AY435" s="227" t="s">
        <v>255</v>
      </c>
      <c r="AZ435" s="227">
        <v>0</v>
      </c>
      <c r="BA435" s="227" t="s">
        <v>195</v>
      </c>
      <c r="BB435" s="227" t="s">
        <v>258</v>
      </c>
      <c r="BC435" s="227">
        <v>2</v>
      </c>
      <c r="BD435" s="227" t="s">
        <v>255</v>
      </c>
      <c r="BE435" s="227">
        <v>0</v>
      </c>
      <c r="BF435" s="227" t="s">
        <v>189</v>
      </c>
      <c r="BG435" s="227">
        <v>0</v>
      </c>
      <c r="BH435" s="227">
        <v>0</v>
      </c>
      <c r="BI435" s="227">
        <v>0</v>
      </c>
      <c r="BJ435" s="227">
        <v>0</v>
      </c>
      <c r="BK435" s="227">
        <v>0</v>
      </c>
      <c r="BL435" s="17">
        <v>10</v>
      </c>
      <c r="BM435" s="142">
        <v>0</v>
      </c>
      <c r="BN435" s="142"/>
      <c r="BO435" s="142" t="e">
        <v>#N/A</v>
      </c>
      <c r="BP435" s="143">
        <v>2025</v>
      </c>
      <c r="BQ435" s="126" t="s">
        <v>171</v>
      </c>
      <c r="BR435" s="128">
        <v>45462</v>
      </c>
      <c r="BS435" s="17">
        <v>25</v>
      </c>
      <c r="BT435" s="221" t="s">
        <v>2923</v>
      </c>
      <c r="BU435" s="118">
        <v>2</v>
      </c>
      <c r="BV435" s="17">
        <v>0</v>
      </c>
      <c r="BW435" s="17">
        <v>0</v>
      </c>
      <c r="BX435" s="17">
        <v>0</v>
      </c>
      <c r="BY435" s="17">
        <v>0</v>
      </c>
      <c r="BZ435" s="17">
        <v>2</v>
      </c>
      <c r="CA435" s="17"/>
      <c r="CB435" s="17">
        <v>4</v>
      </c>
      <c r="CC435" s="121">
        <v>10</v>
      </c>
      <c r="CD435" s="17"/>
      <c r="CE435" s="118">
        <v>0</v>
      </c>
      <c r="CF435" s="17">
        <v>0</v>
      </c>
      <c r="CG435" s="17">
        <v>0</v>
      </c>
      <c r="CH435" s="17">
        <v>0</v>
      </c>
      <c r="CI435" s="17">
        <v>0</v>
      </c>
      <c r="CJ435" s="17">
        <v>0</v>
      </c>
      <c r="CK435" s="17">
        <v>0</v>
      </c>
      <c r="CL435" s="121">
        <v>0</v>
      </c>
      <c r="CM435" s="17" t="s">
        <v>2924</v>
      </c>
      <c r="CN435" s="17" t="s">
        <v>3480</v>
      </c>
      <c r="CO435" s="17" t="s">
        <v>1448</v>
      </c>
      <c r="CP435" s="17">
        <v>5</v>
      </c>
      <c r="CQ435" s="118">
        <v>0</v>
      </c>
      <c r="CR435" s="17">
        <v>2</v>
      </c>
      <c r="CS435" s="124"/>
      <c r="CT435" s="138" t="s">
        <v>677</v>
      </c>
      <c r="CY435" s="141"/>
      <c r="CZ435" s="140"/>
      <c r="DC435" s="141"/>
      <c r="DD435" s="142"/>
      <c r="DF435" s="137"/>
      <c r="DG435" s="17" t="s">
        <v>1127</v>
      </c>
      <c r="DI435" s="126" t="s">
        <v>2822</v>
      </c>
      <c r="DJ435" s="118">
        <v>7</v>
      </c>
      <c r="DK435" s="118" t="s">
        <v>2823</v>
      </c>
      <c r="DL435" s="141"/>
      <c r="DM435" s="17" t="s">
        <v>130</v>
      </c>
      <c r="DN435" s="139"/>
      <c r="DQ435" s="141"/>
      <c r="DY435" s="140"/>
      <c r="EF435" s="141"/>
      <c r="EO435" s="140"/>
      <c r="ET435" s="141"/>
      <c r="EU435" s="140"/>
      <c r="EZ435" s="141"/>
      <c r="FB435" s="127"/>
      <c r="FC435" s="118">
        <v>30</v>
      </c>
      <c r="FD435" s="17">
        <v>4</v>
      </c>
      <c r="FE435" s="141"/>
      <c r="FF435" s="17">
        <v>25</v>
      </c>
      <c r="FG435" s="140"/>
      <c r="FH435" s="141"/>
      <c r="FJ435" s="17" t="e">
        <v>#N/A</v>
      </c>
      <c r="FK435" s="257" t="s">
        <v>3711</v>
      </c>
      <c r="FP435" s="141"/>
      <c r="FR435" s="140"/>
      <c r="FT435" s="138">
        <v>0</v>
      </c>
      <c r="FU435" s="138">
        <v>14</v>
      </c>
      <c r="FY435" s="141"/>
      <c r="GA435" s="140"/>
      <c r="GP435" s="141"/>
      <c r="GR435" s="137"/>
      <c r="GX435" s="141"/>
      <c r="GY435" s="137"/>
      <c r="HD435" s="141"/>
      <c r="HE435" s="137"/>
      <c r="HK435" s="141"/>
      <c r="HL435" s="137"/>
      <c r="HM435" s="124"/>
      <c r="HN435" s="124"/>
      <c r="HO435" s="141"/>
      <c r="HP435" s="140"/>
      <c r="HQ435" s="141"/>
      <c r="HS435" s="140"/>
      <c r="II435" s="141"/>
      <c r="IJ435" s="17" t="s">
        <v>2823</v>
      </c>
      <c r="IK435" s="138" t="s">
        <v>3938</v>
      </c>
    </row>
    <row r="436" spans="1:260" s="138" customFormat="1" ht="12">
      <c r="A436" s="118">
        <v>165</v>
      </c>
      <c r="B436" s="17" t="s">
        <v>319</v>
      </c>
      <c r="C436" s="17">
        <v>0</v>
      </c>
      <c r="D436" s="17" t="s">
        <v>663</v>
      </c>
      <c r="E436" s="17" t="s">
        <v>1871</v>
      </c>
      <c r="F436" s="17" t="s">
        <v>2033</v>
      </c>
      <c r="G436" s="17" t="s">
        <v>79</v>
      </c>
      <c r="H436" s="119">
        <v>-17.707719999999998</v>
      </c>
      <c r="I436" s="120">
        <v>-63.170319999999997</v>
      </c>
      <c r="J436" s="17" t="s">
        <v>303</v>
      </c>
      <c r="K436" s="17" t="s">
        <v>176</v>
      </c>
      <c r="L436" s="17" t="s">
        <v>304</v>
      </c>
      <c r="M436" s="121" t="s">
        <v>177</v>
      </c>
      <c r="N436" s="122">
        <v>40</v>
      </c>
      <c r="O436" s="123" t="s">
        <v>78</v>
      </c>
      <c r="P436" s="17" t="s">
        <v>178</v>
      </c>
      <c r="Q436" s="121" t="s">
        <v>179</v>
      </c>
      <c r="R436" s="124">
        <v>3</v>
      </c>
      <c r="S436" s="124">
        <v>3</v>
      </c>
      <c r="T436" s="124">
        <v>0</v>
      </c>
      <c r="U436" s="124">
        <v>0</v>
      </c>
      <c r="V436" s="124">
        <v>0</v>
      </c>
      <c r="W436" s="124">
        <v>3</v>
      </c>
      <c r="X436" s="124">
        <v>3</v>
      </c>
      <c r="Y436" s="125">
        <v>0</v>
      </c>
      <c r="Z436" s="17">
        <v>12</v>
      </c>
      <c r="AA436" s="126"/>
      <c r="AB436" s="127" t="s">
        <v>309</v>
      </c>
      <c r="AC436" s="227" t="s">
        <v>222</v>
      </c>
      <c r="AD436" s="227">
        <v>3</v>
      </c>
      <c r="AE436" s="227" t="s">
        <v>254</v>
      </c>
      <c r="AF436" s="227">
        <v>1</v>
      </c>
      <c r="AG436" s="227" t="s">
        <v>211</v>
      </c>
      <c r="AH436" s="227" t="s">
        <v>194</v>
      </c>
      <c r="AI436" s="227">
        <v>3</v>
      </c>
      <c r="AJ436" s="227" t="s">
        <v>184</v>
      </c>
      <c r="AK436" s="227">
        <v>1</v>
      </c>
      <c r="AL436" s="227" t="s">
        <v>195</v>
      </c>
      <c r="AM436" s="227" t="s">
        <v>77</v>
      </c>
      <c r="AN436" s="227">
        <v>0</v>
      </c>
      <c r="AO436" s="227" t="s">
        <v>77</v>
      </c>
      <c r="AP436" s="227">
        <v>0</v>
      </c>
      <c r="AQ436" s="227" t="s">
        <v>77</v>
      </c>
      <c r="AR436" s="227" t="s">
        <v>77</v>
      </c>
      <c r="AS436" s="227">
        <v>0</v>
      </c>
      <c r="AT436" s="227" t="s">
        <v>77</v>
      </c>
      <c r="AU436" s="227">
        <v>0</v>
      </c>
      <c r="AV436" s="227" t="s">
        <v>77</v>
      </c>
      <c r="AW436" s="227" t="s">
        <v>234</v>
      </c>
      <c r="AX436" s="227">
        <v>3</v>
      </c>
      <c r="AY436" s="227" t="s">
        <v>255</v>
      </c>
      <c r="AZ436" s="227">
        <v>0</v>
      </c>
      <c r="BA436" s="227" t="s">
        <v>236</v>
      </c>
      <c r="BB436" s="227" t="s">
        <v>930</v>
      </c>
      <c r="BC436" s="227">
        <v>3</v>
      </c>
      <c r="BD436" s="227" t="s">
        <v>255</v>
      </c>
      <c r="BE436" s="227">
        <v>0</v>
      </c>
      <c r="BF436" s="227" t="s">
        <v>189</v>
      </c>
      <c r="BG436" s="227">
        <v>0</v>
      </c>
      <c r="BH436" s="227">
        <v>0</v>
      </c>
      <c r="BI436" s="227">
        <v>0</v>
      </c>
      <c r="BJ436" s="227">
        <v>0</v>
      </c>
      <c r="BK436" s="227">
        <v>0</v>
      </c>
      <c r="BL436" s="17">
        <v>12</v>
      </c>
      <c r="BM436" s="126" t="s">
        <v>4159</v>
      </c>
      <c r="BN436" s="126"/>
      <c r="BO436" s="126" t="e">
        <v>#N/A</v>
      </c>
      <c r="BP436" s="126">
        <v>2024</v>
      </c>
      <c r="BQ436" s="126" t="s">
        <v>171</v>
      </c>
      <c r="BR436" s="128">
        <v>45467</v>
      </c>
      <c r="BS436" s="17">
        <v>26</v>
      </c>
      <c r="BT436" s="221" t="s">
        <v>2808</v>
      </c>
      <c r="BU436" s="118">
        <v>3</v>
      </c>
      <c r="BV436" s="17">
        <v>0</v>
      </c>
      <c r="BW436" s="17">
        <v>1</v>
      </c>
      <c r="BX436" s="17">
        <v>0</v>
      </c>
      <c r="BY436" s="17">
        <v>0</v>
      </c>
      <c r="BZ436" s="17">
        <v>2</v>
      </c>
      <c r="CA436" s="17"/>
      <c r="CB436" s="17">
        <v>6</v>
      </c>
      <c r="CC436" s="121">
        <v>12</v>
      </c>
      <c r="CD436" s="17"/>
      <c r="CE436" s="118">
        <v>0</v>
      </c>
      <c r="CF436" s="17">
        <v>0</v>
      </c>
      <c r="CG436" s="17">
        <v>0</v>
      </c>
      <c r="CH436" s="17">
        <v>0</v>
      </c>
      <c r="CI436" s="17">
        <v>0</v>
      </c>
      <c r="CJ436" s="17">
        <v>1</v>
      </c>
      <c r="CK436" s="17">
        <v>0</v>
      </c>
      <c r="CL436" s="121">
        <v>1</v>
      </c>
      <c r="CM436" s="17" t="s">
        <v>1472</v>
      </c>
      <c r="CN436" s="17" t="s">
        <v>1107</v>
      </c>
      <c r="CO436" s="17" t="s">
        <v>1125</v>
      </c>
      <c r="CP436" s="17">
        <v>8</v>
      </c>
      <c r="CQ436" s="118">
        <v>0</v>
      </c>
      <c r="CR436" s="17">
        <v>2</v>
      </c>
      <c r="CS436" s="17"/>
      <c r="CT436" s="17" t="s">
        <v>677</v>
      </c>
      <c r="CU436" s="17"/>
      <c r="CV436" s="17"/>
      <c r="CW436" s="17"/>
      <c r="CX436" s="17"/>
      <c r="CY436" s="121"/>
      <c r="CZ436" s="118"/>
      <c r="DA436" s="17"/>
      <c r="DB436" s="17"/>
      <c r="DC436" s="121"/>
      <c r="DD436" s="126"/>
      <c r="DE436" s="17"/>
      <c r="DF436" s="118"/>
      <c r="DG436" s="17" t="s">
        <v>1180</v>
      </c>
      <c r="DH436" s="17"/>
      <c r="DI436" s="126" t="s">
        <v>2809</v>
      </c>
      <c r="DJ436" s="118">
        <v>20</v>
      </c>
      <c r="DK436" s="118" t="s">
        <v>2810</v>
      </c>
      <c r="DL436" s="121"/>
      <c r="DM436" s="17" t="s">
        <v>1299</v>
      </c>
      <c r="DN436" s="17"/>
      <c r="DO436" s="17"/>
      <c r="DP436" s="17"/>
      <c r="DQ436" s="121"/>
      <c r="DR436" s="17"/>
      <c r="DS436" s="17"/>
      <c r="DT436" s="17"/>
      <c r="DU436" s="17"/>
      <c r="DV436" s="17"/>
      <c r="DW436" s="17"/>
      <c r="DX436" s="17"/>
      <c r="DY436" s="118"/>
      <c r="DZ436" s="17"/>
      <c r="EA436" s="17"/>
      <c r="EB436" s="17"/>
      <c r="EC436" s="17"/>
      <c r="ED436" s="17"/>
      <c r="EE436" s="17"/>
      <c r="EF436" s="121"/>
      <c r="EG436" s="17"/>
      <c r="EH436" s="17"/>
      <c r="EI436" s="17"/>
      <c r="EJ436" s="17"/>
      <c r="EK436" s="17"/>
      <c r="EL436" s="17"/>
      <c r="EM436" s="17"/>
      <c r="EN436" s="17"/>
      <c r="EO436" s="118"/>
      <c r="EP436" s="17"/>
      <c r="EQ436" s="17"/>
      <c r="ER436" s="17"/>
      <c r="ES436" s="17"/>
      <c r="ET436" s="121"/>
      <c r="EU436" s="118"/>
      <c r="EV436" s="17"/>
      <c r="EW436" s="17"/>
      <c r="EX436" s="17"/>
      <c r="EY436" s="17"/>
      <c r="EZ436" s="121"/>
      <c r="FA436" s="17"/>
      <c r="FB436" s="129"/>
      <c r="FC436" s="118">
        <v>70</v>
      </c>
      <c r="FD436" s="17">
        <v>6</v>
      </c>
      <c r="FE436" s="121"/>
      <c r="FF436" s="17">
        <v>59</v>
      </c>
      <c r="FG436" s="118"/>
      <c r="FH436" s="121"/>
      <c r="FI436" s="17"/>
      <c r="FJ436" s="17" t="e">
        <v>#N/A</v>
      </c>
      <c r="FK436" s="227" t="s">
        <v>3711</v>
      </c>
      <c r="FL436" s="128"/>
      <c r="FM436" s="128"/>
      <c r="FN436" s="17"/>
      <c r="FO436" s="17"/>
      <c r="FP436" s="121"/>
      <c r="FQ436" s="17"/>
      <c r="FR436" s="118"/>
      <c r="FS436" s="17"/>
      <c r="FT436" s="17">
        <v>0</v>
      </c>
      <c r="FU436" s="17">
        <v>14</v>
      </c>
      <c r="FV436" s="17"/>
      <c r="FW436" s="17"/>
      <c r="FX436" s="17"/>
      <c r="FY436" s="121"/>
      <c r="FZ436" s="17"/>
      <c r="GA436" s="118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29"/>
      <c r="GQ436" s="17"/>
      <c r="GR436" s="118"/>
      <c r="GS436" s="17"/>
      <c r="GT436" s="17"/>
      <c r="GU436" s="17"/>
      <c r="GV436" s="17"/>
      <c r="GW436" s="17"/>
      <c r="GX436" s="121"/>
      <c r="GY436" s="118"/>
      <c r="GZ436" s="17"/>
      <c r="HA436" s="17"/>
      <c r="HB436" s="17"/>
      <c r="HC436" s="17"/>
      <c r="HD436" s="121"/>
      <c r="HE436" s="118"/>
      <c r="HF436" s="17"/>
      <c r="HG436" s="17"/>
      <c r="HH436" s="17"/>
      <c r="HI436" s="17"/>
      <c r="HJ436" s="17"/>
      <c r="HK436" s="121"/>
      <c r="HL436" s="118"/>
      <c r="HM436" s="17"/>
      <c r="HN436" s="17"/>
      <c r="HO436" s="121"/>
      <c r="HP436" s="118"/>
      <c r="HQ436" s="121"/>
      <c r="HR436" s="17"/>
      <c r="HS436" s="118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21"/>
      <c r="IJ436" s="17" t="s">
        <v>2811</v>
      </c>
      <c r="IK436" s="17" t="s">
        <v>3934</v>
      </c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</row>
    <row r="437" spans="1:260" s="138" customFormat="1" ht="12">
      <c r="A437" s="118">
        <v>184</v>
      </c>
      <c r="B437" s="17" t="s">
        <v>670</v>
      </c>
      <c r="C437" s="17">
        <v>0</v>
      </c>
      <c r="D437" s="17" t="s">
        <v>663</v>
      </c>
      <c r="E437" s="17" t="s">
        <v>1660</v>
      </c>
      <c r="F437" s="17" t="s">
        <v>2065</v>
      </c>
      <c r="G437" s="17" t="s">
        <v>79</v>
      </c>
      <c r="H437" s="119">
        <v>-17.794623000000001</v>
      </c>
      <c r="I437" s="120">
        <v>-63.189171000000002</v>
      </c>
      <c r="J437" s="17" t="s">
        <v>303</v>
      </c>
      <c r="K437" s="17" t="s">
        <v>176</v>
      </c>
      <c r="L437" s="17" t="s">
        <v>304</v>
      </c>
      <c r="M437" s="121" t="s">
        <v>177</v>
      </c>
      <c r="N437" s="122">
        <v>6</v>
      </c>
      <c r="O437" s="123" t="s">
        <v>610</v>
      </c>
      <c r="P437" s="17" t="s">
        <v>178</v>
      </c>
      <c r="Q437" s="121" t="s">
        <v>179</v>
      </c>
      <c r="R437" s="124">
        <v>0</v>
      </c>
      <c r="S437" s="124">
        <v>3</v>
      </c>
      <c r="T437" s="124">
        <v>0</v>
      </c>
      <c r="U437" s="124">
        <v>0</v>
      </c>
      <c r="V437" s="124">
        <v>0</v>
      </c>
      <c r="W437" s="124">
        <v>3</v>
      </c>
      <c r="X437" s="124">
        <v>3</v>
      </c>
      <c r="Y437" s="125">
        <v>0</v>
      </c>
      <c r="Z437" s="17">
        <v>9</v>
      </c>
      <c r="AA437" s="126"/>
      <c r="AB437" s="127" t="s">
        <v>1257</v>
      </c>
      <c r="AC437" s="227" t="s">
        <v>77</v>
      </c>
      <c r="AD437" s="227">
        <v>0</v>
      </c>
      <c r="AE437" s="227" t="s">
        <v>77</v>
      </c>
      <c r="AF437" s="227">
        <v>0</v>
      </c>
      <c r="AG437" s="227" t="s">
        <v>77</v>
      </c>
      <c r="AH437" s="227" t="s">
        <v>2066</v>
      </c>
      <c r="AI437" s="227">
        <v>3</v>
      </c>
      <c r="AJ437" s="227" t="s">
        <v>184</v>
      </c>
      <c r="AK437" s="227">
        <v>1</v>
      </c>
      <c r="AL437" s="227" t="s">
        <v>195</v>
      </c>
      <c r="AM437" s="227" t="s">
        <v>77</v>
      </c>
      <c r="AN437" s="227">
        <v>0</v>
      </c>
      <c r="AO437" s="227" t="s">
        <v>77</v>
      </c>
      <c r="AP437" s="227">
        <v>0</v>
      </c>
      <c r="AQ437" s="227" t="s">
        <v>77</v>
      </c>
      <c r="AR437" s="227" t="s">
        <v>77</v>
      </c>
      <c r="AS437" s="227">
        <v>0</v>
      </c>
      <c r="AT437" s="227" t="s">
        <v>77</v>
      </c>
      <c r="AU437" s="227">
        <v>0</v>
      </c>
      <c r="AV437" s="227" t="s">
        <v>77</v>
      </c>
      <c r="AW437" s="227" t="s">
        <v>186</v>
      </c>
      <c r="AX437" s="227">
        <v>3</v>
      </c>
      <c r="AY437" s="227" t="s">
        <v>187</v>
      </c>
      <c r="AZ437" s="227">
        <v>1</v>
      </c>
      <c r="BA437" s="227" t="s">
        <v>236</v>
      </c>
      <c r="BB437" s="227" t="s">
        <v>675</v>
      </c>
      <c r="BC437" s="227">
        <v>3</v>
      </c>
      <c r="BD437" s="227" t="s">
        <v>229</v>
      </c>
      <c r="BE437" s="227">
        <v>0</v>
      </c>
      <c r="BF437" s="227" t="s">
        <v>236</v>
      </c>
      <c r="BG437" s="227">
        <v>0</v>
      </c>
      <c r="BH437" s="227">
        <v>0</v>
      </c>
      <c r="BI437" s="227">
        <v>0</v>
      </c>
      <c r="BJ437" s="227">
        <v>0</v>
      </c>
      <c r="BK437" s="227">
        <v>0</v>
      </c>
      <c r="BL437" s="17">
        <v>9</v>
      </c>
      <c r="BM437" s="126" t="s">
        <v>4159</v>
      </c>
      <c r="BN437" s="126"/>
      <c r="BO437" s="126" t="e">
        <v>#N/A</v>
      </c>
      <c r="BP437" s="126">
        <v>2024</v>
      </c>
      <c r="BQ437" s="126" t="s">
        <v>172</v>
      </c>
      <c r="BR437" s="128">
        <v>45467</v>
      </c>
      <c r="BS437" s="17">
        <v>26</v>
      </c>
      <c r="BT437" s="221" t="s">
        <v>2869</v>
      </c>
      <c r="BU437" s="118">
        <v>2</v>
      </c>
      <c r="BV437" s="17">
        <v>1</v>
      </c>
      <c r="BW437" s="17">
        <v>0</v>
      </c>
      <c r="BX437" s="17">
        <v>0</v>
      </c>
      <c r="BY437" s="17">
        <v>1</v>
      </c>
      <c r="BZ437" s="17">
        <v>2</v>
      </c>
      <c r="CA437" s="17"/>
      <c r="CB437" s="17">
        <v>6</v>
      </c>
      <c r="CC437" s="121">
        <v>9</v>
      </c>
      <c r="CD437" s="17"/>
      <c r="CE437" s="118">
        <v>0</v>
      </c>
      <c r="CF437" s="17">
        <v>0</v>
      </c>
      <c r="CG437" s="17">
        <v>0</v>
      </c>
      <c r="CH437" s="17">
        <v>0</v>
      </c>
      <c r="CI437" s="17">
        <v>1</v>
      </c>
      <c r="CJ437" s="17">
        <v>0</v>
      </c>
      <c r="CK437" s="17">
        <v>0</v>
      </c>
      <c r="CL437" s="121">
        <v>1</v>
      </c>
      <c r="CM437" s="17" t="s">
        <v>2870</v>
      </c>
      <c r="CN437" s="17" t="s">
        <v>1107</v>
      </c>
      <c r="CO437" s="17" t="s">
        <v>2871</v>
      </c>
      <c r="CP437" s="17">
        <v>1</v>
      </c>
      <c r="CQ437" s="118">
        <v>1</v>
      </c>
      <c r="CR437" s="17">
        <v>2</v>
      </c>
      <c r="CS437" s="17" t="s">
        <v>676</v>
      </c>
      <c r="CT437" s="17" t="s">
        <v>677</v>
      </c>
      <c r="CU437" s="17"/>
      <c r="CV437" s="17"/>
      <c r="CW437" s="17"/>
      <c r="CX437" s="17"/>
      <c r="CY437" s="121"/>
      <c r="CZ437" s="118"/>
      <c r="DA437" s="17"/>
      <c r="DB437" s="17"/>
      <c r="DC437" s="121"/>
      <c r="DD437" s="126"/>
      <c r="DE437" s="17"/>
      <c r="DF437" s="118"/>
      <c r="DG437" s="17" t="s">
        <v>1270</v>
      </c>
      <c r="DH437" s="17"/>
      <c r="DI437" s="126" t="s">
        <v>2659</v>
      </c>
      <c r="DJ437" s="118">
        <v>19</v>
      </c>
      <c r="DK437" s="118" t="s">
        <v>2872</v>
      </c>
      <c r="DL437" s="121"/>
      <c r="DM437" s="17" t="s">
        <v>1272</v>
      </c>
      <c r="DN437" s="17"/>
      <c r="DO437" s="17"/>
      <c r="DP437" s="17"/>
      <c r="DQ437" s="121"/>
      <c r="DR437" s="17"/>
      <c r="DS437" s="17"/>
      <c r="DT437" s="17"/>
      <c r="DU437" s="17"/>
      <c r="DV437" s="17"/>
      <c r="DW437" s="17"/>
      <c r="DX437" s="17"/>
      <c r="DY437" s="118"/>
      <c r="DZ437" s="17"/>
      <c r="EA437" s="17"/>
      <c r="EB437" s="17"/>
      <c r="EC437" s="17"/>
      <c r="ED437" s="17"/>
      <c r="EE437" s="17"/>
      <c r="EF437" s="121"/>
      <c r="EG437" s="17"/>
      <c r="EH437" s="17"/>
      <c r="EI437" s="17"/>
      <c r="EJ437" s="17"/>
      <c r="EK437" s="17"/>
      <c r="EL437" s="17"/>
      <c r="EM437" s="17"/>
      <c r="EN437" s="17"/>
      <c r="EO437" s="118"/>
      <c r="EP437" s="17"/>
      <c r="EQ437" s="17"/>
      <c r="ER437" s="17"/>
      <c r="ES437" s="17"/>
      <c r="ET437" s="121"/>
      <c r="EU437" s="118"/>
      <c r="EV437" s="17"/>
      <c r="EW437" s="17"/>
      <c r="EX437" s="17"/>
      <c r="EY437" s="17"/>
      <c r="EZ437" s="121"/>
      <c r="FA437" s="17"/>
      <c r="FB437" s="121"/>
      <c r="FC437" s="118">
        <v>30</v>
      </c>
      <c r="FD437" s="17">
        <v>6</v>
      </c>
      <c r="FE437" s="121"/>
      <c r="FF437" s="17">
        <v>21</v>
      </c>
      <c r="FG437" s="118"/>
      <c r="FH437" s="121"/>
      <c r="FI437" s="17"/>
      <c r="FJ437" s="17" t="e">
        <v>#N/A</v>
      </c>
      <c r="FK437" s="227" t="s">
        <v>3714</v>
      </c>
      <c r="FL437" s="128"/>
      <c r="FM437" s="128"/>
      <c r="FN437" s="17"/>
      <c r="FO437" s="17"/>
      <c r="FP437" s="121"/>
      <c r="FQ437" s="17"/>
      <c r="FR437" s="118"/>
      <c r="FS437" s="17"/>
      <c r="FT437" s="17">
        <v>0</v>
      </c>
      <c r="FU437" s="17">
        <v>14</v>
      </c>
      <c r="FV437" s="17"/>
      <c r="FW437" s="17"/>
      <c r="FX437" s="17"/>
      <c r="FY437" s="121"/>
      <c r="FZ437" s="17"/>
      <c r="GA437" s="118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21"/>
      <c r="GQ437" s="17"/>
      <c r="GR437" s="118"/>
      <c r="GS437" s="17"/>
      <c r="GT437" s="17"/>
      <c r="GU437" s="17"/>
      <c r="GV437" s="17"/>
      <c r="GW437" s="17"/>
      <c r="GX437" s="121"/>
      <c r="GY437" s="118"/>
      <c r="GZ437" s="17"/>
      <c r="HA437" s="17"/>
      <c r="HB437" s="17"/>
      <c r="HC437" s="17"/>
      <c r="HD437" s="121"/>
      <c r="HE437" s="118"/>
      <c r="HF437" s="17"/>
      <c r="HG437" s="17"/>
      <c r="HH437" s="17"/>
      <c r="HI437" s="17"/>
      <c r="HJ437" s="17"/>
      <c r="HK437" s="121"/>
      <c r="HL437" s="118"/>
      <c r="HM437" s="17"/>
      <c r="HN437" s="17"/>
      <c r="HO437" s="121"/>
      <c r="HP437" s="118"/>
      <c r="HQ437" s="121"/>
      <c r="HR437" s="17"/>
      <c r="HS437" s="118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21"/>
      <c r="IJ437" s="17" t="s">
        <v>2873</v>
      </c>
      <c r="IK437" s="17" t="s">
        <v>3939</v>
      </c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</row>
    <row r="438" spans="1:260" s="138" customFormat="1" ht="12">
      <c r="A438" s="118">
        <v>186</v>
      </c>
      <c r="B438" s="17" t="s">
        <v>319</v>
      </c>
      <c r="C438" s="17">
        <v>0</v>
      </c>
      <c r="D438" s="17" t="s">
        <v>663</v>
      </c>
      <c r="E438" s="17" t="s">
        <v>1875</v>
      </c>
      <c r="F438" s="17" t="s">
        <v>2068</v>
      </c>
      <c r="G438" s="17" t="s">
        <v>79</v>
      </c>
      <c r="H438" s="119">
        <v>-17.746079999999999</v>
      </c>
      <c r="I438" s="120">
        <v>-63.180129999999998</v>
      </c>
      <c r="J438" s="17" t="s">
        <v>303</v>
      </c>
      <c r="K438" s="17" t="s">
        <v>176</v>
      </c>
      <c r="L438" s="17" t="s">
        <v>304</v>
      </c>
      <c r="M438" s="121" t="s">
        <v>177</v>
      </c>
      <c r="N438" s="122">
        <v>40</v>
      </c>
      <c r="O438" s="123" t="s">
        <v>78</v>
      </c>
      <c r="P438" s="17" t="s">
        <v>178</v>
      </c>
      <c r="Q438" s="121" t="s">
        <v>179</v>
      </c>
      <c r="R438" s="124">
        <v>3</v>
      </c>
      <c r="S438" s="124">
        <v>3</v>
      </c>
      <c r="T438" s="124">
        <v>0</v>
      </c>
      <c r="U438" s="124">
        <v>0</v>
      </c>
      <c r="V438" s="124">
        <v>0</v>
      </c>
      <c r="W438" s="124">
        <v>3</v>
      </c>
      <c r="X438" s="124">
        <v>3</v>
      </c>
      <c r="Y438" s="125">
        <v>0</v>
      </c>
      <c r="Z438" s="17">
        <v>12</v>
      </c>
      <c r="AA438" s="126"/>
      <c r="AB438" s="127" t="s">
        <v>1346</v>
      </c>
      <c r="AC438" s="227" t="s">
        <v>223</v>
      </c>
      <c r="AD438" s="227">
        <v>3</v>
      </c>
      <c r="AE438" s="227" t="s">
        <v>853</v>
      </c>
      <c r="AF438" s="227">
        <v>1</v>
      </c>
      <c r="AG438" s="227" t="s">
        <v>189</v>
      </c>
      <c r="AH438" s="227" t="s">
        <v>222</v>
      </c>
      <c r="AI438" s="227">
        <v>3</v>
      </c>
      <c r="AJ438" s="227" t="s">
        <v>854</v>
      </c>
      <c r="AK438" s="227">
        <v>0</v>
      </c>
      <c r="AL438" s="227" t="s">
        <v>189</v>
      </c>
      <c r="AM438" s="227" t="s">
        <v>77</v>
      </c>
      <c r="AN438" s="227">
        <v>0</v>
      </c>
      <c r="AO438" s="227" t="s">
        <v>77</v>
      </c>
      <c r="AP438" s="227">
        <v>0</v>
      </c>
      <c r="AQ438" s="227" t="s">
        <v>77</v>
      </c>
      <c r="AR438" s="227" t="s">
        <v>77</v>
      </c>
      <c r="AS438" s="227">
        <v>0</v>
      </c>
      <c r="AT438" s="227" t="s">
        <v>77</v>
      </c>
      <c r="AU438" s="227">
        <v>0</v>
      </c>
      <c r="AV438" s="227" t="s">
        <v>77</v>
      </c>
      <c r="AW438" s="227" t="s">
        <v>234</v>
      </c>
      <c r="AX438" s="227">
        <v>3</v>
      </c>
      <c r="AY438" s="227" t="s">
        <v>325</v>
      </c>
      <c r="AZ438" s="227">
        <v>1</v>
      </c>
      <c r="BA438" s="227" t="s">
        <v>178</v>
      </c>
      <c r="BB438" s="227" t="s">
        <v>930</v>
      </c>
      <c r="BC438" s="227">
        <v>3</v>
      </c>
      <c r="BD438" s="227" t="s">
        <v>326</v>
      </c>
      <c r="BE438" s="227">
        <v>0</v>
      </c>
      <c r="BF438" s="227" t="s">
        <v>189</v>
      </c>
      <c r="BG438" s="227">
        <v>0</v>
      </c>
      <c r="BH438" s="227">
        <v>0</v>
      </c>
      <c r="BI438" s="227">
        <v>0</v>
      </c>
      <c r="BJ438" s="227">
        <v>0</v>
      </c>
      <c r="BK438" s="227">
        <v>0</v>
      </c>
      <c r="BL438" s="17">
        <v>12</v>
      </c>
      <c r="BM438" s="126">
        <v>0</v>
      </c>
      <c r="BN438" s="126"/>
      <c r="BO438" s="126" t="e">
        <v>#N/A</v>
      </c>
      <c r="BP438" s="126">
        <v>2024</v>
      </c>
      <c r="BQ438" s="126" t="s">
        <v>171</v>
      </c>
      <c r="BR438" s="128">
        <v>45467</v>
      </c>
      <c r="BS438" s="17">
        <v>26</v>
      </c>
      <c r="BT438" s="221" t="s">
        <v>2818</v>
      </c>
      <c r="BU438" s="118">
        <v>3</v>
      </c>
      <c r="BV438" s="17">
        <v>0</v>
      </c>
      <c r="BW438" s="17">
        <v>0</v>
      </c>
      <c r="BX438" s="17">
        <v>0</v>
      </c>
      <c r="BY438" s="17">
        <v>0</v>
      </c>
      <c r="BZ438" s="17">
        <v>3</v>
      </c>
      <c r="CA438" s="17"/>
      <c r="CB438" s="17">
        <v>6</v>
      </c>
      <c r="CC438" s="121">
        <v>12</v>
      </c>
      <c r="CD438" s="17"/>
      <c r="CE438" s="118">
        <v>0</v>
      </c>
      <c r="CF438" s="17">
        <v>0</v>
      </c>
      <c r="CG438" s="17">
        <v>0</v>
      </c>
      <c r="CH438" s="17">
        <v>0</v>
      </c>
      <c r="CI438" s="17">
        <v>0</v>
      </c>
      <c r="CJ438" s="17">
        <v>0</v>
      </c>
      <c r="CK438" s="17">
        <v>0</v>
      </c>
      <c r="CL438" s="121">
        <v>0</v>
      </c>
      <c r="CM438" s="17" t="s">
        <v>1123</v>
      </c>
      <c r="CN438" s="17" t="s">
        <v>1107</v>
      </c>
      <c r="CO438" s="17" t="s">
        <v>1125</v>
      </c>
      <c r="CP438" s="17">
        <v>26</v>
      </c>
      <c r="CQ438" s="118">
        <v>0</v>
      </c>
      <c r="CR438" s="17">
        <v>2</v>
      </c>
      <c r="CS438" s="17"/>
      <c r="CT438" s="17" t="s">
        <v>677</v>
      </c>
      <c r="CU438" s="17"/>
      <c r="CV438" s="17"/>
      <c r="CW438" s="17"/>
      <c r="CX438" s="17"/>
      <c r="CY438" s="121"/>
      <c r="CZ438" s="118"/>
      <c r="DA438" s="17"/>
      <c r="DB438" s="17"/>
      <c r="DC438" s="121"/>
      <c r="DD438" s="126"/>
      <c r="DE438" s="17"/>
      <c r="DF438" s="118"/>
      <c r="DG438" s="17" t="s">
        <v>1127</v>
      </c>
      <c r="DH438" s="17"/>
      <c r="DI438" s="126" t="s">
        <v>2594</v>
      </c>
      <c r="DJ438" s="118">
        <v>11</v>
      </c>
      <c r="DK438" s="118" t="s">
        <v>1128</v>
      </c>
      <c r="DL438" s="121"/>
      <c r="DM438" s="17" t="s">
        <v>130</v>
      </c>
      <c r="DN438" s="17"/>
      <c r="DO438" s="17"/>
      <c r="DP438" s="17"/>
      <c r="DQ438" s="121"/>
      <c r="DR438" s="17"/>
      <c r="DS438" s="17"/>
      <c r="DT438" s="17"/>
      <c r="DU438" s="17"/>
      <c r="DV438" s="17"/>
      <c r="DW438" s="17"/>
      <c r="DX438" s="17"/>
      <c r="DY438" s="118"/>
      <c r="DZ438" s="17"/>
      <c r="EA438" s="17"/>
      <c r="EB438" s="17"/>
      <c r="EC438" s="17"/>
      <c r="ED438" s="17"/>
      <c r="EE438" s="17"/>
      <c r="EF438" s="121"/>
      <c r="EG438" s="17"/>
      <c r="EH438" s="17"/>
      <c r="EI438" s="17"/>
      <c r="EJ438" s="17"/>
      <c r="EK438" s="17"/>
      <c r="EL438" s="17"/>
      <c r="EM438" s="17"/>
      <c r="EN438" s="17"/>
      <c r="EO438" s="118"/>
      <c r="EP438" s="17"/>
      <c r="EQ438" s="17"/>
      <c r="ER438" s="17"/>
      <c r="ES438" s="17"/>
      <c r="ET438" s="121"/>
      <c r="EU438" s="118"/>
      <c r="EV438" s="17"/>
      <c r="EW438" s="17"/>
      <c r="EX438" s="17"/>
      <c r="EY438" s="17"/>
      <c r="EZ438" s="121"/>
      <c r="FA438" s="17"/>
      <c r="FB438" s="121"/>
      <c r="FC438" s="118">
        <v>70</v>
      </c>
      <c r="FD438" s="17">
        <v>6</v>
      </c>
      <c r="FE438" s="121"/>
      <c r="FF438" s="17">
        <v>59</v>
      </c>
      <c r="FG438" s="118"/>
      <c r="FH438" s="121"/>
      <c r="FI438" s="17"/>
      <c r="FJ438" s="17" t="e">
        <v>#N/A</v>
      </c>
      <c r="FK438" s="227" t="s">
        <v>3711</v>
      </c>
      <c r="FL438" s="17"/>
      <c r="FM438" s="17"/>
      <c r="FN438" s="17"/>
      <c r="FO438" s="17"/>
      <c r="FP438" s="121"/>
      <c r="FQ438" s="17"/>
      <c r="FR438" s="118"/>
      <c r="FS438" s="17"/>
      <c r="FT438" s="17">
        <v>0</v>
      </c>
      <c r="FU438" s="17">
        <v>14</v>
      </c>
      <c r="FV438" s="17"/>
      <c r="FW438" s="17"/>
      <c r="FX438" s="17"/>
      <c r="FY438" s="121"/>
      <c r="FZ438" s="17"/>
      <c r="GA438" s="118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21"/>
      <c r="GQ438" s="17"/>
      <c r="GR438" s="118"/>
      <c r="GS438" s="17"/>
      <c r="GT438" s="17"/>
      <c r="GU438" s="17"/>
      <c r="GV438" s="17"/>
      <c r="GW438" s="17"/>
      <c r="GX438" s="121"/>
      <c r="GY438" s="118"/>
      <c r="GZ438" s="17"/>
      <c r="HA438" s="17"/>
      <c r="HB438" s="17"/>
      <c r="HC438" s="17"/>
      <c r="HD438" s="121"/>
      <c r="HE438" s="118"/>
      <c r="HF438" s="17"/>
      <c r="HG438" s="17"/>
      <c r="HH438" s="17"/>
      <c r="HI438" s="17"/>
      <c r="HJ438" s="17"/>
      <c r="HK438" s="121"/>
      <c r="HL438" s="118"/>
      <c r="HM438" s="17"/>
      <c r="HN438" s="17"/>
      <c r="HO438" s="121"/>
      <c r="HP438" s="118"/>
      <c r="HQ438" s="121"/>
      <c r="HR438" s="17"/>
      <c r="HS438" s="118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21"/>
      <c r="IJ438" s="17" t="s">
        <v>1128</v>
      </c>
      <c r="IK438" s="17" t="s">
        <v>2683</v>
      </c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</row>
    <row r="439" spans="1:260" s="138" customFormat="1" ht="12">
      <c r="A439" s="118">
        <v>290</v>
      </c>
      <c r="B439" s="17" t="s">
        <v>670</v>
      </c>
      <c r="C439" s="17">
        <v>0</v>
      </c>
      <c r="D439" s="139" t="s">
        <v>663</v>
      </c>
      <c r="E439" s="124" t="s">
        <v>1771</v>
      </c>
      <c r="F439" s="17" t="s">
        <v>2253</v>
      </c>
      <c r="G439" s="17" t="s">
        <v>79</v>
      </c>
      <c r="H439" s="119">
        <v>-17.754125999999999</v>
      </c>
      <c r="I439" s="120">
        <v>-63.166939999999997</v>
      </c>
      <c r="J439" s="17" t="s">
        <v>303</v>
      </c>
      <c r="K439" s="17" t="s">
        <v>176</v>
      </c>
      <c r="L439" s="17" t="s">
        <v>304</v>
      </c>
      <c r="M439" s="121" t="s">
        <v>177</v>
      </c>
      <c r="N439" s="122">
        <v>50</v>
      </c>
      <c r="O439" s="123" t="s">
        <v>78</v>
      </c>
      <c r="P439" s="17" t="s">
        <v>196</v>
      </c>
      <c r="Q439" s="121" t="s">
        <v>179</v>
      </c>
      <c r="R439" s="124">
        <v>3</v>
      </c>
      <c r="S439" s="124">
        <v>3</v>
      </c>
      <c r="T439" s="124">
        <v>0</v>
      </c>
      <c r="U439" s="124">
        <v>0</v>
      </c>
      <c r="V439" s="124">
        <v>3</v>
      </c>
      <c r="W439" s="124">
        <v>3</v>
      </c>
      <c r="X439" s="124">
        <v>3</v>
      </c>
      <c r="Y439" s="125">
        <v>0</v>
      </c>
      <c r="Z439" s="17">
        <v>15</v>
      </c>
      <c r="AA439" s="142"/>
      <c r="AB439" s="127" t="s">
        <v>191</v>
      </c>
      <c r="AC439" s="227" t="s">
        <v>223</v>
      </c>
      <c r="AD439" s="227">
        <v>3</v>
      </c>
      <c r="AE439" s="227" t="s">
        <v>181</v>
      </c>
      <c r="AF439" s="227">
        <v>1</v>
      </c>
      <c r="AG439" s="227" t="s">
        <v>211</v>
      </c>
      <c r="AH439" s="227" t="s">
        <v>222</v>
      </c>
      <c r="AI439" s="227">
        <v>3</v>
      </c>
      <c r="AJ439" s="227" t="s">
        <v>184</v>
      </c>
      <c r="AK439" s="227">
        <v>1</v>
      </c>
      <c r="AL439" s="227" t="s">
        <v>206</v>
      </c>
      <c r="AM439" s="227" t="s">
        <v>77</v>
      </c>
      <c r="AN439" s="227">
        <v>0</v>
      </c>
      <c r="AO439" s="227" t="s">
        <v>77</v>
      </c>
      <c r="AP439" s="227">
        <v>0</v>
      </c>
      <c r="AQ439" s="227" t="s">
        <v>77</v>
      </c>
      <c r="AR439" s="227" t="s">
        <v>198</v>
      </c>
      <c r="AS439" s="227">
        <v>3</v>
      </c>
      <c r="AT439" s="227" t="s">
        <v>187</v>
      </c>
      <c r="AU439" s="227">
        <v>1</v>
      </c>
      <c r="AV439" s="227" t="s">
        <v>236</v>
      </c>
      <c r="AW439" s="227" t="s">
        <v>218</v>
      </c>
      <c r="AX439" s="227">
        <v>3</v>
      </c>
      <c r="AY439" s="227" t="s">
        <v>229</v>
      </c>
      <c r="AZ439" s="227">
        <v>0</v>
      </c>
      <c r="BA439" s="227" t="s">
        <v>236</v>
      </c>
      <c r="BB439" s="227" t="s">
        <v>675</v>
      </c>
      <c r="BC439" s="227">
        <v>3</v>
      </c>
      <c r="BD439" s="227" t="s">
        <v>229</v>
      </c>
      <c r="BE439" s="227">
        <v>0</v>
      </c>
      <c r="BF439" s="227" t="s">
        <v>236</v>
      </c>
      <c r="BG439" s="227">
        <v>0</v>
      </c>
      <c r="BH439" s="227">
        <v>0</v>
      </c>
      <c r="BI439" s="227">
        <v>0</v>
      </c>
      <c r="BJ439" s="227">
        <v>0</v>
      </c>
      <c r="BK439" s="227">
        <v>0</v>
      </c>
      <c r="BL439" s="17">
        <v>15</v>
      </c>
      <c r="BM439" s="142" t="s">
        <v>4159</v>
      </c>
      <c r="BN439" s="142"/>
      <c r="BO439" s="142" t="e">
        <v>#N/A</v>
      </c>
      <c r="BP439" s="143">
        <v>2024</v>
      </c>
      <c r="BQ439" s="126" t="s">
        <v>171</v>
      </c>
      <c r="BR439" s="128">
        <v>45467</v>
      </c>
      <c r="BS439" s="17">
        <v>26</v>
      </c>
      <c r="BT439" s="221" t="s">
        <v>2867</v>
      </c>
      <c r="BU439" s="118">
        <v>3</v>
      </c>
      <c r="BV439" s="17">
        <v>0</v>
      </c>
      <c r="BW439" s="17">
        <v>0</v>
      </c>
      <c r="BX439" s="17">
        <v>2</v>
      </c>
      <c r="BY439" s="17">
        <v>0</v>
      </c>
      <c r="BZ439" s="17">
        <v>1</v>
      </c>
      <c r="CA439" s="17"/>
      <c r="CB439" s="17">
        <v>6</v>
      </c>
      <c r="CC439" s="121">
        <v>15</v>
      </c>
      <c r="CD439" s="17"/>
      <c r="CE439" s="118">
        <v>0</v>
      </c>
      <c r="CF439" s="17">
        <v>0</v>
      </c>
      <c r="CG439" s="17">
        <v>0</v>
      </c>
      <c r="CH439" s="17">
        <v>0</v>
      </c>
      <c r="CI439" s="17">
        <v>0</v>
      </c>
      <c r="CJ439" s="17">
        <v>2</v>
      </c>
      <c r="CK439" s="17">
        <v>0</v>
      </c>
      <c r="CL439" s="121">
        <v>2</v>
      </c>
      <c r="CM439" s="17" t="s">
        <v>1354</v>
      </c>
      <c r="CN439" s="17" t="s">
        <v>1124</v>
      </c>
      <c r="CO439" s="17" t="s">
        <v>1125</v>
      </c>
      <c r="CP439" s="17">
        <v>9</v>
      </c>
      <c r="CQ439" s="118">
        <v>1</v>
      </c>
      <c r="CR439" s="17">
        <v>1</v>
      </c>
      <c r="CS439" s="124" t="s">
        <v>676</v>
      </c>
      <c r="CT439" s="138" t="s">
        <v>677</v>
      </c>
      <c r="CY439" s="141"/>
      <c r="CZ439" s="140"/>
      <c r="DC439" s="141"/>
      <c r="DD439" s="142"/>
      <c r="DF439" s="137"/>
      <c r="DG439" s="17" t="s">
        <v>1180</v>
      </c>
      <c r="DI439" s="126" t="s">
        <v>2621</v>
      </c>
      <c r="DJ439" s="118">
        <v>16</v>
      </c>
      <c r="DK439" s="118" t="s">
        <v>1355</v>
      </c>
      <c r="DL439" s="141"/>
      <c r="DM439" s="17" t="s">
        <v>1182</v>
      </c>
      <c r="DN439" s="139"/>
      <c r="DQ439" s="141"/>
      <c r="DY439" s="140"/>
      <c r="EF439" s="141"/>
      <c r="EO439" s="140"/>
      <c r="ET439" s="141"/>
      <c r="EU439" s="140"/>
      <c r="EZ439" s="141"/>
      <c r="FB439" s="127"/>
      <c r="FC439" s="118">
        <v>100</v>
      </c>
      <c r="FD439" s="17">
        <v>6</v>
      </c>
      <c r="FE439" s="141"/>
      <c r="FF439" s="17">
        <v>70</v>
      </c>
      <c r="FG439" s="140"/>
      <c r="FH439" s="141"/>
      <c r="FJ439" s="17" t="e">
        <v>#N/A</v>
      </c>
      <c r="FK439" s="257" t="s">
        <v>3711</v>
      </c>
      <c r="FP439" s="141"/>
      <c r="FR439" s="140"/>
      <c r="FT439" s="138">
        <v>0</v>
      </c>
      <c r="FU439" s="138">
        <v>14</v>
      </c>
      <c r="FY439" s="141"/>
      <c r="GA439" s="140"/>
      <c r="GP439" s="141"/>
      <c r="GR439" s="137"/>
      <c r="GX439" s="141"/>
      <c r="GY439" s="137"/>
      <c r="HD439" s="141"/>
      <c r="HE439" s="137"/>
      <c r="HK439" s="141"/>
      <c r="HL439" s="137"/>
      <c r="HM439" s="124"/>
      <c r="HN439" s="124"/>
      <c r="HO439" s="141"/>
      <c r="HP439" s="140"/>
      <c r="HQ439" s="141"/>
      <c r="HS439" s="140"/>
      <c r="II439" s="141"/>
      <c r="IJ439" s="17" t="s">
        <v>1356</v>
      </c>
      <c r="IK439" s="138" t="s">
        <v>2622</v>
      </c>
    </row>
    <row r="440" spans="1:260" s="138" customFormat="1" ht="12">
      <c r="A440" s="118">
        <v>302</v>
      </c>
      <c r="B440" s="17" t="s">
        <v>314</v>
      </c>
      <c r="C440" s="17" t="s">
        <v>2037</v>
      </c>
      <c r="D440" s="139" t="s">
        <v>663</v>
      </c>
      <c r="E440" s="124" t="s">
        <v>588</v>
      </c>
      <c r="F440" s="17" t="s">
        <v>2267</v>
      </c>
      <c r="G440" s="17" t="s">
        <v>79</v>
      </c>
      <c r="H440" s="119">
        <v>-17.804472000000001</v>
      </c>
      <c r="I440" s="120">
        <v>-63.185805999999999</v>
      </c>
      <c r="J440" s="17" t="s">
        <v>303</v>
      </c>
      <c r="K440" s="17" t="s">
        <v>176</v>
      </c>
      <c r="L440" s="17" t="s">
        <v>304</v>
      </c>
      <c r="M440" s="121" t="s">
        <v>177</v>
      </c>
      <c r="N440" s="122">
        <v>40</v>
      </c>
      <c r="O440" s="123" t="s">
        <v>78</v>
      </c>
      <c r="P440" s="17" t="s">
        <v>213</v>
      </c>
      <c r="Q440" s="121" t="s">
        <v>179</v>
      </c>
      <c r="R440" s="124">
        <v>3</v>
      </c>
      <c r="S440" s="124">
        <v>3</v>
      </c>
      <c r="T440" s="124">
        <v>0</v>
      </c>
      <c r="U440" s="124">
        <v>0</v>
      </c>
      <c r="V440" s="124">
        <v>3</v>
      </c>
      <c r="W440" s="124">
        <v>1</v>
      </c>
      <c r="X440" s="124">
        <v>0</v>
      </c>
      <c r="Y440" s="125">
        <v>2</v>
      </c>
      <c r="Z440" s="17">
        <v>12</v>
      </c>
      <c r="AA440" s="142"/>
      <c r="AB440" s="127" t="s">
        <v>313</v>
      </c>
      <c r="AC440" s="227" t="s">
        <v>212</v>
      </c>
      <c r="AD440" s="227">
        <v>3</v>
      </c>
      <c r="AE440" s="227" t="s">
        <v>181</v>
      </c>
      <c r="AF440" s="227">
        <v>1</v>
      </c>
      <c r="AG440" s="227" t="s">
        <v>195</v>
      </c>
      <c r="AH440" s="227" t="s">
        <v>232</v>
      </c>
      <c r="AI440" s="227">
        <v>3</v>
      </c>
      <c r="AJ440" s="227" t="s">
        <v>248</v>
      </c>
      <c r="AK440" s="227">
        <v>1</v>
      </c>
      <c r="AL440" s="227" t="s">
        <v>214</v>
      </c>
      <c r="AM440" s="227" t="s">
        <v>77</v>
      </c>
      <c r="AN440" s="227">
        <v>0</v>
      </c>
      <c r="AO440" s="227" t="s">
        <v>77</v>
      </c>
      <c r="AP440" s="227">
        <v>0</v>
      </c>
      <c r="AQ440" s="227" t="s">
        <v>77</v>
      </c>
      <c r="AR440" s="227" t="s">
        <v>198</v>
      </c>
      <c r="AS440" s="227">
        <v>3</v>
      </c>
      <c r="AT440" s="227" t="s">
        <v>249</v>
      </c>
      <c r="AU440" s="227">
        <v>0</v>
      </c>
      <c r="AV440" s="227" t="s">
        <v>214</v>
      </c>
      <c r="AW440" s="227" t="s">
        <v>2155</v>
      </c>
      <c r="AX440" s="227">
        <v>1</v>
      </c>
      <c r="AY440" s="227" t="s">
        <v>249</v>
      </c>
      <c r="AZ440" s="227">
        <v>0</v>
      </c>
      <c r="BA440" s="227" t="s">
        <v>214</v>
      </c>
      <c r="BB440" s="227" t="s">
        <v>77</v>
      </c>
      <c r="BC440" s="227">
        <v>0</v>
      </c>
      <c r="BD440" s="227" t="s">
        <v>77</v>
      </c>
      <c r="BE440" s="227">
        <v>0</v>
      </c>
      <c r="BF440" s="227" t="s">
        <v>77</v>
      </c>
      <c r="BG440" s="227" t="s">
        <v>2058</v>
      </c>
      <c r="BH440" s="227">
        <v>2</v>
      </c>
      <c r="BI440" s="227" t="s">
        <v>249</v>
      </c>
      <c r="BJ440" s="227">
        <v>0</v>
      </c>
      <c r="BK440" s="227" t="s">
        <v>214</v>
      </c>
      <c r="BL440" s="17">
        <v>12</v>
      </c>
      <c r="BM440" s="142" t="s">
        <v>4159</v>
      </c>
      <c r="BN440" s="142"/>
      <c r="BO440" s="142" t="e">
        <v>#N/A</v>
      </c>
      <c r="BP440" s="143">
        <v>2024</v>
      </c>
      <c r="BQ440" s="126" t="s">
        <v>171</v>
      </c>
      <c r="BR440" s="128">
        <v>45467</v>
      </c>
      <c r="BS440" s="17">
        <v>26</v>
      </c>
      <c r="BT440" s="221" t="s">
        <v>2926</v>
      </c>
      <c r="BU440" s="118">
        <v>3</v>
      </c>
      <c r="BV440" s="17">
        <v>1</v>
      </c>
      <c r="BW440" s="17">
        <v>0</v>
      </c>
      <c r="BX440" s="17">
        <v>0</v>
      </c>
      <c r="BY440" s="17">
        <v>0</v>
      </c>
      <c r="BZ440" s="17">
        <v>2</v>
      </c>
      <c r="CA440" s="17"/>
      <c r="CB440" s="17">
        <v>6</v>
      </c>
      <c r="CC440" s="121">
        <v>12</v>
      </c>
      <c r="CD440" s="17"/>
      <c r="CE440" s="118">
        <v>0</v>
      </c>
      <c r="CF440" s="17">
        <v>0</v>
      </c>
      <c r="CG440" s="17">
        <v>0</v>
      </c>
      <c r="CH440" s="17">
        <v>0</v>
      </c>
      <c r="CI440" s="17">
        <v>0</v>
      </c>
      <c r="CJ440" s="17">
        <v>1</v>
      </c>
      <c r="CK440" s="17">
        <v>0</v>
      </c>
      <c r="CL440" s="121">
        <v>1</v>
      </c>
      <c r="CM440" s="17" t="s">
        <v>1297</v>
      </c>
      <c r="CN440" s="17" t="s">
        <v>2805</v>
      </c>
      <c r="CO440" s="17" t="s">
        <v>2806</v>
      </c>
      <c r="CP440" s="17">
        <v>10</v>
      </c>
      <c r="CQ440" s="118">
        <v>0</v>
      </c>
      <c r="CR440" s="17">
        <v>2</v>
      </c>
      <c r="CS440" s="124"/>
      <c r="CT440" s="138" t="s">
        <v>677</v>
      </c>
      <c r="CY440" s="141"/>
      <c r="CZ440" s="140"/>
      <c r="DC440" s="141"/>
      <c r="DD440" s="142"/>
      <c r="DF440" s="137"/>
      <c r="DG440" s="17" t="s">
        <v>1180</v>
      </c>
      <c r="DI440" s="126" t="s">
        <v>2809</v>
      </c>
      <c r="DJ440" s="118">
        <v>20</v>
      </c>
      <c r="DK440" s="118" t="s">
        <v>2827</v>
      </c>
      <c r="DL440" s="141"/>
      <c r="DM440" s="17" t="s">
        <v>1299</v>
      </c>
      <c r="DN440" s="139"/>
      <c r="DQ440" s="141"/>
      <c r="DY440" s="140"/>
      <c r="EF440" s="141"/>
      <c r="EO440" s="140"/>
      <c r="ET440" s="141"/>
      <c r="EU440" s="140"/>
      <c r="EZ440" s="141"/>
      <c r="FB440" s="127"/>
      <c r="FC440" s="118">
        <v>70</v>
      </c>
      <c r="FD440" s="17">
        <v>6</v>
      </c>
      <c r="FE440" s="141"/>
      <c r="FF440" s="17">
        <v>59</v>
      </c>
      <c r="FG440" s="140"/>
      <c r="FH440" s="141"/>
      <c r="FJ440" s="17" t="e">
        <v>#N/A</v>
      </c>
      <c r="FK440" s="257" t="s">
        <v>3711</v>
      </c>
      <c r="FP440" s="141"/>
      <c r="FR440" s="140"/>
      <c r="FT440" s="138">
        <v>0</v>
      </c>
      <c r="FU440" s="138">
        <v>14</v>
      </c>
      <c r="FY440" s="141"/>
      <c r="GA440" s="140"/>
      <c r="GP440" s="141"/>
      <c r="GR440" s="137"/>
      <c r="GX440" s="141"/>
      <c r="GY440" s="137"/>
      <c r="HD440" s="141"/>
      <c r="HE440" s="137"/>
      <c r="HK440" s="141"/>
      <c r="HL440" s="137"/>
      <c r="HM440" s="124"/>
      <c r="HN440" s="124"/>
      <c r="HO440" s="141"/>
      <c r="HP440" s="140"/>
      <c r="HQ440" s="141"/>
      <c r="HS440" s="140"/>
      <c r="II440" s="141"/>
      <c r="IJ440" s="17" t="s">
        <v>2828</v>
      </c>
      <c r="IK440" s="138" t="s">
        <v>3940</v>
      </c>
    </row>
    <row r="441" spans="1:260" s="138" customFormat="1" ht="12">
      <c r="A441" s="118">
        <v>311</v>
      </c>
      <c r="B441" s="17">
        <v>0</v>
      </c>
      <c r="C441" s="17">
        <v>0</v>
      </c>
      <c r="D441" s="139" t="s">
        <v>663</v>
      </c>
      <c r="E441" s="124" t="s">
        <v>1872</v>
      </c>
      <c r="F441" s="17" t="s">
        <v>2278</v>
      </c>
      <c r="G441" s="17" t="s">
        <v>79</v>
      </c>
      <c r="H441" s="119">
        <v>-17.786728</v>
      </c>
      <c r="I441" s="120">
        <v>-63.217036999999998</v>
      </c>
      <c r="J441" s="17" t="s">
        <v>303</v>
      </c>
      <c r="K441" s="17" t="s">
        <v>176</v>
      </c>
      <c r="L441" s="17" t="s">
        <v>304</v>
      </c>
      <c r="M441" s="121" t="s">
        <v>177</v>
      </c>
      <c r="N441" s="122">
        <v>40</v>
      </c>
      <c r="O441" s="123" t="s">
        <v>78</v>
      </c>
      <c r="P441" s="17" t="s">
        <v>213</v>
      </c>
      <c r="Q441" s="121" t="s">
        <v>179</v>
      </c>
      <c r="R441" s="124">
        <v>3</v>
      </c>
      <c r="S441" s="124">
        <v>3</v>
      </c>
      <c r="T441" s="124">
        <v>0</v>
      </c>
      <c r="U441" s="124">
        <v>0</v>
      </c>
      <c r="V441" s="124">
        <v>3</v>
      </c>
      <c r="W441" s="124">
        <v>3</v>
      </c>
      <c r="X441" s="124">
        <v>1</v>
      </c>
      <c r="Y441" s="125">
        <v>0</v>
      </c>
      <c r="Z441" s="17">
        <v>13</v>
      </c>
      <c r="AA441" s="142"/>
      <c r="AB441" s="127" t="s">
        <v>333</v>
      </c>
      <c r="AC441" s="227" t="s">
        <v>223</v>
      </c>
      <c r="AD441" s="227">
        <v>3</v>
      </c>
      <c r="AE441" s="227" t="s">
        <v>181</v>
      </c>
      <c r="AF441" s="227">
        <v>1</v>
      </c>
      <c r="AG441" s="227" t="s">
        <v>211</v>
      </c>
      <c r="AH441" s="227" t="s">
        <v>222</v>
      </c>
      <c r="AI441" s="227">
        <v>3</v>
      </c>
      <c r="AJ441" s="227" t="s">
        <v>184</v>
      </c>
      <c r="AK441" s="227">
        <v>1</v>
      </c>
      <c r="AL441" s="227" t="s">
        <v>195</v>
      </c>
      <c r="AM441" s="227" t="s">
        <v>77</v>
      </c>
      <c r="AN441" s="227">
        <v>0</v>
      </c>
      <c r="AO441" s="227" t="s">
        <v>77</v>
      </c>
      <c r="AP441" s="227">
        <v>0</v>
      </c>
      <c r="AQ441" s="227" t="s">
        <v>77</v>
      </c>
      <c r="AR441" s="227" t="s">
        <v>198</v>
      </c>
      <c r="AS441" s="227">
        <v>3</v>
      </c>
      <c r="AT441" s="227" t="s">
        <v>326</v>
      </c>
      <c r="AU441" s="227">
        <v>0</v>
      </c>
      <c r="AV441" s="227" t="s">
        <v>189</v>
      </c>
      <c r="AW441" s="227" t="s">
        <v>218</v>
      </c>
      <c r="AX441" s="227">
        <v>3</v>
      </c>
      <c r="AY441" s="227" t="s">
        <v>325</v>
      </c>
      <c r="AZ441" s="227">
        <v>1</v>
      </c>
      <c r="BA441" s="227" t="s">
        <v>189</v>
      </c>
      <c r="BB441" s="227" t="s">
        <v>252</v>
      </c>
      <c r="BC441" s="227">
        <v>1</v>
      </c>
      <c r="BD441" s="227" t="s">
        <v>326</v>
      </c>
      <c r="BE441" s="227">
        <v>0</v>
      </c>
      <c r="BF441" s="227" t="s">
        <v>189</v>
      </c>
      <c r="BG441" s="227">
        <v>0</v>
      </c>
      <c r="BH441" s="227">
        <v>0</v>
      </c>
      <c r="BI441" s="227">
        <v>0</v>
      </c>
      <c r="BJ441" s="227">
        <v>0</v>
      </c>
      <c r="BK441" s="227">
        <v>0</v>
      </c>
      <c r="BL441" s="17">
        <v>13</v>
      </c>
      <c r="BM441" s="142" t="s">
        <v>4159</v>
      </c>
      <c r="BN441" s="142"/>
      <c r="BO441" s="142" t="e">
        <v>#N/A</v>
      </c>
      <c r="BP441" s="143">
        <v>2024</v>
      </c>
      <c r="BQ441" s="126" t="s">
        <v>171</v>
      </c>
      <c r="BR441" s="128">
        <v>45467</v>
      </c>
      <c r="BS441" s="17">
        <v>26</v>
      </c>
      <c r="BT441" s="221" t="s">
        <v>3153</v>
      </c>
      <c r="BU441" s="118">
        <v>1</v>
      </c>
      <c r="BV441" s="17">
        <v>0</v>
      </c>
      <c r="BW441" s="17">
        <v>0</v>
      </c>
      <c r="BX441" s="17">
        <v>2</v>
      </c>
      <c r="BY441" s="17">
        <v>0</v>
      </c>
      <c r="BZ441" s="17">
        <v>1</v>
      </c>
      <c r="CA441" s="17"/>
      <c r="CB441" s="17">
        <v>4</v>
      </c>
      <c r="CC441" s="121">
        <v>13</v>
      </c>
      <c r="CD441" s="17"/>
      <c r="CE441" s="118">
        <v>0</v>
      </c>
      <c r="CF441" s="17">
        <v>0</v>
      </c>
      <c r="CG441" s="17">
        <v>2</v>
      </c>
      <c r="CH441" s="17">
        <v>0</v>
      </c>
      <c r="CI441" s="17">
        <v>0</v>
      </c>
      <c r="CJ441" s="17">
        <v>0</v>
      </c>
      <c r="CK441" s="17">
        <v>0</v>
      </c>
      <c r="CL441" s="121">
        <v>2</v>
      </c>
      <c r="CM441" s="17" t="s">
        <v>3154</v>
      </c>
      <c r="CN441" s="17" t="s">
        <v>1569</v>
      </c>
      <c r="CO441" s="17" t="s">
        <v>1570</v>
      </c>
      <c r="CP441" s="17">
        <v>2</v>
      </c>
      <c r="CQ441" s="118">
        <v>0</v>
      </c>
      <c r="CR441" s="17">
        <v>1</v>
      </c>
      <c r="CS441" s="124"/>
      <c r="CT441" s="138" t="s">
        <v>677</v>
      </c>
      <c r="CY441" s="141"/>
      <c r="CZ441" s="140"/>
      <c r="DC441" s="141"/>
      <c r="DD441" s="142"/>
      <c r="DF441" s="137"/>
      <c r="DG441" s="17" t="s">
        <v>1137</v>
      </c>
      <c r="DI441" s="126" t="s">
        <v>3122</v>
      </c>
      <c r="DJ441" s="118">
        <v>12</v>
      </c>
      <c r="DK441" s="118" t="s">
        <v>3155</v>
      </c>
      <c r="DL441" s="141"/>
      <c r="DM441" s="17" t="s">
        <v>1139</v>
      </c>
      <c r="DN441" s="139"/>
      <c r="DQ441" s="141"/>
      <c r="DY441" s="140"/>
      <c r="EF441" s="141"/>
      <c r="EO441" s="140"/>
      <c r="ET441" s="141"/>
      <c r="EU441" s="140"/>
      <c r="EZ441" s="141"/>
      <c r="FB441" s="127"/>
      <c r="FC441" s="118">
        <v>70</v>
      </c>
      <c r="FD441" s="17">
        <v>4</v>
      </c>
      <c r="FE441" s="141"/>
      <c r="FF441" s="17">
        <v>59</v>
      </c>
      <c r="FG441" s="140"/>
      <c r="FH441" s="141"/>
      <c r="FJ441" s="17" t="e">
        <v>#N/A</v>
      </c>
      <c r="FK441" s="257" t="s">
        <v>3711</v>
      </c>
      <c r="FP441" s="141"/>
      <c r="FR441" s="140"/>
      <c r="FT441" s="138">
        <v>0</v>
      </c>
      <c r="FU441" s="138">
        <v>14</v>
      </c>
      <c r="FY441" s="141"/>
      <c r="GA441" s="140"/>
      <c r="GP441" s="141"/>
      <c r="GR441" s="137"/>
      <c r="GX441" s="141"/>
      <c r="GY441" s="137"/>
      <c r="HD441" s="141"/>
      <c r="HE441" s="137"/>
      <c r="HK441" s="141"/>
      <c r="HL441" s="137"/>
      <c r="HM441" s="124"/>
      <c r="HN441" s="124"/>
      <c r="HO441" s="141"/>
      <c r="HP441" s="140"/>
      <c r="HQ441" s="141"/>
      <c r="HS441" s="140"/>
      <c r="II441" s="141"/>
      <c r="IJ441" s="17" t="s">
        <v>3156</v>
      </c>
      <c r="IK441" s="138" t="s">
        <v>3941</v>
      </c>
    </row>
    <row r="442" spans="1:260" s="138" customFormat="1" ht="12">
      <c r="A442" s="118">
        <v>328</v>
      </c>
      <c r="B442" s="17">
        <v>0</v>
      </c>
      <c r="C442" s="17">
        <v>0</v>
      </c>
      <c r="D442" s="139" t="s">
        <v>663</v>
      </c>
      <c r="E442" s="124" t="s">
        <v>1863</v>
      </c>
      <c r="F442" s="17" t="s">
        <v>2307</v>
      </c>
      <c r="G442" s="17" t="s">
        <v>79</v>
      </c>
      <c r="H442" s="119">
        <v>-17.778493999999998</v>
      </c>
      <c r="I442" s="120">
        <v>-63.215769000000002</v>
      </c>
      <c r="J442" s="17" t="s">
        <v>303</v>
      </c>
      <c r="K442" s="17" t="s">
        <v>176</v>
      </c>
      <c r="L442" s="17" t="s">
        <v>304</v>
      </c>
      <c r="M442" s="121" t="s">
        <v>177</v>
      </c>
      <c r="N442" s="122">
        <v>25</v>
      </c>
      <c r="O442" s="123" t="s">
        <v>78</v>
      </c>
      <c r="P442" s="17" t="s">
        <v>178</v>
      </c>
      <c r="Q442" s="121" t="s">
        <v>179</v>
      </c>
      <c r="R442" s="124">
        <v>3</v>
      </c>
      <c r="S442" s="124">
        <v>3</v>
      </c>
      <c r="T442" s="124">
        <v>0</v>
      </c>
      <c r="U442" s="124">
        <v>0</v>
      </c>
      <c r="V442" s="124">
        <v>0</v>
      </c>
      <c r="W442" s="124">
        <v>3</v>
      </c>
      <c r="X442" s="124">
        <v>1</v>
      </c>
      <c r="Y442" s="125">
        <v>0</v>
      </c>
      <c r="Z442" s="17">
        <v>10</v>
      </c>
      <c r="AA442" s="142"/>
      <c r="AB442" s="127" t="s">
        <v>333</v>
      </c>
      <c r="AC442" s="227" t="s">
        <v>194</v>
      </c>
      <c r="AD442" s="227">
        <v>3</v>
      </c>
      <c r="AE442" s="227" t="s">
        <v>181</v>
      </c>
      <c r="AF442" s="227">
        <v>1</v>
      </c>
      <c r="AG442" s="227" t="s">
        <v>236</v>
      </c>
      <c r="AH442" s="227" t="s">
        <v>194</v>
      </c>
      <c r="AI442" s="227">
        <v>3</v>
      </c>
      <c r="AJ442" s="227" t="s">
        <v>184</v>
      </c>
      <c r="AK442" s="227">
        <v>1</v>
      </c>
      <c r="AL442" s="227" t="s">
        <v>195</v>
      </c>
      <c r="AM442" s="227" t="s">
        <v>77</v>
      </c>
      <c r="AN442" s="227">
        <v>0</v>
      </c>
      <c r="AO442" s="227" t="s">
        <v>77</v>
      </c>
      <c r="AP442" s="227">
        <v>0</v>
      </c>
      <c r="AQ442" s="227" t="s">
        <v>77</v>
      </c>
      <c r="AR442" s="227" t="s">
        <v>77</v>
      </c>
      <c r="AS442" s="227">
        <v>0</v>
      </c>
      <c r="AT442" s="227" t="s">
        <v>77</v>
      </c>
      <c r="AU442" s="227">
        <v>0</v>
      </c>
      <c r="AV442" s="227" t="s">
        <v>77</v>
      </c>
      <c r="AW442" s="227" t="s">
        <v>186</v>
      </c>
      <c r="AX442" s="227">
        <v>3</v>
      </c>
      <c r="AY442" s="227" t="s">
        <v>325</v>
      </c>
      <c r="AZ442" s="227">
        <v>1</v>
      </c>
      <c r="BA442" s="227" t="s">
        <v>214</v>
      </c>
      <c r="BB442" s="227" t="s">
        <v>252</v>
      </c>
      <c r="BC442" s="227">
        <v>1</v>
      </c>
      <c r="BD442" s="227" t="s">
        <v>326</v>
      </c>
      <c r="BE442" s="227">
        <v>0</v>
      </c>
      <c r="BF442" s="227" t="s">
        <v>189</v>
      </c>
      <c r="BG442" s="227">
        <v>0</v>
      </c>
      <c r="BH442" s="227">
        <v>0</v>
      </c>
      <c r="BI442" s="227">
        <v>0</v>
      </c>
      <c r="BJ442" s="227">
        <v>0</v>
      </c>
      <c r="BK442" s="227">
        <v>0</v>
      </c>
      <c r="BL442" s="17">
        <v>10</v>
      </c>
      <c r="BM442" s="142" t="s">
        <v>4159</v>
      </c>
      <c r="BN442" s="142"/>
      <c r="BO442" s="142" t="e">
        <v>#N/A</v>
      </c>
      <c r="BP442" s="143">
        <v>2024</v>
      </c>
      <c r="BQ442" s="126" t="s">
        <v>171</v>
      </c>
      <c r="BR442" s="128">
        <v>45467</v>
      </c>
      <c r="BS442" s="17">
        <v>26</v>
      </c>
      <c r="BT442" s="221" t="s">
        <v>3161</v>
      </c>
      <c r="BU442" s="118">
        <v>1</v>
      </c>
      <c r="BV442" s="17">
        <v>2</v>
      </c>
      <c r="BW442" s="17">
        <v>0</v>
      </c>
      <c r="BX442" s="17">
        <v>0</v>
      </c>
      <c r="BY442" s="17">
        <v>0</v>
      </c>
      <c r="BZ442" s="17">
        <v>1</v>
      </c>
      <c r="CA442" s="17"/>
      <c r="CB442" s="17">
        <v>4</v>
      </c>
      <c r="CC442" s="121">
        <v>10</v>
      </c>
      <c r="CD442" s="17"/>
      <c r="CE442" s="118">
        <v>0</v>
      </c>
      <c r="CF442" s="17">
        <v>0</v>
      </c>
      <c r="CG442" s="17">
        <v>2</v>
      </c>
      <c r="CH442" s="17">
        <v>0</v>
      </c>
      <c r="CI442" s="17">
        <v>0</v>
      </c>
      <c r="CJ442" s="17">
        <v>0</v>
      </c>
      <c r="CK442" s="17">
        <v>0</v>
      </c>
      <c r="CL442" s="121">
        <v>2</v>
      </c>
      <c r="CM442" s="17" t="s">
        <v>3162</v>
      </c>
      <c r="CN442" s="17" t="s">
        <v>1098</v>
      </c>
      <c r="CO442" s="17" t="s">
        <v>1136</v>
      </c>
      <c r="CP442" s="17">
        <v>2</v>
      </c>
      <c r="CQ442" s="118">
        <v>0</v>
      </c>
      <c r="CR442" s="17">
        <v>1</v>
      </c>
      <c r="CS442" s="124"/>
      <c r="CT442" s="138" t="s">
        <v>677</v>
      </c>
      <c r="CY442" s="141"/>
      <c r="CZ442" s="140"/>
      <c r="DC442" s="141"/>
      <c r="DD442" s="142"/>
      <c r="DF442" s="137"/>
      <c r="DG442" s="17" t="s">
        <v>1137</v>
      </c>
      <c r="DI442" s="126" t="s">
        <v>3122</v>
      </c>
      <c r="DJ442" s="118">
        <v>12</v>
      </c>
      <c r="DK442" s="118" t="s">
        <v>3205</v>
      </c>
      <c r="DL442" s="141"/>
      <c r="DM442" s="17" t="s">
        <v>1139</v>
      </c>
      <c r="DN442" s="139"/>
      <c r="DQ442" s="141"/>
      <c r="DY442" s="140"/>
      <c r="EF442" s="141"/>
      <c r="EO442" s="140"/>
      <c r="ET442" s="141"/>
      <c r="EU442" s="140"/>
      <c r="EZ442" s="141"/>
      <c r="FB442" s="127"/>
      <c r="FC442" s="118">
        <v>50</v>
      </c>
      <c r="FD442" s="17">
        <v>4</v>
      </c>
      <c r="FE442" s="141"/>
      <c r="FF442" s="17">
        <v>42</v>
      </c>
      <c r="FG442" s="140"/>
      <c r="FH442" s="141"/>
      <c r="FJ442" s="17" t="e">
        <v>#N/A</v>
      </c>
      <c r="FK442" s="257" t="s">
        <v>3714</v>
      </c>
      <c r="FP442" s="141"/>
      <c r="FR442" s="140"/>
      <c r="FT442" s="138">
        <v>0</v>
      </c>
      <c r="FU442" s="138">
        <v>14</v>
      </c>
      <c r="FY442" s="141"/>
      <c r="GA442" s="140"/>
      <c r="GP442" s="141"/>
      <c r="GR442" s="137"/>
      <c r="GX442" s="141"/>
      <c r="GY442" s="137"/>
      <c r="HD442" s="141"/>
      <c r="HE442" s="137"/>
      <c r="HK442" s="141"/>
      <c r="HL442" s="137"/>
      <c r="HM442" s="124"/>
      <c r="HN442" s="124"/>
      <c r="HO442" s="141"/>
      <c r="HP442" s="140"/>
      <c r="HQ442" s="141"/>
      <c r="HS442" s="140"/>
      <c r="II442" s="141"/>
      <c r="IJ442" s="17" t="s">
        <v>3206</v>
      </c>
      <c r="IK442" s="138" t="s">
        <v>3937</v>
      </c>
    </row>
    <row r="443" spans="1:260" s="138" customFormat="1" ht="12">
      <c r="A443" s="118">
        <v>384</v>
      </c>
      <c r="B443" s="17">
        <v>0</v>
      </c>
      <c r="C443" s="17">
        <v>0</v>
      </c>
      <c r="D443" s="139" t="s">
        <v>663</v>
      </c>
      <c r="E443" s="124" t="s">
        <v>1769</v>
      </c>
      <c r="F443" s="17" t="s">
        <v>2382</v>
      </c>
      <c r="G443" s="17" t="s">
        <v>79</v>
      </c>
      <c r="H443" s="119">
        <v>-17.756022000000002</v>
      </c>
      <c r="I443" s="120">
        <v>-63.198782999999999</v>
      </c>
      <c r="J443" s="17" t="s">
        <v>303</v>
      </c>
      <c r="K443" s="17" t="s">
        <v>176</v>
      </c>
      <c r="L443" s="17" t="s">
        <v>304</v>
      </c>
      <c r="M443" s="121" t="s">
        <v>177</v>
      </c>
      <c r="N443" s="122">
        <v>6</v>
      </c>
      <c r="O443" s="123" t="s">
        <v>610</v>
      </c>
      <c r="P443" s="17" t="s">
        <v>178</v>
      </c>
      <c r="Q443" s="121" t="s">
        <v>179</v>
      </c>
      <c r="R443" s="124">
        <v>3</v>
      </c>
      <c r="S443" s="124">
        <v>3</v>
      </c>
      <c r="T443" s="124">
        <v>0</v>
      </c>
      <c r="U443" s="124">
        <v>0</v>
      </c>
      <c r="V443" s="124">
        <v>0</v>
      </c>
      <c r="W443" s="124">
        <v>3</v>
      </c>
      <c r="X443" s="124">
        <v>2</v>
      </c>
      <c r="Y443" s="125">
        <v>0</v>
      </c>
      <c r="Z443" s="17">
        <v>11</v>
      </c>
      <c r="AA443" s="142"/>
      <c r="AB443" s="127" t="s">
        <v>333</v>
      </c>
      <c r="AC443" s="227" t="s">
        <v>223</v>
      </c>
      <c r="AD443" s="227">
        <v>3</v>
      </c>
      <c r="AE443" s="227" t="s">
        <v>181</v>
      </c>
      <c r="AF443" s="227">
        <v>1</v>
      </c>
      <c r="AG443" s="227" t="s">
        <v>206</v>
      </c>
      <c r="AH443" s="227" t="s">
        <v>222</v>
      </c>
      <c r="AI443" s="227">
        <v>3</v>
      </c>
      <c r="AJ443" s="227" t="s">
        <v>184</v>
      </c>
      <c r="AK443" s="227">
        <v>1</v>
      </c>
      <c r="AL443" s="227" t="s">
        <v>206</v>
      </c>
      <c r="AM443" s="227" t="s">
        <v>77</v>
      </c>
      <c r="AN443" s="227">
        <v>0</v>
      </c>
      <c r="AO443" s="227" t="s">
        <v>77</v>
      </c>
      <c r="AP443" s="227">
        <v>0</v>
      </c>
      <c r="AQ443" s="227" t="s">
        <v>77</v>
      </c>
      <c r="AR443" s="227" t="s">
        <v>77</v>
      </c>
      <c r="AS443" s="227">
        <v>0</v>
      </c>
      <c r="AT443" s="227" t="s">
        <v>77</v>
      </c>
      <c r="AU443" s="227">
        <v>0</v>
      </c>
      <c r="AV443" s="227" t="s">
        <v>77</v>
      </c>
      <c r="AW443" s="227" t="s">
        <v>234</v>
      </c>
      <c r="AX443" s="227">
        <v>3</v>
      </c>
      <c r="AY443" s="227" t="s">
        <v>325</v>
      </c>
      <c r="AZ443" s="227">
        <v>1</v>
      </c>
      <c r="BA443" s="227" t="s">
        <v>189</v>
      </c>
      <c r="BB443" s="227" t="s">
        <v>258</v>
      </c>
      <c r="BC443" s="227">
        <v>2</v>
      </c>
      <c r="BD443" s="227" t="s">
        <v>326</v>
      </c>
      <c r="BE443" s="227">
        <v>0</v>
      </c>
      <c r="BF443" s="227" t="s">
        <v>214</v>
      </c>
      <c r="BG443" s="227">
        <v>0</v>
      </c>
      <c r="BH443" s="227">
        <v>0</v>
      </c>
      <c r="BI443" s="227">
        <v>0</v>
      </c>
      <c r="BJ443" s="227">
        <v>0</v>
      </c>
      <c r="BK443" s="227">
        <v>0</v>
      </c>
      <c r="BL443" s="17">
        <v>11</v>
      </c>
      <c r="BM443" s="142" t="s">
        <v>4159</v>
      </c>
      <c r="BN443" s="142"/>
      <c r="BO443" s="142" t="e">
        <v>#N/A</v>
      </c>
      <c r="BP443" s="143">
        <v>2024</v>
      </c>
      <c r="BQ443" s="126" t="s">
        <v>171</v>
      </c>
      <c r="BR443" s="128">
        <v>45467</v>
      </c>
      <c r="BS443" s="17">
        <v>26</v>
      </c>
      <c r="BT443" s="221" t="s">
        <v>3397</v>
      </c>
      <c r="BU443" s="118">
        <v>1</v>
      </c>
      <c r="BV443" s="17">
        <v>0</v>
      </c>
      <c r="BW443" s="17">
        <v>0</v>
      </c>
      <c r="BX443" s="17">
        <v>1</v>
      </c>
      <c r="BY443" s="17">
        <v>0</v>
      </c>
      <c r="BZ443" s="17">
        <v>1</v>
      </c>
      <c r="CA443" s="17"/>
      <c r="CB443" s="17">
        <v>3</v>
      </c>
      <c r="CC443" s="121">
        <v>11</v>
      </c>
      <c r="CD443" s="17"/>
      <c r="CE443" s="118">
        <v>0</v>
      </c>
      <c r="CF443" s="17">
        <v>0</v>
      </c>
      <c r="CG443" s="17">
        <v>1</v>
      </c>
      <c r="CH443" s="17">
        <v>0</v>
      </c>
      <c r="CI443" s="17">
        <v>0</v>
      </c>
      <c r="CJ443" s="17">
        <v>0</v>
      </c>
      <c r="CK443" s="17">
        <v>0</v>
      </c>
      <c r="CL443" s="121">
        <v>1</v>
      </c>
      <c r="CM443" s="17" t="s">
        <v>3398</v>
      </c>
      <c r="CN443" s="17" t="s">
        <v>1200</v>
      </c>
      <c r="CO443" s="17" t="s">
        <v>3399</v>
      </c>
      <c r="CP443" s="17">
        <v>1</v>
      </c>
      <c r="CQ443" s="118">
        <v>0</v>
      </c>
      <c r="CR443" s="17">
        <v>1</v>
      </c>
      <c r="CS443" s="124"/>
      <c r="CT443" s="138" t="s">
        <v>677</v>
      </c>
      <c r="CY443" s="141"/>
      <c r="CZ443" s="140"/>
      <c r="DC443" s="141"/>
      <c r="DD443" s="142"/>
      <c r="DF443" s="137"/>
      <c r="DG443" s="17" t="s">
        <v>1137</v>
      </c>
      <c r="DI443" s="126" t="s">
        <v>3400</v>
      </c>
      <c r="DJ443" s="118">
        <v>2</v>
      </c>
      <c r="DK443" s="118" t="s">
        <v>3401</v>
      </c>
      <c r="DL443" s="141"/>
      <c r="DM443" s="17" t="s">
        <v>1120</v>
      </c>
      <c r="DN443" s="139"/>
      <c r="DQ443" s="141"/>
      <c r="DY443" s="140"/>
      <c r="EF443" s="141"/>
      <c r="EO443" s="140"/>
      <c r="ET443" s="141"/>
      <c r="EU443" s="140"/>
      <c r="EZ443" s="141"/>
      <c r="FB443" s="127"/>
      <c r="FC443" s="118">
        <v>30</v>
      </c>
      <c r="FD443" s="17">
        <v>3</v>
      </c>
      <c r="FE443" s="141"/>
      <c r="FF443" s="17">
        <v>21</v>
      </c>
      <c r="FG443" s="140"/>
      <c r="FH443" s="141"/>
      <c r="FJ443" s="17" t="e">
        <v>#N/A</v>
      </c>
      <c r="FK443" s="257" t="s">
        <v>3714</v>
      </c>
      <c r="FP443" s="141"/>
      <c r="FR443" s="140"/>
      <c r="FT443" s="138">
        <v>0</v>
      </c>
      <c r="FU443" s="138">
        <v>14</v>
      </c>
      <c r="FY443" s="141"/>
      <c r="GA443" s="140"/>
      <c r="GP443" s="141"/>
      <c r="GR443" s="137"/>
      <c r="GX443" s="141"/>
      <c r="GY443" s="137"/>
      <c r="HD443" s="141"/>
      <c r="HE443" s="137"/>
      <c r="HK443" s="141"/>
      <c r="HL443" s="137"/>
      <c r="HM443" s="124"/>
      <c r="HN443" s="124"/>
      <c r="HO443" s="141"/>
      <c r="HP443" s="140"/>
      <c r="HQ443" s="141"/>
      <c r="HS443" s="140"/>
      <c r="II443" s="141"/>
      <c r="IJ443" s="17" t="s">
        <v>3402</v>
      </c>
      <c r="IK443" s="138" t="s">
        <v>3942</v>
      </c>
    </row>
    <row r="444" spans="1:260" s="138" customFormat="1" ht="12">
      <c r="A444" s="118">
        <v>469</v>
      </c>
      <c r="B444" s="17" t="s">
        <v>319</v>
      </c>
      <c r="C444" s="17">
        <v>0</v>
      </c>
      <c r="D444" s="139" t="s">
        <v>663</v>
      </c>
      <c r="E444" s="124" t="s">
        <v>1862</v>
      </c>
      <c r="F444" s="17" t="s">
        <v>2509</v>
      </c>
      <c r="G444" s="17" t="s">
        <v>79</v>
      </c>
      <c r="H444" s="119">
        <v>-19.004650999999999</v>
      </c>
      <c r="I444" s="120">
        <v>-57.721038999999998</v>
      </c>
      <c r="J444" s="17" t="s">
        <v>310</v>
      </c>
      <c r="K444" s="17" t="s">
        <v>2296</v>
      </c>
      <c r="L444" s="17" t="s">
        <v>2220</v>
      </c>
      <c r="M444" s="121" t="s">
        <v>177</v>
      </c>
      <c r="N444" s="122">
        <v>40</v>
      </c>
      <c r="O444" s="123" t="s">
        <v>78</v>
      </c>
      <c r="P444" s="17" t="s">
        <v>178</v>
      </c>
      <c r="Q444" s="121" t="s">
        <v>714</v>
      </c>
      <c r="R444" s="124">
        <v>3</v>
      </c>
      <c r="S444" s="124">
        <v>3</v>
      </c>
      <c r="T444" s="124">
        <v>0</v>
      </c>
      <c r="U444" s="124">
        <v>0</v>
      </c>
      <c r="V444" s="124">
        <v>3</v>
      </c>
      <c r="W444" s="124">
        <v>3</v>
      </c>
      <c r="X444" s="124">
        <v>1</v>
      </c>
      <c r="Y444" s="125">
        <v>0</v>
      </c>
      <c r="Z444" s="17">
        <v>13</v>
      </c>
      <c r="AA444" s="142"/>
      <c r="AB444" s="127" t="s">
        <v>2812</v>
      </c>
      <c r="AC444" s="227" t="s">
        <v>212</v>
      </c>
      <c r="AD444" s="227">
        <v>3</v>
      </c>
      <c r="AE444" s="227" t="s">
        <v>181</v>
      </c>
      <c r="AF444" s="227">
        <v>1</v>
      </c>
      <c r="AG444" s="227" t="s">
        <v>236</v>
      </c>
      <c r="AH444" s="227" t="s">
        <v>232</v>
      </c>
      <c r="AI444" s="227">
        <v>3</v>
      </c>
      <c r="AJ444" s="227" t="s">
        <v>241</v>
      </c>
      <c r="AK444" s="227">
        <v>1</v>
      </c>
      <c r="AL444" s="227" t="s">
        <v>195</v>
      </c>
      <c r="AM444" s="227" t="s">
        <v>77</v>
      </c>
      <c r="AN444" s="227">
        <v>0</v>
      </c>
      <c r="AO444" s="227" t="s">
        <v>77</v>
      </c>
      <c r="AP444" s="227">
        <v>0</v>
      </c>
      <c r="AQ444" s="227" t="s">
        <v>77</v>
      </c>
      <c r="AR444" s="227" t="s">
        <v>198</v>
      </c>
      <c r="AS444" s="227">
        <v>3</v>
      </c>
      <c r="AT444" s="227" t="s">
        <v>326</v>
      </c>
      <c r="AU444" s="227">
        <v>0</v>
      </c>
      <c r="AV444" s="227" t="s">
        <v>189</v>
      </c>
      <c r="AW444" s="227" t="s">
        <v>234</v>
      </c>
      <c r="AX444" s="227">
        <v>3</v>
      </c>
      <c r="AY444" s="227" t="s">
        <v>325</v>
      </c>
      <c r="AZ444" s="227">
        <v>1</v>
      </c>
      <c r="BA444" s="227" t="s">
        <v>189</v>
      </c>
      <c r="BB444" s="227" t="s">
        <v>252</v>
      </c>
      <c r="BC444" s="227">
        <v>1</v>
      </c>
      <c r="BD444" s="227" t="s">
        <v>326</v>
      </c>
      <c r="BE444" s="227">
        <v>0</v>
      </c>
      <c r="BF444" s="227" t="s">
        <v>189</v>
      </c>
      <c r="BG444" s="227">
        <v>0</v>
      </c>
      <c r="BH444" s="227">
        <v>0</v>
      </c>
      <c r="BI444" s="227">
        <v>0</v>
      </c>
      <c r="BJ444" s="227">
        <v>0</v>
      </c>
      <c r="BK444" s="227">
        <v>0</v>
      </c>
      <c r="BL444" s="17">
        <v>13</v>
      </c>
      <c r="BM444" s="142" t="s">
        <v>4159</v>
      </c>
      <c r="BN444" s="142"/>
      <c r="BO444" s="142" t="e">
        <v>#N/A</v>
      </c>
      <c r="BP444" s="143">
        <v>2024</v>
      </c>
      <c r="BQ444" s="126" t="s">
        <v>171</v>
      </c>
      <c r="BR444" s="128">
        <v>45467</v>
      </c>
      <c r="BS444" s="17">
        <v>26</v>
      </c>
      <c r="BT444" s="221" t="s">
        <v>3017</v>
      </c>
      <c r="BU444" s="118">
        <v>3</v>
      </c>
      <c r="BV444" s="17">
        <v>0</v>
      </c>
      <c r="BW444" s="17">
        <v>1</v>
      </c>
      <c r="BX444" s="17">
        <v>1</v>
      </c>
      <c r="BY444" s="17">
        <v>0</v>
      </c>
      <c r="BZ444" s="17">
        <v>1</v>
      </c>
      <c r="CA444" s="17"/>
      <c r="CB444" s="17">
        <v>6</v>
      </c>
      <c r="CC444" s="121">
        <v>13</v>
      </c>
      <c r="CD444" s="17"/>
      <c r="CE444" s="118">
        <v>0</v>
      </c>
      <c r="CF444" s="17">
        <v>0</v>
      </c>
      <c r="CG444" s="17">
        <v>1</v>
      </c>
      <c r="CH444" s="17">
        <v>0</v>
      </c>
      <c r="CI444" s="17">
        <v>0</v>
      </c>
      <c r="CJ444" s="17">
        <v>1</v>
      </c>
      <c r="CK444" s="17">
        <v>0</v>
      </c>
      <c r="CL444" s="121">
        <v>2</v>
      </c>
      <c r="CM444" s="17" t="s">
        <v>3018</v>
      </c>
      <c r="CN444" s="17" t="s">
        <v>1410</v>
      </c>
      <c r="CO444" s="17" t="s">
        <v>1411</v>
      </c>
      <c r="CP444" s="17">
        <v>3</v>
      </c>
      <c r="CQ444" s="118">
        <v>0</v>
      </c>
      <c r="CR444" s="17">
        <v>1</v>
      </c>
      <c r="CS444" s="124"/>
      <c r="CT444" s="138" t="s">
        <v>677</v>
      </c>
      <c r="CY444" s="141"/>
      <c r="CZ444" s="140"/>
      <c r="DC444" s="141"/>
      <c r="DD444" s="142"/>
      <c r="DF444" s="137"/>
      <c r="DG444" s="17" t="s">
        <v>1412</v>
      </c>
      <c r="DI444" s="126" t="s">
        <v>2800</v>
      </c>
      <c r="DJ444" s="118">
        <v>11</v>
      </c>
      <c r="DK444" s="118" t="s">
        <v>3613</v>
      </c>
      <c r="DL444" s="141"/>
      <c r="DM444" s="17" t="s">
        <v>1351</v>
      </c>
      <c r="DN444" s="139"/>
      <c r="DQ444" s="141"/>
      <c r="DY444" s="140"/>
      <c r="EF444" s="141"/>
      <c r="EO444" s="140"/>
      <c r="ET444" s="141"/>
      <c r="EU444" s="140"/>
      <c r="EZ444" s="141"/>
      <c r="FB444" s="127"/>
      <c r="FC444" s="118">
        <v>70</v>
      </c>
      <c r="FD444" s="17">
        <v>6</v>
      </c>
      <c r="FE444" s="141"/>
      <c r="FF444" s="17">
        <v>59</v>
      </c>
      <c r="FG444" s="140"/>
      <c r="FH444" s="141"/>
      <c r="FJ444" s="17" t="e">
        <v>#N/A</v>
      </c>
      <c r="FK444" s="257" t="s">
        <v>3714</v>
      </c>
      <c r="FP444" s="141"/>
      <c r="FR444" s="140"/>
      <c r="FT444" s="138">
        <v>0</v>
      </c>
      <c r="FU444" s="138">
        <v>14</v>
      </c>
      <c r="FY444" s="141"/>
      <c r="GA444" s="140"/>
      <c r="GP444" s="141"/>
      <c r="GR444" s="137"/>
      <c r="GX444" s="141"/>
      <c r="GY444" s="137"/>
      <c r="HD444" s="141"/>
      <c r="HE444" s="137"/>
      <c r="HK444" s="141"/>
      <c r="HL444" s="137"/>
      <c r="HM444" s="124"/>
      <c r="HN444" s="124"/>
      <c r="HO444" s="141"/>
      <c r="HP444" s="140"/>
      <c r="HQ444" s="141"/>
      <c r="HS444" s="140"/>
      <c r="II444" s="141"/>
      <c r="IJ444" s="17" t="s">
        <v>3614</v>
      </c>
      <c r="IK444" s="138" t="s">
        <v>2716</v>
      </c>
    </row>
    <row r="445" spans="1:260" s="138" customFormat="1" ht="12">
      <c r="A445" s="118">
        <v>201</v>
      </c>
      <c r="B445" s="17" t="s">
        <v>670</v>
      </c>
      <c r="C445" s="17">
        <v>0</v>
      </c>
      <c r="D445" s="17" t="s">
        <v>663</v>
      </c>
      <c r="E445" s="17" t="s">
        <v>1877</v>
      </c>
      <c r="F445" s="17" t="s">
        <v>2091</v>
      </c>
      <c r="G445" s="17" t="s">
        <v>79</v>
      </c>
      <c r="H445" s="119">
        <v>-17.603662</v>
      </c>
      <c r="I445" s="120">
        <v>-63.151825000000002</v>
      </c>
      <c r="J445" s="17" t="s">
        <v>303</v>
      </c>
      <c r="K445" s="17" t="s">
        <v>256</v>
      </c>
      <c r="L445" s="17" t="s">
        <v>256</v>
      </c>
      <c r="M445" s="121" t="s">
        <v>177</v>
      </c>
      <c r="N445" s="122">
        <v>25</v>
      </c>
      <c r="O445" s="123" t="s">
        <v>78</v>
      </c>
      <c r="P445" s="17" t="s">
        <v>178</v>
      </c>
      <c r="Q445" s="121" t="s">
        <v>179</v>
      </c>
      <c r="R445" s="124">
        <v>0</v>
      </c>
      <c r="S445" s="124">
        <v>3</v>
      </c>
      <c r="T445" s="124">
        <v>0</v>
      </c>
      <c r="U445" s="124">
        <v>3</v>
      </c>
      <c r="V445" s="124">
        <v>0</v>
      </c>
      <c r="W445" s="124">
        <v>3</v>
      </c>
      <c r="X445" s="124">
        <v>3</v>
      </c>
      <c r="Y445" s="125">
        <v>0</v>
      </c>
      <c r="Z445" s="17">
        <v>12</v>
      </c>
      <c r="AA445" s="126"/>
      <c r="AB445" s="127" t="s">
        <v>2925</v>
      </c>
      <c r="AC445" s="227" t="s">
        <v>77</v>
      </c>
      <c r="AD445" s="227">
        <v>0</v>
      </c>
      <c r="AE445" s="227" t="s">
        <v>77</v>
      </c>
      <c r="AF445" s="227">
        <v>0</v>
      </c>
      <c r="AG445" s="227" t="s">
        <v>77</v>
      </c>
      <c r="AH445" s="227" t="s">
        <v>222</v>
      </c>
      <c r="AI445" s="227">
        <v>3</v>
      </c>
      <c r="AJ445" s="227" t="s">
        <v>184</v>
      </c>
      <c r="AK445" s="227">
        <v>1</v>
      </c>
      <c r="AL445" s="227" t="s">
        <v>178</v>
      </c>
      <c r="AM445" s="227" t="s">
        <v>185</v>
      </c>
      <c r="AN445" s="227">
        <v>3</v>
      </c>
      <c r="AO445" s="227" t="s">
        <v>184</v>
      </c>
      <c r="AP445" s="227">
        <v>1</v>
      </c>
      <c r="AQ445" s="227" t="s">
        <v>178</v>
      </c>
      <c r="AR445" s="227" t="s">
        <v>77</v>
      </c>
      <c r="AS445" s="227">
        <v>0</v>
      </c>
      <c r="AT445" s="227" t="s">
        <v>77</v>
      </c>
      <c r="AU445" s="227">
        <v>0</v>
      </c>
      <c r="AV445" s="227" t="s">
        <v>77</v>
      </c>
      <c r="AW445" s="227" t="s">
        <v>917</v>
      </c>
      <c r="AX445" s="227">
        <v>3</v>
      </c>
      <c r="AY445" s="227" t="s">
        <v>187</v>
      </c>
      <c r="AZ445" s="227">
        <v>1</v>
      </c>
      <c r="BA445" s="227" t="s">
        <v>178</v>
      </c>
      <c r="BB445" s="227" t="s">
        <v>675</v>
      </c>
      <c r="BC445" s="227">
        <v>3</v>
      </c>
      <c r="BD445" s="227" t="s">
        <v>229</v>
      </c>
      <c r="BE445" s="227">
        <v>0</v>
      </c>
      <c r="BF445" s="227" t="s">
        <v>178</v>
      </c>
      <c r="BG445" s="227">
        <v>0</v>
      </c>
      <c r="BH445" s="227">
        <v>0</v>
      </c>
      <c r="BI445" s="227">
        <v>0</v>
      </c>
      <c r="BJ445" s="227">
        <v>0</v>
      </c>
      <c r="BK445" s="227">
        <v>0</v>
      </c>
      <c r="BL445" s="17">
        <v>12</v>
      </c>
      <c r="BM445" s="126" t="s">
        <v>4159</v>
      </c>
      <c r="BN445" s="126"/>
      <c r="BO445" s="126" t="e">
        <v>#N/A</v>
      </c>
      <c r="BP445" s="126">
        <v>2024</v>
      </c>
      <c r="BQ445" s="126" t="s">
        <v>172</v>
      </c>
      <c r="BR445" s="128">
        <v>45470</v>
      </c>
      <c r="BS445" s="17">
        <v>26</v>
      </c>
      <c r="BT445" s="221" t="s">
        <v>2926</v>
      </c>
      <c r="BU445" s="118">
        <v>3</v>
      </c>
      <c r="BV445" s="17">
        <v>1</v>
      </c>
      <c r="BW445" s="17">
        <v>0</v>
      </c>
      <c r="BX445" s="17">
        <v>0</v>
      </c>
      <c r="BY445" s="17">
        <v>0</v>
      </c>
      <c r="BZ445" s="17">
        <v>2</v>
      </c>
      <c r="CA445" s="17"/>
      <c r="CB445" s="17">
        <v>6</v>
      </c>
      <c r="CC445" s="121">
        <v>12</v>
      </c>
      <c r="CD445" s="17"/>
      <c r="CE445" s="118">
        <v>0</v>
      </c>
      <c r="CF445" s="17">
        <v>0</v>
      </c>
      <c r="CG445" s="17">
        <v>0</v>
      </c>
      <c r="CH445" s="17">
        <v>0</v>
      </c>
      <c r="CI445" s="17">
        <v>0</v>
      </c>
      <c r="CJ445" s="17">
        <v>1</v>
      </c>
      <c r="CK445" s="17">
        <v>0</v>
      </c>
      <c r="CL445" s="121">
        <v>1</v>
      </c>
      <c r="CM445" s="17" t="s">
        <v>1297</v>
      </c>
      <c r="CN445" s="17" t="s">
        <v>1107</v>
      </c>
      <c r="CO445" s="17" t="s">
        <v>1125</v>
      </c>
      <c r="CP445" s="17">
        <v>10</v>
      </c>
      <c r="CQ445" s="118">
        <v>1</v>
      </c>
      <c r="CR445" s="17">
        <v>2</v>
      </c>
      <c r="CS445" s="17" t="s">
        <v>676</v>
      </c>
      <c r="CT445" s="17" t="s">
        <v>677</v>
      </c>
      <c r="CU445" s="17"/>
      <c r="CV445" s="17"/>
      <c r="CW445" s="17"/>
      <c r="CX445" s="17"/>
      <c r="CY445" s="121"/>
      <c r="CZ445" s="118"/>
      <c r="DA445" s="17"/>
      <c r="DB445" s="17"/>
      <c r="DC445" s="121"/>
      <c r="DD445" s="126"/>
      <c r="DE445" s="17"/>
      <c r="DF445" s="104"/>
      <c r="DG445" s="17" t="s">
        <v>1180</v>
      </c>
      <c r="DH445" s="17"/>
      <c r="DI445" s="126" t="s">
        <v>2659</v>
      </c>
      <c r="DJ445" s="118">
        <v>19</v>
      </c>
      <c r="DK445" s="118" t="s">
        <v>1298</v>
      </c>
      <c r="DL445" s="121"/>
      <c r="DM445" s="17" t="s">
        <v>1299</v>
      </c>
      <c r="DN445" s="17"/>
      <c r="DO445" s="17"/>
      <c r="DP445" s="17"/>
      <c r="DQ445" s="121"/>
      <c r="DR445" s="17"/>
      <c r="DS445" s="17"/>
      <c r="DT445" s="17"/>
      <c r="DU445" s="17"/>
      <c r="DV445" s="17"/>
      <c r="DW445" s="17"/>
      <c r="DX445" s="17"/>
      <c r="DY445" s="118"/>
      <c r="DZ445" s="17"/>
      <c r="EA445" s="17"/>
      <c r="EB445" s="17"/>
      <c r="EC445" s="17"/>
      <c r="ED445" s="17"/>
      <c r="EE445" s="17"/>
      <c r="EF445" s="121"/>
      <c r="EG445" s="17"/>
      <c r="EH445" s="17"/>
      <c r="EI445" s="17"/>
      <c r="EJ445" s="17"/>
      <c r="EK445" s="17"/>
      <c r="EL445" s="17"/>
      <c r="EM445" s="17"/>
      <c r="EN445" s="17"/>
      <c r="EO445" s="118"/>
      <c r="EP445" s="17"/>
      <c r="EQ445" s="17"/>
      <c r="ER445" s="17"/>
      <c r="ES445" s="17"/>
      <c r="ET445" s="121"/>
      <c r="EU445" s="118"/>
      <c r="EV445" s="17"/>
      <c r="EW445" s="17"/>
      <c r="EX445" s="17"/>
      <c r="EY445" s="17"/>
      <c r="EZ445" s="121"/>
      <c r="FA445" s="17"/>
      <c r="FB445" s="121"/>
      <c r="FC445" s="118">
        <v>50</v>
      </c>
      <c r="FD445" s="17">
        <v>6</v>
      </c>
      <c r="FE445" s="121"/>
      <c r="FF445" s="17">
        <v>42</v>
      </c>
      <c r="FG445" s="118"/>
      <c r="FH445" s="121"/>
      <c r="FI445" s="17"/>
      <c r="FJ445" s="17" t="e">
        <v>#N/A</v>
      </c>
      <c r="FK445" s="227" t="s">
        <v>3714</v>
      </c>
      <c r="FL445" s="128"/>
      <c r="FM445" s="128"/>
      <c r="FN445" s="17"/>
      <c r="FO445" s="17"/>
      <c r="FP445" s="121"/>
      <c r="FQ445" s="17"/>
      <c r="FR445" s="118"/>
      <c r="FS445" s="17"/>
      <c r="FT445" s="17">
        <v>0</v>
      </c>
      <c r="FU445" s="17">
        <v>14</v>
      </c>
      <c r="FV445" s="17"/>
      <c r="FW445" s="17"/>
      <c r="FX445" s="17"/>
      <c r="FY445" s="121"/>
      <c r="FZ445" s="17"/>
      <c r="GA445" s="118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21"/>
      <c r="GQ445" s="17"/>
      <c r="GR445" s="118"/>
      <c r="GS445" s="17"/>
      <c r="GT445" s="17"/>
      <c r="GU445" s="17"/>
      <c r="GV445" s="17"/>
      <c r="GW445" s="17"/>
      <c r="GX445" s="121"/>
      <c r="GY445" s="118"/>
      <c r="GZ445" s="17"/>
      <c r="HA445" s="17"/>
      <c r="HB445" s="17"/>
      <c r="HC445" s="17"/>
      <c r="HD445" s="121"/>
      <c r="HE445" s="118"/>
      <c r="HF445" s="17"/>
      <c r="HG445" s="17"/>
      <c r="HH445" s="17"/>
      <c r="HI445" s="17"/>
      <c r="HJ445" s="17"/>
      <c r="HK445" s="121"/>
      <c r="HL445" s="118"/>
      <c r="HM445" s="17"/>
      <c r="HN445" s="17"/>
      <c r="HO445" s="121"/>
      <c r="HP445" s="118"/>
      <c r="HQ445" s="121"/>
      <c r="HR445" s="17"/>
      <c r="HS445" s="118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21"/>
      <c r="IJ445" s="17" t="s">
        <v>1300</v>
      </c>
      <c r="IK445" s="17" t="s">
        <v>3943</v>
      </c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</row>
    <row r="446" spans="1:260" s="138" customFormat="1" ht="12">
      <c r="A446" s="118">
        <v>224</v>
      </c>
      <c r="B446" s="17">
        <v>0</v>
      </c>
      <c r="C446" s="17">
        <v>0</v>
      </c>
      <c r="D446" s="17" t="s">
        <v>663</v>
      </c>
      <c r="E446" s="17" t="s">
        <v>1889</v>
      </c>
      <c r="F446" s="17" t="s">
        <v>2123</v>
      </c>
      <c r="G446" s="17" t="s">
        <v>79</v>
      </c>
      <c r="H446" s="119">
        <v>-17.771809999999999</v>
      </c>
      <c r="I446" s="120">
        <v>-63.204599999999999</v>
      </c>
      <c r="J446" s="17" t="s">
        <v>303</v>
      </c>
      <c r="K446" s="17" t="s">
        <v>176</v>
      </c>
      <c r="L446" s="17" t="s">
        <v>304</v>
      </c>
      <c r="M446" s="121" t="s">
        <v>177</v>
      </c>
      <c r="N446" s="122">
        <v>25</v>
      </c>
      <c r="O446" s="123" t="s">
        <v>78</v>
      </c>
      <c r="P446" s="17" t="s">
        <v>178</v>
      </c>
      <c r="Q446" s="121" t="s">
        <v>179</v>
      </c>
      <c r="R446" s="124">
        <v>3</v>
      </c>
      <c r="S446" s="124">
        <v>3</v>
      </c>
      <c r="T446" s="124">
        <v>0</v>
      </c>
      <c r="U446" s="124">
        <v>3</v>
      </c>
      <c r="V446" s="124">
        <v>0</v>
      </c>
      <c r="W446" s="124">
        <v>3</v>
      </c>
      <c r="X446" s="124">
        <v>1</v>
      </c>
      <c r="Y446" s="125">
        <v>0</v>
      </c>
      <c r="Z446" s="17">
        <v>13</v>
      </c>
      <c r="AA446" s="126"/>
      <c r="AB446" s="127" t="s">
        <v>3011</v>
      </c>
      <c r="AC446" s="227" t="s">
        <v>2124</v>
      </c>
      <c r="AD446" s="227">
        <v>3</v>
      </c>
      <c r="AE446" s="227" t="s">
        <v>181</v>
      </c>
      <c r="AF446" s="227">
        <v>1</v>
      </c>
      <c r="AG446" s="227" t="s">
        <v>182</v>
      </c>
      <c r="AH446" s="227" t="s">
        <v>222</v>
      </c>
      <c r="AI446" s="227">
        <v>3</v>
      </c>
      <c r="AJ446" s="227" t="s">
        <v>184</v>
      </c>
      <c r="AK446" s="227">
        <v>1</v>
      </c>
      <c r="AL446" s="227" t="s">
        <v>178</v>
      </c>
      <c r="AM446" s="227" t="s">
        <v>185</v>
      </c>
      <c r="AN446" s="227">
        <v>3</v>
      </c>
      <c r="AO446" s="227" t="s">
        <v>184</v>
      </c>
      <c r="AP446" s="227">
        <v>1</v>
      </c>
      <c r="AQ446" s="227" t="s">
        <v>178</v>
      </c>
      <c r="AR446" s="227" t="s">
        <v>77</v>
      </c>
      <c r="AS446" s="227">
        <v>0</v>
      </c>
      <c r="AT446" s="227" t="s">
        <v>77</v>
      </c>
      <c r="AU446" s="227">
        <v>0</v>
      </c>
      <c r="AV446" s="227" t="s">
        <v>77</v>
      </c>
      <c r="AW446" s="227" t="s">
        <v>317</v>
      </c>
      <c r="AX446" s="227">
        <v>3</v>
      </c>
      <c r="AY446" s="227" t="s">
        <v>325</v>
      </c>
      <c r="AZ446" s="227">
        <v>1</v>
      </c>
      <c r="BA446" s="227" t="s">
        <v>189</v>
      </c>
      <c r="BB446" s="227" t="s">
        <v>252</v>
      </c>
      <c r="BC446" s="227">
        <v>1</v>
      </c>
      <c r="BD446" s="227" t="s">
        <v>326</v>
      </c>
      <c r="BE446" s="227">
        <v>0</v>
      </c>
      <c r="BF446" s="227" t="s">
        <v>189</v>
      </c>
      <c r="BG446" s="227">
        <v>0</v>
      </c>
      <c r="BH446" s="227">
        <v>0</v>
      </c>
      <c r="BI446" s="227">
        <v>0</v>
      </c>
      <c r="BJ446" s="227">
        <v>0</v>
      </c>
      <c r="BK446" s="227">
        <v>0</v>
      </c>
      <c r="BL446" s="17">
        <v>13</v>
      </c>
      <c r="BM446" s="126" t="s">
        <v>4159</v>
      </c>
      <c r="BN446" s="126"/>
      <c r="BO446" s="126" t="e">
        <v>#N/A</v>
      </c>
      <c r="BP446" s="126">
        <v>2024</v>
      </c>
      <c r="BQ446" s="126" t="s">
        <v>171</v>
      </c>
      <c r="BR446" s="128">
        <v>45470</v>
      </c>
      <c r="BS446" s="17">
        <v>26</v>
      </c>
      <c r="BT446" s="221" t="s">
        <v>2945</v>
      </c>
      <c r="BU446" s="118">
        <v>2</v>
      </c>
      <c r="BV446" s="17">
        <v>2</v>
      </c>
      <c r="BW446" s="17">
        <v>0</v>
      </c>
      <c r="BX446" s="17">
        <v>0</v>
      </c>
      <c r="BY446" s="17">
        <v>0</v>
      </c>
      <c r="BZ446" s="17">
        <v>1</v>
      </c>
      <c r="CA446" s="17"/>
      <c r="CB446" s="17">
        <v>5</v>
      </c>
      <c r="CC446" s="121">
        <v>13</v>
      </c>
      <c r="CD446" s="17"/>
      <c r="CE446" s="118">
        <v>0</v>
      </c>
      <c r="CF446" s="17">
        <v>0</v>
      </c>
      <c r="CG446" s="17">
        <v>2</v>
      </c>
      <c r="CH446" s="17">
        <v>0</v>
      </c>
      <c r="CI446" s="17">
        <v>0</v>
      </c>
      <c r="CJ446" s="17">
        <v>0</v>
      </c>
      <c r="CK446" s="17">
        <v>0</v>
      </c>
      <c r="CL446" s="121">
        <v>2</v>
      </c>
      <c r="CM446" s="17" t="s">
        <v>2946</v>
      </c>
      <c r="CN446" s="17" t="s">
        <v>1260</v>
      </c>
      <c r="CO446" s="17" t="s">
        <v>2947</v>
      </c>
      <c r="CP446" s="17">
        <v>4</v>
      </c>
      <c r="CQ446" s="118">
        <v>0</v>
      </c>
      <c r="CR446" s="17">
        <v>1</v>
      </c>
      <c r="CS446" s="17"/>
      <c r="CT446" s="17" t="s">
        <v>677</v>
      </c>
      <c r="CU446" s="17"/>
      <c r="CV446" s="17"/>
      <c r="CW446" s="17"/>
      <c r="CX446" s="17"/>
      <c r="CY446" s="121"/>
      <c r="CZ446" s="118"/>
      <c r="DA446" s="17"/>
      <c r="DB446" s="17"/>
      <c r="DC446" s="121"/>
      <c r="DD446" s="126"/>
      <c r="DE446" s="17"/>
      <c r="DF446" s="118"/>
      <c r="DG446" s="17" t="s">
        <v>1137</v>
      </c>
      <c r="DH446" s="17"/>
      <c r="DI446" s="126" t="s">
        <v>2715</v>
      </c>
      <c r="DJ446" s="118">
        <v>17</v>
      </c>
      <c r="DK446" s="118" t="s">
        <v>2948</v>
      </c>
      <c r="DL446" s="121"/>
      <c r="DM446" s="17" t="s">
        <v>1139</v>
      </c>
      <c r="DN446" s="17"/>
      <c r="DO446" s="17"/>
      <c r="DP446" s="17"/>
      <c r="DQ446" s="121"/>
      <c r="DR446" s="17"/>
      <c r="DS446" s="17"/>
      <c r="DT446" s="17"/>
      <c r="DU446" s="17"/>
      <c r="DV446" s="17"/>
      <c r="DW446" s="17"/>
      <c r="DX446" s="17"/>
      <c r="DY446" s="118"/>
      <c r="DZ446" s="17"/>
      <c r="EA446" s="17"/>
      <c r="EB446" s="17"/>
      <c r="EC446" s="17"/>
      <c r="ED446" s="17"/>
      <c r="EE446" s="17"/>
      <c r="EF446" s="121"/>
      <c r="EG446" s="17"/>
      <c r="EH446" s="17"/>
      <c r="EI446" s="17"/>
      <c r="EJ446" s="17"/>
      <c r="EK446" s="17"/>
      <c r="EL446" s="17"/>
      <c r="EM446" s="17"/>
      <c r="EN446" s="17"/>
      <c r="EO446" s="118"/>
      <c r="EP446" s="17"/>
      <c r="EQ446" s="17"/>
      <c r="ER446" s="17"/>
      <c r="ES446" s="17"/>
      <c r="ET446" s="121"/>
      <c r="EU446" s="118"/>
      <c r="EV446" s="17"/>
      <c r="EW446" s="17"/>
      <c r="EX446" s="17"/>
      <c r="EY446" s="17"/>
      <c r="EZ446" s="121"/>
      <c r="FA446" s="17"/>
      <c r="FB446" s="129"/>
      <c r="FC446" s="118">
        <v>50</v>
      </c>
      <c r="FD446" s="17">
        <v>5</v>
      </c>
      <c r="FE446" s="121"/>
      <c r="FF446" s="17">
        <v>42</v>
      </c>
      <c r="FG446" s="118"/>
      <c r="FH446" s="121"/>
      <c r="FI446" s="17"/>
      <c r="FJ446" s="17" t="e">
        <v>#N/A</v>
      </c>
      <c r="FK446" s="227" t="s">
        <v>3711</v>
      </c>
      <c r="FL446" s="128"/>
      <c r="FM446" s="128"/>
      <c r="FN446" s="17"/>
      <c r="FO446" s="17"/>
      <c r="FP446" s="121"/>
      <c r="FQ446" s="17"/>
      <c r="FR446" s="118"/>
      <c r="FS446" s="17"/>
      <c r="FT446" s="17">
        <v>0</v>
      </c>
      <c r="FU446" s="17">
        <v>14</v>
      </c>
      <c r="FV446" s="17"/>
      <c r="FW446" s="17"/>
      <c r="FX446" s="17"/>
      <c r="FY446" s="121"/>
      <c r="FZ446" s="17"/>
      <c r="GA446" s="118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29"/>
      <c r="GQ446" s="17"/>
      <c r="GR446" s="118"/>
      <c r="GS446" s="17"/>
      <c r="GT446" s="17"/>
      <c r="GU446" s="17"/>
      <c r="GV446" s="17"/>
      <c r="GW446" s="17"/>
      <c r="GX446" s="121"/>
      <c r="GY446" s="118"/>
      <c r="GZ446" s="17"/>
      <c r="HA446" s="17"/>
      <c r="HB446" s="17"/>
      <c r="HC446" s="17"/>
      <c r="HD446" s="121"/>
      <c r="HE446" s="118"/>
      <c r="HF446" s="17"/>
      <c r="HG446" s="17"/>
      <c r="HH446" s="17"/>
      <c r="HI446" s="17"/>
      <c r="HJ446" s="17"/>
      <c r="HK446" s="121"/>
      <c r="HL446" s="118"/>
      <c r="HM446" s="17"/>
      <c r="HN446" s="17"/>
      <c r="HO446" s="121"/>
      <c r="HP446" s="118"/>
      <c r="HQ446" s="121"/>
      <c r="HR446" s="17"/>
      <c r="HS446" s="118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21"/>
      <c r="IJ446" s="17" t="s">
        <v>2949</v>
      </c>
      <c r="IK446" s="17" t="s">
        <v>3916</v>
      </c>
      <c r="IL446" s="17"/>
      <c r="IM446" s="17"/>
      <c r="IN446" s="17"/>
      <c r="IO446" s="17"/>
      <c r="IP446" s="17"/>
      <c r="IQ446" s="128"/>
      <c r="IR446" s="128"/>
      <c r="IS446" s="128"/>
      <c r="IT446" s="128"/>
      <c r="IU446" s="17"/>
      <c r="IV446" s="17"/>
      <c r="IW446" s="17"/>
      <c r="IX446" s="17"/>
      <c r="IY446" s="17"/>
      <c r="IZ446" s="17"/>
    </row>
    <row r="447" spans="1:260" s="138" customFormat="1" ht="12">
      <c r="A447" s="118">
        <v>292</v>
      </c>
      <c r="B447" s="17" t="s">
        <v>319</v>
      </c>
      <c r="C447" s="17">
        <v>0</v>
      </c>
      <c r="D447" s="139" t="s">
        <v>663</v>
      </c>
      <c r="E447" s="124" t="s">
        <v>1777</v>
      </c>
      <c r="F447" s="17" t="s">
        <v>2256</v>
      </c>
      <c r="G447" s="17" t="s">
        <v>79</v>
      </c>
      <c r="H447" s="119">
        <v>-17.816444000000001</v>
      </c>
      <c r="I447" s="120">
        <v>-63.110083000000003</v>
      </c>
      <c r="J447" s="17" t="s">
        <v>303</v>
      </c>
      <c r="K447" s="17" t="s">
        <v>176</v>
      </c>
      <c r="L447" s="17" t="s">
        <v>304</v>
      </c>
      <c r="M447" s="121" t="s">
        <v>177</v>
      </c>
      <c r="N447" s="122">
        <v>40</v>
      </c>
      <c r="O447" s="123" t="s">
        <v>78</v>
      </c>
      <c r="P447" s="17" t="s">
        <v>196</v>
      </c>
      <c r="Q447" s="121" t="s">
        <v>179</v>
      </c>
      <c r="R447" s="124">
        <v>3</v>
      </c>
      <c r="S447" s="124">
        <v>3</v>
      </c>
      <c r="T447" s="124">
        <v>0</v>
      </c>
      <c r="U447" s="124">
        <v>0</v>
      </c>
      <c r="V447" s="124">
        <v>3</v>
      </c>
      <c r="W447" s="124">
        <v>3</v>
      </c>
      <c r="X447" s="124">
        <v>2</v>
      </c>
      <c r="Y447" s="125">
        <v>0</v>
      </c>
      <c r="Z447" s="17">
        <v>14</v>
      </c>
      <c r="AA447" s="142"/>
      <c r="AB447" s="127" t="s">
        <v>309</v>
      </c>
      <c r="AC447" s="227" t="s">
        <v>212</v>
      </c>
      <c r="AD447" s="227">
        <v>3</v>
      </c>
      <c r="AE447" s="227" t="s">
        <v>254</v>
      </c>
      <c r="AF447" s="227">
        <v>1</v>
      </c>
      <c r="AG447" s="227" t="s">
        <v>211</v>
      </c>
      <c r="AH447" s="227" t="s">
        <v>232</v>
      </c>
      <c r="AI447" s="227">
        <v>3</v>
      </c>
      <c r="AJ447" s="227" t="s">
        <v>184</v>
      </c>
      <c r="AK447" s="227">
        <v>1</v>
      </c>
      <c r="AL447" s="227" t="s">
        <v>236</v>
      </c>
      <c r="AM447" s="227" t="s">
        <v>77</v>
      </c>
      <c r="AN447" s="227">
        <v>0</v>
      </c>
      <c r="AO447" s="227" t="s">
        <v>77</v>
      </c>
      <c r="AP447" s="227">
        <v>0</v>
      </c>
      <c r="AQ447" s="227" t="s">
        <v>77</v>
      </c>
      <c r="AR447" s="227" t="s">
        <v>198</v>
      </c>
      <c r="AS447" s="227">
        <v>3</v>
      </c>
      <c r="AT447" s="227" t="s">
        <v>255</v>
      </c>
      <c r="AU447" s="227">
        <v>0</v>
      </c>
      <c r="AV447" s="227" t="s">
        <v>236</v>
      </c>
      <c r="AW447" s="227" t="s">
        <v>218</v>
      </c>
      <c r="AX447" s="227">
        <v>3</v>
      </c>
      <c r="AY447" s="227" t="s">
        <v>255</v>
      </c>
      <c r="AZ447" s="227">
        <v>0</v>
      </c>
      <c r="BA447" s="227" t="s">
        <v>236</v>
      </c>
      <c r="BB447" s="227" t="s">
        <v>258</v>
      </c>
      <c r="BC447" s="227">
        <v>2</v>
      </c>
      <c r="BD447" s="227" t="s">
        <v>255</v>
      </c>
      <c r="BE447" s="227">
        <v>0</v>
      </c>
      <c r="BF447" s="227" t="s">
        <v>189</v>
      </c>
      <c r="BG447" s="227">
        <v>0</v>
      </c>
      <c r="BH447" s="227">
        <v>0</v>
      </c>
      <c r="BI447" s="227">
        <v>0</v>
      </c>
      <c r="BJ447" s="227">
        <v>0</v>
      </c>
      <c r="BK447" s="227">
        <v>0</v>
      </c>
      <c r="BL447" s="17">
        <v>14</v>
      </c>
      <c r="BM447" s="142" t="s">
        <v>4159</v>
      </c>
      <c r="BN447" s="142"/>
      <c r="BO447" s="142" t="e">
        <v>#N/A</v>
      </c>
      <c r="BP447" s="143">
        <v>2024</v>
      </c>
      <c r="BQ447" s="126" t="s">
        <v>171</v>
      </c>
      <c r="BR447" s="128">
        <v>45470</v>
      </c>
      <c r="BS447" s="17">
        <v>26</v>
      </c>
      <c r="BT447" s="221" t="s">
        <v>3125</v>
      </c>
      <c r="BU447" s="118">
        <v>3</v>
      </c>
      <c r="BV447" s="17">
        <v>0</v>
      </c>
      <c r="BW447" s="17">
        <v>0</v>
      </c>
      <c r="BX447" s="17">
        <v>1</v>
      </c>
      <c r="BY447" s="17">
        <v>0</v>
      </c>
      <c r="BZ447" s="17">
        <v>2</v>
      </c>
      <c r="CA447" s="17"/>
      <c r="CB447" s="17">
        <v>6</v>
      </c>
      <c r="CC447" s="121">
        <v>14</v>
      </c>
      <c r="CD447" s="17"/>
      <c r="CE447" s="118">
        <v>0</v>
      </c>
      <c r="CF447" s="17">
        <v>0</v>
      </c>
      <c r="CG447" s="17">
        <v>1</v>
      </c>
      <c r="CH447" s="17">
        <v>0</v>
      </c>
      <c r="CI447" s="17">
        <v>0</v>
      </c>
      <c r="CJ447" s="17">
        <v>0</v>
      </c>
      <c r="CK447" s="17">
        <v>0</v>
      </c>
      <c r="CL447" s="121">
        <v>1</v>
      </c>
      <c r="CM447" s="17" t="s">
        <v>3126</v>
      </c>
      <c r="CN447" s="17" t="s">
        <v>2805</v>
      </c>
      <c r="CO447" s="17" t="s">
        <v>2806</v>
      </c>
      <c r="CP447" s="17">
        <v>2</v>
      </c>
      <c r="CQ447" s="118">
        <v>0</v>
      </c>
      <c r="CR447" s="17">
        <v>2</v>
      </c>
      <c r="CS447" s="124"/>
      <c r="CT447" s="138" t="s">
        <v>677</v>
      </c>
      <c r="CY447" s="141"/>
      <c r="CZ447" s="140"/>
      <c r="DC447" s="141"/>
      <c r="DD447" s="142"/>
      <c r="DF447" s="137"/>
      <c r="DG447" s="17" t="s">
        <v>1137</v>
      </c>
      <c r="DI447" s="126" t="s">
        <v>2809</v>
      </c>
      <c r="DJ447" s="118">
        <v>20</v>
      </c>
      <c r="DK447" s="118" t="s">
        <v>1336</v>
      </c>
      <c r="DL447" s="141"/>
      <c r="DM447" s="17" t="s">
        <v>1120</v>
      </c>
      <c r="DN447" s="139"/>
      <c r="DQ447" s="141"/>
      <c r="DY447" s="140"/>
      <c r="EF447" s="141"/>
      <c r="EO447" s="140"/>
      <c r="ET447" s="141"/>
      <c r="EU447" s="140"/>
      <c r="EZ447" s="141"/>
      <c r="FB447" s="127"/>
      <c r="FC447" s="118">
        <v>70</v>
      </c>
      <c r="FD447" s="17">
        <v>6</v>
      </c>
      <c r="FE447" s="141"/>
      <c r="FF447" s="17">
        <v>59</v>
      </c>
      <c r="FG447" s="140"/>
      <c r="FH447" s="141"/>
      <c r="FJ447" s="17" t="e">
        <v>#N/A</v>
      </c>
      <c r="FK447" s="257" t="s">
        <v>3714</v>
      </c>
      <c r="FP447" s="141"/>
      <c r="FR447" s="140"/>
      <c r="FT447" s="138">
        <v>0</v>
      </c>
      <c r="FU447" s="138">
        <v>14</v>
      </c>
      <c r="FY447" s="141"/>
      <c r="GA447" s="140"/>
      <c r="GP447" s="141"/>
      <c r="GR447" s="137"/>
      <c r="GX447" s="141"/>
      <c r="GY447" s="137"/>
      <c r="HD447" s="141"/>
      <c r="HE447" s="137"/>
      <c r="HK447" s="141"/>
      <c r="HL447" s="137"/>
      <c r="HM447" s="124"/>
      <c r="HN447" s="124"/>
      <c r="HO447" s="141"/>
      <c r="HP447" s="140"/>
      <c r="HQ447" s="141"/>
      <c r="HS447" s="140"/>
      <c r="II447" s="141"/>
      <c r="IJ447" s="17" t="s">
        <v>1337</v>
      </c>
      <c r="IK447" s="138" t="s">
        <v>3944</v>
      </c>
    </row>
    <row r="448" spans="1:260" s="138" customFormat="1" ht="12">
      <c r="A448" s="118">
        <v>298</v>
      </c>
      <c r="B448" s="17" t="s">
        <v>324</v>
      </c>
      <c r="C448" s="17">
        <v>0</v>
      </c>
      <c r="D448" s="139" t="s">
        <v>663</v>
      </c>
      <c r="E448" s="124" t="s">
        <v>1888</v>
      </c>
      <c r="F448" s="17" t="s">
        <v>2264</v>
      </c>
      <c r="G448" s="17" t="s">
        <v>79</v>
      </c>
      <c r="H448" s="119">
        <v>-17.847519999999999</v>
      </c>
      <c r="I448" s="120">
        <v>-63.077530000000003</v>
      </c>
      <c r="J448" s="17" t="s">
        <v>303</v>
      </c>
      <c r="K448" s="17" t="s">
        <v>176</v>
      </c>
      <c r="L448" s="17" t="s">
        <v>304</v>
      </c>
      <c r="M448" s="121" t="s">
        <v>177</v>
      </c>
      <c r="N448" s="122">
        <v>60</v>
      </c>
      <c r="O448" s="123" t="s">
        <v>78</v>
      </c>
      <c r="P448" s="17" t="s">
        <v>196</v>
      </c>
      <c r="Q448" s="121" t="s">
        <v>179</v>
      </c>
      <c r="R448" s="124">
        <v>3</v>
      </c>
      <c r="S448" s="124">
        <v>3</v>
      </c>
      <c r="T448" s="124">
        <v>0</v>
      </c>
      <c r="U448" s="124">
        <v>0</v>
      </c>
      <c r="V448" s="124">
        <v>3</v>
      </c>
      <c r="W448" s="124">
        <v>3</v>
      </c>
      <c r="X448" s="124">
        <v>2</v>
      </c>
      <c r="Y448" s="125">
        <v>0</v>
      </c>
      <c r="Z448" s="17">
        <v>14</v>
      </c>
      <c r="AA448" s="142"/>
      <c r="AB448" s="127" t="s">
        <v>309</v>
      </c>
      <c r="AC448" s="227" t="s">
        <v>212</v>
      </c>
      <c r="AD448" s="227">
        <v>3</v>
      </c>
      <c r="AE448" s="227" t="s">
        <v>254</v>
      </c>
      <c r="AF448" s="227">
        <v>1</v>
      </c>
      <c r="AG448" s="227" t="s">
        <v>189</v>
      </c>
      <c r="AH448" s="227" t="s">
        <v>232</v>
      </c>
      <c r="AI448" s="227">
        <v>3</v>
      </c>
      <c r="AJ448" s="227" t="s">
        <v>184</v>
      </c>
      <c r="AK448" s="227">
        <v>1</v>
      </c>
      <c r="AL448" s="227" t="s">
        <v>206</v>
      </c>
      <c r="AM448" s="227" t="s">
        <v>77</v>
      </c>
      <c r="AN448" s="227">
        <v>0</v>
      </c>
      <c r="AO448" s="227" t="s">
        <v>77</v>
      </c>
      <c r="AP448" s="227">
        <v>0</v>
      </c>
      <c r="AQ448" s="227" t="s">
        <v>77</v>
      </c>
      <c r="AR448" s="227" t="s">
        <v>198</v>
      </c>
      <c r="AS448" s="227">
        <v>3</v>
      </c>
      <c r="AT448" s="227" t="s">
        <v>255</v>
      </c>
      <c r="AU448" s="227">
        <v>0</v>
      </c>
      <c r="AV448" s="227" t="s">
        <v>189</v>
      </c>
      <c r="AW448" s="227" t="s">
        <v>218</v>
      </c>
      <c r="AX448" s="227">
        <v>3</v>
      </c>
      <c r="AY448" s="227" t="s">
        <v>255</v>
      </c>
      <c r="AZ448" s="227">
        <v>0</v>
      </c>
      <c r="BA448" s="227" t="s">
        <v>189</v>
      </c>
      <c r="BB448" s="227" t="s">
        <v>258</v>
      </c>
      <c r="BC448" s="227">
        <v>2</v>
      </c>
      <c r="BD448" s="227" t="s">
        <v>255</v>
      </c>
      <c r="BE448" s="227">
        <v>0</v>
      </c>
      <c r="BF448" s="227" t="s">
        <v>189</v>
      </c>
      <c r="BG448" s="227">
        <v>0</v>
      </c>
      <c r="BH448" s="227">
        <v>0</v>
      </c>
      <c r="BI448" s="227">
        <v>0</v>
      </c>
      <c r="BJ448" s="227">
        <v>0</v>
      </c>
      <c r="BK448" s="227">
        <v>0</v>
      </c>
      <c r="BL448" s="17">
        <v>14</v>
      </c>
      <c r="BM448" s="142" t="s">
        <v>4159</v>
      </c>
      <c r="BN448" s="142"/>
      <c r="BO448" s="142" t="e">
        <v>#N/A</v>
      </c>
      <c r="BP448" s="143">
        <v>2024</v>
      </c>
      <c r="BQ448" s="126" t="s">
        <v>171</v>
      </c>
      <c r="BR448" s="128">
        <v>45470</v>
      </c>
      <c r="BS448" s="17">
        <v>26</v>
      </c>
      <c r="BT448" s="221" t="s">
        <v>2808</v>
      </c>
      <c r="BU448" s="118">
        <v>3</v>
      </c>
      <c r="BV448" s="17">
        <v>0</v>
      </c>
      <c r="BW448" s="17">
        <v>0</v>
      </c>
      <c r="BX448" s="17">
        <v>1</v>
      </c>
      <c r="BY448" s="17">
        <v>0</v>
      </c>
      <c r="BZ448" s="17">
        <v>2</v>
      </c>
      <c r="CA448" s="17"/>
      <c r="CB448" s="17">
        <v>6</v>
      </c>
      <c r="CC448" s="121">
        <v>14</v>
      </c>
      <c r="CD448" s="17"/>
      <c r="CE448" s="118">
        <v>0</v>
      </c>
      <c r="CF448" s="17">
        <v>0</v>
      </c>
      <c r="CG448" s="17">
        <v>0</v>
      </c>
      <c r="CH448" s="17">
        <v>0</v>
      </c>
      <c r="CI448" s="17">
        <v>0</v>
      </c>
      <c r="CJ448" s="17">
        <v>1</v>
      </c>
      <c r="CK448" s="17">
        <v>0</v>
      </c>
      <c r="CL448" s="121">
        <v>1</v>
      </c>
      <c r="CM448" s="17" t="s">
        <v>1472</v>
      </c>
      <c r="CN448" s="17" t="s">
        <v>1410</v>
      </c>
      <c r="CO448" s="17" t="s">
        <v>1411</v>
      </c>
      <c r="CP448" s="17">
        <v>8</v>
      </c>
      <c r="CQ448" s="118">
        <v>0</v>
      </c>
      <c r="CR448" s="17">
        <v>2</v>
      </c>
      <c r="CS448" s="124"/>
      <c r="CT448" s="138" t="s">
        <v>677</v>
      </c>
      <c r="CY448" s="141"/>
      <c r="CZ448" s="140"/>
      <c r="DC448" s="141"/>
      <c r="DD448" s="142"/>
      <c r="DF448" s="137"/>
      <c r="DG448" s="17" t="s">
        <v>1180</v>
      </c>
      <c r="DI448" s="126" t="s">
        <v>2809</v>
      </c>
      <c r="DJ448" s="118">
        <v>20</v>
      </c>
      <c r="DK448" s="118" t="s">
        <v>1336</v>
      </c>
      <c r="DL448" s="141"/>
      <c r="DM448" s="17" t="s">
        <v>1299</v>
      </c>
      <c r="DN448" s="139"/>
      <c r="DQ448" s="141"/>
      <c r="DY448" s="140"/>
      <c r="EF448" s="141"/>
      <c r="EO448" s="140"/>
      <c r="ET448" s="141"/>
      <c r="EU448" s="140"/>
      <c r="EZ448" s="141"/>
      <c r="FB448" s="127"/>
      <c r="FC448" s="118">
        <v>100</v>
      </c>
      <c r="FD448" s="17">
        <v>6</v>
      </c>
      <c r="FE448" s="141"/>
      <c r="FF448" s="17">
        <v>81</v>
      </c>
      <c r="FG448" s="140"/>
      <c r="FH448" s="141"/>
      <c r="FJ448" s="17" t="e">
        <v>#N/A</v>
      </c>
      <c r="FK448" s="257" t="s">
        <v>3711</v>
      </c>
      <c r="FP448" s="141"/>
      <c r="FR448" s="140"/>
      <c r="FT448" s="138">
        <v>0</v>
      </c>
      <c r="FU448" s="138">
        <v>14</v>
      </c>
      <c r="FY448" s="141"/>
      <c r="GA448" s="140"/>
      <c r="GP448" s="141"/>
      <c r="GR448" s="137"/>
      <c r="GX448" s="141"/>
      <c r="GY448" s="137"/>
      <c r="HD448" s="141"/>
      <c r="HE448" s="137"/>
      <c r="HK448" s="141"/>
      <c r="HL448" s="137"/>
      <c r="HM448" s="124"/>
      <c r="HN448" s="124"/>
      <c r="HO448" s="141"/>
      <c r="HP448" s="140"/>
      <c r="HQ448" s="141"/>
      <c r="HS448" s="140"/>
      <c r="II448" s="141"/>
      <c r="IJ448" s="17" t="s">
        <v>3133</v>
      </c>
      <c r="IK448" s="138" t="s">
        <v>3895</v>
      </c>
    </row>
    <row r="449" spans="1:260" s="138" customFormat="1" ht="12">
      <c r="A449" s="118">
        <v>317</v>
      </c>
      <c r="B449" s="17" t="s">
        <v>2027</v>
      </c>
      <c r="C449" s="17">
        <v>0</v>
      </c>
      <c r="D449" s="139" t="s">
        <v>663</v>
      </c>
      <c r="E449" s="124" t="s">
        <v>1886</v>
      </c>
      <c r="F449" s="17" t="s">
        <v>2289</v>
      </c>
      <c r="G449" s="17" t="s">
        <v>79</v>
      </c>
      <c r="H449" s="119">
        <v>-16.277283000000001</v>
      </c>
      <c r="I449" s="120">
        <v>-62.507750000000001</v>
      </c>
      <c r="J449" s="17" t="s">
        <v>310</v>
      </c>
      <c r="K449" s="17" t="s">
        <v>2290</v>
      </c>
      <c r="L449" s="17" t="s">
        <v>2183</v>
      </c>
      <c r="M449" s="121" t="s">
        <v>177</v>
      </c>
      <c r="N449" s="122">
        <v>90</v>
      </c>
      <c r="O449" s="123" t="s">
        <v>245</v>
      </c>
      <c r="P449" s="17" t="s">
        <v>196</v>
      </c>
      <c r="Q449" s="121" t="s">
        <v>179</v>
      </c>
      <c r="R449" s="124">
        <v>3</v>
      </c>
      <c r="S449" s="124">
        <v>3</v>
      </c>
      <c r="T449" s="124">
        <v>0</v>
      </c>
      <c r="U449" s="124">
        <v>0</v>
      </c>
      <c r="V449" s="124">
        <v>3</v>
      </c>
      <c r="W449" s="124">
        <v>2</v>
      </c>
      <c r="X449" s="124">
        <v>1</v>
      </c>
      <c r="Y449" s="125">
        <v>0</v>
      </c>
      <c r="Z449" s="17">
        <v>12</v>
      </c>
      <c r="AA449" s="142"/>
      <c r="AB449" s="127" t="s">
        <v>333</v>
      </c>
      <c r="AC449" s="227" t="s">
        <v>223</v>
      </c>
      <c r="AD449" s="227">
        <v>3</v>
      </c>
      <c r="AE449" s="227" t="s">
        <v>181</v>
      </c>
      <c r="AF449" s="227">
        <v>1</v>
      </c>
      <c r="AG449" s="227" t="s">
        <v>211</v>
      </c>
      <c r="AH449" s="227" t="s">
        <v>222</v>
      </c>
      <c r="AI449" s="227">
        <v>3</v>
      </c>
      <c r="AJ449" s="227" t="s">
        <v>184</v>
      </c>
      <c r="AK449" s="227">
        <v>1</v>
      </c>
      <c r="AL449" s="227" t="s">
        <v>195</v>
      </c>
      <c r="AM449" s="227" t="s">
        <v>77</v>
      </c>
      <c r="AN449" s="227">
        <v>0</v>
      </c>
      <c r="AO449" s="227" t="s">
        <v>77</v>
      </c>
      <c r="AP449" s="227">
        <v>0</v>
      </c>
      <c r="AQ449" s="227" t="s">
        <v>77</v>
      </c>
      <c r="AR449" s="227" t="s">
        <v>198</v>
      </c>
      <c r="AS449" s="227">
        <v>3</v>
      </c>
      <c r="AT449" s="227" t="s">
        <v>326</v>
      </c>
      <c r="AU449" s="227">
        <v>0</v>
      </c>
      <c r="AV449" s="227" t="s">
        <v>214</v>
      </c>
      <c r="AW449" s="227" t="s">
        <v>2291</v>
      </c>
      <c r="AX449" s="227">
        <v>2</v>
      </c>
      <c r="AY449" s="227" t="s">
        <v>325</v>
      </c>
      <c r="AZ449" s="227">
        <v>1</v>
      </c>
      <c r="BA449" s="227" t="s">
        <v>214</v>
      </c>
      <c r="BB449" s="227" t="s">
        <v>252</v>
      </c>
      <c r="BC449" s="227">
        <v>1</v>
      </c>
      <c r="BD449" s="227" t="s">
        <v>326</v>
      </c>
      <c r="BE449" s="227">
        <v>0</v>
      </c>
      <c r="BF449" s="227" t="s">
        <v>214</v>
      </c>
      <c r="BG449" s="227">
        <v>0</v>
      </c>
      <c r="BH449" s="227">
        <v>0</v>
      </c>
      <c r="BI449" s="227">
        <v>0</v>
      </c>
      <c r="BJ449" s="227">
        <v>0</v>
      </c>
      <c r="BK449" s="227">
        <v>0</v>
      </c>
      <c r="BL449" s="17">
        <v>12</v>
      </c>
      <c r="BM449" s="142" t="s">
        <v>4159</v>
      </c>
      <c r="BN449" s="142"/>
      <c r="BO449" s="142" t="e">
        <v>#N/A</v>
      </c>
      <c r="BP449" s="143">
        <v>2024</v>
      </c>
      <c r="BQ449" s="126" t="s">
        <v>171</v>
      </c>
      <c r="BR449" s="128">
        <v>45470</v>
      </c>
      <c r="BS449" s="17">
        <v>26</v>
      </c>
      <c r="BT449" s="221" t="s">
        <v>3165</v>
      </c>
      <c r="BU449" s="118">
        <v>2</v>
      </c>
      <c r="BV449" s="17">
        <v>1</v>
      </c>
      <c r="BW449" s="17">
        <v>0</v>
      </c>
      <c r="BX449" s="17">
        <v>0</v>
      </c>
      <c r="BY449" s="17">
        <v>0</v>
      </c>
      <c r="BZ449" s="17">
        <v>1</v>
      </c>
      <c r="CA449" s="17"/>
      <c r="CB449" s="17">
        <v>4</v>
      </c>
      <c r="CC449" s="121">
        <v>12</v>
      </c>
      <c r="CD449" s="17"/>
      <c r="CE449" s="118">
        <v>0</v>
      </c>
      <c r="CF449" s="17">
        <v>0</v>
      </c>
      <c r="CG449" s="17">
        <v>1</v>
      </c>
      <c r="CH449" s="17">
        <v>0</v>
      </c>
      <c r="CI449" s="17">
        <v>0</v>
      </c>
      <c r="CJ449" s="17">
        <v>0</v>
      </c>
      <c r="CK449" s="17">
        <v>0</v>
      </c>
      <c r="CL449" s="121">
        <v>1</v>
      </c>
      <c r="CM449" s="17" t="s">
        <v>3166</v>
      </c>
      <c r="CN449" s="17" t="s">
        <v>1410</v>
      </c>
      <c r="CO449" s="17" t="s">
        <v>2899</v>
      </c>
      <c r="CP449" s="17">
        <v>1</v>
      </c>
      <c r="CQ449" s="118">
        <v>0</v>
      </c>
      <c r="CR449" s="17">
        <v>1</v>
      </c>
      <c r="CS449" s="124"/>
      <c r="CT449" s="138" t="s">
        <v>677</v>
      </c>
      <c r="CY449" s="141"/>
      <c r="CZ449" s="140"/>
      <c r="DC449" s="141"/>
      <c r="DD449" s="142"/>
      <c r="DF449" s="137"/>
      <c r="DG449" s="17" t="s">
        <v>1137</v>
      </c>
      <c r="DI449" s="126" t="s">
        <v>3167</v>
      </c>
      <c r="DJ449" s="118">
        <v>7</v>
      </c>
      <c r="DK449" s="118" t="s">
        <v>3168</v>
      </c>
      <c r="DL449" s="141"/>
      <c r="DM449" s="17" t="s">
        <v>1120</v>
      </c>
      <c r="DN449" s="139"/>
      <c r="DQ449" s="141"/>
      <c r="DY449" s="140"/>
      <c r="EF449" s="141"/>
      <c r="EO449" s="140"/>
      <c r="ET449" s="141"/>
      <c r="EU449" s="140"/>
      <c r="EZ449" s="141"/>
      <c r="FB449" s="127"/>
      <c r="FC449" s="118">
        <v>150</v>
      </c>
      <c r="FD449" s="17">
        <v>4</v>
      </c>
      <c r="FE449" s="141"/>
      <c r="FF449" s="17">
        <v>115</v>
      </c>
      <c r="FG449" s="140"/>
      <c r="FH449" s="141"/>
      <c r="FJ449" s="17" t="e">
        <v>#N/A</v>
      </c>
      <c r="FK449" s="257" t="s">
        <v>3711</v>
      </c>
      <c r="FP449" s="141"/>
      <c r="FR449" s="140"/>
      <c r="FT449" s="138">
        <v>0</v>
      </c>
      <c r="FU449" s="138">
        <v>14</v>
      </c>
      <c r="FY449" s="141"/>
      <c r="GA449" s="140"/>
      <c r="GP449" s="141"/>
      <c r="GR449" s="137"/>
      <c r="GX449" s="141"/>
      <c r="GY449" s="137"/>
      <c r="HD449" s="141"/>
      <c r="HE449" s="137"/>
      <c r="HK449" s="141"/>
      <c r="HL449" s="137"/>
      <c r="HM449" s="124"/>
      <c r="HN449" s="124"/>
      <c r="HO449" s="141"/>
      <c r="HP449" s="140"/>
      <c r="HQ449" s="141"/>
      <c r="HS449" s="140"/>
      <c r="II449" s="141"/>
      <c r="IJ449" s="17" t="s">
        <v>3169</v>
      </c>
      <c r="IK449" s="138" t="s">
        <v>3945</v>
      </c>
    </row>
    <row r="450" spans="1:260" s="138" customFormat="1" ht="12">
      <c r="A450" s="118">
        <v>359</v>
      </c>
      <c r="B450" s="17">
        <v>0</v>
      </c>
      <c r="C450" s="17">
        <v>0</v>
      </c>
      <c r="D450" s="139" t="s">
        <v>663</v>
      </c>
      <c r="E450" s="124" t="s">
        <v>1876</v>
      </c>
      <c r="F450" s="17" t="s">
        <v>1876</v>
      </c>
      <c r="G450" s="17" t="s">
        <v>79</v>
      </c>
      <c r="H450" s="119">
        <v>-17.767537999999998</v>
      </c>
      <c r="I450" s="120">
        <v>-63.137943999999997</v>
      </c>
      <c r="J450" s="17" t="s">
        <v>303</v>
      </c>
      <c r="K450" s="17" t="s">
        <v>176</v>
      </c>
      <c r="L450" s="17" t="s">
        <v>304</v>
      </c>
      <c r="M450" s="121" t="s">
        <v>177</v>
      </c>
      <c r="N450" s="122">
        <v>40</v>
      </c>
      <c r="O450" s="123" t="s">
        <v>78</v>
      </c>
      <c r="P450" s="17" t="s">
        <v>178</v>
      </c>
      <c r="Q450" s="121" t="s">
        <v>179</v>
      </c>
      <c r="R450" s="124">
        <v>3</v>
      </c>
      <c r="S450" s="124">
        <v>3</v>
      </c>
      <c r="T450" s="124">
        <v>0</v>
      </c>
      <c r="U450" s="124">
        <v>0</v>
      </c>
      <c r="V450" s="124">
        <v>0</v>
      </c>
      <c r="W450" s="124">
        <v>3</v>
      </c>
      <c r="X450" s="124">
        <v>2</v>
      </c>
      <c r="Y450" s="125">
        <v>0</v>
      </c>
      <c r="Z450" s="17">
        <v>11</v>
      </c>
      <c r="AA450" s="142"/>
      <c r="AB450" s="127" t="s">
        <v>333</v>
      </c>
      <c r="AC450" s="227" t="s">
        <v>222</v>
      </c>
      <c r="AD450" s="227">
        <v>3</v>
      </c>
      <c r="AE450" s="227" t="s">
        <v>181</v>
      </c>
      <c r="AF450" s="227">
        <v>1</v>
      </c>
      <c r="AG450" s="227" t="s">
        <v>211</v>
      </c>
      <c r="AH450" s="227" t="s">
        <v>222</v>
      </c>
      <c r="AI450" s="227">
        <v>3</v>
      </c>
      <c r="AJ450" s="227" t="s">
        <v>184</v>
      </c>
      <c r="AK450" s="227">
        <v>1</v>
      </c>
      <c r="AL450" s="227" t="s">
        <v>195</v>
      </c>
      <c r="AM450" s="227" t="s">
        <v>77</v>
      </c>
      <c r="AN450" s="227">
        <v>0</v>
      </c>
      <c r="AO450" s="227" t="s">
        <v>77</v>
      </c>
      <c r="AP450" s="227">
        <v>0</v>
      </c>
      <c r="AQ450" s="227" t="s">
        <v>77</v>
      </c>
      <c r="AR450" s="227" t="s">
        <v>77</v>
      </c>
      <c r="AS450" s="227">
        <v>0</v>
      </c>
      <c r="AT450" s="227" t="s">
        <v>77</v>
      </c>
      <c r="AU450" s="227">
        <v>0</v>
      </c>
      <c r="AV450" s="227" t="s">
        <v>77</v>
      </c>
      <c r="AW450" s="227" t="s">
        <v>317</v>
      </c>
      <c r="AX450" s="227">
        <v>3</v>
      </c>
      <c r="AY450" s="227" t="s">
        <v>325</v>
      </c>
      <c r="AZ450" s="227">
        <v>1</v>
      </c>
      <c r="BA450" s="227" t="s">
        <v>189</v>
      </c>
      <c r="BB450" s="227" t="s">
        <v>258</v>
      </c>
      <c r="BC450" s="227">
        <v>2</v>
      </c>
      <c r="BD450" s="227" t="s">
        <v>326</v>
      </c>
      <c r="BE450" s="227">
        <v>0</v>
      </c>
      <c r="BF450" s="227" t="s">
        <v>214</v>
      </c>
      <c r="BG450" s="227">
        <v>0</v>
      </c>
      <c r="BH450" s="227">
        <v>0</v>
      </c>
      <c r="BI450" s="227">
        <v>0</v>
      </c>
      <c r="BJ450" s="227">
        <v>0</v>
      </c>
      <c r="BK450" s="227">
        <v>0</v>
      </c>
      <c r="BL450" s="17">
        <v>11</v>
      </c>
      <c r="BM450" s="142" t="s">
        <v>4159</v>
      </c>
      <c r="BN450" s="142"/>
      <c r="BO450" s="142" t="e">
        <v>#N/A</v>
      </c>
      <c r="BP450" s="143">
        <v>2024</v>
      </c>
      <c r="BQ450" s="126" t="s">
        <v>171</v>
      </c>
      <c r="BR450" s="128">
        <v>45470</v>
      </c>
      <c r="BS450" s="17">
        <v>26</v>
      </c>
      <c r="BT450" s="221" t="s">
        <v>3323</v>
      </c>
      <c r="BU450" s="118">
        <v>3</v>
      </c>
      <c r="BV450" s="17">
        <v>1</v>
      </c>
      <c r="BW450" s="17">
        <v>0</v>
      </c>
      <c r="BX450" s="17">
        <v>0</v>
      </c>
      <c r="BY450" s="17">
        <v>0</v>
      </c>
      <c r="BZ450" s="17">
        <v>2</v>
      </c>
      <c r="CA450" s="17"/>
      <c r="CB450" s="17">
        <v>6</v>
      </c>
      <c r="CC450" s="121">
        <v>11</v>
      </c>
      <c r="CD450" s="17"/>
      <c r="CE450" s="118">
        <v>0</v>
      </c>
      <c r="CF450" s="17">
        <v>0</v>
      </c>
      <c r="CG450" s="17">
        <v>1</v>
      </c>
      <c r="CH450" s="17">
        <v>0</v>
      </c>
      <c r="CI450" s="17">
        <v>0</v>
      </c>
      <c r="CJ450" s="17">
        <v>0</v>
      </c>
      <c r="CK450" s="17">
        <v>0</v>
      </c>
      <c r="CL450" s="121">
        <v>1</v>
      </c>
      <c r="CM450" s="17" t="s">
        <v>3324</v>
      </c>
      <c r="CN450" s="17" t="s">
        <v>1200</v>
      </c>
      <c r="CO450" s="17" t="s">
        <v>1335</v>
      </c>
      <c r="CP450" s="17">
        <v>1</v>
      </c>
      <c r="CQ450" s="118">
        <v>0</v>
      </c>
      <c r="CR450" s="17">
        <v>2</v>
      </c>
      <c r="CS450" s="124"/>
      <c r="CT450" s="138" t="s">
        <v>677</v>
      </c>
      <c r="CY450" s="141"/>
      <c r="CZ450" s="140"/>
      <c r="DC450" s="141"/>
      <c r="DD450" s="142"/>
      <c r="DF450" s="137"/>
      <c r="DG450" s="17" t="s">
        <v>1137</v>
      </c>
      <c r="DI450" s="126" t="s">
        <v>2809</v>
      </c>
      <c r="DJ450" s="118">
        <v>20</v>
      </c>
      <c r="DK450" s="118" t="s">
        <v>2827</v>
      </c>
      <c r="DL450" s="141"/>
      <c r="DM450" s="17" t="s">
        <v>1120</v>
      </c>
      <c r="DN450" s="139"/>
      <c r="DQ450" s="141"/>
      <c r="DY450" s="140"/>
      <c r="EF450" s="141"/>
      <c r="EO450" s="140"/>
      <c r="ET450" s="141"/>
      <c r="EU450" s="140"/>
      <c r="EZ450" s="141"/>
      <c r="FB450" s="127"/>
      <c r="FC450" s="118">
        <v>70</v>
      </c>
      <c r="FD450" s="17">
        <v>6</v>
      </c>
      <c r="FE450" s="141"/>
      <c r="FF450" s="17">
        <v>59</v>
      </c>
      <c r="FG450" s="140"/>
      <c r="FH450" s="141"/>
      <c r="FJ450" s="17" t="e">
        <v>#N/A</v>
      </c>
      <c r="FK450" s="257" t="s">
        <v>3714</v>
      </c>
      <c r="FP450" s="141"/>
      <c r="FR450" s="140"/>
      <c r="FT450" s="138">
        <v>0</v>
      </c>
      <c r="FU450" s="138">
        <v>14</v>
      </c>
      <c r="FY450" s="141"/>
      <c r="GA450" s="140"/>
      <c r="GP450" s="141"/>
      <c r="GR450" s="137"/>
      <c r="GX450" s="141"/>
      <c r="GY450" s="137"/>
      <c r="HD450" s="141"/>
      <c r="HE450" s="137"/>
      <c r="HK450" s="141"/>
      <c r="HL450" s="137"/>
      <c r="HM450" s="124"/>
      <c r="HN450" s="124"/>
      <c r="HO450" s="141"/>
      <c r="HP450" s="140"/>
      <c r="HQ450" s="141"/>
      <c r="HS450" s="140"/>
      <c r="II450" s="141"/>
      <c r="IJ450" s="17" t="s">
        <v>3325</v>
      </c>
      <c r="IK450" s="138" t="s">
        <v>3906</v>
      </c>
    </row>
    <row r="451" spans="1:260" s="138" customFormat="1" ht="12">
      <c r="A451" s="118">
        <v>371</v>
      </c>
      <c r="B451" s="17">
        <v>0</v>
      </c>
      <c r="C451" s="17" t="s">
        <v>2037</v>
      </c>
      <c r="D451" s="139" t="s">
        <v>663</v>
      </c>
      <c r="E451" s="124" t="s">
        <v>567</v>
      </c>
      <c r="F451" s="17" t="s">
        <v>2365</v>
      </c>
      <c r="G451" s="17" t="s">
        <v>79</v>
      </c>
      <c r="H451" s="119">
        <v>-17.791461999999999</v>
      </c>
      <c r="I451" s="120">
        <v>-63.133854999999997</v>
      </c>
      <c r="J451" s="17" t="s">
        <v>303</v>
      </c>
      <c r="K451" s="17" t="s">
        <v>176</v>
      </c>
      <c r="L451" s="17" t="s">
        <v>304</v>
      </c>
      <c r="M451" s="121" t="s">
        <v>177</v>
      </c>
      <c r="N451" s="122">
        <v>6</v>
      </c>
      <c r="O451" s="123" t="s">
        <v>610</v>
      </c>
      <c r="P451" s="17" t="s">
        <v>178</v>
      </c>
      <c r="Q451" s="121" t="s">
        <v>179</v>
      </c>
      <c r="R451" s="124">
        <v>0</v>
      </c>
      <c r="S451" s="124">
        <v>3</v>
      </c>
      <c r="T451" s="124">
        <v>0</v>
      </c>
      <c r="U451" s="124">
        <v>3</v>
      </c>
      <c r="V451" s="124">
        <v>0</v>
      </c>
      <c r="W451" s="124">
        <v>3</v>
      </c>
      <c r="X451" s="124">
        <v>3</v>
      </c>
      <c r="Y451" s="125">
        <v>0</v>
      </c>
      <c r="Z451" s="17">
        <v>12</v>
      </c>
      <c r="AA451" s="142"/>
      <c r="AB451" s="127" t="s">
        <v>3366</v>
      </c>
      <c r="AC451" s="227" t="s">
        <v>77</v>
      </c>
      <c r="AD451" s="227">
        <v>0</v>
      </c>
      <c r="AE451" s="227" t="s">
        <v>77</v>
      </c>
      <c r="AF451" s="227">
        <v>0</v>
      </c>
      <c r="AG451" s="227" t="s">
        <v>77</v>
      </c>
      <c r="AH451" s="227" t="s">
        <v>222</v>
      </c>
      <c r="AI451" s="227">
        <v>3</v>
      </c>
      <c r="AJ451" s="227" t="s">
        <v>184</v>
      </c>
      <c r="AK451" s="227">
        <v>1</v>
      </c>
      <c r="AL451" s="227" t="s">
        <v>211</v>
      </c>
      <c r="AM451" s="227" t="s">
        <v>185</v>
      </c>
      <c r="AN451" s="227">
        <v>3</v>
      </c>
      <c r="AO451" s="227" t="s">
        <v>184</v>
      </c>
      <c r="AP451" s="227">
        <v>1</v>
      </c>
      <c r="AQ451" s="227" t="s">
        <v>211</v>
      </c>
      <c r="AR451" s="227" t="s">
        <v>77</v>
      </c>
      <c r="AS451" s="227">
        <v>0</v>
      </c>
      <c r="AT451" s="227" t="s">
        <v>77</v>
      </c>
      <c r="AU451" s="227">
        <v>0</v>
      </c>
      <c r="AV451" s="227" t="s">
        <v>77</v>
      </c>
      <c r="AW451" s="227" t="s">
        <v>186</v>
      </c>
      <c r="AX451" s="227">
        <v>3</v>
      </c>
      <c r="AY451" s="227" t="s">
        <v>225</v>
      </c>
      <c r="AZ451" s="227">
        <v>1</v>
      </c>
      <c r="BA451" s="227" t="s">
        <v>206</v>
      </c>
      <c r="BB451" s="227" t="s">
        <v>761</v>
      </c>
      <c r="BC451" s="227">
        <v>3</v>
      </c>
      <c r="BD451" s="227" t="s">
        <v>2098</v>
      </c>
      <c r="BE451" s="227">
        <v>0</v>
      </c>
      <c r="BF451" s="227" t="s">
        <v>206</v>
      </c>
      <c r="BG451" s="227">
        <v>0</v>
      </c>
      <c r="BH451" s="227">
        <v>0</v>
      </c>
      <c r="BI451" s="227">
        <v>0</v>
      </c>
      <c r="BJ451" s="227">
        <v>0</v>
      </c>
      <c r="BK451" s="227">
        <v>0</v>
      </c>
      <c r="BL451" s="17">
        <v>12</v>
      </c>
      <c r="BM451" s="142" t="s">
        <v>4159</v>
      </c>
      <c r="BN451" s="142"/>
      <c r="BO451" s="142" t="e">
        <v>#N/A</v>
      </c>
      <c r="BP451" s="143">
        <v>2024</v>
      </c>
      <c r="BQ451" s="126" t="s">
        <v>172</v>
      </c>
      <c r="BR451" s="128">
        <v>45470</v>
      </c>
      <c r="BS451" s="17">
        <v>26</v>
      </c>
      <c r="BT451" s="221" t="s">
        <v>3367</v>
      </c>
      <c r="BU451" s="118">
        <v>3</v>
      </c>
      <c r="BV451" s="17">
        <v>0</v>
      </c>
      <c r="BW451" s="17">
        <v>0</v>
      </c>
      <c r="BX451" s="17">
        <v>0</v>
      </c>
      <c r="BY451" s="17">
        <v>1</v>
      </c>
      <c r="BZ451" s="17">
        <v>2</v>
      </c>
      <c r="CA451" s="17"/>
      <c r="CB451" s="17">
        <v>6</v>
      </c>
      <c r="CC451" s="121">
        <v>12</v>
      </c>
      <c r="CD451" s="17"/>
      <c r="CE451" s="118">
        <v>0</v>
      </c>
      <c r="CF451" s="17">
        <v>0</v>
      </c>
      <c r="CG451" s="17">
        <v>0</v>
      </c>
      <c r="CH451" s="17">
        <v>1</v>
      </c>
      <c r="CI451" s="17">
        <v>0</v>
      </c>
      <c r="CJ451" s="17">
        <v>1</v>
      </c>
      <c r="CK451" s="17">
        <v>0</v>
      </c>
      <c r="CL451" s="121">
        <v>2</v>
      </c>
      <c r="CM451" s="17" t="s">
        <v>3368</v>
      </c>
      <c r="CN451" s="17" t="s">
        <v>1107</v>
      </c>
      <c r="CO451" s="17" t="s">
        <v>3216</v>
      </c>
      <c r="CP451" s="17">
        <v>1</v>
      </c>
      <c r="CQ451" s="118">
        <v>1</v>
      </c>
      <c r="CR451" s="17">
        <v>2</v>
      </c>
      <c r="CS451" s="124" t="s">
        <v>676</v>
      </c>
      <c r="CT451" s="138" t="s">
        <v>677</v>
      </c>
      <c r="CY451" s="141"/>
      <c r="CZ451" s="140"/>
      <c r="DC451" s="141"/>
      <c r="DD451" s="142"/>
      <c r="DF451" s="137"/>
      <c r="DG451" s="17" t="s">
        <v>1110</v>
      </c>
      <c r="DI451" s="126" t="s">
        <v>3369</v>
      </c>
      <c r="DJ451" s="118">
        <v>1</v>
      </c>
      <c r="DK451" s="118" t="s">
        <v>3370</v>
      </c>
      <c r="DL451" s="141"/>
      <c r="DM451" s="17" t="s">
        <v>1112</v>
      </c>
      <c r="DN451" s="139"/>
      <c r="DQ451" s="141"/>
      <c r="DY451" s="140"/>
      <c r="EF451" s="141"/>
      <c r="EO451" s="140"/>
      <c r="ET451" s="141"/>
      <c r="EU451" s="140"/>
      <c r="EZ451" s="141"/>
      <c r="FB451" s="127"/>
      <c r="FC451" s="118">
        <v>30</v>
      </c>
      <c r="FD451" s="17">
        <v>6</v>
      </c>
      <c r="FE451" s="141"/>
      <c r="FF451" s="17">
        <v>21</v>
      </c>
      <c r="FG451" s="140"/>
      <c r="FH451" s="141"/>
      <c r="FJ451" s="17" t="e">
        <v>#N/A</v>
      </c>
      <c r="FK451" s="257" t="s">
        <v>3711</v>
      </c>
      <c r="FP451" s="141"/>
      <c r="FR451" s="140"/>
      <c r="FT451" s="138">
        <v>0</v>
      </c>
      <c r="FU451" s="138">
        <v>14</v>
      </c>
      <c r="FY451" s="141"/>
      <c r="GA451" s="140"/>
      <c r="GP451" s="141"/>
      <c r="GR451" s="137"/>
      <c r="GX451" s="141"/>
      <c r="GY451" s="137"/>
      <c r="HD451" s="141"/>
      <c r="HE451" s="137"/>
      <c r="HK451" s="141"/>
      <c r="HL451" s="137"/>
      <c r="HM451" s="124"/>
      <c r="HN451" s="124"/>
      <c r="HO451" s="141"/>
      <c r="HP451" s="140"/>
      <c r="HQ451" s="141"/>
      <c r="HS451" s="140"/>
      <c r="II451" s="141"/>
      <c r="IJ451" s="17" t="s">
        <v>3371</v>
      </c>
      <c r="IK451" s="138" t="s">
        <v>3946</v>
      </c>
    </row>
    <row r="452" spans="1:260" s="138" customFormat="1" ht="12">
      <c r="A452" s="118">
        <v>458</v>
      </c>
      <c r="B452" s="17" t="s">
        <v>319</v>
      </c>
      <c r="C452" s="17">
        <v>0</v>
      </c>
      <c r="D452" s="139" t="s">
        <v>663</v>
      </c>
      <c r="E452" s="124" t="s">
        <v>1781</v>
      </c>
      <c r="F452" s="17" t="s">
        <v>2497</v>
      </c>
      <c r="G452" s="17" t="s">
        <v>79</v>
      </c>
      <c r="H452" s="119">
        <v>-17.783192</v>
      </c>
      <c r="I452" s="120">
        <v>-63.164138999999999</v>
      </c>
      <c r="J452" s="17" t="s">
        <v>303</v>
      </c>
      <c r="K452" s="17" t="s">
        <v>176</v>
      </c>
      <c r="L452" s="17" t="s">
        <v>304</v>
      </c>
      <c r="M452" s="121" t="s">
        <v>177</v>
      </c>
      <c r="N452" s="122">
        <v>10</v>
      </c>
      <c r="O452" s="123" t="s">
        <v>78</v>
      </c>
      <c r="P452" s="17" t="s">
        <v>196</v>
      </c>
      <c r="Q452" s="121" t="s">
        <v>179</v>
      </c>
      <c r="R452" s="124">
        <v>3</v>
      </c>
      <c r="S452" s="124">
        <v>3</v>
      </c>
      <c r="T452" s="124">
        <v>0</v>
      </c>
      <c r="U452" s="124">
        <v>0</v>
      </c>
      <c r="V452" s="124">
        <v>3</v>
      </c>
      <c r="W452" s="124">
        <v>3</v>
      </c>
      <c r="X452" s="124">
        <v>2</v>
      </c>
      <c r="Y452" s="125">
        <v>0</v>
      </c>
      <c r="Z452" s="17">
        <v>14</v>
      </c>
      <c r="AA452" s="142"/>
      <c r="AB452" s="127" t="s">
        <v>309</v>
      </c>
      <c r="AC452" s="227" t="s">
        <v>192</v>
      </c>
      <c r="AD452" s="227">
        <v>3</v>
      </c>
      <c r="AE452" s="227" t="s">
        <v>254</v>
      </c>
      <c r="AF452" s="227">
        <v>1</v>
      </c>
      <c r="AG452" s="227" t="s">
        <v>236</v>
      </c>
      <c r="AH452" s="227" t="s">
        <v>194</v>
      </c>
      <c r="AI452" s="227">
        <v>3</v>
      </c>
      <c r="AJ452" s="227" t="s">
        <v>184</v>
      </c>
      <c r="AK452" s="227">
        <v>1</v>
      </c>
      <c r="AL452" s="227" t="s">
        <v>195</v>
      </c>
      <c r="AM452" s="227" t="s">
        <v>77</v>
      </c>
      <c r="AN452" s="227">
        <v>0</v>
      </c>
      <c r="AO452" s="227" t="s">
        <v>77</v>
      </c>
      <c r="AP452" s="227">
        <v>0</v>
      </c>
      <c r="AQ452" s="227" t="s">
        <v>77</v>
      </c>
      <c r="AR452" s="227" t="s">
        <v>198</v>
      </c>
      <c r="AS452" s="227">
        <v>3</v>
      </c>
      <c r="AT452" s="227" t="s">
        <v>255</v>
      </c>
      <c r="AU452" s="227">
        <v>0</v>
      </c>
      <c r="AV452" s="227" t="s">
        <v>236</v>
      </c>
      <c r="AW452" s="227" t="s">
        <v>2498</v>
      </c>
      <c r="AX452" s="227">
        <v>3</v>
      </c>
      <c r="AY452" s="227" t="s">
        <v>255</v>
      </c>
      <c r="AZ452" s="227">
        <v>0</v>
      </c>
      <c r="BA452" s="227" t="s">
        <v>236</v>
      </c>
      <c r="BB452" s="227" t="s">
        <v>258</v>
      </c>
      <c r="BC452" s="227">
        <v>2</v>
      </c>
      <c r="BD452" s="227" t="s">
        <v>255</v>
      </c>
      <c r="BE452" s="227">
        <v>0</v>
      </c>
      <c r="BF452" s="227" t="s">
        <v>189</v>
      </c>
      <c r="BG452" s="227">
        <v>0</v>
      </c>
      <c r="BH452" s="227">
        <v>0</v>
      </c>
      <c r="BI452" s="227">
        <v>0</v>
      </c>
      <c r="BJ452" s="227">
        <v>0</v>
      </c>
      <c r="BK452" s="227">
        <v>0</v>
      </c>
      <c r="BL452" s="17">
        <v>14</v>
      </c>
      <c r="BM452" s="142" t="s">
        <v>4159</v>
      </c>
      <c r="BN452" s="142"/>
      <c r="BO452" s="142" t="e">
        <v>#N/A</v>
      </c>
      <c r="BP452" s="143">
        <v>2024</v>
      </c>
      <c r="BQ452" s="126" t="s">
        <v>171</v>
      </c>
      <c r="BR452" s="128">
        <v>45470</v>
      </c>
      <c r="BS452" s="17">
        <v>26</v>
      </c>
      <c r="BT452" s="221" t="s">
        <v>3148</v>
      </c>
      <c r="BU452" s="118">
        <v>2</v>
      </c>
      <c r="BV452" s="17">
        <v>1</v>
      </c>
      <c r="BW452" s="17">
        <v>0</v>
      </c>
      <c r="BX452" s="17">
        <v>0</v>
      </c>
      <c r="BY452" s="17">
        <v>0</v>
      </c>
      <c r="BZ452" s="17">
        <v>2</v>
      </c>
      <c r="CA452" s="17"/>
      <c r="CB452" s="17">
        <v>5</v>
      </c>
      <c r="CC452" s="121">
        <v>14</v>
      </c>
      <c r="CD452" s="17"/>
      <c r="CE452" s="118">
        <v>0</v>
      </c>
      <c r="CF452" s="17">
        <v>0</v>
      </c>
      <c r="CG452" s="17">
        <v>1</v>
      </c>
      <c r="CH452" s="17">
        <v>0</v>
      </c>
      <c r="CI452" s="17">
        <v>0</v>
      </c>
      <c r="CJ452" s="17">
        <v>0</v>
      </c>
      <c r="CK452" s="17">
        <v>0</v>
      </c>
      <c r="CL452" s="121">
        <v>1</v>
      </c>
      <c r="CM452" s="17" t="s">
        <v>3149</v>
      </c>
      <c r="CN452" s="17" t="s">
        <v>2805</v>
      </c>
      <c r="CO452" s="17" t="s">
        <v>1432</v>
      </c>
      <c r="CP452" s="17">
        <v>3</v>
      </c>
      <c r="CQ452" s="118">
        <v>0</v>
      </c>
      <c r="CR452" s="17">
        <v>2</v>
      </c>
      <c r="CS452" s="124"/>
      <c r="CT452" s="138" t="s">
        <v>677</v>
      </c>
      <c r="CY452" s="141"/>
      <c r="CZ452" s="140"/>
      <c r="DC452" s="141"/>
      <c r="DD452" s="142"/>
      <c r="DF452" s="137"/>
      <c r="DG452" s="17" t="s">
        <v>1137</v>
      </c>
      <c r="DI452" s="126" t="s">
        <v>2633</v>
      </c>
      <c r="DJ452" s="118">
        <v>14</v>
      </c>
      <c r="DK452" s="118" t="s">
        <v>1208</v>
      </c>
      <c r="DL452" s="141"/>
      <c r="DM452" s="17" t="s">
        <v>1120</v>
      </c>
      <c r="DN452" s="139"/>
      <c r="DQ452" s="141"/>
      <c r="DY452" s="140"/>
      <c r="EF452" s="141"/>
      <c r="EO452" s="140"/>
      <c r="ET452" s="141"/>
      <c r="EU452" s="140"/>
      <c r="EZ452" s="141"/>
      <c r="FB452" s="127"/>
      <c r="FC452" s="118">
        <v>30</v>
      </c>
      <c r="FD452" s="17">
        <v>5</v>
      </c>
      <c r="FE452" s="141"/>
      <c r="FF452" s="17">
        <v>25</v>
      </c>
      <c r="FG452" s="140"/>
      <c r="FH452" s="141"/>
      <c r="FJ452" s="17" t="e">
        <v>#N/A</v>
      </c>
      <c r="FK452" s="257" t="s">
        <v>3711</v>
      </c>
      <c r="FP452" s="141"/>
      <c r="FR452" s="140"/>
      <c r="FT452" s="138">
        <v>0</v>
      </c>
      <c r="FU452" s="138">
        <v>14</v>
      </c>
      <c r="FY452" s="141"/>
      <c r="GA452" s="140"/>
      <c r="GP452" s="141"/>
      <c r="GR452" s="137"/>
      <c r="GX452" s="141"/>
      <c r="GY452" s="137"/>
      <c r="HD452" s="141"/>
      <c r="HE452" s="137"/>
      <c r="HK452" s="141"/>
      <c r="HL452" s="137"/>
      <c r="HM452" s="124"/>
      <c r="HN452" s="124"/>
      <c r="HO452" s="141"/>
      <c r="HP452" s="140"/>
      <c r="HQ452" s="141"/>
      <c r="HS452" s="140"/>
      <c r="II452" s="141"/>
      <c r="IJ452" s="17" t="s">
        <v>1209</v>
      </c>
      <c r="IK452" s="138" t="s">
        <v>3947</v>
      </c>
    </row>
    <row r="453" spans="1:260" s="138" customFormat="1" ht="12">
      <c r="A453" s="118">
        <v>461</v>
      </c>
      <c r="B453" s="17" t="s">
        <v>2501</v>
      </c>
      <c r="C453" s="17">
        <v>0</v>
      </c>
      <c r="D453" s="139" t="s">
        <v>663</v>
      </c>
      <c r="E453" s="124" t="s">
        <v>1885</v>
      </c>
      <c r="F453" s="17" t="s">
        <v>2502</v>
      </c>
      <c r="G453" s="17" t="s">
        <v>79</v>
      </c>
      <c r="H453" s="119">
        <v>-16.380894999999999</v>
      </c>
      <c r="I453" s="120">
        <v>-60.957611</v>
      </c>
      <c r="J453" s="17" t="s">
        <v>310</v>
      </c>
      <c r="K453" s="17" t="s">
        <v>2205</v>
      </c>
      <c r="L453" s="17" t="s">
        <v>2206</v>
      </c>
      <c r="M453" s="121" t="s">
        <v>177</v>
      </c>
      <c r="N453" s="122">
        <v>40</v>
      </c>
      <c r="O453" s="123" t="s">
        <v>78</v>
      </c>
      <c r="P453" s="17" t="s">
        <v>196</v>
      </c>
      <c r="Q453" s="121" t="s">
        <v>179</v>
      </c>
      <c r="R453" s="124">
        <v>3</v>
      </c>
      <c r="S453" s="124">
        <v>3</v>
      </c>
      <c r="T453" s="124">
        <v>0</v>
      </c>
      <c r="U453" s="124">
        <v>0</v>
      </c>
      <c r="V453" s="124">
        <v>3</v>
      </c>
      <c r="W453" s="124">
        <v>3</v>
      </c>
      <c r="X453" s="124">
        <v>3</v>
      </c>
      <c r="Y453" s="125">
        <v>0</v>
      </c>
      <c r="Z453" s="17">
        <v>15</v>
      </c>
      <c r="AA453" s="142"/>
      <c r="AB453" s="127" t="s">
        <v>309</v>
      </c>
      <c r="AC453" s="227" t="s">
        <v>212</v>
      </c>
      <c r="AD453" s="227">
        <v>3</v>
      </c>
      <c r="AE453" s="227" t="s">
        <v>254</v>
      </c>
      <c r="AF453" s="227">
        <v>1</v>
      </c>
      <c r="AG453" s="227" t="s">
        <v>195</v>
      </c>
      <c r="AH453" s="227" t="s">
        <v>232</v>
      </c>
      <c r="AI453" s="227">
        <v>3</v>
      </c>
      <c r="AJ453" s="227" t="s">
        <v>184</v>
      </c>
      <c r="AK453" s="227">
        <v>1</v>
      </c>
      <c r="AL453" s="227" t="s">
        <v>195</v>
      </c>
      <c r="AM453" s="227" t="s">
        <v>77</v>
      </c>
      <c r="AN453" s="227">
        <v>0</v>
      </c>
      <c r="AO453" s="227" t="s">
        <v>77</v>
      </c>
      <c r="AP453" s="227">
        <v>0</v>
      </c>
      <c r="AQ453" s="227" t="s">
        <v>77</v>
      </c>
      <c r="AR453" s="227" t="s">
        <v>198</v>
      </c>
      <c r="AS453" s="227">
        <v>3</v>
      </c>
      <c r="AT453" s="227" t="s">
        <v>255</v>
      </c>
      <c r="AU453" s="227">
        <v>0</v>
      </c>
      <c r="AV453" s="227" t="s">
        <v>195</v>
      </c>
      <c r="AW453" s="227" t="s">
        <v>589</v>
      </c>
      <c r="AX453" s="227">
        <v>3</v>
      </c>
      <c r="AY453" s="227" t="s">
        <v>255</v>
      </c>
      <c r="AZ453" s="227">
        <v>0</v>
      </c>
      <c r="BA453" s="227" t="s">
        <v>195</v>
      </c>
      <c r="BB453" s="227" t="s">
        <v>930</v>
      </c>
      <c r="BC453" s="227">
        <v>3</v>
      </c>
      <c r="BD453" s="227" t="s">
        <v>255</v>
      </c>
      <c r="BE453" s="227">
        <v>0</v>
      </c>
      <c r="BF453" s="227" t="s">
        <v>189</v>
      </c>
      <c r="BG453" s="227">
        <v>0</v>
      </c>
      <c r="BH453" s="227">
        <v>0</v>
      </c>
      <c r="BI453" s="227">
        <v>0</v>
      </c>
      <c r="BJ453" s="227">
        <v>0</v>
      </c>
      <c r="BK453" s="227">
        <v>0</v>
      </c>
      <c r="BL453" s="17">
        <v>15</v>
      </c>
      <c r="BM453" s="142">
        <v>0</v>
      </c>
      <c r="BN453" s="142"/>
      <c r="BO453" s="142" t="e">
        <v>#N/A</v>
      </c>
      <c r="BP453" s="143">
        <v>2024</v>
      </c>
      <c r="BQ453" s="126" t="s">
        <v>171</v>
      </c>
      <c r="BR453" s="128">
        <v>45470</v>
      </c>
      <c r="BS453" s="17">
        <v>26</v>
      </c>
      <c r="BT453" s="221" t="s">
        <v>2818</v>
      </c>
      <c r="BU453" s="118">
        <v>3</v>
      </c>
      <c r="BV453" s="17">
        <v>0</v>
      </c>
      <c r="BW453" s="17">
        <v>0</v>
      </c>
      <c r="BX453" s="17">
        <v>0</v>
      </c>
      <c r="BY453" s="17">
        <v>0</v>
      </c>
      <c r="BZ453" s="17">
        <v>3</v>
      </c>
      <c r="CA453" s="17"/>
      <c r="CB453" s="17">
        <v>6</v>
      </c>
      <c r="CC453" s="121">
        <v>15</v>
      </c>
      <c r="CD453" s="17"/>
      <c r="CE453" s="118">
        <v>0</v>
      </c>
      <c r="CF453" s="17">
        <v>0</v>
      </c>
      <c r="CG453" s="17">
        <v>0</v>
      </c>
      <c r="CH453" s="17">
        <v>0</v>
      </c>
      <c r="CI453" s="17">
        <v>0</v>
      </c>
      <c r="CJ453" s="17">
        <v>0</v>
      </c>
      <c r="CK453" s="17">
        <v>0</v>
      </c>
      <c r="CL453" s="121">
        <v>0</v>
      </c>
      <c r="CM453" s="17" t="s">
        <v>1123</v>
      </c>
      <c r="CN453" s="17" t="s">
        <v>1124</v>
      </c>
      <c r="CO453" s="17" t="s">
        <v>1125</v>
      </c>
      <c r="CP453" s="17">
        <v>26</v>
      </c>
      <c r="CQ453" s="118">
        <v>0</v>
      </c>
      <c r="CR453" s="17">
        <v>2</v>
      </c>
      <c r="CS453" s="124"/>
      <c r="CT453" s="138" t="s">
        <v>677</v>
      </c>
      <c r="CY453" s="141"/>
      <c r="CZ453" s="140"/>
      <c r="DC453" s="141"/>
      <c r="DD453" s="142"/>
      <c r="DF453" s="137"/>
      <c r="DG453" s="17" t="s">
        <v>1127</v>
      </c>
      <c r="DI453" s="126" t="s">
        <v>2594</v>
      </c>
      <c r="DJ453" s="118">
        <v>11</v>
      </c>
      <c r="DK453" s="118" t="s">
        <v>1128</v>
      </c>
      <c r="DL453" s="141"/>
      <c r="DM453" s="17" t="s">
        <v>130</v>
      </c>
      <c r="DN453" s="139"/>
      <c r="DQ453" s="141"/>
      <c r="DY453" s="140"/>
      <c r="EF453" s="141"/>
      <c r="EO453" s="140"/>
      <c r="ET453" s="141"/>
      <c r="EU453" s="140"/>
      <c r="EZ453" s="141"/>
      <c r="FB453" s="127"/>
      <c r="FC453" s="118">
        <v>70</v>
      </c>
      <c r="FD453" s="17">
        <v>6</v>
      </c>
      <c r="FE453" s="141"/>
      <c r="FF453" s="17">
        <v>59</v>
      </c>
      <c r="FG453" s="140"/>
      <c r="FH453" s="141"/>
      <c r="FJ453" s="17" t="e">
        <v>#N/A</v>
      </c>
      <c r="FK453" s="257" t="s">
        <v>3714</v>
      </c>
      <c r="FP453" s="141"/>
      <c r="FR453" s="140"/>
      <c r="FT453" s="138">
        <v>0</v>
      </c>
      <c r="FU453" s="138">
        <v>14</v>
      </c>
      <c r="FY453" s="141"/>
      <c r="GA453" s="140"/>
      <c r="GP453" s="141"/>
      <c r="GR453" s="137"/>
      <c r="GX453" s="141"/>
      <c r="GY453" s="137"/>
      <c r="HD453" s="141"/>
      <c r="HE453" s="137"/>
      <c r="HK453" s="141"/>
      <c r="HL453" s="137"/>
      <c r="HM453" s="124"/>
      <c r="HN453" s="124"/>
      <c r="HO453" s="141"/>
      <c r="HP453" s="140"/>
      <c r="HQ453" s="141"/>
      <c r="HS453" s="140"/>
      <c r="II453" s="141"/>
      <c r="IJ453" s="17" t="s">
        <v>1128</v>
      </c>
      <c r="IK453" s="138" t="s">
        <v>2595</v>
      </c>
    </row>
    <row r="454" spans="1:260" s="138" customFormat="1" ht="12">
      <c r="A454" s="118">
        <v>194</v>
      </c>
      <c r="B454" s="17">
        <v>0</v>
      </c>
      <c r="C454" s="17">
        <v>0</v>
      </c>
      <c r="D454" s="17" t="s">
        <v>663</v>
      </c>
      <c r="E454" s="17" t="s">
        <v>1905</v>
      </c>
      <c r="F454" s="17" t="s">
        <v>2079</v>
      </c>
      <c r="G454" s="17" t="s">
        <v>79</v>
      </c>
      <c r="H454" s="119">
        <v>-17.725729999999999</v>
      </c>
      <c r="I454" s="120">
        <v>-63.174340000000001</v>
      </c>
      <c r="J454" s="17" t="s">
        <v>303</v>
      </c>
      <c r="K454" s="17" t="s">
        <v>176</v>
      </c>
      <c r="L454" s="17" t="s">
        <v>304</v>
      </c>
      <c r="M454" s="121" t="s">
        <v>177</v>
      </c>
      <c r="N454" s="122">
        <v>40</v>
      </c>
      <c r="O454" s="123" t="s">
        <v>78</v>
      </c>
      <c r="P454" s="17" t="s">
        <v>178</v>
      </c>
      <c r="Q454" s="121" t="s">
        <v>179</v>
      </c>
      <c r="R454" s="124">
        <v>3</v>
      </c>
      <c r="S454" s="124">
        <v>3</v>
      </c>
      <c r="T454" s="124">
        <v>0</v>
      </c>
      <c r="U454" s="124">
        <v>0</v>
      </c>
      <c r="V454" s="124">
        <v>0</v>
      </c>
      <c r="W454" s="124">
        <v>3</v>
      </c>
      <c r="X454" s="124">
        <v>2</v>
      </c>
      <c r="Y454" s="125">
        <v>0</v>
      </c>
      <c r="Z454" s="17">
        <v>11</v>
      </c>
      <c r="AA454" s="126"/>
      <c r="AB454" s="127" t="s">
        <v>2912</v>
      </c>
      <c r="AC454" s="227" t="s">
        <v>223</v>
      </c>
      <c r="AD454" s="227">
        <v>3</v>
      </c>
      <c r="AE454" s="227" t="s">
        <v>181</v>
      </c>
      <c r="AF454" s="227">
        <v>1</v>
      </c>
      <c r="AG454" s="227" t="s">
        <v>182</v>
      </c>
      <c r="AH454" s="227" t="s">
        <v>188</v>
      </c>
      <c r="AI454" s="227">
        <v>3</v>
      </c>
      <c r="AJ454" s="227" t="s">
        <v>227</v>
      </c>
      <c r="AK454" s="227">
        <v>1</v>
      </c>
      <c r="AL454" s="227" t="s">
        <v>182</v>
      </c>
      <c r="AM454" s="227" t="s">
        <v>77</v>
      </c>
      <c r="AN454" s="227">
        <v>0</v>
      </c>
      <c r="AO454" s="227" t="s">
        <v>77</v>
      </c>
      <c r="AP454" s="227">
        <v>0</v>
      </c>
      <c r="AQ454" s="227" t="s">
        <v>77</v>
      </c>
      <c r="AR454" s="227" t="s">
        <v>77</v>
      </c>
      <c r="AS454" s="227">
        <v>0</v>
      </c>
      <c r="AT454" s="227" t="s">
        <v>77</v>
      </c>
      <c r="AU454" s="227">
        <v>0</v>
      </c>
      <c r="AV454" s="227" t="s">
        <v>77</v>
      </c>
      <c r="AW454" s="227" t="s">
        <v>218</v>
      </c>
      <c r="AX454" s="227">
        <v>3</v>
      </c>
      <c r="AY454" s="227" t="s">
        <v>2080</v>
      </c>
      <c r="AZ454" s="227">
        <v>1</v>
      </c>
      <c r="BA454" s="227" t="s">
        <v>189</v>
      </c>
      <c r="BB454" s="227" t="s">
        <v>258</v>
      </c>
      <c r="BC454" s="227">
        <v>2</v>
      </c>
      <c r="BD454" s="227" t="s">
        <v>2081</v>
      </c>
      <c r="BE454" s="227">
        <v>0</v>
      </c>
      <c r="BF454" s="227" t="s">
        <v>189</v>
      </c>
      <c r="BG454" s="227">
        <v>0</v>
      </c>
      <c r="BH454" s="227">
        <v>0</v>
      </c>
      <c r="BI454" s="227">
        <v>0</v>
      </c>
      <c r="BJ454" s="227">
        <v>0</v>
      </c>
      <c r="BK454" s="227">
        <v>0</v>
      </c>
      <c r="BL454" s="17">
        <v>11</v>
      </c>
      <c r="BM454" s="126" t="s">
        <v>4159</v>
      </c>
      <c r="BN454" s="126"/>
      <c r="BO454" s="126" t="e">
        <v>#N/A</v>
      </c>
      <c r="BP454" s="126">
        <v>2024</v>
      </c>
      <c r="BQ454" s="126" t="s">
        <v>171</v>
      </c>
      <c r="BR454" s="128">
        <v>45476</v>
      </c>
      <c r="BS454" s="17">
        <v>27</v>
      </c>
      <c r="BT454" s="221" t="s">
        <v>2913</v>
      </c>
      <c r="BU454" s="118">
        <v>2</v>
      </c>
      <c r="BV454" s="17">
        <v>0</v>
      </c>
      <c r="BW454" s="17">
        <v>0</v>
      </c>
      <c r="BX454" s="17">
        <v>1</v>
      </c>
      <c r="BY454" s="17">
        <v>0</v>
      </c>
      <c r="BZ454" s="17">
        <v>2</v>
      </c>
      <c r="CA454" s="17"/>
      <c r="CB454" s="17">
        <v>5</v>
      </c>
      <c r="CC454" s="121">
        <v>11</v>
      </c>
      <c r="CD454" s="17"/>
      <c r="CE454" s="118">
        <v>0</v>
      </c>
      <c r="CF454" s="17">
        <v>0</v>
      </c>
      <c r="CG454" s="17">
        <v>1</v>
      </c>
      <c r="CH454" s="17">
        <v>0</v>
      </c>
      <c r="CI454" s="17">
        <v>0</v>
      </c>
      <c r="CJ454" s="17">
        <v>0</v>
      </c>
      <c r="CK454" s="17">
        <v>0</v>
      </c>
      <c r="CL454" s="121">
        <v>1</v>
      </c>
      <c r="CM454" s="17" t="s">
        <v>1431</v>
      </c>
      <c r="CN454" s="17" t="s">
        <v>1240</v>
      </c>
      <c r="CO454" s="17" t="s">
        <v>1432</v>
      </c>
      <c r="CP454" s="17">
        <v>4</v>
      </c>
      <c r="CQ454" s="118">
        <v>0</v>
      </c>
      <c r="CR454" s="17">
        <v>2</v>
      </c>
      <c r="CS454" s="17"/>
      <c r="CT454" s="17" t="s">
        <v>677</v>
      </c>
      <c r="CU454" s="17"/>
      <c r="CV454" s="17"/>
      <c r="CW454" s="17"/>
      <c r="CX454" s="17"/>
      <c r="CY454" s="121"/>
      <c r="CZ454" s="118"/>
      <c r="DA454" s="17"/>
      <c r="DB454" s="17"/>
      <c r="DC454" s="121"/>
      <c r="DD454" s="126"/>
      <c r="DE454" s="17"/>
      <c r="DF454" s="118"/>
      <c r="DG454" s="17" t="s">
        <v>1137</v>
      </c>
      <c r="DH454" s="17"/>
      <c r="DI454" s="126" t="s">
        <v>2633</v>
      </c>
      <c r="DJ454" s="118">
        <v>14</v>
      </c>
      <c r="DK454" s="118" t="s">
        <v>1433</v>
      </c>
      <c r="DL454" s="121"/>
      <c r="DM454" s="17" t="s">
        <v>1120</v>
      </c>
      <c r="DN454" s="17"/>
      <c r="DO454" s="17"/>
      <c r="DP454" s="17"/>
      <c r="DQ454" s="121"/>
      <c r="DR454" s="17"/>
      <c r="DS454" s="17"/>
      <c r="DT454" s="17"/>
      <c r="DU454" s="17"/>
      <c r="DV454" s="17"/>
      <c r="DW454" s="17"/>
      <c r="DX454" s="17"/>
      <c r="DY454" s="118"/>
      <c r="DZ454" s="17"/>
      <c r="EA454" s="17"/>
      <c r="EB454" s="17"/>
      <c r="EC454" s="17"/>
      <c r="ED454" s="17"/>
      <c r="EE454" s="17"/>
      <c r="EF454" s="121"/>
      <c r="EG454" s="17"/>
      <c r="EH454" s="17"/>
      <c r="EI454" s="17"/>
      <c r="EJ454" s="17"/>
      <c r="EK454" s="17"/>
      <c r="EL454" s="17"/>
      <c r="EM454" s="17"/>
      <c r="EN454" s="17"/>
      <c r="EO454" s="118"/>
      <c r="EP454" s="17"/>
      <c r="EQ454" s="17"/>
      <c r="ER454" s="17"/>
      <c r="ES454" s="17"/>
      <c r="ET454" s="121"/>
      <c r="EU454" s="118"/>
      <c r="EV454" s="17"/>
      <c r="EW454" s="17"/>
      <c r="EX454" s="17"/>
      <c r="EY454" s="17"/>
      <c r="EZ454" s="121"/>
      <c r="FA454" s="17"/>
      <c r="FB454" s="121"/>
      <c r="FC454" s="118">
        <v>70</v>
      </c>
      <c r="FD454" s="17">
        <v>5</v>
      </c>
      <c r="FE454" s="121"/>
      <c r="FF454" s="17">
        <v>59</v>
      </c>
      <c r="FG454" s="118"/>
      <c r="FH454" s="121"/>
      <c r="FI454" s="17"/>
      <c r="FJ454" s="17" t="e">
        <v>#N/A</v>
      </c>
      <c r="FK454" s="227" t="s">
        <v>3711</v>
      </c>
      <c r="FL454" s="128"/>
      <c r="FM454" s="128"/>
      <c r="FN454" s="17"/>
      <c r="FO454" s="17"/>
      <c r="FP454" s="121"/>
      <c r="FQ454" s="17"/>
      <c r="FR454" s="118"/>
      <c r="FS454" s="17"/>
      <c r="FT454" s="17">
        <v>0</v>
      </c>
      <c r="FU454" s="17">
        <v>14</v>
      </c>
      <c r="FV454" s="17"/>
      <c r="FW454" s="17"/>
      <c r="FX454" s="17"/>
      <c r="FY454" s="121"/>
      <c r="FZ454" s="17"/>
      <c r="GA454" s="118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21"/>
      <c r="GQ454" s="17"/>
      <c r="GR454" s="118"/>
      <c r="GS454" s="17"/>
      <c r="GT454" s="17"/>
      <c r="GU454" s="17"/>
      <c r="GV454" s="17"/>
      <c r="GW454" s="17"/>
      <c r="GX454" s="121"/>
      <c r="GY454" s="118"/>
      <c r="GZ454" s="17"/>
      <c r="HA454" s="17"/>
      <c r="HB454" s="17"/>
      <c r="HC454" s="17"/>
      <c r="HD454" s="121"/>
      <c r="HE454" s="118"/>
      <c r="HF454" s="17"/>
      <c r="HG454" s="17"/>
      <c r="HH454" s="17"/>
      <c r="HI454" s="17"/>
      <c r="HJ454" s="17"/>
      <c r="HK454" s="121"/>
      <c r="HL454" s="118"/>
      <c r="HM454" s="17"/>
      <c r="HN454" s="17"/>
      <c r="HO454" s="121"/>
      <c r="HP454" s="118"/>
      <c r="HQ454" s="121"/>
      <c r="HR454" s="17"/>
      <c r="HS454" s="118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21"/>
      <c r="IJ454" s="17" t="s">
        <v>1434</v>
      </c>
      <c r="IK454" s="17" t="s">
        <v>2725</v>
      </c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</row>
    <row r="455" spans="1:260" s="138" customFormat="1" ht="12">
      <c r="A455" s="118">
        <v>310</v>
      </c>
      <c r="B455" s="17" t="s">
        <v>670</v>
      </c>
      <c r="C455" s="17">
        <v>0</v>
      </c>
      <c r="D455" s="139" t="s">
        <v>663</v>
      </c>
      <c r="E455" s="124" t="s">
        <v>1784</v>
      </c>
      <c r="F455" s="17" t="s">
        <v>2277</v>
      </c>
      <c r="G455" s="17" t="s">
        <v>79</v>
      </c>
      <c r="H455" s="119">
        <v>-17.799063</v>
      </c>
      <c r="I455" s="120">
        <v>-63.092427000000001</v>
      </c>
      <c r="J455" s="17" t="s">
        <v>303</v>
      </c>
      <c r="K455" s="17" t="s">
        <v>176</v>
      </c>
      <c r="L455" s="17" t="s">
        <v>304</v>
      </c>
      <c r="M455" s="121" t="s">
        <v>177</v>
      </c>
      <c r="N455" s="122">
        <v>40</v>
      </c>
      <c r="O455" s="123" t="s">
        <v>78</v>
      </c>
      <c r="P455" s="17" t="s">
        <v>178</v>
      </c>
      <c r="Q455" s="121" t="s">
        <v>179</v>
      </c>
      <c r="R455" s="124">
        <v>3</v>
      </c>
      <c r="S455" s="124">
        <v>3</v>
      </c>
      <c r="T455" s="124">
        <v>0</v>
      </c>
      <c r="U455" s="124">
        <v>0</v>
      </c>
      <c r="V455" s="124">
        <v>0</v>
      </c>
      <c r="W455" s="124">
        <v>3</v>
      </c>
      <c r="X455" s="124">
        <v>3</v>
      </c>
      <c r="Y455" s="125">
        <v>0</v>
      </c>
      <c r="Z455" s="17">
        <v>12</v>
      </c>
      <c r="AA455" s="142"/>
      <c r="AB455" s="127" t="s">
        <v>191</v>
      </c>
      <c r="AC455" s="227" t="s">
        <v>194</v>
      </c>
      <c r="AD455" s="227">
        <v>3</v>
      </c>
      <c r="AE455" s="227" t="s">
        <v>181</v>
      </c>
      <c r="AF455" s="227">
        <v>1</v>
      </c>
      <c r="AG455" s="227" t="s">
        <v>211</v>
      </c>
      <c r="AH455" s="227" t="s">
        <v>222</v>
      </c>
      <c r="AI455" s="227">
        <v>3</v>
      </c>
      <c r="AJ455" s="227" t="s">
        <v>184</v>
      </c>
      <c r="AK455" s="227">
        <v>1</v>
      </c>
      <c r="AL455" s="227" t="s">
        <v>206</v>
      </c>
      <c r="AM455" s="227" t="s">
        <v>77</v>
      </c>
      <c r="AN455" s="227">
        <v>0</v>
      </c>
      <c r="AO455" s="227" t="s">
        <v>77</v>
      </c>
      <c r="AP455" s="227">
        <v>0</v>
      </c>
      <c r="AQ455" s="227" t="s">
        <v>77</v>
      </c>
      <c r="AR455" s="227" t="s">
        <v>77</v>
      </c>
      <c r="AS455" s="227">
        <v>0</v>
      </c>
      <c r="AT455" s="227" t="s">
        <v>77</v>
      </c>
      <c r="AU455" s="227">
        <v>0</v>
      </c>
      <c r="AV455" s="227" t="s">
        <v>77</v>
      </c>
      <c r="AW455" s="227" t="s">
        <v>186</v>
      </c>
      <c r="AX455" s="227">
        <v>3</v>
      </c>
      <c r="AY455" s="227" t="s">
        <v>187</v>
      </c>
      <c r="AZ455" s="227">
        <v>1</v>
      </c>
      <c r="BA455" s="227" t="s">
        <v>236</v>
      </c>
      <c r="BB455" s="227" t="s">
        <v>675</v>
      </c>
      <c r="BC455" s="227">
        <v>3</v>
      </c>
      <c r="BD455" s="227" t="s">
        <v>229</v>
      </c>
      <c r="BE455" s="227">
        <v>0</v>
      </c>
      <c r="BF455" s="227" t="s">
        <v>236</v>
      </c>
      <c r="BG455" s="227">
        <v>0</v>
      </c>
      <c r="BH455" s="227">
        <v>0</v>
      </c>
      <c r="BI455" s="227">
        <v>0</v>
      </c>
      <c r="BJ455" s="227">
        <v>0</v>
      </c>
      <c r="BK455" s="227">
        <v>0</v>
      </c>
      <c r="BL455" s="17">
        <v>12</v>
      </c>
      <c r="BM455" s="142">
        <v>0</v>
      </c>
      <c r="BN455" s="142"/>
      <c r="BO455" s="142" t="e">
        <v>#N/A</v>
      </c>
      <c r="BP455" s="143">
        <v>2024</v>
      </c>
      <c r="BQ455" s="126" t="s">
        <v>171</v>
      </c>
      <c r="BR455" s="128">
        <v>45476</v>
      </c>
      <c r="BS455" s="17">
        <v>27</v>
      </c>
      <c r="BT455" s="221" t="s">
        <v>2818</v>
      </c>
      <c r="BU455" s="118">
        <v>3</v>
      </c>
      <c r="BV455" s="17">
        <v>0</v>
      </c>
      <c r="BW455" s="17">
        <v>0</v>
      </c>
      <c r="BX455" s="17">
        <v>0</v>
      </c>
      <c r="BY455" s="17">
        <v>0</v>
      </c>
      <c r="BZ455" s="17">
        <v>3</v>
      </c>
      <c r="CA455" s="17"/>
      <c r="CB455" s="17">
        <v>6</v>
      </c>
      <c r="CC455" s="121">
        <v>12</v>
      </c>
      <c r="CD455" s="17"/>
      <c r="CE455" s="118">
        <v>0</v>
      </c>
      <c r="CF455" s="17">
        <v>0</v>
      </c>
      <c r="CG455" s="17">
        <v>0</v>
      </c>
      <c r="CH455" s="17">
        <v>0</v>
      </c>
      <c r="CI455" s="17">
        <v>0</v>
      </c>
      <c r="CJ455" s="17">
        <v>0</v>
      </c>
      <c r="CK455" s="17">
        <v>0</v>
      </c>
      <c r="CL455" s="121">
        <v>0</v>
      </c>
      <c r="CM455" s="17" t="s">
        <v>1123</v>
      </c>
      <c r="CN455" s="17" t="s">
        <v>1107</v>
      </c>
      <c r="CO455" s="17" t="s">
        <v>1125</v>
      </c>
      <c r="CP455" s="17">
        <v>26</v>
      </c>
      <c r="CQ455" s="118">
        <v>1</v>
      </c>
      <c r="CR455" s="17">
        <v>2</v>
      </c>
      <c r="CS455" s="124" t="s">
        <v>676</v>
      </c>
      <c r="CT455" s="138" t="s">
        <v>677</v>
      </c>
      <c r="CY455" s="141"/>
      <c r="CZ455" s="140"/>
      <c r="DC455" s="141"/>
      <c r="DD455" s="142"/>
      <c r="DF455" s="137"/>
      <c r="DG455" s="17" t="s">
        <v>1127</v>
      </c>
      <c r="DI455" s="126" t="s">
        <v>2682</v>
      </c>
      <c r="DJ455" s="118">
        <v>9</v>
      </c>
      <c r="DK455" s="118" t="s">
        <v>1332</v>
      </c>
      <c r="DL455" s="141"/>
      <c r="DM455" s="17" t="s">
        <v>130</v>
      </c>
      <c r="DN455" s="139"/>
      <c r="DQ455" s="141"/>
      <c r="DY455" s="140"/>
      <c r="EF455" s="141"/>
      <c r="EO455" s="140"/>
      <c r="ET455" s="141"/>
      <c r="EU455" s="140"/>
      <c r="EZ455" s="141"/>
      <c r="FB455" s="127"/>
      <c r="FC455" s="118">
        <v>70</v>
      </c>
      <c r="FD455" s="17">
        <v>6</v>
      </c>
      <c r="FE455" s="141"/>
      <c r="FF455" s="17">
        <v>59</v>
      </c>
      <c r="FG455" s="140"/>
      <c r="FH455" s="141"/>
      <c r="FJ455" s="17" t="e">
        <v>#N/A</v>
      </c>
      <c r="FK455" s="257" t="s">
        <v>3714</v>
      </c>
      <c r="FP455" s="141"/>
      <c r="FR455" s="140"/>
      <c r="FT455" s="138">
        <v>0</v>
      </c>
      <c r="FU455" s="138">
        <v>14</v>
      </c>
      <c r="FY455" s="141"/>
      <c r="GA455" s="140"/>
      <c r="GP455" s="141"/>
      <c r="GR455" s="137"/>
      <c r="GX455" s="141"/>
      <c r="GY455" s="137"/>
      <c r="HD455" s="141"/>
      <c r="HE455" s="137"/>
      <c r="HK455" s="141"/>
      <c r="HL455" s="137"/>
      <c r="HM455" s="124"/>
      <c r="HN455" s="124"/>
      <c r="HO455" s="141"/>
      <c r="HP455" s="140"/>
      <c r="HQ455" s="141"/>
      <c r="HS455" s="140"/>
      <c r="II455" s="141"/>
      <c r="IJ455" s="17" t="s">
        <v>1332</v>
      </c>
      <c r="IK455" s="138" t="s">
        <v>2683</v>
      </c>
    </row>
    <row r="456" spans="1:260" s="138" customFormat="1" ht="12">
      <c r="A456" s="118">
        <v>312</v>
      </c>
      <c r="B456" s="17" t="s">
        <v>307</v>
      </c>
      <c r="C456" s="17">
        <v>0</v>
      </c>
      <c r="D456" s="139" t="s">
        <v>663</v>
      </c>
      <c r="E456" s="124" t="s">
        <v>1901</v>
      </c>
      <c r="F456" s="17" t="s">
        <v>2279</v>
      </c>
      <c r="G456" s="17" t="s">
        <v>79</v>
      </c>
      <c r="H456" s="119">
        <v>-17.746700000000001</v>
      </c>
      <c r="I456" s="120">
        <v>-63.152349999999998</v>
      </c>
      <c r="J456" s="17" t="s">
        <v>303</v>
      </c>
      <c r="K456" s="17" t="s">
        <v>176</v>
      </c>
      <c r="L456" s="17" t="s">
        <v>304</v>
      </c>
      <c r="M456" s="121" t="s">
        <v>177</v>
      </c>
      <c r="N456" s="122">
        <v>35</v>
      </c>
      <c r="O456" s="123" t="s">
        <v>78</v>
      </c>
      <c r="P456" s="17" t="s">
        <v>196</v>
      </c>
      <c r="Q456" s="121" t="s">
        <v>179</v>
      </c>
      <c r="R456" s="124">
        <v>3</v>
      </c>
      <c r="S456" s="124">
        <v>3</v>
      </c>
      <c r="T456" s="124">
        <v>0</v>
      </c>
      <c r="U456" s="124">
        <v>0</v>
      </c>
      <c r="V456" s="124">
        <v>3</v>
      </c>
      <c r="W456" s="124">
        <v>3</v>
      </c>
      <c r="X456" s="124">
        <v>1</v>
      </c>
      <c r="Y456" s="125">
        <v>0</v>
      </c>
      <c r="Z456" s="17">
        <v>13</v>
      </c>
      <c r="AA456" s="142"/>
      <c r="AB456" s="127" t="s">
        <v>1407</v>
      </c>
      <c r="AC456" s="227" t="s">
        <v>212</v>
      </c>
      <c r="AD456" s="227">
        <v>3</v>
      </c>
      <c r="AE456" s="227" t="s">
        <v>181</v>
      </c>
      <c r="AF456" s="227">
        <v>1</v>
      </c>
      <c r="AG456" s="227" t="s">
        <v>206</v>
      </c>
      <c r="AH456" s="227" t="s">
        <v>188</v>
      </c>
      <c r="AI456" s="227">
        <v>3</v>
      </c>
      <c r="AJ456" s="227" t="s">
        <v>227</v>
      </c>
      <c r="AK456" s="227">
        <v>1</v>
      </c>
      <c r="AL456" s="227" t="s">
        <v>206</v>
      </c>
      <c r="AM456" s="227" t="s">
        <v>77</v>
      </c>
      <c r="AN456" s="227">
        <v>0</v>
      </c>
      <c r="AO456" s="227" t="s">
        <v>77</v>
      </c>
      <c r="AP456" s="227">
        <v>0</v>
      </c>
      <c r="AQ456" s="227" t="s">
        <v>77</v>
      </c>
      <c r="AR456" s="227" t="s">
        <v>198</v>
      </c>
      <c r="AS456" s="227">
        <v>3</v>
      </c>
      <c r="AT456" s="227" t="s">
        <v>325</v>
      </c>
      <c r="AU456" s="227">
        <v>1</v>
      </c>
      <c r="AV456" s="227" t="s">
        <v>214</v>
      </c>
      <c r="AW456" s="227" t="s">
        <v>1001</v>
      </c>
      <c r="AX456" s="227">
        <v>3</v>
      </c>
      <c r="AY456" s="227" t="s">
        <v>326</v>
      </c>
      <c r="AZ456" s="227">
        <v>0</v>
      </c>
      <c r="BA456" s="227" t="s">
        <v>189</v>
      </c>
      <c r="BB456" s="227" t="s">
        <v>252</v>
      </c>
      <c r="BC456" s="227">
        <v>1</v>
      </c>
      <c r="BD456" s="227" t="s">
        <v>326</v>
      </c>
      <c r="BE456" s="227">
        <v>0</v>
      </c>
      <c r="BF456" s="227" t="s">
        <v>189</v>
      </c>
      <c r="BG456" s="227">
        <v>0</v>
      </c>
      <c r="BH456" s="227">
        <v>0</v>
      </c>
      <c r="BI456" s="227">
        <v>0</v>
      </c>
      <c r="BJ456" s="227">
        <v>0</v>
      </c>
      <c r="BK456" s="227">
        <v>0</v>
      </c>
      <c r="BL456" s="17">
        <v>13</v>
      </c>
      <c r="BM456" s="142" t="s">
        <v>4159</v>
      </c>
      <c r="BN456" s="142"/>
      <c r="BO456" s="142" t="e">
        <v>#N/A</v>
      </c>
      <c r="BP456" s="143">
        <v>2024</v>
      </c>
      <c r="BQ456" s="126" t="s">
        <v>171</v>
      </c>
      <c r="BR456" s="128">
        <v>45476</v>
      </c>
      <c r="BS456" s="17">
        <v>27</v>
      </c>
      <c r="BT456" s="221" t="s">
        <v>2860</v>
      </c>
      <c r="BU456" s="118">
        <v>3</v>
      </c>
      <c r="BV456" s="17">
        <v>2</v>
      </c>
      <c r="BW456" s="17">
        <v>0</v>
      </c>
      <c r="BX456" s="17">
        <v>0</v>
      </c>
      <c r="BY456" s="17">
        <v>0</v>
      </c>
      <c r="BZ456" s="17">
        <v>1</v>
      </c>
      <c r="CA456" s="17"/>
      <c r="CB456" s="17">
        <v>6</v>
      </c>
      <c r="CC456" s="121">
        <v>13</v>
      </c>
      <c r="CD456" s="17"/>
      <c r="CE456" s="118">
        <v>0</v>
      </c>
      <c r="CF456" s="17">
        <v>0</v>
      </c>
      <c r="CG456" s="17">
        <v>1</v>
      </c>
      <c r="CH456" s="17">
        <v>0</v>
      </c>
      <c r="CI456" s="17">
        <v>0</v>
      </c>
      <c r="CJ456" s="17">
        <v>1</v>
      </c>
      <c r="CK456" s="17">
        <v>0</v>
      </c>
      <c r="CL456" s="121">
        <v>2</v>
      </c>
      <c r="CM456" s="17" t="s">
        <v>2861</v>
      </c>
      <c r="CN456" s="17" t="s">
        <v>1344</v>
      </c>
      <c r="CO456" s="17" t="s">
        <v>2895</v>
      </c>
      <c r="CP456" s="17">
        <v>2</v>
      </c>
      <c r="CQ456" s="118">
        <v>0</v>
      </c>
      <c r="CR456" s="17">
        <v>1</v>
      </c>
      <c r="CS456" s="124"/>
      <c r="CT456" s="138" t="s">
        <v>677</v>
      </c>
      <c r="CY456" s="141"/>
      <c r="CZ456" s="140"/>
      <c r="DC456" s="141"/>
      <c r="DD456" s="142"/>
      <c r="DF456" s="137"/>
      <c r="DG456" s="17" t="s">
        <v>1412</v>
      </c>
      <c r="DI456" s="126" t="s">
        <v>2800</v>
      </c>
      <c r="DJ456" s="118">
        <v>11</v>
      </c>
      <c r="DK456" s="118" t="s">
        <v>2801</v>
      </c>
      <c r="DL456" s="141"/>
      <c r="DM456" s="17" t="s">
        <v>1351</v>
      </c>
      <c r="DN456" s="139"/>
      <c r="DQ456" s="141"/>
      <c r="DY456" s="140"/>
      <c r="EF456" s="141"/>
      <c r="EO456" s="140"/>
      <c r="ET456" s="141"/>
      <c r="EU456" s="140"/>
      <c r="EZ456" s="141"/>
      <c r="FB456" s="127"/>
      <c r="FC456" s="118">
        <v>70</v>
      </c>
      <c r="FD456" s="17">
        <v>6</v>
      </c>
      <c r="FE456" s="141"/>
      <c r="FF456" s="17">
        <v>53</v>
      </c>
      <c r="FG456" s="140"/>
      <c r="FH456" s="141"/>
      <c r="FJ456" s="17" t="e">
        <v>#N/A</v>
      </c>
      <c r="FK456" s="257" t="s">
        <v>3711</v>
      </c>
      <c r="FP456" s="141"/>
      <c r="FR456" s="140"/>
      <c r="FT456" s="138">
        <v>0</v>
      </c>
      <c r="FU456" s="138">
        <v>14</v>
      </c>
      <c r="FY456" s="141"/>
      <c r="GA456" s="140"/>
      <c r="GP456" s="141"/>
      <c r="GR456" s="137"/>
      <c r="GX456" s="141"/>
      <c r="GY456" s="137"/>
      <c r="HD456" s="141"/>
      <c r="HE456" s="137"/>
      <c r="HK456" s="141"/>
      <c r="HL456" s="137"/>
      <c r="HM456" s="124"/>
      <c r="HN456" s="124"/>
      <c r="HO456" s="141"/>
      <c r="HP456" s="140"/>
      <c r="HQ456" s="141"/>
      <c r="HS456" s="140"/>
      <c r="II456" s="141"/>
      <c r="IJ456" s="17" t="s">
        <v>3157</v>
      </c>
      <c r="IK456" s="138" t="s">
        <v>3948</v>
      </c>
    </row>
    <row r="457" spans="1:260" s="138" customFormat="1" ht="12">
      <c r="A457" s="118">
        <v>315</v>
      </c>
      <c r="B457" s="17" t="s">
        <v>670</v>
      </c>
      <c r="C457" s="17">
        <v>0</v>
      </c>
      <c r="D457" s="139" t="s">
        <v>663</v>
      </c>
      <c r="E457" s="124" t="s">
        <v>1792</v>
      </c>
      <c r="F457" s="17" t="s">
        <v>2286</v>
      </c>
      <c r="G457" s="17" t="s">
        <v>79</v>
      </c>
      <c r="H457" s="119">
        <v>-17.866482999999999</v>
      </c>
      <c r="I457" s="120">
        <v>-63.167354000000003</v>
      </c>
      <c r="J457" s="17" t="s">
        <v>303</v>
      </c>
      <c r="K457" s="17" t="s">
        <v>176</v>
      </c>
      <c r="L457" s="17" t="s">
        <v>304</v>
      </c>
      <c r="M457" s="121" t="s">
        <v>177</v>
      </c>
      <c r="N457" s="122">
        <v>60</v>
      </c>
      <c r="O457" s="123" t="s">
        <v>78</v>
      </c>
      <c r="P457" s="17" t="s">
        <v>178</v>
      </c>
      <c r="Q457" s="121" t="s">
        <v>179</v>
      </c>
      <c r="R457" s="124">
        <v>3</v>
      </c>
      <c r="S457" s="124">
        <v>3</v>
      </c>
      <c r="T457" s="124">
        <v>0</v>
      </c>
      <c r="U457" s="124">
        <v>0</v>
      </c>
      <c r="V457" s="124">
        <v>3</v>
      </c>
      <c r="W457" s="124">
        <v>3</v>
      </c>
      <c r="X457" s="124">
        <v>3</v>
      </c>
      <c r="Y457" s="125">
        <v>0</v>
      </c>
      <c r="Z457" s="17">
        <v>15</v>
      </c>
      <c r="AA457" s="142"/>
      <c r="AB457" s="127" t="s">
        <v>237</v>
      </c>
      <c r="AC457" s="227" t="s">
        <v>192</v>
      </c>
      <c r="AD457" s="227">
        <v>3</v>
      </c>
      <c r="AE457" s="227" t="s">
        <v>181</v>
      </c>
      <c r="AF457" s="227">
        <v>1</v>
      </c>
      <c r="AG457" s="227" t="s">
        <v>2287</v>
      </c>
      <c r="AH457" s="227" t="s">
        <v>194</v>
      </c>
      <c r="AI457" s="227">
        <v>3</v>
      </c>
      <c r="AJ457" s="227" t="s">
        <v>184</v>
      </c>
      <c r="AK457" s="227">
        <v>1</v>
      </c>
      <c r="AL457" s="227" t="s">
        <v>182</v>
      </c>
      <c r="AM457" s="227" t="s">
        <v>77</v>
      </c>
      <c r="AN457" s="227">
        <v>0</v>
      </c>
      <c r="AO457" s="227" t="s">
        <v>77</v>
      </c>
      <c r="AP457" s="227">
        <v>0</v>
      </c>
      <c r="AQ457" s="227" t="s">
        <v>77</v>
      </c>
      <c r="AR457" s="227" t="s">
        <v>198</v>
      </c>
      <c r="AS457" s="227">
        <v>3</v>
      </c>
      <c r="AT457" s="227" t="s">
        <v>199</v>
      </c>
      <c r="AU457" s="227">
        <v>1</v>
      </c>
      <c r="AV457" s="227" t="s">
        <v>182</v>
      </c>
      <c r="AW457" s="227" t="s">
        <v>234</v>
      </c>
      <c r="AX457" s="227">
        <v>3</v>
      </c>
      <c r="AY457" s="227" t="s">
        <v>200</v>
      </c>
      <c r="AZ457" s="227">
        <v>0</v>
      </c>
      <c r="BA457" s="227" t="s">
        <v>182</v>
      </c>
      <c r="BB457" s="227" t="s">
        <v>675</v>
      </c>
      <c r="BC457" s="227">
        <v>3</v>
      </c>
      <c r="BD457" s="227" t="s">
        <v>200</v>
      </c>
      <c r="BE457" s="227">
        <v>0</v>
      </c>
      <c r="BF457" s="227" t="s">
        <v>182</v>
      </c>
      <c r="BG457" s="227">
        <v>0</v>
      </c>
      <c r="BH457" s="227">
        <v>0</v>
      </c>
      <c r="BI457" s="227">
        <v>0</v>
      </c>
      <c r="BJ457" s="227">
        <v>0</v>
      </c>
      <c r="BK457" s="227">
        <v>0</v>
      </c>
      <c r="BL457" s="17">
        <v>15</v>
      </c>
      <c r="BM457" s="142" t="s">
        <v>4159</v>
      </c>
      <c r="BN457" s="142"/>
      <c r="BO457" s="142" t="e">
        <v>#N/A</v>
      </c>
      <c r="BP457" s="143">
        <v>2024</v>
      </c>
      <c r="BQ457" s="126" t="s">
        <v>171</v>
      </c>
      <c r="BR457" s="128">
        <v>45476</v>
      </c>
      <c r="BS457" s="17">
        <v>27</v>
      </c>
      <c r="BT457" s="221" t="s">
        <v>2824</v>
      </c>
      <c r="BU457" s="118">
        <v>3</v>
      </c>
      <c r="BV457" s="17">
        <v>0</v>
      </c>
      <c r="BW457" s="17">
        <v>0</v>
      </c>
      <c r="BX457" s="17">
        <v>1</v>
      </c>
      <c r="BY457" s="17">
        <v>0</v>
      </c>
      <c r="BZ457" s="17">
        <v>2</v>
      </c>
      <c r="CA457" s="17"/>
      <c r="CB457" s="17">
        <v>6</v>
      </c>
      <c r="CC457" s="121">
        <v>15</v>
      </c>
      <c r="CD457" s="17"/>
      <c r="CE457" s="118">
        <v>0</v>
      </c>
      <c r="CF457" s="17">
        <v>0</v>
      </c>
      <c r="CG457" s="17">
        <v>0</v>
      </c>
      <c r="CH457" s="17">
        <v>0</v>
      </c>
      <c r="CI457" s="17">
        <v>0</v>
      </c>
      <c r="CJ457" s="17">
        <v>1</v>
      </c>
      <c r="CK457" s="17">
        <v>0</v>
      </c>
      <c r="CL457" s="121">
        <v>1</v>
      </c>
      <c r="CM457" s="17" t="s">
        <v>1385</v>
      </c>
      <c r="CN457" s="17" t="s">
        <v>1124</v>
      </c>
      <c r="CO457" s="17" t="s">
        <v>1125</v>
      </c>
      <c r="CP457" s="17">
        <v>16</v>
      </c>
      <c r="CQ457" s="118">
        <v>1</v>
      </c>
      <c r="CR457" s="17">
        <v>2</v>
      </c>
      <c r="CS457" s="124" t="s">
        <v>676</v>
      </c>
      <c r="CT457" s="138" t="s">
        <v>677</v>
      </c>
      <c r="CY457" s="141"/>
      <c r="CZ457" s="140"/>
      <c r="DC457" s="141"/>
      <c r="DD457" s="142"/>
      <c r="DF457" s="137"/>
      <c r="DG457" s="17" t="s">
        <v>1180</v>
      </c>
      <c r="DI457" s="126" t="s">
        <v>2659</v>
      </c>
      <c r="DJ457" s="118">
        <v>19</v>
      </c>
      <c r="DK457" s="118" t="s">
        <v>1327</v>
      </c>
      <c r="DL457" s="141"/>
      <c r="DM457" s="17" t="s">
        <v>1299</v>
      </c>
      <c r="DN457" s="139"/>
      <c r="DQ457" s="141"/>
      <c r="DY457" s="140"/>
      <c r="EF457" s="141"/>
      <c r="EO457" s="140"/>
      <c r="ET457" s="141"/>
      <c r="EU457" s="140"/>
      <c r="EZ457" s="141"/>
      <c r="FB457" s="127"/>
      <c r="FC457" s="118">
        <v>100</v>
      </c>
      <c r="FD457" s="17">
        <v>6</v>
      </c>
      <c r="FE457" s="141"/>
      <c r="FF457" s="17">
        <v>81</v>
      </c>
      <c r="FG457" s="140"/>
      <c r="FH457" s="141"/>
      <c r="FJ457" s="17" t="e">
        <v>#N/A</v>
      </c>
      <c r="FK457" s="257" t="s">
        <v>3711</v>
      </c>
      <c r="FP457" s="141"/>
      <c r="FR457" s="140"/>
      <c r="FT457" s="138">
        <v>0</v>
      </c>
      <c r="FU457" s="138">
        <v>14</v>
      </c>
      <c r="FY457" s="141"/>
      <c r="GA457" s="140"/>
      <c r="GP457" s="141"/>
      <c r="GR457" s="137"/>
      <c r="GX457" s="141"/>
      <c r="GY457" s="137"/>
      <c r="HD457" s="141"/>
      <c r="HE457" s="137"/>
      <c r="HK457" s="141"/>
      <c r="HL457" s="137"/>
      <c r="HM457" s="124"/>
      <c r="HN457" s="124"/>
      <c r="HO457" s="141"/>
      <c r="HP457" s="140"/>
      <c r="HQ457" s="141"/>
      <c r="HS457" s="140"/>
      <c r="II457" s="141"/>
      <c r="IJ457" s="17" t="s">
        <v>1328</v>
      </c>
      <c r="IK457" s="138" t="s">
        <v>2622</v>
      </c>
    </row>
    <row r="458" spans="1:260" s="138" customFormat="1" ht="12">
      <c r="A458" s="118">
        <v>363</v>
      </c>
      <c r="B458" s="17" t="s">
        <v>569</v>
      </c>
      <c r="C458" s="17" t="s">
        <v>2037</v>
      </c>
      <c r="D458" s="139" t="s">
        <v>663</v>
      </c>
      <c r="E458" s="124" t="s">
        <v>570</v>
      </c>
      <c r="F458" s="17" t="s">
        <v>2355</v>
      </c>
      <c r="G458" s="17" t="s">
        <v>79</v>
      </c>
      <c r="H458" s="119">
        <v>-17.796150999999998</v>
      </c>
      <c r="I458" s="120">
        <v>-63.116281999999998</v>
      </c>
      <c r="J458" s="17" t="s">
        <v>303</v>
      </c>
      <c r="K458" s="17" t="s">
        <v>176</v>
      </c>
      <c r="L458" s="17" t="s">
        <v>304</v>
      </c>
      <c r="M458" s="121" t="s">
        <v>177</v>
      </c>
      <c r="N458" s="122">
        <v>25</v>
      </c>
      <c r="O458" s="123" t="s">
        <v>78</v>
      </c>
      <c r="P458" s="17" t="s">
        <v>196</v>
      </c>
      <c r="Q458" s="121" t="s">
        <v>179</v>
      </c>
      <c r="R458" s="124">
        <v>3</v>
      </c>
      <c r="S458" s="124">
        <v>3</v>
      </c>
      <c r="T458" s="124">
        <v>0</v>
      </c>
      <c r="U458" s="124">
        <v>0</v>
      </c>
      <c r="V458" s="124">
        <v>0</v>
      </c>
      <c r="W458" s="124">
        <v>3</v>
      </c>
      <c r="X458" s="124">
        <v>3</v>
      </c>
      <c r="Y458" s="125">
        <v>0</v>
      </c>
      <c r="Z458" s="17">
        <v>12</v>
      </c>
      <c r="AA458" s="142"/>
      <c r="AB458" s="127" t="s">
        <v>2931</v>
      </c>
      <c r="AC458" s="227" t="s">
        <v>571</v>
      </c>
      <c r="AD458" s="227">
        <v>3</v>
      </c>
      <c r="AE458" s="227" t="s">
        <v>181</v>
      </c>
      <c r="AF458" s="227">
        <v>1</v>
      </c>
      <c r="AG458" s="227" t="s">
        <v>206</v>
      </c>
      <c r="AH458" s="227" t="s">
        <v>188</v>
      </c>
      <c r="AI458" s="227">
        <v>3</v>
      </c>
      <c r="AJ458" s="227" t="s">
        <v>227</v>
      </c>
      <c r="AK458" s="227">
        <v>1</v>
      </c>
      <c r="AL458" s="227" t="s">
        <v>206</v>
      </c>
      <c r="AM458" s="227" t="s">
        <v>77</v>
      </c>
      <c r="AN458" s="227">
        <v>0</v>
      </c>
      <c r="AO458" s="227" t="s">
        <v>77</v>
      </c>
      <c r="AP458" s="227">
        <v>0</v>
      </c>
      <c r="AQ458" s="227" t="s">
        <v>77</v>
      </c>
      <c r="AR458" s="227" t="s">
        <v>77</v>
      </c>
      <c r="AS458" s="227">
        <v>0</v>
      </c>
      <c r="AT458" s="227" t="s">
        <v>77</v>
      </c>
      <c r="AU458" s="227">
        <v>0</v>
      </c>
      <c r="AV458" s="227" t="s">
        <v>77</v>
      </c>
      <c r="AW458" s="227" t="s">
        <v>2356</v>
      </c>
      <c r="AX458" s="227">
        <v>3</v>
      </c>
      <c r="AY458" s="227" t="s">
        <v>210</v>
      </c>
      <c r="AZ458" s="227">
        <v>1</v>
      </c>
      <c r="BA458" s="227" t="s">
        <v>206</v>
      </c>
      <c r="BB458" s="227" t="s">
        <v>761</v>
      </c>
      <c r="BC458" s="227">
        <v>3</v>
      </c>
      <c r="BD458" s="227" t="s">
        <v>230</v>
      </c>
      <c r="BE458" s="227">
        <v>0</v>
      </c>
      <c r="BF458" s="227" t="s">
        <v>206</v>
      </c>
      <c r="BG458" s="227">
        <v>0</v>
      </c>
      <c r="BH458" s="227">
        <v>0</v>
      </c>
      <c r="BI458" s="227">
        <v>0</v>
      </c>
      <c r="BJ458" s="227">
        <v>0</v>
      </c>
      <c r="BK458" s="227">
        <v>0</v>
      </c>
      <c r="BL458" s="17">
        <v>12</v>
      </c>
      <c r="BM458" s="142" t="s">
        <v>4159</v>
      </c>
      <c r="BN458" s="142"/>
      <c r="BO458" s="142" t="e">
        <v>#N/A</v>
      </c>
      <c r="BP458" s="143">
        <v>2024</v>
      </c>
      <c r="BQ458" s="126" t="s">
        <v>171</v>
      </c>
      <c r="BR458" s="128">
        <v>45476</v>
      </c>
      <c r="BS458" s="17">
        <v>27</v>
      </c>
      <c r="BT458" s="221" t="s">
        <v>3336</v>
      </c>
      <c r="BU458" s="118">
        <v>3</v>
      </c>
      <c r="BV458" s="17">
        <v>0</v>
      </c>
      <c r="BW458" s="17">
        <v>0</v>
      </c>
      <c r="BX458" s="17">
        <v>0</v>
      </c>
      <c r="BY458" s="17">
        <v>0</v>
      </c>
      <c r="BZ458" s="17">
        <v>1</v>
      </c>
      <c r="CA458" s="17"/>
      <c r="CB458" s="17">
        <v>4</v>
      </c>
      <c r="CC458" s="121">
        <v>12</v>
      </c>
      <c r="CD458" s="17"/>
      <c r="CE458" s="118">
        <v>0</v>
      </c>
      <c r="CF458" s="17">
        <v>0</v>
      </c>
      <c r="CG458" s="17">
        <v>0</v>
      </c>
      <c r="CH458" s="17">
        <v>0</v>
      </c>
      <c r="CI458" s="17">
        <v>0</v>
      </c>
      <c r="CJ458" s="17">
        <v>0</v>
      </c>
      <c r="CK458" s="17">
        <v>0</v>
      </c>
      <c r="CL458" s="121">
        <v>0</v>
      </c>
      <c r="CM458" s="17" t="s">
        <v>3337</v>
      </c>
      <c r="CN458" s="17" t="s">
        <v>1107</v>
      </c>
      <c r="CO458" s="17" t="s">
        <v>1125</v>
      </c>
      <c r="CP458" s="17">
        <v>1</v>
      </c>
      <c r="CQ458" s="118">
        <v>1</v>
      </c>
      <c r="CR458" s="17">
        <v>1</v>
      </c>
      <c r="CS458" s="124" t="s">
        <v>676</v>
      </c>
      <c r="CT458" s="138" t="s">
        <v>677</v>
      </c>
      <c r="CY458" s="141"/>
      <c r="CZ458" s="140"/>
      <c r="DC458" s="141"/>
      <c r="DD458" s="142"/>
      <c r="DF458" s="137"/>
      <c r="DG458" s="17" t="s">
        <v>1127</v>
      </c>
      <c r="DI458" s="126" t="s">
        <v>2822</v>
      </c>
      <c r="DJ458" s="118">
        <v>7</v>
      </c>
      <c r="DK458" s="118" t="s">
        <v>1564</v>
      </c>
      <c r="DL458" s="141"/>
      <c r="DM458" s="17" t="s">
        <v>130</v>
      </c>
      <c r="DN458" s="139"/>
      <c r="DQ458" s="141"/>
      <c r="DY458" s="140"/>
      <c r="EF458" s="141"/>
      <c r="EO458" s="140"/>
      <c r="ET458" s="141"/>
      <c r="EU458" s="140"/>
      <c r="EZ458" s="141"/>
      <c r="FB458" s="127"/>
      <c r="FC458" s="118">
        <v>50</v>
      </c>
      <c r="FD458" s="17">
        <v>4</v>
      </c>
      <c r="FE458" s="141"/>
      <c r="FF458" s="17">
        <v>42</v>
      </c>
      <c r="FG458" s="140"/>
      <c r="FH458" s="141"/>
      <c r="FJ458" s="17" t="e">
        <v>#N/A</v>
      </c>
      <c r="FK458" s="257" t="s">
        <v>3714</v>
      </c>
      <c r="FP458" s="141"/>
      <c r="FR458" s="140"/>
      <c r="FT458" s="138">
        <v>0</v>
      </c>
      <c r="FU458" s="138">
        <v>14</v>
      </c>
      <c r="FY458" s="141"/>
      <c r="GA458" s="140"/>
      <c r="GP458" s="141"/>
      <c r="GR458" s="137"/>
      <c r="GX458" s="141"/>
      <c r="GY458" s="137"/>
      <c r="HD458" s="141"/>
      <c r="HE458" s="137"/>
      <c r="HK458" s="141"/>
      <c r="HL458" s="137"/>
      <c r="HM458" s="124"/>
      <c r="HN458" s="124"/>
      <c r="HO458" s="141"/>
      <c r="HP458" s="140"/>
      <c r="HQ458" s="141"/>
      <c r="HS458" s="140"/>
      <c r="II458" s="141"/>
      <c r="IJ458" s="17" t="s">
        <v>1564</v>
      </c>
      <c r="IK458" s="138" t="s">
        <v>2683</v>
      </c>
    </row>
    <row r="459" spans="1:260" s="138" customFormat="1" ht="12">
      <c r="A459" s="118">
        <v>380</v>
      </c>
      <c r="B459" s="17">
        <v>0</v>
      </c>
      <c r="C459" s="17">
        <v>0</v>
      </c>
      <c r="D459" s="139" t="s">
        <v>663</v>
      </c>
      <c r="E459" s="124" t="s">
        <v>1791</v>
      </c>
      <c r="F459" s="17" t="s">
        <v>2376</v>
      </c>
      <c r="G459" s="17" t="s">
        <v>79</v>
      </c>
      <c r="H459" s="119">
        <v>-17.78492</v>
      </c>
      <c r="I459" s="120">
        <v>-63.189230000000002</v>
      </c>
      <c r="J459" s="17" t="s">
        <v>303</v>
      </c>
      <c r="K459" s="17" t="s">
        <v>176</v>
      </c>
      <c r="L459" s="17" t="s">
        <v>304</v>
      </c>
      <c r="M459" s="121" t="s">
        <v>177</v>
      </c>
      <c r="N459" s="122">
        <v>6</v>
      </c>
      <c r="O459" s="123" t="s">
        <v>610</v>
      </c>
      <c r="P459" s="17" t="s">
        <v>178</v>
      </c>
      <c r="Q459" s="121" t="s">
        <v>179</v>
      </c>
      <c r="R459" s="124">
        <v>3</v>
      </c>
      <c r="S459" s="124">
        <v>3</v>
      </c>
      <c r="T459" s="124">
        <v>0</v>
      </c>
      <c r="U459" s="124">
        <v>3</v>
      </c>
      <c r="V459" s="124">
        <v>0</v>
      </c>
      <c r="W459" s="124">
        <v>3</v>
      </c>
      <c r="X459" s="124">
        <v>1</v>
      </c>
      <c r="Y459" s="125">
        <v>0</v>
      </c>
      <c r="Z459" s="17">
        <v>13</v>
      </c>
      <c r="AA459" s="142"/>
      <c r="AB459" s="127" t="s">
        <v>3011</v>
      </c>
      <c r="AC459" s="227" t="s">
        <v>223</v>
      </c>
      <c r="AD459" s="227">
        <v>3</v>
      </c>
      <c r="AE459" s="227" t="s">
        <v>181</v>
      </c>
      <c r="AF459" s="227">
        <v>1</v>
      </c>
      <c r="AG459" s="227" t="s">
        <v>211</v>
      </c>
      <c r="AH459" s="227" t="s">
        <v>222</v>
      </c>
      <c r="AI459" s="227">
        <v>3</v>
      </c>
      <c r="AJ459" s="227" t="s">
        <v>184</v>
      </c>
      <c r="AK459" s="227">
        <v>1</v>
      </c>
      <c r="AL459" s="227" t="s">
        <v>236</v>
      </c>
      <c r="AM459" s="227" t="s">
        <v>185</v>
      </c>
      <c r="AN459" s="227">
        <v>3</v>
      </c>
      <c r="AO459" s="227" t="s">
        <v>184</v>
      </c>
      <c r="AP459" s="227">
        <v>1</v>
      </c>
      <c r="AQ459" s="227" t="s">
        <v>236</v>
      </c>
      <c r="AR459" s="227" t="s">
        <v>77</v>
      </c>
      <c r="AS459" s="227">
        <v>0</v>
      </c>
      <c r="AT459" s="227" t="s">
        <v>77</v>
      </c>
      <c r="AU459" s="227">
        <v>0</v>
      </c>
      <c r="AV459" s="227" t="s">
        <v>77</v>
      </c>
      <c r="AW459" s="227" t="s">
        <v>218</v>
      </c>
      <c r="AX459" s="227">
        <v>3</v>
      </c>
      <c r="AY459" s="227" t="s">
        <v>325</v>
      </c>
      <c r="AZ459" s="227">
        <v>1</v>
      </c>
      <c r="BA459" s="227" t="s">
        <v>189</v>
      </c>
      <c r="BB459" s="227" t="s">
        <v>252</v>
      </c>
      <c r="BC459" s="227">
        <v>1</v>
      </c>
      <c r="BD459" s="227" t="s">
        <v>326</v>
      </c>
      <c r="BE459" s="227">
        <v>0</v>
      </c>
      <c r="BF459" s="227" t="s">
        <v>189</v>
      </c>
      <c r="BG459" s="227">
        <v>0</v>
      </c>
      <c r="BH459" s="227">
        <v>0</v>
      </c>
      <c r="BI459" s="227">
        <v>0</v>
      </c>
      <c r="BJ459" s="227">
        <v>0</v>
      </c>
      <c r="BK459" s="227">
        <v>0</v>
      </c>
      <c r="BL459" s="17">
        <v>13</v>
      </c>
      <c r="BM459" s="142" t="s">
        <v>4159</v>
      </c>
      <c r="BN459" s="142"/>
      <c r="BO459" s="142" t="e">
        <v>#N/A</v>
      </c>
      <c r="BP459" s="143">
        <v>2024</v>
      </c>
      <c r="BQ459" s="126" t="s">
        <v>171</v>
      </c>
      <c r="BR459" s="128">
        <v>45476</v>
      </c>
      <c r="BS459" s="17">
        <v>27</v>
      </c>
      <c r="BT459" s="221" t="s">
        <v>3153</v>
      </c>
      <c r="BU459" s="118">
        <v>1</v>
      </c>
      <c r="BV459" s="17">
        <v>0</v>
      </c>
      <c r="BW459" s="17">
        <v>0</v>
      </c>
      <c r="BX459" s="17">
        <v>2</v>
      </c>
      <c r="BY459" s="17">
        <v>0</v>
      </c>
      <c r="BZ459" s="17">
        <v>1</v>
      </c>
      <c r="CA459" s="17"/>
      <c r="CB459" s="17">
        <v>4</v>
      </c>
      <c r="CC459" s="121">
        <v>13</v>
      </c>
      <c r="CD459" s="17"/>
      <c r="CE459" s="118">
        <v>0</v>
      </c>
      <c r="CF459" s="17">
        <v>0</v>
      </c>
      <c r="CG459" s="17">
        <v>2</v>
      </c>
      <c r="CH459" s="17">
        <v>0</v>
      </c>
      <c r="CI459" s="17">
        <v>0</v>
      </c>
      <c r="CJ459" s="17">
        <v>0</v>
      </c>
      <c r="CK459" s="17">
        <v>0</v>
      </c>
      <c r="CL459" s="121">
        <v>2</v>
      </c>
      <c r="CM459" s="17" t="s">
        <v>3154</v>
      </c>
      <c r="CN459" s="17" t="s">
        <v>1260</v>
      </c>
      <c r="CO459" s="17" t="s">
        <v>1570</v>
      </c>
      <c r="CP459" s="17">
        <v>2</v>
      </c>
      <c r="CQ459" s="118">
        <v>0</v>
      </c>
      <c r="CR459" s="17">
        <v>1</v>
      </c>
      <c r="CS459" s="124"/>
      <c r="CT459" s="138" t="s">
        <v>677</v>
      </c>
      <c r="CY459" s="141"/>
      <c r="CZ459" s="140"/>
      <c r="DC459" s="141"/>
      <c r="DD459" s="142"/>
      <c r="DF459" s="137"/>
      <c r="DG459" s="17" t="s">
        <v>1137</v>
      </c>
      <c r="DI459" s="126" t="s">
        <v>3122</v>
      </c>
      <c r="DJ459" s="118">
        <v>12</v>
      </c>
      <c r="DK459" s="118" t="s">
        <v>3155</v>
      </c>
      <c r="DL459" s="141"/>
      <c r="DM459" s="17" t="s">
        <v>1139</v>
      </c>
      <c r="DN459" s="139"/>
      <c r="DQ459" s="141"/>
      <c r="DY459" s="140"/>
      <c r="EF459" s="141"/>
      <c r="EO459" s="140"/>
      <c r="ET459" s="141"/>
      <c r="EU459" s="140"/>
      <c r="EZ459" s="141"/>
      <c r="FB459" s="127"/>
      <c r="FC459" s="118">
        <v>30</v>
      </c>
      <c r="FD459" s="17">
        <v>4</v>
      </c>
      <c r="FE459" s="141"/>
      <c r="FF459" s="17">
        <v>21</v>
      </c>
      <c r="FG459" s="140"/>
      <c r="FH459" s="141"/>
      <c r="FJ459" s="17" t="e">
        <v>#N/A</v>
      </c>
      <c r="FK459" s="257" t="s">
        <v>3711</v>
      </c>
      <c r="FP459" s="141"/>
      <c r="FR459" s="140"/>
      <c r="FT459" s="138">
        <v>0</v>
      </c>
      <c r="FU459" s="138">
        <v>14</v>
      </c>
      <c r="FY459" s="141"/>
      <c r="GA459" s="140"/>
      <c r="GP459" s="141"/>
      <c r="GR459" s="137"/>
      <c r="GX459" s="141"/>
      <c r="GY459" s="137"/>
      <c r="HD459" s="141"/>
      <c r="HE459" s="137"/>
      <c r="HK459" s="141"/>
      <c r="HL459" s="137"/>
      <c r="HM459" s="124"/>
      <c r="HN459" s="124"/>
      <c r="HO459" s="141"/>
      <c r="HP459" s="140"/>
      <c r="HQ459" s="141"/>
      <c r="HS459" s="140"/>
      <c r="II459" s="141"/>
      <c r="IJ459" s="17" t="s">
        <v>3156</v>
      </c>
      <c r="IK459" s="138" t="s">
        <v>3949</v>
      </c>
    </row>
    <row r="460" spans="1:260" s="138" customFormat="1" ht="12">
      <c r="A460" s="118">
        <v>387</v>
      </c>
      <c r="B460" s="17" t="s">
        <v>905</v>
      </c>
      <c r="C460" s="17">
        <v>0</v>
      </c>
      <c r="D460" s="139" t="s">
        <v>663</v>
      </c>
      <c r="E460" s="124" t="s">
        <v>1893</v>
      </c>
      <c r="F460" s="17" t="s">
        <v>2385</v>
      </c>
      <c r="G460" s="17" t="s">
        <v>79</v>
      </c>
      <c r="H460" s="119">
        <v>-17.81738</v>
      </c>
      <c r="I460" s="120">
        <v>-63.211123000000001</v>
      </c>
      <c r="J460" s="17" t="s">
        <v>303</v>
      </c>
      <c r="K460" s="17" t="s">
        <v>176</v>
      </c>
      <c r="L460" s="17" t="s">
        <v>304</v>
      </c>
      <c r="M460" s="121" t="s">
        <v>177</v>
      </c>
      <c r="N460" s="122">
        <v>21</v>
      </c>
      <c r="O460" s="123" t="s">
        <v>618</v>
      </c>
      <c r="P460" s="17" t="s">
        <v>202</v>
      </c>
      <c r="Q460" s="121" t="s">
        <v>178</v>
      </c>
      <c r="R460" s="124">
        <v>3</v>
      </c>
      <c r="S460" s="124">
        <v>3</v>
      </c>
      <c r="T460" s="124">
        <v>0</v>
      </c>
      <c r="U460" s="124">
        <v>0</v>
      </c>
      <c r="V460" s="124">
        <v>0</v>
      </c>
      <c r="W460" s="124">
        <v>3</v>
      </c>
      <c r="X460" s="124">
        <v>1</v>
      </c>
      <c r="Y460" s="125">
        <v>0</v>
      </c>
      <c r="Z460" s="17">
        <v>10</v>
      </c>
      <c r="AA460" s="142"/>
      <c r="AB460" s="127" t="s">
        <v>1407</v>
      </c>
      <c r="AC460" s="227" t="s">
        <v>744</v>
      </c>
      <c r="AD460" s="227">
        <v>3</v>
      </c>
      <c r="AE460" s="227" t="s">
        <v>181</v>
      </c>
      <c r="AF460" s="227">
        <v>1</v>
      </c>
      <c r="AG460" s="227" t="s">
        <v>182</v>
      </c>
      <c r="AH460" s="227" t="s">
        <v>188</v>
      </c>
      <c r="AI460" s="227">
        <v>3</v>
      </c>
      <c r="AJ460" s="227" t="s">
        <v>227</v>
      </c>
      <c r="AK460" s="227">
        <v>1</v>
      </c>
      <c r="AL460" s="227" t="s">
        <v>182</v>
      </c>
      <c r="AM460" s="227" t="s">
        <v>77</v>
      </c>
      <c r="AN460" s="227">
        <v>0</v>
      </c>
      <c r="AO460" s="227" t="s">
        <v>77</v>
      </c>
      <c r="AP460" s="227">
        <v>0</v>
      </c>
      <c r="AQ460" s="227" t="s">
        <v>77</v>
      </c>
      <c r="AR460" s="227" t="s">
        <v>77</v>
      </c>
      <c r="AS460" s="227">
        <v>0</v>
      </c>
      <c r="AT460" s="227" t="s">
        <v>326</v>
      </c>
      <c r="AU460" s="227">
        <v>0</v>
      </c>
      <c r="AV460" s="227" t="s">
        <v>214</v>
      </c>
      <c r="AW460" s="227" t="s">
        <v>2386</v>
      </c>
      <c r="AX460" s="227">
        <v>3</v>
      </c>
      <c r="AY460" s="227" t="s">
        <v>325</v>
      </c>
      <c r="AZ460" s="227">
        <v>1</v>
      </c>
      <c r="BA460" s="227" t="s">
        <v>214</v>
      </c>
      <c r="BB460" s="227" t="s">
        <v>252</v>
      </c>
      <c r="BC460" s="227">
        <v>1</v>
      </c>
      <c r="BD460" s="227" t="s">
        <v>326</v>
      </c>
      <c r="BE460" s="227">
        <v>0</v>
      </c>
      <c r="BF460" s="227" t="s">
        <v>214</v>
      </c>
      <c r="BG460" s="227">
        <v>0</v>
      </c>
      <c r="BH460" s="227">
        <v>0</v>
      </c>
      <c r="BI460" s="227">
        <v>0</v>
      </c>
      <c r="BJ460" s="227">
        <v>0</v>
      </c>
      <c r="BK460" s="227">
        <v>0</v>
      </c>
      <c r="BL460" s="17">
        <v>10</v>
      </c>
      <c r="BM460" s="142" t="s">
        <v>4159</v>
      </c>
      <c r="BN460" s="142"/>
      <c r="BO460" s="142" t="e">
        <v>#N/A</v>
      </c>
      <c r="BP460" s="143">
        <v>2024</v>
      </c>
      <c r="BQ460" s="126" t="s">
        <v>171</v>
      </c>
      <c r="BR460" s="128">
        <v>45476</v>
      </c>
      <c r="BS460" s="17">
        <v>27</v>
      </c>
      <c r="BT460" s="221" t="s">
        <v>3413</v>
      </c>
      <c r="BU460" s="118">
        <v>1</v>
      </c>
      <c r="BV460" s="17">
        <v>1</v>
      </c>
      <c r="BW460" s="17">
        <v>0</v>
      </c>
      <c r="BX460" s="17">
        <v>1</v>
      </c>
      <c r="BY460" s="17">
        <v>0</v>
      </c>
      <c r="BZ460" s="17">
        <v>1</v>
      </c>
      <c r="CA460" s="17"/>
      <c r="CB460" s="17">
        <v>4</v>
      </c>
      <c r="CC460" s="121">
        <v>10</v>
      </c>
      <c r="CD460" s="17"/>
      <c r="CE460" s="118">
        <v>0</v>
      </c>
      <c r="CF460" s="17">
        <v>0</v>
      </c>
      <c r="CG460" s="17">
        <v>2</v>
      </c>
      <c r="CH460" s="17">
        <v>0</v>
      </c>
      <c r="CI460" s="17">
        <v>0</v>
      </c>
      <c r="CJ460" s="17">
        <v>0</v>
      </c>
      <c r="CK460" s="17">
        <v>0</v>
      </c>
      <c r="CL460" s="121">
        <v>2</v>
      </c>
      <c r="CM460" s="17" t="s">
        <v>3414</v>
      </c>
      <c r="CN460" s="17" t="s">
        <v>1260</v>
      </c>
      <c r="CO460" s="17" t="s">
        <v>1570</v>
      </c>
      <c r="CP460" s="17">
        <v>1</v>
      </c>
      <c r="CQ460" s="118">
        <v>0</v>
      </c>
      <c r="CR460" s="17">
        <v>1</v>
      </c>
      <c r="CS460" s="124"/>
      <c r="CT460" s="138" t="s">
        <v>677</v>
      </c>
      <c r="CY460" s="141"/>
      <c r="CZ460" s="140"/>
      <c r="DC460" s="141"/>
      <c r="DD460" s="142"/>
      <c r="DF460" s="137"/>
      <c r="DG460" s="17" t="s">
        <v>1137</v>
      </c>
      <c r="DI460" s="126" t="s">
        <v>3122</v>
      </c>
      <c r="DJ460" s="118">
        <v>12</v>
      </c>
      <c r="DK460" s="118" t="s">
        <v>3415</v>
      </c>
      <c r="DL460" s="141"/>
      <c r="DM460" s="17" t="s">
        <v>1139</v>
      </c>
      <c r="DN460" s="139"/>
      <c r="DQ460" s="141"/>
      <c r="DY460" s="140"/>
      <c r="EF460" s="141"/>
      <c r="EO460" s="140"/>
      <c r="ET460" s="141"/>
      <c r="EU460" s="140"/>
      <c r="EZ460" s="141"/>
      <c r="FB460" s="127"/>
      <c r="FC460" s="118">
        <v>50</v>
      </c>
      <c r="FD460" s="17">
        <v>4</v>
      </c>
      <c r="FE460" s="141"/>
      <c r="FF460" s="17">
        <v>37</v>
      </c>
      <c r="FG460" s="140"/>
      <c r="FH460" s="141"/>
      <c r="FJ460" s="17" t="e">
        <v>#N/A</v>
      </c>
      <c r="FK460" s="257" t="s">
        <v>3714</v>
      </c>
      <c r="FP460" s="141"/>
      <c r="FR460" s="140"/>
      <c r="FT460" s="138">
        <v>0</v>
      </c>
      <c r="FU460" s="138">
        <v>14</v>
      </c>
      <c r="FY460" s="141"/>
      <c r="GA460" s="140"/>
      <c r="GP460" s="141"/>
      <c r="GR460" s="137"/>
      <c r="GX460" s="141"/>
      <c r="GY460" s="137"/>
      <c r="HD460" s="141"/>
      <c r="HE460" s="137"/>
      <c r="HK460" s="141"/>
      <c r="HL460" s="137"/>
      <c r="HM460" s="124"/>
      <c r="HN460" s="124"/>
      <c r="HO460" s="141"/>
      <c r="HP460" s="140"/>
      <c r="HQ460" s="141"/>
      <c r="HS460" s="140"/>
      <c r="II460" s="141"/>
      <c r="IJ460" s="17" t="s">
        <v>3416</v>
      </c>
      <c r="IK460" s="138" t="s">
        <v>3950</v>
      </c>
    </row>
    <row r="461" spans="1:260" s="138" customFormat="1" ht="12">
      <c r="A461" s="118">
        <v>407</v>
      </c>
      <c r="B461" s="17">
        <v>0</v>
      </c>
      <c r="C461" s="17">
        <v>0</v>
      </c>
      <c r="D461" s="139" t="s">
        <v>663</v>
      </c>
      <c r="E461" s="124" t="s">
        <v>1910</v>
      </c>
      <c r="F461" s="17" t="s">
        <v>2412</v>
      </c>
      <c r="G461" s="17" t="s">
        <v>79</v>
      </c>
      <c r="H461" s="119">
        <v>-17.763009</v>
      </c>
      <c r="I461" s="120">
        <v>-63.150295</v>
      </c>
      <c r="J461" s="17" t="s">
        <v>303</v>
      </c>
      <c r="K461" s="17" t="s">
        <v>176</v>
      </c>
      <c r="L461" s="17" t="s">
        <v>304</v>
      </c>
      <c r="M461" s="121" t="s">
        <v>177</v>
      </c>
      <c r="N461" s="122">
        <v>8</v>
      </c>
      <c r="O461" s="123" t="s">
        <v>610</v>
      </c>
      <c r="P461" s="17" t="s">
        <v>178</v>
      </c>
      <c r="Q461" s="121" t="s">
        <v>179</v>
      </c>
      <c r="R461" s="124">
        <v>0</v>
      </c>
      <c r="S461" s="124">
        <v>0</v>
      </c>
      <c r="T461" s="124">
        <v>3</v>
      </c>
      <c r="U461" s="124">
        <v>3</v>
      </c>
      <c r="V461" s="124">
        <v>0</v>
      </c>
      <c r="W461" s="124">
        <v>3</v>
      </c>
      <c r="X461" s="124">
        <v>3</v>
      </c>
      <c r="Y461" s="125">
        <v>0</v>
      </c>
      <c r="Z461" s="17">
        <v>12</v>
      </c>
      <c r="AA461" s="142"/>
      <c r="AB461" s="127" t="s">
        <v>3471</v>
      </c>
      <c r="AC461" s="227" t="s">
        <v>222</v>
      </c>
      <c r="AD461" s="227">
        <v>3</v>
      </c>
      <c r="AE461" s="227" t="s">
        <v>181</v>
      </c>
      <c r="AF461" s="227">
        <v>1</v>
      </c>
      <c r="AG461" s="227" t="s">
        <v>182</v>
      </c>
      <c r="AH461" s="227" t="s">
        <v>2413</v>
      </c>
      <c r="AI461" s="227">
        <v>0</v>
      </c>
      <c r="AJ461" s="227" t="s">
        <v>227</v>
      </c>
      <c r="AK461" s="227">
        <v>1</v>
      </c>
      <c r="AL461" s="227" t="s">
        <v>182</v>
      </c>
      <c r="AM461" s="227" t="s">
        <v>185</v>
      </c>
      <c r="AN461" s="227">
        <v>3</v>
      </c>
      <c r="AO461" s="227" t="s">
        <v>184</v>
      </c>
      <c r="AP461" s="227">
        <v>1</v>
      </c>
      <c r="AQ461" s="227" t="s">
        <v>182</v>
      </c>
      <c r="AR461" s="227" t="s">
        <v>77</v>
      </c>
      <c r="AS461" s="227">
        <v>0</v>
      </c>
      <c r="AT461" s="227" t="s">
        <v>77</v>
      </c>
      <c r="AU461" s="227">
        <v>0</v>
      </c>
      <c r="AV461" s="227" t="s">
        <v>77</v>
      </c>
      <c r="AW461" s="227" t="s">
        <v>186</v>
      </c>
      <c r="AX461" s="227">
        <v>3</v>
      </c>
      <c r="AY461" s="227" t="s">
        <v>210</v>
      </c>
      <c r="AZ461" s="227">
        <v>1</v>
      </c>
      <c r="BA461" s="227" t="s">
        <v>178</v>
      </c>
      <c r="BB461" s="227" t="s">
        <v>930</v>
      </c>
      <c r="BC461" s="227">
        <v>3</v>
      </c>
      <c r="BD461" s="227" t="s">
        <v>230</v>
      </c>
      <c r="BE461" s="227">
        <v>0</v>
      </c>
      <c r="BF461" s="227" t="s">
        <v>178</v>
      </c>
      <c r="BG461" s="227">
        <v>0</v>
      </c>
      <c r="BH461" s="227">
        <v>0</v>
      </c>
      <c r="BI461" s="227">
        <v>0</v>
      </c>
      <c r="BJ461" s="227">
        <v>0</v>
      </c>
      <c r="BK461" s="227">
        <v>0</v>
      </c>
      <c r="BL461" s="17">
        <v>12</v>
      </c>
      <c r="BM461" s="142" t="s">
        <v>4159</v>
      </c>
      <c r="BN461" s="142"/>
      <c r="BO461" s="142" t="e">
        <v>#N/A</v>
      </c>
      <c r="BP461" s="143">
        <v>2024</v>
      </c>
      <c r="BQ461" s="126" t="s">
        <v>171</v>
      </c>
      <c r="BR461" s="128">
        <v>45476</v>
      </c>
      <c r="BS461" s="17">
        <v>27</v>
      </c>
      <c r="BT461" s="221" t="s">
        <v>3472</v>
      </c>
      <c r="BU461" s="118">
        <v>2</v>
      </c>
      <c r="BV461" s="17">
        <v>0</v>
      </c>
      <c r="BW461" s="17">
        <v>0</v>
      </c>
      <c r="BX461" s="17">
        <v>0</v>
      </c>
      <c r="BY461" s="17">
        <v>0</v>
      </c>
      <c r="BZ461" s="17">
        <v>1</v>
      </c>
      <c r="CA461" s="17"/>
      <c r="CB461" s="17">
        <v>3</v>
      </c>
      <c r="CC461" s="121">
        <v>12</v>
      </c>
      <c r="CD461" s="17"/>
      <c r="CE461" s="118">
        <v>0</v>
      </c>
      <c r="CF461" s="17">
        <v>0</v>
      </c>
      <c r="CG461" s="17">
        <v>0</v>
      </c>
      <c r="CH461" s="17">
        <v>0</v>
      </c>
      <c r="CI461" s="17">
        <v>0</v>
      </c>
      <c r="CJ461" s="17">
        <v>1</v>
      </c>
      <c r="CK461" s="17">
        <v>0</v>
      </c>
      <c r="CL461" s="121">
        <v>1</v>
      </c>
      <c r="CM461" s="17" t="s">
        <v>3473</v>
      </c>
      <c r="CN461" s="17" t="s">
        <v>1107</v>
      </c>
      <c r="CO461" s="17" t="s">
        <v>1448</v>
      </c>
      <c r="CP461" s="17">
        <v>1</v>
      </c>
      <c r="CQ461" s="118">
        <v>1</v>
      </c>
      <c r="CR461" s="17">
        <v>1</v>
      </c>
      <c r="CS461" s="124" t="s">
        <v>676</v>
      </c>
      <c r="CT461" s="138" t="s">
        <v>677</v>
      </c>
      <c r="CY461" s="141"/>
      <c r="CZ461" s="140"/>
      <c r="DC461" s="141"/>
      <c r="DD461" s="142"/>
      <c r="DF461" s="137"/>
      <c r="DG461" s="17" t="s">
        <v>1180</v>
      </c>
      <c r="DI461" s="126" t="s">
        <v>3150</v>
      </c>
      <c r="DJ461" s="118">
        <v>3</v>
      </c>
      <c r="DK461" s="118" t="s">
        <v>1487</v>
      </c>
      <c r="DL461" s="141"/>
      <c r="DM461" s="17" t="s">
        <v>1299</v>
      </c>
      <c r="DN461" s="139"/>
      <c r="DQ461" s="141"/>
      <c r="DY461" s="140"/>
      <c r="EF461" s="141"/>
      <c r="EO461" s="140"/>
      <c r="ET461" s="141"/>
      <c r="EU461" s="140"/>
      <c r="EZ461" s="141"/>
      <c r="FB461" s="127"/>
      <c r="FC461" s="118">
        <v>30</v>
      </c>
      <c r="FD461" s="17">
        <v>3</v>
      </c>
      <c r="FE461" s="141"/>
      <c r="FF461" s="17">
        <v>23</v>
      </c>
      <c r="FG461" s="140"/>
      <c r="FH461" s="141"/>
      <c r="FJ461" s="17" t="e">
        <v>#N/A</v>
      </c>
      <c r="FK461" s="257" t="s">
        <v>3711</v>
      </c>
      <c r="FP461" s="141"/>
      <c r="FR461" s="140"/>
      <c r="FT461" s="138">
        <v>0</v>
      </c>
      <c r="FU461" s="138">
        <v>14</v>
      </c>
      <c r="FY461" s="141"/>
      <c r="GA461" s="140"/>
      <c r="GP461" s="141"/>
      <c r="GR461" s="137"/>
      <c r="GX461" s="141"/>
      <c r="GY461" s="137"/>
      <c r="HD461" s="141"/>
      <c r="HE461" s="137"/>
      <c r="HK461" s="141"/>
      <c r="HL461" s="137"/>
      <c r="HM461" s="124"/>
      <c r="HN461" s="124"/>
      <c r="HO461" s="141"/>
      <c r="HP461" s="140"/>
      <c r="HQ461" s="141"/>
      <c r="HS461" s="140"/>
      <c r="II461" s="141"/>
      <c r="IJ461" s="17" t="s">
        <v>3474</v>
      </c>
      <c r="IK461" s="138" t="s">
        <v>3951</v>
      </c>
    </row>
    <row r="462" spans="1:260" s="138" customFormat="1" ht="12">
      <c r="A462" s="118">
        <v>482</v>
      </c>
      <c r="B462" s="17" t="s">
        <v>319</v>
      </c>
      <c r="C462" s="17">
        <v>0</v>
      </c>
      <c r="D462" s="139" t="s">
        <v>663</v>
      </c>
      <c r="E462" s="124" t="s">
        <v>1890</v>
      </c>
      <c r="F462" s="17" t="s">
        <v>2525</v>
      </c>
      <c r="G462" s="17" t="s">
        <v>79</v>
      </c>
      <c r="H462" s="119">
        <v>-16.617283</v>
      </c>
      <c r="I462" s="120">
        <v>-62.496049999999997</v>
      </c>
      <c r="J462" s="17" t="s">
        <v>310</v>
      </c>
      <c r="K462" s="17" t="s">
        <v>2526</v>
      </c>
      <c r="L462" s="17" t="s">
        <v>2183</v>
      </c>
      <c r="M462" s="121" t="s">
        <v>177</v>
      </c>
      <c r="N462" s="122">
        <v>70</v>
      </c>
      <c r="O462" s="123" t="s">
        <v>78</v>
      </c>
      <c r="P462" s="17" t="s">
        <v>196</v>
      </c>
      <c r="Q462" s="121" t="s">
        <v>179</v>
      </c>
      <c r="R462" s="124">
        <v>3</v>
      </c>
      <c r="S462" s="124">
        <v>3</v>
      </c>
      <c r="T462" s="124">
        <v>0</v>
      </c>
      <c r="U462" s="124">
        <v>0</v>
      </c>
      <c r="V462" s="124">
        <v>3</v>
      </c>
      <c r="W462" s="124">
        <v>3</v>
      </c>
      <c r="X462" s="124">
        <v>2</v>
      </c>
      <c r="Y462" s="125">
        <v>0</v>
      </c>
      <c r="Z462" s="17">
        <v>14</v>
      </c>
      <c r="AA462" s="142"/>
      <c r="AB462" s="127" t="s">
        <v>3109</v>
      </c>
      <c r="AC462" s="227" t="s">
        <v>212</v>
      </c>
      <c r="AD462" s="227">
        <v>3</v>
      </c>
      <c r="AE462" s="227" t="s">
        <v>181</v>
      </c>
      <c r="AF462" s="227">
        <v>1</v>
      </c>
      <c r="AG462" s="227" t="s">
        <v>211</v>
      </c>
      <c r="AH462" s="227" t="s">
        <v>232</v>
      </c>
      <c r="AI462" s="227">
        <v>3</v>
      </c>
      <c r="AJ462" s="227" t="s">
        <v>184</v>
      </c>
      <c r="AK462" s="227">
        <v>1</v>
      </c>
      <c r="AL462" s="227" t="s">
        <v>206</v>
      </c>
      <c r="AM462" s="227" t="s">
        <v>77</v>
      </c>
      <c r="AN462" s="227">
        <v>0</v>
      </c>
      <c r="AO462" s="227" t="s">
        <v>77</v>
      </c>
      <c r="AP462" s="227">
        <v>0</v>
      </c>
      <c r="AQ462" s="227" t="s">
        <v>77</v>
      </c>
      <c r="AR462" s="227" t="s">
        <v>198</v>
      </c>
      <c r="AS462" s="227">
        <v>3</v>
      </c>
      <c r="AT462" s="227" t="s">
        <v>2080</v>
      </c>
      <c r="AU462" s="227">
        <v>1</v>
      </c>
      <c r="AV462" s="227" t="s">
        <v>189</v>
      </c>
      <c r="AW462" s="227" t="s">
        <v>2247</v>
      </c>
      <c r="AX462" s="227">
        <v>3</v>
      </c>
      <c r="AY462" s="227" t="s">
        <v>2081</v>
      </c>
      <c r="AZ462" s="227">
        <v>0</v>
      </c>
      <c r="BA462" s="227" t="s">
        <v>189</v>
      </c>
      <c r="BB462" s="227" t="s">
        <v>258</v>
      </c>
      <c r="BC462" s="227">
        <v>2</v>
      </c>
      <c r="BD462" s="227" t="s">
        <v>2081</v>
      </c>
      <c r="BE462" s="227">
        <v>0</v>
      </c>
      <c r="BF462" s="227" t="s">
        <v>189</v>
      </c>
      <c r="BG462" s="227">
        <v>0</v>
      </c>
      <c r="BH462" s="227">
        <v>0</v>
      </c>
      <c r="BI462" s="227">
        <v>0</v>
      </c>
      <c r="BJ462" s="227">
        <v>0</v>
      </c>
      <c r="BK462" s="227">
        <v>0</v>
      </c>
      <c r="BL462" s="17">
        <v>14</v>
      </c>
      <c r="BM462" s="142" t="s">
        <v>4159</v>
      </c>
      <c r="BN462" s="142"/>
      <c r="BO462" s="142" t="e">
        <v>#N/A</v>
      </c>
      <c r="BP462" s="143">
        <v>2024</v>
      </c>
      <c r="BQ462" s="126" t="s">
        <v>171</v>
      </c>
      <c r="BR462" s="128">
        <v>45476</v>
      </c>
      <c r="BS462" s="17">
        <v>27</v>
      </c>
      <c r="BT462" s="221" t="s">
        <v>2913</v>
      </c>
      <c r="BU462" s="118">
        <v>2</v>
      </c>
      <c r="BV462" s="17">
        <v>0</v>
      </c>
      <c r="BW462" s="17">
        <v>0</v>
      </c>
      <c r="BX462" s="17">
        <v>1</v>
      </c>
      <c r="BY462" s="17">
        <v>0</v>
      </c>
      <c r="BZ462" s="17">
        <v>2</v>
      </c>
      <c r="CA462" s="17"/>
      <c r="CB462" s="17">
        <v>5</v>
      </c>
      <c r="CC462" s="121">
        <v>14</v>
      </c>
      <c r="CD462" s="17"/>
      <c r="CE462" s="118">
        <v>0</v>
      </c>
      <c r="CF462" s="17">
        <v>0</v>
      </c>
      <c r="CG462" s="17">
        <v>1</v>
      </c>
      <c r="CH462" s="17">
        <v>0</v>
      </c>
      <c r="CI462" s="17">
        <v>0</v>
      </c>
      <c r="CJ462" s="17">
        <v>0</v>
      </c>
      <c r="CK462" s="17">
        <v>0</v>
      </c>
      <c r="CL462" s="121">
        <v>1</v>
      </c>
      <c r="CM462" s="17" t="s">
        <v>1431</v>
      </c>
      <c r="CN462" s="17" t="s">
        <v>2805</v>
      </c>
      <c r="CO462" s="17" t="s">
        <v>1432</v>
      </c>
      <c r="CP462" s="17">
        <v>4</v>
      </c>
      <c r="CQ462" s="118">
        <v>0</v>
      </c>
      <c r="CR462" s="17">
        <v>2</v>
      </c>
      <c r="CS462" s="124"/>
      <c r="CT462" s="138" t="s">
        <v>677</v>
      </c>
      <c r="CY462" s="141"/>
      <c r="CZ462" s="140"/>
      <c r="DC462" s="141"/>
      <c r="DD462" s="142"/>
      <c r="DF462" s="137"/>
      <c r="DG462" s="17" t="s">
        <v>1137</v>
      </c>
      <c r="DI462" s="126" t="s">
        <v>2633</v>
      </c>
      <c r="DJ462" s="118">
        <v>14</v>
      </c>
      <c r="DK462" s="118" t="s">
        <v>1433</v>
      </c>
      <c r="DL462" s="141"/>
      <c r="DM462" s="17" t="s">
        <v>1120</v>
      </c>
      <c r="DN462" s="139"/>
      <c r="DQ462" s="141"/>
      <c r="DY462" s="140"/>
      <c r="EF462" s="141"/>
      <c r="EO462" s="140"/>
      <c r="ET462" s="141"/>
      <c r="EU462" s="140"/>
      <c r="EZ462" s="141"/>
      <c r="FB462" s="127"/>
      <c r="FC462" s="118">
        <v>100</v>
      </c>
      <c r="FD462" s="17">
        <v>5</v>
      </c>
      <c r="FE462" s="141"/>
      <c r="FF462" s="17">
        <v>92</v>
      </c>
      <c r="FG462" s="140"/>
      <c r="FH462" s="141"/>
      <c r="FJ462" s="17" t="e">
        <v>#N/A</v>
      </c>
      <c r="FK462" s="257" t="s">
        <v>3714</v>
      </c>
      <c r="FP462" s="141"/>
      <c r="FR462" s="140"/>
      <c r="FT462" s="138">
        <v>0</v>
      </c>
      <c r="FU462" s="138">
        <v>14</v>
      </c>
      <c r="FY462" s="141"/>
      <c r="GA462" s="140"/>
      <c r="GP462" s="141"/>
      <c r="GR462" s="137"/>
      <c r="GX462" s="141"/>
      <c r="GY462" s="137"/>
      <c r="HD462" s="141"/>
      <c r="HE462" s="137"/>
      <c r="HK462" s="141"/>
      <c r="HL462" s="137"/>
      <c r="HM462" s="124"/>
      <c r="HN462" s="124"/>
      <c r="HO462" s="141"/>
      <c r="HP462" s="140"/>
      <c r="HQ462" s="141"/>
      <c r="HS462" s="140"/>
      <c r="II462" s="141"/>
      <c r="IJ462" s="17" t="s">
        <v>1434</v>
      </c>
      <c r="IK462" s="138" t="s">
        <v>3947</v>
      </c>
    </row>
    <row r="463" spans="1:260" s="138" customFormat="1" ht="12">
      <c r="A463" s="241">
        <v>161</v>
      </c>
      <c r="B463" s="17" t="s">
        <v>2023</v>
      </c>
      <c r="C463" s="17">
        <v>0</v>
      </c>
      <c r="D463" s="17" t="s">
        <v>663</v>
      </c>
      <c r="E463" s="17" t="s">
        <v>1803</v>
      </c>
      <c r="F463" s="17" t="s">
        <v>2024</v>
      </c>
      <c r="G463" s="17" t="s">
        <v>79</v>
      </c>
      <c r="H463" s="119">
        <v>-17.331562999999999</v>
      </c>
      <c r="I463" s="120">
        <v>-63.233851999999999</v>
      </c>
      <c r="J463" s="17" t="s">
        <v>303</v>
      </c>
      <c r="K463" s="17" t="s">
        <v>705</v>
      </c>
      <c r="L463" s="17" t="s">
        <v>305</v>
      </c>
      <c r="M463" s="121" t="s">
        <v>177</v>
      </c>
      <c r="N463" s="122">
        <v>60</v>
      </c>
      <c r="O463" s="123" t="s">
        <v>78</v>
      </c>
      <c r="P463" s="17" t="s">
        <v>202</v>
      </c>
      <c r="Q463" s="121" t="s">
        <v>179</v>
      </c>
      <c r="R463" s="124">
        <v>0</v>
      </c>
      <c r="S463" s="124">
        <v>3</v>
      </c>
      <c r="T463" s="124">
        <v>0</v>
      </c>
      <c r="U463" s="124">
        <v>0</v>
      </c>
      <c r="V463" s="124">
        <v>3</v>
      </c>
      <c r="W463" s="124">
        <v>3</v>
      </c>
      <c r="X463" s="124">
        <v>3</v>
      </c>
      <c r="Y463" s="125">
        <v>0</v>
      </c>
      <c r="Z463" s="17">
        <v>12</v>
      </c>
      <c r="AA463" s="126"/>
      <c r="AB463" s="127" t="s">
        <v>2798</v>
      </c>
      <c r="AC463" s="227" t="s">
        <v>77</v>
      </c>
      <c r="AD463" s="227">
        <v>0</v>
      </c>
      <c r="AE463" s="227" t="s">
        <v>77</v>
      </c>
      <c r="AF463" s="227">
        <v>0</v>
      </c>
      <c r="AG463" s="227" t="s">
        <v>77</v>
      </c>
      <c r="AH463" s="227" t="s">
        <v>183</v>
      </c>
      <c r="AI463" s="227">
        <v>3</v>
      </c>
      <c r="AJ463" s="227" t="s">
        <v>2025</v>
      </c>
      <c r="AK463" s="227">
        <v>1</v>
      </c>
      <c r="AL463" s="227" t="s">
        <v>206</v>
      </c>
      <c r="AM463" s="227" t="s">
        <v>77</v>
      </c>
      <c r="AN463" s="227">
        <v>0</v>
      </c>
      <c r="AO463" s="227" t="s">
        <v>77</v>
      </c>
      <c r="AP463" s="227">
        <v>0</v>
      </c>
      <c r="AQ463" s="227" t="s">
        <v>77</v>
      </c>
      <c r="AR463" s="227" t="s">
        <v>315</v>
      </c>
      <c r="AS463" s="227">
        <v>3</v>
      </c>
      <c r="AT463" s="227" t="s">
        <v>325</v>
      </c>
      <c r="AU463" s="227">
        <v>1</v>
      </c>
      <c r="AV463" s="227" t="s">
        <v>189</v>
      </c>
      <c r="AW463" s="227" t="s">
        <v>186</v>
      </c>
      <c r="AX463" s="227">
        <v>3</v>
      </c>
      <c r="AY463" s="227" t="s">
        <v>326</v>
      </c>
      <c r="AZ463" s="227">
        <v>0</v>
      </c>
      <c r="BA463" s="227" t="s">
        <v>189</v>
      </c>
      <c r="BB463" s="227" t="s">
        <v>675</v>
      </c>
      <c r="BC463" s="227">
        <v>3</v>
      </c>
      <c r="BD463" s="227" t="s">
        <v>326</v>
      </c>
      <c r="BE463" s="227">
        <v>0</v>
      </c>
      <c r="BF463" s="227" t="s">
        <v>189</v>
      </c>
      <c r="BG463" s="227">
        <v>0</v>
      </c>
      <c r="BH463" s="227">
        <v>0</v>
      </c>
      <c r="BI463" s="227">
        <v>0</v>
      </c>
      <c r="BJ463" s="227">
        <v>0</v>
      </c>
      <c r="BK463" s="227">
        <v>0</v>
      </c>
      <c r="BL463" s="17">
        <v>12</v>
      </c>
      <c r="BM463" s="126" t="s">
        <v>4159</v>
      </c>
      <c r="BN463" s="126"/>
      <c r="BO463" s="126" t="e">
        <v>#N/A</v>
      </c>
      <c r="BP463" s="126">
        <v>2024</v>
      </c>
      <c r="BQ463" s="126" t="s">
        <v>172</v>
      </c>
      <c r="BR463" s="128">
        <v>45481</v>
      </c>
      <c r="BS463" s="17">
        <v>28</v>
      </c>
      <c r="BT463" s="221" t="s">
        <v>2799</v>
      </c>
      <c r="BU463" s="118">
        <v>3</v>
      </c>
      <c r="BV463" s="17">
        <v>2</v>
      </c>
      <c r="BW463" s="17">
        <v>0</v>
      </c>
      <c r="BX463" s="17">
        <v>0</v>
      </c>
      <c r="BY463" s="17">
        <v>0</v>
      </c>
      <c r="BZ463" s="17">
        <v>1</v>
      </c>
      <c r="CA463" s="17"/>
      <c r="CB463" s="17">
        <v>6</v>
      </c>
      <c r="CC463" s="121">
        <v>12</v>
      </c>
      <c r="CD463" s="17"/>
      <c r="CE463" s="118">
        <v>0</v>
      </c>
      <c r="CF463" s="17">
        <v>0</v>
      </c>
      <c r="CG463" s="17">
        <v>0</v>
      </c>
      <c r="CH463" s="17">
        <v>0</v>
      </c>
      <c r="CI463" s="17">
        <v>0</v>
      </c>
      <c r="CJ463" s="17">
        <v>2</v>
      </c>
      <c r="CK463" s="17">
        <v>0</v>
      </c>
      <c r="CL463" s="121">
        <v>2</v>
      </c>
      <c r="CM463" s="17" t="s">
        <v>1375</v>
      </c>
      <c r="CN463" s="17" t="s">
        <v>1124</v>
      </c>
      <c r="CO463" s="17" t="s">
        <v>1125</v>
      </c>
      <c r="CP463" s="17">
        <v>9</v>
      </c>
      <c r="CQ463" s="118">
        <v>0</v>
      </c>
      <c r="CR463" s="17">
        <v>1</v>
      </c>
      <c r="CS463" s="17"/>
      <c r="CT463" s="17" t="s">
        <v>677</v>
      </c>
      <c r="CU463" s="17"/>
      <c r="CV463" s="17"/>
      <c r="CW463" s="17"/>
      <c r="CX463" s="17"/>
      <c r="CY463" s="121"/>
      <c r="CZ463" s="118"/>
      <c r="DA463" s="17"/>
      <c r="DB463" s="17"/>
      <c r="DC463" s="121"/>
      <c r="DD463" s="126"/>
      <c r="DE463" s="17"/>
      <c r="DF463" s="118"/>
      <c r="DG463" s="17" t="s">
        <v>1180</v>
      </c>
      <c r="DH463" s="17"/>
      <c r="DI463" s="126" t="s">
        <v>2800</v>
      </c>
      <c r="DJ463" s="118">
        <v>11</v>
      </c>
      <c r="DK463" s="118" t="s">
        <v>2801</v>
      </c>
      <c r="DL463" s="121"/>
      <c r="DM463" s="17" t="s">
        <v>1182</v>
      </c>
      <c r="DN463" s="17"/>
      <c r="DO463" s="17"/>
      <c r="DP463" s="17"/>
      <c r="DQ463" s="121"/>
      <c r="DR463" s="17"/>
      <c r="DS463" s="17"/>
      <c r="DT463" s="17"/>
      <c r="DU463" s="17"/>
      <c r="DV463" s="17"/>
      <c r="DW463" s="17"/>
      <c r="DX463" s="17"/>
      <c r="DY463" s="118"/>
      <c r="DZ463" s="17"/>
      <c r="EA463" s="17"/>
      <c r="EB463" s="17"/>
      <c r="EC463" s="17"/>
      <c r="ED463" s="17"/>
      <c r="EE463" s="17"/>
      <c r="EF463" s="121"/>
      <c r="EG463" s="17"/>
      <c r="EH463" s="17"/>
      <c r="EI463" s="17"/>
      <c r="EJ463" s="17"/>
      <c r="EK463" s="17"/>
      <c r="EL463" s="17"/>
      <c r="EM463" s="17"/>
      <c r="EN463" s="17"/>
      <c r="EO463" s="118"/>
      <c r="EP463" s="17"/>
      <c r="EQ463" s="17"/>
      <c r="ER463" s="17"/>
      <c r="ES463" s="17"/>
      <c r="ET463" s="121"/>
      <c r="EU463" s="118"/>
      <c r="EV463" s="17"/>
      <c r="EW463" s="17"/>
      <c r="EX463" s="17"/>
      <c r="EY463" s="17"/>
      <c r="EZ463" s="121"/>
      <c r="FA463" s="17"/>
      <c r="FB463" s="121"/>
      <c r="FC463" s="118">
        <v>100</v>
      </c>
      <c r="FD463" s="17">
        <v>6</v>
      </c>
      <c r="FE463" s="121"/>
      <c r="FF463" s="17">
        <v>81</v>
      </c>
      <c r="FG463" s="118"/>
      <c r="FH463" s="121"/>
      <c r="FI463" s="17"/>
      <c r="FJ463" s="17" t="e">
        <v>#N/A</v>
      </c>
      <c r="FK463" s="227" t="s">
        <v>3711</v>
      </c>
      <c r="FL463" s="17"/>
      <c r="FM463" s="128"/>
      <c r="FN463" s="17"/>
      <c r="FO463" s="17"/>
      <c r="FP463" s="121"/>
      <c r="FQ463" s="17"/>
      <c r="FR463" s="118"/>
      <c r="FS463" s="17"/>
      <c r="FT463" s="17">
        <v>0</v>
      </c>
      <c r="FU463" s="17">
        <v>14</v>
      </c>
      <c r="FV463" s="17"/>
      <c r="FW463" s="17"/>
      <c r="FX463" s="17"/>
      <c r="FY463" s="121"/>
      <c r="FZ463" s="17"/>
      <c r="GA463" s="118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21"/>
      <c r="GQ463" s="17"/>
      <c r="GR463" s="118"/>
      <c r="GS463" s="17"/>
      <c r="GT463" s="17"/>
      <c r="GU463" s="17"/>
      <c r="GV463" s="17"/>
      <c r="GW463" s="17"/>
      <c r="GX463" s="121"/>
      <c r="GY463" s="118"/>
      <c r="GZ463" s="17"/>
      <c r="HA463" s="17"/>
      <c r="HB463" s="17"/>
      <c r="HC463" s="17"/>
      <c r="HD463" s="121"/>
      <c r="HE463" s="118"/>
      <c r="HF463" s="17"/>
      <c r="HG463" s="17"/>
      <c r="HH463" s="17"/>
      <c r="HI463" s="17"/>
      <c r="HJ463" s="17"/>
      <c r="HK463" s="121"/>
      <c r="HL463" s="118"/>
      <c r="HM463" s="17"/>
      <c r="HN463" s="17"/>
      <c r="HO463" s="121"/>
      <c r="HP463" s="118"/>
      <c r="HQ463" s="121"/>
      <c r="HR463" s="17"/>
      <c r="HS463" s="118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21"/>
      <c r="IJ463" s="17" t="s">
        <v>2802</v>
      </c>
      <c r="IK463" s="17" t="s">
        <v>3826</v>
      </c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</row>
    <row r="464" spans="1:260" s="138" customFormat="1" ht="12">
      <c r="A464" s="118">
        <v>170</v>
      </c>
      <c r="B464" s="17" t="s">
        <v>2030</v>
      </c>
      <c r="C464" s="17" t="s">
        <v>2037</v>
      </c>
      <c r="D464" s="17" t="s">
        <v>663</v>
      </c>
      <c r="E464" s="17" t="s">
        <v>572</v>
      </c>
      <c r="F464" s="17" t="s">
        <v>2042</v>
      </c>
      <c r="G464" s="17" t="s">
        <v>79</v>
      </c>
      <c r="H464" s="119">
        <v>-18.122653</v>
      </c>
      <c r="I464" s="120">
        <v>-63.959952000000001</v>
      </c>
      <c r="J464" s="17" t="s">
        <v>310</v>
      </c>
      <c r="K464" s="17" t="s">
        <v>2042</v>
      </c>
      <c r="L464" s="17" t="s">
        <v>2043</v>
      </c>
      <c r="M464" s="121" t="s">
        <v>177</v>
      </c>
      <c r="N464" s="122">
        <v>60</v>
      </c>
      <c r="O464" s="123" t="s">
        <v>78</v>
      </c>
      <c r="P464" s="17" t="s">
        <v>196</v>
      </c>
      <c r="Q464" s="121" t="s">
        <v>179</v>
      </c>
      <c r="R464" s="124">
        <v>3</v>
      </c>
      <c r="S464" s="124">
        <v>3</v>
      </c>
      <c r="T464" s="124">
        <v>0</v>
      </c>
      <c r="U464" s="124">
        <v>0</v>
      </c>
      <c r="V464" s="124">
        <v>3</v>
      </c>
      <c r="W464" s="124">
        <v>1</v>
      </c>
      <c r="X464" s="124">
        <v>0</v>
      </c>
      <c r="Y464" s="125">
        <v>1</v>
      </c>
      <c r="Z464" s="17">
        <v>11</v>
      </c>
      <c r="AA464" s="126"/>
      <c r="AB464" s="127" t="s">
        <v>1163</v>
      </c>
      <c r="AC464" s="227" t="s">
        <v>212</v>
      </c>
      <c r="AD464" s="227">
        <v>3</v>
      </c>
      <c r="AE464" s="227" t="s">
        <v>181</v>
      </c>
      <c r="AF464" s="227">
        <v>1</v>
      </c>
      <c r="AG464" s="227" t="s">
        <v>211</v>
      </c>
      <c r="AH464" s="227" t="s">
        <v>232</v>
      </c>
      <c r="AI464" s="227">
        <v>3</v>
      </c>
      <c r="AJ464" s="227" t="s">
        <v>184</v>
      </c>
      <c r="AK464" s="227">
        <v>1</v>
      </c>
      <c r="AL464" s="227" t="s">
        <v>236</v>
      </c>
      <c r="AM464" s="227" t="s">
        <v>77</v>
      </c>
      <c r="AN464" s="227">
        <v>0</v>
      </c>
      <c r="AO464" s="227" t="s">
        <v>77</v>
      </c>
      <c r="AP464" s="227">
        <v>0</v>
      </c>
      <c r="AQ464" s="227" t="s">
        <v>77</v>
      </c>
      <c r="AR464" s="227" t="s">
        <v>198</v>
      </c>
      <c r="AS464" s="227">
        <v>3</v>
      </c>
      <c r="AT464" s="227" t="s">
        <v>210</v>
      </c>
      <c r="AU464" s="227">
        <v>1</v>
      </c>
      <c r="AV464" s="227" t="s">
        <v>236</v>
      </c>
      <c r="AW464" s="227" t="s">
        <v>602</v>
      </c>
      <c r="AX464" s="227">
        <v>1</v>
      </c>
      <c r="AY464" s="227" t="s">
        <v>230</v>
      </c>
      <c r="AZ464" s="227">
        <v>0</v>
      </c>
      <c r="BA464" s="227" t="s">
        <v>236</v>
      </c>
      <c r="BB464" s="227" t="s">
        <v>77</v>
      </c>
      <c r="BC464" s="227">
        <v>0</v>
      </c>
      <c r="BD464" s="227" t="s">
        <v>77</v>
      </c>
      <c r="BE464" s="227">
        <v>0</v>
      </c>
      <c r="BF464" s="227" t="s">
        <v>77</v>
      </c>
      <c r="BG464" s="227" t="s">
        <v>2044</v>
      </c>
      <c r="BH464" s="227">
        <v>1</v>
      </c>
      <c r="BI464" s="227" t="s">
        <v>230</v>
      </c>
      <c r="BJ464" s="227">
        <v>0</v>
      </c>
      <c r="BK464" s="227" t="s">
        <v>236</v>
      </c>
      <c r="BL464" s="17">
        <v>11</v>
      </c>
      <c r="BM464" s="126" t="s">
        <v>4159</v>
      </c>
      <c r="BN464" s="126"/>
      <c r="BO464" s="126" t="e">
        <v>#N/A</v>
      </c>
      <c r="BP464" s="126">
        <v>2024</v>
      </c>
      <c r="BQ464" s="126" t="s">
        <v>171</v>
      </c>
      <c r="BR464" s="128">
        <v>45481</v>
      </c>
      <c r="BS464" s="17">
        <v>28</v>
      </c>
      <c r="BT464" s="221" t="s">
        <v>2829</v>
      </c>
      <c r="BU464" s="118">
        <v>2</v>
      </c>
      <c r="BV464" s="17">
        <v>0</v>
      </c>
      <c r="BW464" s="17">
        <v>0</v>
      </c>
      <c r="BX464" s="17">
        <v>1</v>
      </c>
      <c r="BY464" s="17">
        <v>0</v>
      </c>
      <c r="BZ464" s="17">
        <v>1</v>
      </c>
      <c r="CA464" s="17"/>
      <c r="CB464" s="17">
        <v>4</v>
      </c>
      <c r="CC464" s="121">
        <v>11</v>
      </c>
      <c r="CD464" s="17"/>
      <c r="CE464" s="118">
        <v>0</v>
      </c>
      <c r="CF464" s="17">
        <v>0</v>
      </c>
      <c r="CG464" s="17">
        <v>1</v>
      </c>
      <c r="CH464" s="17">
        <v>0</v>
      </c>
      <c r="CI464" s="17">
        <v>0</v>
      </c>
      <c r="CJ464" s="17">
        <v>0</v>
      </c>
      <c r="CK464" s="17">
        <v>0</v>
      </c>
      <c r="CL464" s="121">
        <v>1</v>
      </c>
      <c r="CM464" s="17" t="s">
        <v>2830</v>
      </c>
      <c r="CN464" s="17" t="s">
        <v>2831</v>
      </c>
      <c r="CO464" s="17" t="s">
        <v>2832</v>
      </c>
      <c r="CP464" s="17">
        <v>1</v>
      </c>
      <c r="CQ464" s="118">
        <v>1</v>
      </c>
      <c r="CR464" s="17">
        <v>1</v>
      </c>
      <c r="CS464" s="17" t="s">
        <v>676</v>
      </c>
      <c r="CT464" s="17" t="s">
        <v>677</v>
      </c>
      <c r="CU464" s="17"/>
      <c r="CV464" s="17"/>
      <c r="CW464" s="17"/>
      <c r="CX464" s="17"/>
      <c r="CY464" s="121"/>
      <c r="CZ464" s="118"/>
      <c r="DA464" s="17"/>
      <c r="DB464" s="17"/>
      <c r="DC464" s="121"/>
      <c r="DD464" s="126"/>
      <c r="DE464" s="17"/>
      <c r="DF464" s="118"/>
      <c r="DG464" s="17" t="s">
        <v>1137</v>
      </c>
      <c r="DH464" s="17"/>
      <c r="DI464" s="126" t="s">
        <v>2833</v>
      </c>
      <c r="DJ464" s="118">
        <v>3</v>
      </c>
      <c r="DK464" s="118" t="s">
        <v>2834</v>
      </c>
      <c r="DL464" s="121"/>
      <c r="DM464" s="17" t="s">
        <v>1120</v>
      </c>
      <c r="DN464" s="17"/>
      <c r="DO464" s="17"/>
      <c r="DP464" s="17"/>
      <c r="DQ464" s="121"/>
      <c r="DR464" s="17"/>
      <c r="DS464" s="17"/>
      <c r="DT464" s="17"/>
      <c r="DU464" s="17"/>
      <c r="DV464" s="17"/>
      <c r="DW464" s="17"/>
      <c r="DX464" s="17"/>
      <c r="DY464" s="118"/>
      <c r="DZ464" s="17"/>
      <c r="EA464" s="17"/>
      <c r="EB464" s="17"/>
      <c r="EC464" s="17"/>
      <c r="ED464" s="17"/>
      <c r="EE464" s="17"/>
      <c r="EF464" s="121"/>
      <c r="EG464" s="17"/>
      <c r="EH464" s="17"/>
      <c r="EI464" s="17"/>
      <c r="EJ464" s="17"/>
      <c r="EK464" s="17"/>
      <c r="EL464" s="17"/>
      <c r="EM464" s="17"/>
      <c r="EN464" s="17"/>
      <c r="EO464" s="118"/>
      <c r="EP464" s="17"/>
      <c r="EQ464" s="17"/>
      <c r="ER464" s="17"/>
      <c r="ES464" s="17"/>
      <c r="ET464" s="121"/>
      <c r="EU464" s="118"/>
      <c r="EV464" s="17"/>
      <c r="EW464" s="17"/>
      <c r="EX464" s="17"/>
      <c r="EY464" s="17"/>
      <c r="EZ464" s="121"/>
      <c r="FA464" s="17"/>
      <c r="FB464" s="121"/>
      <c r="FC464" s="118">
        <v>100</v>
      </c>
      <c r="FD464" s="17">
        <v>4</v>
      </c>
      <c r="FE464" s="121"/>
      <c r="FF464" s="17">
        <v>81</v>
      </c>
      <c r="FG464" s="118"/>
      <c r="FH464" s="121"/>
      <c r="FI464" s="17"/>
      <c r="FJ464" s="17" t="e">
        <v>#N/A</v>
      </c>
      <c r="FK464" s="227" t="s">
        <v>3714</v>
      </c>
      <c r="FL464" s="17"/>
      <c r="FM464" s="17"/>
      <c r="FN464" s="17"/>
      <c r="FO464" s="17"/>
      <c r="FP464" s="121"/>
      <c r="FQ464" s="17"/>
      <c r="FR464" s="118"/>
      <c r="FS464" s="17"/>
      <c r="FT464" s="17">
        <v>0</v>
      </c>
      <c r="FU464" s="17">
        <v>14</v>
      </c>
      <c r="FV464" s="17"/>
      <c r="FW464" s="17"/>
      <c r="FX464" s="17"/>
      <c r="FY464" s="121"/>
      <c r="FZ464" s="17"/>
      <c r="GA464" s="118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21"/>
      <c r="GQ464" s="17"/>
      <c r="GR464" s="118"/>
      <c r="GS464" s="17"/>
      <c r="GT464" s="17"/>
      <c r="GU464" s="17"/>
      <c r="GV464" s="17"/>
      <c r="GW464" s="17"/>
      <c r="GX464" s="121"/>
      <c r="GY464" s="118"/>
      <c r="GZ464" s="17"/>
      <c r="HA464" s="17"/>
      <c r="HB464" s="17"/>
      <c r="HC464" s="17"/>
      <c r="HD464" s="121"/>
      <c r="HE464" s="118"/>
      <c r="HF464" s="17"/>
      <c r="HG464" s="17"/>
      <c r="HH464" s="17"/>
      <c r="HI464" s="17"/>
      <c r="HJ464" s="17"/>
      <c r="HK464" s="121"/>
      <c r="HL464" s="118"/>
      <c r="HM464" s="17"/>
      <c r="HN464" s="17"/>
      <c r="HO464" s="121"/>
      <c r="HP464" s="118"/>
      <c r="HQ464" s="121"/>
      <c r="HR464" s="17"/>
      <c r="HS464" s="118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21"/>
      <c r="IJ464" s="17" t="s">
        <v>2835</v>
      </c>
      <c r="IK464" s="17" t="s">
        <v>3952</v>
      </c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</row>
    <row r="465" spans="1:260" s="138" customFormat="1" ht="12">
      <c r="A465" s="118">
        <v>308</v>
      </c>
      <c r="B465" s="17" t="s">
        <v>2274</v>
      </c>
      <c r="C465" s="17">
        <v>0</v>
      </c>
      <c r="D465" s="139" t="s">
        <v>663</v>
      </c>
      <c r="E465" s="124" t="s">
        <v>1804</v>
      </c>
      <c r="F465" s="17" t="s">
        <v>2275</v>
      </c>
      <c r="G465" s="17">
        <v>0</v>
      </c>
      <c r="H465" s="119">
        <v>-17.363042</v>
      </c>
      <c r="I465" s="120">
        <v>-63.220199000000001</v>
      </c>
      <c r="J465" s="17" t="s">
        <v>303</v>
      </c>
      <c r="K465" s="17" t="s">
        <v>705</v>
      </c>
      <c r="L465" s="17" t="s">
        <v>305</v>
      </c>
      <c r="M465" s="121" t="s">
        <v>177</v>
      </c>
      <c r="N465" s="122">
        <v>60</v>
      </c>
      <c r="O465" s="123" t="s">
        <v>78</v>
      </c>
      <c r="P465" s="17" t="s">
        <v>202</v>
      </c>
      <c r="Q465" s="121" t="s">
        <v>179</v>
      </c>
      <c r="R465" s="124">
        <v>0</v>
      </c>
      <c r="S465" s="124">
        <v>3</v>
      </c>
      <c r="T465" s="124">
        <v>0</v>
      </c>
      <c r="U465" s="124">
        <v>0</v>
      </c>
      <c r="V465" s="124">
        <v>3</v>
      </c>
      <c r="W465" s="124">
        <v>3</v>
      </c>
      <c r="X465" s="124">
        <v>2</v>
      </c>
      <c r="Y465" s="125">
        <v>0</v>
      </c>
      <c r="Z465" s="17">
        <v>11</v>
      </c>
      <c r="AA465" s="142"/>
      <c r="AB465" s="127" t="s">
        <v>248</v>
      </c>
      <c r="AC465" s="227" t="s">
        <v>77</v>
      </c>
      <c r="AD465" s="227">
        <v>0</v>
      </c>
      <c r="AE465" s="227" t="s">
        <v>77</v>
      </c>
      <c r="AF465" s="227">
        <v>0</v>
      </c>
      <c r="AG465" s="227" t="s">
        <v>77</v>
      </c>
      <c r="AH465" s="227" t="s">
        <v>257</v>
      </c>
      <c r="AI465" s="227">
        <v>3</v>
      </c>
      <c r="AJ465" s="227" t="s">
        <v>248</v>
      </c>
      <c r="AK465" s="227">
        <v>1</v>
      </c>
      <c r="AL465" s="227" t="s">
        <v>189</v>
      </c>
      <c r="AM465" s="227" t="s">
        <v>77</v>
      </c>
      <c r="AN465" s="227">
        <v>0</v>
      </c>
      <c r="AO465" s="227" t="s">
        <v>77</v>
      </c>
      <c r="AP465" s="227">
        <v>0</v>
      </c>
      <c r="AQ465" s="227" t="s">
        <v>77</v>
      </c>
      <c r="AR465" s="227" t="s">
        <v>198</v>
      </c>
      <c r="AS465" s="227">
        <v>3</v>
      </c>
      <c r="AT465" s="227" t="s">
        <v>249</v>
      </c>
      <c r="AU465" s="227">
        <v>0</v>
      </c>
      <c r="AV465" s="227" t="s">
        <v>189</v>
      </c>
      <c r="AW465" s="227" t="s">
        <v>221</v>
      </c>
      <c r="AX465" s="227">
        <v>3</v>
      </c>
      <c r="AY465" s="227" t="s">
        <v>249</v>
      </c>
      <c r="AZ465" s="227">
        <v>0</v>
      </c>
      <c r="BA465" s="227" t="s">
        <v>77</v>
      </c>
      <c r="BB465" s="227" t="s">
        <v>258</v>
      </c>
      <c r="BC465" s="227">
        <v>2</v>
      </c>
      <c r="BD465" s="227" t="s">
        <v>249</v>
      </c>
      <c r="BE465" s="227">
        <v>0</v>
      </c>
      <c r="BF465" s="227" t="s">
        <v>189</v>
      </c>
      <c r="BG465" s="227">
        <v>0</v>
      </c>
      <c r="BH465" s="227">
        <v>0</v>
      </c>
      <c r="BI465" s="227">
        <v>0</v>
      </c>
      <c r="BJ465" s="227">
        <v>0</v>
      </c>
      <c r="BK465" s="227">
        <v>0</v>
      </c>
      <c r="BL465" s="17">
        <v>11</v>
      </c>
      <c r="BM465" s="142" t="s">
        <v>4159</v>
      </c>
      <c r="BN465" s="142"/>
      <c r="BO465" s="142" t="e">
        <v>#N/A</v>
      </c>
      <c r="BP465" s="143">
        <v>2024</v>
      </c>
      <c r="BQ465" s="126" t="s">
        <v>172</v>
      </c>
      <c r="BR465" s="128">
        <v>45481</v>
      </c>
      <c r="BS465" s="17">
        <v>28</v>
      </c>
      <c r="BT465" s="221" t="s">
        <v>3148</v>
      </c>
      <c r="BU465" s="118">
        <v>0</v>
      </c>
      <c r="BV465" s="17">
        <v>1</v>
      </c>
      <c r="BW465" s="17">
        <v>0</v>
      </c>
      <c r="BX465" s="17">
        <v>0</v>
      </c>
      <c r="BY465" s="17">
        <v>0</v>
      </c>
      <c r="BZ465" s="17">
        <v>2</v>
      </c>
      <c r="CA465" s="17"/>
      <c r="CB465" s="17">
        <v>3</v>
      </c>
      <c r="CC465" s="121">
        <v>11</v>
      </c>
      <c r="CD465" s="17"/>
      <c r="CE465" s="118">
        <v>0</v>
      </c>
      <c r="CF465" s="17">
        <v>0</v>
      </c>
      <c r="CG465" s="17">
        <v>1</v>
      </c>
      <c r="CH465" s="17">
        <v>0</v>
      </c>
      <c r="CI465" s="17">
        <v>0</v>
      </c>
      <c r="CJ465" s="17">
        <v>0</v>
      </c>
      <c r="CK465" s="17">
        <v>0</v>
      </c>
      <c r="CL465" s="121">
        <v>1</v>
      </c>
      <c r="CM465" s="17" t="s">
        <v>3149</v>
      </c>
      <c r="CN465" s="17" t="s">
        <v>2805</v>
      </c>
      <c r="CO465" s="17" t="s">
        <v>1432</v>
      </c>
      <c r="CP465" s="17">
        <v>3</v>
      </c>
      <c r="CQ465" s="118">
        <v>0</v>
      </c>
      <c r="CR465" s="17">
        <v>2</v>
      </c>
      <c r="CS465" s="124"/>
      <c r="CT465" s="138" t="s">
        <v>677</v>
      </c>
      <c r="CY465" s="141"/>
      <c r="CZ465" s="140"/>
      <c r="DC465" s="141"/>
      <c r="DD465" s="142"/>
      <c r="DF465" s="137"/>
      <c r="DG465" s="17" t="s">
        <v>1137</v>
      </c>
      <c r="DI465" s="126" t="s">
        <v>3150</v>
      </c>
      <c r="DJ465" s="118">
        <v>3</v>
      </c>
      <c r="DK465" s="118" t="s">
        <v>3151</v>
      </c>
      <c r="DL465" s="141"/>
      <c r="DM465" s="17" t="s">
        <v>1120</v>
      </c>
      <c r="DN465" s="139"/>
      <c r="DQ465" s="141"/>
      <c r="DY465" s="140"/>
      <c r="EF465" s="141"/>
      <c r="EO465" s="140"/>
      <c r="ET465" s="141"/>
      <c r="EU465" s="140"/>
      <c r="EZ465" s="141"/>
      <c r="FB465" s="127"/>
      <c r="FC465" s="118">
        <v>100</v>
      </c>
      <c r="FD465" s="17">
        <v>3</v>
      </c>
      <c r="FE465" s="141"/>
      <c r="FF465" s="17">
        <v>81</v>
      </c>
      <c r="FG465" s="140"/>
      <c r="FH465" s="141"/>
      <c r="FJ465" s="17" t="e">
        <v>#N/A</v>
      </c>
      <c r="FK465" s="257" t="s">
        <v>3711</v>
      </c>
      <c r="FP465" s="141"/>
      <c r="FR465" s="140"/>
      <c r="FT465" s="138">
        <v>0</v>
      </c>
      <c r="FU465" s="138">
        <v>14</v>
      </c>
      <c r="FY465" s="141"/>
      <c r="GA465" s="140"/>
      <c r="GP465" s="141"/>
      <c r="GR465" s="137"/>
      <c r="GX465" s="141"/>
      <c r="GY465" s="137"/>
      <c r="HD465" s="141"/>
      <c r="HE465" s="137"/>
      <c r="HK465" s="141"/>
      <c r="HL465" s="137"/>
      <c r="HM465" s="124"/>
      <c r="HN465" s="124"/>
      <c r="HO465" s="141"/>
      <c r="HP465" s="140"/>
      <c r="HQ465" s="141"/>
      <c r="HS465" s="140"/>
      <c r="II465" s="141"/>
      <c r="IJ465" s="17" t="s">
        <v>3152</v>
      </c>
      <c r="IK465" s="138" t="s">
        <v>3953</v>
      </c>
    </row>
    <row r="466" spans="1:260" s="138" customFormat="1" ht="12">
      <c r="A466" s="118">
        <v>322</v>
      </c>
      <c r="B466" s="17" t="s">
        <v>670</v>
      </c>
      <c r="C466" s="17">
        <v>0</v>
      </c>
      <c r="D466" s="139" t="s">
        <v>663</v>
      </c>
      <c r="E466" s="124" t="s">
        <v>1653</v>
      </c>
      <c r="F466" s="17" t="s">
        <v>2300</v>
      </c>
      <c r="G466" s="17" t="s">
        <v>79</v>
      </c>
      <c r="H466" s="119">
        <v>-17.770527999999999</v>
      </c>
      <c r="I466" s="120">
        <v>-63.124881999999999</v>
      </c>
      <c r="J466" s="17" t="s">
        <v>303</v>
      </c>
      <c r="K466" s="17" t="s">
        <v>176</v>
      </c>
      <c r="L466" s="17" t="s">
        <v>304</v>
      </c>
      <c r="M466" s="121" t="s">
        <v>177</v>
      </c>
      <c r="N466" s="122">
        <v>40</v>
      </c>
      <c r="O466" s="123" t="s">
        <v>78</v>
      </c>
      <c r="P466" s="17" t="s">
        <v>196</v>
      </c>
      <c r="Q466" s="121" t="s">
        <v>179</v>
      </c>
      <c r="R466" s="124">
        <v>3</v>
      </c>
      <c r="S466" s="124">
        <v>3</v>
      </c>
      <c r="T466" s="124">
        <v>0</v>
      </c>
      <c r="U466" s="124">
        <v>0</v>
      </c>
      <c r="V466" s="124">
        <v>0</v>
      </c>
      <c r="W466" s="124">
        <v>3</v>
      </c>
      <c r="X466" s="124">
        <v>3</v>
      </c>
      <c r="Y466" s="125">
        <v>0</v>
      </c>
      <c r="Z466" s="17">
        <v>12</v>
      </c>
      <c r="AA466" s="142"/>
      <c r="AB466" s="127" t="s">
        <v>191</v>
      </c>
      <c r="AC466" s="227" t="s">
        <v>223</v>
      </c>
      <c r="AD466" s="227">
        <v>3</v>
      </c>
      <c r="AE466" s="227" t="s">
        <v>181</v>
      </c>
      <c r="AF466" s="227">
        <v>1</v>
      </c>
      <c r="AG466" s="227" t="s">
        <v>211</v>
      </c>
      <c r="AH466" s="227" t="s">
        <v>222</v>
      </c>
      <c r="AI466" s="227">
        <v>3</v>
      </c>
      <c r="AJ466" s="227" t="s">
        <v>184</v>
      </c>
      <c r="AK466" s="227">
        <v>1</v>
      </c>
      <c r="AL466" s="227" t="s">
        <v>195</v>
      </c>
      <c r="AM466" s="227" t="s">
        <v>77</v>
      </c>
      <c r="AN466" s="227">
        <v>0</v>
      </c>
      <c r="AO466" s="227" t="s">
        <v>77</v>
      </c>
      <c r="AP466" s="227">
        <v>0</v>
      </c>
      <c r="AQ466" s="227" t="s">
        <v>77</v>
      </c>
      <c r="AR466" s="227" t="s">
        <v>77</v>
      </c>
      <c r="AS466" s="227">
        <v>0</v>
      </c>
      <c r="AT466" s="227" t="s">
        <v>77</v>
      </c>
      <c r="AU466" s="227">
        <v>0</v>
      </c>
      <c r="AV466" s="227" t="s">
        <v>77</v>
      </c>
      <c r="AW466" s="227" t="s">
        <v>186</v>
      </c>
      <c r="AX466" s="227">
        <v>3</v>
      </c>
      <c r="AY466" s="227" t="s">
        <v>187</v>
      </c>
      <c r="AZ466" s="227">
        <v>1</v>
      </c>
      <c r="BA466" s="227" t="s">
        <v>236</v>
      </c>
      <c r="BB466" s="227" t="s">
        <v>675</v>
      </c>
      <c r="BC466" s="227">
        <v>3</v>
      </c>
      <c r="BD466" s="227" t="s">
        <v>229</v>
      </c>
      <c r="BE466" s="227">
        <v>0</v>
      </c>
      <c r="BF466" s="227" t="s">
        <v>236</v>
      </c>
      <c r="BG466" s="227">
        <v>0</v>
      </c>
      <c r="BH466" s="227">
        <v>0</v>
      </c>
      <c r="BI466" s="227">
        <v>0</v>
      </c>
      <c r="BJ466" s="227">
        <v>0</v>
      </c>
      <c r="BK466" s="227">
        <v>0</v>
      </c>
      <c r="BL466" s="17">
        <v>12</v>
      </c>
      <c r="BM466" s="142" t="s">
        <v>4159</v>
      </c>
      <c r="BN466" s="142"/>
      <c r="BO466" s="142" t="e">
        <v>#N/A</v>
      </c>
      <c r="BP466" s="143">
        <v>2024</v>
      </c>
      <c r="BQ466" s="126" t="s">
        <v>171</v>
      </c>
      <c r="BR466" s="128">
        <v>45481</v>
      </c>
      <c r="BS466" s="17">
        <v>28</v>
      </c>
      <c r="BT466" s="221" t="s">
        <v>3180</v>
      </c>
      <c r="BU466" s="118">
        <v>3</v>
      </c>
      <c r="BV466" s="17">
        <v>2</v>
      </c>
      <c r="BW466" s="17">
        <v>0</v>
      </c>
      <c r="BX466" s="17">
        <v>0</v>
      </c>
      <c r="BY466" s="17">
        <v>1</v>
      </c>
      <c r="BZ466" s="17">
        <v>1</v>
      </c>
      <c r="CA466" s="17"/>
      <c r="CB466" s="17">
        <v>7</v>
      </c>
      <c r="CC466" s="121">
        <v>12</v>
      </c>
      <c r="CD466" s="17"/>
      <c r="CE466" s="118">
        <v>1</v>
      </c>
      <c r="CF466" s="17">
        <v>0</v>
      </c>
      <c r="CG466" s="17">
        <v>0</v>
      </c>
      <c r="CH466" s="17">
        <v>0</v>
      </c>
      <c r="CI466" s="17">
        <v>0</v>
      </c>
      <c r="CJ466" s="17">
        <v>2</v>
      </c>
      <c r="CK466" s="17">
        <v>0</v>
      </c>
      <c r="CL466" s="121">
        <v>3</v>
      </c>
      <c r="CM466" s="17" t="s">
        <v>3181</v>
      </c>
      <c r="CN466" s="17" t="s">
        <v>1107</v>
      </c>
      <c r="CO466" s="17" t="s">
        <v>3182</v>
      </c>
      <c r="CP466" s="17">
        <v>1</v>
      </c>
      <c r="CQ466" s="118">
        <v>1</v>
      </c>
      <c r="CR466" s="17">
        <v>1</v>
      </c>
      <c r="CS466" s="124" t="s">
        <v>676</v>
      </c>
      <c r="CT466" s="138" t="s">
        <v>677</v>
      </c>
      <c r="CY466" s="141"/>
      <c r="CZ466" s="140"/>
      <c r="DC466" s="141"/>
      <c r="DD466" s="142"/>
      <c r="DF466" s="137"/>
      <c r="DG466" s="17" t="s">
        <v>1110</v>
      </c>
      <c r="DI466" s="126" t="s">
        <v>2733</v>
      </c>
      <c r="DJ466" s="118">
        <v>3</v>
      </c>
      <c r="DK466" s="118" t="s">
        <v>2849</v>
      </c>
      <c r="DL466" s="141"/>
      <c r="DM466" s="17" t="s">
        <v>2850</v>
      </c>
      <c r="DN466" s="139"/>
      <c r="DQ466" s="141"/>
      <c r="DY466" s="140"/>
      <c r="EF466" s="141"/>
      <c r="EO466" s="140"/>
      <c r="ET466" s="141"/>
      <c r="EU466" s="140"/>
      <c r="EZ466" s="141"/>
      <c r="FB466" s="127"/>
      <c r="FC466" s="118">
        <v>70</v>
      </c>
      <c r="FD466" s="17">
        <v>7</v>
      </c>
      <c r="FE466" s="141"/>
      <c r="FF466" s="17">
        <v>59</v>
      </c>
      <c r="FG466" s="140"/>
      <c r="FH466" s="141"/>
      <c r="FJ466" s="17" t="e">
        <v>#N/A</v>
      </c>
      <c r="FK466" s="257" t="s">
        <v>3714</v>
      </c>
      <c r="FP466" s="141"/>
      <c r="FR466" s="140"/>
      <c r="FT466" s="138">
        <v>0</v>
      </c>
      <c r="FU466" s="138">
        <v>14</v>
      </c>
      <c r="FY466" s="141"/>
      <c r="GA466" s="140"/>
      <c r="GP466" s="141"/>
      <c r="GR466" s="137"/>
      <c r="GX466" s="141"/>
      <c r="GY466" s="137"/>
      <c r="HD466" s="141"/>
      <c r="HE466" s="137"/>
      <c r="HK466" s="141"/>
      <c r="HL466" s="137"/>
      <c r="HM466" s="124"/>
      <c r="HN466" s="124"/>
      <c r="HO466" s="141"/>
      <c r="HP466" s="140"/>
      <c r="HQ466" s="141"/>
      <c r="HS466" s="140"/>
      <c r="II466" s="141"/>
      <c r="IJ466" s="17" t="s">
        <v>2851</v>
      </c>
      <c r="IK466" s="138" t="s">
        <v>3875</v>
      </c>
    </row>
    <row r="467" spans="1:260" s="138" customFormat="1" ht="12">
      <c r="A467" s="118">
        <v>323</v>
      </c>
      <c r="B467" s="17" t="s">
        <v>2301</v>
      </c>
      <c r="C467" s="17">
        <v>0</v>
      </c>
      <c r="D467" s="139" t="s">
        <v>663</v>
      </c>
      <c r="E467" s="124" t="s">
        <v>1797</v>
      </c>
      <c r="F467" s="17" t="s">
        <v>2302</v>
      </c>
      <c r="G467" s="17" t="s">
        <v>79</v>
      </c>
      <c r="H467" s="119">
        <v>-17.836307000000001</v>
      </c>
      <c r="I467" s="120">
        <v>-63.195979999999999</v>
      </c>
      <c r="J467" s="17" t="s">
        <v>303</v>
      </c>
      <c r="K467" s="17" t="s">
        <v>176</v>
      </c>
      <c r="L467" s="17" t="s">
        <v>304</v>
      </c>
      <c r="M467" s="121" t="s">
        <v>177</v>
      </c>
      <c r="N467" s="122">
        <v>40</v>
      </c>
      <c r="O467" s="123" t="s">
        <v>78</v>
      </c>
      <c r="P467" s="17" t="s">
        <v>196</v>
      </c>
      <c r="Q467" s="121" t="s">
        <v>179</v>
      </c>
      <c r="R467" s="124">
        <v>3</v>
      </c>
      <c r="S467" s="124">
        <v>3</v>
      </c>
      <c r="T467" s="124">
        <v>0</v>
      </c>
      <c r="U467" s="124">
        <v>0</v>
      </c>
      <c r="V467" s="124">
        <v>3</v>
      </c>
      <c r="W467" s="124">
        <v>1</v>
      </c>
      <c r="X467" s="124">
        <v>1</v>
      </c>
      <c r="Y467" s="125">
        <v>0</v>
      </c>
      <c r="Z467" s="17">
        <v>11</v>
      </c>
      <c r="AA467" s="142"/>
      <c r="AB467" s="127" t="s">
        <v>2855</v>
      </c>
      <c r="AC467" s="227" t="s">
        <v>571</v>
      </c>
      <c r="AD467" s="227">
        <v>3</v>
      </c>
      <c r="AE467" s="227" t="s">
        <v>181</v>
      </c>
      <c r="AF467" s="227">
        <v>1</v>
      </c>
      <c r="AG467" s="227" t="s">
        <v>206</v>
      </c>
      <c r="AH467" s="227" t="s">
        <v>188</v>
      </c>
      <c r="AI467" s="227">
        <v>3</v>
      </c>
      <c r="AJ467" s="227" t="s">
        <v>227</v>
      </c>
      <c r="AK467" s="227">
        <v>1</v>
      </c>
      <c r="AL467" s="227" t="s">
        <v>206</v>
      </c>
      <c r="AM467" s="227" t="s">
        <v>77</v>
      </c>
      <c r="AN467" s="227">
        <v>0</v>
      </c>
      <c r="AO467" s="227" t="s">
        <v>77</v>
      </c>
      <c r="AP467" s="227">
        <v>0</v>
      </c>
      <c r="AQ467" s="227" t="s">
        <v>77</v>
      </c>
      <c r="AR467" s="227" t="s">
        <v>198</v>
      </c>
      <c r="AS467" s="227">
        <v>3</v>
      </c>
      <c r="AT467" s="227" t="s">
        <v>187</v>
      </c>
      <c r="AU467" s="227">
        <v>1</v>
      </c>
      <c r="AV467" s="227" t="s">
        <v>206</v>
      </c>
      <c r="AW467" s="227" t="s">
        <v>2303</v>
      </c>
      <c r="AX467" s="227">
        <v>1</v>
      </c>
      <c r="AY467" s="227" t="s">
        <v>229</v>
      </c>
      <c r="AZ467" s="227">
        <v>0</v>
      </c>
      <c r="BA467" s="227" t="s">
        <v>206</v>
      </c>
      <c r="BB467" s="227" t="s">
        <v>252</v>
      </c>
      <c r="BC467" s="227">
        <v>1</v>
      </c>
      <c r="BD467" s="227" t="s">
        <v>766</v>
      </c>
      <c r="BE467" s="227">
        <v>0</v>
      </c>
      <c r="BF467" s="227" t="s">
        <v>206</v>
      </c>
      <c r="BG467" s="227">
        <v>0</v>
      </c>
      <c r="BH467" s="227">
        <v>0</v>
      </c>
      <c r="BI467" s="227">
        <v>0</v>
      </c>
      <c r="BJ467" s="227">
        <v>0</v>
      </c>
      <c r="BK467" s="227">
        <v>0</v>
      </c>
      <c r="BL467" s="17">
        <v>11</v>
      </c>
      <c r="BM467" s="142" t="s">
        <v>4159</v>
      </c>
      <c r="BN467" s="142"/>
      <c r="BO467" s="142" t="e">
        <v>#N/A</v>
      </c>
      <c r="BP467" s="143">
        <v>2024</v>
      </c>
      <c r="BQ467" s="126" t="s">
        <v>171</v>
      </c>
      <c r="BR467" s="128">
        <v>45481</v>
      </c>
      <c r="BS467" s="17">
        <v>28</v>
      </c>
      <c r="BT467" s="221" t="s">
        <v>3183</v>
      </c>
      <c r="BU467" s="118">
        <v>2</v>
      </c>
      <c r="BV467" s="17">
        <v>2</v>
      </c>
      <c r="BW467" s="17">
        <v>0</v>
      </c>
      <c r="BX467" s="17">
        <v>0</v>
      </c>
      <c r="BY467" s="17">
        <v>0</v>
      </c>
      <c r="BZ467" s="17">
        <v>1</v>
      </c>
      <c r="CA467" s="17"/>
      <c r="CB467" s="17">
        <v>5</v>
      </c>
      <c r="CC467" s="121">
        <v>11</v>
      </c>
      <c r="CD467" s="17"/>
      <c r="CE467" s="118">
        <v>0</v>
      </c>
      <c r="CF467" s="17">
        <v>0</v>
      </c>
      <c r="CG467" s="17">
        <v>1</v>
      </c>
      <c r="CH467" s="17">
        <v>0</v>
      </c>
      <c r="CI467" s="17">
        <v>0</v>
      </c>
      <c r="CJ467" s="17">
        <v>1</v>
      </c>
      <c r="CK467" s="17">
        <v>0</v>
      </c>
      <c r="CL467" s="121">
        <v>2</v>
      </c>
      <c r="CM467" s="17" t="s">
        <v>3184</v>
      </c>
      <c r="CN467" s="17" t="s">
        <v>2825</v>
      </c>
      <c r="CO467" s="17" t="s">
        <v>3185</v>
      </c>
      <c r="CP467" s="17">
        <v>2</v>
      </c>
      <c r="CQ467" s="118">
        <v>1</v>
      </c>
      <c r="CR467" s="17">
        <v>1</v>
      </c>
      <c r="CS467" s="124" t="s">
        <v>676</v>
      </c>
      <c r="CT467" s="138" t="s">
        <v>677</v>
      </c>
      <c r="CY467" s="141"/>
      <c r="CZ467" s="140"/>
      <c r="DC467" s="141"/>
      <c r="DD467" s="142"/>
      <c r="DF467" s="137"/>
      <c r="DG467" s="17" t="s">
        <v>1412</v>
      </c>
      <c r="DI467" s="126" t="s">
        <v>2723</v>
      </c>
      <c r="DJ467" s="118">
        <v>7</v>
      </c>
      <c r="DK467" s="118" t="s">
        <v>2905</v>
      </c>
      <c r="DL467" s="141"/>
      <c r="DM467" s="17" t="s">
        <v>1351</v>
      </c>
      <c r="DN467" s="139"/>
      <c r="DQ467" s="141"/>
      <c r="DY467" s="140"/>
      <c r="EF467" s="141"/>
      <c r="EO467" s="140"/>
      <c r="ET467" s="141"/>
      <c r="EU467" s="140"/>
      <c r="EZ467" s="141"/>
      <c r="FB467" s="127"/>
      <c r="FC467" s="118">
        <v>70</v>
      </c>
      <c r="FD467" s="17">
        <v>5</v>
      </c>
      <c r="FE467" s="141"/>
      <c r="FF467" s="17">
        <v>59</v>
      </c>
      <c r="FG467" s="140"/>
      <c r="FH467" s="141"/>
      <c r="FJ467" s="17" t="e">
        <v>#N/A</v>
      </c>
      <c r="FK467" s="257" t="s">
        <v>3714</v>
      </c>
      <c r="FP467" s="141"/>
      <c r="FR467" s="140"/>
      <c r="FT467" s="138">
        <v>0</v>
      </c>
      <c r="FU467" s="138">
        <v>14</v>
      </c>
      <c r="FY467" s="141"/>
      <c r="GA467" s="140"/>
      <c r="GP467" s="141"/>
      <c r="GR467" s="137"/>
      <c r="GX467" s="141"/>
      <c r="GY467" s="137"/>
      <c r="HD467" s="141"/>
      <c r="HE467" s="137"/>
      <c r="HK467" s="141"/>
      <c r="HL467" s="137"/>
      <c r="HM467" s="124"/>
      <c r="HN467" s="124"/>
      <c r="HO467" s="141"/>
      <c r="HP467" s="140"/>
      <c r="HQ467" s="141"/>
      <c r="HS467" s="140"/>
      <c r="II467" s="141"/>
      <c r="IJ467" s="17" t="s">
        <v>3186</v>
      </c>
      <c r="IK467" s="138" t="s">
        <v>3954</v>
      </c>
    </row>
    <row r="468" spans="1:260" s="138" customFormat="1" ht="12">
      <c r="A468" s="118">
        <v>364</v>
      </c>
      <c r="B468" s="17" t="s">
        <v>555</v>
      </c>
      <c r="C468" s="17">
        <v>0</v>
      </c>
      <c r="D468" s="139" t="s">
        <v>663</v>
      </c>
      <c r="E468" s="124" t="s">
        <v>1810</v>
      </c>
      <c r="F468" s="17" t="s">
        <v>2357</v>
      </c>
      <c r="G468" s="17" t="s">
        <v>79</v>
      </c>
      <c r="H468" s="119">
        <v>-17.79974</v>
      </c>
      <c r="I468" s="120">
        <v>-63.220440000000004</v>
      </c>
      <c r="J468" s="17" t="s">
        <v>303</v>
      </c>
      <c r="K468" s="17" t="s">
        <v>176</v>
      </c>
      <c r="L468" s="17" t="s">
        <v>304</v>
      </c>
      <c r="M468" s="121" t="s">
        <v>177</v>
      </c>
      <c r="N468" s="122">
        <v>40</v>
      </c>
      <c r="O468" s="123" t="s">
        <v>78</v>
      </c>
      <c r="P468" s="17" t="s">
        <v>196</v>
      </c>
      <c r="Q468" s="121" t="s">
        <v>179</v>
      </c>
      <c r="R468" s="124">
        <v>3</v>
      </c>
      <c r="S468" s="124">
        <v>3</v>
      </c>
      <c r="T468" s="124">
        <v>0</v>
      </c>
      <c r="U468" s="124">
        <v>0</v>
      </c>
      <c r="V468" s="124">
        <v>0</v>
      </c>
      <c r="W468" s="124">
        <v>3</v>
      </c>
      <c r="X468" s="124">
        <v>1</v>
      </c>
      <c r="Y468" s="125">
        <v>0</v>
      </c>
      <c r="Z468" s="17">
        <v>10</v>
      </c>
      <c r="AA468" s="142"/>
      <c r="AB468" s="127" t="s">
        <v>333</v>
      </c>
      <c r="AC468" s="227" t="s">
        <v>223</v>
      </c>
      <c r="AD468" s="227">
        <v>3</v>
      </c>
      <c r="AE468" s="227" t="s">
        <v>181</v>
      </c>
      <c r="AF468" s="227">
        <v>1</v>
      </c>
      <c r="AG468" s="227" t="s">
        <v>211</v>
      </c>
      <c r="AH468" s="227" t="s">
        <v>222</v>
      </c>
      <c r="AI468" s="227">
        <v>3</v>
      </c>
      <c r="AJ468" s="227" t="s">
        <v>184</v>
      </c>
      <c r="AK468" s="227">
        <v>1</v>
      </c>
      <c r="AL468" s="227" t="s">
        <v>236</v>
      </c>
      <c r="AM468" s="227" t="s">
        <v>77</v>
      </c>
      <c r="AN468" s="227">
        <v>0</v>
      </c>
      <c r="AO468" s="227" t="s">
        <v>77</v>
      </c>
      <c r="AP468" s="227">
        <v>0</v>
      </c>
      <c r="AQ468" s="227" t="s">
        <v>77</v>
      </c>
      <c r="AR468" s="227" t="s">
        <v>77</v>
      </c>
      <c r="AS468" s="227">
        <v>0</v>
      </c>
      <c r="AT468" s="227" t="s">
        <v>326</v>
      </c>
      <c r="AU468" s="227">
        <v>0</v>
      </c>
      <c r="AV468" s="227" t="s">
        <v>214</v>
      </c>
      <c r="AW468" s="227" t="s">
        <v>218</v>
      </c>
      <c r="AX468" s="227">
        <v>3</v>
      </c>
      <c r="AY468" s="227" t="s">
        <v>325</v>
      </c>
      <c r="AZ468" s="227">
        <v>1</v>
      </c>
      <c r="BA468" s="227" t="s">
        <v>214</v>
      </c>
      <c r="BB468" s="227" t="s">
        <v>252</v>
      </c>
      <c r="BC468" s="227">
        <v>1</v>
      </c>
      <c r="BD468" s="227" t="s">
        <v>326</v>
      </c>
      <c r="BE468" s="227">
        <v>0</v>
      </c>
      <c r="BF468" s="227" t="s">
        <v>214</v>
      </c>
      <c r="BG468" s="227">
        <v>0</v>
      </c>
      <c r="BH468" s="227">
        <v>0</v>
      </c>
      <c r="BI468" s="227">
        <v>0</v>
      </c>
      <c r="BJ468" s="227">
        <v>0</v>
      </c>
      <c r="BK468" s="227">
        <v>0</v>
      </c>
      <c r="BL468" s="17">
        <v>10</v>
      </c>
      <c r="BM468" s="142" t="s">
        <v>4159</v>
      </c>
      <c r="BN468" s="142"/>
      <c r="BO468" s="142" t="e">
        <v>#N/A</v>
      </c>
      <c r="BP468" s="143">
        <v>2024</v>
      </c>
      <c r="BQ468" s="126" t="s">
        <v>171</v>
      </c>
      <c r="BR468" s="128">
        <v>45481</v>
      </c>
      <c r="BS468" s="17">
        <v>28</v>
      </c>
      <c r="BT468" s="221" t="s">
        <v>3264</v>
      </c>
      <c r="BU468" s="118">
        <v>2</v>
      </c>
      <c r="BV468" s="17">
        <v>0</v>
      </c>
      <c r="BW468" s="17">
        <v>0</v>
      </c>
      <c r="BX468" s="17">
        <v>2</v>
      </c>
      <c r="BY468" s="17">
        <v>0</v>
      </c>
      <c r="BZ468" s="17">
        <v>1</v>
      </c>
      <c r="CA468" s="17"/>
      <c r="CB468" s="17">
        <v>5</v>
      </c>
      <c r="CC468" s="121">
        <v>10</v>
      </c>
      <c r="CD468" s="17"/>
      <c r="CE468" s="118">
        <v>0</v>
      </c>
      <c r="CF468" s="17">
        <v>0</v>
      </c>
      <c r="CG468" s="17">
        <v>2</v>
      </c>
      <c r="CH468" s="17">
        <v>0</v>
      </c>
      <c r="CI468" s="17">
        <v>0</v>
      </c>
      <c r="CJ468" s="17">
        <v>0</v>
      </c>
      <c r="CK468" s="17">
        <v>0</v>
      </c>
      <c r="CL468" s="121">
        <v>2</v>
      </c>
      <c r="CM468" s="17" t="s">
        <v>3265</v>
      </c>
      <c r="CN468" s="17" t="s">
        <v>1260</v>
      </c>
      <c r="CO468" s="17" t="s">
        <v>3266</v>
      </c>
      <c r="CP468" s="17">
        <v>2</v>
      </c>
      <c r="CQ468" s="118">
        <v>0</v>
      </c>
      <c r="CR468" s="17">
        <v>1</v>
      </c>
      <c r="CS468" s="124"/>
      <c r="CT468" s="138" t="s">
        <v>677</v>
      </c>
      <c r="CY468" s="141"/>
      <c r="CZ468" s="140"/>
      <c r="DC468" s="141"/>
      <c r="DD468" s="142"/>
      <c r="DF468" s="137"/>
      <c r="DG468" s="17" t="s">
        <v>1137</v>
      </c>
      <c r="DI468" s="126" t="s">
        <v>2715</v>
      </c>
      <c r="DJ468" s="118">
        <v>17</v>
      </c>
      <c r="DK468" s="118" t="s">
        <v>2816</v>
      </c>
      <c r="DL468" s="141"/>
      <c r="DM468" s="17" t="s">
        <v>1139</v>
      </c>
      <c r="DN468" s="139"/>
      <c r="DQ468" s="141"/>
      <c r="DY468" s="140"/>
      <c r="EF468" s="141"/>
      <c r="EO468" s="140"/>
      <c r="ET468" s="141"/>
      <c r="EU468" s="140"/>
      <c r="EZ468" s="141"/>
      <c r="FB468" s="127"/>
      <c r="FC468" s="118">
        <v>70</v>
      </c>
      <c r="FD468" s="17">
        <v>5</v>
      </c>
      <c r="FE468" s="141"/>
      <c r="FF468" s="17">
        <v>59</v>
      </c>
      <c r="FG468" s="140"/>
      <c r="FH468" s="141"/>
      <c r="FJ468" s="17" t="e">
        <v>#N/A</v>
      </c>
      <c r="FK468" s="257" t="s">
        <v>3711</v>
      </c>
      <c r="FP468" s="141"/>
      <c r="FR468" s="140"/>
      <c r="FT468" s="138">
        <v>0</v>
      </c>
      <c r="FU468" s="138">
        <v>14</v>
      </c>
      <c r="FY468" s="141"/>
      <c r="GA468" s="140"/>
      <c r="GP468" s="141"/>
      <c r="GR468" s="137"/>
      <c r="GX468" s="141"/>
      <c r="GY468" s="137"/>
      <c r="HD468" s="141"/>
      <c r="HE468" s="137"/>
      <c r="HK468" s="141"/>
      <c r="HL468" s="137"/>
      <c r="HM468" s="124"/>
      <c r="HN468" s="124"/>
      <c r="HO468" s="141"/>
      <c r="HP468" s="140"/>
      <c r="HQ468" s="141"/>
      <c r="HS468" s="140"/>
      <c r="II468" s="141"/>
      <c r="IJ468" s="17" t="s">
        <v>3267</v>
      </c>
      <c r="IK468" s="138" t="s">
        <v>3955</v>
      </c>
    </row>
    <row r="469" spans="1:260" s="138" customFormat="1" ht="12">
      <c r="A469" s="118">
        <v>368</v>
      </c>
      <c r="B469" s="17" t="s">
        <v>2311</v>
      </c>
      <c r="C469" s="17">
        <v>0</v>
      </c>
      <c r="D469" s="139" t="s">
        <v>663</v>
      </c>
      <c r="E469" s="124" t="s">
        <v>1801</v>
      </c>
      <c r="F469" s="17" t="s">
        <v>2362</v>
      </c>
      <c r="G469" s="17" t="s">
        <v>79</v>
      </c>
      <c r="H469" s="119">
        <v>-17.733854999999998</v>
      </c>
      <c r="I469" s="120">
        <v>-63.159477000000003</v>
      </c>
      <c r="J469" s="17" t="s">
        <v>303</v>
      </c>
      <c r="K469" s="17" t="s">
        <v>176</v>
      </c>
      <c r="L469" s="17" t="s">
        <v>304</v>
      </c>
      <c r="M469" s="121" t="s">
        <v>177</v>
      </c>
      <c r="N469" s="122">
        <v>25</v>
      </c>
      <c r="O469" s="123" t="s">
        <v>78</v>
      </c>
      <c r="P469" s="17" t="s">
        <v>178</v>
      </c>
      <c r="Q469" s="121" t="s">
        <v>202</v>
      </c>
      <c r="R469" s="124">
        <v>3</v>
      </c>
      <c r="S469" s="124">
        <v>3</v>
      </c>
      <c r="T469" s="124">
        <v>0</v>
      </c>
      <c r="U469" s="124">
        <v>3</v>
      </c>
      <c r="V469" s="124">
        <v>3</v>
      </c>
      <c r="W469" s="124">
        <v>0</v>
      </c>
      <c r="X469" s="124">
        <v>0</v>
      </c>
      <c r="Y469" s="125">
        <v>0</v>
      </c>
      <c r="Z469" s="17">
        <v>12</v>
      </c>
      <c r="AA469" s="142"/>
      <c r="AB469" s="127" t="s">
        <v>781</v>
      </c>
      <c r="AC469" s="227" t="s">
        <v>194</v>
      </c>
      <c r="AD469" s="227">
        <v>3</v>
      </c>
      <c r="AE469" s="227" t="s">
        <v>781</v>
      </c>
      <c r="AF469" s="227">
        <v>1</v>
      </c>
      <c r="AG469" s="227" t="s">
        <v>189</v>
      </c>
      <c r="AH469" s="227" t="s">
        <v>194</v>
      </c>
      <c r="AI469" s="227">
        <v>3</v>
      </c>
      <c r="AJ469" s="227" t="s">
        <v>782</v>
      </c>
      <c r="AK469" s="227">
        <v>0</v>
      </c>
      <c r="AL469" s="227" t="s">
        <v>189</v>
      </c>
      <c r="AM469" s="227" t="s">
        <v>185</v>
      </c>
      <c r="AN469" s="227">
        <v>3</v>
      </c>
      <c r="AO469" s="227" t="s">
        <v>782</v>
      </c>
      <c r="AP469" s="227">
        <v>0</v>
      </c>
      <c r="AQ469" s="227" t="s">
        <v>189</v>
      </c>
      <c r="AR469" s="227" t="s">
        <v>2315</v>
      </c>
      <c r="AS469" s="227">
        <v>3</v>
      </c>
      <c r="AT469" s="227" t="s">
        <v>782</v>
      </c>
      <c r="AU469" s="227">
        <v>0</v>
      </c>
      <c r="AV469" s="227" t="s">
        <v>189</v>
      </c>
      <c r="AW469" s="227" t="s">
        <v>77</v>
      </c>
      <c r="AX469" s="227">
        <v>0</v>
      </c>
      <c r="AY469" s="227" t="s">
        <v>77</v>
      </c>
      <c r="AZ469" s="227">
        <v>0</v>
      </c>
      <c r="BA469" s="227" t="s">
        <v>77</v>
      </c>
      <c r="BB469" s="227" t="s">
        <v>77</v>
      </c>
      <c r="BC469" s="227">
        <v>0</v>
      </c>
      <c r="BD469" s="227" t="s">
        <v>77</v>
      </c>
      <c r="BE469" s="227">
        <v>0</v>
      </c>
      <c r="BF469" s="227" t="s">
        <v>77</v>
      </c>
      <c r="BG469" s="227">
        <v>0</v>
      </c>
      <c r="BH469" s="227">
        <v>0</v>
      </c>
      <c r="BI469" s="227">
        <v>0</v>
      </c>
      <c r="BJ469" s="227">
        <v>0</v>
      </c>
      <c r="BK469" s="227">
        <v>0</v>
      </c>
      <c r="BL469" s="17">
        <v>12</v>
      </c>
      <c r="BM469" s="142" t="s">
        <v>4159</v>
      </c>
      <c r="BN469" s="142"/>
      <c r="BO469" s="142" t="e">
        <v>#N/A</v>
      </c>
      <c r="BP469" s="143">
        <v>2024</v>
      </c>
      <c r="BQ469" s="126" t="s">
        <v>171</v>
      </c>
      <c r="BR469" s="128">
        <v>45481</v>
      </c>
      <c r="BS469" s="17">
        <v>28</v>
      </c>
      <c r="BT469" s="221" t="s">
        <v>3352</v>
      </c>
      <c r="BU469" s="118">
        <v>1</v>
      </c>
      <c r="BV469" s="17">
        <v>1</v>
      </c>
      <c r="BW469" s="17">
        <v>1</v>
      </c>
      <c r="BX469" s="17">
        <v>0</v>
      </c>
      <c r="BY469" s="17">
        <v>0</v>
      </c>
      <c r="BZ469" s="17">
        <v>1</v>
      </c>
      <c r="CA469" s="17"/>
      <c r="CB469" s="17">
        <v>4</v>
      </c>
      <c r="CC469" s="121">
        <v>12</v>
      </c>
      <c r="CD469" s="17"/>
      <c r="CE469" s="118">
        <v>0</v>
      </c>
      <c r="CF469" s="17">
        <v>0</v>
      </c>
      <c r="CG469" s="17">
        <v>2</v>
      </c>
      <c r="CH469" s="17">
        <v>0</v>
      </c>
      <c r="CI469" s="17">
        <v>0</v>
      </c>
      <c r="CJ469" s="17">
        <v>0</v>
      </c>
      <c r="CK469" s="17">
        <v>0</v>
      </c>
      <c r="CL469" s="121">
        <v>2</v>
      </c>
      <c r="CM469" s="17" t="s">
        <v>3353</v>
      </c>
      <c r="CN469" s="17" t="s">
        <v>1549</v>
      </c>
      <c r="CO469" s="17" t="s">
        <v>3354</v>
      </c>
      <c r="CP469" s="17">
        <v>1</v>
      </c>
      <c r="CQ469" s="118">
        <v>0</v>
      </c>
      <c r="CR469" s="17">
        <v>1</v>
      </c>
      <c r="CS469" s="124"/>
      <c r="CT469" s="138" t="s">
        <v>677</v>
      </c>
      <c r="CY469" s="141"/>
      <c r="CZ469" s="140"/>
      <c r="DC469" s="141"/>
      <c r="DD469" s="142"/>
      <c r="DF469" s="137"/>
      <c r="DG469" s="17" t="s">
        <v>3301</v>
      </c>
      <c r="DI469" s="126" t="s">
        <v>3122</v>
      </c>
      <c r="DJ469" s="118">
        <v>12</v>
      </c>
      <c r="DK469" s="118" t="s">
        <v>3355</v>
      </c>
      <c r="DL469" s="141"/>
      <c r="DM469" s="17" t="s">
        <v>1139</v>
      </c>
      <c r="DN469" s="139"/>
      <c r="DQ469" s="141"/>
      <c r="DY469" s="140"/>
      <c r="EF469" s="141"/>
      <c r="EO469" s="140"/>
      <c r="ET469" s="141"/>
      <c r="EU469" s="140"/>
      <c r="EZ469" s="141"/>
      <c r="FB469" s="127"/>
      <c r="FC469" s="118">
        <v>50</v>
      </c>
      <c r="FD469" s="17">
        <v>4</v>
      </c>
      <c r="FE469" s="141"/>
      <c r="FF469" s="17">
        <v>42</v>
      </c>
      <c r="FG469" s="140"/>
      <c r="FH469" s="141"/>
      <c r="FJ469" s="17" t="e">
        <v>#N/A</v>
      </c>
      <c r="FK469" s="257" t="s">
        <v>3711</v>
      </c>
      <c r="FP469" s="141"/>
      <c r="FR469" s="140"/>
      <c r="FT469" s="138">
        <v>0</v>
      </c>
      <c r="FU469" s="138">
        <v>14</v>
      </c>
      <c r="FY469" s="141"/>
      <c r="GA469" s="140"/>
      <c r="GP469" s="141"/>
      <c r="GR469" s="137"/>
      <c r="GX469" s="141"/>
      <c r="GY469" s="137"/>
      <c r="HD469" s="141"/>
      <c r="HE469" s="137"/>
      <c r="HK469" s="141"/>
      <c r="HL469" s="137"/>
      <c r="HM469" s="124"/>
      <c r="HN469" s="124"/>
      <c r="HO469" s="141"/>
      <c r="HP469" s="140"/>
      <c r="HQ469" s="141"/>
      <c r="HS469" s="140"/>
      <c r="II469" s="141"/>
      <c r="IJ469" s="17" t="s">
        <v>3356</v>
      </c>
      <c r="IK469" s="138" t="s">
        <v>3956</v>
      </c>
    </row>
    <row r="470" spans="1:260" s="138" customFormat="1" ht="12">
      <c r="A470" s="118">
        <v>470</v>
      </c>
      <c r="B470" s="17">
        <v>0</v>
      </c>
      <c r="C470" s="17">
        <v>0</v>
      </c>
      <c r="D470" s="139" t="s">
        <v>663</v>
      </c>
      <c r="E470" s="124" t="s">
        <v>1807</v>
      </c>
      <c r="F470" s="17" t="s">
        <v>705</v>
      </c>
      <c r="G470" s="17" t="s">
        <v>79</v>
      </c>
      <c r="H470" s="119">
        <v>-17.336549999999999</v>
      </c>
      <c r="I470" s="120">
        <v>-63.259883000000002</v>
      </c>
      <c r="J470" s="17" t="s">
        <v>303</v>
      </c>
      <c r="K470" s="17" t="s">
        <v>705</v>
      </c>
      <c r="L470" s="17" t="s">
        <v>305</v>
      </c>
      <c r="M470" s="121" t="s">
        <v>177</v>
      </c>
      <c r="N470" s="122">
        <v>75</v>
      </c>
      <c r="O470" s="123" t="s">
        <v>78</v>
      </c>
      <c r="P470" s="17" t="s">
        <v>196</v>
      </c>
      <c r="Q470" s="121" t="s">
        <v>179</v>
      </c>
      <c r="R470" s="124">
        <v>3</v>
      </c>
      <c r="S470" s="124">
        <v>3</v>
      </c>
      <c r="T470" s="124">
        <v>0</v>
      </c>
      <c r="U470" s="124">
        <v>0</v>
      </c>
      <c r="V470" s="124">
        <v>3</v>
      </c>
      <c r="W470" s="124">
        <v>3</v>
      </c>
      <c r="X470" s="124">
        <v>3</v>
      </c>
      <c r="Y470" s="125">
        <v>0</v>
      </c>
      <c r="Z470" s="17">
        <v>15</v>
      </c>
      <c r="AA470" s="142"/>
      <c r="AB470" s="127" t="s">
        <v>237</v>
      </c>
      <c r="AC470" s="227" t="s">
        <v>192</v>
      </c>
      <c r="AD470" s="227">
        <v>3</v>
      </c>
      <c r="AE470" s="227" t="s">
        <v>181</v>
      </c>
      <c r="AF470" s="227">
        <v>1</v>
      </c>
      <c r="AG470" s="227" t="s">
        <v>211</v>
      </c>
      <c r="AH470" s="227" t="s">
        <v>194</v>
      </c>
      <c r="AI470" s="227">
        <v>3</v>
      </c>
      <c r="AJ470" s="227" t="s">
        <v>184</v>
      </c>
      <c r="AK470" s="227">
        <v>1</v>
      </c>
      <c r="AL470" s="227" t="s">
        <v>206</v>
      </c>
      <c r="AM470" s="227" t="s">
        <v>77</v>
      </c>
      <c r="AN470" s="227">
        <v>0</v>
      </c>
      <c r="AO470" s="227" t="s">
        <v>77</v>
      </c>
      <c r="AP470" s="227">
        <v>0</v>
      </c>
      <c r="AQ470" s="227" t="s">
        <v>77</v>
      </c>
      <c r="AR470" s="227" t="s">
        <v>198</v>
      </c>
      <c r="AS470" s="227">
        <v>3</v>
      </c>
      <c r="AT470" s="227" t="s">
        <v>199</v>
      </c>
      <c r="AU470" s="227">
        <v>1</v>
      </c>
      <c r="AV470" s="227" t="s">
        <v>206</v>
      </c>
      <c r="AW470" s="227" t="s">
        <v>234</v>
      </c>
      <c r="AX470" s="227">
        <v>3</v>
      </c>
      <c r="AY470" s="227" t="s">
        <v>200</v>
      </c>
      <c r="AZ470" s="227">
        <v>0</v>
      </c>
      <c r="BA470" s="227" t="s">
        <v>236</v>
      </c>
      <c r="BB470" s="227" t="s">
        <v>675</v>
      </c>
      <c r="BC470" s="227">
        <v>3</v>
      </c>
      <c r="BD470" s="227" t="s">
        <v>2049</v>
      </c>
      <c r="BE470" s="227">
        <v>0</v>
      </c>
      <c r="BF470" s="227" t="s">
        <v>236</v>
      </c>
      <c r="BG470" s="227">
        <v>0</v>
      </c>
      <c r="BH470" s="227">
        <v>0</v>
      </c>
      <c r="BI470" s="227">
        <v>0</v>
      </c>
      <c r="BJ470" s="227">
        <v>0</v>
      </c>
      <c r="BK470" s="227">
        <v>0</v>
      </c>
      <c r="BL470" s="17">
        <v>15</v>
      </c>
      <c r="BM470" s="142" t="s">
        <v>4159</v>
      </c>
      <c r="BN470" s="142"/>
      <c r="BO470" s="142" t="e">
        <v>#N/A</v>
      </c>
      <c r="BP470" s="143">
        <v>2024</v>
      </c>
      <c r="BQ470" s="126" t="s">
        <v>171</v>
      </c>
      <c r="BR470" s="128">
        <v>45481</v>
      </c>
      <c r="BS470" s="17">
        <v>28</v>
      </c>
      <c r="BT470" s="221" t="s">
        <v>2868</v>
      </c>
      <c r="BU470" s="118">
        <v>3</v>
      </c>
      <c r="BV470" s="17">
        <v>0</v>
      </c>
      <c r="BW470" s="17">
        <v>0</v>
      </c>
      <c r="BX470" s="17">
        <v>2</v>
      </c>
      <c r="BY470" s="17">
        <v>0</v>
      </c>
      <c r="BZ470" s="17">
        <v>1</v>
      </c>
      <c r="CA470" s="17"/>
      <c r="CB470" s="17">
        <v>6</v>
      </c>
      <c r="CC470" s="121">
        <v>15</v>
      </c>
      <c r="CD470" s="17"/>
      <c r="CE470" s="118">
        <v>0</v>
      </c>
      <c r="CF470" s="17">
        <v>0</v>
      </c>
      <c r="CG470" s="17">
        <v>0</v>
      </c>
      <c r="CH470" s="17">
        <v>0</v>
      </c>
      <c r="CI470" s="17">
        <v>0</v>
      </c>
      <c r="CJ470" s="17">
        <v>2</v>
      </c>
      <c r="CK470" s="17">
        <v>0</v>
      </c>
      <c r="CL470" s="121">
        <v>2</v>
      </c>
      <c r="CM470" s="17" t="s">
        <v>1179</v>
      </c>
      <c r="CN470" s="17" t="s">
        <v>1124</v>
      </c>
      <c r="CO470" s="17" t="s">
        <v>1125</v>
      </c>
      <c r="CP470" s="17">
        <v>6</v>
      </c>
      <c r="CQ470" s="118">
        <v>1</v>
      </c>
      <c r="CR470" s="17">
        <v>1</v>
      </c>
      <c r="CS470" s="124" t="s">
        <v>676</v>
      </c>
      <c r="CT470" s="138" t="s">
        <v>677</v>
      </c>
      <c r="CY470" s="141"/>
      <c r="CZ470" s="140"/>
      <c r="DC470" s="141"/>
      <c r="DD470" s="142"/>
      <c r="DF470" s="137"/>
      <c r="DG470" s="17" t="s">
        <v>1180</v>
      </c>
      <c r="DI470" s="126" t="s">
        <v>2621</v>
      </c>
      <c r="DJ470" s="118">
        <v>16</v>
      </c>
      <c r="DK470" s="118" t="s">
        <v>1355</v>
      </c>
      <c r="DL470" s="141"/>
      <c r="DM470" s="17" t="s">
        <v>1182</v>
      </c>
      <c r="DN470" s="139"/>
      <c r="DQ470" s="141"/>
      <c r="DY470" s="140"/>
      <c r="EF470" s="141"/>
      <c r="EO470" s="140"/>
      <c r="ET470" s="141"/>
      <c r="EU470" s="140"/>
      <c r="EZ470" s="141"/>
      <c r="FB470" s="127"/>
      <c r="FC470" s="118">
        <v>100</v>
      </c>
      <c r="FD470" s="17">
        <v>6</v>
      </c>
      <c r="FE470" s="141"/>
      <c r="FF470" s="17">
        <v>98</v>
      </c>
      <c r="FG470" s="140"/>
      <c r="FH470" s="141"/>
      <c r="FJ470" s="17" t="e">
        <v>#N/A</v>
      </c>
      <c r="FK470" s="257" t="s">
        <v>3711</v>
      </c>
      <c r="FP470" s="141"/>
      <c r="FR470" s="140"/>
      <c r="FT470" s="138">
        <v>0</v>
      </c>
      <c r="FU470" s="138">
        <v>14</v>
      </c>
      <c r="FY470" s="141"/>
      <c r="GA470" s="140"/>
      <c r="GP470" s="141"/>
      <c r="GR470" s="137"/>
      <c r="GX470" s="141"/>
      <c r="GY470" s="137"/>
      <c r="HD470" s="141"/>
      <c r="HE470" s="137"/>
      <c r="HK470" s="141"/>
      <c r="HL470" s="137"/>
      <c r="HM470" s="124"/>
      <c r="HN470" s="124"/>
      <c r="HO470" s="141"/>
      <c r="HP470" s="140"/>
      <c r="HQ470" s="141"/>
      <c r="HS470" s="140"/>
      <c r="II470" s="141"/>
      <c r="IJ470" s="17" t="s">
        <v>1356</v>
      </c>
      <c r="IK470" s="138" t="s">
        <v>2622</v>
      </c>
    </row>
    <row r="471" spans="1:260" s="138" customFormat="1" ht="12">
      <c r="A471" s="118">
        <v>497</v>
      </c>
      <c r="B471" s="17" t="s">
        <v>555</v>
      </c>
      <c r="C471" s="17">
        <v>0</v>
      </c>
      <c r="D471" s="139" t="s">
        <v>663</v>
      </c>
      <c r="E471" s="124" t="s">
        <v>1658</v>
      </c>
      <c r="F471" s="17" t="s">
        <v>2547</v>
      </c>
      <c r="G471" s="17" t="s">
        <v>79</v>
      </c>
      <c r="H471" s="119">
        <v>-17.798390000000001</v>
      </c>
      <c r="I471" s="120">
        <v>-63.134540000000001</v>
      </c>
      <c r="J471" s="17" t="s">
        <v>303</v>
      </c>
      <c r="K471" s="17" t="s">
        <v>176</v>
      </c>
      <c r="L471" s="17" t="s">
        <v>304</v>
      </c>
      <c r="M471" s="121" t="s">
        <v>177</v>
      </c>
      <c r="N471" s="122">
        <v>8</v>
      </c>
      <c r="O471" s="123" t="s">
        <v>610</v>
      </c>
      <c r="P471" s="17" t="s">
        <v>178</v>
      </c>
      <c r="Q471" s="121" t="s">
        <v>179</v>
      </c>
      <c r="R471" s="124">
        <v>3</v>
      </c>
      <c r="S471" s="124">
        <v>3</v>
      </c>
      <c r="T471" s="124">
        <v>0</v>
      </c>
      <c r="U471" s="124">
        <v>0</v>
      </c>
      <c r="V471" s="124">
        <v>0</v>
      </c>
      <c r="W471" s="124">
        <v>3</v>
      </c>
      <c r="X471" s="124">
        <v>2</v>
      </c>
      <c r="Y471" s="125">
        <v>0</v>
      </c>
      <c r="Z471" s="17">
        <v>11</v>
      </c>
      <c r="AA471" s="142"/>
      <c r="AB471" s="127" t="s">
        <v>333</v>
      </c>
      <c r="AC471" s="227" t="s">
        <v>194</v>
      </c>
      <c r="AD471" s="227">
        <v>3</v>
      </c>
      <c r="AE471" s="227" t="s">
        <v>181</v>
      </c>
      <c r="AF471" s="227">
        <v>1</v>
      </c>
      <c r="AG471" s="227" t="s">
        <v>236</v>
      </c>
      <c r="AH471" s="227" t="s">
        <v>194</v>
      </c>
      <c r="AI471" s="227">
        <v>3</v>
      </c>
      <c r="AJ471" s="227" t="s">
        <v>184</v>
      </c>
      <c r="AK471" s="227">
        <v>1</v>
      </c>
      <c r="AL471" s="227" t="s">
        <v>195</v>
      </c>
      <c r="AM471" s="227" t="s">
        <v>77</v>
      </c>
      <c r="AN471" s="227">
        <v>0</v>
      </c>
      <c r="AO471" s="227" t="s">
        <v>77</v>
      </c>
      <c r="AP471" s="227">
        <v>0</v>
      </c>
      <c r="AQ471" s="227" t="s">
        <v>77</v>
      </c>
      <c r="AR471" s="227" t="s">
        <v>77</v>
      </c>
      <c r="AS471" s="227">
        <v>0</v>
      </c>
      <c r="AT471" s="227" t="s">
        <v>77</v>
      </c>
      <c r="AU471" s="227">
        <v>0</v>
      </c>
      <c r="AV471" s="227" t="s">
        <v>77</v>
      </c>
      <c r="AW471" s="227" t="s">
        <v>186</v>
      </c>
      <c r="AX471" s="227">
        <v>3</v>
      </c>
      <c r="AY471" s="227" t="s">
        <v>325</v>
      </c>
      <c r="AZ471" s="227">
        <v>1</v>
      </c>
      <c r="BA471" s="227" t="s">
        <v>189</v>
      </c>
      <c r="BB471" s="227" t="s">
        <v>258</v>
      </c>
      <c r="BC471" s="227">
        <v>2</v>
      </c>
      <c r="BD471" s="227" t="s">
        <v>326</v>
      </c>
      <c r="BE471" s="227">
        <v>0</v>
      </c>
      <c r="BF471" s="227" t="s">
        <v>189</v>
      </c>
      <c r="BG471" s="227">
        <v>0</v>
      </c>
      <c r="BH471" s="227">
        <v>0</v>
      </c>
      <c r="BI471" s="227">
        <v>0</v>
      </c>
      <c r="BJ471" s="227">
        <v>0</v>
      </c>
      <c r="BK471" s="227">
        <v>0</v>
      </c>
      <c r="BL471" s="17">
        <v>11</v>
      </c>
      <c r="BM471" s="142" t="s">
        <v>4159</v>
      </c>
      <c r="BN471" s="142"/>
      <c r="BO471" s="142" t="e">
        <v>#N/A</v>
      </c>
      <c r="BP471" s="143">
        <v>2024</v>
      </c>
      <c r="BQ471" s="126" t="s">
        <v>171</v>
      </c>
      <c r="BR471" s="128">
        <v>45481</v>
      </c>
      <c r="BS471" s="17">
        <v>28</v>
      </c>
      <c r="BT471" s="221" t="s">
        <v>3650</v>
      </c>
      <c r="BU471" s="118">
        <v>3</v>
      </c>
      <c r="BV471" s="17">
        <v>1</v>
      </c>
      <c r="BW471" s="17">
        <v>0</v>
      </c>
      <c r="BX471" s="17">
        <v>0</v>
      </c>
      <c r="BY471" s="17">
        <v>1</v>
      </c>
      <c r="BZ471" s="17">
        <v>1</v>
      </c>
      <c r="CA471" s="17"/>
      <c r="CB471" s="17">
        <v>6</v>
      </c>
      <c r="CC471" s="121">
        <v>11</v>
      </c>
      <c r="CD471" s="17"/>
      <c r="CE471" s="118">
        <v>0</v>
      </c>
      <c r="CF471" s="17">
        <v>0</v>
      </c>
      <c r="CG471" s="17">
        <v>1</v>
      </c>
      <c r="CH471" s="17">
        <v>1</v>
      </c>
      <c r="CI471" s="17">
        <v>0</v>
      </c>
      <c r="CJ471" s="17">
        <v>1</v>
      </c>
      <c r="CK471" s="17">
        <v>0</v>
      </c>
      <c r="CL471" s="121">
        <v>3</v>
      </c>
      <c r="CM471" s="17" t="s">
        <v>3651</v>
      </c>
      <c r="CN471" s="17" t="s">
        <v>1143</v>
      </c>
      <c r="CO471" s="17" t="s">
        <v>3348</v>
      </c>
      <c r="CP471" s="17">
        <v>1</v>
      </c>
      <c r="CQ471" s="118">
        <v>0</v>
      </c>
      <c r="CR471" s="17">
        <v>1</v>
      </c>
      <c r="CS471" s="124"/>
      <c r="CT471" s="138" t="s">
        <v>677</v>
      </c>
      <c r="CY471" s="141"/>
      <c r="CZ471" s="140"/>
      <c r="DC471" s="141"/>
      <c r="DD471" s="142"/>
      <c r="DF471" s="137"/>
      <c r="DG471" s="17" t="s">
        <v>2990</v>
      </c>
      <c r="DI471" s="126" t="s">
        <v>2627</v>
      </c>
      <c r="DJ471" s="118">
        <v>21</v>
      </c>
      <c r="DK471" s="118" t="s">
        <v>3382</v>
      </c>
      <c r="DL471" s="141"/>
      <c r="DM471" s="17" t="s">
        <v>2992</v>
      </c>
      <c r="DN471" s="139"/>
      <c r="DQ471" s="141"/>
      <c r="DY471" s="140"/>
      <c r="EF471" s="141"/>
      <c r="EO471" s="140"/>
      <c r="ET471" s="141"/>
      <c r="EU471" s="140"/>
      <c r="EZ471" s="141"/>
      <c r="FB471" s="127"/>
      <c r="FC471" s="118">
        <v>30</v>
      </c>
      <c r="FD471" s="17">
        <v>6</v>
      </c>
      <c r="FE471" s="141"/>
      <c r="FF471" s="17">
        <v>23</v>
      </c>
      <c r="FG471" s="140"/>
      <c r="FH471" s="141"/>
      <c r="FJ471" s="17" t="e">
        <v>#N/A</v>
      </c>
      <c r="FK471" s="257" t="s">
        <v>3714</v>
      </c>
      <c r="FP471" s="141"/>
      <c r="FR471" s="140"/>
      <c r="FT471" s="138">
        <v>0</v>
      </c>
      <c r="FU471" s="138">
        <v>14</v>
      </c>
      <c r="FY471" s="141"/>
      <c r="GA471" s="140"/>
      <c r="GP471" s="141"/>
      <c r="GR471" s="137"/>
      <c r="GX471" s="141"/>
      <c r="GY471" s="137"/>
      <c r="HD471" s="141"/>
      <c r="HE471" s="137"/>
      <c r="HK471" s="141"/>
      <c r="HL471" s="137"/>
      <c r="HM471" s="124"/>
      <c r="HN471" s="124"/>
      <c r="HO471" s="141"/>
      <c r="HP471" s="140"/>
      <c r="HQ471" s="141"/>
      <c r="HS471" s="140"/>
      <c r="II471" s="141"/>
      <c r="IJ471" s="17" t="s">
        <v>3652</v>
      </c>
      <c r="IK471" s="138" t="s">
        <v>3893</v>
      </c>
    </row>
    <row r="472" spans="1:260" s="138" customFormat="1" ht="12">
      <c r="A472" s="118">
        <v>172</v>
      </c>
      <c r="B472" s="17" t="s">
        <v>319</v>
      </c>
      <c r="C472" s="17">
        <v>0</v>
      </c>
      <c r="D472" s="17" t="s">
        <v>663</v>
      </c>
      <c r="E472" s="17" t="s">
        <v>1850</v>
      </c>
      <c r="F472" s="17" t="s">
        <v>2047</v>
      </c>
      <c r="G472" s="17" t="s">
        <v>79</v>
      </c>
      <c r="H472" s="119">
        <v>-17.777977</v>
      </c>
      <c r="I472" s="120">
        <v>-63.176862999999997</v>
      </c>
      <c r="J472" s="17" t="s">
        <v>303</v>
      </c>
      <c r="K472" s="17" t="s">
        <v>176</v>
      </c>
      <c r="L472" s="17" t="s">
        <v>304</v>
      </c>
      <c r="M472" s="121" t="s">
        <v>177</v>
      </c>
      <c r="N472" s="122">
        <v>15</v>
      </c>
      <c r="O472" s="123" t="s">
        <v>610</v>
      </c>
      <c r="P472" s="17" t="s">
        <v>196</v>
      </c>
      <c r="Q472" s="121" t="s">
        <v>179</v>
      </c>
      <c r="R472" s="124">
        <v>3</v>
      </c>
      <c r="S472" s="124">
        <v>3</v>
      </c>
      <c r="T472" s="124">
        <v>0</v>
      </c>
      <c r="U472" s="124">
        <v>0</v>
      </c>
      <c r="V472" s="124">
        <v>3</v>
      </c>
      <c r="W472" s="124">
        <v>2</v>
      </c>
      <c r="X472" s="124">
        <v>1</v>
      </c>
      <c r="Y472" s="125">
        <v>0</v>
      </c>
      <c r="Z472" s="17">
        <v>12</v>
      </c>
      <c r="AA472" s="126"/>
      <c r="AB472" s="127" t="s">
        <v>237</v>
      </c>
      <c r="AC472" s="227" t="s">
        <v>212</v>
      </c>
      <c r="AD472" s="227">
        <v>3</v>
      </c>
      <c r="AE472" s="227" t="s">
        <v>181</v>
      </c>
      <c r="AF472" s="227">
        <v>1</v>
      </c>
      <c r="AG472" s="227" t="s">
        <v>236</v>
      </c>
      <c r="AH472" s="227" t="s">
        <v>232</v>
      </c>
      <c r="AI472" s="227">
        <v>3</v>
      </c>
      <c r="AJ472" s="227" t="s">
        <v>184</v>
      </c>
      <c r="AK472" s="227">
        <v>1</v>
      </c>
      <c r="AL472" s="227" t="s">
        <v>195</v>
      </c>
      <c r="AM472" s="227" t="s">
        <v>77</v>
      </c>
      <c r="AN472" s="227">
        <v>0</v>
      </c>
      <c r="AO472" s="227" t="s">
        <v>77</v>
      </c>
      <c r="AP472" s="227">
        <v>0</v>
      </c>
      <c r="AQ472" s="227" t="s">
        <v>77</v>
      </c>
      <c r="AR472" s="227" t="s">
        <v>198</v>
      </c>
      <c r="AS472" s="227">
        <v>3</v>
      </c>
      <c r="AT472" s="227" t="s">
        <v>199</v>
      </c>
      <c r="AU472" s="227">
        <v>1</v>
      </c>
      <c r="AV472" s="227" t="s">
        <v>236</v>
      </c>
      <c r="AW472" s="227" t="s">
        <v>2048</v>
      </c>
      <c r="AX472" s="227">
        <v>2</v>
      </c>
      <c r="AY472" s="227" t="s">
        <v>200</v>
      </c>
      <c r="AZ472" s="227">
        <v>0</v>
      </c>
      <c r="BA472" s="227" t="s">
        <v>236</v>
      </c>
      <c r="BB472" s="227" t="s">
        <v>252</v>
      </c>
      <c r="BC472" s="227">
        <v>1</v>
      </c>
      <c r="BD472" s="227" t="s">
        <v>2049</v>
      </c>
      <c r="BE472" s="227">
        <v>0</v>
      </c>
      <c r="BF472" s="227" t="s">
        <v>206</v>
      </c>
      <c r="BG472" s="227">
        <v>0</v>
      </c>
      <c r="BH472" s="227">
        <v>0</v>
      </c>
      <c r="BI472" s="227">
        <v>0</v>
      </c>
      <c r="BJ472" s="227">
        <v>0</v>
      </c>
      <c r="BK472" s="227">
        <v>0</v>
      </c>
      <c r="BL472" s="17">
        <v>12</v>
      </c>
      <c r="BM472" s="126" t="s">
        <v>4159</v>
      </c>
      <c r="BN472" s="126"/>
      <c r="BO472" s="126" t="e">
        <v>#N/A</v>
      </c>
      <c r="BP472" s="126">
        <v>2024</v>
      </c>
      <c r="BQ472" s="126" t="s">
        <v>171</v>
      </c>
      <c r="BR472" s="128">
        <v>45484</v>
      </c>
      <c r="BS472" s="17">
        <v>28</v>
      </c>
      <c r="BT472" s="221" t="s">
        <v>2841</v>
      </c>
      <c r="BU472" s="118">
        <v>2</v>
      </c>
      <c r="BV472" s="17">
        <v>0</v>
      </c>
      <c r="BW472" s="17">
        <v>1</v>
      </c>
      <c r="BX472" s="17">
        <v>0</v>
      </c>
      <c r="BY472" s="17">
        <v>0</v>
      </c>
      <c r="BZ472" s="17">
        <v>2</v>
      </c>
      <c r="CA472" s="17"/>
      <c r="CB472" s="17">
        <v>5</v>
      </c>
      <c r="CC472" s="121">
        <v>12</v>
      </c>
      <c r="CD472" s="17"/>
      <c r="CE472" s="118">
        <v>0</v>
      </c>
      <c r="CF472" s="17">
        <v>0</v>
      </c>
      <c r="CG472" s="17">
        <v>1</v>
      </c>
      <c r="CH472" s="17">
        <v>0</v>
      </c>
      <c r="CI472" s="17">
        <v>0</v>
      </c>
      <c r="CJ472" s="17">
        <v>0</v>
      </c>
      <c r="CK472" s="17">
        <v>0</v>
      </c>
      <c r="CL472" s="121">
        <v>1</v>
      </c>
      <c r="CM472" s="17" t="s">
        <v>2842</v>
      </c>
      <c r="CN472" s="17" t="s">
        <v>2843</v>
      </c>
      <c r="CO472" s="17" t="s">
        <v>2844</v>
      </c>
      <c r="CP472" s="17">
        <v>2</v>
      </c>
      <c r="CQ472" s="118">
        <v>1</v>
      </c>
      <c r="CR472" s="17">
        <v>2</v>
      </c>
      <c r="CS472" s="17" t="s">
        <v>676</v>
      </c>
      <c r="CT472" s="17" t="s">
        <v>677</v>
      </c>
      <c r="CU472" s="17"/>
      <c r="CV472" s="17"/>
      <c r="CW472" s="17"/>
      <c r="CX472" s="17"/>
      <c r="CY472" s="121"/>
      <c r="CZ472" s="118"/>
      <c r="DA472" s="17"/>
      <c r="DB472" s="17"/>
      <c r="DC472" s="121"/>
      <c r="DD472" s="126"/>
      <c r="DE472" s="17"/>
      <c r="DF472" s="118"/>
      <c r="DG472" s="17" t="s">
        <v>2821</v>
      </c>
      <c r="DH472" s="17"/>
      <c r="DI472" s="126" t="s">
        <v>2713</v>
      </c>
      <c r="DJ472" s="118">
        <v>6</v>
      </c>
      <c r="DK472" s="118" t="s">
        <v>2845</v>
      </c>
      <c r="DL472" s="121"/>
      <c r="DM472" s="17" t="s">
        <v>1120</v>
      </c>
      <c r="DN472" s="17"/>
      <c r="DO472" s="17"/>
      <c r="DP472" s="17"/>
      <c r="DQ472" s="121"/>
      <c r="DR472" s="17"/>
      <c r="DS472" s="17"/>
      <c r="DT472" s="17"/>
      <c r="DU472" s="17"/>
      <c r="DV472" s="17"/>
      <c r="DW472" s="17"/>
      <c r="DX472" s="17"/>
      <c r="DY472" s="118"/>
      <c r="DZ472" s="17"/>
      <c r="EA472" s="17"/>
      <c r="EB472" s="17"/>
      <c r="EC472" s="17"/>
      <c r="ED472" s="17"/>
      <c r="EE472" s="17"/>
      <c r="EF472" s="121"/>
      <c r="EG472" s="17"/>
      <c r="EH472" s="17"/>
      <c r="EI472" s="17"/>
      <c r="EJ472" s="17"/>
      <c r="EK472" s="17"/>
      <c r="EL472" s="17"/>
      <c r="EM472" s="17"/>
      <c r="EN472" s="17"/>
      <c r="EO472" s="118"/>
      <c r="EP472" s="17"/>
      <c r="EQ472" s="17"/>
      <c r="ER472" s="17"/>
      <c r="ES472" s="17"/>
      <c r="ET472" s="121"/>
      <c r="EU472" s="118"/>
      <c r="EV472" s="17"/>
      <c r="EW472" s="17"/>
      <c r="EX472" s="17"/>
      <c r="EY472" s="17"/>
      <c r="EZ472" s="121"/>
      <c r="FA472" s="17"/>
      <c r="FB472" s="121"/>
      <c r="FC472" s="118">
        <v>30</v>
      </c>
      <c r="FD472" s="17">
        <v>5</v>
      </c>
      <c r="FE472" s="121"/>
      <c r="FF472" s="17">
        <v>31</v>
      </c>
      <c r="FG472" s="118"/>
      <c r="FH472" s="121"/>
      <c r="FI472" s="17"/>
      <c r="FJ472" s="17" t="e">
        <v>#N/A</v>
      </c>
      <c r="FK472" s="227" t="s">
        <v>3711</v>
      </c>
      <c r="FL472" s="17"/>
      <c r="FM472" s="17"/>
      <c r="FN472" s="17"/>
      <c r="FO472" s="17"/>
      <c r="FP472" s="121"/>
      <c r="FQ472" s="17"/>
      <c r="FR472" s="118"/>
      <c r="FS472" s="17"/>
      <c r="FT472" s="17">
        <v>0</v>
      </c>
      <c r="FU472" s="17">
        <v>14</v>
      </c>
      <c r="FV472" s="17"/>
      <c r="FW472" s="17"/>
      <c r="FX472" s="17"/>
      <c r="FY472" s="121"/>
      <c r="FZ472" s="17"/>
      <c r="GA472" s="118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21"/>
      <c r="GQ472" s="17"/>
      <c r="GR472" s="118"/>
      <c r="GS472" s="17"/>
      <c r="GT472" s="17"/>
      <c r="GU472" s="17"/>
      <c r="GV472" s="17"/>
      <c r="GW472" s="17"/>
      <c r="GX472" s="121"/>
      <c r="GY472" s="118"/>
      <c r="GZ472" s="17"/>
      <c r="HA472" s="17"/>
      <c r="HB472" s="17"/>
      <c r="HC472" s="17"/>
      <c r="HD472" s="121"/>
      <c r="HE472" s="118"/>
      <c r="HF472" s="17"/>
      <c r="HG472" s="17"/>
      <c r="HH472" s="17"/>
      <c r="HI472" s="17"/>
      <c r="HJ472" s="17"/>
      <c r="HK472" s="121"/>
      <c r="HL472" s="118"/>
      <c r="HM472" s="17"/>
      <c r="HN472" s="17"/>
      <c r="HO472" s="121"/>
      <c r="HP472" s="118"/>
      <c r="HQ472" s="121"/>
      <c r="HR472" s="17"/>
      <c r="HS472" s="118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21"/>
      <c r="IJ472" s="17" t="s">
        <v>2846</v>
      </c>
      <c r="IK472" s="17" t="s">
        <v>3957</v>
      </c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</row>
    <row r="473" spans="1:260" s="138" customFormat="1" ht="12">
      <c r="A473" s="118">
        <v>174</v>
      </c>
      <c r="B473" s="17" t="s">
        <v>689</v>
      </c>
      <c r="C473" s="17">
        <v>0</v>
      </c>
      <c r="D473" s="17" t="s">
        <v>663</v>
      </c>
      <c r="E473" s="17" t="s">
        <v>1821</v>
      </c>
      <c r="F473" s="17" t="s">
        <v>2051</v>
      </c>
      <c r="G473" s="17" t="s">
        <v>79</v>
      </c>
      <c r="H473" s="119">
        <v>-17.838495000000002</v>
      </c>
      <c r="I473" s="120">
        <v>-63.124851999999997</v>
      </c>
      <c r="J473" s="17" t="s">
        <v>303</v>
      </c>
      <c r="K473" s="17" t="s">
        <v>176</v>
      </c>
      <c r="L473" s="17" t="s">
        <v>304</v>
      </c>
      <c r="M473" s="121" t="s">
        <v>177</v>
      </c>
      <c r="N473" s="122">
        <v>40</v>
      </c>
      <c r="O473" s="123" t="s">
        <v>78</v>
      </c>
      <c r="P473" s="17" t="s">
        <v>196</v>
      </c>
      <c r="Q473" s="121" t="s">
        <v>179</v>
      </c>
      <c r="R473" s="124">
        <v>3</v>
      </c>
      <c r="S473" s="124">
        <v>3</v>
      </c>
      <c r="T473" s="124">
        <v>0</v>
      </c>
      <c r="U473" s="124">
        <v>3</v>
      </c>
      <c r="V473" s="124">
        <v>0</v>
      </c>
      <c r="W473" s="124">
        <v>3</v>
      </c>
      <c r="X473" s="124">
        <v>0</v>
      </c>
      <c r="Y473" s="125">
        <v>0</v>
      </c>
      <c r="Z473" s="17">
        <v>12</v>
      </c>
      <c r="AA473" s="126"/>
      <c r="AB473" s="127" t="s">
        <v>180</v>
      </c>
      <c r="AC473" s="227" t="s">
        <v>223</v>
      </c>
      <c r="AD473" s="227">
        <v>3</v>
      </c>
      <c r="AE473" s="227" t="s">
        <v>181</v>
      </c>
      <c r="AF473" s="227">
        <v>1</v>
      </c>
      <c r="AG473" s="227" t="s">
        <v>206</v>
      </c>
      <c r="AH473" s="227" t="s">
        <v>222</v>
      </c>
      <c r="AI473" s="227">
        <v>3</v>
      </c>
      <c r="AJ473" s="227" t="s">
        <v>184</v>
      </c>
      <c r="AK473" s="227">
        <v>1</v>
      </c>
      <c r="AL473" s="227" t="s">
        <v>236</v>
      </c>
      <c r="AM473" s="227" t="s">
        <v>185</v>
      </c>
      <c r="AN473" s="227">
        <v>3</v>
      </c>
      <c r="AO473" s="227" t="s">
        <v>184</v>
      </c>
      <c r="AP473" s="227">
        <v>1</v>
      </c>
      <c r="AQ473" s="227" t="s">
        <v>236</v>
      </c>
      <c r="AR473" s="227" t="s">
        <v>77</v>
      </c>
      <c r="AS473" s="227">
        <v>0</v>
      </c>
      <c r="AT473" s="227" t="s">
        <v>77</v>
      </c>
      <c r="AU473" s="227">
        <v>0</v>
      </c>
      <c r="AV473" s="227" t="s">
        <v>77</v>
      </c>
      <c r="AW473" s="227" t="s">
        <v>218</v>
      </c>
      <c r="AX473" s="227">
        <v>3</v>
      </c>
      <c r="AY473" s="227" t="s">
        <v>187</v>
      </c>
      <c r="AZ473" s="227">
        <v>1</v>
      </c>
      <c r="BA473" s="227" t="s">
        <v>236</v>
      </c>
      <c r="BB473" s="227" t="s">
        <v>77</v>
      </c>
      <c r="BC473" s="227">
        <v>0</v>
      </c>
      <c r="BD473" s="227" t="s">
        <v>77</v>
      </c>
      <c r="BE473" s="227">
        <v>0</v>
      </c>
      <c r="BF473" s="227" t="s">
        <v>77</v>
      </c>
      <c r="BG473" s="227">
        <v>0</v>
      </c>
      <c r="BH473" s="227">
        <v>0</v>
      </c>
      <c r="BI473" s="227">
        <v>0</v>
      </c>
      <c r="BJ473" s="227">
        <v>0</v>
      </c>
      <c r="BK473" s="227">
        <v>0</v>
      </c>
      <c r="BL473" s="17">
        <v>12</v>
      </c>
      <c r="BM473" s="126" t="s">
        <v>4159</v>
      </c>
      <c r="BN473" s="126"/>
      <c r="BO473" s="126" t="e">
        <v>#N/A</v>
      </c>
      <c r="BP473" s="126">
        <v>2024</v>
      </c>
      <c r="BQ473" s="126" t="s">
        <v>171</v>
      </c>
      <c r="BR473" s="128">
        <v>45484</v>
      </c>
      <c r="BS473" s="17">
        <v>28</v>
      </c>
      <c r="BT473" s="221" t="s">
        <v>2852</v>
      </c>
      <c r="BU473" s="118">
        <v>3</v>
      </c>
      <c r="BV473" s="17">
        <v>0</v>
      </c>
      <c r="BW473" s="17">
        <v>0</v>
      </c>
      <c r="BX473" s="17">
        <v>1</v>
      </c>
      <c r="BY473" s="17">
        <v>0</v>
      </c>
      <c r="BZ473" s="17">
        <v>2</v>
      </c>
      <c r="CA473" s="17"/>
      <c r="CB473" s="17">
        <v>6</v>
      </c>
      <c r="CC473" s="121">
        <v>12</v>
      </c>
      <c r="CD473" s="17"/>
      <c r="CE473" s="118">
        <v>0</v>
      </c>
      <c r="CF473" s="17">
        <v>0</v>
      </c>
      <c r="CG473" s="17">
        <v>1</v>
      </c>
      <c r="CH473" s="17">
        <v>0</v>
      </c>
      <c r="CI473" s="17">
        <v>0</v>
      </c>
      <c r="CJ473" s="17">
        <v>0</v>
      </c>
      <c r="CK473" s="17">
        <v>0</v>
      </c>
      <c r="CL473" s="121">
        <v>1</v>
      </c>
      <c r="CM473" s="17" t="s">
        <v>1334</v>
      </c>
      <c r="CN473" s="17" t="s">
        <v>1200</v>
      </c>
      <c r="CO473" s="17" t="s">
        <v>1335</v>
      </c>
      <c r="CP473" s="17">
        <v>5</v>
      </c>
      <c r="CQ473" s="118">
        <v>1</v>
      </c>
      <c r="CR473" s="17">
        <v>2</v>
      </c>
      <c r="CS473" s="17" t="s">
        <v>676</v>
      </c>
      <c r="CT473" s="17" t="s">
        <v>677</v>
      </c>
      <c r="CU473" s="17"/>
      <c r="CV473" s="17"/>
      <c r="CW473" s="17"/>
      <c r="CX473" s="17"/>
      <c r="CY473" s="121"/>
      <c r="CZ473" s="118"/>
      <c r="DA473" s="17"/>
      <c r="DB473" s="17"/>
      <c r="DC473" s="121"/>
      <c r="DD473" s="126"/>
      <c r="DE473" s="17"/>
      <c r="DF473" s="118"/>
      <c r="DG473" s="17" t="s">
        <v>1137</v>
      </c>
      <c r="DH473" s="17"/>
      <c r="DI473" s="126" t="s">
        <v>2659</v>
      </c>
      <c r="DJ473" s="118">
        <v>19</v>
      </c>
      <c r="DK473" s="118" t="s">
        <v>1327</v>
      </c>
      <c r="DL473" s="121"/>
      <c r="DM473" s="17" t="s">
        <v>1120</v>
      </c>
      <c r="DN473" s="17"/>
      <c r="DO473" s="17"/>
      <c r="DP473" s="17"/>
      <c r="DQ473" s="121"/>
      <c r="DR473" s="17"/>
      <c r="DS473" s="17"/>
      <c r="DT473" s="17"/>
      <c r="DU473" s="17"/>
      <c r="DV473" s="17"/>
      <c r="DW473" s="17"/>
      <c r="DX473" s="17"/>
      <c r="DY473" s="118"/>
      <c r="DZ473" s="17"/>
      <c r="EA473" s="17"/>
      <c r="EB473" s="17"/>
      <c r="EC473" s="17"/>
      <c r="ED473" s="17"/>
      <c r="EE473" s="17"/>
      <c r="EF473" s="121"/>
      <c r="EG473" s="17"/>
      <c r="EH473" s="17"/>
      <c r="EI473" s="17"/>
      <c r="EJ473" s="17"/>
      <c r="EK473" s="17"/>
      <c r="EL473" s="17"/>
      <c r="EM473" s="17"/>
      <c r="EN473" s="17"/>
      <c r="EO473" s="118"/>
      <c r="EP473" s="17"/>
      <c r="EQ473" s="17"/>
      <c r="ER473" s="17"/>
      <c r="ES473" s="17"/>
      <c r="ET473" s="121"/>
      <c r="EU473" s="118"/>
      <c r="EV473" s="17"/>
      <c r="EW473" s="17"/>
      <c r="EX473" s="17"/>
      <c r="EY473" s="17"/>
      <c r="EZ473" s="121"/>
      <c r="FA473" s="17"/>
      <c r="FB473" s="121"/>
      <c r="FC473" s="118">
        <v>70</v>
      </c>
      <c r="FD473" s="17">
        <v>6</v>
      </c>
      <c r="FE473" s="121"/>
      <c r="FF473" s="17">
        <v>59</v>
      </c>
      <c r="FG473" s="118"/>
      <c r="FH473" s="121"/>
      <c r="FI473" s="17"/>
      <c r="FJ473" s="17" t="e">
        <v>#N/A</v>
      </c>
      <c r="FK473" s="227" t="s">
        <v>3711</v>
      </c>
      <c r="FL473" s="17"/>
      <c r="FM473" s="17"/>
      <c r="FN473" s="17"/>
      <c r="FO473" s="17"/>
      <c r="FP473" s="121"/>
      <c r="FQ473" s="17"/>
      <c r="FR473" s="118"/>
      <c r="FS473" s="17"/>
      <c r="FT473" s="17">
        <v>0</v>
      </c>
      <c r="FU473" s="17">
        <v>14</v>
      </c>
      <c r="FV473" s="17"/>
      <c r="FW473" s="17"/>
      <c r="FX473" s="17"/>
      <c r="FY473" s="121"/>
      <c r="FZ473" s="17"/>
      <c r="GA473" s="118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21"/>
      <c r="GQ473" s="17"/>
      <c r="GR473" s="118"/>
      <c r="GS473" s="17"/>
      <c r="GT473" s="17"/>
      <c r="GU473" s="17"/>
      <c r="GV473" s="17"/>
      <c r="GW473" s="17"/>
      <c r="GX473" s="121"/>
      <c r="GY473" s="118"/>
      <c r="GZ473" s="17"/>
      <c r="HA473" s="17"/>
      <c r="HB473" s="17"/>
      <c r="HC473" s="17"/>
      <c r="HD473" s="121"/>
      <c r="HE473" s="118"/>
      <c r="HF473" s="17"/>
      <c r="HG473" s="17"/>
      <c r="HH473" s="17"/>
      <c r="HI473" s="17"/>
      <c r="HJ473" s="17"/>
      <c r="HK473" s="121"/>
      <c r="HL473" s="118"/>
      <c r="HM473" s="17"/>
      <c r="HN473" s="17"/>
      <c r="HO473" s="121"/>
      <c r="HP473" s="118"/>
      <c r="HQ473" s="121"/>
      <c r="HR473" s="17"/>
      <c r="HS473" s="118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21"/>
      <c r="IJ473" s="17" t="s">
        <v>1490</v>
      </c>
      <c r="IK473" s="17" t="s">
        <v>3958</v>
      </c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</row>
    <row r="474" spans="1:260" s="138" customFormat="1" ht="12">
      <c r="A474" s="118">
        <v>181</v>
      </c>
      <c r="B474" s="17" t="s">
        <v>670</v>
      </c>
      <c r="C474" s="17">
        <v>0</v>
      </c>
      <c r="D474" s="17" t="s">
        <v>663</v>
      </c>
      <c r="E474" s="17" t="s">
        <v>1843</v>
      </c>
      <c r="F474" s="17" t="s">
        <v>2060</v>
      </c>
      <c r="G474" s="17" t="s">
        <v>79</v>
      </c>
      <c r="H474" s="119">
        <v>-17.880889</v>
      </c>
      <c r="I474" s="120">
        <v>-63.191639000000002</v>
      </c>
      <c r="J474" s="17" t="s">
        <v>303</v>
      </c>
      <c r="K474" s="17" t="s">
        <v>176</v>
      </c>
      <c r="L474" s="17" t="s">
        <v>304</v>
      </c>
      <c r="M474" s="121" t="s">
        <v>177</v>
      </c>
      <c r="N474" s="122">
        <v>45</v>
      </c>
      <c r="O474" s="123" t="s">
        <v>78</v>
      </c>
      <c r="P474" s="17" t="s">
        <v>202</v>
      </c>
      <c r="Q474" s="121" t="s">
        <v>178</v>
      </c>
      <c r="R474" s="124">
        <v>0</v>
      </c>
      <c r="S474" s="124">
        <v>0</v>
      </c>
      <c r="T474" s="124">
        <v>3</v>
      </c>
      <c r="U474" s="124">
        <v>0</v>
      </c>
      <c r="V474" s="124">
        <v>3</v>
      </c>
      <c r="W474" s="124">
        <v>3</v>
      </c>
      <c r="X474" s="124">
        <v>3</v>
      </c>
      <c r="Y474" s="125">
        <v>0</v>
      </c>
      <c r="Z474" s="17">
        <v>12</v>
      </c>
      <c r="AA474" s="126"/>
      <c r="AB474" s="127" t="s">
        <v>2855</v>
      </c>
      <c r="AC474" s="227" t="s">
        <v>2061</v>
      </c>
      <c r="AD474" s="227">
        <v>3</v>
      </c>
      <c r="AE474" s="227" t="s">
        <v>181</v>
      </c>
      <c r="AF474" s="227">
        <v>1</v>
      </c>
      <c r="AG474" s="227" t="s">
        <v>674</v>
      </c>
      <c r="AH474" s="227" t="s">
        <v>2062</v>
      </c>
      <c r="AI474" s="227">
        <v>0</v>
      </c>
      <c r="AJ474" s="227" t="s">
        <v>227</v>
      </c>
      <c r="AK474" s="227">
        <v>1</v>
      </c>
      <c r="AL474" s="227" t="s">
        <v>182</v>
      </c>
      <c r="AM474" s="227" t="s">
        <v>77</v>
      </c>
      <c r="AN474" s="227">
        <v>0</v>
      </c>
      <c r="AO474" s="227" t="s">
        <v>77</v>
      </c>
      <c r="AP474" s="227">
        <v>0</v>
      </c>
      <c r="AQ474" s="227" t="s">
        <v>77</v>
      </c>
      <c r="AR474" s="227" t="s">
        <v>198</v>
      </c>
      <c r="AS474" s="227">
        <v>3</v>
      </c>
      <c r="AT474" s="227" t="s">
        <v>187</v>
      </c>
      <c r="AU474" s="227">
        <v>1</v>
      </c>
      <c r="AV474" s="227" t="s">
        <v>674</v>
      </c>
      <c r="AW474" s="227" t="s">
        <v>1001</v>
      </c>
      <c r="AX474" s="227">
        <v>3</v>
      </c>
      <c r="AY474" s="227" t="s">
        <v>229</v>
      </c>
      <c r="AZ474" s="227">
        <v>0</v>
      </c>
      <c r="BA474" s="227" t="s">
        <v>674</v>
      </c>
      <c r="BB474" s="227" t="s">
        <v>675</v>
      </c>
      <c r="BC474" s="227">
        <v>3</v>
      </c>
      <c r="BD474" s="227" t="s">
        <v>229</v>
      </c>
      <c r="BE474" s="227">
        <v>0</v>
      </c>
      <c r="BF474" s="227" t="s">
        <v>674</v>
      </c>
      <c r="BG474" s="227">
        <v>0</v>
      </c>
      <c r="BH474" s="227">
        <v>0</v>
      </c>
      <c r="BI474" s="227">
        <v>0</v>
      </c>
      <c r="BJ474" s="227">
        <v>0</v>
      </c>
      <c r="BK474" s="227">
        <v>0</v>
      </c>
      <c r="BL474" s="17">
        <v>12</v>
      </c>
      <c r="BM474" s="126" t="s">
        <v>4159</v>
      </c>
      <c r="BN474" s="126"/>
      <c r="BO474" s="126" t="e">
        <v>#N/A</v>
      </c>
      <c r="BP474" s="126">
        <v>2024</v>
      </c>
      <c r="BQ474" s="126" t="s">
        <v>171</v>
      </c>
      <c r="BR474" s="128">
        <v>45484</v>
      </c>
      <c r="BS474" s="17">
        <v>28</v>
      </c>
      <c r="BT474" s="221" t="s">
        <v>2867</v>
      </c>
      <c r="BU474" s="118">
        <v>3</v>
      </c>
      <c r="BV474" s="17">
        <v>2</v>
      </c>
      <c r="BW474" s="17">
        <v>0</v>
      </c>
      <c r="BX474" s="17">
        <v>0</v>
      </c>
      <c r="BY474" s="17">
        <v>0</v>
      </c>
      <c r="BZ474" s="17">
        <v>1</v>
      </c>
      <c r="CA474" s="17"/>
      <c r="CB474" s="17">
        <v>6</v>
      </c>
      <c r="CC474" s="121">
        <v>12</v>
      </c>
      <c r="CD474" s="17"/>
      <c r="CE474" s="118">
        <v>0</v>
      </c>
      <c r="CF474" s="17">
        <v>0</v>
      </c>
      <c r="CG474" s="17">
        <v>0</v>
      </c>
      <c r="CH474" s="17">
        <v>0</v>
      </c>
      <c r="CI474" s="17">
        <v>0</v>
      </c>
      <c r="CJ474" s="17">
        <v>2</v>
      </c>
      <c r="CK474" s="17">
        <v>0</v>
      </c>
      <c r="CL474" s="121">
        <v>2</v>
      </c>
      <c r="CM474" s="17" t="s">
        <v>1354</v>
      </c>
      <c r="CN474" s="17" t="s">
        <v>1124</v>
      </c>
      <c r="CO474" s="17" t="s">
        <v>1125</v>
      </c>
      <c r="CP474" s="17">
        <v>9</v>
      </c>
      <c r="CQ474" s="118">
        <v>1</v>
      </c>
      <c r="CR474" s="17">
        <v>1</v>
      </c>
      <c r="CS474" s="17" t="s">
        <v>676</v>
      </c>
      <c r="CT474" s="17" t="s">
        <v>677</v>
      </c>
      <c r="CU474" s="17"/>
      <c r="CV474" s="17"/>
      <c r="CW474" s="17"/>
      <c r="CX474" s="17"/>
      <c r="CY474" s="121"/>
      <c r="CZ474" s="118"/>
      <c r="DA474" s="17"/>
      <c r="DB474" s="17"/>
      <c r="DC474" s="121"/>
      <c r="DD474" s="126"/>
      <c r="DE474" s="17"/>
      <c r="DF474" s="118"/>
      <c r="DG474" s="17" t="s">
        <v>1180</v>
      </c>
      <c r="DH474" s="17"/>
      <c r="DI474" s="126" t="s">
        <v>2621</v>
      </c>
      <c r="DJ474" s="118">
        <v>16</v>
      </c>
      <c r="DK474" s="118" t="s">
        <v>1181</v>
      </c>
      <c r="DL474" s="121"/>
      <c r="DM474" s="17" t="s">
        <v>1182</v>
      </c>
      <c r="DN474" s="17"/>
      <c r="DO474" s="17"/>
      <c r="DP474" s="17"/>
      <c r="DQ474" s="121"/>
      <c r="DR474" s="17"/>
      <c r="DS474" s="17"/>
      <c r="DT474" s="17"/>
      <c r="DU474" s="17"/>
      <c r="DV474" s="17"/>
      <c r="DW474" s="17"/>
      <c r="DX474" s="17"/>
      <c r="DY474" s="118"/>
      <c r="DZ474" s="17"/>
      <c r="EA474" s="17"/>
      <c r="EB474" s="17"/>
      <c r="EC474" s="17"/>
      <c r="ED474" s="17"/>
      <c r="EE474" s="17"/>
      <c r="EF474" s="121"/>
      <c r="EG474" s="17"/>
      <c r="EH474" s="17"/>
      <c r="EI474" s="17"/>
      <c r="EJ474" s="17"/>
      <c r="EK474" s="17"/>
      <c r="EL474" s="17"/>
      <c r="EM474" s="17"/>
      <c r="EN474" s="17"/>
      <c r="EO474" s="118"/>
      <c r="EP474" s="17"/>
      <c r="EQ474" s="17"/>
      <c r="ER474" s="17"/>
      <c r="ES474" s="17"/>
      <c r="ET474" s="121"/>
      <c r="EU474" s="118"/>
      <c r="EV474" s="17"/>
      <c r="EW474" s="17"/>
      <c r="EX474" s="17"/>
      <c r="EY474" s="17"/>
      <c r="EZ474" s="121"/>
      <c r="FA474" s="17"/>
      <c r="FB474" s="121"/>
      <c r="FC474" s="118">
        <v>70</v>
      </c>
      <c r="FD474" s="17">
        <v>6</v>
      </c>
      <c r="FE474" s="121"/>
      <c r="FF474" s="17">
        <v>64</v>
      </c>
      <c r="FG474" s="118"/>
      <c r="FH474" s="121"/>
      <c r="FI474" s="17"/>
      <c r="FJ474" s="17" t="e">
        <v>#N/A</v>
      </c>
      <c r="FK474" s="227" t="s">
        <v>3711</v>
      </c>
      <c r="FL474" s="17"/>
      <c r="FM474" s="17"/>
      <c r="FN474" s="17"/>
      <c r="FO474" s="17"/>
      <c r="FP474" s="121"/>
      <c r="FQ474" s="17"/>
      <c r="FR474" s="118"/>
      <c r="FS474" s="17"/>
      <c r="FT474" s="17">
        <v>0</v>
      </c>
      <c r="FU474" s="17">
        <v>14</v>
      </c>
      <c r="FV474" s="17"/>
      <c r="FW474" s="17"/>
      <c r="FX474" s="17"/>
      <c r="FY474" s="121"/>
      <c r="FZ474" s="17"/>
      <c r="GA474" s="118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21"/>
      <c r="GQ474" s="17"/>
      <c r="GR474" s="118"/>
      <c r="GS474" s="17"/>
      <c r="GT474" s="17"/>
      <c r="GU474" s="17"/>
      <c r="GV474" s="17"/>
      <c r="GW474" s="17"/>
      <c r="GX474" s="121"/>
      <c r="GY474" s="118"/>
      <c r="GZ474" s="17"/>
      <c r="HA474" s="17"/>
      <c r="HB474" s="17"/>
      <c r="HC474" s="17"/>
      <c r="HD474" s="121"/>
      <c r="HE474" s="118"/>
      <c r="HF474" s="17"/>
      <c r="HG474" s="17"/>
      <c r="HH474" s="17"/>
      <c r="HI474" s="17"/>
      <c r="HJ474" s="17"/>
      <c r="HK474" s="121"/>
      <c r="HL474" s="118"/>
      <c r="HM474" s="17"/>
      <c r="HN474" s="17"/>
      <c r="HO474" s="121"/>
      <c r="HP474" s="118"/>
      <c r="HQ474" s="121"/>
      <c r="HR474" s="17"/>
      <c r="HS474" s="118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21"/>
      <c r="IJ474" s="17" t="s">
        <v>1183</v>
      </c>
      <c r="IK474" s="17" t="s">
        <v>2738</v>
      </c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</row>
    <row r="475" spans="1:260" s="138" customFormat="1" ht="12">
      <c r="A475" s="118">
        <v>195</v>
      </c>
      <c r="B475" s="17" t="s">
        <v>2082</v>
      </c>
      <c r="C475" s="17">
        <v>0</v>
      </c>
      <c r="D475" s="17" t="s">
        <v>663</v>
      </c>
      <c r="E475" s="17" t="s">
        <v>1835</v>
      </c>
      <c r="F475" s="17" t="s">
        <v>2083</v>
      </c>
      <c r="G475" s="17" t="s">
        <v>79</v>
      </c>
      <c r="H475" s="119">
        <v>-17.769203999999998</v>
      </c>
      <c r="I475" s="120">
        <v>-63.116360999999998</v>
      </c>
      <c r="J475" s="17" t="s">
        <v>303</v>
      </c>
      <c r="K475" s="17" t="s">
        <v>176</v>
      </c>
      <c r="L475" s="17" t="s">
        <v>304</v>
      </c>
      <c r="M475" s="121" t="s">
        <v>177</v>
      </c>
      <c r="N475" s="122">
        <v>25</v>
      </c>
      <c r="O475" s="123" t="s">
        <v>78</v>
      </c>
      <c r="P475" s="17" t="s">
        <v>178</v>
      </c>
      <c r="Q475" s="121" t="s">
        <v>179</v>
      </c>
      <c r="R475" s="124">
        <v>0</v>
      </c>
      <c r="S475" s="124">
        <v>3</v>
      </c>
      <c r="T475" s="124">
        <v>0</v>
      </c>
      <c r="U475" s="124">
        <v>0</v>
      </c>
      <c r="V475" s="124">
        <v>0</v>
      </c>
      <c r="W475" s="124">
        <v>3</v>
      </c>
      <c r="X475" s="124">
        <v>2</v>
      </c>
      <c r="Y475" s="125">
        <v>0</v>
      </c>
      <c r="Z475" s="17">
        <v>8</v>
      </c>
      <c r="AA475" s="126"/>
      <c r="AB475" s="127" t="s">
        <v>248</v>
      </c>
      <c r="AC475" s="227" t="s">
        <v>77</v>
      </c>
      <c r="AD475" s="227">
        <v>0</v>
      </c>
      <c r="AE475" s="227" t="s">
        <v>77</v>
      </c>
      <c r="AF475" s="227">
        <v>0</v>
      </c>
      <c r="AG475" s="227" t="s">
        <v>77</v>
      </c>
      <c r="AH475" s="227" t="s">
        <v>183</v>
      </c>
      <c r="AI475" s="227">
        <v>3</v>
      </c>
      <c r="AJ475" s="227" t="s">
        <v>248</v>
      </c>
      <c r="AK475" s="227">
        <v>1</v>
      </c>
      <c r="AL475" s="227" t="s">
        <v>182</v>
      </c>
      <c r="AM475" s="227" t="s">
        <v>77</v>
      </c>
      <c r="AN475" s="227">
        <v>0</v>
      </c>
      <c r="AO475" s="227" t="s">
        <v>77</v>
      </c>
      <c r="AP475" s="227">
        <v>0</v>
      </c>
      <c r="AQ475" s="227" t="s">
        <v>77</v>
      </c>
      <c r="AR475" s="227" t="s">
        <v>77</v>
      </c>
      <c r="AS475" s="227">
        <v>0</v>
      </c>
      <c r="AT475" s="227" t="s">
        <v>77</v>
      </c>
      <c r="AU475" s="227">
        <v>0</v>
      </c>
      <c r="AV475" s="227" t="s">
        <v>77</v>
      </c>
      <c r="AW475" s="227" t="s">
        <v>738</v>
      </c>
      <c r="AX475" s="227">
        <v>3</v>
      </c>
      <c r="AY475" s="227" t="s">
        <v>249</v>
      </c>
      <c r="AZ475" s="227">
        <v>0</v>
      </c>
      <c r="BA475" s="227" t="s">
        <v>189</v>
      </c>
      <c r="BB475" s="227" t="s">
        <v>258</v>
      </c>
      <c r="BC475" s="227">
        <v>2</v>
      </c>
      <c r="BD475" s="227" t="s">
        <v>249</v>
      </c>
      <c r="BE475" s="227">
        <v>0</v>
      </c>
      <c r="BF475" s="227" t="s">
        <v>189</v>
      </c>
      <c r="BG475" s="227">
        <v>0</v>
      </c>
      <c r="BH475" s="227">
        <v>0</v>
      </c>
      <c r="BI475" s="227">
        <v>0</v>
      </c>
      <c r="BJ475" s="227">
        <v>0</v>
      </c>
      <c r="BK475" s="227">
        <v>0</v>
      </c>
      <c r="BL475" s="17">
        <v>8</v>
      </c>
      <c r="BM475" s="126" t="s">
        <v>4159</v>
      </c>
      <c r="BN475" s="126"/>
      <c r="BO475" s="126" t="e">
        <v>#N/A</v>
      </c>
      <c r="BP475" s="126">
        <v>2024</v>
      </c>
      <c r="BQ475" s="126" t="s">
        <v>172</v>
      </c>
      <c r="BR475" s="128">
        <v>45484</v>
      </c>
      <c r="BS475" s="17">
        <v>28</v>
      </c>
      <c r="BT475" s="221" t="s">
        <v>2914</v>
      </c>
      <c r="BU475" s="118">
        <v>3</v>
      </c>
      <c r="BV475" s="17">
        <v>1</v>
      </c>
      <c r="BW475" s="17">
        <v>0</v>
      </c>
      <c r="BX475" s="17">
        <v>0</v>
      </c>
      <c r="BY475" s="17">
        <v>0</v>
      </c>
      <c r="BZ475" s="17">
        <v>1</v>
      </c>
      <c r="CA475" s="17"/>
      <c r="CB475" s="17">
        <v>5</v>
      </c>
      <c r="CC475" s="121">
        <v>8</v>
      </c>
      <c r="CD475" s="17"/>
      <c r="CE475" s="118">
        <v>0</v>
      </c>
      <c r="CF475" s="17">
        <v>0</v>
      </c>
      <c r="CG475" s="17">
        <v>1</v>
      </c>
      <c r="CH475" s="17">
        <v>0</v>
      </c>
      <c r="CI475" s="17">
        <v>0</v>
      </c>
      <c r="CJ475" s="17">
        <v>1</v>
      </c>
      <c r="CK475" s="17">
        <v>0</v>
      </c>
      <c r="CL475" s="121">
        <v>2</v>
      </c>
      <c r="CM475" s="17" t="s">
        <v>2915</v>
      </c>
      <c r="CN475" s="17" t="s">
        <v>1240</v>
      </c>
      <c r="CO475" s="17" t="s">
        <v>2806</v>
      </c>
      <c r="CP475" s="17">
        <v>1</v>
      </c>
      <c r="CQ475" s="118">
        <v>0</v>
      </c>
      <c r="CR475" s="17">
        <v>1</v>
      </c>
      <c r="CS475" s="17"/>
      <c r="CT475" s="17" t="s">
        <v>677</v>
      </c>
      <c r="CU475" s="17"/>
      <c r="CV475" s="17"/>
      <c r="CW475" s="17"/>
      <c r="CX475" s="17"/>
      <c r="CY475" s="121"/>
      <c r="CZ475" s="118"/>
      <c r="DA475" s="17"/>
      <c r="DB475" s="17"/>
      <c r="DC475" s="121"/>
      <c r="DD475" s="126"/>
      <c r="DE475" s="17"/>
      <c r="DF475" s="118"/>
      <c r="DG475" s="17" t="s">
        <v>1412</v>
      </c>
      <c r="DH475" s="17"/>
      <c r="DI475" s="126" t="s">
        <v>2715</v>
      </c>
      <c r="DJ475" s="118">
        <v>17</v>
      </c>
      <c r="DK475" s="118" t="s">
        <v>1413</v>
      </c>
      <c r="DL475" s="121"/>
      <c r="DM475" s="17" t="s">
        <v>1351</v>
      </c>
      <c r="DN475" s="17"/>
      <c r="DO475" s="17"/>
      <c r="DP475" s="17"/>
      <c r="DQ475" s="121"/>
      <c r="DR475" s="17"/>
      <c r="DS475" s="17"/>
      <c r="DT475" s="17"/>
      <c r="DU475" s="17"/>
      <c r="DV475" s="17"/>
      <c r="DW475" s="17"/>
      <c r="DX475" s="17"/>
      <c r="DY475" s="118"/>
      <c r="DZ475" s="17"/>
      <c r="EA475" s="17"/>
      <c r="EB475" s="17"/>
      <c r="EC475" s="17"/>
      <c r="ED475" s="17"/>
      <c r="EE475" s="17"/>
      <c r="EF475" s="121"/>
      <c r="EG475" s="17"/>
      <c r="EH475" s="17"/>
      <c r="EI475" s="17"/>
      <c r="EJ475" s="17"/>
      <c r="EK475" s="17"/>
      <c r="EL475" s="17"/>
      <c r="EM475" s="17"/>
      <c r="EN475" s="17"/>
      <c r="EO475" s="118"/>
      <c r="EP475" s="17"/>
      <c r="EQ475" s="17"/>
      <c r="ER475" s="17"/>
      <c r="ES475" s="17"/>
      <c r="ET475" s="121"/>
      <c r="EU475" s="118"/>
      <c r="EV475" s="17"/>
      <c r="EW475" s="17"/>
      <c r="EX475" s="17"/>
      <c r="EY475" s="17"/>
      <c r="EZ475" s="121"/>
      <c r="FA475" s="17"/>
      <c r="FB475" s="121"/>
      <c r="FC475" s="118">
        <v>50</v>
      </c>
      <c r="FD475" s="17">
        <v>5</v>
      </c>
      <c r="FE475" s="121"/>
      <c r="FF475" s="17">
        <v>42</v>
      </c>
      <c r="FG475" s="118"/>
      <c r="FH475" s="121"/>
      <c r="FI475" s="17"/>
      <c r="FJ475" s="17" t="e">
        <v>#N/A</v>
      </c>
      <c r="FK475" s="227" t="s">
        <v>3711</v>
      </c>
      <c r="FL475" s="17"/>
      <c r="FM475" s="17"/>
      <c r="FN475" s="17"/>
      <c r="FO475" s="17"/>
      <c r="FP475" s="121"/>
      <c r="FQ475" s="17"/>
      <c r="FR475" s="118"/>
      <c r="FS475" s="17"/>
      <c r="FT475" s="17">
        <v>0</v>
      </c>
      <c r="FU475" s="17">
        <v>14</v>
      </c>
      <c r="FV475" s="17"/>
      <c r="FW475" s="17"/>
      <c r="FX475" s="17"/>
      <c r="FY475" s="121"/>
      <c r="FZ475" s="17"/>
      <c r="GA475" s="118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21"/>
      <c r="GQ475" s="17"/>
      <c r="GR475" s="118"/>
      <c r="GS475" s="17"/>
      <c r="GT475" s="17"/>
      <c r="GU475" s="17"/>
      <c r="GV475" s="17"/>
      <c r="GW475" s="17"/>
      <c r="GX475" s="121"/>
      <c r="GY475" s="118"/>
      <c r="GZ475" s="17"/>
      <c r="HA475" s="17"/>
      <c r="HB475" s="17"/>
      <c r="HC475" s="17"/>
      <c r="HD475" s="121"/>
      <c r="HE475" s="118"/>
      <c r="HF475" s="17"/>
      <c r="HG475" s="17"/>
      <c r="HH475" s="17"/>
      <c r="HI475" s="17"/>
      <c r="HJ475" s="17"/>
      <c r="HK475" s="121"/>
      <c r="HL475" s="118"/>
      <c r="HM475" s="17"/>
      <c r="HN475" s="17"/>
      <c r="HO475" s="121"/>
      <c r="HP475" s="118"/>
      <c r="HQ475" s="121"/>
      <c r="HR475" s="17"/>
      <c r="HS475" s="118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21"/>
      <c r="IJ475" s="17" t="s">
        <v>1414</v>
      </c>
      <c r="IK475" s="17" t="s">
        <v>3959</v>
      </c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</row>
    <row r="476" spans="1:260" s="138" customFormat="1" ht="12">
      <c r="A476" s="118">
        <v>299</v>
      </c>
      <c r="B476" s="17" t="s">
        <v>670</v>
      </c>
      <c r="C476" s="17">
        <v>0</v>
      </c>
      <c r="D476" s="139" t="s">
        <v>663</v>
      </c>
      <c r="E476" s="124" t="s">
        <v>1840</v>
      </c>
      <c r="F476" s="17" t="s">
        <v>2161</v>
      </c>
      <c r="G476" s="17" t="s">
        <v>79</v>
      </c>
      <c r="H476" s="119">
        <v>-17.663499999999999</v>
      </c>
      <c r="I476" s="120">
        <v>-62.721299999999999</v>
      </c>
      <c r="J476" s="17" t="s">
        <v>310</v>
      </c>
      <c r="K476" s="17" t="s">
        <v>2161</v>
      </c>
      <c r="L476" s="17" t="s">
        <v>2162</v>
      </c>
      <c r="M476" s="121" t="s">
        <v>177</v>
      </c>
      <c r="N476" s="122">
        <v>60</v>
      </c>
      <c r="O476" s="123" t="s">
        <v>245</v>
      </c>
      <c r="P476" s="17" t="s">
        <v>196</v>
      </c>
      <c r="Q476" s="121" t="s">
        <v>179</v>
      </c>
      <c r="R476" s="124">
        <v>3</v>
      </c>
      <c r="S476" s="124">
        <v>3</v>
      </c>
      <c r="T476" s="124">
        <v>0</v>
      </c>
      <c r="U476" s="124">
        <v>0</v>
      </c>
      <c r="V476" s="124">
        <v>1</v>
      </c>
      <c r="W476" s="124">
        <v>3</v>
      </c>
      <c r="X476" s="124">
        <v>3</v>
      </c>
      <c r="Y476" s="125">
        <v>0</v>
      </c>
      <c r="Z476" s="17">
        <v>13</v>
      </c>
      <c r="AA476" s="142"/>
      <c r="AB476" s="127" t="s">
        <v>3134</v>
      </c>
      <c r="AC476" s="227" t="s">
        <v>328</v>
      </c>
      <c r="AD476" s="227">
        <v>3</v>
      </c>
      <c r="AE476" s="227" t="s">
        <v>181</v>
      </c>
      <c r="AF476" s="227">
        <v>1</v>
      </c>
      <c r="AG476" s="227" t="s">
        <v>211</v>
      </c>
      <c r="AH476" s="227" t="s">
        <v>183</v>
      </c>
      <c r="AI476" s="227">
        <v>3</v>
      </c>
      <c r="AJ476" s="227" t="s">
        <v>336</v>
      </c>
      <c r="AK476" s="227">
        <v>1</v>
      </c>
      <c r="AL476" s="227" t="s">
        <v>206</v>
      </c>
      <c r="AM476" s="227" t="s">
        <v>77</v>
      </c>
      <c r="AN476" s="227">
        <v>0</v>
      </c>
      <c r="AO476" s="227" t="s">
        <v>77</v>
      </c>
      <c r="AP476" s="227">
        <v>0</v>
      </c>
      <c r="AQ476" s="227" t="s">
        <v>77</v>
      </c>
      <c r="AR476" s="227" t="s">
        <v>566</v>
      </c>
      <c r="AS476" s="227">
        <v>1</v>
      </c>
      <c r="AT476" s="227" t="s">
        <v>199</v>
      </c>
      <c r="AU476" s="227">
        <v>1</v>
      </c>
      <c r="AV476" s="227" t="s">
        <v>236</v>
      </c>
      <c r="AW476" s="227" t="s">
        <v>234</v>
      </c>
      <c r="AX476" s="227">
        <v>3</v>
      </c>
      <c r="AY476" s="227" t="s">
        <v>200</v>
      </c>
      <c r="AZ476" s="227">
        <v>0</v>
      </c>
      <c r="BA476" s="227" t="s">
        <v>236</v>
      </c>
      <c r="BB476" s="227" t="s">
        <v>675</v>
      </c>
      <c r="BC476" s="227">
        <v>3</v>
      </c>
      <c r="BD476" s="227" t="s">
        <v>200</v>
      </c>
      <c r="BE476" s="227">
        <v>0</v>
      </c>
      <c r="BF476" s="227" t="s">
        <v>236</v>
      </c>
      <c r="BG476" s="227">
        <v>0</v>
      </c>
      <c r="BH476" s="227">
        <v>0</v>
      </c>
      <c r="BI476" s="227">
        <v>0</v>
      </c>
      <c r="BJ476" s="227">
        <v>0</v>
      </c>
      <c r="BK476" s="227">
        <v>0</v>
      </c>
      <c r="BL476" s="17">
        <v>13</v>
      </c>
      <c r="BM476" s="142" t="s">
        <v>4159</v>
      </c>
      <c r="BN476" s="142"/>
      <c r="BO476" s="142" t="e">
        <v>#N/A</v>
      </c>
      <c r="BP476" s="143">
        <v>2024</v>
      </c>
      <c r="BQ476" s="126" t="s">
        <v>171</v>
      </c>
      <c r="BR476" s="128">
        <v>45484</v>
      </c>
      <c r="BS476" s="17">
        <v>28</v>
      </c>
      <c r="BT476" s="221" t="s">
        <v>3135</v>
      </c>
      <c r="BU476" s="118">
        <v>3</v>
      </c>
      <c r="BV476" s="17">
        <v>0</v>
      </c>
      <c r="BW476" s="17">
        <v>0</v>
      </c>
      <c r="BX476" s="17">
        <v>2</v>
      </c>
      <c r="BY476" s="17">
        <v>0</v>
      </c>
      <c r="BZ476" s="17">
        <v>1</v>
      </c>
      <c r="CA476" s="17"/>
      <c r="CB476" s="17">
        <v>6</v>
      </c>
      <c r="CC476" s="121">
        <v>13</v>
      </c>
      <c r="CD476" s="17"/>
      <c r="CE476" s="118">
        <v>0</v>
      </c>
      <c r="CF476" s="17">
        <v>0</v>
      </c>
      <c r="CG476" s="17">
        <v>2</v>
      </c>
      <c r="CH476" s="17">
        <v>0</v>
      </c>
      <c r="CI476" s="17">
        <v>0</v>
      </c>
      <c r="CJ476" s="17">
        <v>0</v>
      </c>
      <c r="CK476" s="17">
        <v>0</v>
      </c>
      <c r="CL476" s="121">
        <v>2</v>
      </c>
      <c r="CM476" s="17" t="s">
        <v>3136</v>
      </c>
      <c r="CN476" s="17" t="s">
        <v>3137</v>
      </c>
      <c r="CO476" s="17" t="s">
        <v>1125</v>
      </c>
      <c r="CP476" s="17">
        <v>1</v>
      </c>
      <c r="CQ476" s="118">
        <v>1</v>
      </c>
      <c r="CR476" s="17">
        <v>1</v>
      </c>
      <c r="CS476" s="124" t="s">
        <v>676</v>
      </c>
      <c r="CT476" s="138" t="s">
        <v>677</v>
      </c>
      <c r="CY476" s="141"/>
      <c r="CZ476" s="140"/>
      <c r="DC476" s="141"/>
      <c r="DD476" s="142"/>
      <c r="DF476" s="137"/>
      <c r="DG476" s="17" t="s">
        <v>1127</v>
      </c>
      <c r="DI476" s="126" t="s">
        <v>2621</v>
      </c>
      <c r="DJ476" s="118">
        <v>16</v>
      </c>
      <c r="DK476" s="118" t="s">
        <v>1355</v>
      </c>
      <c r="DL476" s="141"/>
      <c r="DM476" s="17" t="s">
        <v>1139</v>
      </c>
      <c r="DN476" s="139"/>
      <c r="DQ476" s="141"/>
      <c r="DY476" s="140"/>
      <c r="EF476" s="141"/>
      <c r="EO476" s="140"/>
      <c r="ET476" s="141"/>
      <c r="EU476" s="140"/>
      <c r="EZ476" s="141"/>
      <c r="FB476" s="127"/>
      <c r="FC476" s="118">
        <v>100</v>
      </c>
      <c r="FD476" s="17">
        <v>6</v>
      </c>
      <c r="FE476" s="141"/>
      <c r="FF476" s="17">
        <v>81</v>
      </c>
      <c r="FG476" s="140"/>
      <c r="FH476" s="141"/>
      <c r="FJ476" s="17" t="e">
        <v>#N/A</v>
      </c>
      <c r="FK476" s="257" t="s">
        <v>3711</v>
      </c>
      <c r="FP476" s="141"/>
      <c r="FR476" s="140"/>
      <c r="FT476" s="138">
        <v>0</v>
      </c>
      <c r="FU476" s="138">
        <v>14</v>
      </c>
      <c r="FY476" s="141"/>
      <c r="GA476" s="140"/>
      <c r="GP476" s="141"/>
      <c r="GR476" s="137"/>
      <c r="GX476" s="141"/>
      <c r="GY476" s="137"/>
      <c r="HD476" s="141"/>
      <c r="HE476" s="137"/>
      <c r="HK476" s="141"/>
      <c r="HL476" s="137"/>
      <c r="HM476" s="124"/>
      <c r="HN476" s="124"/>
      <c r="HO476" s="141"/>
      <c r="HP476" s="140"/>
      <c r="HQ476" s="141"/>
      <c r="HS476" s="140"/>
      <c r="II476" s="141"/>
      <c r="IJ476" s="17" t="s">
        <v>3138</v>
      </c>
      <c r="IK476" s="138" t="s">
        <v>3960</v>
      </c>
    </row>
    <row r="477" spans="1:260" s="138" customFormat="1" ht="12">
      <c r="A477" s="118">
        <v>313</v>
      </c>
      <c r="B477" s="17" t="s">
        <v>324</v>
      </c>
      <c r="C477" s="17">
        <v>0</v>
      </c>
      <c r="D477" s="139" t="s">
        <v>663</v>
      </c>
      <c r="E477" s="124" t="s">
        <v>1820</v>
      </c>
      <c r="F477" s="17" t="s">
        <v>2280</v>
      </c>
      <c r="G477" s="17" t="s">
        <v>79</v>
      </c>
      <c r="H477" s="119">
        <v>-17.886758</v>
      </c>
      <c r="I477" s="120">
        <v>-63.160995</v>
      </c>
      <c r="J477" s="17" t="s">
        <v>303</v>
      </c>
      <c r="K477" s="17" t="s">
        <v>176</v>
      </c>
      <c r="L477" s="17" t="s">
        <v>304</v>
      </c>
      <c r="M477" s="121" t="s">
        <v>177</v>
      </c>
      <c r="N477" s="122">
        <v>40</v>
      </c>
      <c r="O477" s="123" t="s">
        <v>78</v>
      </c>
      <c r="P477" s="17" t="s">
        <v>196</v>
      </c>
      <c r="Q477" s="121" t="s">
        <v>179</v>
      </c>
      <c r="R477" s="124">
        <v>0</v>
      </c>
      <c r="S477" s="124">
        <v>0</v>
      </c>
      <c r="T477" s="124">
        <v>3</v>
      </c>
      <c r="U477" s="124">
        <v>0</v>
      </c>
      <c r="V477" s="124">
        <v>3</v>
      </c>
      <c r="W477" s="124">
        <v>3</v>
      </c>
      <c r="X477" s="124">
        <v>2</v>
      </c>
      <c r="Y477" s="125">
        <v>0</v>
      </c>
      <c r="Z477" s="17">
        <v>11</v>
      </c>
      <c r="AA477" s="142"/>
      <c r="AB477" s="127" t="s">
        <v>313</v>
      </c>
      <c r="AC477" s="227" t="s">
        <v>2281</v>
      </c>
      <c r="AD477" s="227">
        <v>3</v>
      </c>
      <c r="AE477" s="227" t="s">
        <v>181</v>
      </c>
      <c r="AF477" s="227">
        <v>1</v>
      </c>
      <c r="AG477" s="227" t="s">
        <v>206</v>
      </c>
      <c r="AH477" s="227" t="s">
        <v>2282</v>
      </c>
      <c r="AI477" s="227">
        <v>0</v>
      </c>
      <c r="AJ477" s="227" t="s">
        <v>248</v>
      </c>
      <c r="AK477" s="227">
        <v>1</v>
      </c>
      <c r="AL477" s="227" t="s">
        <v>189</v>
      </c>
      <c r="AM477" s="227" t="s">
        <v>77</v>
      </c>
      <c r="AN477" s="227">
        <v>0</v>
      </c>
      <c r="AO477" s="227" t="s">
        <v>77</v>
      </c>
      <c r="AP477" s="227">
        <v>0</v>
      </c>
      <c r="AQ477" s="227" t="s">
        <v>77</v>
      </c>
      <c r="AR477" s="227" t="s">
        <v>198</v>
      </c>
      <c r="AS477" s="227">
        <v>3</v>
      </c>
      <c r="AT477" s="227" t="s">
        <v>249</v>
      </c>
      <c r="AU477" s="227">
        <v>0</v>
      </c>
      <c r="AV477" s="227" t="s">
        <v>189</v>
      </c>
      <c r="AW477" s="227" t="s">
        <v>2283</v>
      </c>
      <c r="AX477" s="227">
        <v>3</v>
      </c>
      <c r="AY477" s="227" t="s">
        <v>249</v>
      </c>
      <c r="AZ477" s="227">
        <v>0</v>
      </c>
      <c r="BA477" s="227" t="s">
        <v>189</v>
      </c>
      <c r="BB477" s="227" t="s">
        <v>258</v>
      </c>
      <c r="BC477" s="227">
        <v>2</v>
      </c>
      <c r="BD477" s="227" t="s">
        <v>249</v>
      </c>
      <c r="BE477" s="227">
        <v>0</v>
      </c>
      <c r="BF477" s="227" t="s">
        <v>189</v>
      </c>
      <c r="BG477" s="227">
        <v>0</v>
      </c>
      <c r="BH477" s="227">
        <v>0</v>
      </c>
      <c r="BI477" s="227">
        <v>0</v>
      </c>
      <c r="BJ477" s="227">
        <v>0</v>
      </c>
      <c r="BK477" s="227">
        <v>0</v>
      </c>
      <c r="BL477" s="17">
        <v>11</v>
      </c>
      <c r="BM477" s="142" t="s">
        <v>4159</v>
      </c>
      <c r="BN477" s="142"/>
      <c r="BO477" s="142" t="e">
        <v>#N/A</v>
      </c>
      <c r="BP477" s="143">
        <v>2024</v>
      </c>
      <c r="BQ477" s="126" t="s">
        <v>171</v>
      </c>
      <c r="BR477" s="128">
        <v>45484</v>
      </c>
      <c r="BS477" s="17">
        <v>28</v>
      </c>
      <c r="BT477" s="221" t="s">
        <v>3158</v>
      </c>
      <c r="BU477" s="118">
        <v>2</v>
      </c>
      <c r="BV477" s="17">
        <v>0</v>
      </c>
      <c r="BW477" s="17">
        <v>0</v>
      </c>
      <c r="BX477" s="17">
        <v>0</v>
      </c>
      <c r="BY477" s="17">
        <v>0</v>
      </c>
      <c r="BZ477" s="17">
        <v>2</v>
      </c>
      <c r="CA477" s="17"/>
      <c r="CB477" s="17">
        <v>4</v>
      </c>
      <c r="CC477" s="121">
        <v>11</v>
      </c>
      <c r="CD477" s="17"/>
      <c r="CE477" s="118">
        <v>0</v>
      </c>
      <c r="CF477" s="17">
        <v>0</v>
      </c>
      <c r="CG477" s="17">
        <v>0</v>
      </c>
      <c r="CH477" s="17">
        <v>0</v>
      </c>
      <c r="CI477" s="17">
        <v>0</v>
      </c>
      <c r="CJ477" s="17">
        <v>0</v>
      </c>
      <c r="CK477" s="17">
        <v>0</v>
      </c>
      <c r="CL477" s="121">
        <v>0</v>
      </c>
      <c r="CM477" s="17" t="s">
        <v>1311</v>
      </c>
      <c r="CN477" s="17" t="s">
        <v>2805</v>
      </c>
      <c r="CO477" s="17" t="s">
        <v>1312</v>
      </c>
      <c r="CP477" s="17">
        <v>3</v>
      </c>
      <c r="CQ477" s="118">
        <v>0</v>
      </c>
      <c r="CR477" s="17">
        <v>2</v>
      </c>
      <c r="CS477" s="124"/>
      <c r="CT477" s="138" t="s">
        <v>677</v>
      </c>
      <c r="CY477" s="141"/>
      <c r="CZ477" s="140"/>
      <c r="DC477" s="141"/>
      <c r="DD477" s="142"/>
      <c r="DF477" s="137"/>
      <c r="DG477" s="17" t="s">
        <v>1127</v>
      </c>
      <c r="DI477" s="126" t="s">
        <v>2822</v>
      </c>
      <c r="DJ477" s="118">
        <v>7</v>
      </c>
      <c r="DK477" s="118" t="s">
        <v>2823</v>
      </c>
      <c r="DL477" s="141"/>
      <c r="DM477" s="17" t="s">
        <v>130</v>
      </c>
      <c r="DN477" s="139"/>
      <c r="DQ477" s="141"/>
      <c r="DY477" s="140"/>
      <c r="EF477" s="141"/>
      <c r="EO477" s="140"/>
      <c r="ET477" s="141"/>
      <c r="EU477" s="140"/>
      <c r="EZ477" s="141"/>
      <c r="FB477" s="127"/>
      <c r="FC477" s="118">
        <v>70</v>
      </c>
      <c r="FD477" s="17">
        <v>4</v>
      </c>
      <c r="FE477" s="141"/>
      <c r="FF477" s="17">
        <v>59</v>
      </c>
      <c r="FG477" s="140"/>
      <c r="FH477" s="141"/>
      <c r="FJ477" s="17" t="e">
        <v>#N/A</v>
      </c>
      <c r="FK477" s="257" t="s">
        <v>3714</v>
      </c>
      <c r="FP477" s="141"/>
      <c r="FR477" s="140"/>
      <c r="FT477" s="138">
        <v>0</v>
      </c>
      <c r="FU477" s="138">
        <v>14</v>
      </c>
      <c r="FY477" s="141"/>
      <c r="GA477" s="140"/>
      <c r="GP477" s="141"/>
      <c r="GR477" s="137"/>
      <c r="GX477" s="141"/>
      <c r="GY477" s="137"/>
      <c r="HD477" s="141"/>
      <c r="HE477" s="137"/>
      <c r="HK477" s="141"/>
      <c r="HL477" s="137"/>
      <c r="HM477" s="124"/>
      <c r="HN477" s="124"/>
      <c r="HO477" s="141"/>
      <c r="HP477" s="140"/>
      <c r="HQ477" s="141"/>
      <c r="HS477" s="140"/>
      <c r="II477" s="141"/>
      <c r="IJ477" s="17" t="s">
        <v>2823</v>
      </c>
      <c r="IK477" s="138" t="s">
        <v>3961</v>
      </c>
    </row>
    <row r="478" spans="1:260" s="138" customFormat="1" ht="12">
      <c r="A478" s="118">
        <v>337</v>
      </c>
      <c r="B478" s="17">
        <v>0</v>
      </c>
      <c r="C478" s="17">
        <v>0</v>
      </c>
      <c r="D478" s="139" t="s">
        <v>663</v>
      </c>
      <c r="E478" s="124" t="s">
        <v>1812</v>
      </c>
      <c r="F478" s="17" t="s">
        <v>2321</v>
      </c>
      <c r="G478" s="17" t="s">
        <v>79</v>
      </c>
      <c r="H478" s="119">
        <v>-17.343828999999999</v>
      </c>
      <c r="I478" s="120">
        <v>-63.237794999999998</v>
      </c>
      <c r="J478" s="17" t="s">
        <v>303</v>
      </c>
      <c r="K478" s="17" t="s">
        <v>705</v>
      </c>
      <c r="L478" s="17" t="s">
        <v>305</v>
      </c>
      <c r="M478" s="121" t="s">
        <v>177</v>
      </c>
      <c r="N478" s="122">
        <v>40</v>
      </c>
      <c r="O478" s="123" t="s">
        <v>78</v>
      </c>
      <c r="P478" s="17" t="s">
        <v>196</v>
      </c>
      <c r="Q478" s="121" t="s">
        <v>179</v>
      </c>
      <c r="R478" s="124">
        <v>3</v>
      </c>
      <c r="S478" s="124">
        <v>3</v>
      </c>
      <c r="T478" s="124">
        <v>0</v>
      </c>
      <c r="U478" s="124">
        <v>0</v>
      </c>
      <c r="V478" s="124">
        <v>0</v>
      </c>
      <c r="W478" s="124">
        <v>3</v>
      </c>
      <c r="X478" s="124">
        <v>3</v>
      </c>
      <c r="Y478" s="125">
        <v>0</v>
      </c>
      <c r="Z478" s="17">
        <v>12</v>
      </c>
      <c r="AA478" s="142"/>
      <c r="AB478" s="127" t="s">
        <v>1373</v>
      </c>
      <c r="AC478" s="227" t="s">
        <v>192</v>
      </c>
      <c r="AD478" s="227">
        <v>3</v>
      </c>
      <c r="AE478" s="227" t="s">
        <v>181</v>
      </c>
      <c r="AF478" s="227">
        <v>1</v>
      </c>
      <c r="AG478" s="227" t="s">
        <v>206</v>
      </c>
      <c r="AH478" s="227" t="s">
        <v>194</v>
      </c>
      <c r="AI478" s="227">
        <v>3</v>
      </c>
      <c r="AJ478" s="227" t="s">
        <v>241</v>
      </c>
      <c r="AK478" s="227">
        <v>1</v>
      </c>
      <c r="AL478" s="227" t="s">
        <v>206</v>
      </c>
      <c r="AM478" s="227" t="s">
        <v>77</v>
      </c>
      <c r="AN478" s="227">
        <v>0</v>
      </c>
      <c r="AO478" s="227" t="s">
        <v>77</v>
      </c>
      <c r="AP478" s="227">
        <v>0</v>
      </c>
      <c r="AQ478" s="227" t="s">
        <v>77</v>
      </c>
      <c r="AR478" s="227" t="s">
        <v>77</v>
      </c>
      <c r="AS478" s="227">
        <v>0</v>
      </c>
      <c r="AT478" s="227" t="s">
        <v>77</v>
      </c>
      <c r="AU478" s="227">
        <v>0</v>
      </c>
      <c r="AV478" s="227" t="s">
        <v>77</v>
      </c>
      <c r="AW478" s="227" t="s">
        <v>186</v>
      </c>
      <c r="AX478" s="227">
        <v>3</v>
      </c>
      <c r="AY478" s="227" t="s">
        <v>199</v>
      </c>
      <c r="AZ478" s="227">
        <v>1</v>
      </c>
      <c r="BA478" s="227" t="s">
        <v>206</v>
      </c>
      <c r="BB478" s="227" t="s">
        <v>675</v>
      </c>
      <c r="BC478" s="227">
        <v>3</v>
      </c>
      <c r="BD478" s="227" t="s">
        <v>2049</v>
      </c>
      <c r="BE478" s="227">
        <v>0</v>
      </c>
      <c r="BF478" s="227" t="s">
        <v>206</v>
      </c>
      <c r="BG478" s="227">
        <v>0</v>
      </c>
      <c r="BH478" s="227">
        <v>0</v>
      </c>
      <c r="BI478" s="227">
        <v>0</v>
      </c>
      <c r="BJ478" s="227">
        <v>0</v>
      </c>
      <c r="BK478" s="227">
        <v>0</v>
      </c>
      <c r="BL478" s="17">
        <v>12</v>
      </c>
      <c r="BM478" s="142" t="s">
        <v>4159</v>
      </c>
      <c r="BN478" s="142"/>
      <c r="BO478" s="142" t="e">
        <v>#N/A</v>
      </c>
      <c r="BP478" s="143">
        <v>2024</v>
      </c>
      <c r="BQ478" s="126" t="s">
        <v>171</v>
      </c>
      <c r="BR478" s="128">
        <v>45484</v>
      </c>
      <c r="BS478" s="17">
        <v>28</v>
      </c>
      <c r="BT478" s="221" t="s">
        <v>2808</v>
      </c>
      <c r="BU478" s="118">
        <v>3</v>
      </c>
      <c r="BV478" s="17">
        <v>1</v>
      </c>
      <c r="BW478" s="17">
        <v>0</v>
      </c>
      <c r="BX478" s="17">
        <v>0</v>
      </c>
      <c r="BY478" s="17">
        <v>0</v>
      </c>
      <c r="BZ478" s="17">
        <v>2</v>
      </c>
      <c r="CA478" s="17"/>
      <c r="CB478" s="17">
        <v>6</v>
      </c>
      <c r="CC478" s="121">
        <v>12</v>
      </c>
      <c r="CD478" s="17"/>
      <c r="CE478" s="118">
        <v>0</v>
      </c>
      <c r="CF478" s="17">
        <v>0</v>
      </c>
      <c r="CG478" s="17">
        <v>0</v>
      </c>
      <c r="CH478" s="17">
        <v>0</v>
      </c>
      <c r="CI478" s="17">
        <v>0</v>
      </c>
      <c r="CJ478" s="17">
        <v>1</v>
      </c>
      <c r="CK478" s="17">
        <v>0</v>
      </c>
      <c r="CL478" s="121">
        <v>1</v>
      </c>
      <c r="CM478" s="17" t="s">
        <v>1472</v>
      </c>
      <c r="CN478" s="17" t="s">
        <v>1107</v>
      </c>
      <c r="CO478" s="17" t="s">
        <v>1125</v>
      </c>
      <c r="CP478" s="17">
        <v>8</v>
      </c>
      <c r="CQ478" s="118">
        <v>1</v>
      </c>
      <c r="CR478" s="17">
        <v>2</v>
      </c>
      <c r="CS478" s="124" t="s">
        <v>676</v>
      </c>
      <c r="CT478" s="138" t="s">
        <v>677</v>
      </c>
      <c r="CY478" s="141"/>
      <c r="CZ478" s="140"/>
      <c r="DC478" s="141"/>
      <c r="DD478" s="142"/>
      <c r="DF478" s="137"/>
      <c r="DG478" s="17" t="s">
        <v>1180</v>
      </c>
      <c r="DI478" s="126" t="s">
        <v>2659</v>
      </c>
      <c r="DJ478" s="118">
        <v>19</v>
      </c>
      <c r="DK478" s="118" t="s">
        <v>1298</v>
      </c>
      <c r="DL478" s="141"/>
      <c r="DM478" s="17" t="s">
        <v>1299</v>
      </c>
      <c r="DN478" s="139"/>
      <c r="DQ478" s="141"/>
      <c r="DY478" s="140"/>
      <c r="EF478" s="141"/>
      <c r="EO478" s="140"/>
      <c r="ET478" s="141"/>
      <c r="EU478" s="140"/>
      <c r="EZ478" s="141"/>
      <c r="FB478" s="127"/>
      <c r="FC478" s="118">
        <v>70</v>
      </c>
      <c r="FD478" s="17">
        <v>6</v>
      </c>
      <c r="FE478" s="141"/>
      <c r="FF478" s="17">
        <v>59</v>
      </c>
      <c r="FG478" s="140"/>
      <c r="FH478" s="141"/>
      <c r="FJ478" s="17" t="e">
        <v>#N/A</v>
      </c>
      <c r="FK478" s="257" t="s">
        <v>3714</v>
      </c>
      <c r="FP478" s="141"/>
      <c r="FR478" s="140"/>
      <c r="FT478" s="138">
        <v>0</v>
      </c>
      <c r="FU478" s="138">
        <v>14</v>
      </c>
      <c r="FY478" s="141"/>
      <c r="GA478" s="140"/>
      <c r="GP478" s="141"/>
      <c r="GR478" s="137"/>
      <c r="GX478" s="141"/>
      <c r="GY478" s="137"/>
      <c r="HD478" s="141"/>
      <c r="HE478" s="137"/>
      <c r="HK478" s="141"/>
      <c r="HL478" s="137"/>
      <c r="HM478" s="124"/>
      <c r="HN478" s="124"/>
      <c r="HO478" s="141"/>
      <c r="HP478" s="140"/>
      <c r="HQ478" s="141"/>
      <c r="HS478" s="140"/>
      <c r="II478" s="141"/>
      <c r="IJ478" s="17" t="s">
        <v>1300</v>
      </c>
      <c r="IK478" s="138" t="s">
        <v>3934</v>
      </c>
    </row>
    <row r="479" spans="1:260" s="138" customFormat="1" ht="12">
      <c r="A479" s="118">
        <v>339</v>
      </c>
      <c r="B479" s="17" t="s">
        <v>689</v>
      </c>
      <c r="C479" s="17">
        <v>0</v>
      </c>
      <c r="D479" s="139" t="s">
        <v>663</v>
      </c>
      <c r="E479" s="124" t="s">
        <v>1659</v>
      </c>
      <c r="F479" s="17" t="s">
        <v>2323</v>
      </c>
      <c r="G479" s="17" t="s">
        <v>79</v>
      </c>
      <c r="H479" s="119">
        <v>-17.853726000000002</v>
      </c>
      <c r="I479" s="120">
        <v>-63.092064000000001</v>
      </c>
      <c r="J479" s="17" t="s">
        <v>303</v>
      </c>
      <c r="K479" s="17" t="s">
        <v>176</v>
      </c>
      <c r="L479" s="17" t="s">
        <v>304</v>
      </c>
      <c r="M479" s="121" t="s">
        <v>177</v>
      </c>
      <c r="N479" s="122">
        <v>60</v>
      </c>
      <c r="O479" s="123" t="s">
        <v>78</v>
      </c>
      <c r="P479" s="17" t="s">
        <v>196</v>
      </c>
      <c r="Q479" s="121" t="s">
        <v>179</v>
      </c>
      <c r="R479" s="124">
        <v>3</v>
      </c>
      <c r="S479" s="124">
        <v>3</v>
      </c>
      <c r="T479" s="124">
        <v>0</v>
      </c>
      <c r="U479" s="124">
        <v>3</v>
      </c>
      <c r="V479" s="124">
        <v>0</v>
      </c>
      <c r="W479" s="124">
        <v>3</v>
      </c>
      <c r="X479" s="124">
        <v>0</v>
      </c>
      <c r="Y479" s="125">
        <v>0</v>
      </c>
      <c r="Z479" s="17">
        <v>12</v>
      </c>
      <c r="AA479" s="142"/>
      <c r="AB479" s="127" t="s">
        <v>3248</v>
      </c>
      <c r="AC479" s="227" t="s">
        <v>216</v>
      </c>
      <c r="AD479" s="227">
        <v>3</v>
      </c>
      <c r="AE479" s="227" t="s">
        <v>181</v>
      </c>
      <c r="AF479" s="227">
        <v>1</v>
      </c>
      <c r="AG479" s="227" t="s">
        <v>206</v>
      </c>
      <c r="AH479" s="227" t="s">
        <v>217</v>
      </c>
      <c r="AI479" s="227">
        <v>3</v>
      </c>
      <c r="AJ479" s="227" t="s">
        <v>184</v>
      </c>
      <c r="AK479" s="227">
        <v>1</v>
      </c>
      <c r="AL479" s="227" t="s">
        <v>236</v>
      </c>
      <c r="AM479" s="227" t="s">
        <v>185</v>
      </c>
      <c r="AN479" s="227">
        <v>3</v>
      </c>
      <c r="AO479" s="227" t="s">
        <v>184</v>
      </c>
      <c r="AP479" s="227">
        <v>1</v>
      </c>
      <c r="AQ479" s="227" t="s">
        <v>236</v>
      </c>
      <c r="AR479" s="227" t="s">
        <v>77</v>
      </c>
      <c r="AS479" s="227">
        <v>0</v>
      </c>
      <c r="AT479" s="227" t="s">
        <v>77</v>
      </c>
      <c r="AU479" s="227">
        <v>0</v>
      </c>
      <c r="AV479" s="227" t="s">
        <v>77</v>
      </c>
      <c r="AW479" s="227" t="s">
        <v>317</v>
      </c>
      <c r="AX479" s="227">
        <v>3</v>
      </c>
      <c r="AY479" s="227" t="s">
        <v>225</v>
      </c>
      <c r="AZ479" s="227">
        <v>1</v>
      </c>
      <c r="BA479" s="227" t="s">
        <v>206</v>
      </c>
      <c r="BB479" s="227" t="s">
        <v>77</v>
      </c>
      <c r="BC479" s="227">
        <v>0</v>
      </c>
      <c r="BD479" s="227" t="s">
        <v>77</v>
      </c>
      <c r="BE479" s="227">
        <v>0</v>
      </c>
      <c r="BF479" s="227" t="s">
        <v>77</v>
      </c>
      <c r="BG479" s="227">
        <v>0</v>
      </c>
      <c r="BH479" s="227">
        <v>0</v>
      </c>
      <c r="BI479" s="227">
        <v>0</v>
      </c>
      <c r="BJ479" s="227">
        <v>0</v>
      </c>
      <c r="BK479" s="227">
        <v>0</v>
      </c>
      <c r="BL479" s="17">
        <v>12</v>
      </c>
      <c r="BM479" s="142" t="s">
        <v>4159</v>
      </c>
      <c r="BN479" s="142"/>
      <c r="BO479" s="142" t="e">
        <v>#N/A</v>
      </c>
      <c r="BP479" s="143">
        <v>2024</v>
      </c>
      <c r="BQ479" s="126" t="s">
        <v>171</v>
      </c>
      <c r="BR479" s="128">
        <v>45484</v>
      </c>
      <c r="BS479" s="17">
        <v>28</v>
      </c>
      <c r="BT479" s="221" t="s">
        <v>3249</v>
      </c>
      <c r="BU479" s="118">
        <v>3</v>
      </c>
      <c r="BV479" s="17">
        <v>0</v>
      </c>
      <c r="BW479" s="17">
        <v>0</v>
      </c>
      <c r="BX479" s="17">
        <v>0</v>
      </c>
      <c r="BY479" s="17">
        <v>1</v>
      </c>
      <c r="BZ479" s="17">
        <v>1</v>
      </c>
      <c r="CA479" s="17"/>
      <c r="CB479" s="17">
        <v>5</v>
      </c>
      <c r="CC479" s="121">
        <v>12</v>
      </c>
      <c r="CD479" s="17"/>
      <c r="CE479" s="118">
        <v>2</v>
      </c>
      <c r="CF479" s="17">
        <v>0</v>
      </c>
      <c r="CG479" s="17">
        <v>0</v>
      </c>
      <c r="CH479" s="17">
        <v>0</v>
      </c>
      <c r="CI479" s="17">
        <v>0</v>
      </c>
      <c r="CJ479" s="17">
        <v>2</v>
      </c>
      <c r="CK479" s="17">
        <v>0</v>
      </c>
      <c r="CL479" s="121">
        <v>4</v>
      </c>
      <c r="CM479" s="17" t="s">
        <v>3250</v>
      </c>
      <c r="CN479" s="17" t="s">
        <v>1107</v>
      </c>
      <c r="CO479" s="17" t="s">
        <v>3143</v>
      </c>
      <c r="CP479" s="17">
        <v>1</v>
      </c>
      <c r="CQ479" s="118">
        <v>1</v>
      </c>
      <c r="CR479" s="17">
        <v>1</v>
      </c>
      <c r="CS479" s="124" t="s">
        <v>676</v>
      </c>
      <c r="CT479" s="138" t="s">
        <v>677</v>
      </c>
      <c r="CY479" s="141"/>
      <c r="CZ479" s="140"/>
      <c r="DC479" s="141"/>
      <c r="DD479" s="142"/>
      <c r="DF479" s="137"/>
      <c r="DG479" s="17" t="s">
        <v>1110</v>
      </c>
      <c r="DI479" s="126" t="s">
        <v>3251</v>
      </c>
      <c r="DJ479" s="118">
        <v>2</v>
      </c>
      <c r="DK479" s="118" t="s">
        <v>3203</v>
      </c>
      <c r="DL479" s="141"/>
      <c r="DM479" s="17" t="s">
        <v>3252</v>
      </c>
      <c r="DN479" s="139"/>
      <c r="DQ479" s="141"/>
      <c r="DY479" s="140"/>
      <c r="EF479" s="141"/>
      <c r="EO479" s="140"/>
      <c r="ET479" s="141"/>
      <c r="EU479" s="140"/>
      <c r="EZ479" s="141"/>
      <c r="FB479" s="127"/>
      <c r="FC479" s="118">
        <v>100</v>
      </c>
      <c r="FD479" s="17">
        <v>5</v>
      </c>
      <c r="FE479" s="141"/>
      <c r="FF479" s="17">
        <v>81</v>
      </c>
      <c r="FG479" s="140"/>
      <c r="FH479" s="141"/>
      <c r="FJ479" s="17" t="e">
        <v>#N/A</v>
      </c>
      <c r="FK479" s="257" t="s">
        <v>3714</v>
      </c>
      <c r="FP479" s="141"/>
      <c r="FR479" s="140"/>
      <c r="FT479" s="138">
        <v>0</v>
      </c>
      <c r="FU479" s="138">
        <v>14</v>
      </c>
      <c r="FY479" s="141"/>
      <c r="GA479" s="140"/>
      <c r="GP479" s="141"/>
      <c r="GR479" s="137"/>
      <c r="GX479" s="141"/>
      <c r="GY479" s="137"/>
      <c r="HD479" s="141"/>
      <c r="HE479" s="137"/>
      <c r="HK479" s="141"/>
      <c r="HL479" s="137"/>
      <c r="HM479" s="124"/>
      <c r="HN479" s="124"/>
      <c r="HO479" s="141"/>
      <c r="HP479" s="140"/>
      <c r="HQ479" s="141"/>
      <c r="HS479" s="140"/>
      <c r="II479" s="141"/>
      <c r="IJ479" s="17" t="s">
        <v>3253</v>
      </c>
      <c r="IK479" s="138" t="s">
        <v>3962</v>
      </c>
    </row>
    <row r="480" spans="1:260" s="138" customFormat="1" ht="12">
      <c r="A480" s="118">
        <v>351</v>
      </c>
      <c r="B480" s="17" t="s">
        <v>319</v>
      </c>
      <c r="C480" s="17">
        <v>0</v>
      </c>
      <c r="D480" s="139" t="s">
        <v>663</v>
      </c>
      <c r="E480" s="124" t="s">
        <v>1817</v>
      </c>
      <c r="F480" s="17" t="s">
        <v>2338</v>
      </c>
      <c r="G480" s="17" t="s">
        <v>79</v>
      </c>
      <c r="H480" s="119">
        <v>-17.79</v>
      </c>
      <c r="I480" s="120">
        <v>-63.202869999999997</v>
      </c>
      <c r="J480" s="17" t="s">
        <v>303</v>
      </c>
      <c r="K480" s="17" t="s">
        <v>176</v>
      </c>
      <c r="L480" s="17" t="s">
        <v>304</v>
      </c>
      <c r="M480" s="121" t="s">
        <v>177</v>
      </c>
      <c r="N480" s="122">
        <v>25</v>
      </c>
      <c r="O480" s="123" t="s">
        <v>78</v>
      </c>
      <c r="P480" s="17" t="s">
        <v>178</v>
      </c>
      <c r="Q480" s="121" t="s">
        <v>179</v>
      </c>
      <c r="R480" s="124">
        <v>0</v>
      </c>
      <c r="S480" s="124">
        <v>3</v>
      </c>
      <c r="T480" s="124">
        <v>0</v>
      </c>
      <c r="U480" s="124">
        <v>0</v>
      </c>
      <c r="V480" s="124">
        <v>3</v>
      </c>
      <c r="W480" s="124">
        <v>2</v>
      </c>
      <c r="X480" s="124">
        <v>1</v>
      </c>
      <c r="Y480" s="125">
        <v>0</v>
      </c>
      <c r="Z480" s="17">
        <v>9</v>
      </c>
      <c r="AA480" s="142"/>
      <c r="AB480" s="127" t="s">
        <v>1316</v>
      </c>
      <c r="AC480" s="227" t="s">
        <v>77</v>
      </c>
      <c r="AD480" s="227">
        <v>0</v>
      </c>
      <c r="AE480" s="227" t="s">
        <v>77</v>
      </c>
      <c r="AF480" s="227">
        <v>0</v>
      </c>
      <c r="AG480" s="227" t="s">
        <v>77</v>
      </c>
      <c r="AH480" s="227" t="s">
        <v>183</v>
      </c>
      <c r="AI480" s="227">
        <v>3</v>
      </c>
      <c r="AJ480" s="227" t="s">
        <v>184</v>
      </c>
      <c r="AK480" s="227">
        <v>1</v>
      </c>
      <c r="AL480" s="227" t="s">
        <v>182</v>
      </c>
      <c r="AM480" s="227" t="s">
        <v>77</v>
      </c>
      <c r="AN480" s="227">
        <v>0</v>
      </c>
      <c r="AO480" s="227" t="s">
        <v>77</v>
      </c>
      <c r="AP480" s="227">
        <v>0</v>
      </c>
      <c r="AQ480" s="227" t="s">
        <v>77</v>
      </c>
      <c r="AR480" s="227" t="s">
        <v>198</v>
      </c>
      <c r="AS480" s="227">
        <v>3</v>
      </c>
      <c r="AT480" s="227" t="s">
        <v>199</v>
      </c>
      <c r="AU480" s="227">
        <v>1</v>
      </c>
      <c r="AV480" s="227" t="s">
        <v>182</v>
      </c>
      <c r="AW480" s="227" t="s">
        <v>2339</v>
      </c>
      <c r="AX480" s="227">
        <v>2</v>
      </c>
      <c r="AY480" s="227" t="s">
        <v>200</v>
      </c>
      <c r="AZ480" s="227">
        <v>0</v>
      </c>
      <c r="BA480" s="227" t="s">
        <v>182</v>
      </c>
      <c r="BB480" s="227" t="s">
        <v>252</v>
      </c>
      <c r="BC480" s="227">
        <v>1</v>
      </c>
      <c r="BD480" s="227" t="s">
        <v>2049</v>
      </c>
      <c r="BE480" s="227">
        <v>0</v>
      </c>
      <c r="BF480" s="227" t="s">
        <v>182</v>
      </c>
      <c r="BG480" s="227">
        <v>0</v>
      </c>
      <c r="BH480" s="227">
        <v>0</v>
      </c>
      <c r="BI480" s="227">
        <v>0</v>
      </c>
      <c r="BJ480" s="227">
        <v>0</v>
      </c>
      <c r="BK480" s="227">
        <v>0</v>
      </c>
      <c r="BL480" s="17">
        <v>9</v>
      </c>
      <c r="BM480" s="142" t="s">
        <v>4159</v>
      </c>
      <c r="BN480" s="142"/>
      <c r="BO480" s="142" t="e">
        <v>#N/A</v>
      </c>
      <c r="BP480" s="143">
        <v>2024</v>
      </c>
      <c r="BQ480" s="126" t="s">
        <v>172</v>
      </c>
      <c r="BR480" s="128">
        <v>45484</v>
      </c>
      <c r="BS480" s="17">
        <v>28</v>
      </c>
      <c r="BT480" s="221" t="s">
        <v>3297</v>
      </c>
      <c r="BU480" s="118">
        <v>1</v>
      </c>
      <c r="BV480" s="17">
        <v>0</v>
      </c>
      <c r="BW480" s="17">
        <v>1</v>
      </c>
      <c r="BX480" s="17">
        <v>1</v>
      </c>
      <c r="BY480" s="17">
        <v>0</v>
      </c>
      <c r="BZ480" s="17">
        <v>1</v>
      </c>
      <c r="CA480" s="17"/>
      <c r="CB480" s="17">
        <v>4</v>
      </c>
      <c r="CC480" s="121">
        <v>9</v>
      </c>
      <c r="CD480" s="17"/>
      <c r="CE480" s="118">
        <v>0</v>
      </c>
      <c r="CF480" s="17">
        <v>0</v>
      </c>
      <c r="CG480" s="17">
        <v>2</v>
      </c>
      <c r="CH480" s="17">
        <v>0</v>
      </c>
      <c r="CI480" s="17">
        <v>0</v>
      </c>
      <c r="CJ480" s="17">
        <v>0</v>
      </c>
      <c r="CK480" s="17">
        <v>0</v>
      </c>
      <c r="CL480" s="121">
        <v>2</v>
      </c>
      <c r="CM480" s="17" t="s">
        <v>3298</v>
      </c>
      <c r="CN480" s="17" t="s">
        <v>3299</v>
      </c>
      <c r="CO480" s="17" t="s">
        <v>3300</v>
      </c>
      <c r="CP480" s="17">
        <v>1</v>
      </c>
      <c r="CQ480" s="118">
        <v>1</v>
      </c>
      <c r="CR480" s="17">
        <v>1</v>
      </c>
      <c r="CS480" s="124" t="s">
        <v>676</v>
      </c>
      <c r="CT480" s="138" t="s">
        <v>677</v>
      </c>
      <c r="CY480" s="141"/>
      <c r="CZ480" s="140"/>
      <c r="DC480" s="141"/>
      <c r="DD480" s="142"/>
      <c r="DF480" s="137"/>
      <c r="DG480" s="17" t="s">
        <v>3301</v>
      </c>
      <c r="DI480" s="126" t="s">
        <v>2773</v>
      </c>
      <c r="DJ480" s="118">
        <v>7</v>
      </c>
      <c r="DK480" s="118" t="s">
        <v>3302</v>
      </c>
      <c r="DL480" s="141"/>
      <c r="DM480" s="17" t="s">
        <v>1139</v>
      </c>
      <c r="DN480" s="139"/>
      <c r="DQ480" s="141"/>
      <c r="DY480" s="140"/>
      <c r="EF480" s="141"/>
      <c r="EO480" s="140"/>
      <c r="ET480" s="141"/>
      <c r="EU480" s="140"/>
      <c r="EZ480" s="141"/>
      <c r="FB480" s="127"/>
      <c r="FC480" s="118">
        <v>50</v>
      </c>
      <c r="FD480" s="17">
        <v>4</v>
      </c>
      <c r="FE480" s="141"/>
      <c r="FF480" s="17">
        <v>42</v>
      </c>
      <c r="FG480" s="140"/>
      <c r="FH480" s="141"/>
      <c r="FJ480" s="17" t="e">
        <v>#N/A</v>
      </c>
      <c r="FK480" s="257" t="s">
        <v>3714</v>
      </c>
      <c r="FP480" s="141"/>
      <c r="FR480" s="140"/>
      <c r="FT480" s="138">
        <v>0</v>
      </c>
      <c r="FU480" s="138">
        <v>14</v>
      </c>
      <c r="FY480" s="141"/>
      <c r="GA480" s="140"/>
      <c r="GP480" s="141"/>
      <c r="GR480" s="137"/>
      <c r="GX480" s="141"/>
      <c r="GY480" s="137"/>
      <c r="HD480" s="141"/>
      <c r="HE480" s="137"/>
      <c r="HK480" s="141"/>
      <c r="HL480" s="137"/>
      <c r="HM480" s="124"/>
      <c r="HN480" s="124"/>
      <c r="HO480" s="141"/>
      <c r="HP480" s="140"/>
      <c r="HQ480" s="141"/>
      <c r="HS480" s="140"/>
      <c r="II480" s="141"/>
      <c r="IJ480" s="17" t="s">
        <v>3303</v>
      </c>
      <c r="IK480" s="138" t="s">
        <v>3963</v>
      </c>
    </row>
    <row r="481" spans="1:260" s="138" customFormat="1" ht="12">
      <c r="A481" s="118">
        <v>175</v>
      </c>
      <c r="B481" s="17" t="s">
        <v>555</v>
      </c>
      <c r="C481" s="17">
        <v>0</v>
      </c>
      <c r="D481" s="17" t="s">
        <v>663</v>
      </c>
      <c r="E481" s="17" t="s">
        <v>1870</v>
      </c>
      <c r="F481" s="17" t="s">
        <v>2052</v>
      </c>
      <c r="G481" s="17" t="s">
        <v>79</v>
      </c>
      <c r="H481" s="119">
        <v>-17.805261000000002</v>
      </c>
      <c r="I481" s="120">
        <v>-63.1999</v>
      </c>
      <c r="J481" s="17" t="s">
        <v>303</v>
      </c>
      <c r="K481" s="17" t="s">
        <v>176</v>
      </c>
      <c r="L481" s="17" t="s">
        <v>304</v>
      </c>
      <c r="M481" s="121" t="s">
        <v>177</v>
      </c>
      <c r="N481" s="122">
        <v>60</v>
      </c>
      <c r="O481" s="123" t="s">
        <v>78</v>
      </c>
      <c r="P481" s="17" t="s">
        <v>196</v>
      </c>
      <c r="Q481" s="121" t="s">
        <v>179</v>
      </c>
      <c r="R481" s="124">
        <v>3</v>
      </c>
      <c r="S481" s="124">
        <v>3</v>
      </c>
      <c r="T481" s="124">
        <v>0</v>
      </c>
      <c r="U481" s="124">
        <v>0</v>
      </c>
      <c r="V481" s="124">
        <v>0</v>
      </c>
      <c r="W481" s="124">
        <v>3</v>
      </c>
      <c r="X481" s="124">
        <v>2</v>
      </c>
      <c r="Y481" s="125">
        <v>0</v>
      </c>
      <c r="Z481" s="17">
        <v>11</v>
      </c>
      <c r="AA481" s="126"/>
      <c r="AB481" s="127" t="s">
        <v>333</v>
      </c>
      <c r="AC481" s="227" t="s">
        <v>192</v>
      </c>
      <c r="AD481" s="227">
        <v>3</v>
      </c>
      <c r="AE481" s="227" t="s">
        <v>181</v>
      </c>
      <c r="AF481" s="227">
        <v>1</v>
      </c>
      <c r="AG481" s="227" t="s">
        <v>211</v>
      </c>
      <c r="AH481" s="227" t="s">
        <v>222</v>
      </c>
      <c r="AI481" s="227">
        <v>3</v>
      </c>
      <c r="AJ481" s="227" t="s">
        <v>184</v>
      </c>
      <c r="AK481" s="227">
        <v>1</v>
      </c>
      <c r="AL481" s="227" t="s">
        <v>206</v>
      </c>
      <c r="AM481" s="227" t="s">
        <v>77</v>
      </c>
      <c r="AN481" s="227">
        <v>0</v>
      </c>
      <c r="AO481" s="227" t="s">
        <v>77</v>
      </c>
      <c r="AP481" s="227">
        <v>0</v>
      </c>
      <c r="AQ481" s="227" t="s">
        <v>77</v>
      </c>
      <c r="AR481" s="227" t="s">
        <v>77</v>
      </c>
      <c r="AS481" s="227">
        <v>0</v>
      </c>
      <c r="AT481" s="227" t="s">
        <v>77</v>
      </c>
      <c r="AU481" s="227">
        <v>0</v>
      </c>
      <c r="AV481" s="227" t="s">
        <v>77</v>
      </c>
      <c r="AW481" s="227" t="s">
        <v>234</v>
      </c>
      <c r="AX481" s="227">
        <v>3</v>
      </c>
      <c r="AY481" s="227" t="s">
        <v>325</v>
      </c>
      <c r="AZ481" s="227">
        <v>1</v>
      </c>
      <c r="BA481" s="227" t="s">
        <v>189</v>
      </c>
      <c r="BB481" s="227" t="s">
        <v>258</v>
      </c>
      <c r="BC481" s="227">
        <v>2</v>
      </c>
      <c r="BD481" s="227" t="s">
        <v>326</v>
      </c>
      <c r="BE481" s="227">
        <v>0</v>
      </c>
      <c r="BF481" s="227" t="s">
        <v>189</v>
      </c>
      <c r="BG481" s="227">
        <v>0</v>
      </c>
      <c r="BH481" s="227">
        <v>0</v>
      </c>
      <c r="BI481" s="227">
        <v>0</v>
      </c>
      <c r="BJ481" s="227">
        <v>0</v>
      </c>
      <c r="BK481" s="227">
        <v>0</v>
      </c>
      <c r="BL481" s="17">
        <v>11</v>
      </c>
      <c r="BM481" s="126" t="s">
        <v>4159</v>
      </c>
      <c r="BN481" s="126"/>
      <c r="BO481" s="126" t="e">
        <v>#N/A</v>
      </c>
      <c r="BP481" s="126">
        <v>2024</v>
      </c>
      <c r="BQ481" s="126" t="s">
        <v>171</v>
      </c>
      <c r="BR481" s="128">
        <v>45490</v>
      </c>
      <c r="BS481" s="17">
        <v>29</v>
      </c>
      <c r="BT481" s="221" t="s">
        <v>2853</v>
      </c>
      <c r="BU481" s="118">
        <v>3</v>
      </c>
      <c r="BV481" s="17">
        <v>0</v>
      </c>
      <c r="BW481" s="17">
        <v>0</v>
      </c>
      <c r="BX481" s="17">
        <v>1</v>
      </c>
      <c r="BY481" s="17">
        <v>0</v>
      </c>
      <c r="BZ481" s="17">
        <v>2</v>
      </c>
      <c r="CA481" s="17"/>
      <c r="CB481" s="17">
        <v>6</v>
      </c>
      <c r="CC481" s="121">
        <v>11</v>
      </c>
      <c r="CD481" s="17"/>
      <c r="CE481" s="118">
        <v>0</v>
      </c>
      <c r="CF481" s="17">
        <v>0</v>
      </c>
      <c r="CG481" s="17">
        <v>1</v>
      </c>
      <c r="CH481" s="17">
        <v>0</v>
      </c>
      <c r="CI481" s="17">
        <v>0</v>
      </c>
      <c r="CJ481" s="17">
        <v>0</v>
      </c>
      <c r="CK481" s="17">
        <v>0</v>
      </c>
      <c r="CL481" s="121">
        <v>1</v>
      </c>
      <c r="CM481" s="17" t="s">
        <v>2854</v>
      </c>
      <c r="CN481" s="17" t="s">
        <v>1143</v>
      </c>
      <c r="CO481" s="17" t="s">
        <v>1411</v>
      </c>
      <c r="CP481" s="17">
        <v>2</v>
      </c>
      <c r="CQ481" s="118">
        <v>0</v>
      </c>
      <c r="CR481" s="17">
        <v>2</v>
      </c>
      <c r="CS481" s="17"/>
      <c r="CT481" s="17" t="s">
        <v>677</v>
      </c>
      <c r="CU481" s="17"/>
      <c r="CV481" s="17"/>
      <c r="CW481" s="17"/>
      <c r="CX481" s="17"/>
      <c r="CY481" s="121"/>
      <c r="CZ481" s="118"/>
      <c r="DA481" s="17"/>
      <c r="DB481" s="17"/>
      <c r="DC481" s="121"/>
      <c r="DD481" s="126"/>
      <c r="DE481" s="17"/>
      <c r="DF481" s="118"/>
      <c r="DG481" s="17" t="s">
        <v>1137</v>
      </c>
      <c r="DH481" s="17"/>
      <c r="DI481" s="126" t="s">
        <v>2809</v>
      </c>
      <c r="DJ481" s="118">
        <v>20</v>
      </c>
      <c r="DK481" s="118" t="s">
        <v>1336</v>
      </c>
      <c r="DL481" s="121"/>
      <c r="DM481" s="17" t="s">
        <v>1120</v>
      </c>
      <c r="DN481" s="17"/>
      <c r="DO481" s="17"/>
      <c r="DP481" s="17"/>
      <c r="DQ481" s="121"/>
      <c r="DR481" s="17"/>
      <c r="DS481" s="17"/>
      <c r="DT481" s="17"/>
      <c r="DU481" s="17"/>
      <c r="DV481" s="17"/>
      <c r="DW481" s="17"/>
      <c r="DX481" s="17"/>
      <c r="DY481" s="118"/>
      <c r="DZ481" s="17"/>
      <c r="EA481" s="17"/>
      <c r="EB481" s="17"/>
      <c r="EC481" s="17"/>
      <c r="ED481" s="17"/>
      <c r="EE481" s="17"/>
      <c r="EF481" s="121"/>
      <c r="EG481" s="17"/>
      <c r="EH481" s="17"/>
      <c r="EI481" s="17"/>
      <c r="EJ481" s="17"/>
      <c r="EK481" s="17"/>
      <c r="EL481" s="17"/>
      <c r="EM481" s="17"/>
      <c r="EN481" s="17"/>
      <c r="EO481" s="118"/>
      <c r="EP481" s="17"/>
      <c r="EQ481" s="17"/>
      <c r="ER481" s="17"/>
      <c r="ES481" s="17"/>
      <c r="ET481" s="121"/>
      <c r="EU481" s="118"/>
      <c r="EV481" s="17"/>
      <c r="EW481" s="17"/>
      <c r="EX481" s="17"/>
      <c r="EY481" s="17"/>
      <c r="EZ481" s="121"/>
      <c r="FA481" s="17"/>
      <c r="FB481" s="121"/>
      <c r="FC481" s="118">
        <v>100</v>
      </c>
      <c r="FD481" s="17">
        <v>6</v>
      </c>
      <c r="FE481" s="121"/>
      <c r="FF481" s="17">
        <v>81</v>
      </c>
      <c r="FG481" s="118"/>
      <c r="FH481" s="121"/>
      <c r="FI481" s="17"/>
      <c r="FJ481" s="17" t="e">
        <v>#N/A</v>
      </c>
      <c r="FK481" s="227" t="s">
        <v>3714</v>
      </c>
      <c r="FL481" s="17"/>
      <c r="FM481" s="17"/>
      <c r="FN481" s="17"/>
      <c r="FO481" s="17"/>
      <c r="FP481" s="121"/>
      <c r="FQ481" s="17"/>
      <c r="FR481" s="118"/>
      <c r="FS481" s="17"/>
      <c r="FT481" s="17">
        <v>0</v>
      </c>
      <c r="FU481" s="17">
        <v>14</v>
      </c>
      <c r="FV481" s="17"/>
      <c r="FW481" s="17"/>
      <c r="FX481" s="17"/>
      <c r="FY481" s="121"/>
      <c r="FZ481" s="17"/>
      <c r="GA481" s="118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21"/>
      <c r="GQ481" s="17"/>
      <c r="GR481" s="118"/>
      <c r="GS481" s="17"/>
      <c r="GT481" s="17"/>
      <c r="GU481" s="17"/>
      <c r="GV481" s="17"/>
      <c r="GW481" s="17"/>
      <c r="GX481" s="121"/>
      <c r="GY481" s="118"/>
      <c r="GZ481" s="17"/>
      <c r="HA481" s="17"/>
      <c r="HB481" s="17"/>
      <c r="HC481" s="17"/>
      <c r="HD481" s="121"/>
      <c r="HE481" s="118"/>
      <c r="HF481" s="17"/>
      <c r="HG481" s="17"/>
      <c r="HH481" s="17"/>
      <c r="HI481" s="17"/>
      <c r="HJ481" s="17"/>
      <c r="HK481" s="121"/>
      <c r="HL481" s="118"/>
      <c r="HM481" s="17"/>
      <c r="HN481" s="17"/>
      <c r="HO481" s="121"/>
      <c r="HP481" s="118"/>
      <c r="HQ481" s="121"/>
      <c r="HR481" s="17"/>
      <c r="HS481" s="118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21"/>
      <c r="IJ481" s="17" t="s">
        <v>1337</v>
      </c>
      <c r="IK481" s="17" t="s">
        <v>3890</v>
      </c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</row>
    <row r="482" spans="1:260" s="138" customFormat="1" ht="12">
      <c r="A482" s="118">
        <v>332</v>
      </c>
      <c r="B482" s="17" t="s">
        <v>689</v>
      </c>
      <c r="C482" s="17">
        <v>0</v>
      </c>
      <c r="D482" s="139" t="s">
        <v>663</v>
      </c>
      <c r="E482" s="124" t="s">
        <v>1895</v>
      </c>
      <c r="F482" s="17" t="s">
        <v>2310</v>
      </c>
      <c r="G482" s="17" t="s">
        <v>79</v>
      </c>
      <c r="H482" s="119">
        <v>-17.814425</v>
      </c>
      <c r="I482" s="120">
        <v>-63.092016999999998</v>
      </c>
      <c r="J482" s="17" t="s">
        <v>303</v>
      </c>
      <c r="K482" s="17" t="s">
        <v>176</v>
      </c>
      <c r="L482" s="17" t="s">
        <v>304</v>
      </c>
      <c r="M482" s="121" t="s">
        <v>177</v>
      </c>
      <c r="N482" s="122">
        <v>40</v>
      </c>
      <c r="O482" s="123" t="s">
        <v>78</v>
      </c>
      <c r="P482" s="17" t="s">
        <v>196</v>
      </c>
      <c r="Q482" s="121" t="s">
        <v>179</v>
      </c>
      <c r="R482" s="124">
        <v>3</v>
      </c>
      <c r="S482" s="124">
        <v>3</v>
      </c>
      <c r="T482" s="124">
        <v>0</v>
      </c>
      <c r="U482" s="124">
        <v>0</v>
      </c>
      <c r="V482" s="124">
        <v>3</v>
      </c>
      <c r="W482" s="124">
        <v>3</v>
      </c>
      <c r="X482" s="124">
        <v>0</v>
      </c>
      <c r="Y482" s="125">
        <v>0</v>
      </c>
      <c r="Z482" s="17">
        <v>12</v>
      </c>
      <c r="AA482" s="142"/>
      <c r="AB482" s="127" t="s">
        <v>333</v>
      </c>
      <c r="AC482" s="227" t="s">
        <v>212</v>
      </c>
      <c r="AD482" s="227">
        <v>3</v>
      </c>
      <c r="AE482" s="227" t="s">
        <v>181</v>
      </c>
      <c r="AF482" s="227">
        <v>1</v>
      </c>
      <c r="AG482" s="227" t="s">
        <v>211</v>
      </c>
      <c r="AH482" s="227" t="s">
        <v>232</v>
      </c>
      <c r="AI482" s="227">
        <v>3</v>
      </c>
      <c r="AJ482" s="227" t="s">
        <v>184</v>
      </c>
      <c r="AK482" s="227">
        <v>1</v>
      </c>
      <c r="AL482" s="227" t="s">
        <v>211</v>
      </c>
      <c r="AM482" s="227" t="s">
        <v>77</v>
      </c>
      <c r="AN482" s="227">
        <v>0</v>
      </c>
      <c r="AO482" s="227" t="s">
        <v>77</v>
      </c>
      <c r="AP482" s="227">
        <v>0</v>
      </c>
      <c r="AQ482" s="227" t="s">
        <v>77</v>
      </c>
      <c r="AR482" s="227" t="s">
        <v>198</v>
      </c>
      <c r="AS482" s="227">
        <v>3</v>
      </c>
      <c r="AT482" s="227" t="s">
        <v>326</v>
      </c>
      <c r="AU482" s="227">
        <v>0</v>
      </c>
      <c r="AV482" s="227" t="s">
        <v>214</v>
      </c>
      <c r="AW482" s="227" t="s">
        <v>2041</v>
      </c>
      <c r="AX482" s="227">
        <v>3</v>
      </c>
      <c r="AY482" s="227" t="s">
        <v>325</v>
      </c>
      <c r="AZ482" s="227">
        <v>1</v>
      </c>
      <c r="BA482" s="227" t="s">
        <v>214</v>
      </c>
      <c r="BB482" s="227" t="s">
        <v>252</v>
      </c>
      <c r="BC482" s="227">
        <v>0</v>
      </c>
      <c r="BD482" s="227" t="s">
        <v>77</v>
      </c>
      <c r="BE482" s="227">
        <v>0</v>
      </c>
      <c r="BF482" s="227" t="s">
        <v>77</v>
      </c>
      <c r="BG482" s="227">
        <v>0</v>
      </c>
      <c r="BH482" s="227">
        <v>0</v>
      </c>
      <c r="BI482" s="227">
        <v>0</v>
      </c>
      <c r="BJ482" s="227">
        <v>0</v>
      </c>
      <c r="BK482" s="227">
        <v>0</v>
      </c>
      <c r="BL482" s="17">
        <v>12</v>
      </c>
      <c r="BM482" s="142" t="s">
        <v>4159</v>
      </c>
      <c r="BN482" s="142"/>
      <c r="BO482" s="142" t="e">
        <v>#N/A</v>
      </c>
      <c r="BP482" s="143">
        <v>2024</v>
      </c>
      <c r="BQ482" s="126" t="s">
        <v>171</v>
      </c>
      <c r="BR482" s="128">
        <v>45490</v>
      </c>
      <c r="BS482" s="17">
        <v>29</v>
      </c>
      <c r="BT482" s="221" t="s">
        <v>3220</v>
      </c>
      <c r="BU482" s="118">
        <v>2</v>
      </c>
      <c r="BV482" s="17">
        <v>0</v>
      </c>
      <c r="BW482" s="17">
        <v>1</v>
      </c>
      <c r="BX482" s="17">
        <v>0</v>
      </c>
      <c r="BY482" s="17">
        <v>0</v>
      </c>
      <c r="BZ482" s="17">
        <v>1</v>
      </c>
      <c r="CA482" s="17"/>
      <c r="CB482" s="17">
        <v>4</v>
      </c>
      <c r="CC482" s="121">
        <v>12</v>
      </c>
      <c r="CD482" s="17"/>
      <c r="CE482" s="118">
        <v>0</v>
      </c>
      <c r="CF482" s="17">
        <v>0</v>
      </c>
      <c r="CG482" s="17">
        <v>1</v>
      </c>
      <c r="CH482" s="17">
        <v>0</v>
      </c>
      <c r="CI482" s="17">
        <v>0</v>
      </c>
      <c r="CJ482" s="17">
        <v>0</v>
      </c>
      <c r="CK482" s="17">
        <v>0</v>
      </c>
      <c r="CL482" s="121">
        <v>1</v>
      </c>
      <c r="CM482" s="17" t="s">
        <v>3221</v>
      </c>
      <c r="CN482" s="17" t="s">
        <v>1410</v>
      </c>
      <c r="CO482" s="17" t="s">
        <v>1448</v>
      </c>
      <c r="CP482" s="17">
        <v>1</v>
      </c>
      <c r="CQ482" s="118">
        <v>0</v>
      </c>
      <c r="CR482" s="17">
        <v>1</v>
      </c>
      <c r="CS482" s="124"/>
      <c r="CT482" s="138" t="s">
        <v>677</v>
      </c>
      <c r="CY482" s="141"/>
      <c r="CZ482" s="140"/>
      <c r="DC482" s="141"/>
      <c r="DD482" s="142"/>
      <c r="DF482" s="137"/>
      <c r="DG482" s="17" t="s">
        <v>1127</v>
      </c>
      <c r="DI482" s="126" t="s">
        <v>3167</v>
      </c>
      <c r="DJ482" s="118">
        <v>7</v>
      </c>
      <c r="DK482" s="118" t="s">
        <v>3222</v>
      </c>
      <c r="DL482" s="141"/>
      <c r="DM482" s="17" t="s">
        <v>1120</v>
      </c>
      <c r="DN482" s="139"/>
      <c r="DQ482" s="141"/>
      <c r="DY482" s="140"/>
      <c r="EF482" s="141"/>
      <c r="EO482" s="140"/>
      <c r="ET482" s="141"/>
      <c r="EU482" s="140"/>
      <c r="EZ482" s="141"/>
      <c r="FB482" s="127"/>
      <c r="FC482" s="118">
        <v>70</v>
      </c>
      <c r="FD482" s="17">
        <v>4</v>
      </c>
      <c r="FE482" s="141"/>
      <c r="FF482" s="17">
        <v>59</v>
      </c>
      <c r="FG482" s="140"/>
      <c r="FH482" s="141"/>
      <c r="FJ482" s="17" t="e">
        <v>#N/A</v>
      </c>
      <c r="FK482" s="257" t="s">
        <v>3711</v>
      </c>
      <c r="FP482" s="141"/>
      <c r="FR482" s="140"/>
      <c r="FT482" s="138">
        <v>0</v>
      </c>
      <c r="FU482" s="138">
        <v>14</v>
      </c>
      <c r="FY482" s="141"/>
      <c r="GA482" s="140"/>
      <c r="GP482" s="141"/>
      <c r="GR482" s="137"/>
      <c r="GX482" s="141"/>
      <c r="GY482" s="137"/>
      <c r="HD482" s="141"/>
      <c r="HE482" s="137"/>
      <c r="HK482" s="141"/>
      <c r="HL482" s="137"/>
      <c r="HM482" s="124"/>
      <c r="HN482" s="124"/>
      <c r="HO482" s="141"/>
      <c r="HP482" s="140"/>
      <c r="HQ482" s="141"/>
      <c r="HS482" s="140"/>
      <c r="II482" s="141"/>
      <c r="IJ482" s="17" t="s">
        <v>3223</v>
      </c>
      <c r="IK482" s="138" t="s">
        <v>3964</v>
      </c>
    </row>
    <row r="483" spans="1:260" s="138" customFormat="1" ht="12">
      <c r="A483" s="118">
        <v>336</v>
      </c>
      <c r="B483" s="17" t="s">
        <v>689</v>
      </c>
      <c r="C483" s="17">
        <v>0</v>
      </c>
      <c r="D483" s="139" t="s">
        <v>663</v>
      </c>
      <c r="E483" s="124" t="s">
        <v>1666</v>
      </c>
      <c r="F483" s="17" t="s">
        <v>2320</v>
      </c>
      <c r="G483" s="17" t="s">
        <v>79</v>
      </c>
      <c r="H483" s="119">
        <v>-17.785374000000001</v>
      </c>
      <c r="I483" s="120">
        <v>-63.181550999999999</v>
      </c>
      <c r="J483" s="17" t="s">
        <v>303</v>
      </c>
      <c r="K483" s="17" t="s">
        <v>176</v>
      </c>
      <c r="L483" s="17" t="s">
        <v>304</v>
      </c>
      <c r="M483" s="121" t="s">
        <v>177</v>
      </c>
      <c r="N483" s="122">
        <v>6</v>
      </c>
      <c r="O483" s="123" t="s">
        <v>610</v>
      </c>
      <c r="P483" s="17" t="s">
        <v>178</v>
      </c>
      <c r="Q483" s="121" t="s">
        <v>179</v>
      </c>
      <c r="R483" s="124">
        <v>3</v>
      </c>
      <c r="S483" s="124">
        <v>3</v>
      </c>
      <c r="T483" s="124">
        <v>0</v>
      </c>
      <c r="U483" s="124">
        <v>3</v>
      </c>
      <c r="V483" s="124">
        <v>0</v>
      </c>
      <c r="W483" s="124">
        <v>3</v>
      </c>
      <c r="X483" s="124">
        <v>0</v>
      </c>
      <c r="Y483" s="125">
        <v>0</v>
      </c>
      <c r="Z483" s="17">
        <v>12</v>
      </c>
      <c r="AA483" s="142"/>
      <c r="AB483" s="127" t="s">
        <v>180</v>
      </c>
      <c r="AC483" s="227" t="s">
        <v>222</v>
      </c>
      <c r="AD483" s="227">
        <v>3</v>
      </c>
      <c r="AE483" s="227" t="s">
        <v>181</v>
      </c>
      <c r="AF483" s="227">
        <v>1</v>
      </c>
      <c r="AG483" s="227" t="s">
        <v>206</v>
      </c>
      <c r="AH483" s="227" t="s">
        <v>222</v>
      </c>
      <c r="AI483" s="227">
        <v>3</v>
      </c>
      <c r="AJ483" s="227" t="s">
        <v>184</v>
      </c>
      <c r="AK483" s="227">
        <v>1</v>
      </c>
      <c r="AL483" s="227" t="s">
        <v>211</v>
      </c>
      <c r="AM483" s="227" t="s">
        <v>185</v>
      </c>
      <c r="AN483" s="227">
        <v>3</v>
      </c>
      <c r="AO483" s="227" t="s">
        <v>184</v>
      </c>
      <c r="AP483" s="227">
        <v>1</v>
      </c>
      <c r="AQ483" s="227" t="s">
        <v>211</v>
      </c>
      <c r="AR483" s="227" t="s">
        <v>77</v>
      </c>
      <c r="AS483" s="227">
        <v>0</v>
      </c>
      <c r="AT483" s="227" t="s">
        <v>77</v>
      </c>
      <c r="AU483" s="227">
        <v>0</v>
      </c>
      <c r="AV483" s="227" t="s">
        <v>77</v>
      </c>
      <c r="AW483" s="227" t="s">
        <v>218</v>
      </c>
      <c r="AX483" s="227">
        <v>3</v>
      </c>
      <c r="AY483" s="227" t="s">
        <v>187</v>
      </c>
      <c r="AZ483" s="227">
        <v>1</v>
      </c>
      <c r="BA483" s="227" t="s">
        <v>236</v>
      </c>
      <c r="BB483" s="227" t="s">
        <v>77</v>
      </c>
      <c r="BC483" s="227">
        <v>0</v>
      </c>
      <c r="BD483" s="227" t="s">
        <v>77</v>
      </c>
      <c r="BE483" s="227">
        <v>0</v>
      </c>
      <c r="BF483" s="227" t="s">
        <v>77</v>
      </c>
      <c r="BG483" s="227">
        <v>0</v>
      </c>
      <c r="BH483" s="227">
        <v>0</v>
      </c>
      <c r="BI483" s="227">
        <v>0</v>
      </c>
      <c r="BJ483" s="227">
        <v>0</v>
      </c>
      <c r="BK483" s="227">
        <v>0</v>
      </c>
      <c r="BL483" s="17">
        <v>12</v>
      </c>
      <c r="BM483" s="142" t="s">
        <v>4159</v>
      </c>
      <c r="BN483" s="142"/>
      <c r="BO483" s="142" t="e">
        <v>#N/A</v>
      </c>
      <c r="BP483" s="143">
        <v>2024</v>
      </c>
      <c r="BQ483" s="126" t="s">
        <v>171</v>
      </c>
      <c r="BR483" s="128">
        <v>45490</v>
      </c>
      <c r="BS483" s="17">
        <v>29</v>
      </c>
      <c r="BT483" s="221" t="s">
        <v>3239</v>
      </c>
      <c r="BU483" s="118">
        <v>2</v>
      </c>
      <c r="BV483" s="17">
        <v>0</v>
      </c>
      <c r="BW483" s="17">
        <v>1</v>
      </c>
      <c r="BX483" s="17">
        <v>1</v>
      </c>
      <c r="BY483" s="17">
        <v>1</v>
      </c>
      <c r="BZ483" s="17">
        <v>1</v>
      </c>
      <c r="CA483" s="17"/>
      <c r="CB483" s="17">
        <v>6</v>
      </c>
      <c r="CC483" s="121">
        <v>12</v>
      </c>
      <c r="CD483" s="17"/>
      <c r="CE483" s="118">
        <v>0</v>
      </c>
      <c r="CF483" s="17">
        <v>0</v>
      </c>
      <c r="CG483" s="17">
        <v>1</v>
      </c>
      <c r="CH483" s="17">
        <v>0</v>
      </c>
      <c r="CI483" s="17">
        <v>1</v>
      </c>
      <c r="CJ483" s="17">
        <v>0</v>
      </c>
      <c r="CK483" s="17">
        <v>0</v>
      </c>
      <c r="CL483" s="121">
        <v>2</v>
      </c>
      <c r="CM483" s="17" t="s">
        <v>3240</v>
      </c>
      <c r="CN483" s="17" t="s">
        <v>1240</v>
      </c>
      <c r="CO483" s="17" t="s">
        <v>3241</v>
      </c>
      <c r="CP483" s="17">
        <v>2</v>
      </c>
      <c r="CQ483" s="118">
        <v>1</v>
      </c>
      <c r="CR483" s="17">
        <v>1</v>
      </c>
      <c r="CS483" s="124" t="s">
        <v>676</v>
      </c>
      <c r="CT483" s="138" t="s">
        <v>677</v>
      </c>
      <c r="CY483" s="141"/>
      <c r="CZ483" s="140"/>
      <c r="DC483" s="141"/>
      <c r="DD483" s="142"/>
      <c r="DF483" s="137"/>
      <c r="DG483" s="17" t="s">
        <v>2957</v>
      </c>
      <c r="DI483" s="126" t="s">
        <v>2621</v>
      </c>
      <c r="DJ483" s="118">
        <v>16</v>
      </c>
      <c r="DK483" s="118" t="s">
        <v>3242</v>
      </c>
      <c r="DL483" s="141"/>
      <c r="DM483" s="17" t="s">
        <v>3243</v>
      </c>
      <c r="DN483" s="139"/>
      <c r="DQ483" s="141"/>
      <c r="DY483" s="140"/>
      <c r="EF483" s="141"/>
      <c r="EO483" s="140"/>
      <c r="ET483" s="141"/>
      <c r="EU483" s="140"/>
      <c r="EZ483" s="141"/>
      <c r="FB483" s="127"/>
      <c r="FC483" s="118">
        <v>30</v>
      </c>
      <c r="FD483" s="17">
        <v>6</v>
      </c>
      <c r="FE483" s="141"/>
      <c r="FF483" s="17">
        <v>21</v>
      </c>
      <c r="FG483" s="140"/>
      <c r="FH483" s="141"/>
      <c r="FJ483" s="17" t="e">
        <v>#N/A</v>
      </c>
      <c r="FK483" s="257" t="s">
        <v>3711</v>
      </c>
      <c r="FP483" s="141"/>
      <c r="FR483" s="140"/>
      <c r="FT483" s="138">
        <v>0</v>
      </c>
      <c r="FU483" s="138">
        <v>14</v>
      </c>
      <c r="FY483" s="141"/>
      <c r="GA483" s="140"/>
      <c r="GP483" s="141"/>
      <c r="GR483" s="137"/>
      <c r="GX483" s="141"/>
      <c r="GY483" s="137"/>
      <c r="HD483" s="141"/>
      <c r="HE483" s="137"/>
      <c r="HK483" s="141"/>
      <c r="HL483" s="137"/>
      <c r="HM483" s="124"/>
      <c r="HN483" s="124"/>
      <c r="HO483" s="141"/>
      <c r="HP483" s="140"/>
      <c r="HQ483" s="141"/>
      <c r="HS483" s="140"/>
      <c r="II483" s="141"/>
      <c r="IJ483" s="17" t="s">
        <v>3244</v>
      </c>
      <c r="IK483" s="138" t="s">
        <v>3965</v>
      </c>
    </row>
    <row r="484" spans="1:260" s="138" customFormat="1" ht="12">
      <c r="A484" s="118">
        <v>466</v>
      </c>
      <c r="B484" s="17" t="s">
        <v>324</v>
      </c>
      <c r="C484" s="17">
        <v>0</v>
      </c>
      <c r="D484" s="139" t="s">
        <v>663</v>
      </c>
      <c r="E484" s="124" t="s">
        <v>1864</v>
      </c>
      <c r="F484" s="17" t="s">
        <v>2506</v>
      </c>
      <c r="G484" s="17" t="s">
        <v>79</v>
      </c>
      <c r="H484" s="119">
        <v>-17.880967999999999</v>
      </c>
      <c r="I484" s="120">
        <v>-63.092151000000001</v>
      </c>
      <c r="J484" s="17" t="s">
        <v>303</v>
      </c>
      <c r="K484" s="17" t="s">
        <v>176</v>
      </c>
      <c r="L484" s="17" t="s">
        <v>304</v>
      </c>
      <c r="M484" s="121" t="s">
        <v>177</v>
      </c>
      <c r="N484" s="122">
        <v>40</v>
      </c>
      <c r="O484" s="123" t="s">
        <v>78</v>
      </c>
      <c r="P484" s="17" t="s">
        <v>178</v>
      </c>
      <c r="Q484" s="121" t="s">
        <v>202</v>
      </c>
      <c r="R484" s="124">
        <v>0</v>
      </c>
      <c r="S484" s="124">
        <v>0</v>
      </c>
      <c r="T484" s="124">
        <v>3</v>
      </c>
      <c r="U484" s="124">
        <v>0</v>
      </c>
      <c r="V484" s="124">
        <v>3</v>
      </c>
      <c r="W484" s="124">
        <v>3</v>
      </c>
      <c r="X484" s="124">
        <v>3</v>
      </c>
      <c r="Y484" s="125">
        <v>0</v>
      </c>
      <c r="Z484" s="17">
        <v>12</v>
      </c>
      <c r="AA484" s="142"/>
      <c r="AB484" s="127" t="s">
        <v>309</v>
      </c>
      <c r="AC484" s="227" t="s">
        <v>2127</v>
      </c>
      <c r="AD484" s="227">
        <v>3</v>
      </c>
      <c r="AE484" s="227" t="s">
        <v>254</v>
      </c>
      <c r="AF484" s="227">
        <v>1</v>
      </c>
      <c r="AG484" s="227" t="s">
        <v>189</v>
      </c>
      <c r="AH484" s="227" t="s">
        <v>2259</v>
      </c>
      <c r="AI484" s="227">
        <v>0</v>
      </c>
      <c r="AJ484" s="227" t="s">
        <v>184</v>
      </c>
      <c r="AK484" s="227">
        <v>1</v>
      </c>
      <c r="AL484" s="227" t="s">
        <v>178</v>
      </c>
      <c r="AM484" s="227" t="s">
        <v>77</v>
      </c>
      <c r="AN484" s="227">
        <v>0</v>
      </c>
      <c r="AO484" s="227" t="s">
        <v>77</v>
      </c>
      <c r="AP484" s="227">
        <v>0</v>
      </c>
      <c r="AQ484" s="227" t="s">
        <v>77</v>
      </c>
      <c r="AR484" s="227" t="s">
        <v>198</v>
      </c>
      <c r="AS484" s="227">
        <v>3</v>
      </c>
      <c r="AT484" s="227" t="s">
        <v>255</v>
      </c>
      <c r="AU484" s="227">
        <v>0</v>
      </c>
      <c r="AV484" s="227" t="s">
        <v>189</v>
      </c>
      <c r="AW484" s="227" t="s">
        <v>589</v>
      </c>
      <c r="AX484" s="227">
        <v>3</v>
      </c>
      <c r="AY484" s="227" t="s">
        <v>255</v>
      </c>
      <c r="AZ484" s="227">
        <v>0</v>
      </c>
      <c r="BA484" s="227" t="s">
        <v>189</v>
      </c>
      <c r="BB484" s="227" t="s">
        <v>930</v>
      </c>
      <c r="BC484" s="227">
        <v>3</v>
      </c>
      <c r="BD484" s="227" t="s">
        <v>255</v>
      </c>
      <c r="BE484" s="227">
        <v>0</v>
      </c>
      <c r="BF484" s="227" t="s">
        <v>189</v>
      </c>
      <c r="BG484" s="227">
        <v>0</v>
      </c>
      <c r="BH484" s="227">
        <v>0</v>
      </c>
      <c r="BI484" s="227">
        <v>0</v>
      </c>
      <c r="BJ484" s="227">
        <v>0</v>
      </c>
      <c r="BK484" s="227">
        <v>0</v>
      </c>
      <c r="BL484" s="17">
        <v>12</v>
      </c>
      <c r="BM484" s="142" t="s">
        <v>4159</v>
      </c>
      <c r="BN484" s="142"/>
      <c r="BO484" s="142" t="e">
        <v>#N/A</v>
      </c>
      <c r="BP484" s="143">
        <v>2024</v>
      </c>
      <c r="BQ484" s="126" t="s">
        <v>171</v>
      </c>
      <c r="BR484" s="128">
        <v>45490</v>
      </c>
      <c r="BS484" s="17">
        <v>29</v>
      </c>
      <c r="BT484" s="221" t="s">
        <v>2824</v>
      </c>
      <c r="BU484" s="118">
        <v>3</v>
      </c>
      <c r="BV484" s="17">
        <v>0</v>
      </c>
      <c r="BW484" s="17">
        <v>0</v>
      </c>
      <c r="BX484" s="17">
        <v>0</v>
      </c>
      <c r="BY484" s="17">
        <v>0</v>
      </c>
      <c r="BZ484" s="17">
        <v>2</v>
      </c>
      <c r="CA484" s="17"/>
      <c r="CB484" s="17">
        <v>5</v>
      </c>
      <c r="CC484" s="121">
        <v>12</v>
      </c>
      <c r="CD484" s="17"/>
      <c r="CE484" s="118">
        <v>0</v>
      </c>
      <c r="CF484" s="17">
        <v>0</v>
      </c>
      <c r="CG484" s="17">
        <v>0</v>
      </c>
      <c r="CH484" s="17">
        <v>0</v>
      </c>
      <c r="CI484" s="17">
        <v>0</v>
      </c>
      <c r="CJ484" s="17">
        <v>1</v>
      </c>
      <c r="CK484" s="17">
        <v>0</v>
      </c>
      <c r="CL484" s="121">
        <v>1</v>
      </c>
      <c r="CM484" s="17" t="s">
        <v>1385</v>
      </c>
      <c r="CN484" s="17" t="s">
        <v>1124</v>
      </c>
      <c r="CO484" s="17" t="s">
        <v>1125</v>
      </c>
      <c r="CP484" s="17">
        <v>16</v>
      </c>
      <c r="CQ484" s="118">
        <v>0</v>
      </c>
      <c r="CR484" s="17">
        <v>2</v>
      </c>
      <c r="CS484" s="124"/>
      <c r="CT484" s="138" t="s">
        <v>677</v>
      </c>
      <c r="CY484" s="141"/>
      <c r="CZ484" s="140"/>
      <c r="DC484" s="141"/>
      <c r="DD484" s="142"/>
      <c r="DF484" s="137"/>
      <c r="DG484" s="17" t="s">
        <v>1180</v>
      </c>
      <c r="DI484" s="126" t="s">
        <v>2633</v>
      </c>
      <c r="DJ484" s="118">
        <v>14</v>
      </c>
      <c r="DK484" s="118" t="s">
        <v>1497</v>
      </c>
      <c r="DL484" s="141"/>
      <c r="DM484" s="17" t="s">
        <v>1299</v>
      </c>
      <c r="DN484" s="139"/>
      <c r="DQ484" s="141"/>
      <c r="DY484" s="140"/>
      <c r="EF484" s="141"/>
      <c r="EO484" s="140"/>
      <c r="ET484" s="141"/>
      <c r="EU484" s="140"/>
      <c r="EZ484" s="141"/>
      <c r="FB484" s="127"/>
      <c r="FC484" s="118">
        <v>70</v>
      </c>
      <c r="FD484" s="17">
        <v>5</v>
      </c>
      <c r="FE484" s="141"/>
      <c r="FF484" s="17">
        <v>59</v>
      </c>
      <c r="FG484" s="140"/>
      <c r="FH484" s="141"/>
      <c r="FJ484" s="17" t="e">
        <v>#N/A</v>
      </c>
      <c r="FK484" s="257" t="s">
        <v>3714</v>
      </c>
      <c r="FP484" s="141"/>
      <c r="FR484" s="140"/>
      <c r="FT484" s="138">
        <v>0</v>
      </c>
      <c r="FU484" s="138">
        <v>14</v>
      </c>
      <c r="FY484" s="141"/>
      <c r="GA484" s="140"/>
      <c r="GP484" s="141"/>
      <c r="GR484" s="137"/>
      <c r="GX484" s="141"/>
      <c r="GY484" s="137"/>
      <c r="HD484" s="141"/>
      <c r="HE484" s="137"/>
      <c r="HK484" s="141"/>
      <c r="HL484" s="137"/>
      <c r="HM484" s="124"/>
      <c r="HN484" s="124"/>
      <c r="HO484" s="141"/>
      <c r="HP484" s="140"/>
      <c r="HQ484" s="141"/>
      <c r="HS484" s="140"/>
      <c r="II484" s="141"/>
      <c r="IJ484" s="17" t="s">
        <v>1498</v>
      </c>
      <c r="IK484" s="138" t="s">
        <v>2738</v>
      </c>
    </row>
    <row r="485" spans="1:260" s="138" customFormat="1" ht="12">
      <c r="A485" s="118">
        <v>467</v>
      </c>
      <c r="B485" s="17" t="s">
        <v>319</v>
      </c>
      <c r="C485" s="17">
        <v>0</v>
      </c>
      <c r="D485" s="139" t="s">
        <v>663</v>
      </c>
      <c r="E485" s="124" t="s">
        <v>1873</v>
      </c>
      <c r="F485" s="17" t="s">
        <v>2507</v>
      </c>
      <c r="G485" s="17" t="s">
        <v>79</v>
      </c>
      <c r="H485" s="119">
        <v>-17.716919000000001</v>
      </c>
      <c r="I485" s="120">
        <v>-63.143019000000002</v>
      </c>
      <c r="J485" s="17" t="s">
        <v>303</v>
      </c>
      <c r="K485" s="17" t="s">
        <v>176</v>
      </c>
      <c r="L485" s="17" t="s">
        <v>304</v>
      </c>
      <c r="M485" s="121" t="s">
        <v>177</v>
      </c>
      <c r="N485" s="122">
        <v>40</v>
      </c>
      <c r="O485" s="123" t="s">
        <v>78</v>
      </c>
      <c r="P485" s="17" t="s">
        <v>196</v>
      </c>
      <c r="Q485" s="121" t="s">
        <v>179</v>
      </c>
      <c r="R485" s="124">
        <v>3</v>
      </c>
      <c r="S485" s="124">
        <v>3</v>
      </c>
      <c r="T485" s="124">
        <v>0</v>
      </c>
      <c r="U485" s="124">
        <v>0</v>
      </c>
      <c r="V485" s="124">
        <v>3</v>
      </c>
      <c r="W485" s="124">
        <v>3</v>
      </c>
      <c r="X485" s="124">
        <v>3</v>
      </c>
      <c r="Y485" s="125">
        <v>0</v>
      </c>
      <c r="Z485" s="17">
        <v>15</v>
      </c>
      <c r="AA485" s="142"/>
      <c r="AB485" s="127" t="s">
        <v>309</v>
      </c>
      <c r="AC485" s="227" t="s">
        <v>212</v>
      </c>
      <c r="AD485" s="227">
        <v>3</v>
      </c>
      <c r="AE485" s="227" t="s">
        <v>254</v>
      </c>
      <c r="AF485" s="227">
        <v>1</v>
      </c>
      <c r="AG485" s="227" t="s">
        <v>211</v>
      </c>
      <c r="AH485" s="227" t="s">
        <v>232</v>
      </c>
      <c r="AI485" s="227">
        <v>3</v>
      </c>
      <c r="AJ485" s="227" t="s">
        <v>184</v>
      </c>
      <c r="AK485" s="227">
        <v>1</v>
      </c>
      <c r="AL485" s="227" t="s">
        <v>211</v>
      </c>
      <c r="AM485" s="227" t="s">
        <v>77</v>
      </c>
      <c r="AN485" s="227">
        <v>0</v>
      </c>
      <c r="AO485" s="227" t="s">
        <v>77</v>
      </c>
      <c r="AP485" s="227">
        <v>0</v>
      </c>
      <c r="AQ485" s="227" t="s">
        <v>77</v>
      </c>
      <c r="AR485" s="227" t="s">
        <v>198</v>
      </c>
      <c r="AS485" s="227">
        <v>3</v>
      </c>
      <c r="AT485" s="227" t="s">
        <v>255</v>
      </c>
      <c r="AU485" s="227">
        <v>0</v>
      </c>
      <c r="AV485" s="227" t="s">
        <v>236</v>
      </c>
      <c r="AW485" s="227" t="s">
        <v>218</v>
      </c>
      <c r="AX485" s="227">
        <v>3</v>
      </c>
      <c r="AY485" s="227" t="s">
        <v>255</v>
      </c>
      <c r="AZ485" s="227">
        <v>0</v>
      </c>
      <c r="BA485" s="227" t="s">
        <v>236</v>
      </c>
      <c r="BB485" s="227" t="s">
        <v>930</v>
      </c>
      <c r="BC485" s="227">
        <v>3</v>
      </c>
      <c r="BD485" s="227" t="s">
        <v>255</v>
      </c>
      <c r="BE485" s="227">
        <v>0</v>
      </c>
      <c r="BF485" s="227" t="s">
        <v>189</v>
      </c>
      <c r="BG485" s="227">
        <v>0</v>
      </c>
      <c r="BH485" s="227">
        <v>0</v>
      </c>
      <c r="BI485" s="227">
        <v>0</v>
      </c>
      <c r="BJ485" s="227">
        <v>0</v>
      </c>
      <c r="BK485" s="227">
        <v>0</v>
      </c>
      <c r="BL485" s="17">
        <v>15</v>
      </c>
      <c r="BM485" s="142" t="s">
        <v>4159</v>
      </c>
      <c r="BN485" s="142"/>
      <c r="BO485" s="142" t="e">
        <v>#N/A</v>
      </c>
      <c r="BP485" s="143">
        <v>2024</v>
      </c>
      <c r="BQ485" s="126" t="s">
        <v>171</v>
      </c>
      <c r="BR485" s="128">
        <v>45490</v>
      </c>
      <c r="BS485" s="17">
        <v>29</v>
      </c>
      <c r="BT485" s="221" t="s">
        <v>2867</v>
      </c>
      <c r="BU485" s="118">
        <v>3</v>
      </c>
      <c r="BV485" s="17">
        <v>0</v>
      </c>
      <c r="BW485" s="17">
        <v>2</v>
      </c>
      <c r="BX485" s="17">
        <v>0</v>
      </c>
      <c r="BY485" s="17">
        <v>0</v>
      </c>
      <c r="BZ485" s="17">
        <v>1</v>
      </c>
      <c r="CA485" s="17"/>
      <c r="CB485" s="17">
        <v>6</v>
      </c>
      <c r="CC485" s="121">
        <v>15</v>
      </c>
      <c r="CD485" s="17"/>
      <c r="CE485" s="118">
        <v>0</v>
      </c>
      <c r="CF485" s="17">
        <v>0</v>
      </c>
      <c r="CG485" s="17">
        <v>0</v>
      </c>
      <c r="CH485" s="17">
        <v>0</v>
      </c>
      <c r="CI485" s="17">
        <v>0</v>
      </c>
      <c r="CJ485" s="17">
        <v>2</v>
      </c>
      <c r="CK485" s="17">
        <v>0</v>
      </c>
      <c r="CL485" s="121">
        <v>2</v>
      </c>
      <c r="CM485" s="17" t="s">
        <v>1354</v>
      </c>
      <c r="CN485" s="17" t="s">
        <v>1124</v>
      </c>
      <c r="CO485" s="17" t="s">
        <v>1125</v>
      </c>
      <c r="CP485" s="17">
        <v>9</v>
      </c>
      <c r="CQ485" s="118">
        <v>0</v>
      </c>
      <c r="CR485" s="17">
        <v>1</v>
      </c>
      <c r="CS485" s="124"/>
      <c r="CT485" s="138" t="s">
        <v>677</v>
      </c>
      <c r="CY485" s="141"/>
      <c r="CZ485" s="140"/>
      <c r="DC485" s="141"/>
      <c r="DD485" s="142"/>
      <c r="DF485" s="137"/>
      <c r="DG485" s="17" t="s">
        <v>1180</v>
      </c>
      <c r="DI485" s="126" t="s">
        <v>2800</v>
      </c>
      <c r="DJ485" s="118">
        <v>11</v>
      </c>
      <c r="DK485" s="118" t="s">
        <v>3610</v>
      </c>
      <c r="DL485" s="141"/>
      <c r="DM485" s="17" t="s">
        <v>1182</v>
      </c>
      <c r="DN485" s="139"/>
      <c r="DQ485" s="141"/>
      <c r="DY485" s="140"/>
      <c r="EF485" s="141"/>
      <c r="EO485" s="140"/>
      <c r="ET485" s="141"/>
      <c r="EU485" s="140"/>
      <c r="EZ485" s="141"/>
      <c r="FB485" s="127"/>
      <c r="FC485" s="118">
        <v>70</v>
      </c>
      <c r="FD485" s="17">
        <v>6</v>
      </c>
      <c r="FE485" s="141"/>
      <c r="FF485" s="17">
        <v>59</v>
      </c>
      <c r="FG485" s="140"/>
      <c r="FH485" s="141"/>
      <c r="FJ485" s="17" t="e">
        <v>#N/A</v>
      </c>
      <c r="FK485" s="257" t="s">
        <v>3714</v>
      </c>
      <c r="FP485" s="141"/>
      <c r="FR485" s="140"/>
      <c r="FT485" s="138">
        <v>0</v>
      </c>
      <c r="FU485" s="138">
        <v>14</v>
      </c>
      <c r="FY485" s="141"/>
      <c r="GA485" s="140"/>
      <c r="GP485" s="141"/>
      <c r="GR485" s="137"/>
      <c r="GX485" s="141"/>
      <c r="GY485" s="137"/>
      <c r="HD485" s="141"/>
      <c r="HE485" s="137"/>
      <c r="HK485" s="141"/>
      <c r="HL485" s="137"/>
      <c r="HM485" s="124"/>
      <c r="HN485" s="124"/>
      <c r="HO485" s="141"/>
      <c r="HP485" s="140"/>
      <c r="HQ485" s="141"/>
      <c r="HS485" s="140"/>
      <c r="II485" s="141"/>
      <c r="IJ485" s="17" t="s">
        <v>3611</v>
      </c>
      <c r="IK485" s="138" t="s">
        <v>2622</v>
      </c>
    </row>
    <row r="486" spans="1:260" s="138" customFormat="1" ht="12">
      <c r="A486" s="118">
        <v>474</v>
      </c>
      <c r="B486" s="17" t="s">
        <v>670</v>
      </c>
      <c r="C486" s="17">
        <v>0</v>
      </c>
      <c r="D486" s="139" t="s">
        <v>663</v>
      </c>
      <c r="E486" s="124" t="s">
        <v>1897</v>
      </c>
      <c r="F486" s="17" t="s">
        <v>2513</v>
      </c>
      <c r="G486" s="17" t="s">
        <v>79</v>
      </c>
      <c r="H486" s="119">
        <v>-17.994191000000001</v>
      </c>
      <c r="I486" s="120">
        <v>-63.383499</v>
      </c>
      <c r="J486" s="17" t="s">
        <v>310</v>
      </c>
      <c r="K486" s="17" t="s">
        <v>2148</v>
      </c>
      <c r="L486" s="17" t="s">
        <v>304</v>
      </c>
      <c r="M486" s="121" t="s">
        <v>177</v>
      </c>
      <c r="N486" s="122">
        <v>8</v>
      </c>
      <c r="O486" s="123" t="s">
        <v>610</v>
      </c>
      <c r="P486" s="17" t="s">
        <v>178</v>
      </c>
      <c r="Q486" s="121" t="s">
        <v>179</v>
      </c>
      <c r="R486" s="124">
        <v>0</v>
      </c>
      <c r="S486" s="124">
        <v>0</v>
      </c>
      <c r="T486" s="124">
        <v>3</v>
      </c>
      <c r="U486" s="124">
        <v>0</v>
      </c>
      <c r="V486" s="124">
        <v>3</v>
      </c>
      <c r="W486" s="124">
        <v>3</v>
      </c>
      <c r="X486" s="124">
        <v>3</v>
      </c>
      <c r="Y486" s="125">
        <v>0</v>
      </c>
      <c r="Z486" s="17">
        <v>12</v>
      </c>
      <c r="AA486" s="142"/>
      <c r="AB486" s="127" t="s">
        <v>191</v>
      </c>
      <c r="AC486" s="227" t="s">
        <v>2514</v>
      </c>
      <c r="AD486" s="227">
        <v>3</v>
      </c>
      <c r="AE486" s="227" t="s">
        <v>181</v>
      </c>
      <c r="AF486" s="227">
        <v>1</v>
      </c>
      <c r="AG486" s="227" t="s">
        <v>211</v>
      </c>
      <c r="AH486" s="227" t="s">
        <v>2128</v>
      </c>
      <c r="AI486" s="227">
        <v>0</v>
      </c>
      <c r="AJ486" s="227" t="s">
        <v>184</v>
      </c>
      <c r="AK486" s="227">
        <v>1</v>
      </c>
      <c r="AL486" s="227" t="s">
        <v>206</v>
      </c>
      <c r="AM486" s="227" t="s">
        <v>77</v>
      </c>
      <c r="AN486" s="227">
        <v>0</v>
      </c>
      <c r="AO486" s="227" t="s">
        <v>77</v>
      </c>
      <c r="AP486" s="227">
        <v>0</v>
      </c>
      <c r="AQ486" s="227" t="s">
        <v>77</v>
      </c>
      <c r="AR486" s="227" t="s">
        <v>198</v>
      </c>
      <c r="AS486" s="227">
        <v>3</v>
      </c>
      <c r="AT486" s="227" t="s">
        <v>187</v>
      </c>
      <c r="AU486" s="227">
        <v>1</v>
      </c>
      <c r="AV486" s="227" t="s">
        <v>236</v>
      </c>
      <c r="AW486" s="227" t="s">
        <v>317</v>
      </c>
      <c r="AX486" s="227">
        <v>3</v>
      </c>
      <c r="AY486" s="227" t="s">
        <v>229</v>
      </c>
      <c r="AZ486" s="227">
        <v>0</v>
      </c>
      <c r="BA486" s="227" t="s">
        <v>236</v>
      </c>
      <c r="BB486" s="227" t="s">
        <v>675</v>
      </c>
      <c r="BC486" s="227">
        <v>3</v>
      </c>
      <c r="BD486" s="227" t="s">
        <v>229</v>
      </c>
      <c r="BE486" s="227">
        <v>0</v>
      </c>
      <c r="BF486" s="227" t="s">
        <v>236</v>
      </c>
      <c r="BG486" s="227">
        <v>0</v>
      </c>
      <c r="BH486" s="227">
        <v>0</v>
      </c>
      <c r="BI486" s="227">
        <v>0</v>
      </c>
      <c r="BJ486" s="227">
        <v>0</v>
      </c>
      <c r="BK486" s="227">
        <v>0</v>
      </c>
      <c r="BL486" s="17">
        <v>12</v>
      </c>
      <c r="BM486" s="142" t="s">
        <v>4159</v>
      </c>
      <c r="BN486" s="142"/>
      <c r="BO486" s="142" t="e">
        <v>#N/A</v>
      </c>
      <c r="BP486" s="143">
        <v>2024</v>
      </c>
      <c r="BQ486" s="126" t="s">
        <v>171</v>
      </c>
      <c r="BR486" s="128">
        <v>45490</v>
      </c>
      <c r="BS486" s="17">
        <v>29</v>
      </c>
      <c r="BT486" s="221" t="s">
        <v>3616</v>
      </c>
      <c r="BU486" s="118">
        <v>3</v>
      </c>
      <c r="BV486" s="17">
        <v>1</v>
      </c>
      <c r="BW486" s="17">
        <v>0</v>
      </c>
      <c r="BX486" s="17">
        <v>0</v>
      </c>
      <c r="BY486" s="17">
        <v>0</v>
      </c>
      <c r="BZ486" s="17">
        <v>1</v>
      </c>
      <c r="CA486" s="17"/>
      <c r="CB486" s="17">
        <v>5</v>
      </c>
      <c r="CC486" s="121">
        <v>12</v>
      </c>
      <c r="CD486" s="17"/>
      <c r="CE486" s="118">
        <v>0</v>
      </c>
      <c r="CF486" s="17">
        <v>0</v>
      </c>
      <c r="CG486" s="17">
        <v>0</v>
      </c>
      <c r="CH486" s="17">
        <v>0</v>
      </c>
      <c r="CI486" s="17">
        <v>0</v>
      </c>
      <c r="CJ486" s="17">
        <v>1</v>
      </c>
      <c r="CK486" s="17">
        <v>0</v>
      </c>
      <c r="CL486" s="121">
        <v>1</v>
      </c>
      <c r="CM486" s="17" t="s">
        <v>3617</v>
      </c>
      <c r="CN486" s="17" t="s">
        <v>1124</v>
      </c>
      <c r="CO486" s="17" t="s">
        <v>1125</v>
      </c>
      <c r="CP486" s="17">
        <v>1</v>
      </c>
      <c r="CQ486" s="118">
        <v>1</v>
      </c>
      <c r="CR486" s="17">
        <v>1</v>
      </c>
      <c r="CS486" s="124" t="s">
        <v>676</v>
      </c>
      <c r="CT486" s="138" t="s">
        <v>677</v>
      </c>
      <c r="CY486" s="141"/>
      <c r="CZ486" s="140"/>
      <c r="DC486" s="141"/>
      <c r="DD486" s="142"/>
      <c r="DF486" s="137"/>
      <c r="DG486" s="17" t="s">
        <v>1180</v>
      </c>
      <c r="DI486" s="126" t="s">
        <v>2633</v>
      </c>
      <c r="DJ486" s="118">
        <v>14</v>
      </c>
      <c r="DK486" s="118" t="s">
        <v>3618</v>
      </c>
      <c r="DL486" s="141"/>
      <c r="DM486" s="17" t="s">
        <v>1299</v>
      </c>
      <c r="DN486" s="139"/>
      <c r="DQ486" s="141"/>
      <c r="DY486" s="140"/>
      <c r="EF486" s="141"/>
      <c r="EO486" s="140"/>
      <c r="ET486" s="141"/>
      <c r="EU486" s="140"/>
      <c r="EZ486" s="141"/>
      <c r="FB486" s="127"/>
      <c r="FC486" s="118">
        <v>30</v>
      </c>
      <c r="FD486" s="17">
        <v>5</v>
      </c>
      <c r="FE486" s="141"/>
      <c r="FF486" s="17">
        <v>23</v>
      </c>
      <c r="FG486" s="140"/>
      <c r="FH486" s="141"/>
      <c r="FJ486" s="17" t="e">
        <v>#N/A</v>
      </c>
      <c r="FK486" s="257" t="s">
        <v>3711</v>
      </c>
      <c r="FP486" s="141"/>
      <c r="FR486" s="140"/>
      <c r="FT486" s="138">
        <v>0</v>
      </c>
      <c r="FU486" s="138">
        <v>14</v>
      </c>
      <c r="FY486" s="141"/>
      <c r="GA486" s="140"/>
      <c r="GP486" s="141"/>
      <c r="GR486" s="137"/>
      <c r="GX486" s="141"/>
      <c r="GY486" s="137"/>
      <c r="HD486" s="141"/>
      <c r="HE486" s="137"/>
      <c r="HK486" s="141"/>
      <c r="HL486" s="137"/>
      <c r="HM486" s="124"/>
      <c r="HN486" s="124"/>
      <c r="HO486" s="141"/>
      <c r="HP486" s="140"/>
      <c r="HQ486" s="141"/>
      <c r="HS486" s="140"/>
      <c r="II486" s="141"/>
      <c r="IJ486" s="17" t="s">
        <v>3619</v>
      </c>
      <c r="IK486" s="138" t="s">
        <v>2738</v>
      </c>
    </row>
    <row r="487" spans="1:260" s="138" customFormat="1" ht="12">
      <c r="A487" s="118">
        <v>481</v>
      </c>
      <c r="B487" s="17" t="s">
        <v>789</v>
      </c>
      <c r="C487" s="17">
        <v>0</v>
      </c>
      <c r="D487" s="139" t="s">
        <v>663</v>
      </c>
      <c r="E487" s="124" t="s">
        <v>1898</v>
      </c>
      <c r="F487" s="17" t="s">
        <v>2524</v>
      </c>
      <c r="G487" s="17" t="s">
        <v>79</v>
      </c>
      <c r="H487" s="119">
        <v>-17.853356999999999</v>
      </c>
      <c r="I487" s="120">
        <v>-63.254694999999998</v>
      </c>
      <c r="J487" s="17" t="s">
        <v>303</v>
      </c>
      <c r="K487" s="17" t="s">
        <v>852</v>
      </c>
      <c r="L487" s="17" t="s">
        <v>304</v>
      </c>
      <c r="M487" s="121" t="s">
        <v>177</v>
      </c>
      <c r="N487" s="122">
        <v>60</v>
      </c>
      <c r="O487" s="123" t="s">
        <v>78</v>
      </c>
      <c r="P487" s="17" t="s">
        <v>178</v>
      </c>
      <c r="Q487" s="121" t="s">
        <v>179</v>
      </c>
      <c r="R487" s="124">
        <v>3</v>
      </c>
      <c r="S487" s="124">
        <v>3</v>
      </c>
      <c r="T487" s="124">
        <v>0</v>
      </c>
      <c r="U487" s="124">
        <v>0</v>
      </c>
      <c r="V487" s="124">
        <v>3</v>
      </c>
      <c r="W487" s="124">
        <v>3</v>
      </c>
      <c r="X487" s="124">
        <v>3</v>
      </c>
      <c r="Y487" s="125">
        <v>0</v>
      </c>
      <c r="Z487" s="17">
        <v>15</v>
      </c>
      <c r="AA487" s="142"/>
      <c r="AB487" s="127" t="s">
        <v>237</v>
      </c>
      <c r="AC487" s="227" t="s">
        <v>212</v>
      </c>
      <c r="AD487" s="227">
        <v>3</v>
      </c>
      <c r="AE487" s="227" t="s">
        <v>181</v>
      </c>
      <c r="AF487" s="227">
        <v>1</v>
      </c>
      <c r="AG487" s="227" t="s">
        <v>211</v>
      </c>
      <c r="AH487" s="227" t="s">
        <v>232</v>
      </c>
      <c r="AI487" s="227">
        <v>3</v>
      </c>
      <c r="AJ487" s="227" t="s">
        <v>184</v>
      </c>
      <c r="AK487" s="227">
        <v>1</v>
      </c>
      <c r="AL487" s="227" t="s">
        <v>206</v>
      </c>
      <c r="AM487" s="227" t="s">
        <v>77</v>
      </c>
      <c r="AN487" s="227">
        <v>0</v>
      </c>
      <c r="AO487" s="227" t="s">
        <v>77</v>
      </c>
      <c r="AP487" s="227">
        <v>0</v>
      </c>
      <c r="AQ487" s="227" t="s">
        <v>77</v>
      </c>
      <c r="AR487" s="227" t="s">
        <v>198</v>
      </c>
      <c r="AS487" s="227">
        <v>3</v>
      </c>
      <c r="AT487" s="227" t="s">
        <v>199</v>
      </c>
      <c r="AU487" s="227">
        <v>1</v>
      </c>
      <c r="AV487" s="227" t="s">
        <v>236</v>
      </c>
      <c r="AW487" s="227" t="s">
        <v>234</v>
      </c>
      <c r="AX487" s="227">
        <v>3</v>
      </c>
      <c r="AY487" s="227" t="s">
        <v>200</v>
      </c>
      <c r="AZ487" s="227">
        <v>0</v>
      </c>
      <c r="BA487" s="227" t="s">
        <v>236</v>
      </c>
      <c r="BB487" s="227" t="s">
        <v>675</v>
      </c>
      <c r="BC487" s="227">
        <v>3</v>
      </c>
      <c r="BD487" s="227" t="s">
        <v>200</v>
      </c>
      <c r="BE487" s="227">
        <v>0</v>
      </c>
      <c r="BF487" s="227" t="s">
        <v>236</v>
      </c>
      <c r="BG487" s="227">
        <v>0</v>
      </c>
      <c r="BH487" s="227">
        <v>0</v>
      </c>
      <c r="BI487" s="227">
        <v>0</v>
      </c>
      <c r="BJ487" s="227">
        <v>0</v>
      </c>
      <c r="BK487" s="227">
        <v>0</v>
      </c>
      <c r="BL487" s="17">
        <v>15</v>
      </c>
      <c r="BM487" s="142" t="s">
        <v>4159</v>
      </c>
      <c r="BN487" s="142"/>
      <c r="BO487" s="142" t="e">
        <v>#N/A</v>
      </c>
      <c r="BP487" s="143">
        <v>2024</v>
      </c>
      <c r="BQ487" s="126" t="s">
        <v>171</v>
      </c>
      <c r="BR487" s="128">
        <v>45490</v>
      </c>
      <c r="BS487" s="17">
        <v>29</v>
      </c>
      <c r="BT487" s="221" t="s">
        <v>2867</v>
      </c>
      <c r="BU487" s="118">
        <v>3</v>
      </c>
      <c r="BV487" s="17">
        <v>1</v>
      </c>
      <c r="BW487" s="17">
        <v>0</v>
      </c>
      <c r="BX487" s="17">
        <v>1</v>
      </c>
      <c r="BY487" s="17">
        <v>0</v>
      </c>
      <c r="BZ487" s="17">
        <v>1</v>
      </c>
      <c r="CA487" s="17"/>
      <c r="CB487" s="17">
        <v>6</v>
      </c>
      <c r="CC487" s="121">
        <v>15</v>
      </c>
      <c r="CD487" s="17"/>
      <c r="CE487" s="118">
        <v>0</v>
      </c>
      <c r="CF487" s="17">
        <v>0</v>
      </c>
      <c r="CG487" s="17">
        <v>0</v>
      </c>
      <c r="CH487" s="17">
        <v>0</v>
      </c>
      <c r="CI487" s="17">
        <v>0</v>
      </c>
      <c r="CJ487" s="17">
        <v>2</v>
      </c>
      <c r="CK487" s="17">
        <v>0</v>
      </c>
      <c r="CL487" s="121">
        <v>2</v>
      </c>
      <c r="CM487" s="17" t="s">
        <v>1354</v>
      </c>
      <c r="CN487" s="17" t="s">
        <v>1124</v>
      </c>
      <c r="CO487" s="17" t="s">
        <v>1125</v>
      </c>
      <c r="CP487" s="17">
        <v>9</v>
      </c>
      <c r="CQ487" s="118">
        <v>1</v>
      </c>
      <c r="CR487" s="17">
        <v>1</v>
      </c>
      <c r="CS487" s="124" t="s">
        <v>676</v>
      </c>
      <c r="CT487" s="138" t="s">
        <v>677</v>
      </c>
      <c r="CY487" s="141"/>
      <c r="CZ487" s="140"/>
      <c r="DC487" s="141"/>
      <c r="DD487" s="142"/>
      <c r="DF487" s="137"/>
      <c r="DG487" s="17" t="s">
        <v>1180</v>
      </c>
      <c r="DI487" s="126" t="s">
        <v>2621</v>
      </c>
      <c r="DJ487" s="118">
        <v>16</v>
      </c>
      <c r="DK487" s="118" t="s">
        <v>3620</v>
      </c>
      <c r="DL487" s="141"/>
      <c r="DM487" s="17" t="s">
        <v>1182</v>
      </c>
      <c r="DN487" s="139"/>
      <c r="DQ487" s="141"/>
      <c r="DY487" s="140"/>
      <c r="EF487" s="141"/>
      <c r="EO487" s="140"/>
      <c r="ET487" s="141"/>
      <c r="EU487" s="140"/>
      <c r="EZ487" s="141"/>
      <c r="FB487" s="127"/>
      <c r="FC487" s="118">
        <v>100</v>
      </c>
      <c r="FD487" s="17">
        <v>6</v>
      </c>
      <c r="FE487" s="141"/>
      <c r="FF487" s="17">
        <v>81</v>
      </c>
      <c r="FG487" s="140"/>
      <c r="FH487" s="141"/>
      <c r="FJ487" s="17" t="e">
        <v>#N/A</v>
      </c>
      <c r="FK487" s="257" t="s">
        <v>3711</v>
      </c>
      <c r="FP487" s="141"/>
      <c r="FR487" s="140"/>
      <c r="FT487" s="138">
        <v>0</v>
      </c>
      <c r="FU487" s="138">
        <v>14</v>
      </c>
      <c r="FY487" s="141"/>
      <c r="GA487" s="140"/>
      <c r="GP487" s="141"/>
      <c r="GR487" s="137"/>
      <c r="GX487" s="141"/>
      <c r="GY487" s="137"/>
      <c r="HD487" s="141"/>
      <c r="HE487" s="137"/>
      <c r="HK487" s="141"/>
      <c r="HL487" s="137"/>
      <c r="HM487" s="124"/>
      <c r="HN487" s="124"/>
      <c r="HO487" s="141"/>
      <c r="HP487" s="140"/>
      <c r="HQ487" s="141"/>
      <c r="HS487" s="140"/>
      <c r="II487" s="141"/>
      <c r="IJ487" s="17" t="s">
        <v>3621</v>
      </c>
      <c r="IK487" s="138" t="s">
        <v>2622</v>
      </c>
    </row>
    <row r="488" spans="1:260" s="138" customFormat="1" ht="12">
      <c r="A488" s="118">
        <v>484</v>
      </c>
      <c r="B488" s="17" t="s">
        <v>733</v>
      </c>
      <c r="C488" s="17">
        <v>0</v>
      </c>
      <c r="D488" s="139" t="s">
        <v>663</v>
      </c>
      <c r="E488" s="124" t="s">
        <v>1896</v>
      </c>
      <c r="F488" s="17" t="s">
        <v>2529</v>
      </c>
      <c r="G488" s="17" t="s">
        <v>79</v>
      </c>
      <c r="H488" s="119">
        <v>-17.7943</v>
      </c>
      <c r="I488" s="120">
        <v>-63.104109000000001</v>
      </c>
      <c r="J488" s="17" t="s">
        <v>303</v>
      </c>
      <c r="K488" s="17" t="s">
        <v>176</v>
      </c>
      <c r="L488" s="17" t="s">
        <v>304</v>
      </c>
      <c r="M488" s="121" t="s">
        <v>177</v>
      </c>
      <c r="N488" s="122">
        <v>40</v>
      </c>
      <c r="O488" s="123" t="s">
        <v>78</v>
      </c>
      <c r="P488" s="17" t="s">
        <v>196</v>
      </c>
      <c r="Q488" s="121" t="s">
        <v>179</v>
      </c>
      <c r="R488" s="124">
        <v>3</v>
      </c>
      <c r="S488" s="124">
        <v>3</v>
      </c>
      <c r="T488" s="124">
        <v>0</v>
      </c>
      <c r="U488" s="124">
        <v>0</v>
      </c>
      <c r="V488" s="124">
        <v>3</v>
      </c>
      <c r="W488" s="124">
        <v>3</v>
      </c>
      <c r="X488" s="124">
        <v>1</v>
      </c>
      <c r="Y488" s="125">
        <v>0</v>
      </c>
      <c r="Z488" s="17">
        <v>13</v>
      </c>
      <c r="AA488" s="142"/>
      <c r="AB488" s="127" t="s">
        <v>1527</v>
      </c>
      <c r="AC488" s="227" t="s">
        <v>192</v>
      </c>
      <c r="AD488" s="227">
        <v>3</v>
      </c>
      <c r="AE488" s="227" t="s">
        <v>996</v>
      </c>
      <c r="AF488" s="227">
        <v>1</v>
      </c>
      <c r="AG488" s="227" t="s">
        <v>211</v>
      </c>
      <c r="AH488" s="227" t="s">
        <v>222</v>
      </c>
      <c r="AI488" s="227">
        <v>3</v>
      </c>
      <c r="AJ488" s="227" t="s">
        <v>184</v>
      </c>
      <c r="AK488" s="227">
        <v>1</v>
      </c>
      <c r="AL488" s="227" t="s">
        <v>206</v>
      </c>
      <c r="AM488" s="227" t="s">
        <v>77</v>
      </c>
      <c r="AN488" s="227">
        <v>0</v>
      </c>
      <c r="AO488" s="227" t="s">
        <v>77</v>
      </c>
      <c r="AP488" s="227">
        <v>0</v>
      </c>
      <c r="AQ488" s="227" t="s">
        <v>77</v>
      </c>
      <c r="AR488" s="227" t="s">
        <v>198</v>
      </c>
      <c r="AS488" s="227">
        <v>3</v>
      </c>
      <c r="AT488" s="227" t="s">
        <v>326</v>
      </c>
      <c r="AU488" s="227">
        <v>0</v>
      </c>
      <c r="AV488" s="227" t="s">
        <v>214</v>
      </c>
      <c r="AW488" s="227" t="s">
        <v>234</v>
      </c>
      <c r="AX488" s="227">
        <v>3</v>
      </c>
      <c r="AY488" s="227" t="s">
        <v>325</v>
      </c>
      <c r="AZ488" s="227">
        <v>1</v>
      </c>
      <c r="BA488" s="227" t="s">
        <v>214</v>
      </c>
      <c r="BB488" s="227" t="s">
        <v>258</v>
      </c>
      <c r="BC488" s="227">
        <v>1</v>
      </c>
      <c r="BD488" s="227" t="s">
        <v>326</v>
      </c>
      <c r="BE488" s="227">
        <v>0</v>
      </c>
      <c r="BF488" s="227" t="s">
        <v>214</v>
      </c>
      <c r="BG488" s="227">
        <v>0</v>
      </c>
      <c r="BH488" s="227">
        <v>0</v>
      </c>
      <c r="BI488" s="227">
        <v>0</v>
      </c>
      <c r="BJ488" s="227">
        <v>0</v>
      </c>
      <c r="BK488" s="227">
        <v>0</v>
      </c>
      <c r="BL488" s="17">
        <v>13</v>
      </c>
      <c r="BM488" s="142" t="s">
        <v>4159</v>
      </c>
      <c r="BN488" s="142"/>
      <c r="BO488" s="142" t="e">
        <v>#N/A</v>
      </c>
      <c r="BP488" s="143">
        <v>2024</v>
      </c>
      <c r="BQ488" s="126" t="s">
        <v>171</v>
      </c>
      <c r="BR488" s="128">
        <v>45490</v>
      </c>
      <c r="BS488" s="17">
        <v>29</v>
      </c>
      <c r="BT488" s="221" t="s">
        <v>3017</v>
      </c>
      <c r="BU488" s="118">
        <v>3</v>
      </c>
      <c r="BV488" s="17">
        <v>0</v>
      </c>
      <c r="BW488" s="17">
        <v>1</v>
      </c>
      <c r="BX488" s="17">
        <v>1</v>
      </c>
      <c r="BY488" s="17">
        <v>0</v>
      </c>
      <c r="BZ488" s="17">
        <v>1</v>
      </c>
      <c r="CA488" s="17"/>
      <c r="CB488" s="17">
        <v>6</v>
      </c>
      <c r="CC488" s="121">
        <v>13</v>
      </c>
      <c r="CD488" s="17"/>
      <c r="CE488" s="118">
        <v>0</v>
      </c>
      <c r="CF488" s="17">
        <v>0</v>
      </c>
      <c r="CG488" s="17">
        <v>1</v>
      </c>
      <c r="CH488" s="17">
        <v>0</v>
      </c>
      <c r="CI488" s="17">
        <v>0</v>
      </c>
      <c r="CJ488" s="17">
        <v>1</v>
      </c>
      <c r="CK488" s="17">
        <v>0</v>
      </c>
      <c r="CL488" s="121">
        <v>2</v>
      </c>
      <c r="CM488" s="17" t="s">
        <v>3018</v>
      </c>
      <c r="CN488" s="17" t="s">
        <v>1410</v>
      </c>
      <c r="CO488" s="17" t="s">
        <v>1411</v>
      </c>
      <c r="CP488" s="17">
        <v>3</v>
      </c>
      <c r="CQ488" s="118">
        <v>0</v>
      </c>
      <c r="CR488" s="17">
        <v>1</v>
      </c>
      <c r="CS488" s="124"/>
      <c r="CT488" s="138" t="s">
        <v>677</v>
      </c>
      <c r="CY488" s="141"/>
      <c r="CZ488" s="140"/>
      <c r="DC488" s="141"/>
      <c r="DD488" s="142"/>
      <c r="DF488" s="137"/>
      <c r="DG488" s="17" t="s">
        <v>1412</v>
      </c>
      <c r="DI488" s="126" t="s">
        <v>2800</v>
      </c>
      <c r="DJ488" s="118">
        <v>11</v>
      </c>
      <c r="DK488" s="118" t="s">
        <v>3613</v>
      </c>
      <c r="DL488" s="141"/>
      <c r="DM488" s="17" t="s">
        <v>1351</v>
      </c>
      <c r="DN488" s="139"/>
      <c r="DQ488" s="141"/>
      <c r="DY488" s="140"/>
      <c r="EF488" s="141"/>
      <c r="EO488" s="140"/>
      <c r="ET488" s="141"/>
      <c r="EU488" s="140"/>
      <c r="EZ488" s="141"/>
      <c r="FB488" s="127"/>
      <c r="FC488" s="118">
        <v>70</v>
      </c>
      <c r="FD488" s="17">
        <v>6</v>
      </c>
      <c r="FE488" s="141"/>
      <c r="FF488" s="17">
        <v>59</v>
      </c>
      <c r="FG488" s="140"/>
      <c r="FH488" s="141"/>
      <c r="FJ488" s="17" t="e">
        <v>#N/A</v>
      </c>
      <c r="FK488" s="257" t="s">
        <v>3711</v>
      </c>
      <c r="FP488" s="141"/>
      <c r="FR488" s="140"/>
      <c r="FT488" s="138">
        <v>0</v>
      </c>
      <c r="FU488" s="138">
        <v>14</v>
      </c>
      <c r="FY488" s="141"/>
      <c r="GA488" s="140"/>
      <c r="GP488" s="141"/>
      <c r="GR488" s="137"/>
      <c r="GX488" s="141"/>
      <c r="GY488" s="137"/>
      <c r="HD488" s="141"/>
      <c r="HE488" s="137"/>
      <c r="HK488" s="141"/>
      <c r="HL488" s="137"/>
      <c r="HM488" s="124"/>
      <c r="HN488" s="124"/>
      <c r="HO488" s="141"/>
      <c r="HP488" s="140"/>
      <c r="HQ488" s="141"/>
      <c r="HS488" s="140"/>
      <c r="II488" s="141"/>
      <c r="IJ488" s="17" t="s">
        <v>3614</v>
      </c>
      <c r="IK488" s="138" t="s">
        <v>2716</v>
      </c>
    </row>
    <row r="489" spans="1:260" s="138" customFormat="1" ht="12">
      <c r="A489" s="118">
        <v>521</v>
      </c>
      <c r="B489" s="17" t="s">
        <v>670</v>
      </c>
      <c r="C489" s="17">
        <v>0</v>
      </c>
      <c r="D489" s="139" t="s">
        <v>663</v>
      </c>
      <c r="E489" s="124" t="s">
        <v>1865</v>
      </c>
      <c r="F489" s="17" t="s">
        <v>2576</v>
      </c>
      <c r="G489" s="17" t="s">
        <v>79</v>
      </c>
      <c r="H489" s="119">
        <v>-17.866026000000002</v>
      </c>
      <c r="I489" s="120">
        <v>-63.188136</v>
      </c>
      <c r="J489" s="17" t="s">
        <v>303</v>
      </c>
      <c r="K489" s="17" t="s">
        <v>176</v>
      </c>
      <c r="L489" s="17" t="s">
        <v>304</v>
      </c>
      <c r="M489" s="121" t="s">
        <v>177</v>
      </c>
      <c r="N489" s="122">
        <v>45</v>
      </c>
      <c r="O489" s="123" t="s">
        <v>78</v>
      </c>
      <c r="P489" s="17" t="s">
        <v>196</v>
      </c>
      <c r="Q489" s="121" t="s">
        <v>179</v>
      </c>
      <c r="R489" s="124">
        <v>3</v>
      </c>
      <c r="S489" s="124">
        <v>3</v>
      </c>
      <c r="T489" s="124">
        <v>0</v>
      </c>
      <c r="U489" s="124">
        <v>0</v>
      </c>
      <c r="V489" s="124">
        <v>3</v>
      </c>
      <c r="W489" s="124">
        <v>3</v>
      </c>
      <c r="X489" s="124">
        <v>3</v>
      </c>
      <c r="Y489" s="125">
        <v>0</v>
      </c>
      <c r="Z489" s="17">
        <v>15</v>
      </c>
      <c r="AA489" s="142"/>
      <c r="AB489" s="127" t="s">
        <v>191</v>
      </c>
      <c r="AC489" s="227" t="s">
        <v>212</v>
      </c>
      <c r="AD489" s="227">
        <v>3</v>
      </c>
      <c r="AE489" s="227" t="s">
        <v>181</v>
      </c>
      <c r="AF489" s="227">
        <v>1</v>
      </c>
      <c r="AG489" s="227" t="s">
        <v>211</v>
      </c>
      <c r="AH489" s="227" t="s">
        <v>232</v>
      </c>
      <c r="AI489" s="227">
        <v>3</v>
      </c>
      <c r="AJ489" s="227" t="s">
        <v>184</v>
      </c>
      <c r="AK489" s="227">
        <v>1</v>
      </c>
      <c r="AL489" s="227" t="s">
        <v>195</v>
      </c>
      <c r="AM489" s="227" t="s">
        <v>77</v>
      </c>
      <c r="AN489" s="227">
        <v>0</v>
      </c>
      <c r="AO489" s="227" t="s">
        <v>77</v>
      </c>
      <c r="AP489" s="227">
        <v>0</v>
      </c>
      <c r="AQ489" s="227" t="s">
        <v>77</v>
      </c>
      <c r="AR489" s="227" t="s">
        <v>198</v>
      </c>
      <c r="AS489" s="227">
        <v>3</v>
      </c>
      <c r="AT489" s="227" t="s">
        <v>187</v>
      </c>
      <c r="AU489" s="227">
        <v>1</v>
      </c>
      <c r="AV489" s="227" t="s">
        <v>236</v>
      </c>
      <c r="AW489" s="227" t="s">
        <v>218</v>
      </c>
      <c r="AX489" s="227">
        <v>3</v>
      </c>
      <c r="AY489" s="227" t="s">
        <v>229</v>
      </c>
      <c r="AZ489" s="227">
        <v>0</v>
      </c>
      <c r="BA489" s="227" t="s">
        <v>236</v>
      </c>
      <c r="BB489" s="227" t="s">
        <v>675</v>
      </c>
      <c r="BC489" s="227">
        <v>3</v>
      </c>
      <c r="BD489" s="227" t="s">
        <v>229</v>
      </c>
      <c r="BE489" s="227">
        <v>0</v>
      </c>
      <c r="BF489" s="227" t="s">
        <v>236</v>
      </c>
      <c r="BG489" s="227">
        <v>0</v>
      </c>
      <c r="BH489" s="227">
        <v>0</v>
      </c>
      <c r="BI489" s="227">
        <v>0</v>
      </c>
      <c r="BJ489" s="227">
        <v>0</v>
      </c>
      <c r="BK489" s="227">
        <v>0</v>
      </c>
      <c r="BL489" s="17">
        <v>15</v>
      </c>
      <c r="BM489" s="142">
        <v>0</v>
      </c>
      <c r="BN489" s="142"/>
      <c r="BO489" s="142" t="e">
        <v>#N/A</v>
      </c>
      <c r="BP489" s="143">
        <v>2025</v>
      </c>
      <c r="BQ489" s="126" t="s">
        <v>171</v>
      </c>
      <c r="BR489" s="128">
        <v>45490</v>
      </c>
      <c r="BS489" s="17">
        <v>29</v>
      </c>
      <c r="BT489" s="221" t="s">
        <v>2926</v>
      </c>
      <c r="BU489" s="118">
        <v>3</v>
      </c>
      <c r="BV489" s="17">
        <v>0</v>
      </c>
      <c r="BW489" s="17">
        <v>0</v>
      </c>
      <c r="BX489" s="17">
        <v>1</v>
      </c>
      <c r="BY489" s="17">
        <v>0</v>
      </c>
      <c r="BZ489" s="17">
        <v>2</v>
      </c>
      <c r="CA489" s="17"/>
      <c r="CB489" s="17">
        <v>6</v>
      </c>
      <c r="CC489" s="121">
        <v>15</v>
      </c>
      <c r="CD489" s="17"/>
      <c r="CE489" s="118">
        <v>0</v>
      </c>
      <c r="CF489" s="17">
        <v>0</v>
      </c>
      <c r="CG489" s="17">
        <v>0</v>
      </c>
      <c r="CH489" s="17">
        <v>0</v>
      </c>
      <c r="CI489" s="17">
        <v>0</v>
      </c>
      <c r="CJ489" s="17">
        <v>1</v>
      </c>
      <c r="CK489" s="17">
        <v>0</v>
      </c>
      <c r="CL489" s="121">
        <v>1</v>
      </c>
      <c r="CM489" s="17" t="s">
        <v>1297</v>
      </c>
      <c r="CN489" s="17" t="s">
        <v>1124</v>
      </c>
      <c r="CO489" s="17" t="s">
        <v>1125</v>
      </c>
      <c r="CP489" s="17">
        <v>10</v>
      </c>
      <c r="CQ489" s="118">
        <v>1</v>
      </c>
      <c r="CR489" s="17">
        <v>2</v>
      </c>
      <c r="CS489" s="124" t="s">
        <v>676</v>
      </c>
      <c r="CT489" s="138" t="s">
        <v>677</v>
      </c>
      <c r="CY489" s="141"/>
      <c r="CZ489" s="140"/>
      <c r="DC489" s="141"/>
      <c r="DD489" s="142"/>
      <c r="DF489" s="137"/>
      <c r="DG489" s="17" t="s">
        <v>1180</v>
      </c>
      <c r="DI489" s="126" t="s">
        <v>2659</v>
      </c>
      <c r="DJ489" s="118">
        <v>19</v>
      </c>
      <c r="DK489" s="118" t="s">
        <v>1327</v>
      </c>
      <c r="DL489" s="141"/>
      <c r="DM489" s="17" t="s">
        <v>1299</v>
      </c>
      <c r="DN489" s="139"/>
      <c r="DQ489" s="141"/>
      <c r="DY489" s="140"/>
      <c r="EF489" s="141"/>
      <c r="EO489" s="140"/>
      <c r="ET489" s="141"/>
      <c r="EU489" s="140"/>
      <c r="EZ489" s="141"/>
      <c r="FB489" s="127"/>
      <c r="FC489" s="118">
        <v>70</v>
      </c>
      <c r="FD489" s="17">
        <v>6</v>
      </c>
      <c r="FE489" s="141"/>
      <c r="FF489" s="17">
        <v>64</v>
      </c>
      <c r="FG489" s="140"/>
      <c r="FH489" s="141"/>
      <c r="FJ489" s="17" t="e">
        <v>#N/A</v>
      </c>
      <c r="FK489" s="257" t="s">
        <v>3714</v>
      </c>
      <c r="FP489" s="141"/>
      <c r="FR489" s="140"/>
      <c r="FT489" s="138">
        <v>0</v>
      </c>
      <c r="FU489" s="138">
        <v>14</v>
      </c>
      <c r="FY489" s="141"/>
      <c r="GA489" s="140"/>
      <c r="GP489" s="141"/>
      <c r="GR489" s="137"/>
      <c r="GX489" s="141"/>
      <c r="GY489" s="137"/>
      <c r="HD489" s="141"/>
      <c r="HE489" s="137"/>
      <c r="HK489" s="141"/>
      <c r="HL489" s="137"/>
      <c r="HM489" s="124"/>
      <c r="HN489" s="124"/>
      <c r="HO489" s="141"/>
      <c r="HP489" s="140"/>
      <c r="HQ489" s="141"/>
      <c r="HS489" s="140"/>
      <c r="II489" s="141"/>
      <c r="IJ489" s="17" t="s">
        <v>1328</v>
      </c>
      <c r="IK489" s="138" t="s">
        <v>2622</v>
      </c>
    </row>
    <row r="490" spans="1:260" s="138" customFormat="1" ht="12">
      <c r="A490" s="118">
        <v>173</v>
      </c>
      <c r="B490" s="17">
        <v>0</v>
      </c>
      <c r="C490" s="17">
        <v>0</v>
      </c>
      <c r="D490" s="17" t="s">
        <v>663</v>
      </c>
      <c r="E490" s="17" t="s">
        <v>1668</v>
      </c>
      <c r="F490" s="17" t="s">
        <v>2050</v>
      </c>
      <c r="G490" s="17" t="s">
        <v>79</v>
      </c>
      <c r="H490" s="119">
        <v>-17.352022999999999</v>
      </c>
      <c r="I490" s="120">
        <v>-63.239932000000003</v>
      </c>
      <c r="J490" s="17" t="s">
        <v>303</v>
      </c>
      <c r="K490" s="17" t="s">
        <v>705</v>
      </c>
      <c r="L490" s="17" t="s">
        <v>305</v>
      </c>
      <c r="M490" s="121" t="s">
        <v>177</v>
      </c>
      <c r="N490" s="122">
        <v>40</v>
      </c>
      <c r="O490" s="123" t="s">
        <v>78</v>
      </c>
      <c r="P490" s="17" t="s">
        <v>202</v>
      </c>
      <c r="Q490" s="121" t="s">
        <v>179</v>
      </c>
      <c r="R490" s="124">
        <v>3</v>
      </c>
      <c r="S490" s="124">
        <v>3</v>
      </c>
      <c r="T490" s="124">
        <v>0</v>
      </c>
      <c r="U490" s="124">
        <v>0</v>
      </c>
      <c r="V490" s="124">
        <v>0</v>
      </c>
      <c r="W490" s="124">
        <v>3</v>
      </c>
      <c r="X490" s="124">
        <v>3</v>
      </c>
      <c r="Y490" s="125">
        <v>0</v>
      </c>
      <c r="Z490" s="17">
        <v>12</v>
      </c>
      <c r="AA490" s="126"/>
      <c r="AB490" s="127" t="s">
        <v>191</v>
      </c>
      <c r="AC490" s="227" t="s">
        <v>222</v>
      </c>
      <c r="AD490" s="227">
        <v>3</v>
      </c>
      <c r="AE490" s="227" t="s">
        <v>181</v>
      </c>
      <c r="AF490" s="227">
        <v>1</v>
      </c>
      <c r="AG490" s="227" t="s">
        <v>211</v>
      </c>
      <c r="AH490" s="227" t="s">
        <v>222</v>
      </c>
      <c r="AI490" s="227">
        <v>3</v>
      </c>
      <c r="AJ490" s="227" t="s">
        <v>184</v>
      </c>
      <c r="AK490" s="227">
        <v>1</v>
      </c>
      <c r="AL490" s="227" t="s">
        <v>195</v>
      </c>
      <c r="AM490" s="227" t="s">
        <v>77</v>
      </c>
      <c r="AN490" s="227">
        <v>0</v>
      </c>
      <c r="AO490" s="227" t="s">
        <v>77</v>
      </c>
      <c r="AP490" s="227">
        <v>0</v>
      </c>
      <c r="AQ490" s="227" t="s">
        <v>77</v>
      </c>
      <c r="AR490" s="227" t="s">
        <v>77</v>
      </c>
      <c r="AS490" s="227">
        <v>0</v>
      </c>
      <c r="AT490" s="227" t="s">
        <v>77</v>
      </c>
      <c r="AU490" s="227">
        <v>0</v>
      </c>
      <c r="AV490" s="227" t="s">
        <v>77</v>
      </c>
      <c r="AW490" s="227" t="s">
        <v>186</v>
      </c>
      <c r="AX490" s="227">
        <v>3</v>
      </c>
      <c r="AY490" s="227" t="s">
        <v>187</v>
      </c>
      <c r="AZ490" s="227">
        <v>1</v>
      </c>
      <c r="BA490" s="227" t="s">
        <v>236</v>
      </c>
      <c r="BB490" s="227" t="s">
        <v>675</v>
      </c>
      <c r="BC490" s="227">
        <v>3</v>
      </c>
      <c r="BD490" s="227" t="s">
        <v>2049</v>
      </c>
      <c r="BE490" s="227">
        <v>0</v>
      </c>
      <c r="BF490" s="227" t="s">
        <v>206</v>
      </c>
      <c r="BG490" s="227">
        <v>0</v>
      </c>
      <c r="BH490" s="227">
        <v>0</v>
      </c>
      <c r="BI490" s="227">
        <v>0</v>
      </c>
      <c r="BJ490" s="227">
        <v>0</v>
      </c>
      <c r="BK490" s="227">
        <v>0</v>
      </c>
      <c r="BL490" s="17">
        <v>12</v>
      </c>
      <c r="BM490" s="126" t="s">
        <v>4159</v>
      </c>
      <c r="BN490" s="126"/>
      <c r="BO490" s="126" t="e">
        <v>#N/A</v>
      </c>
      <c r="BP490" s="126">
        <v>2024</v>
      </c>
      <c r="BQ490" s="126" t="s">
        <v>171</v>
      </c>
      <c r="BR490" s="128">
        <v>45495</v>
      </c>
      <c r="BS490" s="17">
        <v>30</v>
      </c>
      <c r="BT490" s="221" t="s">
        <v>2847</v>
      </c>
      <c r="BU490" s="118">
        <v>3</v>
      </c>
      <c r="BV490" s="17">
        <v>2</v>
      </c>
      <c r="BW490" s="17">
        <v>0</v>
      </c>
      <c r="BX490" s="17">
        <v>0</v>
      </c>
      <c r="BY490" s="17">
        <v>1</v>
      </c>
      <c r="BZ490" s="17">
        <v>1</v>
      </c>
      <c r="CA490" s="17"/>
      <c r="CB490" s="17">
        <v>7</v>
      </c>
      <c r="CC490" s="121">
        <v>12</v>
      </c>
      <c r="CD490" s="17"/>
      <c r="CE490" s="118">
        <v>1</v>
      </c>
      <c r="CF490" s="17">
        <v>0</v>
      </c>
      <c r="CG490" s="17">
        <v>0</v>
      </c>
      <c r="CH490" s="17">
        <v>0</v>
      </c>
      <c r="CI490" s="17">
        <v>0</v>
      </c>
      <c r="CJ490" s="17">
        <v>2</v>
      </c>
      <c r="CK490" s="17">
        <v>0</v>
      </c>
      <c r="CL490" s="121">
        <v>3</v>
      </c>
      <c r="CM490" s="17" t="s">
        <v>2848</v>
      </c>
      <c r="CN490" s="17" t="s">
        <v>1107</v>
      </c>
      <c r="CO490" s="17" t="s">
        <v>1108</v>
      </c>
      <c r="CP490" s="17">
        <v>1</v>
      </c>
      <c r="CQ490" s="118">
        <v>1</v>
      </c>
      <c r="CR490" s="17">
        <v>1</v>
      </c>
      <c r="CS490" s="17" t="s">
        <v>676</v>
      </c>
      <c r="CT490" s="17" t="s">
        <v>677</v>
      </c>
      <c r="CU490" s="17"/>
      <c r="CV490" s="17"/>
      <c r="CW490" s="17"/>
      <c r="CX490" s="17"/>
      <c r="CY490" s="121"/>
      <c r="CZ490" s="118"/>
      <c r="DA490" s="17"/>
      <c r="DB490" s="17"/>
      <c r="DC490" s="121"/>
      <c r="DD490" s="126"/>
      <c r="DE490" s="17"/>
      <c r="DF490" s="118"/>
      <c r="DG490" s="17" t="s">
        <v>1110</v>
      </c>
      <c r="DH490" s="17"/>
      <c r="DI490" s="126" t="s">
        <v>2733</v>
      </c>
      <c r="DJ490" s="118">
        <v>3</v>
      </c>
      <c r="DK490" s="118" t="s">
        <v>2849</v>
      </c>
      <c r="DL490" s="121"/>
      <c r="DM490" s="17" t="s">
        <v>2850</v>
      </c>
      <c r="DN490" s="17"/>
      <c r="DO490" s="17"/>
      <c r="DP490" s="17"/>
      <c r="DQ490" s="121"/>
      <c r="DR490" s="17"/>
      <c r="DS490" s="17"/>
      <c r="DT490" s="17"/>
      <c r="DU490" s="17"/>
      <c r="DV490" s="17"/>
      <c r="DW490" s="17"/>
      <c r="DX490" s="17"/>
      <c r="DY490" s="118"/>
      <c r="DZ490" s="17"/>
      <c r="EA490" s="17"/>
      <c r="EB490" s="17"/>
      <c r="EC490" s="17"/>
      <c r="ED490" s="17"/>
      <c r="EE490" s="17"/>
      <c r="EF490" s="121"/>
      <c r="EG490" s="17"/>
      <c r="EH490" s="17"/>
      <c r="EI490" s="17"/>
      <c r="EJ490" s="17"/>
      <c r="EK490" s="17"/>
      <c r="EL490" s="17"/>
      <c r="EM490" s="17"/>
      <c r="EN490" s="17"/>
      <c r="EO490" s="118"/>
      <c r="EP490" s="17"/>
      <c r="EQ490" s="17"/>
      <c r="ER490" s="17"/>
      <c r="ES490" s="17"/>
      <c r="ET490" s="121"/>
      <c r="EU490" s="118"/>
      <c r="EV490" s="17"/>
      <c r="EW490" s="17"/>
      <c r="EX490" s="17"/>
      <c r="EY490" s="17"/>
      <c r="EZ490" s="121"/>
      <c r="FA490" s="17"/>
      <c r="FB490" s="121"/>
      <c r="FC490" s="118">
        <v>70</v>
      </c>
      <c r="FD490" s="17">
        <v>7</v>
      </c>
      <c r="FE490" s="121"/>
      <c r="FF490" s="17">
        <v>59</v>
      </c>
      <c r="FG490" s="118"/>
      <c r="FH490" s="121"/>
      <c r="FI490" s="17"/>
      <c r="FJ490" s="17" t="e">
        <v>#N/A</v>
      </c>
      <c r="FK490" s="227" t="s">
        <v>3714</v>
      </c>
      <c r="FL490" s="128"/>
      <c r="FM490" s="128"/>
      <c r="FN490" s="17"/>
      <c r="FO490" s="17"/>
      <c r="FP490" s="121"/>
      <c r="FQ490" s="17"/>
      <c r="FR490" s="118"/>
      <c r="FS490" s="17"/>
      <c r="FT490" s="17">
        <v>0</v>
      </c>
      <c r="FU490" s="17">
        <v>14</v>
      </c>
      <c r="FV490" s="17"/>
      <c r="FW490" s="17"/>
      <c r="FX490" s="17"/>
      <c r="FY490" s="121"/>
      <c r="FZ490" s="17"/>
      <c r="GA490" s="118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29"/>
      <c r="GQ490" s="17"/>
      <c r="GR490" s="118"/>
      <c r="GS490" s="17"/>
      <c r="GT490" s="17"/>
      <c r="GU490" s="17"/>
      <c r="GV490" s="17"/>
      <c r="GW490" s="17"/>
      <c r="GX490" s="121"/>
      <c r="GY490" s="118"/>
      <c r="GZ490" s="17"/>
      <c r="HA490" s="17"/>
      <c r="HB490" s="17"/>
      <c r="HC490" s="17"/>
      <c r="HD490" s="121"/>
      <c r="HE490" s="118"/>
      <c r="HF490" s="17"/>
      <c r="HG490" s="17"/>
      <c r="HH490" s="17"/>
      <c r="HI490" s="17"/>
      <c r="HJ490" s="17"/>
      <c r="HK490" s="121"/>
      <c r="HL490" s="118"/>
      <c r="HM490" s="17"/>
      <c r="HN490" s="17"/>
      <c r="HO490" s="121"/>
      <c r="HP490" s="118"/>
      <c r="HQ490" s="121"/>
      <c r="HR490" s="17"/>
      <c r="HS490" s="118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21"/>
      <c r="IJ490" s="17" t="s">
        <v>2851</v>
      </c>
      <c r="IK490" s="17" t="s">
        <v>2591</v>
      </c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</row>
    <row r="491" spans="1:260" s="138" customFormat="1" ht="12">
      <c r="A491" s="118">
        <v>188</v>
      </c>
      <c r="B491" s="17" t="s">
        <v>689</v>
      </c>
      <c r="C491" s="17">
        <v>0</v>
      </c>
      <c r="D491" s="17" t="s">
        <v>663</v>
      </c>
      <c r="E491" s="17" t="s">
        <v>1920</v>
      </c>
      <c r="F491" s="17" t="s">
        <v>2070</v>
      </c>
      <c r="G491" s="17" t="s">
        <v>79</v>
      </c>
      <c r="H491" s="119">
        <v>-17.833625999999999</v>
      </c>
      <c r="I491" s="120">
        <v>-63.186098999999999</v>
      </c>
      <c r="J491" s="17" t="s">
        <v>303</v>
      </c>
      <c r="K491" s="17" t="s">
        <v>176</v>
      </c>
      <c r="L491" s="17" t="s">
        <v>304</v>
      </c>
      <c r="M491" s="121" t="s">
        <v>177</v>
      </c>
      <c r="N491" s="122">
        <v>25</v>
      </c>
      <c r="O491" s="123" t="s">
        <v>78</v>
      </c>
      <c r="P491" s="17" t="s">
        <v>178</v>
      </c>
      <c r="Q491" s="121" t="s">
        <v>179</v>
      </c>
      <c r="R491" s="124">
        <v>3</v>
      </c>
      <c r="S491" s="124">
        <v>3</v>
      </c>
      <c r="T491" s="124">
        <v>0</v>
      </c>
      <c r="U491" s="124">
        <v>3</v>
      </c>
      <c r="V491" s="124">
        <v>0</v>
      </c>
      <c r="W491" s="124">
        <v>3</v>
      </c>
      <c r="X491" s="124">
        <v>0</v>
      </c>
      <c r="Y491" s="125">
        <v>0</v>
      </c>
      <c r="Z491" s="17">
        <v>12</v>
      </c>
      <c r="AA491" s="126"/>
      <c r="AB491" s="127" t="s">
        <v>2887</v>
      </c>
      <c r="AC491" s="227" t="s">
        <v>222</v>
      </c>
      <c r="AD491" s="227">
        <v>3</v>
      </c>
      <c r="AE491" s="227" t="s">
        <v>181</v>
      </c>
      <c r="AF491" s="227">
        <v>1</v>
      </c>
      <c r="AG491" s="227" t="s">
        <v>178</v>
      </c>
      <c r="AH491" s="227" t="s">
        <v>188</v>
      </c>
      <c r="AI491" s="227">
        <v>3</v>
      </c>
      <c r="AJ491" s="227" t="s">
        <v>316</v>
      </c>
      <c r="AK491" s="227">
        <v>1</v>
      </c>
      <c r="AL491" s="227" t="s">
        <v>182</v>
      </c>
      <c r="AM491" s="227" t="s">
        <v>185</v>
      </c>
      <c r="AN491" s="227">
        <v>3</v>
      </c>
      <c r="AO491" s="227" t="s">
        <v>184</v>
      </c>
      <c r="AP491" s="227">
        <v>1</v>
      </c>
      <c r="AQ491" s="227" t="s">
        <v>182</v>
      </c>
      <c r="AR491" s="227" t="s">
        <v>77</v>
      </c>
      <c r="AS491" s="227">
        <v>0</v>
      </c>
      <c r="AT491" s="227" t="s">
        <v>77</v>
      </c>
      <c r="AU491" s="227">
        <v>0</v>
      </c>
      <c r="AV491" s="227" t="s">
        <v>77</v>
      </c>
      <c r="AW491" s="227" t="s">
        <v>218</v>
      </c>
      <c r="AX491" s="227">
        <v>3</v>
      </c>
      <c r="AY491" s="227" t="s">
        <v>187</v>
      </c>
      <c r="AZ491" s="227">
        <v>1</v>
      </c>
      <c r="BA491" s="227" t="s">
        <v>178</v>
      </c>
      <c r="BB491" s="227" t="s">
        <v>77</v>
      </c>
      <c r="BC491" s="227">
        <v>0</v>
      </c>
      <c r="BD491" s="227" t="s">
        <v>77</v>
      </c>
      <c r="BE491" s="227">
        <v>0</v>
      </c>
      <c r="BF491" s="227" t="s">
        <v>77</v>
      </c>
      <c r="BG491" s="227">
        <v>0</v>
      </c>
      <c r="BH491" s="227">
        <v>0</v>
      </c>
      <c r="BI491" s="227">
        <v>0</v>
      </c>
      <c r="BJ491" s="227">
        <v>0</v>
      </c>
      <c r="BK491" s="227">
        <v>0</v>
      </c>
      <c r="BL491" s="17">
        <v>12</v>
      </c>
      <c r="BM491" s="126" t="s">
        <v>4159</v>
      </c>
      <c r="BN491" s="126"/>
      <c r="BO491" s="126" t="e">
        <v>#N/A</v>
      </c>
      <c r="BP491" s="126">
        <v>2024</v>
      </c>
      <c r="BQ491" s="126" t="s">
        <v>171</v>
      </c>
      <c r="BR491" s="128">
        <v>45495</v>
      </c>
      <c r="BS491" s="17">
        <v>30</v>
      </c>
      <c r="BT491" s="221" t="s">
        <v>2808</v>
      </c>
      <c r="BU491" s="118">
        <v>3</v>
      </c>
      <c r="BV491" s="17">
        <v>0</v>
      </c>
      <c r="BW491" s="17">
        <v>1</v>
      </c>
      <c r="BX491" s="17">
        <v>0</v>
      </c>
      <c r="BY491" s="17">
        <v>0</v>
      </c>
      <c r="BZ491" s="17">
        <v>2</v>
      </c>
      <c r="CA491" s="17"/>
      <c r="CB491" s="17">
        <v>6</v>
      </c>
      <c r="CC491" s="121">
        <v>12</v>
      </c>
      <c r="CD491" s="17"/>
      <c r="CE491" s="118">
        <v>0</v>
      </c>
      <c r="CF491" s="17">
        <v>0</v>
      </c>
      <c r="CG491" s="17">
        <v>0</v>
      </c>
      <c r="CH491" s="17">
        <v>0</v>
      </c>
      <c r="CI491" s="17">
        <v>0</v>
      </c>
      <c r="CJ491" s="17">
        <v>1</v>
      </c>
      <c r="CK491" s="17">
        <v>0</v>
      </c>
      <c r="CL491" s="121">
        <v>1</v>
      </c>
      <c r="CM491" s="17" t="s">
        <v>1472</v>
      </c>
      <c r="CN491" s="17" t="s">
        <v>1107</v>
      </c>
      <c r="CO491" s="17" t="s">
        <v>1125</v>
      </c>
      <c r="CP491" s="17">
        <v>8</v>
      </c>
      <c r="CQ491" s="118">
        <v>1</v>
      </c>
      <c r="CR491" s="17">
        <v>2</v>
      </c>
      <c r="CS491" s="17" t="s">
        <v>676</v>
      </c>
      <c r="CT491" s="17" t="s">
        <v>677</v>
      </c>
      <c r="CU491" s="17"/>
      <c r="CV491" s="17"/>
      <c r="CW491" s="17"/>
      <c r="CX491" s="17"/>
      <c r="CY491" s="121"/>
      <c r="CZ491" s="118"/>
      <c r="DA491" s="17"/>
      <c r="DB491" s="17"/>
      <c r="DC491" s="121"/>
      <c r="DD491" s="126"/>
      <c r="DE491" s="17"/>
      <c r="DF491" s="118"/>
      <c r="DG491" s="17" t="s">
        <v>1180</v>
      </c>
      <c r="DH491" s="17"/>
      <c r="DI491" s="126" t="s">
        <v>2659</v>
      </c>
      <c r="DJ491" s="118">
        <v>19</v>
      </c>
      <c r="DK491" s="118" t="s">
        <v>2888</v>
      </c>
      <c r="DL491" s="121"/>
      <c r="DM491" s="17" t="s">
        <v>1299</v>
      </c>
      <c r="DN491" s="17"/>
      <c r="DO491" s="17"/>
      <c r="DP491" s="17"/>
      <c r="DQ491" s="121"/>
      <c r="DR491" s="17"/>
      <c r="DS491" s="17"/>
      <c r="DT491" s="17"/>
      <c r="DU491" s="17"/>
      <c r="DV491" s="17"/>
      <c r="DW491" s="17"/>
      <c r="DX491" s="17"/>
      <c r="DY491" s="118"/>
      <c r="DZ491" s="17"/>
      <c r="EA491" s="17"/>
      <c r="EB491" s="17"/>
      <c r="EC491" s="17"/>
      <c r="ED491" s="17"/>
      <c r="EE491" s="17"/>
      <c r="EF491" s="121"/>
      <c r="EG491" s="17"/>
      <c r="EH491" s="17"/>
      <c r="EI491" s="17"/>
      <c r="EJ491" s="17"/>
      <c r="EK491" s="17"/>
      <c r="EL491" s="17"/>
      <c r="EM491" s="17"/>
      <c r="EN491" s="17"/>
      <c r="EO491" s="118"/>
      <c r="EP491" s="17"/>
      <c r="EQ491" s="17"/>
      <c r="ER491" s="17"/>
      <c r="ES491" s="17"/>
      <c r="ET491" s="121"/>
      <c r="EU491" s="118"/>
      <c r="EV491" s="17"/>
      <c r="EW491" s="17"/>
      <c r="EX491" s="17"/>
      <c r="EY491" s="17"/>
      <c r="EZ491" s="121"/>
      <c r="FA491" s="17"/>
      <c r="FB491" s="129"/>
      <c r="FC491" s="118">
        <v>50</v>
      </c>
      <c r="FD491" s="17">
        <v>6</v>
      </c>
      <c r="FE491" s="121"/>
      <c r="FF491" s="17">
        <v>42</v>
      </c>
      <c r="FG491" s="118"/>
      <c r="FH491" s="121"/>
      <c r="FI491" s="17"/>
      <c r="FJ491" s="17" t="e">
        <v>#N/A</v>
      </c>
      <c r="FK491" s="227" t="s">
        <v>3711</v>
      </c>
      <c r="FL491" s="128"/>
      <c r="FM491" s="128"/>
      <c r="FN491" s="17"/>
      <c r="FO491" s="17"/>
      <c r="FP491" s="121"/>
      <c r="FQ491" s="17"/>
      <c r="FR491" s="118"/>
      <c r="FS491" s="17"/>
      <c r="FT491" s="17">
        <v>0</v>
      </c>
      <c r="FU491" s="17">
        <v>14</v>
      </c>
      <c r="FV491" s="17"/>
      <c r="FW491" s="17"/>
      <c r="FX491" s="17"/>
      <c r="FY491" s="121"/>
      <c r="FZ491" s="17"/>
      <c r="GA491" s="118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29"/>
      <c r="GQ491" s="17"/>
      <c r="GR491" s="118"/>
      <c r="GS491" s="17"/>
      <c r="GT491" s="17"/>
      <c r="GU491" s="17"/>
      <c r="GV491" s="17"/>
      <c r="GW491" s="17"/>
      <c r="GX491" s="121"/>
      <c r="GY491" s="118"/>
      <c r="GZ491" s="17"/>
      <c r="HA491" s="17"/>
      <c r="HB491" s="17"/>
      <c r="HC491" s="17"/>
      <c r="HD491" s="121"/>
      <c r="HE491" s="118"/>
      <c r="HF491" s="17"/>
      <c r="HG491" s="17"/>
      <c r="HH491" s="17"/>
      <c r="HI491" s="17"/>
      <c r="HJ491" s="17"/>
      <c r="HK491" s="121"/>
      <c r="HL491" s="118"/>
      <c r="HM491" s="17"/>
      <c r="HN491" s="17"/>
      <c r="HO491" s="121"/>
      <c r="HP491" s="118"/>
      <c r="HQ491" s="121"/>
      <c r="HR491" s="17"/>
      <c r="HS491" s="118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21"/>
      <c r="IJ491" s="17" t="s">
        <v>2889</v>
      </c>
      <c r="IK491" s="17" t="s">
        <v>3966</v>
      </c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</row>
    <row r="492" spans="1:260" s="138" customFormat="1" ht="12">
      <c r="A492" s="118">
        <v>210</v>
      </c>
      <c r="B492" s="17" t="s">
        <v>2106</v>
      </c>
      <c r="C492" s="17" t="s">
        <v>2037</v>
      </c>
      <c r="D492" s="17" t="s">
        <v>663</v>
      </c>
      <c r="E492" s="17" t="s">
        <v>601</v>
      </c>
      <c r="F492" s="17" t="s">
        <v>2107</v>
      </c>
      <c r="G492" s="17" t="s">
        <v>79</v>
      </c>
      <c r="H492" s="119">
        <v>-17.539086999999999</v>
      </c>
      <c r="I492" s="120">
        <v>-63.168404000000002</v>
      </c>
      <c r="J492" s="17" t="s">
        <v>303</v>
      </c>
      <c r="K492" s="17" t="s">
        <v>256</v>
      </c>
      <c r="L492" s="17" t="s">
        <v>256</v>
      </c>
      <c r="M492" s="121" t="s">
        <v>177</v>
      </c>
      <c r="N492" s="122">
        <v>25</v>
      </c>
      <c r="O492" s="123" t="s">
        <v>78</v>
      </c>
      <c r="P492" s="17" t="s">
        <v>178</v>
      </c>
      <c r="Q492" s="121" t="s">
        <v>179</v>
      </c>
      <c r="R492" s="124">
        <v>3</v>
      </c>
      <c r="S492" s="124">
        <v>3</v>
      </c>
      <c r="T492" s="124">
        <v>0</v>
      </c>
      <c r="U492" s="124">
        <v>0</v>
      </c>
      <c r="V492" s="124">
        <v>3</v>
      </c>
      <c r="W492" s="124">
        <v>1</v>
      </c>
      <c r="X492" s="124">
        <v>3</v>
      </c>
      <c r="Y492" s="125">
        <v>0</v>
      </c>
      <c r="Z492" s="17">
        <v>13</v>
      </c>
      <c r="AA492" s="126"/>
      <c r="AB492" s="127" t="s">
        <v>333</v>
      </c>
      <c r="AC492" s="227" t="s">
        <v>216</v>
      </c>
      <c r="AD492" s="227">
        <v>3</v>
      </c>
      <c r="AE492" s="227" t="s">
        <v>181</v>
      </c>
      <c r="AF492" s="227">
        <v>1</v>
      </c>
      <c r="AG492" s="227" t="s">
        <v>211</v>
      </c>
      <c r="AH492" s="227" t="s">
        <v>217</v>
      </c>
      <c r="AI492" s="227">
        <v>3</v>
      </c>
      <c r="AJ492" s="227" t="s">
        <v>184</v>
      </c>
      <c r="AK492" s="227">
        <v>1</v>
      </c>
      <c r="AL492" s="227" t="s">
        <v>236</v>
      </c>
      <c r="AM492" s="227" t="s">
        <v>77</v>
      </c>
      <c r="AN492" s="227">
        <v>0</v>
      </c>
      <c r="AO492" s="227" t="s">
        <v>77</v>
      </c>
      <c r="AP492" s="227">
        <v>0</v>
      </c>
      <c r="AQ492" s="227" t="s">
        <v>77</v>
      </c>
      <c r="AR492" s="227" t="s">
        <v>198</v>
      </c>
      <c r="AS492" s="227">
        <v>3</v>
      </c>
      <c r="AT492" s="227" t="s">
        <v>325</v>
      </c>
      <c r="AU492" s="227">
        <v>1</v>
      </c>
      <c r="AV492" s="227" t="s">
        <v>195</v>
      </c>
      <c r="AW492" s="227" t="s">
        <v>602</v>
      </c>
      <c r="AX492" s="227">
        <v>1</v>
      </c>
      <c r="AY492" s="227" t="s">
        <v>326</v>
      </c>
      <c r="AZ492" s="227">
        <v>0</v>
      </c>
      <c r="BA492" s="227" t="s">
        <v>206</v>
      </c>
      <c r="BB492" s="227" t="s">
        <v>930</v>
      </c>
      <c r="BC492" s="227">
        <v>3</v>
      </c>
      <c r="BD492" s="227" t="s">
        <v>326</v>
      </c>
      <c r="BE492" s="227">
        <v>0</v>
      </c>
      <c r="BF492" s="227" t="s">
        <v>206</v>
      </c>
      <c r="BG492" s="227">
        <v>0</v>
      </c>
      <c r="BH492" s="227">
        <v>0</v>
      </c>
      <c r="BI492" s="227">
        <v>0</v>
      </c>
      <c r="BJ492" s="227">
        <v>0</v>
      </c>
      <c r="BK492" s="227">
        <v>0</v>
      </c>
      <c r="BL492" s="17">
        <v>13</v>
      </c>
      <c r="BM492" s="126" t="s">
        <v>4159</v>
      </c>
      <c r="BN492" s="126"/>
      <c r="BO492" s="126" t="e">
        <v>#N/A</v>
      </c>
      <c r="BP492" s="126">
        <v>2024</v>
      </c>
      <c r="BQ492" s="126" t="s">
        <v>171</v>
      </c>
      <c r="BR492" s="128">
        <v>45495</v>
      </c>
      <c r="BS492" s="17">
        <v>30</v>
      </c>
      <c r="BT492" s="221" t="s">
        <v>2960</v>
      </c>
      <c r="BU492" s="118">
        <v>1</v>
      </c>
      <c r="BV492" s="17">
        <v>0</v>
      </c>
      <c r="BW492" s="17">
        <v>2</v>
      </c>
      <c r="BX492" s="17">
        <v>0</v>
      </c>
      <c r="BY492" s="17">
        <v>0</v>
      </c>
      <c r="BZ492" s="17">
        <v>1</v>
      </c>
      <c r="CA492" s="17"/>
      <c r="CB492" s="17">
        <v>4</v>
      </c>
      <c r="CC492" s="121">
        <v>13</v>
      </c>
      <c r="CD492" s="17"/>
      <c r="CE492" s="118">
        <v>0</v>
      </c>
      <c r="CF492" s="17">
        <v>0</v>
      </c>
      <c r="CG492" s="17">
        <v>2</v>
      </c>
      <c r="CH492" s="17">
        <v>0</v>
      </c>
      <c r="CI492" s="17">
        <v>0</v>
      </c>
      <c r="CJ492" s="17">
        <v>0</v>
      </c>
      <c r="CK492" s="17">
        <v>0</v>
      </c>
      <c r="CL492" s="121">
        <v>2</v>
      </c>
      <c r="CM492" s="17" t="s">
        <v>2961</v>
      </c>
      <c r="CN492" s="17" t="s">
        <v>2962</v>
      </c>
      <c r="CO492" s="17" t="s">
        <v>2963</v>
      </c>
      <c r="CP492" s="17">
        <v>1</v>
      </c>
      <c r="CQ492" s="118">
        <v>1</v>
      </c>
      <c r="CR492" s="17">
        <v>1</v>
      </c>
      <c r="CS492" s="17" t="s">
        <v>676</v>
      </c>
      <c r="CT492" s="17" t="s">
        <v>677</v>
      </c>
      <c r="CU492" s="17"/>
      <c r="CV492" s="17"/>
      <c r="CW492" s="17"/>
      <c r="CX492" s="17"/>
      <c r="CY492" s="121"/>
      <c r="CZ492" s="118"/>
      <c r="DA492" s="17"/>
      <c r="DB492" s="17"/>
      <c r="DC492" s="121"/>
      <c r="DD492" s="126"/>
      <c r="DE492" s="17"/>
      <c r="DF492" s="118"/>
      <c r="DG492" s="17" t="s">
        <v>2821</v>
      </c>
      <c r="DH492" s="17"/>
      <c r="DI492" s="126" t="s">
        <v>2773</v>
      </c>
      <c r="DJ492" s="118">
        <v>7</v>
      </c>
      <c r="DK492" s="118" t="s">
        <v>2964</v>
      </c>
      <c r="DL492" s="121"/>
      <c r="DM492" s="17" t="s">
        <v>1139</v>
      </c>
      <c r="DN492" s="17"/>
      <c r="DO492" s="17"/>
      <c r="DP492" s="17"/>
      <c r="DQ492" s="121"/>
      <c r="DR492" s="17"/>
      <c r="DS492" s="17"/>
      <c r="DT492" s="17"/>
      <c r="DU492" s="17"/>
      <c r="DV492" s="17"/>
      <c r="DW492" s="17"/>
      <c r="DX492" s="17"/>
      <c r="DY492" s="118"/>
      <c r="DZ492" s="17"/>
      <c r="EA492" s="17"/>
      <c r="EB492" s="17"/>
      <c r="EC492" s="17"/>
      <c r="ED492" s="17"/>
      <c r="EE492" s="17"/>
      <c r="EF492" s="121"/>
      <c r="EG492" s="17"/>
      <c r="EH492" s="17"/>
      <c r="EI492" s="17"/>
      <c r="EJ492" s="17"/>
      <c r="EK492" s="17"/>
      <c r="EL492" s="17"/>
      <c r="EM492" s="17"/>
      <c r="EN492" s="17"/>
      <c r="EO492" s="118"/>
      <c r="EP492" s="17"/>
      <c r="EQ492" s="17"/>
      <c r="ER492" s="17"/>
      <c r="ES492" s="17"/>
      <c r="ET492" s="121"/>
      <c r="EU492" s="118"/>
      <c r="EV492" s="17"/>
      <c r="EW492" s="17"/>
      <c r="EX492" s="17"/>
      <c r="EY492" s="17"/>
      <c r="EZ492" s="121"/>
      <c r="FA492" s="17"/>
      <c r="FB492" s="121"/>
      <c r="FC492" s="118">
        <v>50</v>
      </c>
      <c r="FD492" s="17">
        <v>4</v>
      </c>
      <c r="FE492" s="121"/>
      <c r="FF492" s="17">
        <v>42</v>
      </c>
      <c r="FG492" s="118"/>
      <c r="FH492" s="121"/>
      <c r="FI492" s="17"/>
      <c r="FJ492" s="17" t="e">
        <v>#N/A</v>
      </c>
      <c r="FK492" s="227" t="s">
        <v>3714</v>
      </c>
      <c r="FL492" s="128"/>
      <c r="FM492" s="128"/>
      <c r="FN492" s="17"/>
      <c r="FO492" s="17"/>
      <c r="FP492" s="121"/>
      <c r="FQ492" s="17"/>
      <c r="FR492" s="118"/>
      <c r="FS492" s="17"/>
      <c r="FT492" s="17">
        <v>0</v>
      </c>
      <c r="FU492" s="17">
        <v>14</v>
      </c>
      <c r="FV492" s="17"/>
      <c r="FW492" s="17"/>
      <c r="FX492" s="17"/>
      <c r="FY492" s="121"/>
      <c r="FZ492" s="17"/>
      <c r="GA492" s="118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29"/>
      <c r="GQ492" s="17"/>
      <c r="GR492" s="118"/>
      <c r="GS492" s="17"/>
      <c r="GT492" s="17"/>
      <c r="GU492" s="17"/>
      <c r="GV492" s="17"/>
      <c r="GW492" s="17"/>
      <c r="GX492" s="121"/>
      <c r="GY492" s="118"/>
      <c r="GZ492" s="17"/>
      <c r="HA492" s="17"/>
      <c r="HB492" s="17"/>
      <c r="HC492" s="17"/>
      <c r="HD492" s="121"/>
      <c r="HE492" s="118"/>
      <c r="HF492" s="17"/>
      <c r="HG492" s="17"/>
      <c r="HH492" s="17"/>
      <c r="HI492" s="17"/>
      <c r="HJ492" s="17"/>
      <c r="HK492" s="121"/>
      <c r="HL492" s="118"/>
      <c r="HM492" s="17"/>
      <c r="HN492" s="17"/>
      <c r="HO492" s="121"/>
      <c r="HP492" s="118"/>
      <c r="HQ492" s="121"/>
      <c r="HR492" s="17"/>
      <c r="HS492" s="118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21"/>
      <c r="IJ492" s="17" t="s">
        <v>2965</v>
      </c>
      <c r="IK492" s="17" t="s">
        <v>3967</v>
      </c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</row>
    <row r="493" spans="1:260" s="138" customFormat="1" ht="12">
      <c r="A493" s="118">
        <v>227</v>
      </c>
      <c r="B493" s="17" t="s">
        <v>689</v>
      </c>
      <c r="C493" s="17">
        <v>0</v>
      </c>
      <c r="D493" s="17" t="s">
        <v>663</v>
      </c>
      <c r="E493" s="17" t="s">
        <v>1911</v>
      </c>
      <c r="F493" s="17" t="s">
        <v>2130</v>
      </c>
      <c r="G493" s="17" t="s">
        <v>79</v>
      </c>
      <c r="H493" s="119">
        <v>-17.796683000000002</v>
      </c>
      <c r="I493" s="120">
        <v>-63.196716000000002</v>
      </c>
      <c r="J493" s="17" t="s">
        <v>303</v>
      </c>
      <c r="K493" s="17" t="s">
        <v>176</v>
      </c>
      <c r="L493" s="17" t="s">
        <v>304</v>
      </c>
      <c r="M493" s="121" t="s">
        <v>177</v>
      </c>
      <c r="N493" s="122">
        <v>35</v>
      </c>
      <c r="O493" s="123" t="s">
        <v>245</v>
      </c>
      <c r="P493" s="17" t="s">
        <v>196</v>
      </c>
      <c r="Q493" s="121" t="s">
        <v>179</v>
      </c>
      <c r="R493" s="124">
        <v>3</v>
      </c>
      <c r="S493" s="124">
        <v>3</v>
      </c>
      <c r="T493" s="124">
        <v>0</v>
      </c>
      <c r="U493" s="124">
        <v>3</v>
      </c>
      <c r="V493" s="124">
        <v>0</v>
      </c>
      <c r="W493" s="124">
        <v>3</v>
      </c>
      <c r="X493" s="124">
        <v>0</v>
      </c>
      <c r="Y493" s="125">
        <v>0</v>
      </c>
      <c r="Z493" s="17">
        <v>12</v>
      </c>
      <c r="AA493" s="126"/>
      <c r="AB493" s="127" t="s">
        <v>180</v>
      </c>
      <c r="AC493" s="227" t="s">
        <v>212</v>
      </c>
      <c r="AD493" s="227">
        <v>3</v>
      </c>
      <c r="AE493" s="227" t="s">
        <v>181</v>
      </c>
      <c r="AF493" s="227">
        <v>1</v>
      </c>
      <c r="AG493" s="227" t="s">
        <v>211</v>
      </c>
      <c r="AH493" s="227" t="s">
        <v>232</v>
      </c>
      <c r="AI493" s="227">
        <v>3</v>
      </c>
      <c r="AJ493" s="227" t="s">
        <v>184</v>
      </c>
      <c r="AK493" s="227">
        <v>1</v>
      </c>
      <c r="AL493" s="227" t="s">
        <v>236</v>
      </c>
      <c r="AM493" s="227" t="s">
        <v>185</v>
      </c>
      <c r="AN493" s="227">
        <v>3</v>
      </c>
      <c r="AO493" s="227" t="s">
        <v>184</v>
      </c>
      <c r="AP493" s="227">
        <v>1</v>
      </c>
      <c r="AQ493" s="227" t="s">
        <v>236</v>
      </c>
      <c r="AR493" s="227" t="s">
        <v>77</v>
      </c>
      <c r="AS493" s="227">
        <v>0</v>
      </c>
      <c r="AT493" s="227" t="s">
        <v>77</v>
      </c>
      <c r="AU493" s="227">
        <v>0</v>
      </c>
      <c r="AV493" s="227" t="s">
        <v>77</v>
      </c>
      <c r="AW493" s="227" t="s">
        <v>218</v>
      </c>
      <c r="AX493" s="227">
        <v>3</v>
      </c>
      <c r="AY493" s="227" t="s">
        <v>187</v>
      </c>
      <c r="AZ493" s="227">
        <v>1</v>
      </c>
      <c r="BA493" s="227" t="s">
        <v>236</v>
      </c>
      <c r="BB493" s="227" t="s">
        <v>77</v>
      </c>
      <c r="BC493" s="227">
        <v>0</v>
      </c>
      <c r="BD493" s="227" t="s">
        <v>77</v>
      </c>
      <c r="BE493" s="227">
        <v>0</v>
      </c>
      <c r="BF493" s="227" t="s">
        <v>77</v>
      </c>
      <c r="BG493" s="227">
        <v>0</v>
      </c>
      <c r="BH493" s="227">
        <v>0</v>
      </c>
      <c r="BI493" s="227">
        <v>0</v>
      </c>
      <c r="BJ493" s="227">
        <v>0</v>
      </c>
      <c r="BK493" s="227">
        <v>0</v>
      </c>
      <c r="BL493" s="17">
        <v>12</v>
      </c>
      <c r="BM493" s="126" t="s">
        <v>4159</v>
      </c>
      <c r="BN493" s="126"/>
      <c r="BO493" s="126" t="e">
        <v>#N/A</v>
      </c>
      <c r="BP493" s="126">
        <v>2024</v>
      </c>
      <c r="BQ493" s="126" t="s">
        <v>171</v>
      </c>
      <c r="BR493" s="128">
        <v>45495</v>
      </c>
      <c r="BS493" s="17">
        <v>30</v>
      </c>
      <c r="BT493" s="221" t="s">
        <v>3017</v>
      </c>
      <c r="BU493" s="118">
        <v>3</v>
      </c>
      <c r="BV493" s="17">
        <v>0</v>
      </c>
      <c r="BW493" s="17">
        <v>1</v>
      </c>
      <c r="BX493" s="17">
        <v>1</v>
      </c>
      <c r="BY493" s="17">
        <v>0</v>
      </c>
      <c r="BZ493" s="17">
        <v>1</v>
      </c>
      <c r="CA493" s="17"/>
      <c r="CB493" s="17">
        <v>6</v>
      </c>
      <c r="CC493" s="121">
        <v>12</v>
      </c>
      <c r="CD493" s="17"/>
      <c r="CE493" s="118">
        <v>0</v>
      </c>
      <c r="CF493" s="17">
        <v>0</v>
      </c>
      <c r="CG493" s="17">
        <v>1</v>
      </c>
      <c r="CH493" s="17">
        <v>0</v>
      </c>
      <c r="CI493" s="17">
        <v>0</v>
      </c>
      <c r="CJ493" s="17">
        <v>1</v>
      </c>
      <c r="CK493" s="17">
        <v>0</v>
      </c>
      <c r="CL493" s="121">
        <v>2</v>
      </c>
      <c r="CM493" s="17" t="s">
        <v>3018</v>
      </c>
      <c r="CN493" s="17" t="s">
        <v>1143</v>
      </c>
      <c r="CO493" s="17" t="s">
        <v>1411</v>
      </c>
      <c r="CP493" s="17">
        <v>3</v>
      </c>
      <c r="CQ493" s="118">
        <v>1</v>
      </c>
      <c r="CR493" s="17">
        <v>1</v>
      </c>
      <c r="CS493" s="17" t="s">
        <v>676</v>
      </c>
      <c r="CT493" s="17" t="s">
        <v>677</v>
      </c>
      <c r="CU493" s="17"/>
      <c r="CV493" s="17"/>
      <c r="CW493" s="17"/>
      <c r="CX493" s="17"/>
      <c r="CY493" s="121"/>
      <c r="CZ493" s="118"/>
      <c r="DA493" s="17"/>
      <c r="DB493" s="17"/>
      <c r="DC493" s="121"/>
      <c r="DD493" s="126"/>
      <c r="DE493" s="17"/>
      <c r="DF493" s="118"/>
      <c r="DG493" s="17" t="s">
        <v>1412</v>
      </c>
      <c r="DH493" s="17"/>
      <c r="DI493" s="126" t="s">
        <v>2621</v>
      </c>
      <c r="DJ493" s="118">
        <v>16</v>
      </c>
      <c r="DK493" s="118" t="s">
        <v>3019</v>
      </c>
      <c r="DL493" s="121"/>
      <c r="DM493" s="17" t="s">
        <v>1351</v>
      </c>
      <c r="DN493" s="17"/>
      <c r="DO493" s="17"/>
      <c r="DP493" s="17"/>
      <c r="DQ493" s="121"/>
      <c r="DR493" s="17"/>
      <c r="DS493" s="17"/>
      <c r="DT493" s="17"/>
      <c r="DU493" s="17"/>
      <c r="DV493" s="17"/>
      <c r="DW493" s="17"/>
      <c r="DX493" s="17"/>
      <c r="DY493" s="118"/>
      <c r="DZ493" s="17"/>
      <c r="EA493" s="17"/>
      <c r="EB493" s="17"/>
      <c r="EC493" s="17"/>
      <c r="ED493" s="17"/>
      <c r="EE493" s="17"/>
      <c r="EF493" s="121"/>
      <c r="EG493" s="17"/>
      <c r="EH493" s="17"/>
      <c r="EI493" s="17"/>
      <c r="EJ493" s="17"/>
      <c r="EK493" s="17"/>
      <c r="EL493" s="17"/>
      <c r="EM493" s="17"/>
      <c r="EN493" s="17"/>
      <c r="EO493" s="118"/>
      <c r="EP493" s="17"/>
      <c r="EQ493" s="17"/>
      <c r="ER493" s="17"/>
      <c r="ES493" s="17"/>
      <c r="ET493" s="121"/>
      <c r="EU493" s="118"/>
      <c r="EV493" s="17"/>
      <c r="EW493" s="17"/>
      <c r="EX493" s="17"/>
      <c r="EY493" s="17"/>
      <c r="EZ493" s="121"/>
      <c r="FA493" s="17"/>
      <c r="FB493" s="129"/>
      <c r="FC493" s="118">
        <v>70</v>
      </c>
      <c r="FD493" s="17">
        <v>6</v>
      </c>
      <c r="FE493" s="121"/>
      <c r="FF493" s="17">
        <v>53</v>
      </c>
      <c r="FG493" s="118"/>
      <c r="FH493" s="121"/>
      <c r="FI493" s="17"/>
      <c r="FJ493" s="17" t="e">
        <v>#N/A</v>
      </c>
      <c r="FK493" s="227" t="s">
        <v>3714</v>
      </c>
      <c r="FL493" s="128"/>
      <c r="FM493" s="128"/>
      <c r="FN493" s="17"/>
      <c r="FO493" s="17"/>
      <c r="FP493" s="121"/>
      <c r="FQ493" s="17"/>
      <c r="FR493" s="118"/>
      <c r="FS493" s="17"/>
      <c r="FT493" s="17">
        <v>0</v>
      </c>
      <c r="FU493" s="17">
        <v>14</v>
      </c>
      <c r="FV493" s="17"/>
      <c r="FW493" s="17"/>
      <c r="FX493" s="17"/>
      <c r="FY493" s="121"/>
      <c r="FZ493" s="17"/>
      <c r="GA493" s="118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29"/>
      <c r="GQ493" s="17"/>
      <c r="GR493" s="118"/>
      <c r="GS493" s="17"/>
      <c r="GT493" s="17"/>
      <c r="GU493" s="17"/>
      <c r="GV493" s="17"/>
      <c r="GW493" s="17"/>
      <c r="GX493" s="121"/>
      <c r="GY493" s="118"/>
      <c r="GZ493" s="17"/>
      <c r="HA493" s="17"/>
      <c r="HB493" s="17"/>
      <c r="HC493" s="17"/>
      <c r="HD493" s="121"/>
      <c r="HE493" s="118"/>
      <c r="HF493" s="17"/>
      <c r="HG493" s="17"/>
      <c r="HH493" s="17"/>
      <c r="HI493" s="17"/>
      <c r="HJ493" s="17"/>
      <c r="HK493" s="121"/>
      <c r="HL493" s="118"/>
      <c r="HM493" s="17"/>
      <c r="HN493" s="17"/>
      <c r="HO493" s="121"/>
      <c r="HP493" s="118"/>
      <c r="HQ493" s="121"/>
      <c r="HR493" s="17"/>
      <c r="HS493" s="118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21"/>
      <c r="IJ493" s="17" t="s">
        <v>3020</v>
      </c>
      <c r="IK493" s="17" t="s">
        <v>3968</v>
      </c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</row>
    <row r="494" spans="1:260" s="138" customFormat="1" ht="12">
      <c r="A494" s="118">
        <v>295</v>
      </c>
      <c r="B494" s="17" t="s">
        <v>689</v>
      </c>
      <c r="C494" s="17">
        <v>0</v>
      </c>
      <c r="D494" s="139" t="s">
        <v>663</v>
      </c>
      <c r="E494" s="124" t="s">
        <v>1906</v>
      </c>
      <c r="F494" s="17" t="s">
        <v>2262</v>
      </c>
      <c r="G494" s="17" t="s">
        <v>79</v>
      </c>
      <c r="H494" s="119">
        <v>-17.757321999999998</v>
      </c>
      <c r="I494" s="120">
        <v>-63.093769999999999</v>
      </c>
      <c r="J494" s="17" t="s">
        <v>303</v>
      </c>
      <c r="K494" s="17" t="s">
        <v>176</v>
      </c>
      <c r="L494" s="17" t="s">
        <v>304</v>
      </c>
      <c r="M494" s="121" t="s">
        <v>177</v>
      </c>
      <c r="N494" s="122">
        <v>40</v>
      </c>
      <c r="O494" s="123" t="s">
        <v>78</v>
      </c>
      <c r="P494" s="17" t="s">
        <v>178</v>
      </c>
      <c r="Q494" s="121" t="s">
        <v>178</v>
      </c>
      <c r="R494" s="124">
        <v>3</v>
      </c>
      <c r="S494" s="124">
        <v>3</v>
      </c>
      <c r="T494" s="124">
        <v>0</v>
      </c>
      <c r="U494" s="124">
        <v>3</v>
      </c>
      <c r="V494" s="124">
        <v>3</v>
      </c>
      <c r="W494" s="124">
        <v>3</v>
      </c>
      <c r="X494" s="124">
        <v>0</v>
      </c>
      <c r="Y494" s="125">
        <v>0</v>
      </c>
      <c r="Z494" s="17">
        <v>15</v>
      </c>
      <c r="AA494" s="142"/>
      <c r="AB494" s="127" t="s">
        <v>3128</v>
      </c>
      <c r="AC494" s="227" t="s">
        <v>216</v>
      </c>
      <c r="AD494" s="227">
        <v>3</v>
      </c>
      <c r="AE494" s="227" t="s">
        <v>181</v>
      </c>
      <c r="AF494" s="227">
        <v>1</v>
      </c>
      <c r="AG494" s="227" t="s">
        <v>182</v>
      </c>
      <c r="AH494" s="227" t="s">
        <v>217</v>
      </c>
      <c r="AI494" s="227">
        <v>3</v>
      </c>
      <c r="AJ494" s="227" t="s">
        <v>227</v>
      </c>
      <c r="AK494" s="227">
        <v>1</v>
      </c>
      <c r="AL494" s="227" t="s">
        <v>182</v>
      </c>
      <c r="AM494" s="227" t="s">
        <v>185</v>
      </c>
      <c r="AN494" s="227">
        <v>3</v>
      </c>
      <c r="AO494" s="227" t="s">
        <v>184</v>
      </c>
      <c r="AP494" s="227">
        <v>1</v>
      </c>
      <c r="AQ494" s="227" t="s">
        <v>182</v>
      </c>
      <c r="AR494" s="227" t="s">
        <v>198</v>
      </c>
      <c r="AS494" s="227">
        <v>3</v>
      </c>
      <c r="AT494" s="227" t="s">
        <v>199</v>
      </c>
      <c r="AU494" s="227">
        <v>1</v>
      </c>
      <c r="AV494" s="227" t="s">
        <v>178</v>
      </c>
      <c r="AW494" s="227" t="s">
        <v>218</v>
      </c>
      <c r="AX494" s="227">
        <v>3</v>
      </c>
      <c r="AY494" s="227" t="s">
        <v>229</v>
      </c>
      <c r="AZ494" s="227">
        <v>0</v>
      </c>
      <c r="BA494" s="227" t="s">
        <v>178</v>
      </c>
      <c r="BB494" s="227" t="s">
        <v>77</v>
      </c>
      <c r="BC494" s="227">
        <v>0</v>
      </c>
      <c r="BD494" s="227" t="s">
        <v>77</v>
      </c>
      <c r="BE494" s="227">
        <v>0</v>
      </c>
      <c r="BF494" s="227" t="s">
        <v>77</v>
      </c>
      <c r="BG494" s="227">
        <v>0</v>
      </c>
      <c r="BH494" s="227">
        <v>0</v>
      </c>
      <c r="BI494" s="227">
        <v>0</v>
      </c>
      <c r="BJ494" s="227">
        <v>0</v>
      </c>
      <c r="BK494" s="227">
        <v>0</v>
      </c>
      <c r="BL494" s="17">
        <v>15</v>
      </c>
      <c r="BM494" s="142" t="s">
        <v>4159</v>
      </c>
      <c r="BN494" s="142"/>
      <c r="BO494" s="142" t="e">
        <v>#N/A</v>
      </c>
      <c r="BP494" s="143">
        <v>2024</v>
      </c>
      <c r="BQ494" s="126" t="s">
        <v>171</v>
      </c>
      <c r="BR494" s="128">
        <v>45495</v>
      </c>
      <c r="BS494" s="17">
        <v>30</v>
      </c>
      <c r="BT494" s="221" t="s">
        <v>2868</v>
      </c>
      <c r="BU494" s="118">
        <v>3</v>
      </c>
      <c r="BV494" s="17">
        <v>0</v>
      </c>
      <c r="BW494" s="17">
        <v>2</v>
      </c>
      <c r="BX494" s="17">
        <v>0</v>
      </c>
      <c r="BY494" s="17">
        <v>0</v>
      </c>
      <c r="BZ494" s="17">
        <v>1</v>
      </c>
      <c r="CA494" s="17"/>
      <c r="CB494" s="17">
        <v>6</v>
      </c>
      <c r="CC494" s="121">
        <v>15</v>
      </c>
      <c r="CD494" s="17"/>
      <c r="CE494" s="118">
        <v>0</v>
      </c>
      <c r="CF494" s="17">
        <v>0</v>
      </c>
      <c r="CG494" s="17">
        <v>0</v>
      </c>
      <c r="CH494" s="17">
        <v>0</v>
      </c>
      <c r="CI494" s="17">
        <v>0</v>
      </c>
      <c r="CJ494" s="17">
        <v>2</v>
      </c>
      <c r="CK494" s="17">
        <v>0</v>
      </c>
      <c r="CL494" s="121">
        <v>2</v>
      </c>
      <c r="CM494" s="17" t="s">
        <v>1179</v>
      </c>
      <c r="CN494" s="17" t="s">
        <v>1124</v>
      </c>
      <c r="CO494" s="17" t="s">
        <v>1125</v>
      </c>
      <c r="CP494" s="17">
        <v>6</v>
      </c>
      <c r="CQ494" s="118">
        <v>1</v>
      </c>
      <c r="CR494" s="17">
        <v>1</v>
      </c>
      <c r="CS494" s="124" t="s">
        <v>676</v>
      </c>
      <c r="CT494" s="138" t="s">
        <v>677</v>
      </c>
      <c r="CY494" s="141"/>
      <c r="CZ494" s="140"/>
      <c r="DC494" s="141"/>
      <c r="DD494" s="142"/>
      <c r="DF494" s="137"/>
      <c r="DG494" s="17" t="s">
        <v>1180</v>
      </c>
      <c r="DI494" s="126" t="s">
        <v>2621</v>
      </c>
      <c r="DJ494" s="118">
        <v>16</v>
      </c>
      <c r="DK494" s="118" t="s">
        <v>3129</v>
      </c>
      <c r="DL494" s="141"/>
      <c r="DM494" s="17" t="s">
        <v>1182</v>
      </c>
      <c r="DN494" s="139"/>
      <c r="DQ494" s="141"/>
      <c r="DY494" s="140"/>
      <c r="EF494" s="141"/>
      <c r="EO494" s="140"/>
      <c r="ET494" s="141"/>
      <c r="EU494" s="140"/>
      <c r="EZ494" s="141"/>
      <c r="FB494" s="127"/>
      <c r="FC494" s="118">
        <v>70</v>
      </c>
      <c r="FD494" s="17">
        <v>6</v>
      </c>
      <c r="FE494" s="141"/>
      <c r="FF494" s="17">
        <v>59</v>
      </c>
      <c r="FG494" s="140"/>
      <c r="FH494" s="141"/>
      <c r="FJ494" s="17" t="e">
        <v>#N/A</v>
      </c>
      <c r="FK494" s="257" t="s">
        <v>3714</v>
      </c>
      <c r="FP494" s="141"/>
      <c r="FR494" s="140"/>
      <c r="FT494" s="138">
        <v>0</v>
      </c>
      <c r="FU494" s="138">
        <v>14</v>
      </c>
      <c r="FY494" s="141"/>
      <c r="GA494" s="140"/>
      <c r="GP494" s="141"/>
      <c r="GR494" s="137"/>
      <c r="GX494" s="141"/>
      <c r="GY494" s="137"/>
      <c r="HD494" s="141"/>
      <c r="HE494" s="137"/>
      <c r="HK494" s="141"/>
      <c r="HL494" s="137"/>
      <c r="HM494" s="124"/>
      <c r="HN494" s="124"/>
      <c r="HO494" s="141"/>
      <c r="HP494" s="140"/>
      <c r="HQ494" s="141"/>
      <c r="HS494" s="140"/>
      <c r="II494" s="141"/>
      <c r="IJ494" s="17" t="s">
        <v>3130</v>
      </c>
      <c r="IK494" s="138" t="s">
        <v>3969</v>
      </c>
    </row>
    <row r="495" spans="1:260" s="138" customFormat="1" ht="12">
      <c r="A495" s="118">
        <v>307</v>
      </c>
      <c r="B495" s="17">
        <v>0</v>
      </c>
      <c r="C495" s="17" t="s">
        <v>2037</v>
      </c>
      <c r="D495" s="139" t="s">
        <v>663</v>
      </c>
      <c r="E495" s="124" t="s">
        <v>605</v>
      </c>
      <c r="F495" s="17" t="s">
        <v>2273</v>
      </c>
      <c r="G495" s="17" t="s">
        <v>79</v>
      </c>
      <c r="H495" s="119">
        <v>-16.7044</v>
      </c>
      <c r="I495" s="120">
        <v>-60.971919999999997</v>
      </c>
      <c r="J495" s="17" t="s">
        <v>310</v>
      </c>
      <c r="K495" s="17" t="s">
        <v>2273</v>
      </c>
      <c r="L495" s="17" t="s">
        <v>2206</v>
      </c>
      <c r="M495" s="121" t="s">
        <v>177</v>
      </c>
      <c r="N495" s="122">
        <v>72</v>
      </c>
      <c r="O495" s="123" t="s">
        <v>245</v>
      </c>
      <c r="P495" s="17" t="s">
        <v>196</v>
      </c>
      <c r="Q495" s="121" t="s">
        <v>179</v>
      </c>
      <c r="R495" s="124">
        <v>3</v>
      </c>
      <c r="S495" s="124">
        <v>3</v>
      </c>
      <c r="T495" s="124">
        <v>0</v>
      </c>
      <c r="U495" s="124">
        <v>0</v>
      </c>
      <c r="V495" s="124">
        <v>3</v>
      </c>
      <c r="W495" s="124">
        <v>1</v>
      </c>
      <c r="X495" s="124">
        <v>0</v>
      </c>
      <c r="Y495" s="125">
        <v>2</v>
      </c>
      <c r="Z495" s="17">
        <v>12</v>
      </c>
      <c r="AA495" s="142"/>
      <c r="AB495" s="127" t="s">
        <v>1163</v>
      </c>
      <c r="AC495" s="227" t="s">
        <v>212</v>
      </c>
      <c r="AD495" s="227">
        <v>3</v>
      </c>
      <c r="AE495" s="227" t="s">
        <v>181</v>
      </c>
      <c r="AF495" s="227">
        <v>1</v>
      </c>
      <c r="AG495" s="227" t="s">
        <v>211</v>
      </c>
      <c r="AH495" s="227" t="s">
        <v>232</v>
      </c>
      <c r="AI495" s="227">
        <v>3</v>
      </c>
      <c r="AJ495" s="227" t="s">
        <v>184</v>
      </c>
      <c r="AK495" s="227">
        <v>1</v>
      </c>
      <c r="AL495" s="227" t="s">
        <v>206</v>
      </c>
      <c r="AM495" s="227" t="s">
        <v>77</v>
      </c>
      <c r="AN495" s="227">
        <v>0</v>
      </c>
      <c r="AO495" s="227" t="s">
        <v>77</v>
      </c>
      <c r="AP495" s="227">
        <v>0</v>
      </c>
      <c r="AQ495" s="227" t="s">
        <v>77</v>
      </c>
      <c r="AR495" s="227" t="s">
        <v>198</v>
      </c>
      <c r="AS495" s="227">
        <v>3</v>
      </c>
      <c r="AT495" s="227" t="s">
        <v>210</v>
      </c>
      <c r="AU495" s="227">
        <v>1</v>
      </c>
      <c r="AV495" s="227" t="s">
        <v>236</v>
      </c>
      <c r="AW495" s="227" t="s">
        <v>2135</v>
      </c>
      <c r="AX495" s="227">
        <v>1</v>
      </c>
      <c r="AY495" s="227" t="s">
        <v>230</v>
      </c>
      <c r="AZ495" s="227">
        <v>0</v>
      </c>
      <c r="BA495" s="227" t="s">
        <v>236</v>
      </c>
      <c r="BB495" s="227" t="s">
        <v>77</v>
      </c>
      <c r="BC495" s="227">
        <v>0</v>
      </c>
      <c r="BD495" s="227" t="s">
        <v>77</v>
      </c>
      <c r="BE495" s="227">
        <v>0</v>
      </c>
      <c r="BF495" s="227" t="s">
        <v>77</v>
      </c>
      <c r="BG495" s="227" t="s">
        <v>784</v>
      </c>
      <c r="BH495" s="227">
        <v>2</v>
      </c>
      <c r="BI495" s="227" t="s">
        <v>230</v>
      </c>
      <c r="BJ495" s="227">
        <v>0</v>
      </c>
      <c r="BK495" s="227" t="s">
        <v>236</v>
      </c>
      <c r="BL495" s="17">
        <v>12</v>
      </c>
      <c r="BM495" s="142" t="s">
        <v>4159</v>
      </c>
      <c r="BN495" s="142"/>
      <c r="BO495" s="142" t="e">
        <v>#N/A</v>
      </c>
      <c r="BP495" s="143">
        <v>2024</v>
      </c>
      <c r="BQ495" s="126" t="s">
        <v>171</v>
      </c>
      <c r="BR495" s="128">
        <v>45495</v>
      </c>
      <c r="BS495" s="17">
        <v>30</v>
      </c>
      <c r="BT495" s="221" t="s">
        <v>3146</v>
      </c>
      <c r="BU495" s="118">
        <v>2</v>
      </c>
      <c r="BV495" s="17">
        <v>0</v>
      </c>
      <c r="BW495" s="17">
        <v>0</v>
      </c>
      <c r="BX495" s="17">
        <v>0</v>
      </c>
      <c r="BY495" s="17">
        <v>0</v>
      </c>
      <c r="BZ495" s="17">
        <v>1</v>
      </c>
      <c r="CA495" s="17"/>
      <c r="CB495" s="17">
        <v>3</v>
      </c>
      <c r="CC495" s="121">
        <v>12</v>
      </c>
      <c r="CD495" s="17"/>
      <c r="CE495" s="118">
        <v>0</v>
      </c>
      <c r="CF495" s="17">
        <v>0</v>
      </c>
      <c r="CG495" s="17">
        <v>0</v>
      </c>
      <c r="CH495" s="17">
        <v>0</v>
      </c>
      <c r="CI495" s="17">
        <v>0</v>
      </c>
      <c r="CJ495" s="17">
        <v>0</v>
      </c>
      <c r="CK495" s="17">
        <v>0</v>
      </c>
      <c r="CL495" s="121">
        <v>0</v>
      </c>
      <c r="CM495" s="17" t="s">
        <v>1485</v>
      </c>
      <c r="CN495" s="17" t="s">
        <v>3147</v>
      </c>
      <c r="CO495" s="17" t="s">
        <v>1486</v>
      </c>
      <c r="CP495" s="17">
        <v>2</v>
      </c>
      <c r="CQ495" s="118">
        <v>1</v>
      </c>
      <c r="CR495" s="17">
        <v>1</v>
      </c>
      <c r="CS495" s="124" t="s">
        <v>676</v>
      </c>
      <c r="CT495" s="138" t="s">
        <v>677</v>
      </c>
      <c r="CY495" s="141"/>
      <c r="CZ495" s="140"/>
      <c r="DC495" s="141"/>
      <c r="DD495" s="142"/>
      <c r="DF495" s="137"/>
      <c r="DG495" s="17" t="s">
        <v>1127</v>
      </c>
      <c r="DI495" s="126" t="s">
        <v>2744</v>
      </c>
      <c r="DJ495" s="118">
        <v>6</v>
      </c>
      <c r="DK495" s="118" t="s">
        <v>1487</v>
      </c>
      <c r="DL495" s="141"/>
      <c r="DM495" s="17" t="s">
        <v>130</v>
      </c>
      <c r="DN495" s="139"/>
      <c r="DQ495" s="141"/>
      <c r="DY495" s="140"/>
      <c r="EF495" s="141"/>
      <c r="EO495" s="140"/>
      <c r="ET495" s="141"/>
      <c r="EU495" s="140"/>
      <c r="EZ495" s="141"/>
      <c r="FB495" s="127"/>
      <c r="FC495" s="118">
        <v>100</v>
      </c>
      <c r="FD495" s="17">
        <v>3</v>
      </c>
      <c r="FE495" s="141"/>
      <c r="FF495" s="17">
        <v>95</v>
      </c>
      <c r="FG495" s="140"/>
      <c r="FH495" s="141"/>
      <c r="FJ495" s="17" t="e">
        <v>#N/A</v>
      </c>
      <c r="FK495" s="257" t="s">
        <v>3711</v>
      </c>
      <c r="FP495" s="141"/>
      <c r="FR495" s="140"/>
      <c r="FT495" s="138">
        <v>0</v>
      </c>
      <c r="FU495" s="138">
        <v>14</v>
      </c>
      <c r="FY495" s="141"/>
      <c r="GA495" s="140"/>
      <c r="GP495" s="141"/>
      <c r="GR495" s="137"/>
      <c r="GX495" s="141"/>
      <c r="GY495" s="137"/>
      <c r="HD495" s="141"/>
      <c r="HE495" s="137"/>
      <c r="HK495" s="141"/>
      <c r="HL495" s="137"/>
      <c r="HM495" s="124"/>
      <c r="HN495" s="124"/>
      <c r="HO495" s="141"/>
      <c r="HP495" s="140"/>
      <c r="HQ495" s="141"/>
      <c r="HS495" s="140"/>
      <c r="II495" s="141"/>
      <c r="IJ495" s="17" t="s">
        <v>1487</v>
      </c>
      <c r="IK495" s="138" t="s">
        <v>3970</v>
      </c>
    </row>
    <row r="496" spans="1:260" s="138" customFormat="1" ht="12">
      <c r="A496" s="118">
        <v>358</v>
      </c>
      <c r="B496" s="17" t="s">
        <v>689</v>
      </c>
      <c r="C496" s="17">
        <v>0</v>
      </c>
      <c r="D496" s="139" t="s">
        <v>663</v>
      </c>
      <c r="E496" s="124" t="s">
        <v>1671</v>
      </c>
      <c r="F496" s="17" t="s">
        <v>2349</v>
      </c>
      <c r="G496" s="17" t="s">
        <v>79</v>
      </c>
      <c r="H496" s="119">
        <v>-17.833300000000001</v>
      </c>
      <c r="I496" s="120">
        <v>-63.160780000000003</v>
      </c>
      <c r="J496" s="17" t="s">
        <v>303</v>
      </c>
      <c r="K496" s="17" t="s">
        <v>176</v>
      </c>
      <c r="L496" s="17" t="s">
        <v>304</v>
      </c>
      <c r="M496" s="121" t="s">
        <v>177</v>
      </c>
      <c r="N496" s="122">
        <v>25</v>
      </c>
      <c r="O496" s="123" t="s">
        <v>78</v>
      </c>
      <c r="P496" s="17" t="s">
        <v>178</v>
      </c>
      <c r="Q496" s="121" t="s">
        <v>179</v>
      </c>
      <c r="R496" s="124">
        <v>3</v>
      </c>
      <c r="S496" s="124">
        <v>3</v>
      </c>
      <c r="T496" s="124">
        <v>0</v>
      </c>
      <c r="U496" s="124">
        <v>0</v>
      </c>
      <c r="V496" s="124">
        <v>0</v>
      </c>
      <c r="W496" s="124">
        <v>3</v>
      </c>
      <c r="X496" s="124">
        <v>2</v>
      </c>
      <c r="Y496" s="125">
        <v>0</v>
      </c>
      <c r="Z496" s="17">
        <v>11</v>
      </c>
      <c r="AA496" s="142"/>
      <c r="AB496" s="127" t="s">
        <v>1407</v>
      </c>
      <c r="AC496" s="227" t="s">
        <v>212</v>
      </c>
      <c r="AD496" s="227">
        <v>3</v>
      </c>
      <c r="AE496" s="227" t="s">
        <v>181</v>
      </c>
      <c r="AF496" s="227">
        <v>1</v>
      </c>
      <c r="AG496" s="227" t="s">
        <v>236</v>
      </c>
      <c r="AH496" s="227" t="s">
        <v>232</v>
      </c>
      <c r="AI496" s="227">
        <v>3</v>
      </c>
      <c r="AJ496" s="227" t="s">
        <v>227</v>
      </c>
      <c r="AK496" s="227">
        <v>1</v>
      </c>
      <c r="AL496" s="227" t="s">
        <v>206</v>
      </c>
      <c r="AM496" s="227" t="s">
        <v>77</v>
      </c>
      <c r="AN496" s="227">
        <v>0</v>
      </c>
      <c r="AO496" s="227" t="s">
        <v>77</v>
      </c>
      <c r="AP496" s="227">
        <v>0</v>
      </c>
      <c r="AQ496" s="227" t="s">
        <v>77</v>
      </c>
      <c r="AR496" s="227" t="s">
        <v>77</v>
      </c>
      <c r="AS496" s="227">
        <v>0</v>
      </c>
      <c r="AT496" s="227" t="s">
        <v>77</v>
      </c>
      <c r="AU496" s="227">
        <v>0</v>
      </c>
      <c r="AV496" s="227" t="s">
        <v>77</v>
      </c>
      <c r="AW496" s="227" t="s">
        <v>218</v>
      </c>
      <c r="AX496" s="227">
        <v>3</v>
      </c>
      <c r="AY496" s="227" t="s">
        <v>325</v>
      </c>
      <c r="AZ496" s="227">
        <v>1</v>
      </c>
      <c r="BA496" s="227" t="s">
        <v>178</v>
      </c>
      <c r="BB496" s="227" t="s">
        <v>258</v>
      </c>
      <c r="BC496" s="227">
        <v>2</v>
      </c>
      <c r="BD496" s="227" t="s">
        <v>326</v>
      </c>
      <c r="BE496" s="227">
        <v>0</v>
      </c>
      <c r="BF496" s="227" t="s">
        <v>189</v>
      </c>
      <c r="BG496" s="227">
        <v>0</v>
      </c>
      <c r="BH496" s="227">
        <v>0</v>
      </c>
      <c r="BI496" s="227">
        <v>0</v>
      </c>
      <c r="BJ496" s="227">
        <v>0</v>
      </c>
      <c r="BK496" s="227">
        <v>0</v>
      </c>
      <c r="BL496" s="17">
        <v>11</v>
      </c>
      <c r="BM496" s="142" t="s">
        <v>4159</v>
      </c>
      <c r="BN496" s="142"/>
      <c r="BO496" s="142" t="e">
        <v>#N/A</v>
      </c>
      <c r="BP496" s="143">
        <v>2024</v>
      </c>
      <c r="BQ496" s="126" t="s">
        <v>171</v>
      </c>
      <c r="BR496" s="128">
        <v>45495</v>
      </c>
      <c r="BS496" s="17">
        <v>30</v>
      </c>
      <c r="BT496" s="221" t="s">
        <v>3319</v>
      </c>
      <c r="BU496" s="118">
        <v>2</v>
      </c>
      <c r="BV496" s="17">
        <v>0</v>
      </c>
      <c r="BW496" s="17">
        <v>1</v>
      </c>
      <c r="BX496" s="17">
        <v>1</v>
      </c>
      <c r="BY496" s="17">
        <v>1</v>
      </c>
      <c r="BZ496" s="17">
        <v>1</v>
      </c>
      <c r="CA496" s="17"/>
      <c r="CB496" s="17">
        <v>6</v>
      </c>
      <c r="CC496" s="121">
        <v>11</v>
      </c>
      <c r="CD496" s="17"/>
      <c r="CE496" s="118">
        <v>1</v>
      </c>
      <c r="CF496" s="17">
        <v>0</v>
      </c>
      <c r="CG496" s="17">
        <v>1</v>
      </c>
      <c r="CH496" s="17">
        <v>0</v>
      </c>
      <c r="CI496" s="17">
        <v>0</v>
      </c>
      <c r="CJ496" s="17">
        <v>1</v>
      </c>
      <c r="CK496" s="17">
        <v>0</v>
      </c>
      <c r="CL496" s="121">
        <v>3</v>
      </c>
      <c r="CM496" s="17" t="s">
        <v>3320</v>
      </c>
      <c r="CN496" s="17" t="s">
        <v>1143</v>
      </c>
      <c r="CO496" s="17" t="s">
        <v>3321</v>
      </c>
      <c r="CP496" s="17">
        <v>1</v>
      </c>
      <c r="CQ496" s="118">
        <v>0</v>
      </c>
      <c r="CR496" s="17">
        <v>1</v>
      </c>
      <c r="CS496" s="124"/>
      <c r="CT496" s="138" t="s">
        <v>677</v>
      </c>
      <c r="CY496" s="141"/>
      <c r="CZ496" s="140"/>
      <c r="DC496" s="141"/>
      <c r="DD496" s="142"/>
      <c r="DF496" s="137"/>
      <c r="DG496" s="17" t="s">
        <v>2990</v>
      </c>
      <c r="DI496" s="126" t="s">
        <v>2627</v>
      </c>
      <c r="DJ496" s="118">
        <v>21</v>
      </c>
      <c r="DK496" s="118" t="s">
        <v>2991</v>
      </c>
      <c r="DL496" s="141"/>
      <c r="DM496" s="17" t="s">
        <v>1541</v>
      </c>
      <c r="DN496" s="139"/>
      <c r="DQ496" s="141"/>
      <c r="DY496" s="140"/>
      <c r="EF496" s="141"/>
      <c r="EO496" s="140"/>
      <c r="ET496" s="141"/>
      <c r="EU496" s="140"/>
      <c r="EZ496" s="141"/>
      <c r="FB496" s="127"/>
      <c r="FC496" s="118">
        <v>50</v>
      </c>
      <c r="FD496" s="17">
        <v>6</v>
      </c>
      <c r="FE496" s="141"/>
      <c r="FF496" s="17">
        <v>42</v>
      </c>
      <c r="FG496" s="140"/>
      <c r="FH496" s="141"/>
      <c r="FJ496" s="17" t="e">
        <v>#N/A</v>
      </c>
      <c r="FK496" s="257" t="s">
        <v>3711</v>
      </c>
      <c r="FP496" s="141"/>
      <c r="FR496" s="140"/>
      <c r="FT496" s="138">
        <v>0</v>
      </c>
      <c r="FU496" s="138">
        <v>14</v>
      </c>
      <c r="FY496" s="141"/>
      <c r="GA496" s="140"/>
      <c r="GP496" s="141"/>
      <c r="GR496" s="137"/>
      <c r="GX496" s="141"/>
      <c r="GY496" s="137"/>
      <c r="HD496" s="141"/>
      <c r="HE496" s="137"/>
      <c r="HK496" s="141"/>
      <c r="HL496" s="137"/>
      <c r="HM496" s="124"/>
      <c r="HN496" s="124"/>
      <c r="HO496" s="141"/>
      <c r="HP496" s="140"/>
      <c r="HQ496" s="141"/>
      <c r="HS496" s="140"/>
      <c r="II496" s="141"/>
      <c r="IJ496" s="17" t="s">
        <v>3322</v>
      </c>
      <c r="IK496" s="138" t="s">
        <v>3876</v>
      </c>
    </row>
    <row r="497" spans="1:260" s="138" customFormat="1" ht="12">
      <c r="A497" s="118">
        <v>392</v>
      </c>
      <c r="B497" s="17">
        <v>0</v>
      </c>
      <c r="C497" s="17">
        <v>0</v>
      </c>
      <c r="D497" s="139" t="s">
        <v>663</v>
      </c>
      <c r="E497" s="124" t="s">
        <v>1670</v>
      </c>
      <c r="F497" s="17" t="s">
        <v>2393</v>
      </c>
      <c r="G497" s="17" t="s">
        <v>79</v>
      </c>
      <c r="H497" s="119">
        <v>-17.855028000000001</v>
      </c>
      <c r="I497" s="120">
        <v>-63.173749999999998</v>
      </c>
      <c r="J497" s="17" t="s">
        <v>303</v>
      </c>
      <c r="K497" s="17" t="s">
        <v>176</v>
      </c>
      <c r="L497" s="17" t="s">
        <v>304</v>
      </c>
      <c r="M497" s="121" t="s">
        <v>177</v>
      </c>
      <c r="N497" s="122">
        <v>40</v>
      </c>
      <c r="O497" s="123" t="s">
        <v>78</v>
      </c>
      <c r="P497" s="17" t="s">
        <v>196</v>
      </c>
      <c r="Q497" s="121" t="s">
        <v>179</v>
      </c>
      <c r="R497" s="124">
        <v>3</v>
      </c>
      <c r="S497" s="124">
        <v>3</v>
      </c>
      <c r="T497" s="124">
        <v>0</v>
      </c>
      <c r="U497" s="124">
        <v>0</v>
      </c>
      <c r="V497" s="124">
        <v>0</v>
      </c>
      <c r="W497" s="124">
        <v>3</v>
      </c>
      <c r="X497" s="124">
        <v>2</v>
      </c>
      <c r="Y497" s="125">
        <v>0</v>
      </c>
      <c r="Z497" s="17">
        <v>11</v>
      </c>
      <c r="AA497" s="142"/>
      <c r="AB497" s="127" t="s">
        <v>1229</v>
      </c>
      <c r="AC497" s="227" t="s">
        <v>223</v>
      </c>
      <c r="AD497" s="227">
        <v>3</v>
      </c>
      <c r="AE497" s="227" t="s">
        <v>181</v>
      </c>
      <c r="AF497" s="227">
        <v>1</v>
      </c>
      <c r="AG497" s="227" t="s">
        <v>236</v>
      </c>
      <c r="AH497" s="227" t="s">
        <v>188</v>
      </c>
      <c r="AI497" s="227">
        <v>3</v>
      </c>
      <c r="AJ497" s="227" t="s">
        <v>316</v>
      </c>
      <c r="AK497" s="227">
        <v>1</v>
      </c>
      <c r="AL497" s="227" t="s">
        <v>206</v>
      </c>
      <c r="AM497" s="227" t="s">
        <v>77</v>
      </c>
      <c r="AN497" s="227">
        <v>0</v>
      </c>
      <c r="AO497" s="227" t="s">
        <v>77</v>
      </c>
      <c r="AP497" s="227">
        <v>0</v>
      </c>
      <c r="AQ497" s="227" t="s">
        <v>77</v>
      </c>
      <c r="AR497" s="227" t="s">
        <v>77</v>
      </c>
      <c r="AS497" s="227">
        <v>0</v>
      </c>
      <c r="AT497" s="227" t="s">
        <v>77</v>
      </c>
      <c r="AU497" s="227">
        <v>0</v>
      </c>
      <c r="AV497" s="227" t="s">
        <v>77</v>
      </c>
      <c r="AW497" s="227" t="s">
        <v>218</v>
      </c>
      <c r="AX497" s="227">
        <v>3</v>
      </c>
      <c r="AY497" s="227" t="s">
        <v>187</v>
      </c>
      <c r="AZ497" s="227">
        <v>1</v>
      </c>
      <c r="BA497" s="227" t="s">
        <v>236</v>
      </c>
      <c r="BB497" s="227" t="s">
        <v>258</v>
      </c>
      <c r="BC497" s="227">
        <v>2</v>
      </c>
      <c r="BD497" s="227" t="s">
        <v>229</v>
      </c>
      <c r="BE497" s="227">
        <v>0</v>
      </c>
      <c r="BF497" s="227" t="s">
        <v>236</v>
      </c>
      <c r="BG497" s="227">
        <v>0</v>
      </c>
      <c r="BH497" s="227">
        <v>0</v>
      </c>
      <c r="BI497" s="227">
        <v>0</v>
      </c>
      <c r="BJ497" s="227">
        <v>0</v>
      </c>
      <c r="BK497" s="227">
        <v>0</v>
      </c>
      <c r="BL497" s="17">
        <v>11</v>
      </c>
      <c r="BM497" s="142" t="s">
        <v>4159</v>
      </c>
      <c r="BN497" s="142"/>
      <c r="BO497" s="142" t="e">
        <v>#N/A</v>
      </c>
      <c r="BP497" s="143">
        <v>2024</v>
      </c>
      <c r="BQ497" s="126" t="s">
        <v>171</v>
      </c>
      <c r="BR497" s="128">
        <v>45495</v>
      </c>
      <c r="BS497" s="17">
        <v>30</v>
      </c>
      <c r="BT497" s="221" t="s">
        <v>3427</v>
      </c>
      <c r="BU497" s="118">
        <v>2</v>
      </c>
      <c r="BV497" s="17">
        <v>0</v>
      </c>
      <c r="BW497" s="17">
        <v>1</v>
      </c>
      <c r="BX497" s="17">
        <v>1</v>
      </c>
      <c r="BY497" s="17">
        <v>1</v>
      </c>
      <c r="BZ497" s="17">
        <v>1</v>
      </c>
      <c r="CA497" s="17"/>
      <c r="CB497" s="17">
        <v>6</v>
      </c>
      <c r="CC497" s="121">
        <v>11</v>
      </c>
      <c r="CD497" s="17"/>
      <c r="CE497" s="118">
        <v>0</v>
      </c>
      <c r="CF497" s="17">
        <v>1</v>
      </c>
      <c r="CG497" s="17">
        <v>1</v>
      </c>
      <c r="CH497" s="17">
        <v>0</v>
      </c>
      <c r="CI497" s="17">
        <v>0</v>
      </c>
      <c r="CJ497" s="17">
        <v>0</v>
      </c>
      <c r="CK497" s="17">
        <v>0</v>
      </c>
      <c r="CL497" s="121">
        <v>2</v>
      </c>
      <c r="CM497" s="17" t="s">
        <v>3428</v>
      </c>
      <c r="CN497" s="17" t="s">
        <v>1200</v>
      </c>
      <c r="CO497" s="17" t="s">
        <v>3429</v>
      </c>
      <c r="CP497" s="17">
        <v>1</v>
      </c>
      <c r="CQ497" s="118">
        <v>1</v>
      </c>
      <c r="CR497" s="17">
        <v>1</v>
      </c>
      <c r="CS497" s="124" t="s">
        <v>676</v>
      </c>
      <c r="CT497" s="138" t="s">
        <v>677</v>
      </c>
      <c r="CY497" s="141"/>
      <c r="CZ497" s="140"/>
      <c r="DC497" s="141"/>
      <c r="DD497" s="142"/>
      <c r="DF497" s="137"/>
      <c r="DG497" s="17" t="s">
        <v>2957</v>
      </c>
      <c r="DI497" s="126" t="s">
        <v>2621</v>
      </c>
      <c r="DJ497" s="118">
        <v>16</v>
      </c>
      <c r="DK497" s="118" t="s">
        <v>3242</v>
      </c>
      <c r="DL497" s="141"/>
      <c r="DM497" s="17" t="s">
        <v>3430</v>
      </c>
      <c r="DN497" s="139"/>
      <c r="DQ497" s="141"/>
      <c r="DY497" s="140"/>
      <c r="EF497" s="141"/>
      <c r="EO497" s="140"/>
      <c r="ET497" s="141"/>
      <c r="EU497" s="140"/>
      <c r="EZ497" s="141"/>
      <c r="FB497" s="127"/>
      <c r="FC497" s="118">
        <v>70</v>
      </c>
      <c r="FD497" s="17">
        <v>6</v>
      </c>
      <c r="FE497" s="141"/>
      <c r="FF497" s="17">
        <v>59</v>
      </c>
      <c r="FG497" s="140"/>
      <c r="FH497" s="141"/>
      <c r="FJ497" s="17" t="e">
        <v>#N/A</v>
      </c>
      <c r="FK497" s="257" t="s">
        <v>3711</v>
      </c>
      <c r="FP497" s="141"/>
      <c r="FR497" s="140"/>
      <c r="FT497" s="138">
        <v>0</v>
      </c>
      <c r="FU497" s="138">
        <v>14</v>
      </c>
      <c r="FY497" s="141"/>
      <c r="GA497" s="140"/>
      <c r="GP497" s="141"/>
      <c r="GR497" s="137"/>
      <c r="GX497" s="141"/>
      <c r="GY497" s="137"/>
      <c r="HD497" s="141"/>
      <c r="HE497" s="137"/>
      <c r="HK497" s="141"/>
      <c r="HL497" s="137"/>
      <c r="HM497" s="124"/>
      <c r="HN497" s="124"/>
      <c r="HO497" s="141"/>
      <c r="HP497" s="140"/>
      <c r="HQ497" s="141"/>
      <c r="HS497" s="140"/>
      <c r="II497" s="141"/>
      <c r="IJ497" s="17" t="s">
        <v>3431</v>
      </c>
      <c r="IK497" s="138" t="s">
        <v>3971</v>
      </c>
    </row>
    <row r="498" spans="1:260" s="138" customFormat="1" ht="12">
      <c r="A498" s="118">
        <v>412</v>
      </c>
      <c r="B498" s="17">
        <v>0</v>
      </c>
      <c r="C498" s="17">
        <v>0</v>
      </c>
      <c r="D498" s="139" t="s">
        <v>663</v>
      </c>
      <c r="E498" s="124" t="s">
        <v>1916</v>
      </c>
      <c r="F498" s="17" t="s">
        <v>2420</v>
      </c>
      <c r="G498" s="17" t="s">
        <v>79</v>
      </c>
      <c r="H498" s="119">
        <v>-17.7818</v>
      </c>
      <c r="I498" s="120">
        <v>-63.156500000000001</v>
      </c>
      <c r="J498" s="17" t="s">
        <v>303</v>
      </c>
      <c r="K498" s="17" t="s">
        <v>176</v>
      </c>
      <c r="L498" s="17" t="s">
        <v>304</v>
      </c>
      <c r="M498" s="121" t="s">
        <v>177</v>
      </c>
      <c r="N498" s="122">
        <v>12</v>
      </c>
      <c r="O498" s="123" t="s">
        <v>78</v>
      </c>
      <c r="P498" s="17" t="s">
        <v>213</v>
      </c>
      <c r="Q498" s="121" t="s">
        <v>179</v>
      </c>
      <c r="R498" s="124">
        <v>3</v>
      </c>
      <c r="S498" s="124">
        <v>3</v>
      </c>
      <c r="T498" s="124">
        <v>0</v>
      </c>
      <c r="U498" s="124">
        <v>0</v>
      </c>
      <c r="V498" s="124">
        <v>0</v>
      </c>
      <c r="W498" s="124">
        <v>3</v>
      </c>
      <c r="X498" s="124">
        <v>1</v>
      </c>
      <c r="Y498" s="125">
        <v>0</v>
      </c>
      <c r="Z498" s="17">
        <v>10</v>
      </c>
      <c r="AA498" s="142"/>
      <c r="AB498" s="127" t="s">
        <v>3489</v>
      </c>
      <c r="AC498" s="227" t="s">
        <v>223</v>
      </c>
      <c r="AD498" s="227">
        <v>3</v>
      </c>
      <c r="AE498" s="227" t="s">
        <v>181</v>
      </c>
      <c r="AF498" s="227">
        <v>1</v>
      </c>
      <c r="AG498" s="227" t="s">
        <v>236</v>
      </c>
      <c r="AH498" s="227" t="s">
        <v>188</v>
      </c>
      <c r="AI498" s="227">
        <v>3</v>
      </c>
      <c r="AJ498" s="227" t="s">
        <v>316</v>
      </c>
      <c r="AK498" s="227">
        <v>1</v>
      </c>
      <c r="AL498" s="227" t="s">
        <v>206</v>
      </c>
      <c r="AM498" s="227" t="s">
        <v>77</v>
      </c>
      <c r="AN498" s="227">
        <v>0</v>
      </c>
      <c r="AO498" s="227" t="s">
        <v>77</v>
      </c>
      <c r="AP498" s="227">
        <v>0</v>
      </c>
      <c r="AQ498" s="227" t="s">
        <v>77</v>
      </c>
      <c r="AR498" s="227" t="s">
        <v>77</v>
      </c>
      <c r="AS498" s="227">
        <v>0</v>
      </c>
      <c r="AT498" s="227" t="s">
        <v>77</v>
      </c>
      <c r="AU498" s="227">
        <v>0</v>
      </c>
      <c r="AV498" s="227" t="s">
        <v>77</v>
      </c>
      <c r="AW498" s="227" t="s">
        <v>218</v>
      </c>
      <c r="AX498" s="227">
        <v>3</v>
      </c>
      <c r="AY498" s="227" t="s">
        <v>325</v>
      </c>
      <c r="AZ498" s="227">
        <v>1</v>
      </c>
      <c r="BA498" s="227" t="s">
        <v>178</v>
      </c>
      <c r="BB498" s="227" t="s">
        <v>252</v>
      </c>
      <c r="BC498" s="227">
        <v>1</v>
      </c>
      <c r="BD498" s="227" t="s">
        <v>326</v>
      </c>
      <c r="BE498" s="227">
        <v>0</v>
      </c>
      <c r="BF498" s="227" t="s">
        <v>189</v>
      </c>
      <c r="BG498" s="227">
        <v>0</v>
      </c>
      <c r="BH498" s="227">
        <v>0</v>
      </c>
      <c r="BI498" s="227">
        <v>0</v>
      </c>
      <c r="BJ498" s="227">
        <v>0</v>
      </c>
      <c r="BK498" s="227">
        <v>0</v>
      </c>
      <c r="BL498" s="17">
        <v>10</v>
      </c>
      <c r="BM498" s="142" t="s">
        <v>4159</v>
      </c>
      <c r="BN498" s="142"/>
      <c r="BO498" s="142" t="e">
        <v>#N/A</v>
      </c>
      <c r="BP498" s="143">
        <v>2024</v>
      </c>
      <c r="BQ498" s="126" t="s">
        <v>171</v>
      </c>
      <c r="BR498" s="128">
        <v>45495</v>
      </c>
      <c r="BS498" s="17">
        <v>30</v>
      </c>
      <c r="BT498" s="221" t="s">
        <v>3490</v>
      </c>
      <c r="BU498" s="118">
        <v>3</v>
      </c>
      <c r="BV498" s="17">
        <v>0</v>
      </c>
      <c r="BW498" s="17">
        <v>0</v>
      </c>
      <c r="BX498" s="17">
        <v>2</v>
      </c>
      <c r="BY498" s="17">
        <v>0</v>
      </c>
      <c r="BZ498" s="17">
        <v>1</v>
      </c>
      <c r="CA498" s="17"/>
      <c r="CB498" s="17">
        <v>6</v>
      </c>
      <c r="CC498" s="121">
        <v>10</v>
      </c>
      <c r="CD498" s="17"/>
      <c r="CE498" s="118">
        <v>0</v>
      </c>
      <c r="CF498" s="17">
        <v>0</v>
      </c>
      <c r="CG498" s="17">
        <v>2</v>
      </c>
      <c r="CH498" s="17">
        <v>0</v>
      </c>
      <c r="CI498" s="17">
        <v>0</v>
      </c>
      <c r="CJ498" s="17">
        <v>0</v>
      </c>
      <c r="CK498" s="17">
        <v>0</v>
      </c>
      <c r="CL498" s="121">
        <v>2</v>
      </c>
      <c r="CM498" s="17" t="s">
        <v>3491</v>
      </c>
      <c r="CN498" s="17" t="s">
        <v>1166</v>
      </c>
      <c r="CO498" s="17" t="s">
        <v>2895</v>
      </c>
      <c r="CP498" s="17">
        <v>1</v>
      </c>
      <c r="CQ498" s="118">
        <v>0</v>
      </c>
      <c r="CR498" s="17">
        <v>1</v>
      </c>
      <c r="CS498" s="124"/>
      <c r="CT498" s="138" t="s">
        <v>677</v>
      </c>
      <c r="CY498" s="141"/>
      <c r="CZ498" s="140"/>
      <c r="DC498" s="141"/>
      <c r="DD498" s="142"/>
      <c r="DF498" s="137"/>
      <c r="DG498" s="17" t="s">
        <v>1137</v>
      </c>
      <c r="DI498" s="126" t="s">
        <v>2800</v>
      </c>
      <c r="DJ498" s="118">
        <v>11</v>
      </c>
      <c r="DK498" s="118" t="s">
        <v>3492</v>
      </c>
      <c r="DL498" s="141"/>
      <c r="DM498" s="17" t="s">
        <v>1139</v>
      </c>
      <c r="DN498" s="139"/>
      <c r="DQ498" s="141"/>
      <c r="DY498" s="140"/>
      <c r="EF498" s="141"/>
      <c r="EO498" s="140"/>
      <c r="ET498" s="141"/>
      <c r="EU498" s="140"/>
      <c r="EZ498" s="141"/>
      <c r="FB498" s="127"/>
      <c r="FC498" s="118">
        <v>30</v>
      </c>
      <c r="FD498" s="17">
        <v>6</v>
      </c>
      <c r="FE498" s="141"/>
      <c r="FF498" s="17">
        <v>27</v>
      </c>
      <c r="FG498" s="140"/>
      <c r="FH498" s="141"/>
      <c r="FJ498" s="17" t="e">
        <v>#N/A</v>
      </c>
      <c r="FK498" s="257" t="s">
        <v>3711</v>
      </c>
      <c r="FP498" s="141"/>
      <c r="FR498" s="140"/>
      <c r="FT498" s="138">
        <v>0</v>
      </c>
      <c r="FU498" s="138">
        <v>14</v>
      </c>
      <c r="FY498" s="141"/>
      <c r="GA498" s="140"/>
      <c r="GP498" s="141"/>
      <c r="GR498" s="137"/>
      <c r="GX498" s="141"/>
      <c r="GY498" s="137"/>
      <c r="HD498" s="141"/>
      <c r="HE498" s="137"/>
      <c r="HK498" s="141"/>
      <c r="HL498" s="137"/>
      <c r="HM498" s="124"/>
      <c r="HN498" s="124"/>
      <c r="HO498" s="141"/>
      <c r="HP498" s="140"/>
      <c r="HQ498" s="141"/>
      <c r="HS498" s="140"/>
      <c r="II498" s="141"/>
      <c r="IJ498" s="17" t="s">
        <v>3493</v>
      </c>
      <c r="IK498" s="138" t="s">
        <v>3972</v>
      </c>
    </row>
    <row r="499" spans="1:260" s="138" customFormat="1" ht="12">
      <c r="A499" s="118">
        <v>176</v>
      </c>
      <c r="B499" s="17" t="s">
        <v>689</v>
      </c>
      <c r="C499" s="17">
        <v>0</v>
      </c>
      <c r="D499" s="17" t="s">
        <v>663</v>
      </c>
      <c r="E499" s="17" t="s">
        <v>1921</v>
      </c>
      <c r="F499" s="17" t="s">
        <v>2053</v>
      </c>
      <c r="G499" s="17" t="s">
        <v>79</v>
      </c>
      <c r="H499" s="119">
        <v>-17.757026</v>
      </c>
      <c r="I499" s="120">
        <v>-63.155901999999998</v>
      </c>
      <c r="J499" s="17" t="s">
        <v>303</v>
      </c>
      <c r="K499" s="17" t="s">
        <v>176</v>
      </c>
      <c r="L499" s="17" t="s">
        <v>304</v>
      </c>
      <c r="M499" s="121" t="s">
        <v>177</v>
      </c>
      <c r="N499" s="122">
        <v>40</v>
      </c>
      <c r="O499" s="123" t="s">
        <v>78</v>
      </c>
      <c r="P499" s="17" t="s">
        <v>196</v>
      </c>
      <c r="Q499" s="121" t="s">
        <v>179</v>
      </c>
      <c r="R499" s="124">
        <v>3</v>
      </c>
      <c r="S499" s="124">
        <v>3</v>
      </c>
      <c r="T499" s="124">
        <v>0</v>
      </c>
      <c r="U499" s="124">
        <v>0</v>
      </c>
      <c r="V499" s="124">
        <v>0</v>
      </c>
      <c r="W499" s="124">
        <v>3</v>
      </c>
      <c r="X499" s="124">
        <v>0</v>
      </c>
      <c r="Y499" s="125">
        <v>0</v>
      </c>
      <c r="Z499" s="17">
        <v>9</v>
      </c>
      <c r="AA499" s="126"/>
      <c r="AB499" s="127" t="s">
        <v>2855</v>
      </c>
      <c r="AC499" s="227" t="s">
        <v>212</v>
      </c>
      <c r="AD499" s="227">
        <v>3</v>
      </c>
      <c r="AE499" s="227" t="s">
        <v>181</v>
      </c>
      <c r="AF499" s="227">
        <v>1</v>
      </c>
      <c r="AG499" s="227" t="s">
        <v>236</v>
      </c>
      <c r="AH499" s="227" t="s">
        <v>232</v>
      </c>
      <c r="AI499" s="227">
        <v>3</v>
      </c>
      <c r="AJ499" s="227" t="s">
        <v>227</v>
      </c>
      <c r="AK499" s="227">
        <v>1</v>
      </c>
      <c r="AL499" s="227" t="s">
        <v>206</v>
      </c>
      <c r="AM499" s="227" t="s">
        <v>77</v>
      </c>
      <c r="AN499" s="227">
        <v>0</v>
      </c>
      <c r="AO499" s="227" t="s">
        <v>77</v>
      </c>
      <c r="AP499" s="227">
        <v>0</v>
      </c>
      <c r="AQ499" s="227" t="s">
        <v>77</v>
      </c>
      <c r="AR499" s="227" t="s">
        <v>77</v>
      </c>
      <c r="AS499" s="227">
        <v>0</v>
      </c>
      <c r="AT499" s="227" t="s">
        <v>77</v>
      </c>
      <c r="AU499" s="227">
        <v>0</v>
      </c>
      <c r="AV499" s="227" t="s">
        <v>77</v>
      </c>
      <c r="AW499" s="227" t="s">
        <v>218</v>
      </c>
      <c r="AX499" s="227">
        <v>3</v>
      </c>
      <c r="AY499" s="227" t="s">
        <v>187</v>
      </c>
      <c r="AZ499" s="227">
        <v>1</v>
      </c>
      <c r="BA499" s="227" t="s">
        <v>236</v>
      </c>
      <c r="BB499" s="227" t="s">
        <v>77</v>
      </c>
      <c r="BC499" s="227">
        <v>0</v>
      </c>
      <c r="BD499" s="227" t="s">
        <v>77</v>
      </c>
      <c r="BE499" s="227">
        <v>0</v>
      </c>
      <c r="BF499" s="227" t="s">
        <v>77</v>
      </c>
      <c r="BG499" s="227">
        <v>0</v>
      </c>
      <c r="BH499" s="227">
        <v>0</v>
      </c>
      <c r="BI499" s="227">
        <v>0</v>
      </c>
      <c r="BJ499" s="227">
        <v>0</v>
      </c>
      <c r="BK499" s="227">
        <v>0</v>
      </c>
      <c r="BL499" s="17">
        <v>9</v>
      </c>
      <c r="BM499" s="126" t="s">
        <v>4159</v>
      </c>
      <c r="BN499" s="126"/>
      <c r="BO499" s="126" t="e">
        <v>#N/A</v>
      </c>
      <c r="BP499" s="126">
        <v>2024</v>
      </c>
      <c r="BQ499" s="126" t="s">
        <v>171</v>
      </c>
      <c r="BR499" s="128">
        <v>45498</v>
      </c>
      <c r="BS499" s="17">
        <v>30</v>
      </c>
      <c r="BT499" s="221" t="s">
        <v>2856</v>
      </c>
      <c r="BU499" s="118">
        <v>2</v>
      </c>
      <c r="BV499" s="17">
        <v>0</v>
      </c>
      <c r="BW499" s="17">
        <v>0</v>
      </c>
      <c r="BX499" s="17">
        <v>1</v>
      </c>
      <c r="BY499" s="17">
        <v>0</v>
      </c>
      <c r="BZ499" s="17">
        <v>2</v>
      </c>
      <c r="CA499" s="17"/>
      <c r="CB499" s="17">
        <v>5</v>
      </c>
      <c r="CC499" s="121">
        <v>9</v>
      </c>
      <c r="CD499" s="17"/>
      <c r="CE499" s="118">
        <v>0</v>
      </c>
      <c r="CF499" s="17">
        <v>0</v>
      </c>
      <c r="CG499" s="17">
        <v>1</v>
      </c>
      <c r="CH499" s="17">
        <v>0</v>
      </c>
      <c r="CI499" s="17">
        <v>0</v>
      </c>
      <c r="CJ499" s="17">
        <v>0</v>
      </c>
      <c r="CK499" s="17">
        <v>0</v>
      </c>
      <c r="CL499" s="121">
        <v>1</v>
      </c>
      <c r="CM499" s="17" t="s">
        <v>2857</v>
      </c>
      <c r="CN499" s="17" t="s">
        <v>1200</v>
      </c>
      <c r="CO499" s="17" t="s">
        <v>1201</v>
      </c>
      <c r="CP499" s="17">
        <v>4</v>
      </c>
      <c r="CQ499" s="118">
        <v>1</v>
      </c>
      <c r="CR499" s="17">
        <v>2</v>
      </c>
      <c r="CS499" s="17" t="s">
        <v>676</v>
      </c>
      <c r="CT499" s="17" t="s">
        <v>677</v>
      </c>
      <c r="CU499" s="17"/>
      <c r="CV499" s="17"/>
      <c r="CW499" s="17"/>
      <c r="CX499" s="17"/>
      <c r="CY499" s="121"/>
      <c r="CZ499" s="118"/>
      <c r="DA499" s="17"/>
      <c r="DB499" s="17"/>
      <c r="DC499" s="121"/>
      <c r="DD499" s="126"/>
      <c r="DE499" s="17"/>
      <c r="DF499" s="118"/>
      <c r="DG499" s="17" t="s">
        <v>1137</v>
      </c>
      <c r="DH499" s="17"/>
      <c r="DI499" s="126" t="s">
        <v>2713</v>
      </c>
      <c r="DJ499" s="118">
        <v>6</v>
      </c>
      <c r="DK499" s="118" t="s">
        <v>2858</v>
      </c>
      <c r="DL499" s="121"/>
      <c r="DM499" s="17" t="s">
        <v>1120</v>
      </c>
      <c r="DN499" s="17"/>
      <c r="DO499" s="17"/>
      <c r="DP499" s="17"/>
      <c r="DQ499" s="121"/>
      <c r="DR499" s="17"/>
      <c r="DS499" s="17"/>
      <c r="DT499" s="17"/>
      <c r="DU499" s="17"/>
      <c r="DV499" s="17"/>
      <c r="DW499" s="17"/>
      <c r="DX499" s="17"/>
      <c r="DY499" s="118"/>
      <c r="DZ499" s="17"/>
      <c r="EA499" s="17"/>
      <c r="EB499" s="17"/>
      <c r="EC499" s="17"/>
      <c r="ED499" s="17"/>
      <c r="EE499" s="17"/>
      <c r="EF499" s="121"/>
      <c r="EG499" s="17"/>
      <c r="EH499" s="17"/>
      <c r="EI499" s="17"/>
      <c r="EJ499" s="17"/>
      <c r="EK499" s="17"/>
      <c r="EL499" s="17"/>
      <c r="EM499" s="17"/>
      <c r="EN499" s="17"/>
      <c r="EO499" s="118"/>
      <c r="EP499" s="17"/>
      <c r="EQ499" s="17"/>
      <c r="ER499" s="17"/>
      <c r="ES499" s="17"/>
      <c r="ET499" s="121"/>
      <c r="EU499" s="118"/>
      <c r="EV499" s="17"/>
      <c r="EW499" s="17"/>
      <c r="EX499" s="17"/>
      <c r="EY499" s="17"/>
      <c r="EZ499" s="121"/>
      <c r="FA499" s="17"/>
      <c r="FB499" s="121"/>
      <c r="FC499" s="118">
        <v>70</v>
      </c>
      <c r="FD499" s="17">
        <v>5</v>
      </c>
      <c r="FE499" s="121"/>
      <c r="FF499" s="17">
        <v>59</v>
      </c>
      <c r="FG499" s="118"/>
      <c r="FH499" s="121"/>
      <c r="FI499" s="17"/>
      <c r="FJ499" s="17" t="e">
        <v>#N/A</v>
      </c>
      <c r="FK499" s="227" t="s">
        <v>3711</v>
      </c>
      <c r="FL499" s="17"/>
      <c r="FM499" s="17"/>
      <c r="FN499" s="17"/>
      <c r="FO499" s="17"/>
      <c r="FP499" s="121"/>
      <c r="FQ499" s="17"/>
      <c r="FR499" s="118"/>
      <c r="FS499" s="17"/>
      <c r="FT499" s="17">
        <v>0</v>
      </c>
      <c r="FU499" s="17">
        <v>14</v>
      </c>
      <c r="FV499" s="17"/>
      <c r="FW499" s="17"/>
      <c r="FX499" s="17"/>
      <c r="FY499" s="121"/>
      <c r="FZ499" s="17"/>
      <c r="GA499" s="118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21"/>
      <c r="GQ499" s="17"/>
      <c r="GR499" s="118"/>
      <c r="GS499" s="17"/>
      <c r="GT499" s="17"/>
      <c r="GU499" s="17"/>
      <c r="GV499" s="17"/>
      <c r="GW499" s="17"/>
      <c r="GX499" s="121"/>
      <c r="GY499" s="118"/>
      <c r="GZ499" s="17"/>
      <c r="HA499" s="17"/>
      <c r="HB499" s="17"/>
      <c r="HC499" s="17"/>
      <c r="HD499" s="121"/>
      <c r="HE499" s="118"/>
      <c r="HF499" s="17"/>
      <c r="HG499" s="17"/>
      <c r="HH499" s="17"/>
      <c r="HI499" s="17"/>
      <c r="HJ499" s="17"/>
      <c r="HK499" s="121"/>
      <c r="HL499" s="118"/>
      <c r="HM499" s="17"/>
      <c r="HN499" s="17"/>
      <c r="HO499" s="121"/>
      <c r="HP499" s="118"/>
      <c r="HQ499" s="121"/>
      <c r="HR499" s="17"/>
      <c r="HS499" s="118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21"/>
      <c r="IJ499" s="17" t="s">
        <v>2859</v>
      </c>
      <c r="IK499" s="17" t="s">
        <v>3973</v>
      </c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</row>
    <row r="500" spans="1:260" s="138" customFormat="1" ht="12">
      <c r="A500" s="118">
        <v>275</v>
      </c>
      <c r="B500" s="17" t="s">
        <v>2030</v>
      </c>
      <c r="C500" s="17">
        <v>0</v>
      </c>
      <c r="D500" s="139" t="s">
        <v>663</v>
      </c>
      <c r="E500" s="124" t="s">
        <v>1933</v>
      </c>
      <c r="F500" s="17" t="s">
        <v>2229</v>
      </c>
      <c r="G500" s="17" t="s">
        <v>79</v>
      </c>
      <c r="H500" s="119">
        <v>-19.060396000000001</v>
      </c>
      <c r="I500" s="120">
        <v>-65.268895999999998</v>
      </c>
      <c r="J500" s="17" t="s">
        <v>303</v>
      </c>
      <c r="K500" s="17" t="s">
        <v>769</v>
      </c>
      <c r="L500" s="17" t="s">
        <v>770</v>
      </c>
      <c r="M500" s="121" t="s">
        <v>323</v>
      </c>
      <c r="N500" s="122">
        <v>6</v>
      </c>
      <c r="O500" s="123" t="s">
        <v>610</v>
      </c>
      <c r="P500" s="17" t="s">
        <v>202</v>
      </c>
      <c r="Q500" s="121" t="s">
        <v>179</v>
      </c>
      <c r="R500" s="124">
        <v>0</v>
      </c>
      <c r="S500" s="124">
        <v>3</v>
      </c>
      <c r="T500" s="124">
        <v>0</v>
      </c>
      <c r="U500" s="124">
        <v>0</v>
      </c>
      <c r="V500" s="124">
        <v>3</v>
      </c>
      <c r="W500" s="124">
        <v>0</v>
      </c>
      <c r="X500" s="124">
        <v>0</v>
      </c>
      <c r="Y500" s="125">
        <v>0</v>
      </c>
      <c r="Z500" s="17">
        <v>6</v>
      </c>
      <c r="AA500" s="142"/>
      <c r="AB500" s="127" t="s">
        <v>2144</v>
      </c>
      <c r="AC500" s="227" t="s">
        <v>77</v>
      </c>
      <c r="AD500" s="227">
        <v>0</v>
      </c>
      <c r="AE500" s="227" t="s">
        <v>77</v>
      </c>
      <c r="AF500" s="227">
        <v>0</v>
      </c>
      <c r="AG500" s="227" t="s">
        <v>77</v>
      </c>
      <c r="AH500" s="227" t="s">
        <v>257</v>
      </c>
      <c r="AI500" s="227">
        <v>3</v>
      </c>
      <c r="AJ500" s="227" t="s">
        <v>2144</v>
      </c>
      <c r="AK500" s="227">
        <v>1</v>
      </c>
      <c r="AL500" s="227" t="s">
        <v>206</v>
      </c>
      <c r="AM500" s="227" t="s">
        <v>77</v>
      </c>
      <c r="AN500" s="227">
        <v>0</v>
      </c>
      <c r="AO500" s="227" t="s">
        <v>77</v>
      </c>
      <c r="AP500" s="227">
        <v>0</v>
      </c>
      <c r="AQ500" s="227" t="s">
        <v>77</v>
      </c>
      <c r="AR500" s="227" t="s">
        <v>198</v>
      </c>
      <c r="AS500" s="227">
        <v>3</v>
      </c>
      <c r="AT500" s="227" t="s">
        <v>2145</v>
      </c>
      <c r="AU500" s="227">
        <v>0</v>
      </c>
      <c r="AV500" s="227" t="s">
        <v>206</v>
      </c>
      <c r="AW500" s="227" t="s">
        <v>77</v>
      </c>
      <c r="AX500" s="227">
        <v>0</v>
      </c>
      <c r="AY500" s="227" t="s">
        <v>77</v>
      </c>
      <c r="AZ500" s="227">
        <v>0</v>
      </c>
      <c r="BA500" s="227" t="s">
        <v>77</v>
      </c>
      <c r="BB500" s="227" t="s">
        <v>77</v>
      </c>
      <c r="BC500" s="227">
        <v>0</v>
      </c>
      <c r="BD500" s="227" t="s">
        <v>77</v>
      </c>
      <c r="BE500" s="227">
        <v>0</v>
      </c>
      <c r="BF500" s="227" t="s">
        <v>77</v>
      </c>
      <c r="BG500" s="227">
        <v>0</v>
      </c>
      <c r="BH500" s="227">
        <v>0</v>
      </c>
      <c r="BI500" s="227">
        <v>0</v>
      </c>
      <c r="BJ500" s="227">
        <v>0</v>
      </c>
      <c r="BK500" s="227">
        <v>0</v>
      </c>
      <c r="BL500" s="17">
        <v>6</v>
      </c>
      <c r="BM500" s="142" t="s">
        <v>3797</v>
      </c>
      <c r="BN500" s="142"/>
      <c r="BO500" s="142" t="s">
        <v>3789</v>
      </c>
      <c r="BP500" s="143">
        <v>2024</v>
      </c>
      <c r="BQ500" s="126" t="s">
        <v>172</v>
      </c>
      <c r="BR500" s="128">
        <v>45498</v>
      </c>
      <c r="BS500" s="17">
        <v>30</v>
      </c>
      <c r="BT500" s="221" t="s">
        <v>3052</v>
      </c>
      <c r="BU500" s="118">
        <v>0</v>
      </c>
      <c r="BV500" s="17">
        <v>0</v>
      </c>
      <c r="BW500" s="17">
        <v>3</v>
      </c>
      <c r="BX500" s="17">
        <v>0</v>
      </c>
      <c r="BY500" s="17">
        <v>0</v>
      </c>
      <c r="BZ500" s="17">
        <v>0</v>
      </c>
      <c r="CA500" s="17"/>
      <c r="CB500" s="17">
        <v>3</v>
      </c>
      <c r="CC500" s="121">
        <v>6</v>
      </c>
      <c r="CD500" s="17"/>
      <c r="CE500" s="118">
        <v>0</v>
      </c>
      <c r="CF500" s="17">
        <v>0</v>
      </c>
      <c r="CG500" s="17">
        <v>3</v>
      </c>
      <c r="CH500" s="17">
        <v>0</v>
      </c>
      <c r="CI500" s="17">
        <v>0</v>
      </c>
      <c r="CJ500" s="17">
        <v>0</v>
      </c>
      <c r="CK500" s="17">
        <v>0</v>
      </c>
      <c r="CL500" s="121">
        <v>3</v>
      </c>
      <c r="CM500" s="17" t="s">
        <v>3053</v>
      </c>
      <c r="CN500" s="17" t="s">
        <v>1587</v>
      </c>
      <c r="CO500" s="17" t="s">
        <v>251</v>
      </c>
      <c r="CP500" s="17">
        <v>28</v>
      </c>
      <c r="CQ500" s="118">
        <v>1</v>
      </c>
      <c r="CR500" s="17">
        <v>0</v>
      </c>
      <c r="CS500" s="124" t="s">
        <v>676</v>
      </c>
      <c r="CY500" s="141"/>
      <c r="CZ500" s="140"/>
      <c r="DC500" s="141"/>
      <c r="DD500" s="142"/>
      <c r="DF500" s="137"/>
      <c r="DG500" s="17" t="s">
        <v>3049</v>
      </c>
      <c r="DI500" s="126" t="s">
        <v>2664</v>
      </c>
      <c r="DJ500" s="118">
        <v>30</v>
      </c>
      <c r="DK500" s="118" t="s">
        <v>3054</v>
      </c>
      <c r="DL500" s="141"/>
      <c r="DM500" s="17" t="s">
        <v>1156</v>
      </c>
      <c r="DN500" s="139"/>
      <c r="DQ500" s="141"/>
      <c r="DY500" s="140"/>
      <c r="EF500" s="141"/>
      <c r="EO500" s="140">
        <v>12</v>
      </c>
      <c r="ET500" s="141"/>
      <c r="EU500" s="140"/>
      <c r="EX500" s="138">
        <v>12</v>
      </c>
      <c r="EZ500" s="141"/>
      <c r="FB500" s="127"/>
      <c r="FC500" s="118">
        <v>30</v>
      </c>
      <c r="FD500" s="17">
        <v>3</v>
      </c>
      <c r="FE500" s="141">
        <v>63</v>
      </c>
      <c r="FF500" s="17">
        <v>21</v>
      </c>
      <c r="FG500" s="140"/>
      <c r="FH500" s="141"/>
      <c r="FJ500" s="17" t="s">
        <v>3729</v>
      </c>
      <c r="FK500" s="257" t="s">
        <v>3714</v>
      </c>
      <c r="FP500" s="141"/>
      <c r="FR500" s="140"/>
      <c r="FT500" s="138">
        <v>0</v>
      </c>
      <c r="FU500" s="138">
        <v>14</v>
      </c>
      <c r="FY500" s="141"/>
      <c r="GA500" s="140"/>
      <c r="GP500" s="141"/>
      <c r="GR500" s="137"/>
      <c r="GX500" s="141"/>
      <c r="GY500" s="137"/>
      <c r="HD500" s="141"/>
      <c r="HE500" s="137"/>
      <c r="HK500" s="141"/>
      <c r="HL500" s="137"/>
      <c r="HM500" s="124"/>
      <c r="HN500" s="124"/>
      <c r="HO500" s="141"/>
      <c r="HP500" s="140"/>
      <c r="HQ500" s="141"/>
      <c r="HS500" s="140"/>
      <c r="II500" s="141"/>
      <c r="IJ500" s="17" t="s">
        <v>3055</v>
      </c>
      <c r="IK500" s="138" t="s">
        <v>3811</v>
      </c>
    </row>
    <row r="501" spans="1:260" s="138" customFormat="1" ht="12">
      <c r="A501" s="118">
        <v>316</v>
      </c>
      <c r="B501" s="17" t="s">
        <v>2243</v>
      </c>
      <c r="C501" s="17">
        <v>0</v>
      </c>
      <c r="D501" s="139" t="s">
        <v>663</v>
      </c>
      <c r="E501" s="124" t="s">
        <v>1924</v>
      </c>
      <c r="F501" s="17" t="s">
        <v>2288</v>
      </c>
      <c r="G501" s="17" t="s">
        <v>79</v>
      </c>
      <c r="H501" s="119">
        <v>-17.505406000000001</v>
      </c>
      <c r="I501" s="120">
        <v>-63.188364</v>
      </c>
      <c r="J501" s="17" t="s">
        <v>303</v>
      </c>
      <c r="K501" s="17" t="s">
        <v>256</v>
      </c>
      <c r="L501" s="17" t="s">
        <v>256</v>
      </c>
      <c r="M501" s="121" t="s">
        <v>177</v>
      </c>
      <c r="N501" s="122">
        <v>25</v>
      </c>
      <c r="O501" s="123" t="s">
        <v>78</v>
      </c>
      <c r="P501" s="17" t="s">
        <v>202</v>
      </c>
      <c r="Q501" s="121" t="s">
        <v>179</v>
      </c>
      <c r="R501" s="124">
        <v>0</v>
      </c>
      <c r="S501" s="124">
        <v>3</v>
      </c>
      <c r="T501" s="124">
        <v>0</v>
      </c>
      <c r="U501" s="124">
        <v>0</v>
      </c>
      <c r="V501" s="124">
        <v>3</v>
      </c>
      <c r="W501" s="124">
        <v>3</v>
      </c>
      <c r="X501" s="124">
        <v>1</v>
      </c>
      <c r="Y501" s="125">
        <v>0</v>
      </c>
      <c r="Z501" s="17">
        <v>10</v>
      </c>
      <c r="AA501" s="142"/>
      <c r="AB501" s="127" t="s">
        <v>2798</v>
      </c>
      <c r="AC501" s="227" t="s">
        <v>77</v>
      </c>
      <c r="AD501" s="227">
        <v>0</v>
      </c>
      <c r="AE501" s="227" t="s">
        <v>77</v>
      </c>
      <c r="AF501" s="227">
        <v>0</v>
      </c>
      <c r="AG501" s="227" t="s">
        <v>77</v>
      </c>
      <c r="AH501" s="227" t="s">
        <v>1079</v>
      </c>
      <c r="AI501" s="227">
        <v>3</v>
      </c>
      <c r="AJ501" s="227" t="s">
        <v>2025</v>
      </c>
      <c r="AK501" s="227">
        <v>1</v>
      </c>
      <c r="AL501" s="227" t="s">
        <v>206</v>
      </c>
      <c r="AM501" s="227" t="s">
        <v>77</v>
      </c>
      <c r="AN501" s="227">
        <v>0</v>
      </c>
      <c r="AO501" s="227" t="s">
        <v>77</v>
      </c>
      <c r="AP501" s="227">
        <v>0</v>
      </c>
      <c r="AQ501" s="227" t="s">
        <v>77</v>
      </c>
      <c r="AR501" s="227" t="s">
        <v>198</v>
      </c>
      <c r="AS501" s="227">
        <v>3</v>
      </c>
      <c r="AT501" s="227" t="s">
        <v>326</v>
      </c>
      <c r="AU501" s="227">
        <v>0</v>
      </c>
      <c r="AV501" s="227" t="s">
        <v>214</v>
      </c>
      <c r="AW501" s="227" t="s">
        <v>666</v>
      </c>
      <c r="AX501" s="227">
        <v>3</v>
      </c>
      <c r="AY501" s="227" t="s">
        <v>325</v>
      </c>
      <c r="AZ501" s="227">
        <v>1</v>
      </c>
      <c r="BA501" s="227" t="s">
        <v>214</v>
      </c>
      <c r="BB501" s="227" t="s">
        <v>252</v>
      </c>
      <c r="BC501" s="227">
        <v>1</v>
      </c>
      <c r="BD501" s="227" t="s">
        <v>326</v>
      </c>
      <c r="BE501" s="227">
        <v>0</v>
      </c>
      <c r="BF501" s="227" t="s">
        <v>214</v>
      </c>
      <c r="BG501" s="227">
        <v>0</v>
      </c>
      <c r="BH501" s="227">
        <v>0</v>
      </c>
      <c r="BI501" s="227">
        <v>0</v>
      </c>
      <c r="BJ501" s="227">
        <v>0</v>
      </c>
      <c r="BK501" s="227">
        <v>0</v>
      </c>
      <c r="BL501" s="17">
        <v>10</v>
      </c>
      <c r="BM501" s="142" t="s">
        <v>4159</v>
      </c>
      <c r="BN501" s="142"/>
      <c r="BO501" s="142" t="e">
        <v>#N/A</v>
      </c>
      <c r="BP501" s="143">
        <v>2024</v>
      </c>
      <c r="BQ501" s="126" t="s">
        <v>172</v>
      </c>
      <c r="BR501" s="128">
        <v>45498</v>
      </c>
      <c r="BS501" s="17">
        <v>30</v>
      </c>
      <c r="BT501" s="221" t="s">
        <v>3161</v>
      </c>
      <c r="BU501" s="118">
        <v>0</v>
      </c>
      <c r="BV501" s="17">
        <v>2</v>
      </c>
      <c r="BW501" s="17">
        <v>0</v>
      </c>
      <c r="BX501" s="17">
        <v>0</v>
      </c>
      <c r="BY501" s="17">
        <v>0</v>
      </c>
      <c r="BZ501" s="17">
        <v>1</v>
      </c>
      <c r="CA501" s="17"/>
      <c r="CB501" s="17">
        <v>3</v>
      </c>
      <c r="CC501" s="121">
        <v>10</v>
      </c>
      <c r="CD501" s="17"/>
      <c r="CE501" s="118">
        <v>0</v>
      </c>
      <c r="CF501" s="17">
        <v>0</v>
      </c>
      <c r="CG501" s="17">
        <v>2</v>
      </c>
      <c r="CH501" s="17">
        <v>0</v>
      </c>
      <c r="CI501" s="17">
        <v>0</v>
      </c>
      <c r="CJ501" s="17">
        <v>0</v>
      </c>
      <c r="CK501" s="17">
        <v>0</v>
      </c>
      <c r="CL501" s="121">
        <v>2</v>
      </c>
      <c r="CM501" s="17" t="s">
        <v>3162</v>
      </c>
      <c r="CN501" s="17" t="s">
        <v>2825</v>
      </c>
      <c r="CO501" s="17" t="s">
        <v>1136</v>
      </c>
      <c r="CP501" s="17">
        <v>2</v>
      </c>
      <c r="CQ501" s="118">
        <v>0</v>
      </c>
      <c r="CR501" s="17">
        <v>1</v>
      </c>
      <c r="CS501" s="124"/>
      <c r="CT501" s="138" t="s">
        <v>677</v>
      </c>
      <c r="CY501" s="141"/>
      <c r="CZ501" s="140"/>
      <c r="DC501" s="141"/>
      <c r="DD501" s="142"/>
      <c r="DF501" s="137"/>
      <c r="DG501" s="17" t="s">
        <v>1137</v>
      </c>
      <c r="DI501" s="126" t="s">
        <v>2979</v>
      </c>
      <c r="DJ501" s="118">
        <v>6</v>
      </c>
      <c r="DK501" s="118" t="s">
        <v>3163</v>
      </c>
      <c r="DL501" s="141"/>
      <c r="DM501" s="17" t="s">
        <v>1139</v>
      </c>
      <c r="DN501" s="139"/>
      <c r="DQ501" s="141"/>
      <c r="DY501" s="140"/>
      <c r="EF501" s="141"/>
      <c r="EO501" s="140"/>
      <c r="ET501" s="141"/>
      <c r="EU501" s="140"/>
      <c r="EZ501" s="141"/>
      <c r="FB501" s="127"/>
      <c r="FC501" s="118">
        <v>50</v>
      </c>
      <c r="FD501" s="17">
        <v>3</v>
      </c>
      <c r="FE501" s="141"/>
      <c r="FF501" s="17">
        <v>42</v>
      </c>
      <c r="FG501" s="140"/>
      <c r="FH501" s="141"/>
      <c r="FJ501" s="17" t="e">
        <v>#N/A</v>
      </c>
      <c r="FK501" s="257" t="s">
        <v>3711</v>
      </c>
      <c r="FP501" s="141"/>
      <c r="FR501" s="140"/>
      <c r="FT501" s="138">
        <v>0</v>
      </c>
      <c r="FU501" s="138">
        <v>14</v>
      </c>
      <c r="FY501" s="141"/>
      <c r="GA501" s="140"/>
      <c r="GP501" s="141"/>
      <c r="GR501" s="137"/>
      <c r="GX501" s="141"/>
      <c r="GY501" s="137"/>
      <c r="HD501" s="141"/>
      <c r="HE501" s="137"/>
      <c r="HK501" s="141"/>
      <c r="HL501" s="137"/>
      <c r="HM501" s="124"/>
      <c r="HN501" s="124"/>
      <c r="HO501" s="141"/>
      <c r="HP501" s="140"/>
      <c r="HQ501" s="141"/>
      <c r="HS501" s="140"/>
      <c r="II501" s="141"/>
      <c r="IJ501" s="17" t="s">
        <v>3164</v>
      </c>
      <c r="IK501" s="138" t="s">
        <v>3974</v>
      </c>
    </row>
    <row r="502" spans="1:260" s="138" customFormat="1" ht="12">
      <c r="A502" s="118">
        <v>424</v>
      </c>
      <c r="B502" s="17">
        <v>0</v>
      </c>
      <c r="C502" s="17">
        <v>0</v>
      </c>
      <c r="D502" s="139" t="s">
        <v>663</v>
      </c>
      <c r="E502" s="124" t="s">
        <v>1793</v>
      </c>
      <c r="F502" s="17" t="s">
        <v>2441</v>
      </c>
      <c r="G502" s="17" t="s">
        <v>79</v>
      </c>
      <c r="H502" s="119">
        <v>-14.84276</v>
      </c>
      <c r="I502" s="120">
        <v>-64.896590000000003</v>
      </c>
      <c r="J502" s="17" t="s">
        <v>303</v>
      </c>
      <c r="K502" s="17" t="s">
        <v>2442</v>
      </c>
      <c r="L502" s="17" t="s">
        <v>2443</v>
      </c>
      <c r="M502" s="121" t="s">
        <v>832</v>
      </c>
      <c r="N502" s="122">
        <v>40</v>
      </c>
      <c r="O502" s="123" t="s">
        <v>78</v>
      </c>
      <c r="P502" s="17" t="s">
        <v>196</v>
      </c>
      <c r="Q502" s="121" t="s">
        <v>179</v>
      </c>
      <c r="R502" s="124">
        <v>3</v>
      </c>
      <c r="S502" s="124">
        <v>3</v>
      </c>
      <c r="T502" s="124">
        <v>0</v>
      </c>
      <c r="U502" s="124">
        <v>0</v>
      </c>
      <c r="V502" s="124">
        <v>3</v>
      </c>
      <c r="W502" s="124">
        <v>2</v>
      </c>
      <c r="X502" s="124">
        <v>2</v>
      </c>
      <c r="Y502" s="125">
        <v>0</v>
      </c>
      <c r="Z502" s="17">
        <v>13</v>
      </c>
      <c r="AA502" s="142"/>
      <c r="AB502" s="127" t="s">
        <v>3109</v>
      </c>
      <c r="AC502" s="227" t="s">
        <v>223</v>
      </c>
      <c r="AD502" s="227">
        <v>3</v>
      </c>
      <c r="AE502" s="227" t="s">
        <v>181</v>
      </c>
      <c r="AF502" s="227">
        <v>1</v>
      </c>
      <c r="AG502" s="227" t="s">
        <v>211</v>
      </c>
      <c r="AH502" s="227" t="s">
        <v>222</v>
      </c>
      <c r="AI502" s="227">
        <v>3</v>
      </c>
      <c r="AJ502" s="227" t="s">
        <v>184</v>
      </c>
      <c r="AK502" s="227">
        <v>1</v>
      </c>
      <c r="AL502" s="227" t="s">
        <v>236</v>
      </c>
      <c r="AM502" s="227" t="s">
        <v>77</v>
      </c>
      <c r="AN502" s="227">
        <v>0</v>
      </c>
      <c r="AO502" s="227" t="s">
        <v>77</v>
      </c>
      <c r="AP502" s="227">
        <v>0</v>
      </c>
      <c r="AQ502" s="227" t="s">
        <v>77</v>
      </c>
      <c r="AR502" s="227" t="s">
        <v>198</v>
      </c>
      <c r="AS502" s="227">
        <v>3</v>
      </c>
      <c r="AT502" s="227" t="s">
        <v>2080</v>
      </c>
      <c r="AU502" s="227">
        <v>1</v>
      </c>
      <c r="AV502" s="227" t="s">
        <v>189</v>
      </c>
      <c r="AW502" s="227" t="s">
        <v>2444</v>
      </c>
      <c r="AX502" s="227">
        <v>2</v>
      </c>
      <c r="AY502" s="227" t="s">
        <v>2081</v>
      </c>
      <c r="AZ502" s="227">
        <v>0</v>
      </c>
      <c r="BA502" s="227" t="s">
        <v>189</v>
      </c>
      <c r="BB502" s="227" t="s">
        <v>258</v>
      </c>
      <c r="BC502" s="227">
        <v>2</v>
      </c>
      <c r="BD502" s="227" t="s">
        <v>2081</v>
      </c>
      <c r="BE502" s="227">
        <v>0</v>
      </c>
      <c r="BF502" s="227" t="s">
        <v>189</v>
      </c>
      <c r="BG502" s="227">
        <v>0</v>
      </c>
      <c r="BH502" s="227">
        <v>0</v>
      </c>
      <c r="BI502" s="227">
        <v>0</v>
      </c>
      <c r="BJ502" s="227">
        <v>0</v>
      </c>
      <c r="BK502" s="227">
        <v>0</v>
      </c>
      <c r="BL502" s="17">
        <v>13</v>
      </c>
      <c r="BM502" s="142" t="s">
        <v>3797</v>
      </c>
      <c r="BN502" s="142"/>
      <c r="BO502" s="142" t="s">
        <v>3789</v>
      </c>
      <c r="BP502" s="143">
        <v>2024</v>
      </c>
      <c r="BQ502" s="126" t="s">
        <v>171</v>
      </c>
      <c r="BR502" s="128">
        <v>45498</v>
      </c>
      <c r="BS502" s="17">
        <v>30</v>
      </c>
      <c r="BT502" s="221" t="s">
        <v>3538</v>
      </c>
      <c r="BU502" s="118">
        <v>1</v>
      </c>
      <c r="BV502" s="17">
        <v>0</v>
      </c>
      <c r="BW502" s="17">
        <v>2</v>
      </c>
      <c r="BX502" s="17">
        <v>0</v>
      </c>
      <c r="BY502" s="17">
        <v>0</v>
      </c>
      <c r="BZ502" s="17">
        <v>0</v>
      </c>
      <c r="CA502" s="17"/>
      <c r="CB502" s="17">
        <v>3</v>
      </c>
      <c r="CC502" s="121">
        <v>13</v>
      </c>
      <c r="CD502" s="17"/>
      <c r="CE502" s="118">
        <v>0</v>
      </c>
      <c r="CF502" s="17">
        <v>0</v>
      </c>
      <c r="CG502" s="17">
        <v>2</v>
      </c>
      <c r="CH502" s="17">
        <v>0</v>
      </c>
      <c r="CI502" s="17">
        <v>0</v>
      </c>
      <c r="CJ502" s="17">
        <v>0</v>
      </c>
      <c r="CK502" s="17">
        <v>0</v>
      </c>
      <c r="CL502" s="121">
        <v>2</v>
      </c>
      <c r="CM502" s="17" t="s">
        <v>3539</v>
      </c>
      <c r="CN502" s="17" t="s">
        <v>3139</v>
      </c>
      <c r="CO502" s="17" t="s">
        <v>3540</v>
      </c>
      <c r="CP502" s="17">
        <v>1</v>
      </c>
      <c r="CQ502" s="118">
        <v>0</v>
      </c>
      <c r="CR502" s="17">
        <v>0</v>
      </c>
      <c r="CS502" s="124"/>
      <c r="CY502" s="141"/>
      <c r="CZ502" s="140"/>
      <c r="DC502" s="141"/>
      <c r="DD502" s="142"/>
      <c r="DF502" s="137"/>
      <c r="DG502" s="17" t="s">
        <v>3294</v>
      </c>
      <c r="DI502" s="126" t="s">
        <v>2693</v>
      </c>
      <c r="DJ502" s="118">
        <v>7</v>
      </c>
      <c r="DK502" s="118" t="s">
        <v>3499</v>
      </c>
      <c r="DL502" s="141"/>
      <c r="DM502" s="17" t="s">
        <v>1139</v>
      </c>
      <c r="DN502" s="139"/>
      <c r="DQ502" s="141"/>
      <c r="DY502" s="140"/>
      <c r="EF502" s="141"/>
      <c r="EO502" s="140"/>
      <c r="ET502" s="141"/>
      <c r="EU502" s="140"/>
      <c r="EW502" s="138">
        <v>10</v>
      </c>
      <c r="EZ502" s="141"/>
      <c r="FB502" s="127"/>
      <c r="FC502" s="118">
        <v>70</v>
      </c>
      <c r="FD502" s="17">
        <v>3</v>
      </c>
      <c r="FE502" s="141">
        <v>177</v>
      </c>
      <c r="FF502" s="17">
        <v>59</v>
      </c>
      <c r="FG502" s="140"/>
      <c r="FH502" s="141"/>
      <c r="FJ502" s="17" t="s">
        <v>3729</v>
      </c>
      <c r="FK502" s="257" t="s">
        <v>3711</v>
      </c>
      <c r="FP502" s="141"/>
      <c r="FR502" s="140"/>
      <c r="FT502" s="138">
        <v>0</v>
      </c>
      <c r="FU502" s="138">
        <v>14</v>
      </c>
      <c r="FY502" s="141"/>
      <c r="GA502" s="140"/>
      <c r="GP502" s="141"/>
      <c r="GR502" s="137"/>
      <c r="GX502" s="141"/>
      <c r="GY502" s="137"/>
      <c r="HD502" s="141"/>
      <c r="HE502" s="137"/>
      <c r="HK502" s="141"/>
      <c r="HL502" s="137"/>
      <c r="HM502" s="124"/>
      <c r="HN502" s="124"/>
      <c r="HO502" s="141"/>
      <c r="HP502" s="140"/>
      <c r="HQ502" s="141"/>
      <c r="HS502" s="140"/>
      <c r="II502" s="141"/>
      <c r="IJ502" s="17" t="s">
        <v>3541</v>
      </c>
      <c r="IK502" s="138" t="s">
        <v>3975</v>
      </c>
    </row>
    <row r="503" spans="1:260" s="138" customFormat="1" ht="12">
      <c r="A503" s="118">
        <v>434</v>
      </c>
      <c r="B503" s="17">
        <v>0</v>
      </c>
      <c r="C503" s="17" t="s">
        <v>2037</v>
      </c>
      <c r="D503" s="139" t="s">
        <v>663</v>
      </c>
      <c r="E503" s="124" t="s">
        <v>606</v>
      </c>
      <c r="F503" s="17" t="s">
        <v>2458</v>
      </c>
      <c r="G503" s="17" t="s">
        <v>79</v>
      </c>
      <c r="H503" s="119">
        <v>-17.825436</v>
      </c>
      <c r="I503" s="120">
        <v>-63.184386000000003</v>
      </c>
      <c r="J503" s="17" t="s">
        <v>303</v>
      </c>
      <c r="K503" s="17" t="s">
        <v>176</v>
      </c>
      <c r="L503" s="17" t="s">
        <v>304</v>
      </c>
      <c r="M503" s="121" t="s">
        <v>177</v>
      </c>
      <c r="N503" s="122">
        <v>12</v>
      </c>
      <c r="O503" s="123" t="s">
        <v>610</v>
      </c>
      <c r="P503" s="17" t="s">
        <v>196</v>
      </c>
      <c r="Q503" s="121" t="s">
        <v>179</v>
      </c>
      <c r="R503" s="124">
        <v>3</v>
      </c>
      <c r="S503" s="124">
        <v>3</v>
      </c>
      <c r="T503" s="124">
        <v>0</v>
      </c>
      <c r="U503" s="124">
        <v>0</v>
      </c>
      <c r="V503" s="124">
        <v>0</v>
      </c>
      <c r="W503" s="124">
        <v>0</v>
      </c>
      <c r="X503" s="124">
        <v>0</v>
      </c>
      <c r="Y503" s="125">
        <v>2</v>
      </c>
      <c r="Z503" s="17">
        <v>8</v>
      </c>
      <c r="AA503" s="142"/>
      <c r="AB503" s="127" t="s">
        <v>3568</v>
      </c>
      <c r="AC503" s="227" t="s">
        <v>223</v>
      </c>
      <c r="AD503" s="227">
        <v>3</v>
      </c>
      <c r="AE503" s="227" t="s">
        <v>181</v>
      </c>
      <c r="AF503" s="227">
        <v>1</v>
      </c>
      <c r="AG503" s="227" t="s">
        <v>236</v>
      </c>
      <c r="AH503" s="227" t="s">
        <v>188</v>
      </c>
      <c r="AI503" s="227">
        <v>3</v>
      </c>
      <c r="AJ503" s="227" t="s">
        <v>316</v>
      </c>
      <c r="AK503" s="227">
        <v>1</v>
      </c>
      <c r="AL503" s="227" t="s">
        <v>206</v>
      </c>
      <c r="AM503" s="227" t="s">
        <v>77</v>
      </c>
      <c r="AN503" s="227">
        <v>0</v>
      </c>
      <c r="AO503" s="227" t="s">
        <v>77</v>
      </c>
      <c r="AP503" s="227">
        <v>0</v>
      </c>
      <c r="AQ503" s="227" t="s">
        <v>77</v>
      </c>
      <c r="AR503" s="227" t="s">
        <v>77</v>
      </c>
      <c r="AS503" s="227">
        <v>0</v>
      </c>
      <c r="AT503" s="227" t="s">
        <v>77</v>
      </c>
      <c r="AU503" s="227">
        <v>0</v>
      </c>
      <c r="AV503" s="227" t="s">
        <v>77</v>
      </c>
      <c r="AW503" s="227" t="s">
        <v>77</v>
      </c>
      <c r="AX503" s="227">
        <v>0</v>
      </c>
      <c r="AY503" s="227" t="s">
        <v>210</v>
      </c>
      <c r="AZ503" s="227">
        <v>1</v>
      </c>
      <c r="BA503" s="227" t="s">
        <v>236</v>
      </c>
      <c r="BB503" s="227" t="s">
        <v>77</v>
      </c>
      <c r="BC503" s="227">
        <v>0</v>
      </c>
      <c r="BD503" s="227" t="s">
        <v>77</v>
      </c>
      <c r="BE503" s="227">
        <v>0</v>
      </c>
      <c r="BF503" s="227" t="s">
        <v>77</v>
      </c>
      <c r="BG503" s="227" t="s">
        <v>784</v>
      </c>
      <c r="BH503" s="227">
        <v>2</v>
      </c>
      <c r="BI503" s="227" t="s">
        <v>230</v>
      </c>
      <c r="BJ503" s="227">
        <v>0</v>
      </c>
      <c r="BK503" s="227" t="s">
        <v>236</v>
      </c>
      <c r="BL503" s="17">
        <v>8</v>
      </c>
      <c r="BM503" s="142" t="s">
        <v>4159</v>
      </c>
      <c r="BN503" s="142"/>
      <c r="BO503" s="142" t="e">
        <v>#N/A</v>
      </c>
      <c r="BP503" s="143">
        <v>2024</v>
      </c>
      <c r="BQ503" s="126" t="s">
        <v>171</v>
      </c>
      <c r="BR503" s="128">
        <v>45498</v>
      </c>
      <c r="BS503" s="17">
        <v>30</v>
      </c>
      <c r="BT503" s="221" t="s">
        <v>3569</v>
      </c>
      <c r="BU503" s="118">
        <v>1</v>
      </c>
      <c r="BV503" s="17">
        <v>0</v>
      </c>
      <c r="BW503" s="17">
        <v>0</v>
      </c>
      <c r="BX503" s="17">
        <v>0</v>
      </c>
      <c r="BY503" s="17">
        <v>1</v>
      </c>
      <c r="BZ503" s="17">
        <v>1</v>
      </c>
      <c r="CA503" s="17"/>
      <c r="CB503" s="17">
        <v>3</v>
      </c>
      <c r="CC503" s="121">
        <v>8</v>
      </c>
      <c r="CD503" s="17"/>
      <c r="CE503" s="118">
        <v>0</v>
      </c>
      <c r="CF503" s="17">
        <v>0</v>
      </c>
      <c r="CG503" s="17">
        <v>0</v>
      </c>
      <c r="CH503" s="17">
        <v>1</v>
      </c>
      <c r="CI503" s="17">
        <v>0</v>
      </c>
      <c r="CJ503" s="17">
        <v>0</v>
      </c>
      <c r="CK503" s="17">
        <v>0</v>
      </c>
      <c r="CL503" s="121">
        <v>1</v>
      </c>
      <c r="CM503" s="17" t="s">
        <v>3570</v>
      </c>
      <c r="CN503" s="17" t="s">
        <v>3480</v>
      </c>
      <c r="CO503" s="17" t="s">
        <v>3571</v>
      </c>
      <c r="CP503" s="17">
        <v>1</v>
      </c>
      <c r="CQ503" s="118">
        <v>1</v>
      </c>
      <c r="CR503" s="17">
        <v>1</v>
      </c>
      <c r="CS503" s="124" t="s">
        <v>676</v>
      </c>
      <c r="CT503" s="138" t="s">
        <v>677</v>
      </c>
      <c r="CY503" s="141"/>
      <c r="CZ503" s="140"/>
      <c r="DC503" s="141"/>
      <c r="DD503" s="142"/>
      <c r="DF503" s="137"/>
      <c r="DG503" s="17" t="s">
        <v>1270</v>
      </c>
      <c r="DI503" s="126" t="s">
        <v>3150</v>
      </c>
      <c r="DJ503" s="118">
        <v>3</v>
      </c>
      <c r="DK503" s="118" t="s">
        <v>3572</v>
      </c>
      <c r="DL503" s="141"/>
      <c r="DM503" s="17" t="s">
        <v>3566</v>
      </c>
      <c r="DN503" s="139"/>
      <c r="DQ503" s="141"/>
      <c r="DY503" s="140"/>
      <c r="EF503" s="141"/>
      <c r="EO503" s="140"/>
      <c r="ET503" s="141"/>
      <c r="EU503" s="140"/>
      <c r="EZ503" s="141"/>
      <c r="FB503" s="127"/>
      <c r="FC503" s="118">
        <v>30</v>
      </c>
      <c r="FD503" s="17">
        <v>3</v>
      </c>
      <c r="FE503" s="141"/>
      <c r="FF503" s="17">
        <v>27</v>
      </c>
      <c r="FG503" s="140"/>
      <c r="FH503" s="141"/>
      <c r="FJ503" s="17" t="e">
        <v>#N/A</v>
      </c>
      <c r="FK503" s="257" t="s">
        <v>3714</v>
      </c>
      <c r="FP503" s="141"/>
      <c r="FR503" s="140"/>
      <c r="FT503" s="138">
        <v>0</v>
      </c>
      <c r="FU503" s="138">
        <v>14</v>
      </c>
      <c r="FY503" s="141"/>
      <c r="GA503" s="140"/>
      <c r="GP503" s="141"/>
      <c r="GR503" s="137"/>
      <c r="GX503" s="141"/>
      <c r="GY503" s="137"/>
      <c r="HD503" s="141"/>
      <c r="HE503" s="137"/>
      <c r="HK503" s="141"/>
      <c r="HL503" s="137"/>
      <c r="HM503" s="124"/>
      <c r="HN503" s="124"/>
      <c r="HO503" s="141"/>
      <c r="HP503" s="140"/>
      <c r="HQ503" s="141"/>
      <c r="HS503" s="140"/>
      <c r="II503" s="141"/>
      <c r="IJ503" s="17" t="s">
        <v>3573</v>
      </c>
      <c r="IK503" s="138" t="s">
        <v>3976</v>
      </c>
    </row>
    <row r="504" spans="1:260" s="138" customFormat="1" ht="12">
      <c r="A504" s="118">
        <v>444</v>
      </c>
      <c r="B504" s="17">
        <v>0</v>
      </c>
      <c r="C504" s="17">
        <v>0</v>
      </c>
      <c r="D504" s="139" t="s">
        <v>663</v>
      </c>
      <c r="E504" s="124" t="s">
        <v>1929</v>
      </c>
      <c r="F504" s="17" t="s">
        <v>2473</v>
      </c>
      <c r="G504" s="17" t="s">
        <v>79</v>
      </c>
      <c r="H504" s="119">
        <v>-19.162189999999999</v>
      </c>
      <c r="I504" s="120">
        <v>-65.259609999999995</v>
      </c>
      <c r="J504" s="17" t="s">
        <v>310</v>
      </c>
      <c r="K504" s="17" t="s">
        <v>2473</v>
      </c>
      <c r="L504" s="17" t="s">
        <v>770</v>
      </c>
      <c r="M504" s="121" t="s">
        <v>323</v>
      </c>
      <c r="N504" s="122">
        <v>30</v>
      </c>
      <c r="O504" s="123" t="s">
        <v>78</v>
      </c>
      <c r="P504" s="17" t="s">
        <v>178</v>
      </c>
      <c r="Q504" s="121" t="s">
        <v>179</v>
      </c>
      <c r="R504" s="124">
        <v>3</v>
      </c>
      <c r="S504" s="124">
        <v>3</v>
      </c>
      <c r="T504" s="124">
        <v>0</v>
      </c>
      <c r="U504" s="124">
        <v>0</v>
      </c>
      <c r="V504" s="124">
        <v>3</v>
      </c>
      <c r="W504" s="124">
        <v>1</v>
      </c>
      <c r="X504" s="124">
        <v>0</v>
      </c>
      <c r="Y504" s="125">
        <v>0</v>
      </c>
      <c r="Z504" s="17">
        <v>10</v>
      </c>
      <c r="AA504" s="142"/>
      <c r="AB504" s="127" t="s">
        <v>2855</v>
      </c>
      <c r="AC504" s="227" t="s">
        <v>223</v>
      </c>
      <c r="AD504" s="227">
        <v>3</v>
      </c>
      <c r="AE504" s="227" t="s">
        <v>181</v>
      </c>
      <c r="AF504" s="227">
        <v>1</v>
      </c>
      <c r="AG504" s="227" t="s">
        <v>178</v>
      </c>
      <c r="AH504" s="227" t="s">
        <v>188</v>
      </c>
      <c r="AI504" s="227">
        <v>3</v>
      </c>
      <c r="AJ504" s="227" t="s">
        <v>227</v>
      </c>
      <c r="AK504" s="227">
        <v>1</v>
      </c>
      <c r="AL504" s="227" t="s">
        <v>182</v>
      </c>
      <c r="AM504" s="227" t="s">
        <v>77</v>
      </c>
      <c r="AN504" s="227">
        <v>0</v>
      </c>
      <c r="AO504" s="227" t="s">
        <v>77</v>
      </c>
      <c r="AP504" s="227">
        <v>0</v>
      </c>
      <c r="AQ504" s="227" t="s">
        <v>77</v>
      </c>
      <c r="AR504" s="227" t="s">
        <v>198</v>
      </c>
      <c r="AS504" s="227">
        <v>3</v>
      </c>
      <c r="AT504" s="227" t="s">
        <v>187</v>
      </c>
      <c r="AU504" s="227">
        <v>1</v>
      </c>
      <c r="AV504" s="227" t="s">
        <v>178</v>
      </c>
      <c r="AW504" s="227" t="s">
        <v>2135</v>
      </c>
      <c r="AX504" s="227">
        <v>1</v>
      </c>
      <c r="AY504" s="227" t="s">
        <v>229</v>
      </c>
      <c r="AZ504" s="227">
        <v>0</v>
      </c>
      <c r="BA504" s="227" t="s">
        <v>178</v>
      </c>
      <c r="BB504" s="227" t="s">
        <v>77</v>
      </c>
      <c r="BC504" s="227">
        <v>0</v>
      </c>
      <c r="BD504" s="227" t="s">
        <v>77</v>
      </c>
      <c r="BE504" s="227">
        <v>0</v>
      </c>
      <c r="BF504" s="227" t="s">
        <v>77</v>
      </c>
      <c r="BG504" s="227">
        <v>0</v>
      </c>
      <c r="BH504" s="227">
        <v>0</v>
      </c>
      <c r="BI504" s="227">
        <v>0</v>
      </c>
      <c r="BJ504" s="227">
        <v>0</v>
      </c>
      <c r="BK504" s="227">
        <v>0</v>
      </c>
      <c r="BL504" s="17">
        <v>10</v>
      </c>
      <c r="BM504" s="142" t="s">
        <v>3797</v>
      </c>
      <c r="BN504" s="142"/>
      <c r="BO504" s="142" t="s">
        <v>3789</v>
      </c>
      <c r="BP504" s="143">
        <v>2024</v>
      </c>
      <c r="BQ504" s="126" t="s">
        <v>171</v>
      </c>
      <c r="BR504" s="128">
        <v>45498</v>
      </c>
      <c r="BS504" s="17">
        <v>30</v>
      </c>
      <c r="BT504" s="221" t="s">
        <v>3098</v>
      </c>
      <c r="BU504" s="118">
        <v>0</v>
      </c>
      <c r="BV504" s="17">
        <v>0</v>
      </c>
      <c r="BW504" s="17">
        <v>1</v>
      </c>
      <c r="BX504" s="17">
        <v>0</v>
      </c>
      <c r="BY504" s="17">
        <v>0</v>
      </c>
      <c r="BZ504" s="17">
        <v>0</v>
      </c>
      <c r="CA504" s="17"/>
      <c r="CB504" s="17">
        <v>1</v>
      </c>
      <c r="CC504" s="121">
        <v>10</v>
      </c>
      <c r="CD504" s="17"/>
      <c r="CE504" s="118">
        <v>0</v>
      </c>
      <c r="CF504" s="17">
        <v>0</v>
      </c>
      <c r="CG504" s="17">
        <v>1</v>
      </c>
      <c r="CH504" s="17">
        <v>0</v>
      </c>
      <c r="CI504" s="17">
        <v>0</v>
      </c>
      <c r="CJ504" s="17">
        <v>0</v>
      </c>
      <c r="CK504" s="17">
        <v>0</v>
      </c>
      <c r="CL504" s="121">
        <v>1</v>
      </c>
      <c r="CM504" s="17" t="s">
        <v>3099</v>
      </c>
      <c r="CN504" s="17" t="s">
        <v>3037</v>
      </c>
      <c r="CO504" s="17" t="s">
        <v>239</v>
      </c>
      <c r="CP504" s="17">
        <v>2</v>
      </c>
      <c r="CQ504" s="118">
        <v>1</v>
      </c>
      <c r="CR504" s="17">
        <v>0</v>
      </c>
      <c r="CS504" s="124" t="s">
        <v>676</v>
      </c>
      <c r="CY504" s="141"/>
      <c r="CZ504" s="140"/>
      <c r="DC504" s="141"/>
      <c r="DD504" s="142"/>
      <c r="DF504" s="137"/>
      <c r="DG504" s="17" t="s">
        <v>3049</v>
      </c>
      <c r="DI504" s="126" t="s">
        <v>2592</v>
      </c>
      <c r="DJ504" s="118">
        <v>11</v>
      </c>
      <c r="DK504" s="118" t="s">
        <v>3084</v>
      </c>
      <c r="DL504" s="141"/>
      <c r="DM504" s="17" t="s">
        <v>1120</v>
      </c>
      <c r="DN504" s="139"/>
      <c r="DQ504" s="141"/>
      <c r="DY504" s="140"/>
      <c r="EF504" s="141"/>
      <c r="EO504" s="140"/>
      <c r="ET504" s="141"/>
      <c r="EU504" s="140"/>
      <c r="EW504" s="138">
        <v>4</v>
      </c>
      <c r="EZ504" s="141"/>
      <c r="FB504" s="127"/>
      <c r="FC504" s="118">
        <v>70</v>
      </c>
      <c r="FD504" s="17">
        <v>1</v>
      </c>
      <c r="FE504" s="141">
        <v>48</v>
      </c>
      <c r="FF504" s="17">
        <v>48</v>
      </c>
      <c r="FG504" s="140"/>
      <c r="FH504" s="141"/>
      <c r="FJ504" s="17" t="s">
        <v>3729</v>
      </c>
      <c r="FK504" s="257" t="s">
        <v>3714</v>
      </c>
      <c r="FP504" s="141"/>
      <c r="FR504" s="140"/>
      <c r="FT504" s="138">
        <v>0</v>
      </c>
      <c r="FU504" s="138">
        <v>14</v>
      </c>
      <c r="FY504" s="141"/>
      <c r="GA504" s="140"/>
      <c r="GP504" s="141"/>
      <c r="GR504" s="137"/>
      <c r="GX504" s="141"/>
      <c r="GY504" s="137"/>
      <c r="HD504" s="141"/>
      <c r="HE504" s="137"/>
      <c r="HK504" s="141"/>
      <c r="HL504" s="137"/>
      <c r="HM504" s="124"/>
      <c r="HN504" s="124"/>
      <c r="HO504" s="141"/>
      <c r="HP504" s="140"/>
      <c r="HQ504" s="141"/>
      <c r="HS504" s="140"/>
      <c r="II504" s="141"/>
      <c r="IJ504" s="17" t="s">
        <v>3085</v>
      </c>
      <c r="IK504" s="138" t="s">
        <v>3977</v>
      </c>
    </row>
    <row r="505" spans="1:260" s="138" customFormat="1" ht="12">
      <c r="A505" s="118">
        <v>446</v>
      </c>
      <c r="B505" s="17" t="s">
        <v>307</v>
      </c>
      <c r="C505" s="17">
        <v>0</v>
      </c>
      <c r="D505" s="139" t="s">
        <v>663</v>
      </c>
      <c r="E505" s="124" t="s">
        <v>1935</v>
      </c>
      <c r="F505" s="17" t="s">
        <v>2478</v>
      </c>
      <c r="G505" s="17" t="s">
        <v>79</v>
      </c>
      <c r="H505" s="119">
        <v>-19.019407999999999</v>
      </c>
      <c r="I505" s="120">
        <v>-65.250934999999998</v>
      </c>
      <c r="J505" s="17" t="s">
        <v>303</v>
      </c>
      <c r="K505" s="17" t="s">
        <v>769</v>
      </c>
      <c r="L505" s="17" t="s">
        <v>770</v>
      </c>
      <c r="M505" s="121" t="s">
        <v>323</v>
      </c>
      <c r="N505" s="122">
        <v>25</v>
      </c>
      <c r="O505" s="123" t="s">
        <v>78</v>
      </c>
      <c r="P505" s="17" t="s">
        <v>202</v>
      </c>
      <c r="Q505" s="121" t="s">
        <v>178</v>
      </c>
      <c r="R505" s="124">
        <v>3</v>
      </c>
      <c r="S505" s="124">
        <v>3</v>
      </c>
      <c r="T505" s="124">
        <v>0</v>
      </c>
      <c r="U505" s="124">
        <v>3</v>
      </c>
      <c r="V505" s="124">
        <v>3</v>
      </c>
      <c r="W505" s="124">
        <v>3</v>
      </c>
      <c r="X505" s="124">
        <v>0</v>
      </c>
      <c r="Y505" s="125">
        <v>0</v>
      </c>
      <c r="Z505" s="17">
        <v>15</v>
      </c>
      <c r="AA505" s="142"/>
      <c r="AB505" s="127" t="s">
        <v>2887</v>
      </c>
      <c r="AC505" s="227" t="s">
        <v>216</v>
      </c>
      <c r="AD505" s="227">
        <v>3</v>
      </c>
      <c r="AE505" s="227" t="s">
        <v>181</v>
      </c>
      <c r="AF505" s="227">
        <v>1</v>
      </c>
      <c r="AG505" s="227" t="s">
        <v>182</v>
      </c>
      <c r="AH505" s="227" t="s">
        <v>188</v>
      </c>
      <c r="AI505" s="227">
        <v>3</v>
      </c>
      <c r="AJ505" s="227" t="s">
        <v>316</v>
      </c>
      <c r="AK505" s="227">
        <v>1</v>
      </c>
      <c r="AL505" s="227" t="s">
        <v>182</v>
      </c>
      <c r="AM505" s="227" t="s">
        <v>185</v>
      </c>
      <c r="AN505" s="227">
        <v>3</v>
      </c>
      <c r="AO505" s="227" t="s">
        <v>184</v>
      </c>
      <c r="AP505" s="227">
        <v>1</v>
      </c>
      <c r="AQ505" s="227" t="s">
        <v>182</v>
      </c>
      <c r="AR505" s="227" t="s">
        <v>198</v>
      </c>
      <c r="AS505" s="227">
        <v>3</v>
      </c>
      <c r="AT505" s="227" t="s">
        <v>187</v>
      </c>
      <c r="AU505" s="227">
        <v>1</v>
      </c>
      <c r="AV505" s="227" t="s">
        <v>182</v>
      </c>
      <c r="AW505" s="227" t="s">
        <v>2344</v>
      </c>
      <c r="AX505" s="227">
        <v>3</v>
      </c>
      <c r="AY505" s="227" t="s">
        <v>229</v>
      </c>
      <c r="AZ505" s="227">
        <v>0</v>
      </c>
      <c r="BA505" s="227" t="s">
        <v>182</v>
      </c>
      <c r="BB505" s="227" t="s">
        <v>77</v>
      </c>
      <c r="BC505" s="227">
        <v>0</v>
      </c>
      <c r="BD505" s="227" t="s">
        <v>77</v>
      </c>
      <c r="BE505" s="227">
        <v>0</v>
      </c>
      <c r="BF505" s="227" t="s">
        <v>77</v>
      </c>
      <c r="BG505" s="227">
        <v>0</v>
      </c>
      <c r="BH505" s="227">
        <v>0</v>
      </c>
      <c r="BI505" s="227">
        <v>0</v>
      </c>
      <c r="BJ505" s="227">
        <v>0</v>
      </c>
      <c r="BK505" s="227">
        <v>0</v>
      </c>
      <c r="BL505" s="17">
        <v>15</v>
      </c>
      <c r="BM505" s="142" t="s">
        <v>3797</v>
      </c>
      <c r="BN505" s="142"/>
      <c r="BO505" s="142" t="s">
        <v>3789</v>
      </c>
      <c r="BP505" s="143">
        <v>2024</v>
      </c>
      <c r="BQ505" s="126" t="s">
        <v>171</v>
      </c>
      <c r="BR505" s="128">
        <v>45498</v>
      </c>
      <c r="BS505" s="17">
        <v>30</v>
      </c>
      <c r="BT505" s="221" t="s">
        <v>3597</v>
      </c>
      <c r="BU505" s="118">
        <v>0</v>
      </c>
      <c r="BV505" s="17">
        <v>1</v>
      </c>
      <c r="BW505" s="17">
        <v>0</v>
      </c>
      <c r="BX505" s="17">
        <v>0</v>
      </c>
      <c r="BY505" s="17">
        <v>0</v>
      </c>
      <c r="BZ505" s="17">
        <v>0</v>
      </c>
      <c r="CA505" s="17"/>
      <c r="CB505" s="17">
        <v>1</v>
      </c>
      <c r="CC505" s="121">
        <v>15</v>
      </c>
      <c r="CD505" s="17" t="s">
        <v>4153</v>
      </c>
      <c r="CE505" s="118">
        <v>0</v>
      </c>
      <c r="CF505" s="17">
        <v>0</v>
      </c>
      <c r="CG505" s="17">
        <v>1</v>
      </c>
      <c r="CH505" s="17">
        <v>0</v>
      </c>
      <c r="CI505" s="17">
        <v>0</v>
      </c>
      <c r="CJ505" s="17">
        <v>0</v>
      </c>
      <c r="CK505" s="17">
        <v>0</v>
      </c>
      <c r="CL505" s="121">
        <v>1</v>
      </c>
      <c r="CM505" s="17" t="s">
        <v>1330</v>
      </c>
      <c r="CN505" s="17" t="s">
        <v>1089</v>
      </c>
      <c r="CO505" s="17" t="s">
        <v>108</v>
      </c>
      <c r="CP505" s="17">
        <v>2</v>
      </c>
      <c r="CQ505" s="118">
        <v>1</v>
      </c>
      <c r="CR505" s="17">
        <v>0</v>
      </c>
      <c r="CS505" s="124" t="s">
        <v>676</v>
      </c>
      <c r="CY505" s="141"/>
      <c r="CZ505" s="140"/>
      <c r="DC505" s="141"/>
      <c r="DD505" s="142"/>
      <c r="DF505" s="137"/>
      <c r="DG505" s="17" t="s">
        <v>1148</v>
      </c>
      <c r="DI505" s="126" t="s">
        <v>2592</v>
      </c>
      <c r="DJ505" s="118">
        <v>11</v>
      </c>
      <c r="DK505" s="118" t="s">
        <v>1119</v>
      </c>
      <c r="DL505" s="141"/>
      <c r="DM505" s="17" t="s">
        <v>1120</v>
      </c>
      <c r="DN505" s="139"/>
      <c r="DQ505" s="141"/>
      <c r="DY505" s="140"/>
      <c r="EF505" s="141"/>
      <c r="EO505" s="140"/>
      <c r="ET505" s="141"/>
      <c r="EU505" s="140"/>
      <c r="EW505" s="138">
        <v>4</v>
      </c>
      <c r="EZ505" s="141"/>
      <c r="FB505" s="127"/>
      <c r="FC505" s="118">
        <v>50</v>
      </c>
      <c r="FD505" s="17">
        <v>1</v>
      </c>
      <c r="FE505" s="141">
        <v>42</v>
      </c>
      <c r="FF505" s="17">
        <v>42</v>
      </c>
      <c r="FG505" s="140"/>
      <c r="FH505" s="141"/>
      <c r="FJ505" s="17" t="s">
        <v>3729</v>
      </c>
      <c r="FK505" s="257" t="s">
        <v>3714</v>
      </c>
      <c r="FP505" s="141"/>
      <c r="FR505" s="140"/>
      <c r="FT505" s="138">
        <v>0</v>
      </c>
      <c r="FU505" s="138">
        <v>14</v>
      </c>
      <c r="FY505" s="141"/>
      <c r="GA505" s="140"/>
      <c r="GP505" s="141"/>
      <c r="GR505" s="137"/>
      <c r="GX505" s="141"/>
      <c r="GY505" s="137"/>
      <c r="HD505" s="141"/>
      <c r="HE505" s="137"/>
      <c r="HK505" s="141"/>
      <c r="HL505" s="137"/>
      <c r="HM505" s="124"/>
      <c r="HN505" s="124"/>
      <c r="HO505" s="141"/>
      <c r="HP505" s="140"/>
      <c r="HQ505" s="141"/>
      <c r="HS505" s="140"/>
      <c r="II505" s="141"/>
      <c r="IJ505" s="17" t="s">
        <v>1121</v>
      </c>
      <c r="IK505" s="138" t="s">
        <v>3978</v>
      </c>
    </row>
    <row r="506" spans="1:260" s="138" customFormat="1" ht="12">
      <c r="A506" s="118">
        <v>495</v>
      </c>
      <c r="B506" s="17" t="s">
        <v>2311</v>
      </c>
      <c r="C506" s="17">
        <v>0</v>
      </c>
      <c r="D506" s="139" t="s">
        <v>663</v>
      </c>
      <c r="E506" s="124" t="s">
        <v>1868</v>
      </c>
      <c r="F506" s="17" t="s">
        <v>2543</v>
      </c>
      <c r="G506" s="17" t="s">
        <v>79</v>
      </c>
      <c r="H506" s="119">
        <v>-10.9988972</v>
      </c>
      <c r="I506" s="120">
        <v>-66.074100000000001</v>
      </c>
      <c r="J506" s="17" t="s">
        <v>310</v>
      </c>
      <c r="K506" s="17" t="s">
        <v>945</v>
      </c>
      <c r="L506" s="17" t="s">
        <v>831</v>
      </c>
      <c r="M506" s="121" t="s">
        <v>832</v>
      </c>
      <c r="N506" s="122">
        <v>6</v>
      </c>
      <c r="O506" s="123" t="s">
        <v>610</v>
      </c>
      <c r="P506" s="17" t="s">
        <v>196</v>
      </c>
      <c r="Q506" s="121" t="s">
        <v>179</v>
      </c>
      <c r="R506" s="124">
        <v>0</v>
      </c>
      <c r="S506" s="124">
        <v>0</v>
      </c>
      <c r="T506" s="124">
        <v>3</v>
      </c>
      <c r="U506" s="124">
        <v>0</v>
      </c>
      <c r="V506" s="124">
        <v>3</v>
      </c>
      <c r="W506" s="124">
        <v>3</v>
      </c>
      <c r="X506" s="124">
        <v>3</v>
      </c>
      <c r="Y506" s="125">
        <v>0</v>
      </c>
      <c r="Z506" s="17">
        <v>12</v>
      </c>
      <c r="AA506" s="142"/>
      <c r="AB506" s="127" t="s">
        <v>781</v>
      </c>
      <c r="AC506" s="227" t="s">
        <v>2114</v>
      </c>
      <c r="AD506" s="227">
        <v>3</v>
      </c>
      <c r="AE506" s="227" t="s">
        <v>781</v>
      </c>
      <c r="AF506" s="227">
        <v>1</v>
      </c>
      <c r="AG506" s="227" t="s">
        <v>189</v>
      </c>
      <c r="AH506" s="227" t="s">
        <v>833</v>
      </c>
      <c r="AI506" s="227">
        <v>0</v>
      </c>
      <c r="AJ506" s="227" t="s">
        <v>782</v>
      </c>
      <c r="AK506" s="227">
        <v>0</v>
      </c>
      <c r="AL506" s="227" t="s">
        <v>189</v>
      </c>
      <c r="AM506" s="227" t="s">
        <v>77</v>
      </c>
      <c r="AN506" s="227">
        <v>0</v>
      </c>
      <c r="AO506" s="227" t="s">
        <v>77</v>
      </c>
      <c r="AP506" s="227">
        <v>0</v>
      </c>
      <c r="AQ506" s="227" t="s">
        <v>77</v>
      </c>
      <c r="AR506" s="227" t="s">
        <v>2544</v>
      </c>
      <c r="AS506" s="227">
        <v>3</v>
      </c>
      <c r="AT506" s="227" t="s">
        <v>782</v>
      </c>
      <c r="AU506" s="227">
        <v>0</v>
      </c>
      <c r="AV506" s="227" t="s">
        <v>2545</v>
      </c>
      <c r="AW506" s="227" t="s">
        <v>218</v>
      </c>
      <c r="AX506" s="227">
        <v>3</v>
      </c>
      <c r="AY506" s="227" t="s">
        <v>782</v>
      </c>
      <c r="AZ506" s="227">
        <v>0</v>
      </c>
      <c r="BA506" s="227" t="s">
        <v>189</v>
      </c>
      <c r="BB506" s="227" t="s">
        <v>930</v>
      </c>
      <c r="BC506" s="227">
        <v>3</v>
      </c>
      <c r="BD506" s="227" t="s">
        <v>782</v>
      </c>
      <c r="BE506" s="227">
        <v>0</v>
      </c>
      <c r="BF506" s="227" t="s">
        <v>189</v>
      </c>
      <c r="BG506" s="227">
        <v>0</v>
      </c>
      <c r="BH506" s="227">
        <v>0</v>
      </c>
      <c r="BI506" s="227">
        <v>0</v>
      </c>
      <c r="BJ506" s="227">
        <v>0</v>
      </c>
      <c r="BK506" s="227">
        <v>0</v>
      </c>
      <c r="BL506" s="17">
        <v>12</v>
      </c>
      <c r="BM506" s="142" t="s">
        <v>3797</v>
      </c>
      <c r="BN506" s="142"/>
      <c r="BO506" s="142" t="s">
        <v>3789</v>
      </c>
      <c r="BP506" s="143">
        <v>2024</v>
      </c>
      <c r="BQ506" s="126" t="s">
        <v>171</v>
      </c>
      <c r="BR506" s="128">
        <v>45498</v>
      </c>
      <c r="BS506" s="17">
        <v>30</v>
      </c>
      <c r="BT506" s="221" t="s">
        <v>3641</v>
      </c>
      <c r="BU506" s="118">
        <v>2</v>
      </c>
      <c r="BV506" s="17">
        <v>0</v>
      </c>
      <c r="BW506" s="17">
        <v>2</v>
      </c>
      <c r="BX506" s="17">
        <v>0</v>
      </c>
      <c r="BY506" s="17">
        <v>0</v>
      </c>
      <c r="BZ506" s="17">
        <v>0</v>
      </c>
      <c r="CA506" s="17"/>
      <c r="CB506" s="17">
        <v>4</v>
      </c>
      <c r="CC506" s="121">
        <v>12</v>
      </c>
      <c r="CD506" s="17">
        <v>2</v>
      </c>
      <c r="CE506" s="118">
        <v>0</v>
      </c>
      <c r="CF506" s="17">
        <v>0</v>
      </c>
      <c r="CG506" s="17">
        <v>0</v>
      </c>
      <c r="CH506" s="17">
        <v>0</v>
      </c>
      <c r="CI506" s="17">
        <v>0</v>
      </c>
      <c r="CJ506" s="17">
        <v>0</v>
      </c>
      <c r="CK506" s="17">
        <v>0</v>
      </c>
      <c r="CL506" s="121">
        <v>0</v>
      </c>
      <c r="CM506" s="17" t="s">
        <v>3642</v>
      </c>
      <c r="CN506" s="17" t="s">
        <v>1124</v>
      </c>
      <c r="CO506" s="17" t="s">
        <v>1448</v>
      </c>
      <c r="CP506" s="17">
        <v>1</v>
      </c>
      <c r="CQ506" s="118">
        <v>0</v>
      </c>
      <c r="CR506" s="17">
        <v>0</v>
      </c>
      <c r="CS506" s="124"/>
      <c r="CY506" s="141"/>
      <c r="CZ506" s="140"/>
      <c r="DC506" s="141"/>
      <c r="DD506" s="142"/>
      <c r="DF506" s="137"/>
      <c r="DG506" s="17" t="s">
        <v>1324</v>
      </c>
      <c r="DI506" s="126" t="s">
        <v>4145</v>
      </c>
      <c r="DJ506" s="118">
        <v>2</v>
      </c>
      <c r="DK506" s="118" t="s">
        <v>3643</v>
      </c>
      <c r="DL506" s="141"/>
      <c r="DM506" s="17" t="s">
        <v>130</v>
      </c>
      <c r="DN506" s="139"/>
      <c r="DQ506" s="141"/>
      <c r="DY506" s="140"/>
      <c r="EF506" s="141"/>
      <c r="EO506" s="140">
        <v>0</v>
      </c>
      <c r="EQ506" s="138">
        <v>0</v>
      </c>
      <c r="ET506" s="141"/>
      <c r="EU506" s="140"/>
      <c r="EX506" s="138">
        <v>12</v>
      </c>
      <c r="EZ506" s="141"/>
      <c r="FB506" s="127"/>
      <c r="FC506" s="118">
        <v>30</v>
      </c>
      <c r="FD506" s="17">
        <v>4</v>
      </c>
      <c r="FE506" s="141">
        <v>84</v>
      </c>
      <c r="FF506" s="17">
        <v>21</v>
      </c>
      <c r="FG506" s="140"/>
      <c r="FH506" s="141"/>
      <c r="FJ506" s="17" t="s">
        <v>3729</v>
      </c>
      <c r="FK506" s="257" t="s">
        <v>3711</v>
      </c>
      <c r="FP506" s="141"/>
      <c r="FR506" s="140"/>
      <c r="FT506" s="138">
        <v>0</v>
      </c>
      <c r="FU506" s="138">
        <v>14</v>
      </c>
      <c r="FY506" s="141"/>
      <c r="GA506" s="140"/>
      <c r="GP506" s="141"/>
      <c r="GR506" s="137"/>
      <c r="GX506" s="141"/>
      <c r="GY506" s="137"/>
      <c r="HD506" s="141"/>
      <c r="HE506" s="137"/>
      <c r="HK506" s="141"/>
      <c r="HL506" s="137"/>
      <c r="HM506" s="124"/>
      <c r="HN506" s="124"/>
      <c r="HO506" s="141"/>
      <c r="HP506" s="140"/>
      <c r="HQ506" s="141"/>
      <c r="HS506" s="140"/>
      <c r="II506" s="141"/>
      <c r="IJ506" s="17" t="s">
        <v>3643</v>
      </c>
      <c r="IK506" s="138" t="s">
        <v>3979</v>
      </c>
    </row>
    <row r="507" spans="1:260" s="138" customFormat="1" ht="12">
      <c r="A507" s="118">
        <v>511</v>
      </c>
      <c r="B507" s="17" t="s">
        <v>689</v>
      </c>
      <c r="C507" s="17">
        <v>0</v>
      </c>
      <c r="D507" s="139" t="s">
        <v>663</v>
      </c>
      <c r="E507" s="124" t="s">
        <v>1943</v>
      </c>
      <c r="F507" s="17" t="s">
        <v>830</v>
      </c>
      <c r="G507" s="17" t="s">
        <v>79</v>
      </c>
      <c r="H507" s="119">
        <v>-10.811683</v>
      </c>
      <c r="I507" s="120">
        <v>-65.353319999999997</v>
      </c>
      <c r="J507" s="17" t="s">
        <v>310</v>
      </c>
      <c r="K507" s="17" t="s">
        <v>830</v>
      </c>
      <c r="L507" s="17" t="s">
        <v>831</v>
      </c>
      <c r="M507" s="121" t="s">
        <v>832</v>
      </c>
      <c r="N507" s="122">
        <v>60</v>
      </c>
      <c r="O507" s="123" t="s">
        <v>78</v>
      </c>
      <c r="P507" s="17" t="s">
        <v>178</v>
      </c>
      <c r="Q507" s="121" t="s">
        <v>179</v>
      </c>
      <c r="R507" s="124">
        <v>3</v>
      </c>
      <c r="S507" s="124">
        <v>0</v>
      </c>
      <c r="T507" s="124">
        <v>0</v>
      </c>
      <c r="U507" s="124">
        <v>0</v>
      </c>
      <c r="V507" s="124">
        <v>3</v>
      </c>
      <c r="W507" s="124">
        <v>3</v>
      </c>
      <c r="X507" s="124">
        <v>2</v>
      </c>
      <c r="Y507" s="125">
        <v>0</v>
      </c>
      <c r="Z507" s="17">
        <v>11</v>
      </c>
      <c r="AA507" s="142"/>
      <c r="AB507" s="127" t="s">
        <v>254</v>
      </c>
      <c r="AC507" s="227" t="s">
        <v>212</v>
      </c>
      <c r="AD507" s="227">
        <v>3</v>
      </c>
      <c r="AE507" s="227" t="s">
        <v>254</v>
      </c>
      <c r="AF507" s="227">
        <v>1</v>
      </c>
      <c r="AG507" s="227" t="s">
        <v>189</v>
      </c>
      <c r="AH507" s="227" t="s">
        <v>77</v>
      </c>
      <c r="AI507" s="227">
        <v>0</v>
      </c>
      <c r="AJ507" s="227" t="s">
        <v>77</v>
      </c>
      <c r="AK507" s="227">
        <v>0</v>
      </c>
      <c r="AL507" s="227" t="s">
        <v>77</v>
      </c>
      <c r="AM507" s="227" t="s">
        <v>77</v>
      </c>
      <c r="AN507" s="227">
        <v>0</v>
      </c>
      <c r="AO507" s="227" t="s">
        <v>77</v>
      </c>
      <c r="AP507" s="227">
        <v>0</v>
      </c>
      <c r="AQ507" s="227" t="s">
        <v>77</v>
      </c>
      <c r="AR507" s="227" t="s">
        <v>198</v>
      </c>
      <c r="AS507" s="227">
        <v>3</v>
      </c>
      <c r="AT507" s="227" t="s">
        <v>255</v>
      </c>
      <c r="AU507" s="227">
        <v>0</v>
      </c>
      <c r="AV507" s="227" t="s">
        <v>189</v>
      </c>
      <c r="AW507" s="227" t="s">
        <v>234</v>
      </c>
      <c r="AX507" s="227">
        <v>3</v>
      </c>
      <c r="AY507" s="227" t="s">
        <v>255</v>
      </c>
      <c r="AZ507" s="227">
        <v>0</v>
      </c>
      <c r="BA507" s="227" t="s">
        <v>189</v>
      </c>
      <c r="BB507" s="227" t="s">
        <v>2481</v>
      </c>
      <c r="BC507" s="227">
        <v>2</v>
      </c>
      <c r="BD507" s="227" t="s">
        <v>255</v>
      </c>
      <c r="BE507" s="227">
        <v>0</v>
      </c>
      <c r="BF507" s="227" t="s">
        <v>189</v>
      </c>
      <c r="BG507" s="227">
        <v>0</v>
      </c>
      <c r="BH507" s="227">
        <v>0</v>
      </c>
      <c r="BI507" s="227">
        <v>0</v>
      </c>
      <c r="BJ507" s="227">
        <v>0</v>
      </c>
      <c r="BK507" s="227">
        <v>0</v>
      </c>
      <c r="BL507" s="17">
        <v>11</v>
      </c>
      <c r="BM507" s="142" t="s">
        <v>3797</v>
      </c>
      <c r="BN507" s="142"/>
      <c r="BO507" s="142" t="s">
        <v>3789</v>
      </c>
      <c r="BP507" s="143">
        <v>2024</v>
      </c>
      <c r="BQ507" s="126" t="s">
        <v>1394</v>
      </c>
      <c r="BR507" s="128">
        <v>45498</v>
      </c>
      <c r="BS507" s="17">
        <v>30</v>
      </c>
      <c r="BT507" s="221" t="s">
        <v>3674</v>
      </c>
      <c r="BU507" s="118">
        <v>2</v>
      </c>
      <c r="BV507" s="17">
        <v>0</v>
      </c>
      <c r="BW507" s="17">
        <v>0</v>
      </c>
      <c r="BX507" s="17">
        <v>2</v>
      </c>
      <c r="BY507" s="17">
        <v>0</v>
      </c>
      <c r="BZ507" s="17">
        <v>0</v>
      </c>
      <c r="CA507" s="17"/>
      <c r="CB507" s="17">
        <v>4</v>
      </c>
      <c r="CC507" s="121">
        <v>11</v>
      </c>
      <c r="CD507" s="17"/>
      <c r="CE507" s="118">
        <v>0</v>
      </c>
      <c r="CF507" s="17">
        <v>0</v>
      </c>
      <c r="CG507" s="17">
        <v>2</v>
      </c>
      <c r="CH507" s="17">
        <v>0</v>
      </c>
      <c r="CI507" s="17">
        <v>0</v>
      </c>
      <c r="CJ507" s="17">
        <v>0</v>
      </c>
      <c r="CK507" s="17">
        <v>0</v>
      </c>
      <c r="CL507" s="121">
        <v>2</v>
      </c>
      <c r="CM507" s="17" t="s">
        <v>3675</v>
      </c>
      <c r="CN507" s="17" t="s">
        <v>2805</v>
      </c>
      <c r="CO507" s="17" t="s">
        <v>1312</v>
      </c>
      <c r="CP507" s="17">
        <v>1</v>
      </c>
      <c r="CQ507" s="118">
        <v>0</v>
      </c>
      <c r="CR507" s="17">
        <v>0</v>
      </c>
      <c r="CS507" s="124"/>
      <c r="CY507" s="141"/>
      <c r="CZ507" s="140"/>
      <c r="DC507" s="141"/>
      <c r="DD507" s="142"/>
      <c r="DF507" s="137"/>
      <c r="DG507" s="17" t="s">
        <v>1324</v>
      </c>
      <c r="DI507" s="126" t="s">
        <v>2636</v>
      </c>
      <c r="DJ507" s="118">
        <v>6</v>
      </c>
      <c r="DK507" s="118" t="s">
        <v>3676</v>
      </c>
      <c r="DL507" s="141"/>
      <c r="DM507" s="17" t="s">
        <v>1139</v>
      </c>
      <c r="DN507" s="139"/>
      <c r="DQ507" s="141"/>
      <c r="DY507" s="140"/>
      <c r="EF507" s="141"/>
      <c r="EO507" s="140"/>
      <c r="ET507" s="141"/>
      <c r="EU507" s="140"/>
      <c r="EW507" s="138">
        <v>12</v>
      </c>
      <c r="EZ507" s="141"/>
      <c r="FB507" s="127"/>
      <c r="FC507" s="118">
        <v>100</v>
      </c>
      <c r="FD507" s="17">
        <v>4</v>
      </c>
      <c r="FE507" s="141">
        <v>324</v>
      </c>
      <c r="FF507" s="17">
        <v>81</v>
      </c>
      <c r="FG507" s="140"/>
      <c r="FH507" s="141"/>
      <c r="FJ507" s="17" t="s">
        <v>3729</v>
      </c>
      <c r="FK507" s="257" t="s">
        <v>3711</v>
      </c>
      <c r="FP507" s="141"/>
      <c r="FR507" s="140"/>
      <c r="FT507" s="138">
        <v>0</v>
      </c>
      <c r="FU507" s="138">
        <v>14</v>
      </c>
      <c r="FY507" s="141"/>
      <c r="GA507" s="140"/>
      <c r="GP507" s="141"/>
      <c r="GR507" s="137"/>
      <c r="GX507" s="141"/>
      <c r="GY507" s="137"/>
      <c r="HD507" s="141"/>
      <c r="HE507" s="137"/>
      <c r="HK507" s="141"/>
      <c r="HL507" s="137"/>
      <c r="HM507" s="124"/>
      <c r="HN507" s="124"/>
      <c r="HO507" s="141"/>
      <c r="HP507" s="140"/>
      <c r="HQ507" s="141"/>
      <c r="HS507" s="140"/>
      <c r="II507" s="141"/>
      <c r="IJ507" s="17" t="s">
        <v>3677</v>
      </c>
      <c r="IK507" s="138" t="s">
        <v>3980</v>
      </c>
    </row>
    <row r="508" spans="1:260" s="138" customFormat="1" ht="12">
      <c r="A508" s="118">
        <v>320</v>
      </c>
      <c r="B508" s="17" t="s">
        <v>689</v>
      </c>
      <c r="C508" s="17">
        <v>0</v>
      </c>
      <c r="D508" s="139" t="s">
        <v>663</v>
      </c>
      <c r="E508" s="124" t="s">
        <v>1879</v>
      </c>
      <c r="F508" s="17" t="s">
        <v>2298</v>
      </c>
      <c r="G508" s="17" t="s">
        <v>79</v>
      </c>
      <c r="H508" s="119">
        <v>-19.015699999999999</v>
      </c>
      <c r="I508" s="120">
        <v>-65.286640000000006</v>
      </c>
      <c r="J508" s="17" t="s">
        <v>303</v>
      </c>
      <c r="K508" s="17" t="s">
        <v>769</v>
      </c>
      <c r="L508" s="17" t="s">
        <v>770</v>
      </c>
      <c r="M508" s="121" t="s">
        <v>323</v>
      </c>
      <c r="N508" s="122">
        <v>60</v>
      </c>
      <c r="O508" s="123" t="s">
        <v>78</v>
      </c>
      <c r="P508" s="17" t="s">
        <v>178</v>
      </c>
      <c r="Q508" s="121" t="s">
        <v>178</v>
      </c>
      <c r="R508" s="124">
        <v>3</v>
      </c>
      <c r="S508" s="124">
        <v>3</v>
      </c>
      <c r="T508" s="124">
        <v>0</v>
      </c>
      <c r="U508" s="124">
        <v>3</v>
      </c>
      <c r="V508" s="124">
        <v>3</v>
      </c>
      <c r="W508" s="124">
        <v>3</v>
      </c>
      <c r="X508" s="124">
        <v>0</v>
      </c>
      <c r="Y508" s="125">
        <v>0</v>
      </c>
      <c r="Z508" s="17">
        <v>15</v>
      </c>
      <c r="AA508" s="142"/>
      <c r="AB508" s="127" t="s">
        <v>197</v>
      </c>
      <c r="AC508" s="227" t="s">
        <v>212</v>
      </c>
      <c r="AD508" s="227">
        <v>3</v>
      </c>
      <c r="AE508" s="227" t="s">
        <v>181</v>
      </c>
      <c r="AF508" s="227">
        <v>1</v>
      </c>
      <c r="AG508" s="227" t="s">
        <v>193</v>
      </c>
      <c r="AH508" s="227" t="s">
        <v>232</v>
      </c>
      <c r="AI508" s="227">
        <v>3</v>
      </c>
      <c r="AJ508" s="227" t="s">
        <v>184</v>
      </c>
      <c r="AK508" s="227">
        <v>1</v>
      </c>
      <c r="AL508" s="227" t="s">
        <v>193</v>
      </c>
      <c r="AM508" s="227" t="s">
        <v>185</v>
      </c>
      <c r="AN508" s="227">
        <v>3</v>
      </c>
      <c r="AO508" s="227" t="s">
        <v>184</v>
      </c>
      <c r="AP508" s="227">
        <v>1</v>
      </c>
      <c r="AQ508" s="227" t="s">
        <v>193</v>
      </c>
      <c r="AR508" s="227" t="s">
        <v>198</v>
      </c>
      <c r="AS508" s="227">
        <v>3</v>
      </c>
      <c r="AT508" s="227" t="s">
        <v>199</v>
      </c>
      <c r="AU508" s="227">
        <v>1</v>
      </c>
      <c r="AV508" s="227" t="s">
        <v>193</v>
      </c>
      <c r="AW508" s="227" t="s">
        <v>2032</v>
      </c>
      <c r="AX508" s="227">
        <v>3</v>
      </c>
      <c r="AY508" s="227" t="s">
        <v>200</v>
      </c>
      <c r="AZ508" s="227">
        <v>0</v>
      </c>
      <c r="BA508" s="227" t="s">
        <v>193</v>
      </c>
      <c r="BB508" s="227" t="s">
        <v>77</v>
      </c>
      <c r="BC508" s="227">
        <v>0</v>
      </c>
      <c r="BD508" s="227" t="s">
        <v>77</v>
      </c>
      <c r="BE508" s="227">
        <v>0</v>
      </c>
      <c r="BF508" s="227" t="s">
        <v>77</v>
      </c>
      <c r="BG508" s="227">
        <v>0</v>
      </c>
      <c r="BH508" s="227">
        <v>0</v>
      </c>
      <c r="BI508" s="227">
        <v>0</v>
      </c>
      <c r="BJ508" s="227">
        <v>0</v>
      </c>
      <c r="BK508" s="227">
        <v>0</v>
      </c>
      <c r="BL508" s="17">
        <v>15</v>
      </c>
      <c r="BM508" s="142" t="s">
        <v>4159</v>
      </c>
      <c r="BN508" s="142"/>
      <c r="BO508" s="142" t="e">
        <v>#N/A</v>
      </c>
      <c r="BP508" s="143">
        <v>2024</v>
      </c>
      <c r="BQ508" s="126" t="s">
        <v>171</v>
      </c>
      <c r="BR508" s="128">
        <v>45504</v>
      </c>
      <c r="BS508" s="17">
        <v>31</v>
      </c>
      <c r="BT508" s="221" t="s">
        <v>2867</v>
      </c>
      <c r="BU508" s="118">
        <v>3</v>
      </c>
      <c r="BV508" s="17">
        <v>0</v>
      </c>
      <c r="BW508" s="17">
        <v>2</v>
      </c>
      <c r="BX508" s="17">
        <v>0</v>
      </c>
      <c r="BY508" s="17">
        <v>0</v>
      </c>
      <c r="BZ508" s="17">
        <v>1</v>
      </c>
      <c r="CA508" s="17"/>
      <c r="CB508" s="17">
        <v>6</v>
      </c>
      <c r="CC508" s="121">
        <v>15</v>
      </c>
      <c r="CD508" s="17"/>
      <c r="CE508" s="118">
        <v>0</v>
      </c>
      <c r="CF508" s="17">
        <v>0</v>
      </c>
      <c r="CG508" s="17">
        <v>0</v>
      </c>
      <c r="CH508" s="17">
        <v>0</v>
      </c>
      <c r="CI508" s="17">
        <v>0</v>
      </c>
      <c r="CJ508" s="17">
        <v>2</v>
      </c>
      <c r="CK508" s="17">
        <v>0</v>
      </c>
      <c r="CL508" s="121">
        <v>2</v>
      </c>
      <c r="CM508" s="17" t="s">
        <v>1354</v>
      </c>
      <c r="CN508" s="17" t="s">
        <v>1124</v>
      </c>
      <c r="CO508" s="17" t="s">
        <v>1125</v>
      </c>
      <c r="CP508" s="17">
        <v>9</v>
      </c>
      <c r="CQ508" s="118">
        <v>1</v>
      </c>
      <c r="CR508" s="17">
        <v>1</v>
      </c>
      <c r="CS508" s="124" t="s">
        <v>676</v>
      </c>
      <c r="CT508" s="138" t="s">
        <v>677</v>
      </c>
      <c r="CY508" s="141"/>
      <c r="CZ508" s="140"/>
      <c r="DC508" s="141"/>
      <c r="DD508" s="142"/>
      <c r="DF508" s="137"/>
      <c r="DG508" s="17" t="s">
        <v>1180</v>
      </c>
      <c r="DI508" s="126" t="s">
        <v>2621</v>
      </c>
      <c r="DJ508" s="118">
        <v>16</v>
      </c>
      <c r="DK508" s="118" t="s">
        <v>3129</v>
      </c>
      <c r="DL508" s="141"/>
      <c r="DM508" s="17" t="s">
        <v>1182</v>
      </c>
      <c r="DN508" s="139"/>
      <c r="DQ508" s="141"/>
      <c r="DY508" s="140"/>
      <c r="EF508" s="141"/>
      <c r="EO508" s="140"/>
      <c r="ET508" s="141"/>
      <c r="EU508" s="140"/>
      <c r="EZ508" s="141"/>
      <c r="FB508" s="127"/>
      <c r="FC508" s="118">
        <v>100</v>
      </c>
      <c r="FD508" s="17">
        <v>6</v>
      </c>
      <c r="FE508" s="141"/>
      <c r="FF508" s="17">
        <v>81</v>
      </c>
      <c r="FG508" s="140"/>
      <c r="FH508" s="141"/>
      <c r="FJ508" s="17" t="e">
        <v>#N/A</v>
      </c>
      <c r="FK508" s="257" t="s">
        <v>3714</v>
      </c>
      <c r="FP508" s="141"/>
      <c r="FR508" s="140"/>
      <c r="FT508" s="138">
        <v>0</v>
      </c>
      <c r="FU508" s="138">
        <v>14</v>
      </c>
      <c r="FY508" s="141"/>
      <c r="GA508" s="140"/>
      <c r="GP508" s="141"/>
      <c r="GR508" s="137"/>
      <c r="GX508" s="141"/>
      <c r="GY508" s="137"/>
      <c r="HD508" s="141"/>
      <c r="HE508" s="137"/>
      <c r="HK508" s="141"/>
      <c r="HL508" s="137"/>
      <c r="HM508" s="124"/>
      <c r="HN508" s="124"/>
      <c r="HO508" s="141"/>
      <c r="HP508" s="140"/>
      <c r="HQ508" s="141"/>
      <c r="HS508" s="140"/>
      <c r="II508" s="141"/>
      <c r="IJ508" s="17" t="s">
        <v>3130</v>
      </c>
      <c r="IK508" s="138" t="s">
        <v>3969</v>
      </c>
    </row>
    <row r="509" spans="1:260" s="138" customFormat="1" ht="12">
      <c r="A509" s="118">
        <v>329</v>
      </c>
      <c r="B509" s="17" t="s">
        <v>689</v>
      </c>
      <c r="C509" s="17">
        <v>0</v>
      </c>
      <c r="D509" s="139" t="s">
        <v>663</v>
      </c>
      <c r="E509" s="124" t="s">
        <v>1869</v>
      </c>
      <c r="F509" s="17" t="s">
        <v>945</v>
      </c>
      <c r="G509" s="17" t="s">
        <v>79</v>
      </c>
      <c r="H509" s="119">
        <v>-11.009055</v>
      </c>
      <c r="I509" s="120">
        <v>-66.062207000000001</v>
      </c>
      <c r="J509" s="17" t="s">
        <v>310</v>
      </c>
      <c r="K509" s="17" t="s">
        <v>945</v>
      </c>
      <c r="L509" s="17" t="s">
        <v>831</v>
      </c>
      <c r="M509" s="121" t="s">
        <v>832</v>
      </c>
      <c r="N509" s="122">
        <v>72</v>
      </c>
      <c r="O509" s="123" t="s">
        <v>245</v>
      </c>
      <c r="P509" s="17" t="s">
        <v>196</v>
      </c>
      <c r="Q509" s="121" t="s">
        <v>179</v>
      </c>
      <c r="R509" s="124">
        <v>3</v>
      </c>
      <c r="S509" s="124">
        <v>3</v>
      </c>
      <c r="T509" s="124">
        <v>0</v>
      </c>
      <c r="U509" s="124">
        <v>0</v>
      </c>
      <c r="V509" s="124">
        <v>3</v>
      </c>
      <c r="W509" s="124">
        <v>3</v>
      </c>
      <c r="X509" s="124">
        <v>3</v>
      </c>
      <c r="Y509" s="125">
        <v>0</v>
      </c>
      <c r="Z509" s="17">
        <v>15</v>
      </c>
      <c r="AA509" s="142"/>
      <c r="AB509" s="127" t="s">
        <v>309</v>
      </c>
      <c r="AC509" s="227" t="s">
        <v>212</v>
      </c>
      <c r="AD509" s="227">
        <v>3</v>
      </c>
      <c r="AE509" s="227" t="s">
        <v>254</v>
      </c>
      <c r="AF509" s="227">
        <v>1</v>
      </c>
      <c r="AG509" s="227" t="s">
        <v>189</v>
      </c>
      <c r="AH509" s="227" t="s">
        <v>232</v>
      </c>
      <c r="AI509" s="227">
        <v>3</v>
      </c>
      <c r="AJ509" s="227" t="s">
        <v>184</v>
      </c>
      <c r="AK509" s="227">
        <v>1</v>
      </c>
      <c r="AL509" s="227" t="s">
        <v>206</v>
      </c>
      <c r="AM509" s="227" t="s">
        <v>77</v>
      </c>
      <c r="AN509" s="227">
        <v>0</v>
      </c>
      <c r="AO509" s="227" t="s">
        <v>77</v>
      </c>
      <c r="AP509" s="227">
        <v>0</v>
      </c>
      <c r="AQ509" s="227" t="s">
        <v>77</v>
      </c>
      <c r="AR509" s="227" t="s">
        <v>198</v>
      </c>
      <c r="AS509" s="227">
        <v>3</v>
      </c>
      <c r="AT509" s="227" t="s">
        <v>255</v>
      </c>
      <c r="AU509" s="227">
        <v>0</v>
      </c>
      <c r="AV509" s="227" t="s">
        <v>189</v>
      </c>
      <c r="AW509" s="227" t="s">
        <v>218</v>
      </c>
      <c r="AX509" s="227">
        <v>3</v>
      </c>
      <c r="AY509" s="227" t="s">
        <v>255</v>
      </c>
      <c r="AZ509" s="227">
        <v>0</v>
      </c>
      <c r="BA509" s="227" t="s">
        <v>189</v>
      </c>
      <c r="BB509" s="227" t="s">
        <v>930</v>
      </c>
      <c r="BC509" s="227">
        <v>3</v>
      </c>
      <c r="BD509" s="227" t="s">
        <v>255</v>
      </c>
      <c r="BE509" s="227">
        <v>0</v>
      </c>
      <c r="BF509" s="227" t="s">
        <v>189</v>
      </c>
      <c r="BG509" s="227">
        <v>0</v>
      </c>
      <c r="BH509" s="227">
        <v>0</v>
      </c>
      <c r="BI509" s="227">
        <v>0</v>
      </c>
      <c r="BJ509" s="227">
        <v>0</v>
      </c>
      <c r="BK509" s="227">
        <v>0</v>
      </c>
      <c r="BL509" s="17">
        <v>15</v>
      </c>
      <c r="BM509" s="142" t="s">
        <v>4149</v>
      </c>
      <c r="BN509" s="142"/>
      <c r="BO509" s="142" t="s">
        <v>3789</v>
      </c>
      <c r="BP509" s="143">
        <v>2024</v>
      </c>
      <c r="BQ509" s="126" t="s">
        <v>171</v>
      </c>
      <c r="BR509" s="128">
        <v>45504</v>
      </c>
      <c r="BS509" s="17">
        <v>31</v>
      </c>
      <c r="BT509" s="221" t="s">
        <v>3120</v>
      </c>
      <c r="BU509" s="118">
        <v>2</v>
      </c>
      <c r="BV509" s="17">
        <v>0</v>
      </c>
      <c r="BW509" s="17">
        <v>3</v>
      </c>
      <c r="BX509" s="17">
        <v>0</v>
      </c>
      <c r="BY509" s="17">
        <v>0</v>
      </c>
      <c r="BZ509" s="17">
        <v>0</v>
      </c>
      <c r="CA509" s="17"/>
      <c r="CB509" s="17">
        <v>5</v>
      </c>
      <c r="CC509" s="121">
        <v>15</v>
      </c>
      <c r="CD509" s="17"/>
      <c r="CE509" s="118">
        <v>0</v>
      </c>
      <c r="CF509" s="17">
        <v>0</v>
      </c>
      <c r="CG509" s="17">
        <v>1</v>
      </c>
      <c r="CH509" s="17">
        <v>0</v>
      </c>
      <c r="CI509" s="17">
        <v>0</v>
      </c>
      <c r="CJ509" s="17">
        <v>2</v>
      </c>
      <c r="CK509" s="17">
        <v>0</v>
      </c>
      <c r="CL509" s="121">
        <v>3</v>
      </c>
      <c r="CM509" s="17" t="s">
        <v>3121</v>
      </c>
      <c r="CN509" s="17" t="s">
        <v>1124</v>
      </c>
      <c r="CO509" s="17" t="s">
        <v>1448</v>
      </c>
      <c r="CP509" s="17">
        <v>2</v>
      </c>
      <c r="CQ509" s="118">
        <v>0</v>
      </c>
      <c r="CR509" s="17">
        <v>0</v>
      </c>
      <c r="CS509" s="124"/>
      <c r="CY509" s="141"/>
      <c r="CZ509" s="140"/>
      <c r="DC509" s="141"/>
      <c r="DD509" s="142"/>
      <c r="DF509" s="137"/>
      <c r="DG509" s="17" t="s">
        <v>1289</v>
      </c>
      <c r="DI509" s="126" t="s">
        <v>2756</v>
      </c>
      <c r="DJ509" s="118">
        <v>6</v>
      </c>
      <c r="DK509" s="118" t="s">
        <v>3207</v>
      </c>
      <c r="DL509" s="141"/>
      <c r="DM509" s="17" t="s">
        <v>1203</v>
      </c>
      <c r="DN509" s="139"/>
      <c r="DQ509" s="141"/>
      <c r="DY509" s="140"/>
      <c r="EF509" s="141"/>
      <c r="EO509" s="140"/>
      <c r="ET509" s="141"/>
      <c r="EU509" s="140"/>
      <c r="EW509" s="138">
        <v>24</v>
      </c>
      <c r="EZ509" s="141"/>
      <c r="FB509" s="127"/>
      <c r="FC509" s="118">
        <v>100</v>
      </c>
      <c r="FD509" s="17">
        <v>5</v>
      </c>
      <c r="FE509" s="141">
        <v>475</v>
      </c>
      <c r="FF509" s="17">
        <v>95</v>
      </c>
      <c r="FG509" s="140"/>
      <c r="FH509" s="141"/>
      <c r="FJ509" s="17" t="e">
        <v>#N/A</v>
      </c>
      <c r="FK509" s="257" t="s">
        <v>3711</v>
      </c>
      <c r="FP509" s="141"/>
      <c r="FR509" s="140"/>
      <c r="FT509" s="138">
        <v>0</v>
      </c>
      <c r="FU509" s="138">
        <v>14</v>
      </c>
      <c r="FY509" s="141"/>
      <c r="GA509" s="140"/>
      <c r="GP509" s="141"/>
      <c r="GR509" s="137"/>
      <c r="GX509" s="141"/>
      <c r="GY509" s="137"/>
      <c r="HD509" s="141"/>
      <c r="HE509" s="137"/>
      <c r="HK509" s="141"/>
      <c r="HL509" s="137"/>
      <c r="HM509" s="124"/>
      <c r="HN509" s="124"/>
      <c r="HO509" s="141"/>
      <c r="HP509" s="140"/>
      <c r="HQ509" s="141"/>
      <c r="HS509" s="140"/>
      <c r="II509" s="141"/>
      <c r="IJ509" s="17" t="s">
        <v>3208</v>
      </c>
      <c r="IK509" s="138" t="s">
        <v>3981</v>
      </c>
    </row>
    <row r="510" spans="1:260" s="138" customFormat="1" ht="12">
      <c r="A510" s="118">
        <v>427</v>
      </c>
      <c r="B510" s="17">
        <v>0</v>
      </c>
      <c r="C510" s="17">
        <v>0</v>
      </c>
      <c r="D510" s="139" t="s">
        <v>663</v>
      </c>
      <c r="E510" s="124" t="s">
        <v>1634</v>
      </c>
      <c r="F510" s="17" t="s">
        <v>2447</v>
      </c>
      <c r="G510" s="17" t="s">
        <v>79</v>
      </c>
      <c r="H510" s="119">
        <v>-21.537338999999999</v>
      </c>
      <c r="I510" s="120">
        <v>-64.723466999999999</v>
      </c>
      <c r="J510" s="17" t="s">
        <v>303</v>
      </c>
      <c r="K510" s="17" t="s">
        <v>215</v>
      </c>
      <c r="L510" s="17" t="s">
        <v>308</v>
      </c>
      <c r="M510" s="121" t="s">
        <v>215</v>
      </c>
      <c r="N510" s="122">
        <v>6</v>
      </c>
      <c r="O510" s="123" t="s">
        <v>610</v>
      </c>
      <c r="P510" s="17" t="s">
        <v>178</v>
      </c>
      <c r="Q510" s="121" t="s">
        <v>179</v>
      </c>
      <c r="R510" s="124">
        <v>3</v>
      </c>
      <c r="S510" s="124">
        <v>3</v>
      </c>
      <c r="T510" s="124">
        <v>0</v>
      </c>
      <c r="U510" s="124">
        <v>3</v>
      </c>
      <c r="V510" s="124">
        <v>0</v>
      </c>
      <c r="W510" s="124">
        <v>3</v>
      </c>
      <c r="X510" s="124">
        <v>1</v>
      </c>
      <c r="Y510" s="125">
        <v>0</v>
      </c>
      <c r="Z510" s="17">
        <v>13</v>
      </c>
      <c r="AA510" s="142"/>
      <c r="AB510" s="127" t="s">
        <v>3547</v>
      </c>
      <c r="AC510" s="227" t="s">
        <v>222</v>
      </c>
      <c r="AD510" s="227">
        <v>3</v>
      </c>
      <c r="AE510" s="227" t="s">
        <v>181</v>
      </c>
      <c r="AF510" s="227">
        <v>1</v>
      </c>
      <c r="AG510" s="227" t="s">
        <v>236</v>
      </c>
      <c r="AH510" s="227" t="s">
        <v>222</v>
      </c>
      <c r="AI510" s="227">
        <v>3</v>
      </c>
      <c r="AJ510" s="227" t="s">
        <v>336</v>
      </c>
      <c r="AK510" s="227">
        <v>1</v>
      </c>
      <c r="AL510" s="227" t="s">
        <v>195</v>
      </c>
      <c r="AM510" s="227" t="s">
        <v>870</v>
      </c>
      <c r="AN510" s="227">
        <v>3</v>
      </c>
      <c r="AO510" s="227" t="s">
        <v>184</v>
      </c>
      <c r="AP510" s="227">
        <v>1</v>
      </c>
      <c r="AQ510" s="227" t="s">
        <v>195</v>
      </c>
      <c r="AR510" s="227" t="s">
        <v>77</v>
      </c>
      <c r="AS510" s="227">
        <v>0</v>
      </c>
      <c r="AT510" s="227" t="s">
        <v>77</v>
      </c>
      <c r="AU510" s="227">
        <v>0</v>
      </c>
      <c r="AV510" s="227" t="s">
        <v>77</v>
      </c>
      <c r="AW510" s="227" t="s">
        <v>218</v>
      </c>
      <c r="AX510" s="227">
        <v>3</v>
      </c>
      <c r="AY510" s="227" t="s">
        <v>325</v>
      </c>
      <c r="AZ510" s="227">
        <v>1</v>
      </c>
      <c r="BA510" s="227" t="s">
        <v>189</v>
      </c>
      <c r="BB510" s="227" t="s">
        <v>252</v>
      </c>
      <c r="BC510" s="227">
        <v>1</v>
      </c>
      <c r="BD510" s="227" t="s">
        <v>326</v>
      </c>
      <c r="BE510" s="227">
        <v>0</v>
      </c>
      <c r="BF510" s="227" t="s">
        <v>189</v>
      </c>
      <c r="BG510" s="227">
        <v>0</v>
      </c>
      <c r="BH510" s="227">
        <v>0</v>
      </c>
      <c r="BI510" s="227">
        <v>0</v>
      </c>
      <c r="BJ510" s="227">
        <v>0</v>
      </c>
      <c r="BK510" s="227">
        <v>0</v>
      </c>
      <c r="BL510" s="17">
        <v>13</v>
      </c>
      <c r="BM510" s="142" t="s">
        <v>4149</v>
      </c>
      <c r="BN510" s="142"/>
      <c r="BO510" s="142" t="s">
        <v>3789</v>
      </c>
      <c r="BP510" s="143">
        <v>2024</v>
      </c>
      <c r="BQ510" s="126" t="s">
        <v>171</v>
      </c>
      <c r="BR510" s="128">
        <v>45504</v>
      </c>
      <c r="BS510" s="17">
        <v>31</v>
      </c>
      <c r="BT510" s="221" t="s">
        <v>3548</v>
      </c>
      <c r="BU510" s="118">
        <v>1</v>
      </c>
      <c r="BV510" s="17">
        <v>0</v>
      </c>
      <c r="BW510" s="17">
        <v>2</v>
      </c>
      <c r="BX510" s="17">
        <v>1</v>
      </c>
      <c r="BY510" s="17">
        <v>1</v>
      </c>
      <c r="BZ510" s="17">
        <v>0</v>
      </c>
      <c r="CA510" s="17"/>
      <c r="CB510" s="17">
        <v>5</v>
      </c>
      <c r="CC510" s="121">
        <v>13</v>
      </c>
      <c r="CD510" s="17"/>
      <c r="CE510" s="118">
        <v>0</v>
      </c>
      <c r="CF510" s="17">
        <v>0</v>
      </c>
      <c r="CG510" s="17">
        <v>2</v>
      </c>
      <c r="CH510" s="17">
        <v>0</v>
      </c>
      <c r="CI510" s="17">
        <v>1</v>
      </c>
      <c r="CJ510" s="17">
        <v>1</v>
      </c>
      <c r="CK510" s="17">
        <v>0</v>
      </c>
      <c r="CL510" s="121">
        <v>4</v>
      </c>
      <c r="CM510" s="17" t="s">
        <v>3549</v>
      </c>
      <c r="CN510" s="17" t="s">
        <v>1260</v>
      </c>
      <c r="CO510" s="17" t="s">
        <v>1465</v>
      </c>
      <c r="CP510" s="17">
        <v>1</v>
      </c>
      <c r="CQ510" s="118">
        <v>0</v>
      </c>
      <c r="CR510" s="17">
        <v>0</v>
      </c>
      <c r="CS510" s="124"/>
      <c r="CY510" s="141"/>
      <c r="CZ510" s="140"/>
      <c r="DC510" s="141"/>
      <c r="DD510" s="142"/>
      <c r="DF510" s="137"/>
      <c r="DG510" s="17" t="s">
        <v>1101</v>
      </c>
      <c r="DI510" s="126" t="s">
        <v>2588</v>
      </c>
      <c r="DJ510" s="118">
        <v>2</v>
      </c>
      <c r="DK510" s="118" t="s">
        <v>3550</v>
      </c>
      <c r="DL510" s="141"/>
      <c r="DM510" s="17" t="s">
        <v>3982</v>
      </c>
      <c r="DN510" s="139"/>
      <c r="DQ510" s="141"/>
      <c r="DY510" s="140"/>
      <c r="EF510" s="141"/>
      <c r="EO510" s="140">
        <v>6</v>
      </c>
      <c r="EQ510" s="138">
        <v>6</v>
      </c>
      <c r="ET510" s="141"/>
      <c r="EU510" s="140"/>
      <c r="EV510" s="138">
        <v>4</v>
      </c>
      <c r="EX510" s="138">
        <v>18</v>
      </c>
      <c r="EZ510" s="141"/>
      <c r="FB510" s="127"/>
      <c r="FC510" s="118">
        <v>30</v>
      </c>
      <c r="FD510" s="17">
        <v>5</v>
      </c>
      <c r="FE510" s="141">
        <v>105</v>
      </c>
      <c r="FF510" s="17">
        <v>21</v>
      </c>
      <c r="FG510" s="140"/>
      <c r="FH510" s="141"/>
      <c r="FJ510" s="17" t="e">
        <v>#N/A</v>
      </c>
      <c r="FK510" s="257" t="s">
        <v>3714</v>
      </c>
      <c r="FP510" s="141"/>
      <c r="FR510" s="140"/>
      <c r="FT510" s="138">
        <v>0</v>
      </c>
      <c r="FU510" s="138">
        <v>14</v>
      </c>
      <c r="FY510" s="141"/>
      <c r="GA510" s="140"/>
      <c r="GP510" s="141"/>
      <c r="GR510" s="137"/>
      <c r="GX510" s="141"/>
      <c r="GY510" s="137"/>
      <c r="HD510" s="141"/>
      <c r="HE510" s="137"/>
      <c r="HK510" s="141"/>
      <c r="HL510" s="137"/>
      <c r="HM510" s="124"/>
      <c r="HN510" s="124"/>
      <c r="HO510" s="141"/>
      <c r="HP510" s="140"/>
      <c r="HQ510" s="141"/>
      <c r="HS510" s="140"/>
      <c r="II510" s="141"/>
      <c r="IJ510" s="17" t="s">
        <v>3983</v>
      </c>
      <c r="IK510" s="138" t="s">
        <v>3984</v>
      </c>
    </row>
    <row r="511" spans="1:260" s="138" customFormat="1" ht="12">
      <c r="A511" s="118">
        <v>429</v>
      </c>
      <c r="B511" s="17" t="s">
        <v>2449</v>
      </c>
      <c r="C511" s="17">
        <v>0</v>
      </c>
      <c r="D511" s="139" t="s">
        <v>663</v>
      </c>
      <c r="E511" s="124" t="s">
        <v>1760</v>
      </c>
      <c r="F511" s="17" t="s">
        <v>2450</v>
      </c>
      <c r="G511" s="17" t="s">
        <v>79</v>
      </c>
      <c r="H511" s="119">
        <v>-21.268587</v>
      </c>
      <c r="I511" s="120">
        <v>-63.415199999999999</v>
      </c>
      <c r="J511" s="17" t="s">
        <v>310</v>
      </c>
      <c r="K511" s="17" t="s">
        <v>2451</v>
      </c>
      <c r="L511" s="17" t="s">
        <v>311</v>
      </c>
      <c r="M511" s="121" t="s">
        <v>215</v>
      </c>
      <c r="N511" s="122">
        <v>40</v>
      </c>
      <c r="O511" s="123" t="s">
        <v>78</v>
      </c>
      <c r="P511" s="17" t="s">
        <v>202</v>
      </c>
      <c r="Q511" s="121" t="s">
        <v>179</v>
      </c>
      <c r="R511" s="124">
        <v>0</v>
      </c>
      <c r="S511" s="124">
        <v>3</v>
      </c>
      <c r="T511" s="124">
        <v>0</v>
      </c>
      <c r="U511" s="124">
        <v>0</v>
      </c>
      <c r="V511" s="124">
        <v>3</v>
      </c>
      <c r="W511" s="124">
        <v>2</v>
      </c>
      <c r="X511" s="124">
        <v>0</v>
      </c>
      <c r="Y511" s="125">
        <v>0</v>
      </c>
      <c r="Z511" s="17">
        <v>8</v>
      </c>
      <c r="AA511" s="142"/>
      <c r="AB511" s="127" t="s">
        <v>2144</v>
      </c>
      <c r="AC511" s="227" t="s">
        <v>77</v>
      </c>
      <c r="AD511" s="227">
        <v>0</v>
      </c>
      <c r="AE511" s="227" t="s">
        <v>77</v>
      </c>
      <c r="AF511" s="227">
        <v>0</v>
      </c>
      <c r="AG511" s="227" t="s">
        <v>77</v>
      </c>
      <c r="AH511" s="227" t="s">
        <v>1079</v>
      </c>
      <c r="AI511" s="227">
        <v>3</v>
      </c>
      <c r="AJ511" s="227" t="s">
        <v>2144</v>
      </c>
      <c r="AK511" s="227">
        <v>1</v>
      </c>
      <c r="AL511" s="227" t="s">
        <v>206</v>
      </c>
      <c r="AM511" s="227" t="s">
        <v>77</v>
      </c>
      <c r="AN511" s="227">
        <v>0</v>
      </c>
      <c r="AO511" s="227" t="s">
        <v>77</v>
      </c>
      <c r="AP511" s="227">
        <v>0</v>
      </c>
      <c r="AQ511" s="227" t="s">
        <v>77</v>
      </c>
      <c r="AR511" s="227" t="s">
        <v>198</v>
      </c>
      <c r="AS511" s="227">
        <v>3</v>
      </c>
      <c r="AT511" s="227" t="s">
        <v>2145</v>
      </c>
      <c r="AU511" s="227">
        <v>0</v>
      </c>
      <c r="AV511" s="227" t="s">
        <v>206</v>
      </c>
      <c r="AW511" s="227" t="s">
        <v>242</v>
      </c>
      <c r="AX511" s="227">
        <v>2</v>
      </c>
      <c r="AY511" s="227" t="s">
        <v>2145</v>
      </c>
      <c r="AZ511" s="227">
        <v>0</v>
      </c>
      <c r="BA511" s="227" t="s">
        <v>206</v>
      </c>
      <c r="BB511" s="227" t="s">
        <v>77</v>
      </c>
      <c r="BC511" s="227">
        <v>0</v>
      </c>
      <c r="BD511" s="227" t="s">
        <v>77</v>
      </c>
      <c r="BE511" s="227">
        <v>0</v>
      </c>
      <c r="BF511" s="227" t="s">
        <v>77</v>
      </c>
      <c r="BG511" s="227">
        <v>0</v>
      </c>
      <c r="BH511" s="227">
        <v>0</v>
      </c>
      <c r="BI511" s="227">
        <v>0</v>
      </c>
      <c r="BJ511" s="227">
        <v>0</v>
      </c>
      <c r="BK511" s="227">
        <v>0</v>
      </c>
      <c r="BL511" s="17">
        <v>8</v>
      </c>
      <c r="BM511" s="142" t="s">
        <v>4149</v>
      </c>
      <c r="BN511" s="142"/>
      <c r="BO511" s="142" t="s">
        <v>3789</v>
      </c>
      <c r="BP511" s="143">
        <v>2024</v>
      </c>
      <c r="BQ511" s="126" t="s">
        <v>172</v>
      </c>
      <c r="BR511" s="128">
        <v>45504</v>
      </c>
      <c r="BS511" s="17">
        <v>31</v>
      </c>
      <c r="BT511" s="221" t="s">
        <v>3554</v>
      </c>
      <c r="BU511" s="118">
        <v>0</v>
      </c>
      <c r="BV511" s="17">
        <v>1</v>
      </c>
      <c r="BW511" s="17">
        <v>1</v>
      </c>
      <c r="BX511" s="17">
        <v>0</v>
      </c>
      <c r="BY511" s="17">
        <v>0</v>
      </c>
      <c r="BZ511" s="17">
        <v>0</v>
      </c>
      <c r="CA511" s="17"/>
      <c r="CB511" s="17">
        <v>2</v>
      </c>
      <c r="CC511" s="121">
        <v>8</v>
      </c>
      <c r="CD511" s="17"/>
      <c r="CE511" s="118">
        <v>0</v>
      </c>
      <c r="CF511" s="17">
        <v>0</v>
      </c>
      <c r="CG511" s="17">
        <v>1</v>
      </c>
      <c r="CH511" s="17">
        <v>0</v>
      </c>
      <c r="CI511" s="17">
        <v>0</v>
      </c>
      <c r="CJ511" s="17">
        <v>1</v>
      </c>
      <c r="CK511" s="17">
        <v>0</v>
      </c>
      <c r="CL511" s="121">
        <v>2</v>
      </c>
      <c r="CM511" s="17" t="s">
        <v>3555</v>
      </c>
      <c r="CN511" s="17" t="s">
        <v>3043</v>
      </c>
      <c r="CO511" s="17" t="s">
        <v>3556</v>
      </c>
      <c r="CP511" s="17">
        <v>1</v>
      </c>
      <c r="CQ511" s="118">
        <v>1</v>
      </c>
      <c r="CR511" s="17">
        <v>0</v>
      </c>
      <c r="CS511" s="124" t="s">
        <v>676</v>
      </c>
      <c r="CY511" s="141"/>
      <c r="CZ511" s="140"/>
      <c r="DC511" s="141"/>
      <c r="DD511" s="142"/>
      <c r="DF511" s="137"/>
      <c r="DG511" s="17" t="s">
        <v>2920</v>
      </c>
      <c r="DI511" s="126" t="s">
        <v>2651</v>
      </c>
      <c r="DJ511" s="118">
        <v>33</v>
      </c>
      <c r="DK511" s="118" t="s">
        <v>3557</v>
      </c>
      <c r="DL511" s="141"/>
      <c r="DM511" s="17" t="s">
        <v>1351</v>
      </c>
      <c r="DN511" s="139"/>
      <c r="DQ511" s="141"/>
      <c r="DY511" s="140"/>
      <c r="EF511" s="141"/>
      <c r="EO511" s="140"/>
      <c r="ET511" s="141"/>
      <c r="EU511" s="140">
        <v>4</v>
      </c>
      <c r="EW511" s="138">
        <v>12</v>
      </c>
      <c r="EZ511" s="141"/>
      <c r="FB511" s="127"/>
      <c r="FC511" s="118">
        <v>70</v>
      </c>
      <c r="FD511" s="17">
        <v>2</v>
      </c>
      <c r="FE511" s="141">
        <v>118</v>
      </c>
      <c r="FF511" s="17">
        <v>59</v>
      </c>
      <c r="FG511" s="140"/>
      <c r="FH511" s="141"/>
      <c r="FJ511" s="17" t="e">
        <v>#N/A</v>
      </c>
      <c r="FP511" s="141"/>
      <c r="FR511" s="140"/>
      <c r="FT511" s="138">
        <v>0</v>
      </c>
      <c r="FU511" s="138">
        <v>14</v>
      </c>
      <c r="FY511" s="141"/>
      <c r="GA511" s="140"/>
      <c r="GP511" s="141"/>
      <c r="GR511" s="137"/>
      <c r="GX511" s="141"/>
      <c r="GY511" s="137"/>
      <c r="HD511" s="141"/>
      <c r="HE511" s="137"/>
      <c r="HK511" s="141"/>
      <c r="HL511" s="137"/>
      <c r="HM511" s="124"/>
      <c r="HN511" s="124"/>
      <c r="HO511" s="141"/>
      <c r="HP511" s="140"/>
      <c r="HQ511" s="141"/>
      <c r="HS511" s="140"/>
      <c r="II511" s="141"/>
      <c r="IJ511" s="17" t="s">
        <v>3558</v>
      </c>
      <c r="IK511" s="138" t="s">
        <v>3985</v>
      </c>
    </row>
    <row r="512" spans="1:260" s="138" customFormat="1" ht="12">
      <c r="A512" s="118">
        <v>430</v>
      </c>
      <c r="B512" s="17" t="s">
        <v>319</v>
      </c>
      <c r="C512" s="17">
        <v>0</v>
      </c>
      <c r="D512" s="139" t="s">
        <v>663</v>
      </c>
      <c r="E512" s="124" t="s">
        <v>1738</v>
      </c>
      <c r="F512" s="17" t="s">
        <v>2452</v>
      </c>
      <c r="G512" s="17" t="s">
        <v>79</v>
      </c>
      <c r="H512" s="119">
        <v>-14.843882000000001</v>
      </c>
      <c r="I512" s="120">
        <v>-64.911260999999996</v>
      </c>
      <c r="J512" s="17" t="s">
        <v>303</v>
      </c>
      <c r="K512" s="17" t="s">
        <v>2442</v>
      </c>
      <c r="L512" s="17" t="s">
        <v>2443</v>
      </c>
      <c r="M512" s="121" t="s">
        <v>832</v>
      </c>
      <c r="N512" s="122">
        <v>40</v>
      </c>
      <c r="O512" s="123" t="s">
        <v>78</v>
      </c>
      <c r="P512" s="17" t="s">
        <v>178</v>
      </c>
      <c r="Q512" s="121" t="s">
        <v>179</v>
      </c>
      <c r="R512" s="124">
        <v>3</v>
      </c>
      <c r="S512" s="124">
        <v>3</v>
      </c>
      <c r="T512" s="124">
        <v>0</v>
      </c>
      <c r="U512" s="124">
        <v>0</v>
      </c>
      <c r="V512" s="124">
        <v>3</v>
      </c>
      <c r="W512" s="124">
        <v>2</v>
      </c>
      <c r="X512" s="124">
        <v>3</v>
      </c>
      <c r="Y512" s="125">
        <v>0</v>
      </c>
      <c r="Z512" s="17">
        <v>14</v>
      </c>
      <c r="AA512" s="142"/>
      <c r="AB512" s="127" t="s">
        <v>309</v>
      </c>
      <c r="AC512" s="227" t="s">
        <v>212</v>
      </c>
      <c r="AD512" s="227">
        <v>3</v>
      </c>
      <c r="AE512" s="227" t="s">
        <v>254</v>
      </c>
      <c r="AF512" s="227">
        <v>1</v>
      </c>
      <c r="AG512" s="227" t="s">
        <v>193</v>
      </c>
      <c r="AH512" s="227" t="s">
        <v>232</v>
      </c>
      <c r="AI512" s="227">
        <v>3</v>
      </c>
      <c r="AJ512" s="227" t="s">
        <v>184</v>
      </c>
      <c r="AK512" s="227">
        <v>1</v>
      </c>
      <c r="AL512" s="227" t="s">
        <v>195</v>
      </c>
      <c r="AM512" s="227" t="s">
        <v>77</v>
      </c>
      <c r="AN512" s="227">
        <v>0</v>
      </c>
      <c r="AO512" s="227" t="s">
        <v>77</v>
      </c>
      <c r="AP512" s="227">
        <v>0</v>
      </c>
      <c r="AQ512" s="227" t="s">
        <v>77</v>
      </c>
      <c r="AR512" s="227" t="s">
        <v>198</v>
      </c>
      <c r="AS512" s="227">
        <v>3</v>
      </c>
      <c r="AT512" s="227" t="s">
        <v>255</v>
      </c>
      <c r="AU512" s="227">
        <v>0</v>
      </c>
      <c r="AV512" s="227" t="s">
        <v>236</v>
      </c>
      <c r="AW512" s="227" t="s">
        <v>825</v>
      </c>
      <c r="AX512" s="227">
        <v>2</v>
      </c>
      <c r="AY512" s="227" t="s">
        <v>255</v>
      </c>
      <c r="AZ512" s="227">
        <v>0</v>
      </c>
      <c r="BA512" s="227" t="s">
        <v>236</v>
      </c>
      <c r="BB512" s="227" t="s">
        <v>930</v>
      </c>
      <c r="BC512" s="227">
        <v>3</v>
      </c>
      <c r="BD512" s="227" t="s">
        <v>255</v>
      </c>
      <c r="BE512" s="227">
        <v>0</v>
      </c>
      <c r="BF512" s="227" t="s">
        <v>189</v>
      </c>
      <c r="BG512" s="227">
        <v>0</v>
      </c>
      <c r="BH512" s="227">
        <v>0</v>
      </c>
      <c r="BI512" s="227">
        <v>0</v>
      </c>
      <c r="BJ512" s="227">
        <v>0</v>
      </c>
      <c r="BK512" s="227">
        <v>0</v>
      </c>
      <c r="BL512" s="17">
        <v>14</v>
      </c>
      <c r="BM512" s="142" t="s">
        <v>4159</v>
      </c>
      <c r="BN512" s="142"/>
      <c r="BO512" s="142" t="e">
        <v>#N/A</v>
      </c>
      <c r="BP512" s="143">
        <v>2024</v>
      </c>
      <c r="BQ512" s="126" t="s">
        <v>171</v>
      </c>
      <c r="BR512" s="128">
        <v>45504</v>
      </c>
      <c r="BS512" s="17">
        <v>31</v>
      </c>
      <c r="BT512" s="221" t="s">
        <v>3559</v>
      </c>
      <c r="BU512" s="118">
        <v>2</v>
      </c>
      <c r="BV512" s="17">
        <v>0</v>
      </c>
      <c r="BW512" s="17">
        <v>1</v>
      </c>
      <c r="BX512" s="17">
        <v>0</v>
      </c>
      <c r="BY512" s="17">
        <v>0</v>
      </c>
      <c r="BZ512" s="17">
        <v>1</v>
      </c>
      <c r="CA512" s="17"/>
      <c r="CB512" s="17">
        <v>4</v>
      </c>
      <c r="CC512" s="121">
        <v>14</v>
      </c>
      <c r="CD512" s="17"/>
      <c r="CE512" s="118">
        <v>0</v>
      </c>
      <c r="CF512" s="17">
        <v>0</v>
      </c>
      <c r="CG512" s="17">
        <v>1</v>
      </c>
      <c r="CH512" s="17">
        <v>0</v>
      </c>
      <c r="CI512" s="17">
        <v>0</v>
      </c>
      <c r="CJ512" s="17">
        <v>1</v>
      </c>
      <c r="CK512" s="17">
        <v>0</v>
      </c>
      <c r="CL512" s="121">
        <v>2</v>
      </c>
      <c r="CM512" s="17" t="s">
        <v>3560</v>
      </c>
      <c r="CN512" s="17" t="s">
        <v>3189</v>
      </c>
      <c r="CO512" s="17" t="s">
        <v>3140</v>
      </c>
      <c r="CP512" s="17">
        <v>1</v>
      </c>
      <c r="CQ512" s="118">
        <v>0</v>
      </c>
      <c r="CR512" s="17">
        <v>1</v>
      </c>
      <c r="CS512" s="124"/>
      <c r="CT512" s="138" t="s">
        <v>677</v>
      </c>
      <c r="CY512" s="141"/>
      <c r="CZ512" s="140"/>
      <c r="DC512" s="141"/>
      <c r="DD512" s="142"/>
      <c r="DF512" s="137"/>
      <c r="DG512" s="17" t="s">
        <v>3114</v>
      </c>
      <c r="DI512" s="126" t="s">
        <v>3122</v>
      </c>
      <c r="DJ512" s="118">
        <v>12</v>
      </c>
      <c r="DK512" s="118" t="s">
        <v>3222</v>
      </c>
      <c r="DL512" s="141"/>
      <c r="DM512" s="17" t="s">
        <v>1351</v>
      </c>
      <c r="DN512" s="139"/>
      <c r="DQ512" s="141"/>
      <c r="DY512" s="140"/>
      <c r="EF512" s="141"/>
      <c r="EO512" s="140"/>
      <c r="ET512" s="141"/>
      <c r="EU512" s="140"/>
      <c r="EZ512" s="141"/>
      <c r="FB512" s="127"/>
      <c r="FC512" s="118">
        <v>70</v>
      </c>
      <c r="FD512" s="17">
        <v>4</v>
      </c>
      <c r="FE512" s="141"/>
      <c r="FF512" s="17">
        <v>59</v>
      </c>
      <c r="FG512" s="140"/>
      <c r="FH512" s="141"/>
      <c r="FJ512" s="17" t="e">
        <v>#N/A</v>
      </c>
      <c r="FK512" s="257" t="s">
        <v>3711</v>
      </c>
      <c r="FP512" s="141"/>
      <c r="FR512" s="140"/>
      <c r="FT512" s="138">
        <v>0</v>
      </c>
      <c r="FU512" s="138">
        <v>14</v>
      </c>
      <c r="FY512" s="141"/>
      <c r="GA512" s="140"/>
      <c r="GP512" s="141"/>
      <c r="GR512" s="137"/>
      <c r="GX512" s="141"/>
      <c r="GY512" s="137"/>
      <c r="HD512" s="141"/>
      <c r="HE512" s="137"/>
      <c r="HK512" s="141"/>
      <c r="HL512" s="137"/>
      <c r="HM512" s="124"/>
      <c r="HN512" s="124"/>
      <c r="HO512" s="141"/>
      <c r="HP512" s="140"/>
      <c r="HQ512" s="141"/>
      <c r="HS512" s="140"/>
      <c r="II512" s="141"/>
      <c r="IJ512" s="17" t="s">
        <v>3561</v>
      </c>
      <c r="IK512" s="138" t="s">
        <v>3986</v>
      </c>
    </row>
    <row r="513" spans="1:260" s="138" customFormat="1" ht="12">
      <c r="A513" s="118">
        <v>456</v>
      </c>
      <c r="B513" s="17" t="s">
        <v>689</v>
      </c>
      <c r="C513" s="17">
        <v>0</v>
      </c>
      <c r="D513" s="139" t="s">
        <v>663</v>
      </c>
      <c r="E513" s="124" t="s">
        <v>1926</v>
      </c>
      <c r="F513" s="17" t="s">
        <v>2493</v>
      </c>
      <c r="G513" s="17" t="s">
        <v>79</v>
      </c>
      <c r="H513" s="119">
        <v>-17.401247999999999</v>
      </c>
      <c r="I513" s="120">
        <v>-63.879117999999998</v>
      </c>
      <c r="J513" s="17" t="s">
        <v>310</v>
      </c>
      <c r="K513" s="17" t="s">
        <v>2493</v>
      </c>
      <c r="L513" s="17" t="s">
        <v>2314</v>
      </c>
      <c r="M513" s="121" t="s">
        <v>177</v>
      </c>
      <c r="N513" s="122">
        <v>85</v>
      </c>
      <c r="O513" s="123" t="s">
        <v>78</v>
      </c>
      <c r="P513" s="17" t="s">
        <v>196</v>
      </c>
      <c r="Q513" s="121" t="s">
        <v>179</v>
      </c>
      <c r="R513" s="124">
        <v>3</v>
      </c>
      <c r="S513" s="124">
        <v>3</v>
      </c>
      <c r="T513" s="124">
        <v>0</v>
      </c>
      <c r="U513" s="124">
        <v>3</v>
      </c>
      <c r="V513" s="124">
        <v>3</v>
      </c>
      <c r="W513" s="124">
        <v>3</v>
      </c>
      <c r="X513" s="124">
        <v>0</v>
      </c>
      <c r="Y513" s="125">
        <v>0</v>
      </c>
      <c r="Z513" s="17">
        <v>15</v>
      </c>
      <c r="AA513" s="142"/>
      <c r="AB513" s="127" t="s">
        <v>615</v>
      </c>
      <c r="AC513" s="227" t="s">
        <v>212</v>
      </c>
      <c r="AD513" s="227">
        <v>3</v>
      </c>
      <c r="AE513" s="227" t="s">
        <v>181</v>
      </c>
      <c r="AF513" s="227">
        <v>1</v>
      </c>
      <c r="AG513" s="227" t="s">
        <v>236</v>
      </c>
      <c r="AH513" s="227" t="s">
        <v>232</v>
      </c>
      <c r="AI513" s="227">
        <v>3</v>
      </c>
      <c r="AJ513" s="227" t="s">
        <v>227</v>
      </c>
      <c r="AK513" s="227">
        <v>1</v>
      </c>
      <c r="AL513" s="227" t="s">
        <v>206</v>
      </c>
      <c r="AM513" s="227" t="s">
        <v>185</v>
      </c>
      <c r="AN513" s="227">
        <v>3</v>
      </c>
      <c r="AO513" s="227" t="s">
        <v>184</v>
      </c>
      <c r="AP513" s="227">
        <v>1</v>
      </c>
      <c r="AQ513" s="227" t="s">
        <v>206</v>
      </c>
      <c r="AR513" s="227" t="s">
        <v>198</v>
      </c>
      <c r="AS513" s="227">
        <v>3</v>
      </c>
      <c r="AT513" s="227" t="s">
        <v>187</v>
      </c>
      <c r="AU513" s="227">
        <v>1</v>
      </c>
      <c r="AV513" s="227" t="s">
        <v>236</v>
      </c>
      <c r="AW513" s="227" t="s">
        <v>218</v>
      </c>
      <c r="AX513" s="227">
        <v>3</v>
      </c>
      <c r="AY513" s="227" t="s">
        <v>229</v>
      </c>
      <c r="AZ513" s="227">
        <v>0</v>
      </c>
      <c r="BA513" s="227" t="s">
        <v>236</v>
      </c>
      <c r="BB513" s="227" t="s">
        <v>77</v>
      </c>
      <c r="BC513" s="227">
        <v>0</v>
      </c>
      <c r="BD513" s="227" t="s">
        <v>77</v>
      </c>
      <c r="BE513" s="227">
        <v>0</v>
      </c>
      <c r="BF513" s="227" t="s">
        <v>77</v>
      </c>
      <c r="BG513" s="227">
        <v>0</v>
      </c>
      <c r="BH513" s="227">
        <v>0</v>
      </c>
      <c r="BI513" s="227">
        <v>0</v>
      </c>
      <c r="BJ513" s="227">
        <v>0</v>
      </c>
      <c r="BK513" s="227">
        <v>0</v>
      </c>
      <c r="BL513" s="17">
        <v>15</v>
      </c>
      <c r="BM513" s="142" t="s">
        <v>4159</v>
      </c>
      <c r="BN513" s="142"/>
      <c r="BO513" s="142" t="e">
        <v>#N/A</v>
      </c>
      <c r="BP513" s="143">
        <v>2024</v>
      </c>
      <c r="BQ513" s="126" t="s">
        <v>171</v>
      </c>
      <c r="BR513" s="128">
        <v>45504</v>
      </c>
      <c r="BS513" s="17">
        <v>31</v>
      </c>
      <c r="BT513" s="221" t="s">
        <v>2824</v>
      </c>
      <c r="BU513" s="118">
        <v>3</v>
      </c>
      <c r="BV513" s="17">
        <v>0</v>
      </c>
      <c r="BW513" s="17">
        <v>1</v>
      </c>
      <c r="BX513" s="17">
        <v>0</v>
      </c>
      <c r="BY513" s="17">
        <v>0</v>
      </c>
      <c r="BZ513" s="17">
        <v>2</v>
      </c>
      <c r="CA513" s="17"/>
      <c r="CB513" s="17">
        <v>6</v>
      </c>
      <c r="CC513" s="121">
        <v>15</v>
      </c>
      <c r="CD513" s="17"/>
      <c r="CE513" s="118">
        <v>0</v>
      </c>
      <c r="CF513" s="17">
        <v>0</v>
      </c>
      <c r="CG513" s="17">
        <v>0</v>
      </c>
      <c r="CH513" s="17">
        <v>0</v>
      </c>
      <c r="CI513" s="17">
        <v>0</v>
      </c>
      <c r="CJ513" s="17">
        <v>1</v>
      </c>
      <c r="CK513" s="17">
        <v>0</v>
      </c>
      <c r="CL513" s="121">
        <v>1</v>
      </c>
      <c r="CM513" s="17" t="s">
        <v>1385</v>
      </c>
      <c r="CN513" s="17" t="s">
        <v>1124</v>
      </c>
      <c r="CO513" s="17" t="s">
        <v>1125</v>
      </c>
      <c r="CP513" s="17">
        <v>16</v>
      </c>
      <c r="CQ513" s="118">
        <v>1</v>
      </c>
      <c r="CR513" s="17">
        <v>2</v>
      </c>
      <c r="CS513" s="124" t="s">
        <v>676</v>
      </c>
      <c r="CT513" s="138" t="s">
        <v>677</v>
      </c>
      <c r="CY513" s="141"/>
      <c r="CZ513" s="140"/>
      <c r="DC513" s="141"/>
      <c r="DD513" s="142"/>
      <c r="DF513" s="137"/>
      <c r="DG513" s="17" t="s">
        <v>1180</v>
      </c>
      <c r="DI513" s="126" t="s">
        <v>2659</v>
      </c>
      <c r="DJ513" s="118">
        <v>19</v>
      </c>
      <c r="DK513" s="118" t="s">
        <v>2888</v>
      </c>
      <c r="DL513" s="141"/>
      <c r="DM513" s="17" t="s">
        <v>1299</v>
      </c>
      <c r="DN513" s="139"/>
      <c r="DQ513" s="141"/>
      <c r="DY513" s="140"/>
      <c r="EF513" s="141"/>
      <c r="EO513" s="140"/>
      <c r="ET513" s="141"/>
      <c r="EU513" s="140"/>
      <c r="EZ513" s="141"/>
      <c r="FB513" s="127"/>
      <c r="FC513" s="118">
        <v>150</v>
      </c>
      <c r="FD513" s="17">
        <v>6</v>
      </c>
      <c r="FE513" s="141"/>
      <c r="FF513" s="17">
        <v>109</v>
      </c>
      <c r="FG513" s="140"/>
      <c r="FH513" s="141"/>
      <c r="FJ513" s="17" t="e">
        <v>#N/A</v>
      </c>
      <c r="FK513" s="257" t="s">
        <v>3711</v>
      </c>
      <c r="FP513" s="141"/>
      <c r="FR513" s="140"/>
      <c r="FT513" s="138">
        <v>0</v>
      </c>
      <c r="FU513" s="138">
        <v>14</v>
      </c>
      <c r="FY513" s="141"/>
      <c r="GA513" s="140"/>
      <c r="GP513" s="141"/>
      <c r="GR513" s="137"/>
      <c r="GX513" s="141"/>
      <c r="GY513" s="137"/>
      <c r="HD513" s="141"/>
      <c r="HE513" s="137"/>
      <c r="HK513" s="141"/>
      <c r="HL513" s="137"/>
      <c r="HM513" s="124"/>
      <c r="HN513" s="124"/>
      <c r="HO513" s="141"/>
      <c r="HP513" s="140"/>
      <c r="HQ513" s="141"/>
      <c r="HS513" s="140"/>
      <c r="II513" s="141"/>
      <c r="IJ513" s="17" t="s">
        <v>2889</v>
      </c>
      <c r="IK513" s="138" t="s">
        <v>3969</v>
      </c>
    </row>
    <row r="514" spans="1:260" s="138" customFormat="1" ht="12">
      <c r="A514" s="118">
        <v>468</v>
      </c>
      <c r="B514" s="17" t="s">
        <v>689</v>
      </c>
      <c r="C514" s="17">
        <v>0</v>
      </c>
      <c r="D514" s="139" t="s">
        <v>663</v>
      </c>
      <c r="E514" s="124" t="s">
        <v>1923</v>
      </c>
      <c r="F514" s="17" t="s">
        <v>2508</v>
      </c>
      <c r="G514" s="17" t="s">
        <v>79</v>
      </c>
      <c r="H514" s="119">
        <v>-17.51125</v>
      </c>
      <c r="I514" s="120">
        <v>-63.168895999999997</v>
      </c>
      <c r="J514" s="17" t="s">
        <v>303</v>
      </c>
      <c r="K514" s="17" t="s">
        <v>256</v>
      </c>
      <c r="L514" s="17" t="s">
        <v>256</v>
      </c>
      <c r="M514" s="121" t="s">
        <v>177</v>
      </c>
      <c r="N514" s="122">
        <v>40</v>
      </c>
      <c r="O514" s="123" t="s">
        <v>78</v>
      </c>
      <c r="P514" s="17" t="s">
        <v>196</v>
      </c>
      <c r="Q514" s="121" t="s">
        <v>179</v>
      </c>
      <c r="R514" s="124">
        <v>3</v>
      </c>
      <c r="S514" s="124">
        <v>3</v>
      </c>
      <c r="T514" s="124">
        <v>0</v>
      </c>
      <c r="U514" s="124">
        <v>3</v>
      </c>
      <c r="V514" s="124">
        <v>0</v>
      </c>
      <c r="W514" s="124">
        <v>3</v>
      </c>
      <c r="X514" s="124">
        <v>0</v>
      </c>
      <c r="Y514" s="125">
        <v>0</v>
      </c>
      <c r="Z514" s="17">
        <v>12</v>
      </c>
      <c r="AA514" s="142"/>
      <c r="AB514" s="127" t="s">
        <v>615</v>
      </c>
      <c r="AC514" s="227" t="s">
        <v>212</v>
      </c>
      <c r="AD514" s="227">
        <v>3</v>
      </c>
      <c r="AE514" s="227" t="s">
        <v>181</v>
      </c>
      <c r="AF514" s="227">
        <v>1</v>
      </c>
      <c r="AG514" s="227" t="s">
        <v>236</v>
      </c>
      <c r="AH514" s="227" t="s">
        <v>232</v>
      </c>
      <c r="AI514" s="227">
        <v>3</v>
      </c>
      <c r="AJ514" s="227" t="s">
        <v>227</v>
      </c>
      <c r="AK514" s="227">
        <v>1</v>
      </c>
      <c r="AL514" s="227" t="s">
        <v>206</v>
      </c>
      <c r="AM514" s="227" t="s">
        <v>185</v>
      </c>
      <c r="AN514" s="227">
        <v>3</v>
      </c>
      <c r="AO514" s="227" t="s">
        <v>184</v>
      </c>
      <c r="AP514" s="227">
        <v>1</v>
      </c>
      <c r="AQ514" s="227" t="s">
        <v>206</v>
      </c>
      <c r="AR514" s="227" t="s">
        <v>77</v>
      </c>
      <c r="AS514" s="227">
        <v>0</v>
      </c>
      <c r="AT514" s="227" t="s">
        <v>77</v>
      </c>
      <c r="AU514" s="227">
        <v>0</v>
      </c>
      <c r="AV514" s="227" t="s">
        <v>77</v>
      </c>
      <c r="AW514" s="227" t="s">
        <v>218</v>
      </c>
      <c r="AX514" s="227">
        <v>3</v>
      </c>
      <c r="AY514" s="227" t="s">
        <v>187</v>
      </c>
      <c r="AZ514" s="227">
        <v>1</v>
      </c>
      <c r="BA514" s="227" t="s">
        <v>236</v>
      </c>
      <c r="BB514" s="227" t="s">
        <v>77</v>
      </c>
      <c r="BC514" s="227">
        <v>0</v>
      </c>
      <c r="BD514" s="227" t="s">
        <v>77</v>
      </c>
      <c r="BE514" s="227">
        <v>0</v>
      </c>
      <c r="BF514" s="227" t="s">
        <v>77</v>
      </c>
      <c r="BG514" s="227">
        <v>0</v>
      </c>
      <c r="BH514" s="227">
        <v>0</v>
      </c>
      <c r="BI514" s="227">
        <v>0</v>
      </c>
      <c r="BJ514" s="227">
        <v>0</v>
      </c>
      <c r="BK514" s="227">
        <v>0</v>
      </c>
      <c r="BL514" s="17">
        <v>12</v>
      </c>
      <c r="BM514" s="142" t="s">
        <v>4159</v>
      </c>
      <c r="BN514" s="142"/>
      <c r="BO514" s="142" t="e">
        <v>#N/A</v>
      </c>
      <c r="BP514" s="143">
        <v>2024</v>
      </c>
      <c r="BQ514" s="126" t="s">
        <v>171</v>
      </c>
      <c r="BR514" s="128">
        <v>45504</v>
      </c>
      <c r="BS514" s="17">
        <v>31</v>
      </c>
      <c r="BT514" s="221" t="s">
        <v>2824</v>
      </c>
      <c r="BU514" s="118">
        <v>3</v>
      </c>
      <c r="BV514" s="17">
        <v>0</v>
      </c>
      <c r="BW514" s="17">
        <v>1</v>
      </c>
      <c r="BX514" s="17">
        <v>0</v>
      </c>
      <c r="BY514" s="17">
        <v>0</v>
      </c>
      <c r="BZ514" s="17">
        <v>2</v>
      </c>
      <c r="CA514" s="17"/>
      <c r="CB514" s="17">
        <v>6</v>
      </c>
      <c r="CC514" s="121">
        <v>12</v>
      </c>
      <c r="CD514" s="17"/>
      <c r="CE514" s="118">
        <v>0</v>
      </c>
      <c r="CF514" s="17">
        <v>0</v>
      </c>
      <c r="CG514" s="17">
        <v>0</v>
      </c>
      <c r="CH514" s="17">
        <v>0</v>
      </c>
      <c r="CI514" s="17">
        <v>0</v>
      </c>
      <c r="CJ514" s="17">
        <v>1</v>
      </c>
      <c r="CK514" s="17">
        <v>0</v>
      </c>
      <c r="CL514" s="121">
        <v>1</v>
      </c>
      <c r="CM514" s="17" t="s">
        <v>1385</v>
      </c>
      <c r="CN514" s="17" t="s">
        <v>1107</v>
      </c>
      <c r="CO514" s="17" t="s">
        <v>1125</v>
      </c>
      <c r="CP514" s="17">
        <v>16</v>
      </c>
      <c r="CQ514" s="118">
        <v>1</v>
      </c>
      <c r="CR514" s="17">
        <v>2</v>
      </c>
      <c r="CS514" s="124" t="s">
        <v>676</v>
      </c>
      <c r="CT514" s="138" t="s">
        <v>677</v>
      </c>
      <c r="CY514" s="141"/>
      <c r="CZ514" s="140"/>
      <c r="DC514" s="141"/>
      <c r="DD514" s="142"/>
      <c r="DF514" s="137"/>
      <c r="DG514" s="17" t="s">
        <v>1180</v>
      </c>
      <c r="DI514" s="126" t="s">
        <v>2659</v>
      </c>
      <c r="DJ514" s="118">
        <v>19</v>
      </c>
      <c r="DK514" s="118" t="s">
        <v>2888</v>
      </c>
      <c r="DL514" s="141"/>
      <c r="DM514" s="17" t="s">
        <v>1299</v>
      </c>
      <c r="DN514" s="139"/>
      <c r="DQ514" s="141"/>
      <c r="DY514" s="140"/>
      <c r="EF514" s="141"/>
      <c r="EO514" s="140"/>
      <c r="ET514" s="141"/>
      <c r="EU514" s="140"/>
      <c r="EZ514" s="141"/>
      <c r="FB514" s="127"/>
      <c r="FC514" s="118">
        <v>70</v>
      </c>
      <c r="FD514" s="17">
        <v>6</v>
      </c>
      <c r="FE514" s="141"/>
      <c r="FF514" s="17">
        <v>59</v>
      </c>
      <c r="FG514" s="140"/>
      <c r="FH514" s="141"/>
      <c r="FJ514" s="17" t="e">
        <v>#N/A</v>
      </c>
      <c r="FK514" s="257" t="s">
        <v>3711</v>
      </c>
      <c r="FP514" s="141"/>
      <c r="FR514" s="140"/>
      <c r="FT514" s="138">
        <v>0</v>
      </c>
      <c r="FU514" s="138">
        <v>14</v>
      </c>
      <c r="FY514" s="141"/>
      <c r="GA514" s="140"/>
      <c r="GP514" s="141"/>
      <c r="GR514" s="137"/>
      <c r="GX514" s="141"/>
      <c r="GY514" s="137"/>
      <c r="HD514" s="141"/>
      <c r="HE514" s="137"/>
      <c r="HK514" s="141"/>
      <c r="HL514" s="137"/>
      <c r="HM514" s="124"/>
      <c r="HN514" s="124"/>
      <c r="HO514" s="141"/>
      <c r="HP514" s="140"/>
      <c r="HQ514" s="141"/>
      <c r="HS514" s="140"/>
      <c r="II514" s="141"/>
      <c r="IJ514" s="17" t="s">
        <v>2889</v>
      </c>
      <c r="IK514" s="138" t="s">
        <v>3966</v>
      </c>
    </row>
    <row r="515" spans="1:260" s="138" customFormat="1" ht="12">
      <c r="A515" s="118">
        <v>476</v>
      </c>
      <c r="B515" s="17" t="s">
        <v>689</v>
      </c>
      <c r="C515" s="17">
        <v>0</v>
      </c>
      <c r="D515" s="139" t="s">
        <v>663</v>
      </c>
      <c r="E515" s="124" t="s">
        <v>1878</v>
      </c>
      <c r="F515" s="17" t="s">
        <v>2516</v>
      </c>
      <c r="G515" s="17" t="s">
        <v>79</v>
      </c>
      <c r="H515" s="119">
        <v>-19.033107999999999</v>
      </c>
      <c r="I515" s="120">
        <v>-65.258688000000006</v>
      </c>
      <c r="J515" s="17" t="s">
        <v>303</v>
      </c>
      <c r="K515" s="17" t="s">
        <v>769</v>
      </c>
      <c r="L515" s="17" t="s">
        <v>770</v>
      </c>
      <c r="M515" s="121" t="s">
        <v>323</v>
      </c>
      <c r="N515" s="122">
        <v>50</v>
      </c>
      <c r="O515" s="123" t="s">
        <v>78</v>
      </c>
      <c r="P515" s="17" t="s">
        <v>196</v>
      </c>
      <c r="Q515" s="121" t="s">
        <v>179</v>
      </c>
      <c r="R515" s="124">
        <v>3</v>
      </c>
      <c r="S515" s="124">
        <v>3</v>
      </c>
      <c r="T515" s="124">
        <v>0</v>
      </c>
      <c r="U515" s="124">
        <v>0</v>
      </c>
      <c r="V515" s="124">
        <v>3</v>
      </c>
      <c r="W515" s="124">
        <v>3</v>
      </c>
      <c r="X515" s="124">
        <v>3</v>
      </c>
      <c r="Y515" s="125">
        <v>0</v>
      </c>
      <c r="Z515" s="17">
        <v>15</v>
      </c>
      <c r="AA515" s="142"/>
      <c r="AB515" s="127" t="s">
        <v>2881</v>
      </c>
      <c r="AC515" s="227" t="s">
        <v>212</v>
      </c>
      <c r="AD515" s="227">
        <v>3</v>
      </c>
      <c r="AE515" s="227" t="s">
        <v>254</v>
      </c>
      <c r="AF515" s="227">
        <v>1</v>
      </c>
      <c r="AG515" s="227" t="s">
        <v>236</v>
      </c>
      <c r="AH515" s="227" t="s">
        <v>232</v>
      </c>
      <c r="AI515" s="227">
        <v>3</v>
      </c>
      <c r="AJ515" s="227" t="s">
        <v>336</v>
      </c>
      <c r="AK515" s="227">
        <v>1</v>
      </c>
      <c r="AL515" s="227" t="s">
        <v>195</v>
      </c>
      <c r="AM515" s="227" t="s">
        <v>77</v>
      </c>
      <c r="AN515" s="227">
        <v>0</v>
      </c>
      <c r="AO515" s="227" t="s">
        <v>77</v>
      </c>
      <c r="AP515" s="227">
        <v>0</v>
      </c>
      <c r="AQ515" s="227" t="s">
        <v>77</v>
      </c>
      <c r="AR515" s="227" t="s">
        <v>198</v>
      </c>
      <c r="AS515" s="227">
        <v>3</v>
      </c>
      <c r="AT515" s="227" t="s">
        <v>255</v>
      </c>
      <c r="AU515" s="227">
        <v>1</v>
      </c>
      <c r="AV515" s="227" t="s">
        <v>674</v>
      </c>
      <c r="AW515" s="227" t="s">
        <v>218</v>
      </c>
      <c r="AX515" s="227">
        <v>3</v>
      </c>
      <c r="AY515" s="227" t="s">
        <v>255</v>
      </c>
      <c r="AZ515" s="227">
        <v>0</v>
      </c>
      <c r="BA515" s="227" t="s">
        <v>674</v>
      </c>
      <c r="BB515" s="227" t="s">
        <v>930</v>
      </c>
      <c r="BC515" s="227">
        <v>3</v>
      </c>
      <c r="BD515" s="227" t="s">
        <v>255</v>
      </c>
      <c r="BE515" s="227">
        <v>0</v>
      </c>
      <c r="BF515" s="227" t="s">
        <v>182</v>
      </c>
      <c r="BG515" s="227">
        <v>0</v>
      </c>
      <c r="BH515" s="227">
        <v>0</v>
      </c>
      <c r="BI515" s="227">
        <v>0</v>
      </c>
      <c r="BJ515" s="227">
        <v>0</v>
      </c>
      <c r="BK515" s="227">
        <v>0</v>
      </c>
      <c r="BL515" s="17">
        <v>15</v>
      </c>
      <c r="BM515" s="142" t="s">
        <v>4159</v>
      </c>
      <c r="BN515" s="142"/>
      <c r="BO515" s="142" t="e">
        <v>#N/A</v>
      </c>
      <c r="BP515" s="143">
        <v>2024</v>
      </c>
      <c r="BQ515" s="126" t="s">
        <v>171</v>
      </c>
      <c r="BR515" s="128">
        <v>45504</v>
      </c>
      <c r="BS515" s="17">
        <v>31</v>
      </c>
      <c r="BT515" s="221" t="s">
        <v>2824</v>
      </c>
      <c r="BU515" s="118">
        <v>3</v>
      </c>
      <c r="BV515" s="17">
        <v>0</v>
      </c>
      <c r="BW515" s="17">
        <v>1</v>
      </c>
      <c r="BX515" s="17">
        <v>0</v>
      </c>
      <c r="BY515" s="17">
        <v>0</v>
      </c>
      <c r="BZ515" s="17">
        <v>2</v>
      </c>
      <c r="CA515" s="17"/>
      <c r="CB515" s="17">
        <v>6</v>
      </c>
      <c r="CC515" s="121">
        <v>15</v>
      </c>
      <c r="CD515" s="17"/>
      <c r="CE515" s="118">
        <v>0</v>
      </c>
      <c r="CF515" s="17">
        <v>0</v>
      </c>
      <c r="CG515" s="17">
        <v>0</v>
      </c>
      <c r="CH515" s="17">
        <v>0</v>
      </c>
      <c r="CI515" s="17">
        <v>0</v>
      </c>
      <c r="CJ515" s="17">
        <v>1</v>
      </c>
      <c r="CK515" s="17">
        <v>0</v>
      </c>
      <c r="CL515" s="121">
        <v>1</v>
      </c>
      <c r="CM515" s="17" t="s">
        <v>1385</v>
      </c>
      <c r="CN515" s="17" t="s">
        <v>1124</v>
      </c>
      <c r="CO515" s="17" t="s">
        <v>1125</v>
      </c>
      <c r="CP515" s="17">
        <v>16</v>
      </c>
      <c r="CQ515" s="118">
        <v>0</v>
      </c>
      <c r="CR515" s="17">
        <v>2</v>
      </c>
      <c r="CS515" s="124"/>
      <c r="CT515" s="138" t="s">
        <v>677</v>
      </c>
      <c r="CY515" s="141"/>
      <c r="CZ515" s="140"/>
      <c r="DC515" s="141"/>
      <c r="DD515" s="142"/>
      <c r="DF515" s="137"/>
      <c r="DG515" s="17" t="s">
        <v>1180</v>
      </c>
      <c r="DI515" s="126" t="s">
        <v>2809</v>
      </c>
      <c r="DJ515" s="118">
        <v>20</v>
      </c>
      <c r="DK515" s="118" t="s">
        <v>2810</v>
      </c>
      <c r="DL515" s="141"/>
      <c r="DM515" s="17" t="s">
        <v>1299</v>
      </c>
      <c r="DN515" s="139"/>
      <c r="DQ515" s="141"/>
      <c r="DY515" s="140"/>
      <c r="EF515" s="141"/>
      <c r="EO515" s="140"/>
      <c r="ET515" s="141"/>
      <c r="EU515" s="140"/>
      <c r="EZ515" s="141"/>
      <c r="FB515" s="127"/>
      <c r="FC515" s="118">
        <v>100</v>
      </c>
      <c r="FD515" s="17">
        <v>6</v>
      </c>
      <c r="FE515" s="141"/>
      <c r="FF515" s="17">
        <v>70</v>
      </c>
      <c r="FG515" s="140"/>
      <c r="FH515" s="141"/>
      <c r="FJ515" s="17" t="e">
        <v>#N/A</v>
      </c>
      <c r="FK515" s="257" t="s">
        <v>3714</v>
      </c>
      <c r="FP515" s="141"/>
      <c r="FR515" s="140"/>
      <c r="FT515" s="138">
        <v>0</v>
      </c>
      <c r="FU515" s="138">
        <v>14</v>
      </c>
      <c r="FY515" s="141"/>
      <c r="GA515" s="140"/>
      <c r="GP515" s="141"/>
      <c r="GR515" s="137"/>
      <c r="GX515" s="141"/>
      <c r="GY515" s="137"/>
      <c r="HD515" s="141"/>
      <c r="HE515" s="137"/>
      <c r="HK515" s="141"/>
      <c r="HL515" s="137"/>
      <c r="HM515" s="124"/>
      <c r="HN515" s="124"/>
      <c r="HO515" s="141"/>
      <c r="HP515" s="140"/>
      <c r="HQ515" s="141"/>
      <c r="HS515" s="140"/>
      <c r="II515" s="141"/>
      <c r="IJ515" s="17" t="s">
        <v>2811</v>
      </c>
      <c r="IK515" s="138" t="s">
        <v>2622</v>
      </c>
    </row>
    <row r="516" spans="1:260" s="138" customFormat="1" ht="12">
      <c r="A516" s="118">
        <v>502</v>
      </c>
      <c r="B516" s="17" t="s">
        <v>689</v>
      </c>
      <c r="C516" s="17">
        <v>0</v>
      </c>
      <c r="D516" s="139" t="s">
        <v>663</v>
      </c>
      <c r="E516" s="124" t="s">
        <v>1867</v>
      </c>
      <c r="F516" s="17" t="s">
        <v>2554</v>
      </c>
      <c r="G516" s="17" t="s">
        <v>79</v>
      </c>
      <c r="H516" s="119">
        <v>-11.010842999999999</v>
      </c>
      <c r="I516" s="120">
        <v>-66.045754000000002</v>
      </c>
      <c r="J516" s="17" t="s">
        <v>310</v>
      </c>
      <c r="K516" s="17" t="s">
        <v>945</v>
      </c>
      <c r="L516" s="17" t="s">
        <v>831</v>
      </c>
      <c r="M516" s="121" t="s">
        <v>832</v>
      </c>
      <c r="N516" s="122">
        <v>40</v>
      </c>
      <c r="O516" s="123" t="s">
        <v>78</v>
      </c>
      <c r="P516" s="17" t="s">
        <v>178</v>
      </c>
      <c r="Q516" s="121" t="s">
        <v>179</v>
      </c>
      <c r="R516" s="124">
        <v>0</v>
      </c>
      <c r="S516" s="124">
        <v>0</v>
      </c>
      <c r="T516" s="124">
        <v>3</v>
      </c>
      <c r="U516" s="124">
        <v>0</v>
      </c>
      <c r="V516" s="124">
        <v>3</v>
      </c>
      <c r="W516" s="124">
        <v>3</v>
      </c>
      <c r="X516" s="124">
        <v>2</v>
      </c>
      <c r="Y516" s="125">
        <v>0</v>
      </c>
      <c r="Z516" s="17">
        <v>11</v>
      </c>
      <c r="AA516" s="142"/>
      <c r="AB516" s="127" t="s">
        <v>309</v>
      </c>
      <c r="AC516" s="227" t="s">
        <v>2127</v>
      </c>
      <c r="AD516" s="227">
        <v>3</v>
      </c>
      <c r="AE516" s="227" t="s">
        <v>254</v>
      </c>
      <c r="AF516" s="227">
        <v>1</v>
      </c>
      <c r="AG516" s="227" t="s">
        <v>189</v>
      </c>
      <c r="AH516" s="227" t="s">
        <v>2259</v>
      </c>
      <c r="AI516" s="227">
        <v>0</v>
      </c>
      <c r="AJ516" s="227" t="s">
        <v>184</v>
      </c>
      <c r="AK516" s="227">
        <v>1</v>
      </c>
      <c r="AL516" s="227" t="s">
        <v>206</v>
      </c>
      <c r="AM516" s="227" t="s">
        <v>77</v>
      </c>
      <c r="AN516" s="227">
        <v>0</v>
      </c>
      <c r="AO516" s="227" t="s">
        <v>77</v>
      </c>
      <c r="AP516" s="227">
        <v>0</v>
      </c>
      <c r="AQ516" s="227" t="s">
        <v>77</v>
      </c>
      <c r="AR516" s="227" t="s">
        <v>198</v>
      </c>
      <c r="AS516" s="227">
        <v>3</v>
      </c>
      <c r="AT516" s="227" t="s">
        <v>255</v>
      </c>
      <c r="AU516" s="227">
        <v>0</v>
      </c>
      <c r="AV516" s="227" t="s">
        <v>189</v>
      </c>
      <c r="AW516" s="227" t="s">
        <v>218</v>
      </c>
      <c r="AX516" s="227">
        <v>3</v>
      </c>
      <c r="AY516" s="227" t="s">
        <v>255</v>
      </c>
      <c r="AZ516" s="227">
        <v>0</v>
      </c>
      <c r="BA516" s="227" t="s">
        <v>189</v>
      </c>
      <c r="BB516" s="227" t="s">
        <v>258</v>
      </c>
      <c r="BC516" s="227">
        <v>2</v>
      </c>
      <c r="BD516" s="227" t="s">
        <v>255</v>
      </c>
      <c r="BE516" s="227">
        <v>0</v>
      </c>
      <c r="BF516" s="227" t="s">
        <v>189</v>
      </c>
      <c r="BG516" s="227">
        <v>0</v>
      </c>
      <c r="BH516" s="227">
        <v>0</v>
      </c>
      <c r="BI516" s="227">
        <v>0</v>
      </c>
      <c r="BJ516" s="227">
        <v>0</v>
      </c>
      <c r="BK516" s="227">
        <v>0</v>
      </c>
      <c r="BL516" s="17">
        <v>11</v>
      </c>
      <c r="BM516" s="142" t="s">
        <v>4149</v>
      </c>
      <c r="BN516" s="142"/>
      <c r="BO516" s="142" t="s">
        <v>3789</v>
      </c>
      <c r="BP516" s="143">
        <v>2024</v>
      </c>
      <c r="BQ516" s="126" t="s">
        <v>171</v>
      </c>
      <c r="BR516" s="128">
        <v>45504</v>
      </c>
      <c r="BS516" s="17">
        <v>31</v>
      </c>
      <c r="BT516" s="221" t="s">
        <v>3031</v>
      </c>
      <c r="BU516" s="118">
        <v>2</v>
      </c>
      <c r="BV516" s="17">
        <v>0</v>
      </c>
      <c r="BW516" s="17">
        <v>2</v>
      </c>
      <c r="BX516" s="17">
        <v>0</v>
      </c>
      <c r="BY516" s="17">
        <v>0</v>
      </c>
      <c r="BZ516" s="17">
        <v>0</v>
      </c>
      <c r="CA516" s="17"/>
      <c r="CB516" s="17">
        <v>4</v>
      </c>
      <c r="CC516" s="121">
        <v>11</v>
      </c>
      <c r="CD516" s="17"/>
      <c r="CE516" s="118">
        <v>0</v>
      </c>
      <c r="CF516" s="17">
        <v>0</v>
      </c>
      <c r="CG516" s="17">
        <v>0</v>
      </c>
      <c r="CH516" s="17">
        <v>0</v>
      </c>
      <c r="CI516" s="17">
        <v>0</v>
      </c>
      <c r="CJ516" s="17">
        <v>2</v>
      </c>
      <c r="CK516" s="17">
        <v>0</v>
      </c>
      <c r="CL516" s="121">
        <v>2</v>
      </c>
      <c r="CM516" s="17" t="s">
        <v>3032</v>
      </c>
      <c r="CN516" s="17" t="s">
        <v>1124</v>
      </c>
      <c r="CO516" s="17" t="s">
        <v>1312</v>
      </c>
      <c r="CP516" s="17">
        <v>3</v>
      </c>
      <c r="CQ516" s="118">
        <v>0</v>
      </c>
      <c r="CR516" s="17">
        <v>0</v>
      </c>
      <c r="CS516" s="124"/>
      <c r="CY516" s="141"/>
      <c r="CZ516" s="140"/>
      <c r="DC516" s="141"/>
      <c r="DD516" s="142"/>
      <c r="DF516" s="137"/>
      <c r="DG516" s="17" t="s">
        <v>1289</v>
      </c>
      <c r="DI516" s="126" t="s">
        <v>2636</v>
      </c>
      <c r="DJ516" s="118">
        <v>6</v>
      </c>
      <c r="DK516" s="118" t="s">
        <v>3643</v>
      </c>
      <c r="DL516" s="141"/>
      <c r="DM516" s="17" t="s">
        <v>1182</v>
      </c>
      <c r="DN516" s="139"/>
      <c r="DQ516" s="141"/>
      <c r="DY516" s="140"/>
      <c r="EF516" s="141"/>
      <c r="EO516" s="140">
        <v>0</v>
      </c>
      <c r="EQ516" s="138">
        <v>0</v>
      </c>
      <c r="ET516" s="141"/>
      <c r="EU516" s="140"/>
      <c r="EW516" s="138">
        <v>20</v>
      </c>
      <c r="EZ516" s="141"/>
      <c r="FB516" s="127"/>
      <c r="FC516" s="118">
        <v>70</v>
      </c>
      <c r="FD516" s="17">
        <v>4</v>
      </c>
      <c r="FE516" s="141">
        <v>236</v>
      </c>
      <c r="FF516" s="17">
        <v>59</v>
      </c>
      <c r="FG516" s="140"/>
      <c r="FH516" s="141"/>
      <c r="FJ516" s="17" t="e">
        <v>#N/A</v>
      </c>
      <c r="FK516" s="257" t="s">
        <v>3711</v>
      </c>
      <c r="FP516" s="141"/>
      <c r="FR516" s="140"/>
      <c r="FT516" s="138">
        <v>0</v>
      </c>
      <c r="FU516" s="138">
        <v>14</v>
      </c>
      <c r="FY516" s="141"/>
      <c r="GA516" s="140"/>
      <c r="GP516" s="141"/>
      <c r="GR516" s="137"/>
      <c r="GX516" s="141"/>
      <c r="GY516" s="137"/>
      <c r="HD516" s="141"/>
      <c r="HE516" s="137"/>
      <c r="HK516" s="141"/>
      <c r="HL516" s="137"/>
      <c r="HM516" s="124"/>
      <c r="HN516" s="124"/>
      <c r="HO516" s="141"/>
      <c r="HP516" s="140"/>
      <c r="HQ516" s="141"/>
      <c r="HS516" s="140"/>
      <c r="II516" s="141"/>
      <c r="IJ516" s="17" t="s">
        <v>3659</v>
      </c>
      <c r="IK516" s="138" t="s">
        <v>3987</v>
      </c>
    </row>
    <row r="517" spans="1:260" s="138" customFormat="1" ht="12">
      <c r="A517" s="118">
        <v>251</v>
      </c>
      <c r="B517" s="17">
        <v>0</v>
      </c>
      <c r="C517" s="17">
        <v>0</v>
      </c>
      <c r="D517" s="17" t="s">
        <v>663</v>
      </c>
      <c r="E517" s="17" t="s">
        <v>1833</v>
      </c>
      <c r="F517" s="17" t="s">
        <v>2179</v>
      </c>
      <c r="G517" s="17" t="s">
        <v>79</v>
      </c>
      <c r="H517" s="119">
        <v>-21.604417000000002</v>
      </c>
      <c r="I517" s="120">
        <v>-64.659138999999996</v>
      </c>
      <c r="J517" s="17" t="s">
        <v>310</v>
      </c>
      <c r="K517" s="17" t="s">
        <v>215</v>
      </c>
      <c r="L517" s="17" t="s">
        <v>308</v>
      </c>
      <c r="M517" s="121" t="s">
        <v>215</v>
      </c>
      <c r="N517" s="122">
        <v>45</v>
      </c>
      <c r="O517" s="123" t="s">
        <v>78</v>
      </c>
      <c r="P517" s="17" t="s">
        <v>178</v>
      </c>
      <c r="Q517" s="121" t="s">
        <v>179</v>
      </c>
      <c r="R517" s="124">
        <v>0</v>
      </c>
      <c r="S517" s="124">
        <v>0</v>
      </c>
      <c r="T517" s="124">
        <v>3</v>
      </c>
      <c r="U517" s="124">
        <v>3</v>
      </c>
      <c r="V517" s="124">
        <v>3</v>
      </c>
      <c r="W517" s="124">
        <v>0</v>
      </c>
      <c r="X517" s="124">
        <v>0</v>
      </c>
      <c r="Y517" s="125">
        <v>0</v>
      </c>
      <c r="Z517" s="17">
        <v>9</v>
      </c>
      <c r="AA517" s="126"/>
      <c r="AB517" s="127" t="s">
        <v>3081</v>
      </c>
      <c r="AC517" s="227" t="s">
        <v>222</v>
      </c>
      <c r="AD517" s="227">
        <v>3</v>
      </c>
      <c r="AE517" s="227" t="s">
        <v>181</v>
      </c>
      <c r="AF517" s="227">
        <v>1</v>
      </c>
      <c r="AG517" s="227" t="s">
        <v>236</v>
      </c>
      <c r="AH517" s="227" t="s">
        <v>903</v>
      </c>
      <c r="AI517" s="227">
        <v>0</v>
      </c>
      <c r="AJ517" s="227" t="s">
        <v>336</v>
      </c>
      <c r="AK517" s="227">
        <v>1</v>
      </c>
      <c r="AL517" s="227" t="s">
        <v>236</v>
      </c>
      <c r="AM517" s="227" t="s">
        <v>870</v>
      </c>
      <c r="AN517" s="227">
        <v>3</v>
      </c>
      <c r="AO517" s="227" t="s">
        <v>184</v>
      </c>
      <c r="AP517" s="227">
        <v>1</v>
      </c>
      <c r="AQ517" s="227" t="s">
        <v>236</v>
      </c>
      <c r="AR517" s="227" t="s">
        <v>198</v>
      </c>
      <c r="AS517" s="227">
        <v>3</v>
      </c>
      <c r="AT517" s="227" t="s">
        <v>199</v>
      </c>
      <c r="AU517" s="227">
        <v>1</v>
      </c>
      <c r="AV517" s="227" t="s">
        <v>674</v>
      </c>
      <c r="AW517" s="227" t="s">
        <v>77</v>
      </c>
      <c r="AX517" s="227">
        <v>0</v>
      </c>
      <c r="AY517" s="227" t="s">
        <v>77</v>
      </c>
      <c r="AZ517" s="227">
        <v>0</v>
      </c>
      <c r="BA517" s="227" t="s">
        <v>77</v>
      </c>
      <c r="BB517" s="227" t="s">
        <v>77</v>
      </c>
      <c r="BC517" s="227">
        <v>0</v>
      </c>
      <c r="BD517" s="227" t="s">
        <v>77</v>
      </c>
      <c r="BE517" s="227">
        <v>0</v>
      </c>
      <c r="BF517" s="227" t="s">
        <v>77</v>
      </c>
      <c r="BG517" s="227">
        <v>0</v>
      </c>
      <c r="BH517" s="227">
        <v>0</v>
      </c>
      <c r="BI517" s="227">
        <v>0</v>
      </c>
      <c r="BJ517" s="227">
        <v>0</v>
      </c>
      <c r="BK517" s="227">
        <v>0</v>
      </c>
      <c r="BL517" s="17">
        <v>9</v>
      </c>
      <c r="BM517" s="126" t="s">
        <v>3797</v>
      </c>
      <c r="BN517" s="126"/>
      <c r="BO517" s="126" t="s">
        <v>3789</v>
      </c>
      <c r="BP517" s="126">
        <v>2024</v>
      </c>
      <c r="BQ517" s="126" t="s">
        <v>171</v>
      </c>
      <c r="BR517" s="128">
        <v>45509</v>
      </c>
      <c r="BS517" s="17">
        <v>32</v>
      </c>
      <c r="BT517" s="221" t="s">
        <v>3082</v>
      </c>
      <c r="BU517" s="118">
        <v>0</v>
      </c>
      <c r="BV517" s="17">
        <v>0</v>
      </c>
      <c r="BW517" s="17">
        <v>2</v>
      </c>
      <c r="BX517" s="17">
        <v>0</v>
      </c>
      <c r="BY517" s="17">
        <v>0</v>
      </c>
      <c r="BZ517" s="17">
        <v>0</v>
      </c>
      <c r="CA517" s="17"/>
      <c r="CB517" s="17">
        <v>2</v>
      </c>
      <c r="CC517" s="121">
        <v>9</v>
      </c>
      <c r="CD517" s="17"/>
      <c r="CE517" s="118">
        <v>0</v>
      </c>
      <c r="CF517" s="17">
        <v>0</v>
      </c>
      <c r="CG517" s="17">
        <v>2</v>
      </c>
      <c r="CH517" s="17">
        <v>0</v>
      </c>
      <c r="CI517" s="17">
        <v>0</v>
      </c>
      <c r="CJ517" s="17">
        <v>0</v>
      </c>
      <c r="CK517" s="17">
        <v>0</v>
      </c>
      <c r="CL517" s="121">
        <v>2</v>
      </c>
      <c r="CM517" s="17" t="s">
        <v>3083</v>
      </c>
      <c r="CN517" s="17" t="s">
        <v>1587</v>
      </c>
      <c r="CO517" s="17" t="s">
        <v>244</v>
      </c>
      <c r="CP517" s="17">
        <v>4</v>
      </c>
      <c r="CQ517" s="118">
        <v>1</v>
      </c>
      <c r="CR517" s="17">
        <v>0</v>
      </c>
      <c r="CS517" s="17" t="s">
        <v>676</v>
      </c>
      <c r="CT517" s="17"/>
      <c r="CU517" s="17"/>
      <c r="CV517" s="17"/>
      <c r="CW517" s="17"/>
      <c r="CX517" s="17"/>
      <c r="CY517" s="121"/>
      <c r="CZ517" s="118"/>
      <c r="DA517" s="17"/>
      <c r="DB517" s="17"/>
      <c r="DC517" s="121"/>
      <c r="DD517" s="126"/>
      <c r="DE517" s="17"/>
      <c r="DF517" s="118"/>
      <c r="DG517" s="17" t="s">
        <v>3049</v>
      </c>
      <c r="DH517" s="17"/>
      <c r="DI517" s="126" t="s">
        <v>2651</v>
      </c>
      <c r="DJ517" s="118">
        <v>33</v>
      </c>
      <c r="DK517" s="118" t="s">
        <v>3050</v>
      </c>
      <c r="DL517" s="121"/>
      <c r="DM517" s="17" t="s">
        <v>1139</v>
      </c>
      <c r="DN517" s="17"/>
      <c r="DO517" s="17"/>
      <c r="DP517" s="17"/>
      <c r="DQ517" s="121"/>
      <c r="DR517" s="17"/>
      <c r="DS517" s="17"/>
      <c r="DT517" s="17"/>
      <c r="DU517" s="17"/>
      <c r="DV517" s="17"/>
      <c r="DW517" s="17"/>
      <c r="DX517" s="17"/>
      <c r="DY517" s="118"/>
      <c r="DZ517" s="17"/>
      <c r="EA517" s="17"/>
      <c r="EB517" s="17"/>
      <c r="EC517" s="17"/>
      <c r="ED517" s="17"/>
      <c r="EE517" s="17"/>
      <c r="EF517" s="121"/>
      <c r="EG517" s="17"/>
      <c r="EH517" s="17"/>
      <c r="EI517" s="17"/>
      <c r="EJ517" s="17"/>
      <c r="EK517" s="17"/>
      <c r="EL517" s="17"/>
      <c r="EM517" s="17"/>
      <c r="EN517" s="17"/>
      <c r="EO517" s="118"/>
      <c r="EP517" s="17"/>
      <c r="EQ517" s="17"/>
      <c r="ER517" s="17"/>
      <c r="ES517" s="17"/>
      <c r="ET517" s="121"/>
      <c r="EU517" s="118"/>
      <c r="EV517" s="17"/>
      <c r="EW517" s="17">
        <v>8</v>
      </c>
      <c r="EX517" s="17"/>
      <c r="EY517" s="17"/>
      <c r="EZ517" s="121"/>
      <c r="FA517" s="17"/>
      <c r="FB517" s="129"/>
      <c r="FC517" s="118">
        <v>70</v>
      </c>
      <c r="FD517" s="17">
        <v>2</v>
      </c>
      <c r="FE517" s="121">
        <v>128</v>
      </c>
      <c r="FF517" s="17">
        <v>64</v>
      </c>
      <c r="FG517" s="118"/>
      <c r="FH517" s="121"/>
      <c r="FI517" s="17"/>
      <c r="FJ517" s="17" t="s">
        <v>3731</v>
      </c>
      <c r="FK517" s="227" t="s">
        <v>3714</v>
      </c>
      <c r="FL517" s="128"/>
      <c r="FM517" s="128"/>
      <c r="FN517" s="17"/>
      <c r="FO517" s="17"/>
      <c r="FP517" s="121"/>
      <c r="FQ517" s="17"/>
      <c r="FR517" s="118"/>
      <c r="FS517" s="17"/>
      <c r="FT517" s="17">
        <v>0</v>
      </c>
      <c r="FU517" s="17">
        <v>14</v>
      </c>
      <c r="FV517" s="17"/>
      <c r="FW517" s="17"/>
      <c r="FX517" s="17"/>
      <c r="FY517" s="121"/>
      <c r="FZ517" s="17"/>
      <c r="GA517" s="118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29"/>
      <c r="GQ517" s="17"/>
      <c r="GR517" s="118"/>
      <c r="GS517" s="17"/>
      <c r="GT517" s="17"/>
      <c r="GU517" s="17"/>
      <c r="GV517" s="17"/>
      <c r="GW517" s="17"/>
      <c r="GX517" s="121"/>
      <c r="GY517" s="118"/>
      <c r="GZ517" s="17"/>
      <c r="HA517" s="17"/>
      <c r="HB517" s="17"/>
      <c r="HC517" s="17"/>
      <c r="HD517" s="121"/>
      <c r="HE517" s="118"/>
      <c r="HF517" s="17"/>
      <c r="HG517" s="17"/>
      <c r="HH517" s="17"/>
      <c r="HI517" s="17"/>
      <c r="HJ517" s="17"/>
      <c r="HK517" s="121"/>
      <c r="HL517" s="118"/>
      <c r="HM517" s="17"/>
      <c r="HN517" s="17"/>
      <c r="HO517" s="121"/>
      <c r="HP517" s="118"/>
      <c r="HQ517" s="121"/>
      <c r="HR517" s="17"/>
      <c r="HS517" s="118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21"/>
      <c r="IJ517" s="17" t="s">
        <v>3051</v>
      </c>
      <c r="IK517" s="17" t="s">
        <v>3988</v>
      </c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</row>
    <row r="518" spans="1:260" s="138" customFormat="1" ht="12">
      <c r="A518" s="118">
        <v>415</v>
      </c>
      <c r="B518" s="17" t="s">
        <v>2030</v>
      </c>
      <c r="C518" s="17">
        <v>0</v>
      </c>
      <c r="D518" s="139" t="s">
        <v>663</v>
      </c>
      <c r="E518" s="124" t="s">
        <v>1691</v>
      </c>
      <c r="F518" s="17" t="s">
        <v>2424</v>
      </c>
      <c r="G518" s="17" t="s">
        <v>79</v>
      </c>
      <c r="H518" s="119">
        <v>-22.733765999999999</v>
      </c>
      <c r="I518" s="120">
        <v>-64.337976999999995</v>
      </c>
      <c r="J518" s="17" t="s">
        <v>310</v>
      </c>
      <c r="K518" s="17" t="s">
        <v>2424</v>
      </c>
      <c r="L518" s="17" t="s">
        <v>2425</v>
      </c>
      <c r="M518" s="121" t="s">
        <v>215</v>
      </c>
      <c r="N518" s="122">
        <v>60</v>
      </c>
      <c r="O518" s="123" t="s">
        <v>78</v>
      </c>
      <c r="P518" s="17" t="s">
        <v>178</v>
      </c>
      <c r="Q518" s="121" t="s">
        <v>179</v>
      </c>
      <c r="R518" s="124">
        <v>3</v>
      </c>
      <c r="S518" s="124">
        <v>3</v>
      </c>
      <c r="T518" s="124">
        <v>0</v>
      </c>
      <c r="U518" s="124">
        <v>0</v>
      </c>
      <c r="V518" s="124">
        <v>3</v>
      </c>
      <c r="W518" s="124">
        <v>3</v>
      </c>
      <c r="X518" s="124">
        <v>0</v>
      </c>
      <c r="Y518" s="125">
        <v>0</v>
      </c>
      <c r="Z518" s="17">
        <v>12</v>
      </c>
      <c r="AA518" s="142"/>
      <c r="AB518" s="127" t="s">
        <v>1373</v>
      </c>
      <c r="AC518" s="227" t="s">
        <v>212</v>
      </c>
      <c r="AD518" s="227">
        <v>3</v>
      </c>
      <c r="AE518" s="227" t="s">
        <v>181</v>
      </c>
      <c r="AF518" s="227">
        <v>1</v>
      </c>
      <c r="AG518" s="227" t="s">
        <v>211</v>
      </c>
      <c r="AH518" s="227" t="s">
        <v>232</v>
      </c>
      <c r="AI518" s="227">
        <v>3</v>
      </c>
      <c r="AJ518" s="227" t="s">
        <v>241</v>
      </c>
      <c r="AK518" s="227">
        <v>1</v>
      </c>
      <c r="AL518" s="227" t="s">
        <v>206</v>
      </c>
      <c r="AM518" s="227" t="s">
        <v>77</v>
      </c>
      <c r="AN518" s="227">
        <v>0</v>
      </c>
      <c r="AO518" s="227" t="s">
        <v>77</v>
      </c>
      <c r="AP518" s="227">
        <v>0</v>
      </c>
      <c r="AQ518" s="227" t="s">
        <v>77</v>
      </c>
      <c r="AR518" s="227" t="s">
        <v>198</v>
      </c>
      <c r="AS518" s="227">
        <v>3</v>
      </c>
      <c r="AT518" s="227" t="s">
        <v>199</v>
      </c>
      <c r="AU518" s="227">
        <v>1</v>
      </c>
      <c r="AV518" s="227" t="s">
        <v>236</v>
      </c>
      <c r="AW518" s="227" t="s">
        <v>234</v>
      </c>
      <c r="AX518" s="227">
        <v>3</v>
      </c>
      <c r="AY518" s="227" t="s">
        <v>229</v>
      </c>
      <c r="AZ518" s="227">
        <v>0</v>
      </c>
      <c r="BA518" s="227" t="s">
        <v>236</v>
      </c>
      <c r="BB518" s="227" t="s">
        <v>77</v>
      </c>
      <c r="BC518" s="227">
        <v>0</v>
      </c>
      <c r="BD518" s="227" t="s">
        <v>77</v>
      </c>
      <c r="BE518" s="227">
        <v>0</v>
      </c>
      <c r="BF518" s="227" t="s">
        <v>77</v>
      </c>
      <c r="BG518" s="227">
        <v>0</v>
      </c>
      <c r="BH518" s="227">
        <v>0</v>
      </c>
      <c r="BI518" s="227">
        <v>0</v>
      </c>
      <c r="BJ518" s="227">
        <v>0</v>
      </c>
      <c r="BK518" s="227">
        <v>0</v>
      </c>
      <c r="BL518" s="17">
        <v>12</v>
      </c>
      <c r="BM518" s="142" t="s">
        <v>3797</v>
      </c>
      <c r="BN518" s="142"/>
      <c r="BO518" s="142" t="s">
        <v>3789</v>
      </c>
      <c r="BP518" s="143">
        <v>2024</v>
      </c>
      <c r="BQ518" s="126" t="s">
        <v>171</v>
      </c>
      <c r="BR518" s="128">
        <v>45509</v>
      </c>
      <c r="BS518" s="17">
        <v>32</v>
      </c>
      <c r="BT518" s="221" t="s">
        <v>3501</v>
      </c>
      <c r="BU518" s="118">
        <v>0</v>
      </c>
      <c r="BV518" s="17">
        <v>0</v>
      </c>
      <c r="BW518" s="17">
        <v>1</v>
      </c>
      <c r="BX518" s="17">
        <v>2</v>
      </c>
      <c r="BY518" s="17">
        <v>0</v>
      </c>
      <c r="BZ518" s="17">
        <v>0</v>
      </c>
      <c r="CA518" s="17"/>
      <c r="CB518" s="17">
        <v>3</v>
      </c>
      <c r="CC518" s="121">
        <v>12</v>
      </c>
      <c r="CD518" s="17"/>
      <c r="CE518" s="118">
        <v>0</v>
      </c>
      <c r="CF518" s="17">
        <v>0</v>
      </c>
      <c r="CG518" s="17">
        <v>3</v>
      </c>
      <c r="CH518" s="17">
        <v>0</v>
      </c>
      <c r="CI518" s="17">
        <v>0</v>
      </c>
      <c r="CJ518" s="17">
        <v>0</v>
      </c>
      <c r="CK518" s="17">
        <v>0</v>
      </c>
      <c r="CL518" s="121">
        <v>3</v>
      </c>
      <c r="CM518" s="17" t="s">
        <v>3502</v>
      </c>
      <c r="CN518" s="17" t="s">
        <v>1089</v>
      </c>
      <c r="CO518" s="17" t="s">
        <v>3503</v>
      </c>
      <c r="CP518" s="17">
        <v>1</v>
      </c>
      <c r="CQ518" s="118">
        <v>1</v>
      </c>
      <c r="CR518" s="17">
        <v>0</v>
      </c>
      <c r="CS518" s="124" t="s">
        <v>676</v>
      </c>
      <c r="CY518" s="141"/>
      <c r="CZ518" s="140"/>
      <c r="DC518" s="141"/>
      <c r="DD518" s="142"/>
      <c r="DF518" s="137"/>
      <c r="DG518" s="17" t="s">
        <v>1148</v>
      </c>
      <c r="DI518" s="126" t="s">
        <v>2664</v>
      </c>
      <c r="DJ518" s="118">
        <v>30</v>
      </c>
      <c r="DK518" s="118" t="s">
        <v>3504</v>
      </c>
      <c r="DL518" s="141"/>
      <c r="DM518" s="17" t="s">
        <v>1156</v>
      </c>
      <c r="DN518" s="139"/>
      <c r="DQ518" s="141"/>
      <c r="DY518" s="140"/>
      <c r="EF518" s="141"/>
      <c r="EO518" s="140"/>
      <c r="ET518" s="141"/>
      <c r="EU518" s="140"/>
      <c r="EW518" s="138">
        <v>12</v>
      </c>
      <c r="EZ518" s="141"/>
      <c r="FB518" s="127"/>
      <c r="FC518" s="118">
        <v>100</v>
      </c>
      <c r="FD518" s="17">
        <v>3</v>
      </c>
      <c r="FE518" s="141">
        <v>243</v>
      </c>
      <c r="FF518" s="17">
        <v>81</v>
      </c>
      <c r="FG518" s="140"/>
      <c r="FH518" s="141"/>
      <c r="FJ518" s="17" t="s">
        <v>3731</v>
      </c>
      <c r="FK518" s="257" t="s">
        <v>3714</v>
      </c>
      <c r="FP518" s="141"/>
      <c r="FR518" s="140"/>
      <c r="FT518" s="138">
        <v>0</v>
      </c>
      <c r="FU518" s="138">
        <v>14</v>
      </c>
      <c r="FY518" s="141"/>
      <c r="GA518" s="140"/>
      <c r="GP518" s="141"/>
      <c r="GR518" s="137"/>
      <c r="GX518" s="141"/>
      <c r="GY518" s="137"/>
      <c r="HD518" s="141"/>
      <c r="HE518" s="137"/>
      <c r="HK518" s="141"/>
      <c r="HL518" s="137"/>
      <c r="HM518" s="124"/>
      <c r="HN518" s="124"/>
      <c r="HO518" s="141"/>
      <c r="HP518" s="140"/>
      <c r="HQ518" s="141"/>
      <c r="HS518" s="140"/>
      <c r="II518" s="141"/>
      <c r="IJ518" s="17" t="s">
        <v>3505</v>
      </c>
      <c r="IK518" s="138" t="s">
        <v>3989</v>
      </c>
    </row>
    <row r="519" spans="1:260" s="138" customFormat="1" ht="12">
      <c r="A519" s="118">
        <v>416</v>
      </c>
      <c r="B519" s="17" t="s">
        <v>2426</v>
      </c>
      <c r="C519" s="17">
        <v>0</v>
      </c>
      <c r="D519" s="139" t="s">
        <v>663</v>
      </c>
      <c r="E519" s="124" t="s">
        <v>1887</v>
      </c>
      <c r="F519" s="17" t="s">
        <v>2427</v>
      </c>
      <c r="G519" s="17" t="s">
        <v>79</v>
      </c>
      <c r="H519" s="119">
        <v>-21.9875373452</v>
      </c>
      <c r="I519" s="120">
        <v>-63.688796150000002</v>
      </c>
      <c r="J519" s="17" t="s">
        <v>310</v>
      </c>
      <c r="K519" s="17" t="s">
        <v>233</v>
      </c>
      <c r="L519" s="17" t="s">
        <v>233</v>
      </c>
      <c r="M519" s="121" t="s">
        <v>215</v>
      </c>
      <c r="N519" s="122">
        <v>40</v>
      </c>
      <c r="O519" s="123" t="s">
        <v>78</v>
      </c>
      <c r="P519" s="17" t="s">
        <v>202</v>
      </c>
      <c r="Q519" s="121">
        <v>0</v>
      </c>
      <c r="R519" s="124">
        <v>0</v>
      </c>
      <c r="S519" s="124">
        <v>3</v>
      </c>
      <c r="T519" s="124">
        <v>0</v>
      </c>
      <c r="U519" s="124">
        <v>0</v>
      </c>
      <c r="V519" s="124">
        <v>3</v>
      </c>
      <c r="W519" s="124">
        <v>1</v>
      </c>
      <c r="X519" s="124">
        <v>1</v>
      </c>
      <c r="Y519" s="125">
        <v>0</v>
      </c>
      <c r="Z519" s="17">
        <v>8</v>
      </c>
      <c r="AA519" s="142"/>
      <c r="AB519" s="127" t="s">
        <v>1566</v>
      </c>
      <c r="AC519" s="227" t="s">
        <v>77</v>
      </c>
      <c r="AD519" s="227">
        <v>0</v>
      </c>
      <c r="AE519" s="227" t="s">
        <v>77</v>
      </c>
      <c r="AF519" s="227">
        <v>0</v>
      </c>
      <c r="AG519" s="227" t="s">
        <v>77</v>
      </c>
      <c r="AH519" s="227" t="s">
        <v>1079</v>
      </c>
      <c r="AI519" s="227">
        <v>3</v>
      </c>
      <c r="AJ519" s="227" t="s">
        <v>929</v>
      </c>
      <c r="AK519" s="227">
        <v>1</v>
      </c>
      <c r="AL519" s="227" t="s">
        <v>189</v>
      </c>
      <c r="AM519" s="227" t="s">
        <v>77</v>
      </c>
      <c r="AN519" s="227">
        <v>0</v>
      </c>
      <c r="AO519" s="227" t="s">
        <v>77</v>
      </c>
      <c r="AP519" s="227">
        <v>0</v>
      </c>
      <c r="AQ519" s="227" t="s">
        <v>77</v>
      </c>
      <c r="AR519" s="227" t="s">
        <v>198</v>
      </c>
      <c r="AS519" s="227">
        <v>3</v>
      </c>
      <c r="AT519" s="227" t="s">
        <v>326</v>
      </c>
      <c r="AU519" s="227">
        <v>0</v>
      </c>
      <c r="AV519" s="227" t="s">
        <v>189</v>
      </c>
      <c r="AW519" s="227" t="s">
        <v>2250</v>
      </c>
      <c r="AX519" s="227">
        <v>1</v>
      </c>
      <c r="AY519" s="227" t="s">
        <v>325</v>
      </c>
      <c r="AZ519" s="227">
        <v>1</v>
      </c>
      <c r="BA519" s="227" t="s">
        <v>189</v>
      </c>
      <c r="BB519" s="227" t="s">
        <v>252</v>
      </c>
      <c r="BC519" s="227">
        <v>1</v>
      </c>
      <c r="BD519" s="227" t="s">
        <v>326</v>
      </c>
      <c r="BE519" s="227">
        <v>0</v>
      </c>
      <c r="BF519" s="227" t="s">
        <v>189</v>
      </c>
      <c r="BG519" s="227">
        <v>0</v>
      </c>
      <c r="BH519" s="227">
        <v>0</v>
      </c>
      <c r="BI519" s="227">
        <v>0</v>
      </c>
      <c r="BJ519" s="227">
        <v>0</v>
      </c>
      <c r="BK519" s="227">
        <v>0</v>
      </c>
      <c r="BL519" s="17">
        <v>8</v>
      </c>
      <c r="BM519" s="142" t="s">
        <v>3788</v>
      </c>
      <c r="BN519" s="142" t="s">
        <v>4152</v>
      </c>
      <c r="BO519" s="142" t="s">
        <v>3789</v>
      </c>
      <c r="BP519" s="143">
        <v>2024</v>
      </c>
      <c r="BQ519" s="126" t="s">
        <v>172</v>
      </c>
      <c r="BR519" s="128">
        <v>45509</v>
      </c>
      <c r="BS519" s="17">
        <v>32</v>
      </c>
      <c r="BT519" s="221" t="s">
        <v>3990</v>
      </c>
      <c r="BU519" s="118">
        <v>0</v>
      </c>
      <c r="BV519" s="17">
        <v>1</v>
      </c>
      <c r="BW519" s="17">
        <v>1</v>
      </c>
      <c r="BX519" s="17">
        <v>1</v>
      </c>
      <c r="BY519" s="17">
        <v>0</v>
      </c>
      <c r="BZ519" s="17">
        <v>0</v>
      </c>
      <c r="CA519" s="17"/>
      <c r="CB519" s="17">
        <v>3</v>
      </c>
      <c r="CC519" s="121">
        <v>8</v>
      </c>
      <c r="CD519" s="17"/>
      <c r="CE519" s="118">
        <v>0</v>
      </c>
      <c r="CF519" s="17">
        <v>0</v>
      </c>
      <c r="CG519" s="17">
        <v>3</v>
      </c>
      <c r="CH519" s="17">
        <v>0</v>
      </c>
      <c r="CI519" s="17">
        <v>0</v>
      </c>
      <c r="CJ519" s="17">
        <v>0</v>
      </c>
      <c r="CK519" s="17">
        <v>0</v>
      </c>
      <c r="CL519" s="121">
        <v>3</v>
      </c>
      <c r="CM519" s="17" t="s">
        <v>3507</v>
      </c>
      <c r="CN519" s="17" t="s">
        <v>3508</v>
      </c>
      <c r="CO519" s="17" t="s">
        <v>3509</v>
      </c>
      <c r="CP519" s="17">
        <v>1</v>
      </c>
      <c r="CQ519" s="118">
        <v>0</v>
      </c>
      <c r="CR519" s="17">
        <v>0</v>
      </c>
      <c r="CS519" s="124" t="s">
        <v>544</v>
      </c>
      <c r="CW519" s="138" t="s">
        <v>417</v>
      </c>
      <c r="CY519" s="141"/>
      <c r="CZ519" s="140"/>
      <c r="DC519" s="141"/>
      <c r="DD519" s="142"/>
      <c r="DF519" s="137"/>
      <c r="DG519" s="17" t="s">
        <v>1364</v>
      </c>
      <c r="DI519" s="126" t="s">
        <v>2778</v>
      </c>
      <c r="DJ519" s="118">
        <v>23</v>
      </c>
      <c r="DK519" s="118" t="s">
        <v>3510</v>
      </c>
      <c r="DL519" s="141"/>
      <c r="DM519" s="17" t="s">
        <v>1156</v>
      </c>
      <c r="DN519" s="139"/>
      <c r="DQ519" s="141"/>
      <c r="DY519" s="140"/>
      <c r="EF519" s="141"/>
      <c r="EO519" s="140"/>
      <c r="ET519" s="141"/>
      <c r="EU519" s="140"/>
      <c r="EW519" s="138">
        <v>12</v>
      </c>
      <c r="EZ519" s="141"/>
      <c r="FB519" s="127">
        <v>30</v>
      </c>
      <c r="FC519" s="118">
        <v>70</v>
      </c>
      <c r="FD519" s="17">
        <v>3</v>
      </c>
      <c r="FE519" s="141">
        <v>177</v>
      </c>
      <c r="FF519" s="17">
        <v>59</v>
      </c>
      <c r="FG519" s="140"/>
      <c r="FH519" s="141"/>
      <c r="FJ519" s="17" t="s">
        <v>3731</v>
      </c>
      <c r="FK519" s="257" t="s">
        <v>3714</v>
      </c>
      <c r="FL519" s="138">
        <v>45369</v>
      </c>
      <c r="FM519" s="138">
        <v>45372</v>
      </c>
      <c r="FP519" s="141" t="s">
        <v>3713</v>
      </c>
      <c r="FR519" s="140">
        <v>37</v>
      </c>
      <c r="FS519" s="138">
        <v>4</v>
      </c>
      <c r="FT519" s="138">
        <v>41</v>
      </c>
      <c r="FU519" s="138">
        <v>60</v>
      </c>
      <c r="FV519" s="138">
        <v>70</v>
      </c>
      <c r="FY519" s="141"/>
      <c r="GA519" s="140">
        <v>0</v>
      </c>
      <c r="GB519" s="138">
        <v>0</v>
      </c>
      <c r="GC519" s="138">
        <v>2</v>
      </c>
      <c r="GD519" s="138">
        <v>1</v>
      </c>
      <c r="GE519" s="138">
        <v>0</v>
      </c>
      <c r="GP519" s="141"/>
      <c r="GR519" s="137"/>
      <c r="GX519" s="141"/>
      <c r="GY519" s="137"/>
      <c r="HD519" s="141"/>
      <c r="HE519" s="137"/>
      <c r="HK519" s="141"/>
      <c r="HL519" s="137"/>
      <c r="HM519" s="124"/>
      <c r="HN519" s="124"/>
      <c r="HO519" s="141"/>
      <c r="HP519" s="140"/>
      <c r="HQ519" s="141"/>
      <c r="HS519" s="140"/>
      <c r="II519" s="141"/>
      <c r="IJ519" s="17" t="s">
        <v>3511</v>
      </c>
      <c r="IK519" s="138" t="s">
        <v>3991</v>
      </c>
    </row>
    <row r="520" spans="1:260" s="138" customFormat="1" ht="12">
      <c r="A520" s="118">
        <v>441</v>
      </c>
      <c r="B520" s="17">
        <v>0</v>
      </c>
      <c r="C520" s="17" t="s">
        <v>2037</v>
      </c>
      <c r="D520" s="139" t="s">
        <v>663</v>
      </c>
      <c r="E520" s="124" t="s">
        <v>587</v>
      </c>
      <c r="F520" s="17" t="s">
        <v>2389</v>
      </c>
      <c r="G520" s="17" t="s">
        <v>79</v>
      </c>
      <c r="H520" s="119">
        <v>-21.624772</v>
      </c>
      <c r="I520" s="120">
        <v>-64.823353999999995</v>
      </c>
      <c r="J520" s="17" t="s">
        <v>310</v>
      </c>
      <c r="K520" s="17" t="s">
        <v>215</v>
      </c>
      <c r="L520" s="17" t="s">
        <v>308</v>
      </c>
      <c r="M520" s="121" t="s">
        <v>215</v>
      </c>
      <c r="N520" s="122">
        <v>40</v>
      </c>
      <c r="O520" s="123" t="s">
        <v>78</v>
      </c>
      <c r="P520" s="17" t="s">
        <v>178</v>
      </c>
      <c r="Q520" s="121" t="s">
        <v>179</v>
      </c>
      <c r="R520" s="124">
        <v>0</v>
      </c>
      <c r="S520" s="124">
        <v>0</v>
      </c>
      <c r="T520" s="124">
        <v>3</v>
      </c>
      <c r="U520" s="124">
        <v>0</v>
      </c>
      <c r="V520" s="124">
        <v>3</v>
      </c>
      <c r="W520" s="124">
        <v>0</v>
      </c>
      <c r="X520" s="124">
        <v>2</v>
      </c>
      <c r="Y520" s="125">
        <v>0</v>
      </c>
      <c r="Z520" s="17">
        <v>8</v>
      </c>
      <c r="AA520" s="142"/>
      <c r="AB520" s="127" t="s">
        <v>1163</v>
      </c>
      <c r="AC520" s="227" t="s">
        <v>2127</v>
      </c>
      <c r="AD520" s="227">
        <v>3</v>
      </c>
      <c r="AE520" s="227" t="s">
        <v>181</v>
      </c>
      <c r="AF520" s="227">
        <v>1</v>
      </c>
      <c r="AG520" s="227" t="s">
        <v>211</v>
      </c>
      <c r="AH520" s="227" t="s">
        <v>2259</v>
      </c>
      <c r="AI520" s="227">
        <v>0</v>
      </c>
      <c r="AJ520" s="227" t="s">
        <v>184</v>
      </c>
      <c r="AK520" s="227">
        <v>1</v>
      </c>
      <c r="AL520" s="227" t="s">
        <v>211</v>
      </c>
      <c r="AM520" s="227" t="s">
        <v>77</v>
      </c>
      <c r="AN520" s="227">
        <v>0</v>
      </c>
      <c r="AO520" s="227" t="s">
        <v>77</v>
      </c>
      <c r="AP520" s="227">
        <v>0</v>
      </c>
      <c r="AQ520" s="227" t="s">
        <v>77</v>
      </c>
      <c r="AR520" s="227" t="s">
        <v>198</v>
      </c>
      <c r="AS520" s="227">
        <v>3</v>
      </c>
      <c r="AT520" s="227" t="s">
        <v>210</v>
      </c>
      <c r="AU520" s="227">
        <v>1</v>
      </c>
      <c r="AV520" s="227" t="s">
        <v>236</v>
      </c>
      <c r="AW520" s="227" t="s">
        <v>77</v>
      </c>
      <c r="AX520" s="227">
        <v>0</v>
      </c>
      <c r="AY520" s="227" t="s">
        <v>77</v>
      </c>
      <c r="AZ520" s="227">
        <v>0</v>
      </c>
      <c r="BA520" s="227" t="s">
        <v>77</v>
      </c>
      <c r="BB520" s="227" t="s">
        <v>784</v>
      </c>
      <c r="BC520" s="227">
        <v>2</v>
      </c>
      <c r="BD520" s="227" t="s">
        <v>230</v>
      </c>
      <c r="BE520" s="227">
        <v>0</v>
      </c>
      <c r="BF520" s="227" t="s">
        <v>195</v>
      </c>
      <c r="BG520" s="227">
        <v>0</v>
      </c>
      <c r="BH520" s="227">
        <v>0</v>
      </c>
      <c r="BI520" s="227">
        <v>0</v>
      </c>
      <c r="BJ520" s="227">
        <v>0</v>
      </c>
      <c r="BK520" s="227">
        <v>0</v>
      </c>
      <c r="BL520" s="17">
        <v>8</v>
      </c>
      <c r="BM520" s="142" t="s">
        <v>3797</v>
      </c>
      <c r="BN520" s="142"/>
      <c r="BO520" s="142" t="s">
        <v>3789</v>
      </c>
      <c r="BP520" s="143">
        <v>2024</v>
      </c>
      <c r="BQ520" s="126" t="s">
        <v>171</v>
      </c>
      <c r="BR520" s="128">
        <v>45509</v>
      </c>
      <c r="BS520" s="17">
        <v>32</v>
      </c>
      <c r="BT520" s="221" t="s">
        <v>3586</v>
      </c>
      <c r="BU520" s="118">
        <v>0</v>
      </c>
      <c r="BV520" s="17">
        <v>0</v>
      </c>
      <c r="BW520" s="17">
        <v>1</v>
      </c>
      <c r="BX520" s="17">
        <v>0</v>
      </c>
      <c r="BY520" s="17">
        <v>0</v>
      </c>
      <c r="BZ520" s="17">
        <v>0</v>
      </c>
      <c r="CA520" s="17"/>
      <c r="CB520" s="17">
        <v>1</v>
      </c>
      <c r="CC520" s="121">
        <v>8</v>
      </c>
      <c r="CD520" s="17"/>
      <c r="CE520" s="118">
        <v>0</v>
      </c>
      <c r="CF520" s="17">
        <v>0</v>
      </c>
      <c r="CG520" s="17">
        <v>1</v>
      </c>
      <c r="CH520" s="17">
        <v>0</v>
      </c>
      <c r="CI520" s="17">
        <v>0</v>
      </c>
      <c r="CJ520" s="17">
        <v>0</v>
      </c>
      <c r="CK520" s="17">
        <v>0</v>
      </c>
      <c r="CL520" s="121">
        <v>1</v>
      </c>
      <c r="CM520" s="17" t="s">
        <v>3587</v>
      </c>
      <c r="CN520" s="17" t="s">
        <v>3588</v>
      </c>
      <c r="CO520" s="17" t="s">
        <v>251</v>
      </c>
      <c r="CP520" s="17">
        <v>1</v>
      </c>
      <c r="CQ520" s="118">
        <v>1</v>
      </c>
      <c r="CR520" s="17">
        <v>0</v>
      </c>
      <c r="CS520" s="124" t="s">
        <v>676</v>
      </c>
      <c r="CY520" s="141"/>
      <c r="CZ520" s="140"/>
      <c r="DC520" s="141"/>
      <c r="DD520" s="142"/>
      <c r="DF520" s="137"/>
      <c r="DG520" s="17" t="s">
        <v>3049</v>
      </c>
      <c r="DI520" s="126" t="s">
        <v>2592</v>
      </c>
      <c r="DJ520" s="118">
        <v>11</v>
      </c>
      <c r="DK520" s="118" t="s">
        <v>3084</v>
      </c>
      <c r="DL520" s="141"/>
      <c r="DM520" s="17" t="s">
        <v>1120</v>
      </c>
      <c r="DN520" s="139"/>
      <c r="DQ520" s="141"/>
      <c r="DY520" s="140"/>
      <c r="EF520" s="141"/>
      <c r="EO520" s="140">
        <v>4</v>
      </c>
      <c r="ET520" s="141"/>
      <c r="EU520" s="140"/>
      <c r="EW520" s="138">
        <v>4</v>
      </c>
      <c r="EZ520" s="141"/>
      <c r="FB520" s="127"/>
      <c r="FC520" s="118">
        <v>70</v>
      </c>
      <c r="FD520" s="17">
        <v>1</v>
      </c>
      <c r="FE520" s="141">
        <v>59</v>
      </c>
      <c r="FF520" s="17">
        <v>59</v>
      </c>
      <c r="FG520" s="140"/>
      <c r="FH520" s="141"/>
      <c r="FJ520" s="17" t="s">
        <v>3731</v>
      </c>
      <c r="FK520" s="257" t="s">
        <v>3714</v>
      </c>
      <c r="FP520" s="141"/>
      <c r="FR520" s="140"/>
      <c r="FT520" s="138">
        <v>0</v>
      </c>
      <c r="FU520" s="138">
        <v>14</v>
      </c>
      <c r="FY520" s="141"/>
      <c r="GA520" s="140"/>
      <c r="GP520" s="141"/>
      <c r="GR520" s="137"/>
      <c r="GX520" s="141"/>
      <c r="GY520" s="137"/>
      <c r="HD520" s="141"/>
      <c r="HE520" s="137"/>
      <c r="HK520" s="141"/>
      <c r="HL520" s="137"/>
      <c r="HM520" s="124"/>
      <c r="HN520" s="124"/>
      <c r="HO520" s="141"/>
      <c r="HP520" s="140"/>
      <c r="HQ520" s="141"/>
      <c r="HS520" s="140"/>
      <c r="II520" s="141"/>
      <c r="IJ520" s="17" t="s">
        <v>3085</v>
      </c>
      <c r="IK520" s="138" t="s">
        <v>3992</v>
      </c>
    </row>
    <row r="521" spans="1:260" s="138" customFormat="1" ht="12">
      <c r="A521" s="118">
        <v>449</v>
      </c>
      <c r="B521" s="17">
        <v>0</v>
      </c>
      <c r="C521" s="17">
        <v>0</v>
      </c>
      <c r="D521" s="139" t="s">
        <v>663</v>
      </c>
      <c r="E521" s="124" t="s">
        <v>1723</v>
      </c>
      <c r="F521" s="17" t="s">
        <v>2483</v>
      </c>
      <c r="G521" s="17" t="s">
        <v>79</v>
      </c>
      <c r="H521" s="119">
        <v>-11.022567</v>
      </c>
      <c r="I521" s="120">
        <v>-68.759137999999993</v>
      </c>
      <c r="J521" s="17" t="s">
        <v>303</v>
      </c>
      <c r="K521" s="17" t="s">
        <v>2483</v>
      </c>
      <c r="L521" s="17" t="s">
        <v>2484</v>
      </c>
      <c r="M521" s="121" t="s">
        <v>2485</v>
      </c>
      <c r="N521" s="122">
        <v>50</v>
      </c>
      <c r="O521" s="123" t="s">
        <v>78</v>
      </c>
      <c r="P521" s="17" t="s">
        <v>196</v>
      </c>
      <c r="Q521" s="121" t="s">
        <v>179</v>
      </c>
      <c r="R521" s="124">
        <v>3</v>
      </c>
      <c r="S521" s="124">
        <v>3</v>
      </c>
      <c r="T521" s="124">
        <v>0</v>
      </c>
      <c r="U521" s="124">
        <v>0</v>
      </c>
      <c r="V521" s="124">
        <v>3</v>
      </c>
      <c r="W521" s="124">
        <v>3</v>
      </c>
      <c r="X521" s="124">
        <v>0</v>
      </c>
      <c r="Y521" s="125">
        <v>0</v>
      </c>
      <c r="Z521" s="17">
        <v>12</v>
      </c>
      <c r="AA521" s="142"/>
      <c r="AB521" s="127" t="s">
        <v>191</v>
      </c>
      <c r="AC521" s="227" t="s">
        <v>223</v>
      </c>
      <c r="AD521" s="227">
        <v>3</v>
      </c>
      <c r="AE521" s="227" t="s">
        <v>181</v>
      </c>
      <c r="AF521" s="227">
        <v>1</v>
      </c>
      <c r="AG521" s="227" t="s">
        <v>211</v>
      </c>
      <c r="AH521" s="227" t="s">
        <v>222</v>
      </c>
      <c r="AI521" s="227">
        <v>3</v>
      </c>
      <c r="AJ521" s="227" t="s">
        <v>184</v>
      </c>
      <c r="AK521" s="227">
        <v>1</v>
      </c>
      <c r="AL521" s="227" t="s">
        <v>195</v>
      </c>
      <c r="AM521" s="227" t="s">
        <v>77</v>
      </c>
      <c r="AN521" s="227">
        <v>0</v>
      </c>
      <c r="AO521" s="227" t="s">
        <v>77</v>
      </c>
      <c r="AP521" s="227">
        <v>0</v>
      </c>
      <c r="AQ521" s="227" t="s">
        <v>77</v>
      </c>
      <c r="AR521" s="227" t="s">
        <v>198</v>
      </c>
      <c r="AS521" s="227">
        <v>3</v>
      </c>
      <c r="AT521" s="227" t="s">
        <v>187</v>
      </c>
      <c r="AU521" s="227">
        <v>1</v>
      </c>
      <c r="AV521" s="227" t="s">
        <v>236</v>
      </c>
      <c r="AW521" s="227" t="s">
        <v>218</v>
      </c>
      <c r="AX521" s="227">
        <v>3</v>
      </c>
      <c r="AY521" s="227" t="s">
        <v>229</v>
      </c>
      <c r="AZ521" s="227">
        <v>0</v>
      </c>
      <c r="BA521" s="227" t="s">
        <v>236</v>
      </c>
      <c r="BB521" s="227" t="s">
        <v>77</v>
      </c>
      <c r="BC521" s="227">
        <v>0</v>
      </c>
      <c r="BD521" s="227" t="s">
        <v>77</v>
      </c>
      <c r="BE521" s="227">
        <v>0</v>
      </c>
      <c r="BF521" s="227" t="s">
        <v>77</v>
      </c>
      <c r="BG521" s="227">
        <v>0</v>
      </c>
      <c r="BH521" s="227">
        <v>0</v>
      </c>
      <c r="BI521" s="227">
        <v>0</v>
      </c>
      <c r="BJ521" s="227">
        <v>0</v>
      </c>
      <c r="BK521" s="227">
        <v>0</v>
      </c>
      <c r="BL521" s="17">
        <v>12</v>
      </c>
      <c r="BM521" s="142" t="s">
        <v>3797</v>
      </c>
      <c r="BN521" s="142"/>
      <c r="BO521" s="142" t="s">
        <v>3789</v>
      </c>
      <c r="BP521" s="143">
        <v>2024</v>
      </c>
      <c r="BQ521" s="126" t="s">
        <v>171</v>
      </c>
      <c r="BR521" s="128">
        <v>45509</v>
      </c>
      <c r="BS521" s="17">
        <v>32</v>
      </c>
      <c r="BT521" s="221" t="s">
        <v>3603</v>
      </c>
      <c r="BU521" s="118">
        <v>0</v>
      </c>
      <c r="BV521" s="17">
        <v>0</v>
      </c>
      <c r="BW521" s="17">
        <v>1</v>
      </c>
      <c r="BX521" s="17">
        <v>1</v>
      </c>
      <c r="BY521" s="17">
        <v>0</v>
      </c>
      <c r="BZ521" s="17">
        <v>0</v>
      </c>
      <c r="CA521" s="17"/>
      <c r="CB521" s="17">
        <v>2</v>
      </c>
      <c r="CC521" s="121">
        <v>12</v>
      </c>
      <c r="CD521" s="17"/>
      <c r="CE521" s="118">
        <v>0</v>
      </c>
      <c r="CF521" s="17">
        <v>0</v>
      </c>
      <c r="CG521" s="17">
        <v>2</v>
      </c>
      <c r="CH521" s="17">
        <v>0</v>
      </c>
      <c r="CI521" s="17">
        <v>0</v>
      </c>
      <c r="CJ521" s="17">
        <v>0</v>
      </c>
      <c r="CK521" s="17">
        <v>0</v>
      </c>
      <c r="CL521" s="121">
        <v>2</v>
      </c>
      <c r="CM521" s="17" t="s">
        <v>3604</v>
      </c>
      <c r="CN521" s="17" t="s">
        <v>1089</v>
      </c>
      <c r="CO521" s="17" t="s">
        <v>108</v>
      </c>
      <c r="CP521" s="17">
        <v>1</v>
      </c>
      <c r="CQ521" s="118">
        <v>1</v>
      </c>
      <c r="CR521" s="17">
        <v>0</v>
      </c>
      <c r="CS521" s="124" t="s">
        <v>676</v>
      </c>
      <c r="CY521" s="141"/>
      <c r="CZ521" s="140"/>
      <c r="DC521" s="141"/>
      <c r="DD521" s="142"/>
      <c r="DF521" s="137"/>
      <c r="DG521" s="17" t="s">
        <v>1148</v>
      </c>
      <c r="DI521" s="126" t="s">
        <v>2651</v>
      </c>
      <c r="DJ521" s="118">
        <v>33</v>
      </c>
      <c r="DK521" s="118" t="s">
        <v>1510</v>
      </c>
      <c r="DL521" s="141"/>
      <c r="DM521" s="17" t="s">
        <v>1139</v>
      </c>
      <c r="DN521" s="139"/>
      <c r="DQ521" s="141"/>
      <c r="DY521" s="140"/>
      <c r="EF521" s="141"/>
      <c r="EO521" s="140"/>
      <c r="ET521" s="141"/>
      <c r="EU521" s="140"/>
      <c r="EW521" s="138">
        <v>8</v>
      </c>
      <c r="EZ521" s="141"/>
      <c r="FB521" s="127"/>
      <c r="FC521" s="118">
        <v>100</v>
      </c>
      <c r="FD521" s="17">
        <v>2</v>
      </c>
      <c r="FE521" s="141">
        <v>140</v>
      </c>
      <c r="FF521" s="17">
        <v>70</v>
      </c>
      <c r="FG521" s="140"/>
      <c r="FH521" s="141"/>
      <c r="FJ521" s="17" t="s">
        <v>3729</v>
      </c>
      <c r="FK521" s="257" t="s">
        <v>3711</v>
      </c>
      <c r="FP521" s="141"/>
      <c r="FR521" s="140"/>
      <c r="FT521" s="138">
        <v>0</v>
      </c>
      <c r="FU521" s="138">
        <v>14</v>
      </c>
      <c r="FY521" s="141"/>
      <c r="GA521" s="140"/>
      <c r="GP521" s="141"/>
      <c r="GR521" s="137"/>
      <c r="GX521" s="141"/>
      <c r="GY521" s="137"/>
      <c r="HD521" s="141"/>
      <c r="HE521" s="137"/>
      <c r="HK521" s="141"/>
      <c r="HL521" s="137"/>
      <c r="HM521" s="124"/>
      <c r="HN521" s="124"/>
      <c r="HO521" s="141"/>
      <c r="HP521" s="140"/>
      <c r="HQ521" s="141"/>
      <c r="HS521" s="140"/>
      <c r="II521" s="141"/>
      <c r="IJ521" s="17" t="s">
        <v>1511</v>
      </c>
      <c r="IK521" s="138" t="s">
        <v>3993</v>
      </c>
    </row>
    <row r="522" spans="1:260" s="138" customFormat="1" ht="12">
      <c r="A522" s="118">
        <v>450</v>
      </c>
      <c r="B522" s="17">
        <v>0</v>
      </c>
      <c r="C522" s="17">
        <v>0</v>
      </c>
      <c r="D522" s="139" t="s">
        <v>663</v>
      </c>
      <c r="E522" s="124" t="s">
        <v>1673</v>
      </c>
      <c r="F522" s="17" t="s">
        <v>2486</v>
      </c>
      <c r="G522" s="17" t="s">
        <v>79</v>
      </c>
      <c r="H522" s="119">
        <v>-11.034667000000001</v>
      </c>
      <c r="I522" s="120">
        <v>-68.770887999999999</v>
      </c>
      <c r="J522" s="17" t="s">
        <v>303</v>
      </c>
      <c r="K522" s="17" t="s">
        <v>2483</v>
      </c>
      <c r="L522" s="17" t="s">
        <v>2484</v>
      </c>
      <c r="M522" s="121" t="s">
        <v>2485</v>
      </c>
      <c r="N522" s="122">
        <v>60</v>
      </c>
      <c r="O522" s="123" t="s">
        <v>78</v>
      </c>
      <c r="P522" s="17" t="s">
        <v>196</v>
      </c>
      <c r="Q522" s="121" t="s">
        <v>179</v>
      </c>
      <c r="R522" s="124">
        <v>3</v>
      </c>
      <c r="S522" s="124">
        <v>3</v>
      </c>
      <c r="T522" s="124">
        <v>0</v>
      </c>
      <c r="U522" s="124">
        <v>0</v>
      </c>
      <c r="V522" s="124">
        <v>3</v>
      </c>
      <c r="W522" s="124">
        <v>3</v>
      </c>
      <c r="X522" s="124">
        <v>0</v>
      </c>
      <c r="Y522" s="125">
        <v>0</v>
      </c>
      <c r="Z522" s="17">
        <v>12</v>
      </c>
      <c r="AA522" s="142"/>
      <c r="AB522" s="127" t="s">
        <v>237</v>
      </c>
      <c r="AC522" s="227" t="s">
        <v>192</v>
      </c>
      <c r="AD522" s="227">
        <v>3</v>
      </c>
      <c r="AE522" s="227" t="s">
        <v>181</v>
      </c>
      <c r="AF522" s="227">
        <v>1</v>
      </c>
      <c r="AG522" s="227" t="s">
        <v>193</v>
      </c>
      <c r="AH522" s="227" t="s">
        <v>194</v>
      </c>
      <c r="AI522" s="227">
        <v>3</v>
      </c>
      <c r="AJ522" s="227" t="s">
        <v>184</v>
      </c>
      <c r="AK522" s="227">
        <v>1</v>
      </c>
      <c r="AL522" s="227" t="s">
        <v>195</v>
      </c>
      <c r="AM522" s="227" t="s">
        <v>77</v>
      </c>
      <c r="AN522" s="227">
        <v>0</v>
      </c>
      <c r="AO522" s="227" t="s">
        <v>77</v>
      </c>
      <c r="AP522" s="227">
        <v>0</v>
      </c>
      <c r="AQ522" s="227" t="s">
        <v>77</v>
      </c>
      <c r="AR522" s="227" t="s">
        <v>198</v>
      </c>
      <c r="AS522" s="227">
        <v>3</v>
      </c>
      <c r="AT522" s="227" t="s">
        <v>199</v>
      </c>
      <c r="AU522" s="227">
        <v>1</v>
      </c>
      <c r="AV522" s="227" t="s">
        <v>193</v>
      </c>
      <c r="AW522" s="227" t="s">
        <v>322</v>
      </c>
      <c r="AX522" s="227">
        <v>3</v>
      </c>
      <c r="AY522" s="227" t="s">
        <v>200</v>
      </c>
      <c r="AZ522" s="227">
        <v>0</v>
      </c>
      <c r="BA522" s="227" t="s">
        <v>193</v>
      </c>
      <c r="BB522" s="227" t="s">
        <v>77</v>
      </c>
      <c r="BC522" s="227">
        <v>0</v>
      </c>
      <c r="BD522" s="227" t="s">
        <v>77</v>
      </c>
      <c r="BE522" s="227">
        <v>0</v>
      </c>
      <c r="BF522" s="227" t="s">
        <v>77</v>
      </c>
      <c r="BG522" s="227">
        <v>0</v>
      </c>
      <c r="BH522" s="227">
        <v>0</v>
      </c>
      <c r="BI522" s="227">
        <v>0</v>
      </c>
      <c r="BJ522" s="227">
        <v>0</v>
      </c>
      <c r="BK522" s="227">
        <v>0</v>
      </c>
      <c r="BL522" s="17">
        <v>12</v>
      </c>
      <c r="BM522" s="142" t="s">
        <v>3797</v>
      </c>
      <c r="BN522" s="142"/>
      <c r="BO522" s="142" t="s">
        <v>3789</v>
      </c>
      <c r="BP522" s="143">
        <v>2024</v>
      </c>
      <c r="BQ522" s="126" t="s">
        <v>171</v>
      </c>
      <c r="BR522" s="128">
        <v>45509</v>
      </c>
      <c r="BS522" s="17">
        <v>32</v>
      </c>
      <c r="BT522" s="221" t="s">
        <v>3605</v>
      </c>
      <c r="BU522" s="118">
        <v>0</v>
      </c>
      <c r="BV522" s="17">
        <v>0</v>
      </c>
      <c r="BW522" s="17">
        <v>1</v>
      </c>
      <c r="BX522" s="17">
        <v>1</v>
      </c>
      <c r="BY522" s="17">
        <v>0</v>
      </c>
      <c r="BZ522" s="17">
        <v>0</v>
      </c>
      <c r="CA522" s="17"/>
      <c r="CB522" s="17">
        <v>2</v>
      </c>
      <c r="CC522" s="121">
        <v>12</v>
      </c>
      <c r="CD522" s="17"/>
      <c r="CE522" s="118">
        <v>0</v>
      </c>
      <c r="CF522" s="17">
        <v>0</v>
      </c>
      <c r="CG522" s="17">
        <v>2</v>
      </c>
      <c r="CH522" s="17">
        <v>0</v>
      </c>
      <c r="CI522" s="17">
        <v>0</v>
      </c>
      <c r="CJ522" s="17">
        <v>0</v>
      </c>
      <c r="CK522" s="17">
        <v>0</v>
      </c>
      <c r="CL522" s="121">
        <v>2</v>
      </c>
      <c r="CM522" s="17" t="s">
        <v>3606</v>
      </c>
      <c r="CN522" s="17" t="s">
        <v>1089</v>
      </c>
      <c r="CO522" s="17" t="s">
        <v>173</v>
      </c>
      <c r="CP522" s="17">
        <v>1</v>
      </c>
      <c r="CQ522" s="118">
        <v>1</v>
      </c>
      <c r="CR522" s="17">
        <v>0</v>
      </c>
      <c r="CS522" s="124" t="s">
        <v>676</v>
      </c>
      <c r="CY522" s="141"/>
      <c r="CZ522" s="140"/>
      <c r="DC522" s="141"/>
      <c r="DD522" s="142"/>
      <c r="DF522" s="137"/>
      <c r="DG522" s="17" t="s">
        <v>1148</v>
      </c>
      <c r="DI522" s="126" t="s">
        <v>2651</v>
      </c>
      <c r="DJ522" s="118">
        <v>33</v>
      </c>
      <c r="DK522" s="118" t="s">
        <v>1510</v>
      </c>
      <c r="DL522" s="141"/>
      <c r="DM522" s="17" t="s">
        <v>1139</v>
      </c>
      <c r="DN522" s="139"/>
      <c r="DQ522" s="141"/>
      <c r="DY522" s="140"/>
      <c r="EF522" s="141"/>
      <c r="EO522" s="140"/>
      <c r="ET522" s="141"/>
      <c r="EU522" s="140"/>
      <c r="EW522" s="138">
        <v>8</v>
      </c>
      <c r="EZ522" s="141"/>
      <c r="FB522" s="127"/>
      <c r="FC522" s="118">
        <v>100</v>
      </c>
      <c r="FD522" s="17">
        <v>2</v>
      </c>
      <c r="FE522" s="141">
        <v>162</v>
      </c>
      <c r="FF522" s="17">
        <v>81</v>
      </c>
      <c r="FG522" s="140"/>
      <c r="FH522" s="141"/>
      <c r="FJ522" s="17" t="s">
        <v>3729</v>
      </c>
      <c r="FK522" s="257" t="s">
        <v>3711</v>
      </c>
      <c r="FP522" s="141"/>
      <c r="FR522" s="140"/>
      <c r="FT522" s="138">
        <v>0</v>
      </c>
      <c r="FU522" s="138">
        <v>14</v>
      </c>
      <c r="FY522" s="141"/>
      <c r="GA522" s="140"/>
      <c r="GP522" s="141"/>
      <c r="GR522" s="137"/>
      <c r="GX522" s="141"/>
      <c r="GY522" s="137"/>
      <c r="HD522" s="141"/>
      <c r="HE522" s="137"/>
      <c r="HK522" s="141"/>
      <c r="HL522" s="137"/>
      <c r="HM522" s="124"/>
      <c r="HN522" s="124"/>
      <c r="HO522" s="141"/>
      <c r="HP522" s="140"/>
      <c r="HQ522" s="141"/>
      <c r="HS522" s="140"/>
      <c r="II522" s="141"/>
      <c r="IJ522" s="17" t="s">
        <v>1511</v>
      </c>
      <c r="IK522" s="138" t="s">
        <v>3994</v>
      </c>
    </row>
    <row r="523" spans="1:260" s="138" customFormat="1" ht="12">
      <c r="A523" s="118">
        <v>451</v>
      </c>
      <c r="B523" s="17">
        <v>0</v>
      </c>
      <c r="C523" s="17">
        <v>0</v>
      </c>
      <c r="D523" s="139" t="s">
        <v>663</v>
      </c>
      <c r="E523" s="124" t="s">
        <v>1902</v>
      </c>
      <c r="F523" s="17" t="s">
        <v>2487</v>
      </c>
      <c r="G523" s="17" t="s">
        <v>79</v>
      </c>
      <c r="H523" s="119">
        <v>-21.513188</v>
      </c>
      <c r="I523" s="120">
        <v>-64.721406000000002</v>
      </c>
      <c r="J523" s="17" t="s">
        <v>303</v>
      </c>
      <c r="K523" s="17" t="s">
        <v>215</v>
      </c>
      <c r="L523" s="17" t="s">
        <v>308</v>
      </c>
      <c r="M523" s="121" t="s">
        <v>215</v>
      </c>
      <c r="N523" s="122">
        <v>25</v>
      </c>
      <c r="O523" s="123" t="s">
        <v>78</v>
      </c>
      <c r="P523" s="17" t="s">
        <v>178</v>
      </c>
      <c r="Q523" s="121" t="s">
        <v>179</v>
      </c>
      <c r="R523" s="124">
        <v>0</v>
      </c>
      <c r="S523" s="124">
        <v>0</v>
      </c>
      <c r="T523" s="124">
        <v>3</v>
      </c>
      <c r="U523" s="124">
        <v>3</v>
      </c>
      <c r="V523" s="124">
        <v>3</v>
      </c>
      <c r="W523" s="124">
        <v>0</v>
      </c>
      <c r="X523" s="124">
        <v>0</v>
      </c>
      <c r="Y523" s="125">
        <v>0</v>
      </c>
      <c r="Z523" s="17">
        <v>9</v>
      </c>
      <c r="AA523" s="142"/>
      <c r="AB523" s="127" t="s">
        <v>3607</v>
      </c>
      <c r="AC523" s="227" t="s">
        <v>222</v>
      </c>
      <c r="AD523" s="227">
        <v>3</v>
      </c>
      <c r="AE523" s="227" t="s">
        <v>181</v>
      </c>
      <c r="AF523" s="227">
        <v>1</v>
      </c>
      <c r="AG523" s="227" t="s">
        <v>211</v>
      </c>
      <c r="AH523" s="227" t="s">
        <v>903</v>
      </c>
      <c r="AI523" s="227">
        <v>0</v>
      </c>
      <c r="AJ523" s="227" t="s">
        <v>184</v>
      </c>
      <c r="AK523" s="227">
        <v>1</v>
      </c>
      <c r="AL523" s="227" t="s">
        <v>211</v>
      </c>
      <c r="AM523" s="227" t="s">
        <v>185</v>
      </c>
      <c r="AN523" s="227">
        <v>3</v>
      </c>
      <c r="AO523" s="227" t="s">
        <v>184</v>
      </c>
      <c r="AP523" s="227">
        <v>1</v>
      </c>
      <c r="AQ523" s="227" t="s">
        <v>236</v>
      </c>
      <c r="AR523" s="227" t="s">
        <v>198</v>
      </c>
      <c r="AS523" s="227">
        <v>3</v>
      </c>
      <c r="AT523" s="227" t="s">
        <v>2141</v>
      </c>
      <c r="AU523" s="227">
        <v>1</v>
      </c>
      <c r="AV523" s="227" t="s">
        <v>211</v>
      </c>
      <c r="AW523" s="227" t="s">
        <v>77</v>
      </c>
      <c r="AX523" s="227">
        <v>0</v>
      </c>
      <c r="AY523" s="227" t="s">
        <v>77</v>
      </c>
      <c r="AZ523" s="227">
        <v>0</v>
      </c>
      <c r="BA523" s="227" t="s">
        <v>77</v>
      </c>
      <c r="BB523" s="227" t="s">
        <v>77</v>
      </c>
      <c r="BC523" s="227">
        <v>0</v>
      </c>
      <c r="BD523" s="227" t="s">
        <v>77</v>
      </c>
      <c r="BE523" s="227">
        <v>0</v>
      </c>
      <c r="BF523" s="227" t="s">
        <v>77</v>
      </c>
      <c r="BG523" s="227">
        <v>0</v>
      </c>
      <c r="BH523" s="227">
        <v>0</v>
      </c>
      <c r="BI523" s="227">
        <v>0</v>
      </c>
      <c r="BJ523" s="227">
        <v>0</v>
      </c>
      <c r="BK523" s="227">
        <v>0</v>
      </c>
      <c r="BL523" s="17">
        <v>9</v>
      </c>
      <c r="BM523" s="142" t="s">
        <v>3797</v>
      </c>
      <c r="BN523" s="142"/>
      <c r="BO523" s="142" t="s">
        <v>3789</v>
      </c>
      <c r="BP523" s="143">
        <v>2024</v>
      </c>
      <c r="BQ523" s="126" t="s">
        <v>171</v>
      </c>
      <c r="BR523" s="128">
        <v>45509</v>
      </c>
      <c r="BS523" s="17">
        <v>32</v>
      </c>
      <c r="BT523" s="221" t="s">
        <v>3047</v>
      </c>
      <c r="BU523" s="118">
        <v>0</v>
      </c>
      <c r="BV523" s="17">
        <v>0</v>
      </c>
      <c r="BW523" s="17">
        <v>2</v>
      </c>
      <c r="BX523" s="17">
        <v>0</v>
      </c>
      <c r="BY523" s="17">
        <v>0</v>
      </c>
      <c r="BZ523" s="17">
        <v>0</v>
      </c>
      <c r="CA523" s="17"/>
      <c r="CB523" s="17">
        <v>2</v>
      </c>
      <c r="CC523" s="121">
        <v>9</v>
      </c>
      <c r="CD523" s="17"/>
      <c r="CE523" s="118">
        <v>0</v>
      </c>
      <c r="CF523" s="17">
        <v>0</v>
      </c>
      <c r="CG523" s="17">
        <v>2</v>
      </c>
      <c r="CH523" s="17">
        <v>0</v>
      </c>
      <c r="CI523" s="17">
        <v>0</v>
      </c>
      <c r="CJ523" s="17">
        <v>0</v>
      </c>
      <c r="CK523" s="17">
        <v>0</v>
      </c>
      <c r="CL523" s="121">
        <v>2</v>
      </c>
      <c r="CM523" s="17" t="s">
        <v>3048</v>
      </c>
      <c r="CN523" s="17" t="s">
        <v>1587</v>
      </c>
      <c r="CO523" s="17" t="s">
        <v>235</v>
      </c>
      <c r="CP523" s="17">
        <v>4</v>
      </c>
      <c r="CQ523" s="118">
        <v>1</v>
      </c>
      <c r="CR523" s="17">
        <v>0</v>
      </c>
      <c r="CS523" s="124" t="s">
        <v>676</v>
      </c>
      <c r="CY523" s="141"/>
      <c r="CZ523" s="140"/>
      <c r="DC523" s="141"/>
      <c r="DD523" s="142"/>
      <c r="DF523" s="137"/>
      <c r="DG523" s="17" t="s">
        <v>3049</v>
      </c>
      <c r="DI523" s="126" t="s">
        <v>2651</v>
      </c>
      <c r="DJ523" s="118">
        <v>33</v>
      </c>
      <c r="DK523" s="118" t="s">
        <v>3050</v>
      </c>
      <c r="DL523" s="141"/>
      <c r="DM523" s="17" t="s">
        <v>1139</v>
      </c>
      <c r="DN523" s="139"/>
      <c r="DQ523" s="141"/>
      <c r="DY523" s="140"/>
      <c r="EF523" s="141"/>
      <c r="EO523" s="140"/>
      <c r="ET523" s="141"/>
      <c r="EU523" s="140"/>
      <c r="EW523" s="138">
        <v>8</v>
      </c>
      <c r="EZ523" s="141"/>
      <c r="FB523" s="127"/>
      <c r="FC523" s="118">
        <v>50</v>
      </c>
      <c r="FD523" s="17">
        <v>2</v>
      </c>
      <c r="FE523" s="141">
        <v>84</v>
      </c>
      <c r="FF523" s="17">
        <v>42</v>
      </c>
      <c r="FG523" s="140"/>
      <c r="FH523" s="141"/>
      <c r="FJ523" s="17" t="s">
        <v>3731</v>
      </c>
      <c r="FK523" s="257" t="s">
        <v>3714</v>
      </c>
      <c r="FP523" s="141"/>
      <c r="FR523" s="140"/>
      <c r="FT523" s="138">
        <v>0</v>
      </c>
      <c r="FU523" s="138">
        <v>14</v>
      </c>
      <c r="FY523" s="141"/>
      <c r="GA523" s="140"/>
      <c r="GP523" s="141"/>
      <c r="GR523" s="137"/>
      <c r="GX523" s="141"/>
      <c r="GY523" s="137"/>
      <c r="HD523" s="141"/>
      <c r="HE523" s="137"/>
      <c r="HK523" s="141"/>
      <c r="HL523" s="137"/>
      <c r="HM523" s="124"/>
      <c r="HN523" s="124"/>
      <c r="HO523" s="141"/>
      <c r="HP523" s="140"/>
      <c r="HQ523" s="141"/>
      <c r="HS523" s="140"/>
      <c r="II523" s="141"/>
      <c r="IJ523" s="17" t="s">
        <v>3051</v>
      </c>
      <c r="IK523" s="138" t="s">
        <v>3995</v>
      </c>
    </row>
    <row r="524" spans="1:260" s="138" customFormat="1" ht="12">
      <c r="A524" s="118">
        <v>499</v>
      </c>
      <c r="B524" s="17" t="s">
        <v>2364</v>
      </c>
      <c r="C524" s="17">
        <v>0</v>
      </c>
      <c r="D524" s="139" t="s">
        <v>663</v>
      </c>
      <c r="E524" s="124" t="s">
        <v>1705</v>
      </c>
      <c r="F524" s="17" t="s">
        <v>2550</v>
      </c>
      <c r="G524" s="17" t="s">
        <v>79</v>
      </c>
      <c r="H524" s="119">
        <v>-21.972555</v>
      </c>
      <c r="I524" s="120">
        <v>-63.627397999999999</v>
      </c>
      <c r="J524" s="17" t="s">
        <v>310</v>
      </c>
      <c r="K524" s="17" t="s">
        <v>233</v>
      </c>
      <c r="L524" s="17" t="s">
        <v>311</v>
      </c>
      <c r="M524" s="121" t="s">
        <v>215</v>
      </c>
      <c r="N524" s="122">
        <v>60</v>
      </c>
      <c r="O524" s="123" t="s">
        <v>78</v>
      </c>
      <c r="P524" s="17" t="s">
        <v>178</v>
      </c>
      <c r="Q524" s="121" t="s">
        <v>179</v>
      </c>
      <c r="R524" s="124">
        <v>0</v>
      </c>
      <c r="S524" s="124">
        <v>0</v>
      </c>
      <c r="T524" s="124">
        <v>3</v>
      </c>
      <c r="U524" s="124">
        <v>0</v>
      </c>
      <c r="V524" s="124">
        <v>3</v>
      </c>
      <c r="W524" s="124">
        <v>1</v>
      </c>
      <c r="X524" s="124">
        <v>2</v>
      </c>
      <c r="Y524" s="125">
        <v>0</v>
      </c>
      <c r="Z524" s="17">
        <v>9</v>
      </c>
      <c r="AA524" s="142"/>
      <c r="AB524" s="127" t="s">
        <v>237</v>
      </c>
      <c r="AC524" s="227" t="s">
        <v>2127</v>
      </c>
      <c r="AD524" s="227">
        <v>3</v>
      </c>
      <c r="AE524" s="227" t="s">
        <v>181</v>
      </c>
      <c r="AF524" s="227">
        <v>1</v>
      </c>
      <c r="AG524" s="227" t="s">
        <v>193</v>
      </c>
      <c r="AH524" s="227" t="s">
        <v>2259</v>
      </c>
      <c r="AI524" s="227">
        <v>0</v>
      </c>
      <c r="AJ524" s="227" t="s">
        <v>184</v>
      </c>
      <c r="AK524" s="227">
        <v>1</v>
      </c>
      <c r="AL524" s="227" t="s">
        <v>206</v>
      </c>
      <c r="AM524" s="227" t="s">
        <v>77</v>
      </c>
      <c r="AN524" s="227">
        <v>0</v>
      </c>
      <c r="AO524" s="227" t="s">
        <v>77</v>
      </c>
      <c r="AP524" s="227">
        <v>0</v>
      </c>
      <c r="AQ524" s="227" t="s">
        <v>77</v>
      </c>
      <c r="AR524" s="227" t="s">
        <v>198</v>
      </c>
      <c r="AS524" s="227">
        <v>3</v>
      </c>
      <c r="AT524" s="227" t="s">
        <v>199</v>
      </c>
      <c r="AU524" s="227">
        <v>1</v>
      </c>
      <c r="AV524" s="227" t="s">
        <v>236</v>
      </c>
      <c r="AW524" s="227" t="s">
        <v>2551</v>
      </c>
      <c r="AX524" s="227">
        <v>1</v>
      </c>
      <c r="AY524" s="227" t="s">
        <v>200</v>
      </c>
      <c r="AZ524" s="227">
        <v>0</v>
      </c>
      <c r="BA524" s="227" t="s">
        <v>236</v>
      </c>
      <c r="BB524" s="227" t="s">
        <v>258</v>
      </c>
      <c r="BC524" s="227">
        <v>2</v>
      </c>
      <c r="BD524" s="227" t="s">
        <v>2049</v>
      </c>
      <c r="BE524" s="227">
        <v>0</v>
      </c>
      <c r="BF524" s="227" t="s">
        <v>182</v>
      </c>
      <c r="BG524" s="227">
        <v>0</v>
      </c>
      <c r="BH524" s="227">
        <v>0</v>
      </c>
      <c r="BI524" s="227">
        <v>0</v>
      </c>
      <c r="BJ524" s="227">
        <v>0</v>
      </c>
      <c r="BK524" s="227">
        <v>0</v>
      </c>
      <c r="BL524" s="17">
        <v>9</v>
      </c>
      <c r="BM524" s="142" t="s">
        <v>4159</v>
      </c>
      <c r="BN524" s="142"/>
      <c r="BO524" s="142" t="e">
        <v>#N/A</v>
      </c>
      <c r="BP524" s="143">
        <v>2024</v>
      </c>
      <c r="BQ524" s="126" t="s">
        <v>171</v>
      </c>
      <c r="BR524" s="128">
        <v>45509</v>
      </c>
      <c r="BS524" s="17">
        <v>32</v>
      </c>
      <c r="BT524" s="221" t="s">
        <v>3654</v>
      </c>
      <c r="BU524" s="118">
        <v>1</v>
      </c>
      <c r="BV524" s="17">
        <v>0</v>
      </c>
      <c r="BW524" s="17">
        <v>0</v>
      </c>
      <c r="BX524" s="17">
        <v>0</v>
      </c>
      <c r="BY524" s="17">
        <v>0</v>
      </c>
      <c r="BZ524" s="17">
        <v>1</v>
      </c>
      <c r="CA524" s="17"/>
      <c r="CB524" s="17">
        <v>2</v>
      </c>
      <c r="CC524" s="121">
        <v>9</v>
      </c>
      <c r="CD524" s="17"/>
      <c r="CE524" s="118">
        <v>0</v>
      </c>
      <c r="CF524" s="17">
        <v>0</v>
      </c>
      <c r="CG524" s="17">
        <v>0</v>
      </c>
      <c r="CH524" s="17">
        <v>0</v>
      </c>
      <c r="CI524" s="17">
        <v>0</v>
      </c>
      <c r="CJ524" s="17">
        <v>0</v>
      </c>
      <c r="CK524" s="17">
        <v>0</v>
      </c>
      <c r="CL524" s="121">
        <v>0</v>
      </c>
      <c r="CM524" s="17" t="s">
        <v>3655</v>
      </c>
      <c r="CN524" s="17" t="s">
        <v>3656</v>
      </c>
      <c r="CO524" s="17" t="s">
        <v>3544</v>
      </c>
      <c r="CP524" s="17">
        <v>1</v>
      </c>
      <c r="CQ524" s="118">
        <v>1</v>
      </c>
      <c r="CR524" s="17">
        <v>1</v>
      </c>
      <c r="CS524" s="124" t="s">
        <v>676</v>
      </c>
      <c r="CT524" s="138" t="s">
        <v>677</v>
      </c>
      <c r="CY524" s="141"/>
      <c r="CZ524" s="140"/>
      <c r="DC524" s="141"/>
      <c r="DD524" s="142"/>
      <c r="DF524" s="137"/>
      <c r="DG524" s="17" t="s">
        <v>1127</v>
      </c>
      <c r="DI524" s="126" t="s">
        <v>3010</v>
      </c>
      <c r="DJ524" s="118">
        <v>4</v>
      </c>
      <c r="DK524" s="118" t="s">
        <v>3657</v>
      </c>
      <c r="DL524" s="141"/>
      <c r="DM524" s="17" t="s">
        <v>130</v>
      </c>
      <c r="DN524" s="139"/>
      <c r="DQ524" s="141"/>
      <c r="DY524" s="140"/>
      <c r="EF524" s="141"/>
      <c r="EO524" s="140"/>
      <c r="ET524" s="141"/>
      <c r="EU524" s="140"/>
      <c r="EZ524" s="141"/>
      <c r="FB524" s="127"/>
      <c r="FC524" s="118">
        <v>100</v>
      </c>
      <c r="FD524" s="17">
        <v>2</v>
      </c>
      <c r="FE524" s="141"/>
      <c r="FF524" s="17">
        <v>81</v>
      </c>
      <c r="FG524" s="140"/>
      <c r="FH524" s="141"/>
      <c r="FJ524" s="17" t="e">
        <v>#N/A</v>
      </c>
      <c r="FK524" s="257" t="s">
        <v>3711</v>
      </c>
      <c r="FP524" s="141"/>
      <c r="FR524" s="140"/>
      <c r="FT524" s="138">
        <v>0</v>
      </c>
      <c r="FU524" s="138">
        <v>14</v>
      </c>
      <c r="FY524" s="141"/>
      <c r="GA524" s="140"/>
      <c r="GP524" s="141"/>
      <c r="GR524" s="137"/>
      <c r="GX524" s="141"/>
      <c r="GY524" s="137"/>
      <c r="HD524" s="141"/>
      <c r="HE524" s="137"/>
      <c r="HK524" s="141"/>
      <c r="HL524" s="137"/>
      <c r="HM524" s="124"/>
      <c r="HN524" s="124"/>
      <c r="HO524" s="141"/>
      <c r="HP524" s="140"/>
      <c r="HQ524" s="141"/>
      <c r="HS524" s="140"/>
      <c r="II524" s="141"/>
      <c r="IJ524" s="17" t="s">
        <v>3657</v>
      </c>
      <c r="IK524" s="138" t="s">
        <v>3996</v>
      </c>
    </row>
    <row r="525" spans="1:260" s="138" customFormat="1" ht="12">
      <c r="A525" s="118">
        <v>509</v>
      </c>
      <c r="B525" s="17" t="s">
        <v>2563</v>
      </c>
      <c r="C525" s="17">
        <v>0</v>
      </c>
      <c r="D525" s="139" t="s">
        <v>663</v>
      </c>
      <c r="E525" s="124" t="s">
        <v>1702</v>
      </c>
      <c r="F525" s="17" t="s">
        <v>2564</v>
      </c>
      <c r="G525" s="17" t="s">
        <v>79</v>
      </c>
      <c r="H525" s="119">
        <v>-21.926219</v>
      </c>
      <c r="I525" s="120">
        <v>-63.651732000000003</v>
      </c>
      <c r="J525" s="17" t="s">
        <v>310</v>
      </c>
      <c r="K525" s="17" t="s">
        <v>2565</v>
      </c>
      <c r="L525" s="17" t="s">
        <v>2565</v>
      </c>
      <c r="M525" s="121" t="s">
        <v>215</v>
      </c>
      <c r="N525" s="122">
        <v>40</v>
      </c>
      <c r="O525" s="123" t="s">
        <v>78</v>
      </c>
      <c r="P525" s="17" t="s">
        <v>202</v>
      </c>
      <c r="Q525" s="121" t="s">
        <v>179</v>
      </c>
      <c r="R525" s="124">
        <v>0</v>
      </c>
      <c r="S525" s="124">
        <v>3</v>
      </c>
      <c r="T525" s="124">
        <v>0</v>
      </c>
      <c r="U525" s="124">
        <v>0</v>
      </c>
      <c r="V525" s="124">
        <v>3</v>
      </c>
      <c r="W525" s="124">
        <v>1</v>
      </c>
      <c r="X525" s="124">
        <v>1</v>
      </c>
      <c r="Y525" s="125">
        <v>0</v>
      </c>
      <c r="Z525" s="17">
        <v>8</v>
      </c>
      <c r="AA525" s="142"/>
      <c r="AB525" s="127" t="s">
        <v>3529</v>
      </c>
      <c r="AC525" s="227" t="s">
        <v>77</v>
      </c>
      <c r="AD525" s="227">
        <v>0</v>
      </c>
      <c r="AE525" s="227" t="s">
        <v>77</v>
      </c>
      <c r="AF525" s="227">
        <v>0</v>
      </c>
      <c r="AG525" s="227" t="s">
        <v>77</v>
      </c>
      <c r="AH525" s="227" t="s">
        <v>257</v>
      </c>
      <c r="AI525" s="227">
        <v>3</v>
      </c>
      <c r="AJ525" s="227" t="s">
        <v>241</v>
      </c>
      <c r="AK525" s="227">
        <v>1</v>
      </c>
      <c r="AL525" s="227" t="s">
        <v>206</v>
      </c>
      <c r="AM525" s="227" t="s">
        <v>77</v>
      </c>
      <c r="AN525" s="227">
        <v>0</v>
      </c>
      <c r="AO525" s="227" t="s">
        <v>77</v>
      </c>
      <c r="AP525" s="227">
        <v>0</v>
      </c>
      <c r="AQ525" s="227" t="s">
        <v>77</v>
      </c>
      <c r="AR525" s="227" t="s">
        <v>198</v>
      </c>
      <c r="AS525" s="227">
        <v>3</v>
      </c>
      <c r="AT525" s="227" t="s">
        <v>2439</v>
      </c>
      <c r="AU525" s="227">
        <v>1</v>
      </c>
      <c r="AV525" s="227" t="s">
        <v>206</v>
      </c>
      <c r="AW525" s="227" t="s">
        <v>238</v>
      </c>
      <c r="AX525" s="227">
        <v>1</v>
      </c>
      <c r="AY525" s="227" t="s">
        <v>2049</v>
      </c>
      <c r="AZ525" s="227">
        <v>0</v>
      </c>
      <c r="BA525" s="227" t="s">
        <v>206</v>
      </c>
      <c r="BB525" s="227" t="s">
        <v>252</v>
      </c>
      <c r="BC525" s="227">
        <v>1</v>
      </c>
      <c r="BD525" s="227" t="s">
        <v>229</v>
      </c>
      <c r="BE525" s="227">
        <v>0</v>
      </c>
      <c r="BF525" s="227" t="s">
        <v>206</v>
      </c>
      <c r="BG525" s="227">
        <v>0</v>
      </c>
      <c r="BH525" s="227">
        <v>0</v>
      </c>
      <c r="BI525" s="227">
        <v>0</v>
      </c>
      <c r="BJ525" s="227">
        <v>0</v>
      </c>
      <c r="BK525" s="227">
        <v>0</v>
      </c>
      <c r="BL525" s="17">
        <v>8</v>
      </c>
      <c r="BM525" s="142" t="s">
        <v>4159</v>
      </c>
      <c r="BN525" s="142"/>
      <c r="BO525" s="142" t="e">
        <v>#N/A</v>
      </c>
      <c r="BP525" s="143">
        <v>2024</v>
      </c>
      <c r="BQ525" s="126" t="s">
        <v>172</v>
      </c>
      <c r="BR525" s="128">
        <v>45509</v>
      </c>
      <c r="BS525" s="17">
        <v>32</v>
      </c>
      <c r="BT525" s="221" t="s">
        <v>3669</v>
      </c>
      <c r="BU525" s="118">
        <v>0</v>
      </c>
      <c r="BV525" s="17">
        <v>0</v>
      </c>
      <c r="BW525" s="17">
        <v>2</v>
      </c>
      <c r="BX525" s="17">
        <v>0</v>
      </c>
      <c r="BY525" s="17">
        <v>0</v>
      </c>
      <c r="BZ525" s="17">
        <v>1</v>
      </c>
      <c r="CA525" s="17"/>
      <c r="CB525" s="17">
        <v>3</v>
      </c>
      <c r="CC525" s="121">
        <v>8</v>
      </c>
      <c r="CD525" s="17"/>
      <c r="CE525" s="118">
        <v>0</v>
      </c>
      <c r="CF525" s="17">
        <v>0</v>
      </c>
      <c r="CG525" s="17">
        <v>2</v>
      </c>
      <c r="CH525" s="17">
        <v>0</v>
      </c>
      <c r="CI525" s="17">
        <v>0</v>
      </c>
      <c r="CJ525" s="17">
        <v>0</v>
      </c>
      <c r="CK525" s="17">
        <v>0</v>
      </c>
      <c r="CL525" s="121">
        <v>2</v>
      </c>
      <c r="CM525" s="17" t="s">
        <v>3670</v>
      </c>
      <c r="CN525" s="17" t="s">
        <v>3671</v>
      </c>
      <c r="CO525" s="17" t="s">
        <v>3672</v>
      </c>
      <c r="CP525" s="17">
        <v>1</v>
      </c>
      <c r="CQ525" s="118">
        <v>1</v>
      </c>
      <c r="CR525" s="17">
        <v>1</v>
      </c>
      <c r="CS525" s="124" t="s">
        <v>676</v>
      </c>
      <c r="CT525" s="138" t="s">
        <v>677</v>
      </c>
      <c r="CY525" s="141"/>
      <c r="CZ525" s="140"/>
      <c r="DC525" s="141"/>
      <c r="DD525" s="142"/>
      <c r="DF525" s="137"/>
      <c r="DG525" s="17" t="s">
        <v>2821</v>
      </c>
      <c r="DI525" s="126" t="s">
        <v>2747</v>
      </c>
      <c r="DJ525" s="118">
        <v>7</v>
      </c>
      <c r="DK525" s="118" t="s">
        <v>3577</v>
      </c>
      <c r="DL525" s="141"/>
      <c r="DM525" s="17" t="s">
        <v>1139</v>
      </c>
      <c r="DN525" s="139"/>
      <c r="DQ525" s="141"/>
      <c r="DY525" s="140"/>
      <c r="EF525" s="141"/>
      <c r="EO525" s="140"/>
      <c r="ET525" s="141"/>
      <c r="EU525" s="140"/>
      <c r="EZ525" s="141"/>
      <c r="FB525" s="127"/>
      <c r="FC525" s="118">
        <v>70</v>
      </c>
      <c r="FD525" s="17">
        <v>3</v>
      </c>
      <c r="FE525" s="141"/>
      <c r="FF525" s="17">
        <v>59</v>
      </c>
      <c r="FG525" s="140"/>
      <c r="FH525" s="141"/>
      <c r="FJ525" s="17" t="e">
        <v>#N/A</v>
      </c>
      <c r="FK525" s="257" t="s">
        <v>3711</v>
      </c>
      <c r="FP525" s="141"/>
      <c r="FR525" s="140"/>
      <c r="FT525" s="138">
        <v>0</v>
      </c>
      <c r="FU525" s="138">
        <v>14</v>
      </c>
      <c r="FY525" s="141"/>
      <c r="GA525" s="140"/>
      <c r="GP525" s="141"/>
      <c r="GR525" s="137"/>
      <c r="GX525" s="141"/>
      <c r="GY525" s="137"/>
      <c r="HD525" s="141"/>
      <c r="HE525" s="137"/>
      <c r="HK525" s="141"/>
      <c r="HL525" s="137"/>
      <c r="HM525" s="124"/>
      <c r="HN525" s="124"/>
      <c r="HO525" s="141"/>
      <c r="HP525" s="140"/>
      <c r="HQ525" s="141"/>
      <c r="HS525" s="140"/>
      <c r="II525" s="141"/>
      <c r="IJ525" s="17" t="s">
        <v>3578</v>
      </c>
      <c r="IK525" s="138" t="s">
        <v>3997</v>
      </c>
    </row>
    <row r="526" spans="1:260" s="138" customFormat="1" ht="12">
      <c r="A526" s="118">
        <v>187</v>
      </c>
      <c r="B526" s="17" t="s">
        <v>319</v>
      </c>
      <c r="C526" s="17">
        <v>0</v>
      </c>
      <c r="D526" s="17" t="s">
        <v>663</v>
      </c>
      <c r="E526" s="17" t="s">
        <v>1664</v>
      </c>
      <c r="F526" s="17" t="s">
        <v>2069</v>
      </c>
      <c r="G526" s="17" t="s">
        <v>79</v>
      </c>
      <c r="H526" s="119">
        <v>-21.532983999999999</v>
      </c>
      <c r="I526" s="120">
        <v>-64.733932999999993</v>
      </c>
      <c r="J526" s="17" t="s">
        <v>303</v>
      </c>
      <c r="K526" s="17" t="s">
        <v>215</v>
      </c>
      <c r="L526" s="17" t="s">
        <v>308</v>
      </c>
      <c r="M526" s="121" t="s">
        <v>215</v>
      </c>
      <c r="N526" s="122">
        <v>6</v>
      </c>
      <c r="O526" s="123" t="s">
        <v>610</v>
      </c>
      <c r="P526" s="17" t="s">
        <v>196</v>
      </c>
      <c r="Q526" s="121" t="s">
        <v>179</v>
      </c>
      <c r="R526" s="124">
        <v>3</v>
      </c>
      <c r="S526" s="124">
        <v>3</v>
      </c>
      <c r="T526" s="124">
        <v>0</v>
      </c>
      <c r="U526" s="124">
        <v>0</v>
      </c>
      <c r="V526" s="124">
        <v>0</v>
      </c>
      <c r="W526" s="124">
        <v>3</v>
      </c>
      <c r="X526" s="124">
        <v>3</v>
      </c>
      <c r="Y526" s="125">
        <v>0</v>
      </c>
      <c r="Z526" s="17">
        <v>12</v>
      </c>
      <c r="AA526" s="126"/>
      <c r="AB526" s="127" t="s">
        <v>2881</v>
      </c>
      <c r="AC526" s="227" t="s">
        <v>223</v>
      </c>
      <c r="AD526" s="227">
        <v>3</v>
      </c>
      <c r="AE526" s="227" t="s">
        <v>254</v>
      </c>
      <c r="AF526" s="227">
        <v>1</v>
      </c>
      <c r="AG526" s="227" t="s">
        <v>211</v>
      </c>
      <c r="AH526" s="227" t="s">
        <v>222</v>
      </c>
      <c r="AI526" s="227">
        <v>3</v>
      </c>
      <c r="AJ526" s="227" t="s">
        <v>336</v>
      </c>
      <c r="AK526" s="227">
        <v>1</v>
      </c>
      <c r="AL526" s="227" t="s">
        <v>206</v>
      </c>
      <c r="AM526" s="227" t="s">
        <v>77</v>
      </c>
      <c r="AN526" s="227">
        <v>0</v>
      </c>
      <c r="AO526" s="227" t="s">
        <v>77</v>
      </c>
      <c r="AP526" s="227">
        <v>0</v>
      </c>
      <c r="AQ526" s="227" t="s">
        <v>77</v>
      </c>
      <c r="AR526" s="227" t="s">
        <v>77</v>
      </c>
      <c r="AS526" s="227">
        <v>0</v>
      </c>
      <c r="AT526" s="227" t="s">
        <v>77</v>
      </c>
      <c r="AU526" s="227">
        <v>0</v>
      </c>
      <c r="AV526" s="227" t="s">
        <v>77</v>
      </c>
      <c r="AW526" s="227" t="s">
        <v>218</v>
      </c>
      <c r="AX526" s="227">
        <v>3</v>
      </c>
      <c r="AY526" s="227" t="s">
        <v>255</v>
      </c>
      <c r="AZ526" s="227">
        <v>0</v>
      </c>
      <c r="BA526" s="227" t="s">
        <v>211</v>
      </c>
      <c r="BB526" s="227" t="s">
        <v>930</v>
      </c>
      <c r="BC526" s="227">
        <v>3</v>
      </c>
      <c r="BD526" s="227" t="s">
        <v>255</v>
      </c>
      <c r="BE526" s="227">
        <v>0</v>
      </c>
      <c r="BF526" s="227" t="s">
        <v>189</v>
      </c>
      <c r="BG526" s="227">
        <v>0</v>
      </c>
      <c r="BH526" s="227">
        <v>0</v>
      </c>
      <c r="BI526" s="227">
        <v>0</v>
      </c>
      <c r="BJ526" s="227">
        <v>0</v>
      </c>
      <c r="BK526" s="227">
        <v>0</v>
      </c>
      <c r="BL526" s="17">
        <v>12</v>
      </c>
      <c r="BM526" s="126" t="s">
        <v>4149</v>
      </c>
      <c r="BN526" s="126"/>
      <c r="BO526" s="126" t="s">
        <v>3789</v>
      </c>
      <c r="BP526" s="126">
        <v>2024</v>
      </c>
      <c r="BQ526" s="126" t="s">
        <v>171</v>
      </c>
      <c r="BR526" s="128">
        <v>45512</v>
      </c>
      <c r="BS526" s="17">
        <v>32</v>
      </c>
      <c r="BT526" s="221" t="s">
        <v>2882</v>
      </c>
      <c r="BU526" s="118">
        <v>3</v>
      </c>
      <c r="BV526" s="17">
        <v>0</v>
      </c>
      <c r="BW526" s="17">
        <v>3</v>
      </c>
      <c r="BX526" s="17">
        <v>0</v>
      </c>
      <c r="BY526" s="17">
        <v>1</v>
      </c>
      <c r="BZ526" s="17">
        <v>0</v>
      </c>
      <c r="CA526" s="17"/>
      <c r="CB526" s="17">
        <v>7</v>
      </c>
      <c r="CC526" s="121">
        <v>12</v>
      </c>
      <c r="CD526" s="17"/>
      <c r="CE526" s="118">
        <v>0</v>
      </c>
      <c r="CF526" s="17">
        <v>0</v>
      </c>
      <c r="CG526" s="17">
        <v>0</v>
      </c>
      <c r="CH526" s="17">
        <v>0</v>
      </c>
      <c r="CI526" s="17">
        <v>2</v>
      </c>
      <c r="CJ526" s="17">
        <v>2</v>
      </c>
      <c r="CK526" s="17">
        <v>0</v>
      </c>
      <c r="CL526" s="121">
        <v>4</v>
      </c>
      <c r="CM526" s="17" t="s">
        <v>2883</v>
      </c>
      <c r="CN526" s="17" t="s">
        <v>1107</v>
      </c>
      <c r="CO526" s="17" t="s">
        <v>1476</v>
      </c>
      <c r="CP526" s="17">
        <v>1</v>
      </c>
      <c r="CQ526" s="118">
        <v>0</v>
      </c>
      <c r="CR526" s="17">
        <v>0</v>
      </c>
      <c r="CS526" s="17"/>
      <c r="CT526" s="17"/>
      <c r="CU526" s="17"/>
      <c r="CV526" s="17"/>
      <c r="CW526" s="17"/>
      <c r="CX526" s="17"/>
      <c r="CY526" s="121"/>
      <c r="CZ526" s="118"/>
      <c r="DA526" s="17"/>
      <c r="DB526" s="17"/>
      <c r="DC526" s="121"/>
      <c r="DD526" s="126"/>
      <c r="DE526" s="17"/>
      <c r="DF526" s="118"/>
      <c r="DG526" s="17" t="s">
        <v>1224</v>
      </c>
      <c r="DH526" s="17"/>
      <c r="DI526" s="126" t="s">
        <v>2884</v>
      </c>
      <c r="DJ526" s="118">
        <v>1</v>
      </c>
      <c r="DK526" s="118" t="s">
        <v>2878</v>
      </c>
      <c r="DL526" s="121"/>
      <c r="DM526" s="17" t="s">
        <v>3845</v>
      </c>
      <c r="DN526" s="17"/>
      <c r="DO526" s="17"/>
      <c r="DP526" s="17"/>
      <c r="DQ526" s="121"/>
      <c r="DR526" s="17"/>
      <c r="DS526" s="17"/>
      <c r="DT526" s="17"/>
      <c r="DU526" s="17"/>
      <c r="DV526" s="17"/>
      <c r="DW526" s="17"/>
      <c r="DX526" s="17"/>
      <c r="DY526" s="118"/>
      <c r="DZ526" s="17"/>
      <c r="EA526" s="17"/>
      <c r="EB526" s="17"/>
      <c r="EC526" s="17"/>
      <c r="ED526" s="17"/>
      <c r="EE526" s="17"/>
      <c r="EF526" s="121"/>
      <c r="EG526" s="17"/>
      <c r="EH526" s="17"/>
      <c r="EI526" s="17"/>
      <c r="EJ526" s="17"/>
      <c r="EK526" s="17"/>
      <c r="EL526" s="17"/>
      <c r="EM526" s="17"/>
      <c r="EN526" s="17"/>
      <c r="EO526" s="118"/>
      <c r="EP526" s="17"/>
      <c r="EQ526" s="17">
        <v>8</v>
      </c>
      <c r="ER526" s="17"/>
      <c r="ES526" s="17"/>
      <c r="ET526" s="121"/>
      <c r="EU526" s="118"/>
      <c r="EV526" s="17"/>
      <c r="EW526" s="17"/>
      <c r="EX526" s="17">
        <v>38</v>
      </c>
      <c r="EY526" s="17"/>
      <c r="EZ526" s="121"/>
      <c r="FA526" s="17"/>
      <c r="FB526" s="121"/>
      <c r="FC526" s="118">
        <v>30</v>
      </c>
      <c r="FD526" s="17">
        <v>7</v>
      </c>
      <c r="FE526" s="121">
        <v>147</v>
      </c>
      <c r="FF526" s="17">
        <v>21</v>
      </c>
      <c r="FG526" s="118"/>
      <c r="FH526" s="121"/>
      <c r="FI526" s="17"/>
      <c r="FJ526" s="17" t="e">
        <v>#N/A</v>
      </c>
      <c r="FK526" s="227" t="s">
        <v>3714</v>
      </c>
      <c r="FL526" s="128"/>
      <c r="FM526" s="17"/>
      <c r="FN526" s="17"/>
      <c r="FO526" s="17"/>
      <c r="FP526" s="121"/>
      <c r="FQ526" s="17"/>
      <c r="FR526" s="118"/>
      <c r="FS526" s="17"/>
      <c r="FT526" s="17">
        <v>0</v>
      </c>
      <c r="FU526" s="17">
        <v>14</v>
      </c>
      <c r="FV526" s="17"/>
      <c r="FW526" s="17"/>
      <c r="FX526" s="17"/>
      <c r="FY526" s="121"/>
      <c r="FZ526" s="17"/>
      <c r="GA526" s="118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21"/>
      <c r="GQ526" s="17"/>
      <c r="GR526" s="118"/>
      <c r="GS526" s="17"/>
      <c r="GT526" s="17"/>
      <c r="GU526" s="17"/>
      <c r="GV526" s="17"/>
      <c r="GW526" s="17"/>
      <c r="GX526" s="121"/>
      <c r="GY526" s="118"/>
      <c r="GZ526" s="17"/>
      <c r="HA526" s="17"/>
      <c r="HB526" s="17"/>
      <c r="HC526" s="17"/>
      <c r="HD526" s="121"/>
      <c r="HE526" s="118"/>
      <c r="HF526" s="17"/>
      <c r="HG526" s="17"/>
      <c r="HH526" s="17"/>
      <c r="HI526" s="17"/>
      <c r="HJ526" s="17"/>
      <c r="HK526" s="121"/>
      <c r="HL526" s="118"/>
      <c r="HM526" s="17"/>
      <c r="HN526" s="17"/>
      <c r="HO526" s="121"/>
      <c r="HP526" s="118"/>
      <c r="HQ526" s="121"/>
      <c r="HR526" s="17"/>
      <c r="HS526" s="118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21"/>
      <c r="IJ526" s="17" t="s">
        <v>3998</v>
      </c>
      <c r="IK526" s="17" t="s">
        <v>3999</v>
      </c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</row>
    <row r="527" spans="1:260" s="138" customFormat="1" ht="12">
      <c r="A527" s="118">
        <v>225</v>
      </c>
      <c r="B527" s="17" t="s">
        <v>689</v>
      </c>
      <c r="C527" s="17">
        <v>0</v>
      </c>
      <c r="D527" s="17" t="s">
        <v>663</v>
      </c>
      <c r="E527" s="17" t="s">
        <v>1925</v>
      </c>
      <c r="F527" s="17" t="s">
        <v>2125</v>
      </c>
      <c r="G527" s="17" t="s">
        <v>79</v>
      </c>
      <c r="H527" s="119">
        <v>-22.0059</v>
      </c>
      <c r="I527" s="120">
        <v>-63.675899999999999</v>
      </c>
      <c r="J527" s="17" t="s">
        <v>303</v>
      </c>
      <c r="K527" s="17" t="s">
        <v>233</v>
      </c>
      <c r="L527" s="17" t="s">
        <v>311</v>
      </c>
      <c r="M527" s="121" t="s">
        <v>215</v>
      </c>
      <c r="N527" s="122">
        <v>40</v>
      </c>
      <c r="O527" s="123" t="s">
        <v>78</v>
      </c>
      <c r="P527" s="17" t="s">
        <v>196</v>
      </c>
      <c r="Q527" s="121" t="s">
        <v>179</v>
      </c>
      <c r="R527" s="124">
        <v>3</v>
      </c>
      <c r="S527" s="124">
        <v>3</v>
      </c>
      <c r="T527" s="124">
        <v>0</v>
      </c>
      <c r="U527" s="124">
        <v>3</v>
      </c>
      <c r="V527" s="124">
        <v>0</v>
      </c>
      <c r="W527" s="124">
        <v>3</v>
      </c>
      <c r="X527" s="124">
        <v>0</v>
      </c>
      <c r="Y527" s="125">
        <v>0</v>
      </c>
      <c r="Z527" s="17">
        <v>12</v>
      </c>
      <c r="AA527" s="126"/>
      <c r="AB527" s="127" t="s">
        <v>615</v>
      </c>
      <c r="AC527" s="227" t="s">
        <v>212</v>
      </c>
      <c r="AD527" s="227">
        <v>3</v>
      </c>
      <c r="AE527" s="227" t="s">
        <v>181</v>
      </c>
      <c r="AF527" s="227">
        <v>1</v>
      </c>
      <c r="AG527" s="227" t="s">
        <v>236</v>
      </c>
      <c r="AH527" s="227" t="s">
        <v>232</v>
      </c>
      <c r="AI527" s="227">
        <v>3</v>
      </c>
      <c r="AJ527" s="227" t="s">
        <v>227</v>
      </c>
      <c r="AK527" s="227">
        <v>1</v>
      </c>
      <c r="AL527" s="227" t="s">
        <v>206</v>
      </c>
      <c r="AM527" s="227" t="s">
        <v>185</v>
      </c>
      <c r="AN527" s="227">
        <v>3</v>
      </c>
      <c r="AO527" s="227" t="s">
        <v>184</v>
      </c>
      <c r="AP527" s="227">
        <v>1</v>
      </c>
      <c r="AQ527" s="227" t="s">
        <v>206</v>
      </c>
      <c r="AR527" s="227" t="s">
        <v>77</v>
      </c>
      <c r="AS527" s="227">
        <v>0</v>
      </c>
      <c r="AT527" s="227" t="s">
        <v>77</v>
      </c>
      <c r="AU527" s="227">
        <v>0</v>
      </c>
      <c r="AV527" s="227" t="s">
        <v>77</v>
      </c>
      <c r="AW527" s="227" t="s">
        <v>218</v>
      </c>
      <c r="AX527" s="227">
        <v>3</v>
      </c>
      <c r="AY527" s="227" t="s">
        <v>187</v>
      </c>
      <c r="AZ527" s="227">
        <v>1</v>
      </c>
      <c r="BA527" s="227" t="s">
        <v>236</v>
      </c>
      <c r="BB527" s="227" t="s">
        <v>77</v>
      </c>
      <c r="BC527" s="227">
        <v>0</v>
      </c>
      <c r="BD527" s="227" t="s">
        <v>77</v>
      </c>
      <c r="BE527" s="227">
        <v>0</v>
      </c>
      <c r="BF527" s="227" t="s">
        <v>77</v>
      </c>
      <c r="BG527" s="227">
        <v>0</v>
      </c>
      <c r="BH527" s="227">
        <v>0</v>
      </c>
      <c r="BI527" s="227">
        <v>0</v>
      </c>
      <c r="BJ527" s="227">
        <v>0</v>
      </c>
      <c r="BK527" s="227">
        <v>0</v>
      </c>
      <c r="BL527" s="17">
        <v>12</v>
      </c>
      <c r="BM527" s="126" t="s">
        <v>4159</v>
      </c>
      <c r="BN527" s="126"/>
      <c r="BO527" s="126" t="e">
        <v>#N/A</v>
      </c>
      <c r="BP527" s="126">
        <v>2024</v>
      </c>
      <c r="BQ527" s="126" t="s">
        <v>171</v>
      </c>
      <c r="BR527" s="128">
        <v>45512</v>
      </c>
      <c r="BS527" s="17">
        <v>32</v>
      </c>
      <c r="BT527" s="221" t="s">
        <v>2852</v>
      </c>
      <c r="BU527" s="118">
        <v>3</v>
      </c>
      <c r="BV527" s="17">
        <v>0</v>
      </c>
      <c r="BW527" s="17">
        <v>0</v>
      </c>
      <c r="BX527" s="17">
        <v>1</v>
      </c>
      <c r="BY527" s="17">
        <v>0</v>
      </c>
      <c r="BZ527" s="17">
        <v>2</v>
      </c>
      <c r="CA527" s="17"/>
      <c r="CB527" s="17">
        <v>6</v>
      </c>
      <c r="CC527" s="121">
        <v>12</v>
      </c>
      <c r="CD527" s="17"/>
      <c r="CE527" s="118">
        <v>0</v>
      </c>
      <c r="CF527" s="17">
        <v>0</v>
      </c>
      <c r="CG527" s="17">
        <v>1</v>
      </c>
      <c r="CH527" s="17">
        <v>0</v>
      </c>
      <c r="CI527" s="17">
        <v>0</v>
      </c>
      <c r="CJ527" s="17">
        <v>0</v>
      </c>
      <c r="CK527" s="17">
        <v>0</v>
      </c>
      <c r="CL527" s="121">
        <v>1</v>
      </c>
      <c r="CM527" s="17" t="s">
        <v>1334</v>
      </c>
      <c r="CN527" s="17" t="s">
        <v>1200</v>
      </c>
      <c r="CO527" s="17" t="s">
        <v>1335</v>
      </c>
      <c r="CP527" s="17">
        <v>5</v>
      </c>
      <c r="CQ527" s="118">
        <v>1</v>
      </c>
      <c r="CR527" s="17">
        <v>2</v>
      </c>
      <c r="CS527" s="17" t="s">
        <v>676</v>
      </c>
      <c r="CT527" s="17" t="s">
        <v>677</v>
      </c>
      <c r="CU527" s="17"/>
      <c r="CV527" s="17"/>
      <c r="CW527" s="17"/>
      <c r="CX527" s="17"/>
      <c r="CY527" s="121"/>
      <c r="CZ527" s="118"/>
      <c r="DA527" s="17"/>
      <c r="DB527" s="17"/>
      <c r="DC527" s="121"/>
      <c r="DD527" s="126"/>
      <c r="DE527" s="17"/>
      <c r="DF527" s="118"/>
      <c r="DG527" s="17" t="s">
        <v>1137</v>
      </c>
      <c r="DH527" s="17"/>
      <c r="DI527" s="126" t="s">
        <v>2659</v>
      </c>
      <c r="DJ527" s="118">
        <v>19</v>
      </c>
      <c r="DK527" s="118" t="s">
        <v>1327</v>
      </c>
      <c r="DL527" s="121"/>
      <c r="DM527" s="17" t="s">
        <v>1120</v>
      </c>
      <c r="DN527" s="17"/>
      <c r="DO527" s="17"/>
      <c r="DP527" s="17"/>
      <c r="DQ527" s="121"/>
      <c r="DR527" s="17"/>
      <c r="DS527" s="17"/>
      <c r="DT527" s="17"/>
      <c r="DU527" s="17"/>
      <c r="DV527" s="17"/>
      <c r="DW527" s="17"/>
      <c r="DX527" s="17"/>
      <c r="DY527" s="118"/>
      <c r="DZ527" s="17"/>
      <c r="EA527" s="17"/>
      <c r="EB527" s="17"/>
      <c r="EC527" s="17"/>
      <c r="ED527" s="17"/>
      <c r="EE527" s="17"/>
      <c r="EF527" s="121"/>
      <c r="EG527" s="17"/>
      <c r="EH527" s="17"/>
      <c r="EI527" s="17"/>
      <c r="EJ527" s="17"/>
      <c r="EK527" s="17"/>
      <c r="EL527" s="17"/>
      <c r="EM527" s="17"/>
      <c r="EN527" s="17"/>
      <c r="EO527" s="118"/>
      <c r="EP527" s="17"/>
      <c r="EQ527" s="17"/>
      <c r="ER527" s="17"/>
      <c r="ES527" s="17"/>
      <c r="ET527" s="121"/>
      <c r="EU527" s="118"/>
      <c r="EV527" s="17"/>
      <c r="EW527" s="17"/>
      <c r="EX527" s="17"/>
      <c r="EY527" s="17"/>
      <c r="EZ527" s="121"/>
      <c r="FA527" s="17"/>
      <c r="FB527" s="129"/>
      <c r="FC527" s="118">
        <v>70</v>
      </c>
      <c r="FD527" s="17">
        <v>6</v>
      </c>
      <c r="FE527" s="121"/>
      <c r="FF527" s="17">
        <v>59</v>
      </c>
      <c r="FG527" s="118"/>
      <c r="FH527" s="121"/>
      <c r="FI527" s="17"/>
      <c r="FJ527" s="17" t="e">
        <v>#N/A</v>
      </c>
      <c r="FK527" s="227" t="s">
        <v>3711</v>
      </c>
      <c r="FL527" s="128"/>
      <c r="FM527" s="128"/>
      <c r="FN527" s="17"/>
      <c r="FO527" s="17"/>
      <c r="FP527" s="121"/>
      <c r="FQ527" s="17"/>
      <c r="FR527" s="118"/>
      <c r="FS527" s="17"/>
      <c r="FT527" s="17">
        <v>0</v>
      </c>
      <c r="FU527" s="17">
        <v>14</v>
      </c>
      <c r="FV527" s="17"/>
      <c r="FW527" s="17"/>
      <c r="FX527" s="17"/>
      <c r="FY527" s="121"/>
      <c r="FZ527" s="17"/>
      <c r="GA527" s="118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29"/>
      <c r="GQ527" s="17"/>
      <c r="GR527" s="118"/>
      <c r="GS527" s="17"/>
      <c r="GT527" s="17"/>
      <c r="GU527" s="17"/>
      <c r="GV527" s="17"/>
      <c r="GW527" s="17"/>
      <c r="GX527" s="121"/>
      <c r="GY527" s="118"/>
      <c r="GZ527" s="17"/>
      <c r="HA527" s="17"/>
      <c r="HB527" s="17"/>
      <c r="HC527" s="17"/>
      <c r="HD527" s="121"/>
      <c r="HE527" s="118"/>
      <c r="HF527" s="17"/>
      <c r="HG527" s="17"/>
      <c r="HH527" s="17"/>
      <c r="HI527" s="17"/>
      <c r="HJ527" s="17"/>
      <c r="HK527" s="121"/>
      <c r="HL527" s="118"/>
      <c r="HM527" s="17"/>
      <c r="HN527" s="17"/>
      <c r="HO527" s="121"/>
      <c r="HP527" s="118"/>
      <c r="HQ527" s="121"/>
      <c r="HR527" s="17"/>
      <c r="HS527" s="118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21"/>
      <c r="IJ527" s="17" t="s">
        <v>1490</v>
      </c>
      <c r="IK527" s="17" t="s">
        <v>3958</v>
      </c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</row>
    <row r="528" spans="1:260" s="138" customFormat="1" ht="12">
      <c r="A528" s="118">
        <v>243</v>
      </c>
      <c r="B528" s="17">
        <v>0</v>
      </c>
      <c r="C528" s="17" t="s">
        <v>2037</v>
      </c>
      <c r="D528" s="17" t="s">
        <v>663</v>
      </c>
      <c r="E528" s="17" t="s">
        <v>598</v>
      </c>
      <c r="F528" s="17" t="s">
        <v>2163</v>
      </c>
      <c r="G528" s="17" t="s">
        <v>79</v>
      </c>
      <c r="H528" s="119">
        <v>-17.832746</v>
      </c>
      <c r="I528" s="120">
        <v>-63.130955</v>
      </c>
      <c r="J528" s="17" t="s">
        <v>303</v>
      </c>
      <c r="K528" s="17" t="s">
        <v>233</v>
      </c>
      <c r="L528" s="17" t="s">
        <v>311</v>
      </c>
      <c r="M528" s="121" t="s">
        <v>215</v>
      </c>
      <c r="N528" s="122">
        <v>25</v>
      </c>
      <c r="O528" s="123" t="s">
        <v>78</v>
      </c>
      <c r="P528" s="17" t="s">
        <v>178</v>
      </c>
      <c r="Q528" s="121" t="s">
        <v>179</v>
      </c>
      <c r="R528" s="124">
        <v>3</v>
      </c>
      <c r="S528" s="124">
        <v>3</v>
      </c>
      <c r="T528" s="124">
        <v>0</v>
      </c>
      <c r="U528" s="124">
        <v>0</v>
      </c>
      <c r="V528" s="124">
        <v>0</v>
      </c>
      <c r="W528" s="124">
        <v>3</v>
      </c>
      <c r="X528" s="124">
        <v>2</v>
      </c>
      <c r="Y528" s="125">
        <v>0</v>
      </c>
      <c r="Z528" s="17">
        <v>11</v>
      </c>
      <c r="AA528" s="126"/>
      <c r="AB528" s="127" t="s">
        <v>3061</v>
      </c>
      <c r="AC528" s="227" t="s">
        <v>222</v>
      </c>
      <c r="AD528" s="227">
        <v>3</v>
      </c>
      <c r="AE528" s="227" t="s">
        <v>181</v>
      </c>
      <c r="AF528" s="227">
        <v>1</v>
      </c>
      <c r="AG528" s="227" t="s">
        <v>182</v>
      </c>
      <c r="AH528" s="227" t="s">
        <v>188</v>
      </c>
      <c r="AI528" s="227">
        <v>3</v>
      </c>
      <c r="AJ528" s="227" t="s">
        <v>316</v>
      </c>
      <c r="AK528" s="227">
        <v>1</v>
      </c>
      <c r="AL528" s="227" t="s">
        <v>182</v>
      </c>
      <c r="AM528" s="227" t="s">
        <v>77</v>
      </c>
      <c r="AN528" s="227">
        <v>0</v>
      </c>
      <c r="AO528" s="227" t="s">
        <v>77</v>
      </c>
      <c r="AP528" s="227">
        <v>0</v>
      </c>
      <c r="AQ528" s="227" t="s">
        <v>77</v>
      </c>
      <c r="AR528" s="227" t="s">
        <v>77</v>
      </c>
      <c r="AS528" s="227">
        <v>0</v>
      </c>
      <c r="AT528" s="227" t="s">
        <v>77</v>
      </c>
      <c r="AU528" s="227">
        <v>0</v>
      </c>
      <c r="AV528" s="227" t="s">
        <v>77</v>
      </c>
      <c r="AW528" s="227" t="s">
        <v>2164</v>
      </c>
      <c r="AX528" s="227">
        <v>3</v>
      </c>
      <c r="AY528" s="227" t="s">
        <v>2165</v>
      </c>
      <c r="AZ528" s="227">
        <v>1</v>
      </c>
      <c r="BA528" s="227" t="s">
        <v>206</v>
      </c>
      <c r="BB528" s="227" t="s">
        <v>258</v>
      </c>
      <c r="BC528" s="227">
        <v>2</v>
      </c>
      <c r="BD528" s="227" t="s">
        <v>2166</v>
      </c>
      <c r="BE528" s="227">
        <v>0</v>
      </c>
      <c r="BF528" s="227" t="s">
        <v>206</v>
      </c>
      <c r="BG528" s="227">
        <v>0</v>
      </c>
      <c r="BH528" s="227">
        <v>0</v>
      </c>
      <c r="BI528" s="227">
        <v>0</v>
      </c>
      <c r="BJ528" s="227">
        <v>0</v>
      </c>
      <c r="BK528" s="227">
        <v>0</v>
      </c>
      <c r="BL528" s="17">
        <v>11</v>
      </c>
      <c r="BM528" s="126" t="s">
        <v>4149</v>
      </c>
      <c r="BN528" s="126"/>
      <c r="BO528" s="126" t="s">
        <v>3789</v>
      </c>
      <c r="BP528" s="126">
        <v>2024</v>
      </c>
      <c r="BQ528" s="126" t="s">
        <v>171</v>
      </c>
      <c r="BR528" s="128">
        <v>45512</v>
      </c>
      <c r="BS528" s="17">
        <v>32</v>
      </c>
      <c r="BT528" s="221" t="s">
        <v>3062</v>
      </c>
      <c r="BU528" s="118">
        <v>2</v>
      </c>
      <c r="BV528" s="17">
        <v>0</v>
      </c>
      <c r="BW528" s="17">
        <v>0</v>
      </c>
      <c r="BX528" s="17">
        <v>0</v>
      </c>
      <c r="BY528" s="17">
        <v>1</v>
      </c>
      <c r="BZ528" s="17">
        <v>0</v>
      </c>
      <c r="CA528" s="17"/>
      <c r="CB528" s="17">
        <v>3</v>
      </c>
      <c r="CC528" s="121">
        <v>11</v>
      </c>
      <c r="CD528" s="17"/>
      <c r="CE528" s="118">
        <v>0</v>
      </c>
      <c r="CF528" s="17">
        <v>0</v>
      </c>
      <c r="CG528" s="17">
        <v>0</v>
      </c>
      <c r="CH528" s="17">
        <v>0</v>
      </c>
      <c r="CI528" s="17">
        <v>1</v>
      </c>
      <c r="CJ528" s="17">
        <v>1</v>
      </c>
      <c r="CK528" s="17">
        <v>0</v>
      </c>
      <c r="CL528" s="121">
        <v>2</v>
      </c>
      <c r="CM528" s="17" t="s">
        <v>3063</v>
      </c>
      <c r="CN528" s="17" t="s">
        <v>1143</v>
      </c>
      <c r="CO528" s="17" t="s">
        <v>3064</v>
      </c>
      <c r="CP528" s="17">
        <v>1</v>
      </c>
      <c r="CQ528" s="118">
        <v>1</v>
      </c>
      <c r="CR528" s="17">
        <v>0</v>
      </c>
      <c r="CS528" s="17" t="s">
        <v>676</v>
      </c>
      <c r="CT528" s="17"/>
      <c r="CU528" s="17"/>
      <c r="CV528" s="17"/>
      <c r="CW528" s="17"/>
      <c r="CX528" s="17"/>
      <c r="CY528" s="121"/>
      <c r="CZ528" s="118"/>
      <c r="DA528" s="17"/>
      <c r="DB528" s="17"/>
      <c r="DC528" s="121"/>
      <c r="DD528" s="126"/>
      <c r="DE528" s="17"/>
      <c r="DF528" s="118"/>
      <c r="DG528" s="17" t="s">
        <v>1224</v>
      </c>
      <c r="DH528" s="17"/>
      <c r="DI528" s="126" t="s">
        <v>2979</v>
      </c>
      <c r="DJ528" s="118">
        <v>6</v>
      </c>
      <c r="DK528" s="118" t="s">
        <v>3065</v>
      </c>
      <c r="DL528" s="121"/>
      <c r="DM528" s="17" t="s">
        <v>4000</v>
      </c>
      <c r="DN528" s="17"/>
      <c r="DO528" s="17"/>
      <c r="DP528" s="17"/>
      <c r="DQ528" s="121"/>
      <c r="DR528" s="17"/>
      <c r="DS528" s="17"/>
      <c r="DT528" s="17"/>
      <c r="DU528" s="17"/>
      <c r="DV528" s="17"/>
      <c r="DW528" s="17"/>
      <c r="DX528" s="17"/>
      <c r="DY528" s="118"/>
      <c r="DZ528" s="17"/>
      <c r="EA528" s="17"/>
      <c r="EB528" s="17"/>
      <c r="EC528" s="17"/>
      <c r="ED528" s="17"/>
      <c r="EE528" s="17"/>
      <c r="EF528" s="121"/>
      <c r="EG528" s="17"/>
      <c r="EH528" s="17"/>
      <c r="EI528" s="17"/>
      <c r="EJ528" s="17"/>
      <c r="EK528" s="17"/>
      <c r="EL528" s="17"/>
      <c r="EM528" s="17"/>
      <c r="EN528" s="17"/>
      <c r="EO528" s="118">
        <v>2</v>
      </c>
      <c r="EP528" s="17"/>
      <c r="EQ528" s="17">
        <v>2</v>
      </c>
      <c r="ER528" s="17"/>
      <c r="ES528" s="17"/>
      <c r="ET528" s="121"/>
      <c r="EU528" s="118">
        <v>8</v>
      </c>
      <c r="EV528" s="17"/>
      <c r="EW528" s="17">
        <v>14</v>
      </c>
      <c r="EX528" s="17">
        <v>2</v>
      </c>
      <c r="EY528" s="17"/>
      <c r="EZ528" s="121"/>
      <c r="FA528" s="17">
        <v>2</v>
      </c>
      <c r="FB528" s="129"/>
      <c r="FC528" s="118">
        <v>50</v>
      </c>
      <c r="FD528" s="17">
        <v>3</v>
      </c>
      <c r="FE528" s="121">
        <v>126</v>
      </c>
      <c r="FF528" s="17">
        <v>42</v>
      </c>
      <c r="FG528" s="118"/>
      <c r="FH528" s="121"/>
      <c r="FI528" s="17"/>
      <c r="FJ528" s="17" t="e">
        <v>#N/A</v>
      </c>
      <c r="FK528" s="227" t="s">
        <v>3711</v>
      </c>
      <c r="FL528" s="128"/>
      <c r="FM528" s="128"/>
      <c r="FN528" s="17"/>
      <c r="FO528" s="17"/>
      <c r="FP528" s="121"/>
      <c r="FQ528" s="17"/>
      <c r="FR528" s="118"/>
      <c r="FS528" s="17"/>
      <c r="FT528" s="17">
        <v>0</v>
      </c>
      <c r="FU528" s="17">
        <v>14</v>
      </c>
      <c r="FV528" s="17"/>
      <c r="FW528" s="17"/>
      <c r="FX528" s="17"/>
      <c r="FY528" s="121"/>
      <c r="FZ528" s="17"/>
      <c r="GA528" s="118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29"/>
      <c r="GQ528" s="17"/>
      <c r="GR528" s="118"/>
      <c r="GS528" s="17"/>
      <c r="GT528" s="17"/>
      <c r="GU528" s="17"/>
      <c r="GV528" s="17"/>
      <c r="GW528" s="17"/>
      <c r="GX528" s="121"/>
      <c r="GY528" s="118"/>
      <c r="GZ528" s="17"/>
      <c r="HA528" s="17"/>
      <c r="HB528" s="17"/>
      <c r="HC528" s="17"/>
      <c r="HD528" s="121"/>
      <c r="HE528" s="118"/>
      <c r="HF528" s="17"/>
      <c r="HG528" s="17"/>
      <c r="HH528" s="17"/>
      <c r="HI528" s="17"/>
      <c r="HJ528" s="17"/>
      <c r="HK528" s="121"/>
      <c r="HL528" s="118"/>
      <c r="HM528" s="17"/>
      <c r="HN528" s="17"/>
      <c r="HO528" s="121"/>
      <c r="HP528" s="118"/>
      <c r="HQ528" s="121"/>
      <c r="HR528" s="17"/>
      <c r="HS528" s="118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21"/>
      <c r="IJ528" s="17" t="s">
        <v>4001</v>
      </c>
      <c r="IK528" s="17" t="s">
        <v>4002</v>
      </c>
      <c r="IL528" s="17"/>
      <c r="IM528" s="17"/>
      <c r="IN528" s="17"/>
      <c r="IO528" s="17"/>
      <c r="IP528" s="17"/>
      <c r="IQ528" s="128"/>
      <c r="IR528" s="128"/>
      <c r="IS528" s="128"/>
      <c r="IT528" s="128"/>
      <c r="IU528" s="17"/>
      <c r="IV528" s="17"/>
      <c r="IW528" s="17"/>
      <c r="IX528" s="17">
        <v>84</v>
      </c>
      <c r="IY528" s="17">
        <v>168</v>
      </c>
      <c r="IZ528" s="17"/>
    </row>
    <row r="529" spans="1:295" s="138" customFormat="1" ht="12">
      <c r="A529" s="118">
        <v>287</v>
      </c>
      <c r="B529" s="17" t="s">
        <v>2248</v>
      </c>
      <c r="C529" s="17">
        <v>0</v>
      </c>
      <c r="D529" s="139" t="s">
        <v>663</v>
      </c>
      <c r="E529" s="124" t="s">
        <v>1741</v>
      </c>
      <c r="F529" s="17" t="s">
        <v>2249</v>
      </c>
      <c r="G529" s="17" t="s">
        <v>79</v>
      </c>
      <c r="H529" s="119">
        <v>-21.798655</v>
      </c>
      <c r="I529" s="120">
        <v>-63.561233000000001</v>
      </c>
      <c r="J529" s="17" t="s">
        <v>310</v>
      </c>
      <c r="K529" s="17" t="s">
        <v>233</v>
      </c>
      <c r="L529" s="17" t="s">
        <v>311</v>
      </c>
      <c r="M529" s="121" t="s">
        <v>215</v>
      </c>
      <c r="N529" s="122">
        <v>60</v>
      </c>
      <c r="O529" s="123" t="s">
        <v>78</v>
      </c>
      <c r="P529" s="17" t="s">
        <v>178</v>
      </c>
      <c r="Q529" s="121" t="s">
        <v>179</v>
      </c>
      <c r="R529" s="124">
        <v>0</v>
      </c>
      <c r="S529" s="124">
        <v>0</v>
      </c>
      <c r="T529" s="124">
        <v>3</v>
      </c>
      <c r="U529" s="124">
        <v>0</v>
      </c>
      <c r="V529" s="124">
        <v>3</v>
      </c>
      <c r="W529" s="124">
        <v>2</v>
      </c>
      <c r="X529" s="124">
        <v>2</v>
      </c>
      <c r="Y529" s="125">
        <v>0</v>
      </c>
      <c r="Z529" s="17">
        <v>10</v>
      </c>
      <c r="AA529" s="142"/>
      <c r="AB529" s="127" t="s">
        <v>333</v>
      </c>
      <c r="AC529" s="227" t="s">
        <v>222</v>
      </c>
      <c r="AD529" s="227">
        <v>3</v>
      </c>
      <c r="AE529" s="227" t="s">
        <v>181</v>
      </c>
      <c r="AF529" s="227">
        <v>1</v>
      </c>
      <c r="AG529" s="227" t="s">
        <v>211</v>
      </c>
      <c r="AH529" s="227" t="s">
        <v>903</v>
      </c>
      <c r="AI529" s="227">
        <v>0</v>
      </c>
      <c r="AJ529" s="227" t="s">
        <v>184</v>
      </c>
      <c r="AK529" s="227">
        <v>1</v>
      </c>
      <c r="AL529" s="227" t="s">
        <v>195</v>
      </c>
      <c r="AM529" s="227" t="s">
        <v>77</v>
      </c>
      <c r="AN529" s="227">
        <v>0</v>
      </c>
      <c r="AO529" s="227" t="s">
        <v>77</v>
      </c>
      <c r="AP529" s="227">
        <v>0</v>
      </c>
      <c r="AQ529" s="227" t="s">
        <v>77</v>
      </c>
      <c r="AR529" s="227" t="s">
        <v>198</v>
      </c>
      <c r="AS529" s="227">
        <v>3</v>
      </c>
      <c r="AT529" s="227" t="s">
        <v>326</v>
      </c>
      <c r="AU529" s="227">
        <v>0</v>
      </c>
      <c r="AV529" s="227" t="s">
        <v>189</v>
      </c>
      <c r="AW529" s="227" t="s">
        <v>2250</v>
      </c>
      <c r="AX529" s="227">
        <v>2</v>
      </c>
      <c r="AY529" s="227" t="s">
        <v>325</v>
      </c>
      <c r="AZ529" s="227">
        <v>1</v>
      </c>
      <c r="BA529" s="227" t="s">
        <v>189</v>
      </c>
      <c r="BB529" s="227" t="s">
        <v>258</v>
      </c>
      <c r="BC529" s="227">
        <v>2</v>
      </c>
      <c r="BD529" s="227" t="s">
        <v>326</v>
      </c>
      <c r="BE529" s="227">
        <v>0</v>
      </c>
      <c r="BF529" s="227" t="s">
        <v>189</v>
      </c>
      <c r="BG529" s="227">
        <v>0</v>
      </c>
      <c r="BH529" s="227">
        <v>0</v>
      </c>
      <c r="BI529" s="227">
        <v>0</v>
      </c>
      <c r="BJ529" s="227">
        <v>0</v>
      </c>
      <c r="BK529" s="227">
        <v>0</v>
      </c>
      <c r="BL529" s="17">
        <v>10</v>
      </c>
      <c r="BM529" s="142" t="s">
        <v>4159</v>
      </c>
      <c r="BN529" s="142"/>
      <c r="BO529" s="142" t="e">
        <v>#N/A</v>
      </c>
      <c r="BP529" s="143">
        <v>2024</v>
      </c>
      <c r="BQ529" s="126" t="s">
        <v>171</v>
      </c>
      <c r="BR529" s="128">
        <v>45512</v>
      </c>
      <c r="BS529" s="17">
        <v>32</v>
      </c>
      <c r="BT529" s="221" t="s">
        <v>3110</v>
      </c>
      <c r="BU529" s="118">
        <v>2</v>
      </c>
      <c r="BV529" s="17">
        <v>1</v>
      </c>
      <c r="BW529" s="17">
        <v>1</v>
      </c>
      <c r="BX529" s="17">
        <v>0</v>
      </c>
      <c r="BY529" s="17">
        <v>0</v>
      </c>
      <c r="BZ529" s="17">
        <v>1</v>
      </c>
      <c r="CA529" s="17"/>
      <c r="CB529" s="17">
        <v>5</v>
      </c>
      <c r="CC529" s="121">
        <v>10</v>
      </c>
      <c r="CD529" s="17"/>
      <c r="CE529" s="118">
        <v>0</v>
      </c>
      <c r="CF529" s="17">
        <v>0</v>
      </c>
      <c r="CG529" s="17">
        <v>1</v>
      </c>
      <c r="CH529" s="17">
        <v>0</v>
      </c>
      <c r="CI529" s="17">
        <v>0</v>
      </c>
      <c r="CJ529" s="17">
        <v>1</v>
      </c>
      <c r="CK529" s="17">
        <v>0</v>
      </c>
      <c r="CL529" s="121">
        <v>2</v>
      </c>
      <c r="CM529" s="17" t="s">
        <v>3111</v>
      </c>
      <c r="CN529" s="17" t="s">
        <v>3112</v>
      </c>
      <c r="CO529" s="17" t="s">
        <v>3113</v>
      </c>
      <c r="CP529" s="17">
        <v>1</v>
      </c>
      <c r="CQ529" s="118">
        <v>0</v>
      </c>
      <c r="CR529" s="17">
        <v>1</v>
      </c>
      <c r="CS529" s="124"/>
      <c r="CT529" s="138" t="s">
        <v>677</v>
      </c>
      <c r="CY529" s="141"/>
      <c r="CZ529" s="140"/>
      <c r="DC529" s="141"/>
      <c r="DD529" s="142"/>
      <c r="DF529" s="137"/>
      <c r="DG529" s="17" t="s">
        <v>3114</v>
      </c>
      <c r="DI529" s="126" t="s">
        <v>2715</v>
      </c>
      <c r="DJ529" s="118">
        <v>17</v>
      </c>
      <c r="DK529" s="118" t="s">
        <v>3115</v>
      </c>
      <c r="DL529" s="141"/>
      <c r="DM529" s="17" t="s">
        <v>1351</v>
      </c>
      <c r="DN529" s="139"/>
      <c r="DQ529" s="141"/>
      <c r="DY529" s="140"/>
      <c r="EF529" s="141"/>
      <c r="EO529" s="140"/>
      <c r="ET529" s="141"/>
      <c r="EU529" s="140"/>
      <c r="EZ529" s="141"/>
      <c r="FB529" s="127"/>
      <c r="FC529" s="118">
        <v>100</v>
      </c>
      <c r="FD529" s="17">
        <v>5</v>
      </c>
      <c r="FE529" s="141"/>
      <c r="FF529" s="17">
        <v>81</v>
      </c>
      <c r="FG529" s="140"/>
      <c r="FH529" s="141"/>
      <c r="FJ529" s="17" t="e">
        <v>#N/A</v>
      </c>
      <c r="FK529" s="257" t="s">
        <v>3711</v>
      </c>
      <c r="FP529" s="141"/>
      <c r="FR529" s="140"/>
      <c r="FT529" s="138">
        <v>0</v>
      </c>
      <c r="FU529" s="138">
        <v>14</v>
      </c>
      <c r="FY529" s="141"/>
      <c r="GA529" s="140"/>
      <c r="GP529" s="141"/>
      <c r="GR529" s="137"/>
      <c r="GX529" s="141"/>
      <c r="GY529" s="137"/>
      <c r="HD529" s="141"/>
      <c r="HE529" s="137"/>
      <c r="HK529" s="141"/>
      <c r="HL529" s="137"/>
      <c r="HM529" s="124"/>
      <c r="HN529" s="124"/>
      <c r="HO529" s="141"/>
      <c r="HP529" s="140"/>
      <c r="HQ529" s="141"/>
      <c r="HS529" s="140"/>
      <c r="II529" s="141"/>
      <c r="IJ529" s="17" t="s">
        <v>3116</v>
      </c>
      <c r="IK529" s="138" t="s">
        <v>4003</v>
      </c>
    </row>
    <row r="530" spans="1:295" s="138" customFormat="1" ht="12">
      <c r="A530" s="118">
        <v>341</v>
      </c>
      <c r="B530" s="17" t="s">
        <v>306</v>
      </c>
      <c r="C530" s="17">
        <v>0</v>
      </c>
      <c r="D530" s="139" t="s">
        <v>663</v>
      </c>
      <c r="E530" s="124" t="s">
        <v>1815</v>
      </c>
      <c r="F530" s="17" t="s">
        <v>2325</v>
      </c>
      <c r="G530" s="17" t="s">
        <v>79</v>
      </c>
      <c r="H530" s="119">
        <v>-21.534600999999999</v>
      </c>
      <c r="I530" s="120">
        <v>-64.745106000000007</v>
      </c>
      <c r="J530" s="17" t="s">
        <v>303</v>
      </c>
      <c r="K530" s="17" t="s">
        <v>215</v>
      </c>
      <c r="L530" s="17" t="s">
        <v>308</v>
      </c>
      <c r="M530" s="121" t="s">
        <v>215</v>
      </c>
      <c r="N530" s="122">
        <v>25</v>
      </c>
      <c r="O530" s="123" t="s">
        <v>78</v>
      </c>
      <c r="P530" s="17" t="s">
        <v>196</v>
      </c>
      <c r="Q530" s="121" t="s">
        <v>179</v>
      </c>
      <c r="R530" s="124">
        <v>3</v>
      </c>
      <c r="S530" s="124">
        <v>3</v>
      </c>
      <c r="T530" s="124">
        <v>0</v>
      </c>
      <c r="U530" s="124">
        <v>0</v>
      </c>
      <c r="V530" s="124">
        <v>3</v>
      </c>
      <c r="W530" s="124">
        <v>3</v>
      </c>
      <c r="X530" s="124">
        <v>2</v>
      </c>
      <c r="Y530" s="125">
        <v>0</v>
      </c>
      <c r="Z530" s="17">
        <v>14</v>
      </c>
      <c r="AA530" s="142"/>
      <c r="AB530" s="127" t="s">
        <v>1346</v>
      </c>
      <c r="AC530" s="227" t="s">
        <v>192</v>
      </c>
      <c r="AD530" s="227">
        <v>3</v>
      </c>
      <c r="AE530" s="227" t="s">
        <v>854</v>
      </c>
      <c r="AF530" s="227">
        <v>0</v>
      </c>
      <c r="AG530" s="227" t="s">
        <v>189</v>
      </c>
      <c r="AH530" s="227" t="s">
        <v>194</v>
      </c>
      <c r="AI530" s="227">
        <v>3</v>
      </c>
      <c r="AJ530" s="227" t="s">
        <v>853</v>
      </c>
      <c r="AK530" s="227">
        <v>1</v>
      </c>
      <c r="AL530" s="227" t="s">
        <v>214</v>
      </c>
      <c r="AM530" s="227" t="s">
        <v>77</v>
      </c>
      <c r="AN530" s="227">
        <v>0</v>
      </c>
      <c r="AO530" s="227" t="s">
        <v>77</v>
      </c>
      <c r="AP530" s="227">
        <v>0</v>
      </c>
      <c r="AQ530" s="227" t="s">
        <v>77</v>
      </c>
      <c r="AR530" s="227" t="s">
        <v>198</v>
      </c>
      <c r="AS530" s="227">
        <v>3</v>
      </c>
      <c r="AT530" s="227" t="s">
        <v>325</v>
      </c>
      <c r="AU530" s="227">
        <v>1</v>
      </c>
      <c r="AV530" s="227" t="s">
        <v>214</v>
      </c>
      <c r="AW530" s="227" t="s">
        <v>2326</v>
      </c>
      <c r="AX530" s="227">
        <v>3</v>
      </c>
      <c r="AY530" s="227" t="s">
        <v>326</v>
      </c>
      <c r="AZ530" s="227">
        <v>0</v>
      </c>
      <c r="BA530" s="227" t="s">
        <v>214</v>
      </c>
      <c r="BB530" s="227" t="s">
        <v>258</v>
      </c>
      <c r="BC530" s="227">
        <v>2</v>
      </c>
      <c r="BD530" s="227" t="s">
        <v>326</v>
      </c>
      <c r="BE530" s="227">
        <v>0</v>
      </c>
      <c r="BF530" s="227" t="s">
        <v>214</v>
      </c>
      <c r="BG530" s="227">
        <v>0</v>
      </c>
      <c r="BH530" s="227">
        <v>0</v>
      </c>
      <c r="BI530" s="227">
        <v>0</v>
      </c>
      <c r="BJ530" s="227">
        <v>0</v>
      </c>
      <c r="BK530" s="227">
        <v>0</v>
      </c>
      <c r="BL530" s="17">
        <v>14</v>
      </c>
      <c r="BM530" s="142" t="s">
        <v>4159</v>
      </c>
      <c r="BN530" s="142"/>
      <c r="BO530" s="142" t="e">
        <v>#N/A</v>
      </c>
      <c r="BP530" s="143">
        <v>2024</v>
      </c>
      <c r="BQ530" s="126" t="s">
        <v>171</v>
      </c>
      <c r="BR530" s="128">
        <v>45512</v>
      </c>
      <c r="BS530" s="17">
        <v>32</v>
      </c>
      <c r="BT530" s="221" t="s">
        <v>3256</v>
      </c>
      <c r="BU530" s="118">
        <v>2</v>
      </c>
      <c r="BV530" s="17">
        <v>1</v>
      </c>
      <c r="BW530" s="17">
        <v>0</v>
      </c>
      <c r="BX530" s="17">
        <v>0</v>
      </c>
      <c r="BY530" s="17">
        <v>0</v>
      </c>
      <c r="BZ530" s="17">
        <v>1</v>
      </c>
      <c r="CA530" s="17"/>
      <c r="CB530" s="17">
        <v>4</v>
      </c>
      <c r="CC530" s="121">
        <v>14</v>
      </c>
      <c r="CD530" s="17"/>
      <c r="CE530" s="118">
        <v>0</v>
      </c>
      <c r="CF530" s="17">
        <v>0</v>
      </c>
      <c r="CG530" s="17">
        <v>1</v>
      </c>
      <c r="CH530" s="17">
        <v>0</v>
      </c>
      <c r="CI530" s="17">
        <v>0</v>
      </c>
      <c r="CJ530" s="17">
        <v>1</v>
      </c>
      <c r="CK530" s="17">
        <v>0</v>
      </c>
      <c r="CL530" s="121">
        <v>2</v>
      </c>
      <c r="CM530" s="17" t="s">
        <v>3257</v>
      </c>
      <c r="CN530" s="17" t="s">
        <v>1206</v>
      </c>
      <c r="CO530" s="17" t="s">
        <v>1201</v>
      </c>
      <c r="CP530" s="17">
        <v>1</v>
      </c>
      <c r="CQ530" s="118">
        <v>0</v>
      </c>
      <c r="CR530" s="17">
        <v>1</v>
      </c>
      <c r="CS530" s="124"/>
      <c r="CT530" s="138" t="s">
        <v>677</v>
      </c>
      <c r="CY530" s="141"/>
      <c r="CZ530" s="140"/>
      <c r="DC530" s="141"/>
      <c r="DD530" s="142"/>
      <c r="DF530" s="137"/>
      <c r="DG530" s="17" t="s">
        <v>1412</v>
      </c>
      <c r="DI530" s="126" t="s">
        <v>3122</v>
      </c>
      <c r="DJ530" s="118">
        <v>12</v>
      </c>
      <c r="DK530" s="118" t="s">
        <v>3168</v>
      </c>
      <c r="DL530" s="141"/>
      <c r="DM530" s="17" t="s">
        <v>1351</v>
      </c>
      <c r="DN530" s="139"/>
      <c r="DQ530" s="141"/>
      <c r="DY530" s="140"/>
      <c r="EF530" s="141"/>
      <c r="EO530" s="140"/>
      <c r="ET530" s="141"/>
      <c r="EU530" s="140"/>
      <c r="EZ530" s="141"/>
      <c r="FB530" s="127"/>
      <c r="FC530" s="118">
        <v>50</v>
      </c>
      <c r="FD530" s="17">
        <v>4</v>
      </c>
      <c r="FE530" s="141"/>
      <c r="FF530" s="17">
        <v>42</v>
      </c>
      <c r="FG530" s="140"/>
      <c r="FH530" s="141"/>
      <c r="FJ530" s="17" t="e">
        <v>#N/A</v>
      </c>
      <c r="FK530" s="257" t="s">
        <v>3714</v>
      </c>
      <c r="FP530" s="141"/>
      <c r="FR530" s="140"/>
      <c r="FT530" s="138">
        <v>0</v>
      </c>
      <c r="FU530" s="138">
        <v>14</v>
      </c>
      <c r="FY530" s="141"/>
      <c r="GA530" s="140"/>
      <c r="GP530" s="141"/>
      <c r="GR530" s="137"/>
      <c r="GX530" s="141"/>
      <c r="GY530" s="137"/>
      <c r="HD530" s="141"/>
      <c r="HE530" s="137"/>
      <c r="HK530" s="141"/>
      <c r="HL530" s="137"/>
      <c r="HM530" s="124"/>
      <c r="HN530" s="124"/>
      <c r="HO530" s="141"/>
      <c r="HP530" s="140"/>
      <c r="HQ530" s="141"/>
      <c r="HS530" s="140"/>
      <c r="II530" s="141"/>
      <c r="IJ530" s="17" t="s">
        <v>3258</v>
      </c>
      <c r="IK530" s="138" t="s">
        <v>4004</v>
      </c>
    </row>
    <row r="531" spans="1:295" s="138" customFormat="1" ht="12">
      <c r="A531" s="118">
        <v>366</v>
      </c>
      <c r="B531" s="17" t="s">
        <v>2317</v>
      </c>
      <c r="C531" s="17">
        <v>0</v>
      </c>
      <c r="D531" s="139" t="s">
        <v>663</v>
      </c>
      <c r="E531" s="124" t="s">
        <v>1892</v>
      </c>
      <c r="F531" s="17" t="s">
        <v>2359</v>
      </c>
      <c r="G531" s="17" t="s">
        <v>79</v>
      </c>
      <c r="H531" s="119">
        <v>-21.54636</v>
      </c>
      <c r="I531" s="120">
        <v>-64.701809999999995</v>
      </c>
      <c r="J531" s="17" t="s">
        <v>303</v>
      </c>
      <c r="K531" s="17" t="s">
        <v>215</v>
      </c>
      <c r="L531" s="17" t="s">
        <v>308</v>
      </c>
      <c r="M531" s="121" t="s">
        <v>215</v>
      </c>
      <c r="N531" s="122">
        <v>40</v>
      </c>
      <c r="O531" s="123" t="s">
        <v>78</v>
      </c>
      <c r="P531" s="17" t="s">
        <v>196</v>
      </c>
      <c r="Q531" s="121" t="s">
        <v>179</v>
      </c>
      <c r="R531" s="124">
        <v>3</v>
      </c>
      <c r="S531" s="124">
        <v>3</v>
      </c>
      <c r="T531" s="124">
        <v>0</v>
      </c>
      <c r="U531" s="124">
        <v>0</v>
      </c>
      <c r="V531" s="124">
        <v>3</v>
      </c>
      <c r="W531" s="124">
        <v>3</v>
      </c>
      <c r="X531" s="124">
        <v>1</v>
      </c>
      <c r="Y531" s="125">
        <v>0</v>
      </c>
      <c r="Z531" s="17">
        <v>13</v>
      </c>
      <c r="AA531" s="142"/>
      <c r="AB531" s="127" t="s">
        <v>3342</v>
      </c>
      <c r="AC531" s="227" t="s">
        <v>223</v>
      </c>
      <c r="AD531" s="227">
        <v>3</v>
      </c>
      <c r="AE531" s="227" t="s">
        <v>181</v>
      </c>
      <c r="AF531" s="227">
        <v>1</v>
      </c>
      <c r="AG531" s="227" t="s">
        <v>236</v>
      </c>
      <c r="AH531" s="227" t="s">
        <v>222</v>
      </c>
      <c r="AI531" s="227">
        <v>3</v>
      </c>
      <c r="AJ531" s="227" t="s">
        <v>2360</v>
      </c>
      <c r="AK531" s="227">
        <v>1</v>
      </c>
      <c r="AL531" s="227" t="s">
        <v>195</v>
      </c>
      <c r="AM531" s="227" t="s">
        <v>77</v>
      </c>
      <c r="AN531" s="227">
        <v>0</v>
      </c>
      <c r="AO531" s="227" t="s">
        <v>77</v>
      </c>
      <c r="AP531" s="227">
        <v>0</v>
      </c>
      <c r="AQ531" s="227" t="s">
        <v>77</v>
      </c>
      <c r="AR531" s="227" t="s">
        <v>198</v>
      </c>
      <c r="AS531" s="227">
        <v>3</v>
      </c>
      <c r="AT531" s="227" t="s">
        <v>326</v>
      </c>
      <c r="AU531" s="227">
        <v>0</v>
      </c>
      <c r="AV531" s="227" t="s">
        <v>214</v>
      </c>
      <c r="AW531" s="227" t="s">
        <v>218</v>
      </c>
      <c r="AX531" s="227">
        <v>3</v>
      </c>
      <c r="AY531" s="227" t="s">
        <v>325</v>
      </c>
      <c r="AZ531" s="227">
        <v>1</v>
      </c>
      <c r="BA531" s="227" t="s">
        <v>214</v>
      </c>
      <c r="BB531" s="227" t="s">
        <v>252</v>
      </c>
      <c r="BC531" s="227">
        <v>1</v>
      </c>
      <c r="BD531" s="227" t="s">
        <v>326</v>
      </c>
      <c r="BE531" s="227">
        <v>0</v>
      </c>
      <c r="BF531" s="227" t="s">
        <v>214</v>
      </c>
      <c r="BG531" s="227">
        <v>0</v>
      </c>
      <c r="BH531" s="227">
        <v>0</v>
      </c>
      <c r="BI531" s="227">
        <v>0</v>
      </c>
      <c r="BJ531" s="227">
        <v>0</v>
      </c>
      <c r="BK531" s="227">
        <v>0</v>
      </c>
      <c r="BL531" s="17">
        <v>13</v>
      </c>
      <c r="BM531" s="142" t="s">
        <v>4149</v>
      </c>
      <c r="BN531" s="142"/>
      <c r="BO531" s="142" t="s">
        <v>3789</v>
      </c>
      <c r="BP531" s="143">
        <v>2024</v>
      </c>
      <c r="BQ531" s="126" t="s">
        <v>171</v>
      </c>
      <c r="BR531" s="128">
        <v>45512</v>
      </c>
      <c r="BS531" s="17">
        <v>32</v>
      </c>
      <c r="BT531" s="221" t="s">
        <v>3343</v>
      </c>
      <c r="BU531" s="118">
        <v>1</v>
      </c>
      <c r="BV531" s="17">
        <v>0</v>
      </c>
      <c r="BW531" s="17">
        <v>1</v>
      </c>
      <c r="BX531" s="17">
        <v>2</v>
      </c>
      <c r="BY531" s="17">
        <v>0</v>
      </c>
      <c r="BZ531" s="17">
        <v>0</v>
      </c>
      <c r="CA531" s="17"/>
      <c r="CB531" s="17">
        <v>4</v>
      </c>
      <c r="CC531" s="121">
        <v>13</v>
      </c>
      <c r="CD531" s="17"/>
      <c r="CE531" s="118">
        <v>0</v>
      </c>
      <c r="CF531" s="17">
        <v>0</v>
      </c>
      <c r="CG531" s="17">
        <v>2</v>
      </c>
      <c r="CH531" s="17">
        <v>0</v>
      </c>
      <c r="CI531" s="17">
        <v>0</v>
      </c>
      <c r="CJ531" s="17">
        <v>1</v>
      </c>
      <c r="CK531" s="17">
        <v>0</v>
      </c>
      <c r="CL531" s="121">
        <v>3</v>
      </c>
      <c r="CM531" s="17" t="s">
        <v>1387</v>
      </c>
      <c r="CN531" s="17" t="s">
        <v>1344</v>
      </c>
      <c r="CO531" s="17" t="s">
        <v>1388</v>
      </c>
      <c r="CP531" s="17">
        <v>2</v>
      </c>
      <c r="CQ531" s="118">
        <v>0</v>
      </c>
      <c r="CR531" s="17">
        <v>0</v>
      </c>
      <c r="CS531" s="124"/>
      <c r="CY531" s="141"/>
      <c r="CZ531" s="140"/>
      <c r="DC531" s="141"/>
      <c r="DD531" s="142"/>
      <c r="DF531" s="137"/>
      <c r="DG531" s="17" t="s">
        <v>1092</v>
      </c>
      <c r="DI531" s="126" t="s">
        <v>2679</v>
      </c>
      <c r="DJ531" s="118">
        <v>11</v>
      </c>
      <c r="DK531" s="118" t="s">
        <v>3344</v>
      </c>
      <c r="DL531" s="141"/>
      <c r="DM531" s="17" t="s">
        <v>1094</v>
      </c>
      <c r="DN531" s="139"/>
      <c r="DQ531" s="141"/>
      <c r="DY531" s="140"/>
      <c r="EF531" s="141"/>
      <c r="EO531" s="140"/>
      <c r="ET531" s="141"/>
      <c r="EU531" s="140">
        <v>4</v>
      </c>
      <c r="EW531" s="138">
        <v>20</v>
      </c>
      <c r="EZ531" s="141"/>
      <c r="FB531" s="127"/>
      <c r="FC531" s="118">
        <v>70</v>
      </c>
      <c r="FD531" s="17">
        <v>4</v>
      </c>
      <c r="FE531" s="141">
        <v>236</v>
      </c>
      <c r="FF531" s="17">
        <v>59</v>
      </c>
      <c r="FG531" s="140"/>
      <c r="FH531" s="141"/>
      <c r="FJ531" s="17" t="e">
        <v>#N/A</v>
      </c>
      <c r="FK531" s="257" t="s">
        <v>3714</v>
      </c>
      <c r="FP531" s="141"/>
      <c r="FR531" s="140"/>
      <c r="FT531" s="138">
        <v>0</v>
      </c>
      <c r="FU531" s="138">
        <v>14</v>
      </c>
      <c r="FY531" s="141"/>
      <c r="GA531" s="140"/>
      <c r="GP531" s="141"/>
      <c r="GR531" s="137"/>
      <c r="GX531" s="141"/>
      <c r="GY531" s="137"/>
      <c r="HD531" s="141"/>
      <c r="HE531" s="137"/>
      <c r="HK531" s="141"/>
      <c r="HL531" s="137"/>
      <c r="HM531" s="124"/>
      <c r="HN531" s="124"/>
      <c r="HO531" s="141"/>
      <c r="HP531" s="140"/>
      <c r="HQ531" s="141"/>
      <c r="HS531" s="140"/>
      <c r="II531" s="141"/>
      <c r="IJ531" s="17" t="s">
        <v>3345</v>
      </c>
      <c r="IK531" s="138" t="s">
        <v>4005</v>
      </c>
    </row>
    <row r="532" spans="1:295" s="138" customFormat="1" ht="12">
      <c r="A532" s="118">
        <v>423</v>
      </c>
      <c r="B532" s="17" t="s">
        <v>319</v>
      </c>
      <c r="C532" s="17">
        <v>0</v>
      </c>
      <c r="D532" s="139" t="s">
        <v>663</v>
      </c>
      <c r="E532" s="124" t="s">
        <v>1657</v>
      </c>
      <c r="F532" s="17" t="s">
        <v>2440</v>
      </c>
      <c r="G532" s="17" t="s">
        <v>79</v>
      </c>
      <c r="H532" s="119">
        <v>-21.992747999999999</v>
      </c>
      <c r="I532" s="120">
        <v>-63.672530000000002</v>
      </c>
      <c r="J532" s="17" t="s">
        <v>303</v>
      </c>
      <c r="K532" s="17" t="s">
        <v>233</v>
      </c>
      <c r="L532" s="17" t="s">
        <v>311</v>
      </c>
      <c r="M532" s="121" t="s">
        <v>215</v>
      </c>
      <c r="N532" s="122">
        <v>40</v>
      </c>
      <c r="O532" s="123" t="s">
        <v>78</v>
      </c>
      <c r="P532" s="17" t="s">
        <v>178</v>
      </c>
      <c r="Q532" s="121" t="s">
        <v>179</v>
      </c>
      <c r="R532" s="124">
        <v>3</v>
      </c>
      <c r="S532" s="124">
        <v>3</v>
      </c>
      <c r="T532" s="124">
        <v>0</v>
      </c>
      <c r="U532" s="124">
        <v>0</v>
      </c>
      <c r="V532" s="124">
        <v>0</v>
      </c>
      <c r="W532" s="124">
        <v>3</v>
      </c>
      <c r="X532" s="124">
        <v>2</v>
      </c>
      <c r="Y532" s="125">
        <v>0</v>
      </c>
      <c r="Z532" s="17">
        <v>11</v>
      </c>
      <c r="AA532" s="142"/>
      <c r="AB532" s="127" t="s">
        <v>2881</v>
      </c>
      <c r="AC532" s="227" t="s">
        <v>223</v>
      </c>
      <c r="AD532" s="227">
        <v>3</v>
      </c>
      <c r="AE532" s="227" t="s">
        <v>254</v>
      </c>
      <c r="AF532" s="227">
        <v>1</v>
      </c>
      <c r="AG532" s="227" t="s">
        <v>236</v>
      </c>
      <c r="AH532" s="227" t="s">
        <v>222</v>
      </c>
      <c r="AI532" s="227">
        <v>3</v>
      </c>
      <c r="AJ532" s="227" t="s">
        <v>336</v>
      </c>
      <c r="AK532" s="227">
        <v>1</v>
      </c>
      <c r="AL532" s="227" t="s">
        <v>195</v>
      </c>
      <c r="AM532" s="227" t="s">
        <v>77</v>
      </c>
      <c r="AN532" s="227">
        <v>0</v>
      </c>
      <c r="AO532" s="227" t="s">
        <v>77</v>
      </c>
      <c r="AP532" s="227">
        <v>0</v>
      </c>
      <c r="AQ532" s="227" t="s">
        <v>77</v>
      </c>
      <c r="AR532" s="227" t="s">
        <v>77</v>
      </c>
      <c r="AS532" s="227">
        <v>0</v>
      </c>
      <c r="AT532" s="227" t="s">
        <v>77</v>
      </c>
      <c r="AU532" s="227">
        <v>0</v>
      </c>
      <c r="AV532" s="227" t="s">
        <v>77</v>
      </c>
      <c r="AW532" s="227" t="s">
        <v>218</v>
      </c>
      <c r="AX532" s="227">
        <v>3</v>
      </c>
      <c r="AY532" s="227" t="s">
        <v>255</v>
      </c>
      <c r="AZ532" s="227">
        <v>0</v>
      </c>
      <c r="BA532" s="227" t="s">
        <v>674</v>
      </c>
      <c r="BB532" s="227" t="s">
        <v>258</v>
      </c>
      <c r="BC532" s="227">
        <v>2</v>
      </c>
      <c r="BD532" s="227" t="s">
        <v>255</v>
      </c>
      <c r="BE532" s="227">
        <v>0</v>
      </c>
      <c r="BF532" s="227" t="s">
        <v>189</v>
      </c>
      <c r="BG532" s="227">
        <v>0</v>
      </c>
      <c r="BH532" s="227">
        <v>0</v>
      </c>
      <c r="BI532" s="227">
        <v>0</v>
      </c>
      <c r="BJ532" s="227">
        <v>0</v>
      </c>
      <c r="BK532" s="227">
        <v>0</v>
      </c>
      <c r="BL532" s="17">
        <v>11</v>
      </c>
      <c r="BM532" s="142" t="s">
        <v>4149</v>
      </c>
      <c r="BN532" s="142"/>
      <c r="BO532" s="142" t="s">
        <v>3789</v>
      </c>
      <c r="BP532" s="143">
        <v>2024</v>
      </c>
      <c r="BQ532" s="126" t="s">
        <v>171</v>
      </c>
      <c r="BR532" s="128">
        <v>45512</v>
      </c>
      <c r="BS532" s="17">
        <v>32</v>
      </c>
      <c r="BT532" s="221" t="s">
        <v>3531</v>
      </c>
      <c r="BU532" s="118">
        <v>2</v>
      </c>
      <c r="BV532" s="17">
        <v>0</v>
      </c>
      <c r="BW532" s="17">
        <v>3</v>
      </c>
      <c r="BX532" s="17">
        <v>0</v>
      </c>
      <c r="BY532" s="17">
        <v>1</v>
      </c>
      <c r="BZ532" s="17">
        <v>0</v>
      </c>
      <c r="CA532" s="17"/>
      <c r="CB532" s="17">
        <v>6</v>
      </c>
      <c r="CC532" s="121">
        <v>11</v>
      </c>
      <c r="CD532" s="17"/>
      <c r="CE532" s="118">
        <v>0</v>
      </c>
      <c r="CF532" s="17">
        <v>0</v>
      </c>
      <c r="CG532" s="17">
        <v>1</v>
      </c>
      <c r="CH532" s="17">
        <v>0</v>
      </c>
      <c r="CI532" s="17">
        <v>2</v>
      </c>
      <c r="CJ532" s="17">
        <v>1</v>
      </c>
      <c r="CK532" s="17">
        <v>0</v>
      </c>
      <c r="CL532" s="121">
        <v>4</v>
      </c>
      <c r="CM532" s="17" t="s">
        <v>3532</v>
      </c>
      <c r="CN532" s="17" t="s">
        <v>1143</v>
      </c>
      <c r="CO532" s="17" t="s">
        <v>3533</v>
      </c>
      <c r="CP532" s="17">
        <v>1</v>
      </c>
      <c r="CQ532" s="118">
        <v>0</v>
      </c>
      <c r="CR532" s="17">
        <v>0</v>
      </c>
      <c r="CS532" s="124"/>
      <c r="CY532" s="141"/>
      <c r="CZ532" s="140"/>
      <c r="DC532" s="141"/>
      <c r="DD532" s="142"/>
      <c r="DF532" s="137"/>
      <c r="DG532" s="17" t="s">
        <v>1224</v>
      </c>
      <c r="DI532" s="126" t="s">
        <v>3534</v>
      </c>
      <c r="DJ532" s="118">
        <v>1</v>
      </c>
      <c r="DK532" s="118" t="s">
        <v>3535</v>
      </c>
      <c r="DL532" s="141"/>
      <c r="DM532" s="17" t="s">
        <v>4161</v>
      </c>
      <c r="DN532" s="139"/>
      <c r="DQ532" s="141"/>
      <c r="DY532" s="140"/>
      <c r="EF532" s="141"/>
      <c r="EO532" s="140"/>
      <c r="EQ532" s="138">
        <v>8</v>
      </c>
      <c r="ET532" s="141"/>
      <c r="EU532" s="140">
        <v>4</v>
      </c>
      <c r="EW532" s="138">
        <v>22</v>
      </c>
      <c r="EX532" s="138">
        <v>2</v>
      </c>
      <c r="EZ532" s="141"/>
      <c r="FB532" s="127"/>
      <c r="FC532" s="118">
        <v>70</v>
      </c>
      <c r="FD532" s="17">
        <v>6</v>
      </c>
      <c r="FE532" s="141">
        <v>354</v>
      </c>
      <c r="FF532" s="17">
        <v>59</v>
      </c>
      <c r="FG532" s="140"/>
      <c r="FH532" s="141"/>
      <c r="FJ532" s="17" t="e">
        <v>#N/A</v>
      </c>
      <c r="FK532" s="257" t="s">
        <v>3711</v>
      </c>
      <c r="FP532" s="141"/>
      <c r="FR532" s="140"/>
      <c r="FT532" s="138">
        <v>0</v>
      </c>
      <c r="FU532" s="138">
        <v>14</v>
      </c>
      <c r="FY532" s="141"/>
      <c r="GA532" s="140"/>
      <c r="GP532" s="141"/>
      <c r="GR532" s="137"/>
      <c r="GX532" s="141"/>
      <c r="GY532" s="137"/>
      <c r="HD532" s="141"/>
      <c r="HE532" s="137"/>
      <c r="HK532" s="141"/>
      <c r="HL532" s="137"/>
      <c r="HM532" s="124"/>
      <c r="HN532" s="124"/>
      <c r="HO532" s="141"/>
      <c r="HP532" s="140"/>
      <c r="HQ532" s="141"/>
      <c r="HS532" s="140"/>
      <c r="II532" s="141"/>
      <c r="IJ532" s="17" t="s">
        <v>4162</v>
      </c>
      <c r="IK532" s="138" t="s">
        <v>4006</v>
      </c>
    </row>
    <row r="533" spans="1:295" s="138" customFormat="1" ht="12">
      <c r="A533" s="118">
        <v>522</v>
      </c>
      <c r="B533" s="17" t="s">
        <v>689</v>
      </c>
      <c r="C533" s="17">
        <v>0</v>
      </c>
      <c r="D533" s="139" t="s">
        <v>663</v>
      </c>
      <c r="E533" s="124" t="s">
        <v>1795</v>
      </c>
      <c r="F533" s="17" t="s">
        <v>2577</v>
      </c>
      <c r="G533" s="17" t="s">
        <v>79</v>
      </c>
      <c r="H533" s="119">
        <v>-21.52075</v>
      </c>
      <c r="I533" s="120">
        <v>-64.742636000000005</v>
      </c>
      <c r="J533" s="17" t="s">
        <v>303</v>
      </c>
      <c r="K533" s="17" t="s">
        <v>215</v>
      </c>
      <c r="L533" s="17" t="s">
        <v>308</v>
      </c>
      <c r="M533" s="121" t="s">
        <v>215</v>
      </c>
      <c r="N533" s="122">
        <v>6</v>
      </c>
      <c r="O533" s="123" t="s">
        <v>610</v>
      </c>
      <c r="P533" s="17" t="s">
        <v>196</v>
      </c>
      <c r="Q533" s="121" t="s">
        <v>179</v>
      </c>
      <c r="R533" s="124">
        <v>3</v>
      </c>
      <c r="S533" s="124">
        <v>3</v>
      </c>
      <c r="T533" s="124">
        <v>0</v>
      </c>
      <c r="U533" s="124">
        <v>0</v>
      </c>
      <c r="V533" s="124">
        <v>3</v>
      </c>
      <c r="W533" s="124">
        <v>3</v>
      </c>
      <c r="X533" s="124">
        <v>0</v>
      </c>
      <c r="Y533" s="125">
        <v>0</v>
      </c>
      <c r="Z533" s="17">
        <v>12</v>
      </c>
      <c r="AA533" s="142"/>
      <c r="AB533" s="127" t="s">
        <v>191</v>
      </c>
      <c r="AC533" s="227" t="s">
        <v>212</v>
      </c>
      <c r="AD533" s="227">
        <v>3</v>
      </c>
      <c r="AE533" s="227" t="s">
        <v>181</v>
      </c>
      <c r="AF533" s="227">
        <v>1</v>
      </c>
      <c r="AG533" s="227" t="s">
        <v>211</v>
      </c>
      <c r="AH533" s="227" t="s">
        <v>232</v>
      </c>
      <c r="AI533" s="227">
        <v>3</v>
      </c>
      <c r="AJ533" s="227" t="s">
        <v>184</v>
      </c>
      <c r="AK533" s="227">
        <v>1</v>
      </c>
      <c r="AL533" s="227" t="s">
        <v>236</v>
      </c>
      <c r="AM533" s="227" t="s">
        <v>77</v>
      </c>
      <c r="AN533" s="227">
        <v>0</v>
      </c>
      <c r="AO533" s="227" t="s">
        <v>77</v>
      </c>
      <c r="AP533" s="227">
        <v>0</v>
      </c>
      <c r="AQ533" s="227" t="s">
        <v>77</v>
      </c>
      <c r="AR533" s="227" t="s">
        <v>198</v>
      </c>
      <c r="AS533" s="227">
        <v>3</v>
      </c>
      <c r="AT533" s="227" t="s">
        <v>187</v>
      </c>
      <c r="AU533" s="227">
        <v>1</v>
      </c>
      <c r="AV533" s="227" t="s">
        <v>236</v>
      </c>
      <c r="AW533" s="227" t="s">
        <v>186</v>
      </c>
      <c r="AX533" s="227">
        <v>3</v>
      </c>
      <c r="AY533" s="227" t="s">
        <v>229</v>
      </c>
      <c r="AZ533" s="227">
        <v>0</v>
      </c>
      <c r="BA533" s="227" t="s">
        <v>236</v>
      </c>
      <c r="BB533" s="227" t="s">
        <v>77</v>
      </c>
      <c r="BC533" s="227">
        <v>0</v>
      </c>
      <c r="BD533" s="227" t="s">
        <v>77</v>
      </c>
      <c r="BE533" s="227">
        <v>0</v>
      </c>
      <c r="BF533" s="227" t="s">
        <v>77</v>
      </c>
      <c r="BG533" s="227">
        <v>0</v>
      </c>
      <c r="BH533" s="227">
        <v>0</v>
      </c>
      <c r="BI533" s="227">
        <v>0</v>
      </c>
      <c r="BJ533" s="227">
        <v>0</v>
      </c>
      <c r="BK533" s="227">
        <v>0</v>
      </c>
      <c r="BL533" s="17">
        <v>12</v>
      </c>
      <c r="BM533" s="142">
        <v>0</v>
      </c>
      <c r="BN533" s="142"/>
      <c r="BO533" s="142" t="e">
        <v>#N/A</v>
      </c>
      <c r="BP533" s="143">
        <v>2025</v>
      </c>
      <c r="BQ533" s="126" t="s">
        <v>171</v>
      </c>
      <c r="BR533" s="128">
        <v>45512</v>
      </c>
      <c r="BS533" s="17">
        <v>32</v>
      </c>
      <c r="BT533" s="221" t="s">
        <v>3692</v>
      </c>
      <c r="BU533" s="118">
        <v>2</v>
      </c>
      <c r="BV533" s="17">
        <v>0</v>
      </c>
      <c r="BW533" s="17">
        <v>0</v>
      </c>
      <c r="BX533" s="17">
        <v>1</v>
      </c>
      <c r="BY533" s="17">
        <v>0</v>
      </c>
      <c r="BZ533" s="17">
        <v>2</v>
      </c>
      <c r="CA533" s="17"/>
      <c r="CB533" s="17">
        <v>5</v>
      </c>
      <c r="CC533" s="121">
        <v>12</v>
      </c>
      <c r="CD533" s="17"/>
      <c r="CE533" s="118">
        <v>0</v>
      </c>
      <c r="CF533" s="17">
        <v>0</v>
      </c>
      <c r="CG533" s="17">
        <v>1</v>
      </c>
      <c r="CH533" s="17">
        <v>0</v>
      </c>
      <c r="CI533" s="17">
        <v>0</v>
      </c>
      <c r="CJ533" s="17">
        <v>0</v>
      </c>
      <c r="CK533" s="17">
        <v>0</v>
      </c>
      <c r="CL533" s="121">
        <v>1</v>
      </c>
      <c r="CM533" s="17" t="s">
        <v>3693</v>
      </c>
      <c r="CN533" s="17" t="s">
        <v>1410</v>
      </c>
      <c r="CO533" s="17" t="s">
        <v>2899</v>
      </c>
      <c r="CP533" s="17">
        <v>1</v>
      </c>
      <c r="CQ533" s="118">
        <v>1</v>
      </c>
      <c r="CR533" s="17">
        <v>2</v>
      </c>
      <c r="CS533" s="124" t="s">
        <v>676</v>
      </c>
      <c r="CT533" s="138" t="s">
        <v>677</v>
      </c>
      <c r="CY533" s="141"/>
      <c r="CZ533" s="140"/>
      <c r="DC533" s="141"/>
      <c r="DD533" s="142"/>
      <c r="DF533" s="137"/>
      <c r="DG533" s="17" t="s">
        <v>1137</v>
      </c>
      <c r="DI533" s="126" t="s">
        <v>2713</v>
      </c>
      <c r="DJ533" s="118">
        <v>6</v>
      </c>
      <c r="DK533" s="118" t="s">
        <v>2858</v>
      </c>
      <c r="DL533" s="141"/>
      <c r="DM533" s="17" t="s">
        <v>1120</v>
      </c>
      <c r="DN533" s="139"/>
      <c r="DQ533" s="141"/>
      <c r="DY533" s="140"/>
      <c r="EF533" s="141"/>
      <c r="EO533" s="140"/>
      <c r="ET533" s="141"/>
      <c r="EU533" s="140"/>
      <c r="EZ533" s="141"/>
      <c r="FB533" s="127"/>
      <c r="FC533" s="118">
        <v>30</v>
      </c>
      <c r="FD533" s="17">
        <v>5</v>
      </c>
      <c r="FE533" s="141"/>
      <c r="FF533" s="17">
        <v>21</v>
      </c>
      <c r="FG533" s="140"/>
      <c r="FH533" s="141"/>
      <c r="FJ533" s="17" t="e">
        <v>#N/A</v>
      </c>
      <c r="FK533" s="257" t="s">
        <v>3711</v>
      </c>
      <c r="FP533" s="141"/>
      <c r="FR533" s="140"/>
      <c r="FT533" s="138">
        <v>0</v>
      </c>
      <c r="FU533" s="138">
        <v>14</v>
      </c>
      <c r="FY533" s="141"/>
      <c r="GA533" s="140"/>
      <c r="GP533" s="141"/>
      <c r="GR533" s="137"/>
      <c r="GX533" s="141"/>
      <c r="GY533" s="137"/>
      <c r="HD533" s="141"/>
      <c r="HE533" s="137"/>
      <c r="HK533" s="141"/>
      <c r="HL533" s="137"/>
      <c r="HM533" s="124"/>
      <c r="HN533" s="124"/>
      <c r="HO533" s="141"/>
      <c r="HP533" s="140"/>
      <c r="HQ533" s="141"/>
      <c r="HS533" s="140"/>
      <c r="II533" s="141"/>
      <c r="IJ533" s="17" t="s">
        <v>2859</v>
      </c>
      <c r="IK533" s="138" t="s">
        <v>4007</v>
      </c>
    </row>
    <row r="534" spans="1:295" s="242" customFormat="1" ht="12">
      <c r="A534" s="135"/>
      <c r="D534" s="243"/>
      <c r="E534" s="244"/>
      <c r="H534" s="258"/>
      <c r="M534" s="259"/>
      <c r="N534" s="258"/>
      <c r="Q534" s="260"/>
      <c r="R534" s="258"/>
      <c r="AA534" s="261"/>
      <c r="AB534" s="261"/>
      <c r="AD534" s="244"/>
      <c r="AI534" s="244"/>
      <c r="AN534" s="244"/>
      <c r="AS534" s="244"/>
      <c r="AX534" s="244"/>
      <c r="BC534" s="244"/>
      <c r="BH534" s="244"/>
      <c r="BM534" s="261"/>
      <c r="BN534" s="261"/>
      <c r="BO534" s="261"/>
      <c r="BP534" s="262"/>
      <c r="BQ534" s="261"/>
      <c r="BT534" s="263"/>
      <c r="BU534" s="258"/>
      <c r="CB534" s="136"/>
      <c r="CC534" s="264"/>
      <c r="CD534" s="136"/>
      <c r="CE534" s="135"/>
      <c r="CF534" s="136"/>
      <c r="CG534" s="136"/>
      <c r="CH534" s="136"/>
      <c r="CI534" s="136"/>
      <c r="CJ534" s="136"/>
      <c r="CK534" s="136"/>
      <c r="CL534" s="264"/>
      <c r="CQ534" s="258"/>
      <c r="CS534" s="244"/>
      <c r="CY534" s="260"/>
      <c r="CZ534" s="258"/>
      <c r="DC534" s="260"/>
      <c r="DD534" s="261"/>
      <c r="DF534" s="265"/>
      <c r="DI534" s="262"/>
      <c r="DJ534" s="265"/>
      <c r="DK534" s="258"/>
      <c r="DL534" s="260"/>
      <c r="DN534" s="243"/>
      <c r="DQ534" s="260"/>
      <c r="DY534" s="258"/>
      <c r="EF534" s="260"/>
      <c r="EO534" s="258"/>
      <c r="ET534" s="260"/>
      <c r="EU534" s="258"/>
      <c r="EZ534" s="260"/>
      <c r="FB534" s="259"/>
      <c r="FC534" s="258"/>
      <c r="FE534" s="260"/>
      <c r="FG534" s="258"/>
      <c r="FH534" s="260"/>
      <c r="FP534" s="260"/>
      <c r="FR534" s="258"/>
      <c r="FY534" s="260"/>
      <c r="GA534" s="258"/>
      <c r="GP534" s="260"/>
      <c r="GR534" s="265"/>
      <c r="GX534" s="260"/>
      <c r="GY534" s="265"/>
      <c r="HD534" s="260"/>
      <c r="HE534" s="265"/>
      <c r="HK534" s="260"/>
      <c r="HL534" s="265"/>
      <c r="HM534" s="244"/>
      <c r="HN534" s="244"/>
      <c r="HO534" s="260"/>
      <c r="HP534" s="258"/>
      <c r="HQ534" s="260"/>
      <c r="HS534" s="258"/>
      <c r="II534" s="260"/>
    </row>
    <row r="535" spans="1:295" s="138" customFormat="1" ht="12">
      <c r="A535" s="118"/>
      <c r="D535" s="139"/>
      <c r="E535" s="124"/>
      <c r="H535" s="140"/>
      <c r="M535" s="127"/>
      <c r="N535" s="140"/>
      <c r="Q535" s="141"/>
      <c r="R535" s="140"/>
      <c r="AA535" s="142"/>
      <c r="AB535" s="142"/>
      <c r="AD535" s="124"/>
      <c r="AI535" s="124"/>
      <c r="AN535" s="124"/>
      <c r="AS535" s="124"/>
      <c r="AX535" s="124"/>
      <c r="BC535" s="124"/>
      <c r="BH535" s="124"/>
      <c r="BM535" s="142"/>
      <c r="BN535" s="142"/>
      <c r="BO535" s="142"/>
      <c r="BP535" s="143"/>
      <c r="BQ535" s="142"/>
      <c r="BT535" s="245"/>
      <c r="BU535" s="140"/>
      <c r="CB535" s="17"/>
      <c r="CC535" s="121"/>
      <c r="CD535" s="17"/>
      <c r="CE535" s="118"/>
      <c r="CF535" s="17"/>
      <c r="CG535" s="17"/>
      <c r="CH535" s="17"/>
      <c r="CI535" s="17"/>
      <c r="CJ535" s="17"/>
      <c r="CK535" s="17"/>
      <c r="CL535" s="121"/>
      <c r="CQ535" s="140"/>
      <c r="CS535" s="124"/>
      <c r="CY535" s="141"/>
      <c r="CZ535" s="140"/>
      <c r="DC535" s="141"/>
      <c r="DD535" s="142"/>
      <c r="DF535" s="137"/>
      <c r="DI535" s="143"/>
      <c r="DJ535" s="137"/>
      <c r="DK535" s="140"/>
      <c r="DL535" s="141"/>
      <c r="DN535" s="139"/>
      <c r="DQ535" s="141"/>
      <c r="DY535" s="140"/>
      <c r="EF535" s="141"/>
      <c r="EO535" s="140"/>
      <c r="ET535" s="141"/>
      <c r="EU535" s="140"/>
      <c r="EZ535" s="141"/>
      <c r="FB535" s="127"/>
      <c r="FC535" s="140"/>
      <c r="FE535" s="141"/>
      <c r="FG535" s="140"/>
      <c r="FH535" s="141"/>
      <c r="FP535" s="141"/>
      <c r="FR535" s="140"/>
      <c r="FY535" s="141"/>
      <c r="GA535" s="140"/>
      <c r="GP535" s="141"/>
      <c r="GR535" s="137"/>
      <c r="GX535" s="141"/>
      <c r="GY535" s="137"/>
      <c r="HD535" s="141"/>
      <c r="HE535" s="137"/>
      <c r="HK535" s="141"/>
      <c r="HL535" s="137"/>
      <c r="HM535" s="124"/>
      <c r="HN535" s="124"/>
      <c r="HO535" s="141"/>
      <c r="HP535" s="140"/>
      <c r="HQ535" s="141"/>
      <c r="HS535" s="140"/>
      <c r="II535" s="141"/>
    </row>
    <row r="536" spans="1:295" s="138" customFormat="1" ht="12">
      <c r="A536" s="118"/>
      <c r="D536" s="139"/>
      <c r="E536" s="124"/>
      <c r="H536" s="140"/>
      <c r="M536" s="127"/>
      <c r="N536" s="140"/>
      <c r="Q536" s="141"/>
      <c r="R536" s="140"/>
      <c r="AA536" s="142"/>
      <c r="AB536" s="142"/>
      <c r="AD536" s="124"/>
      <c r="AI536" s="124"/>
      <c r="AN536" s="124"/>
      <c r="AS536" s="124"/>
      <c r="AX536" s="124"/>
      <c r="BC536" s="124"/>
      <c r="BH536" s="124"/>
      <c r="BM536" s="142"/>
      <c r="BN536" s="142"/>
      <c r="BO536" s="142"/>
      <c r="BP536" s="143"/>
      <c r="BQ536" s="142"/>
      <c r="BT536" s="245"/>
      <c r="BU536" s="140"/>
      <c r="CB536" s="17"/>
      <c r="CC536" s="121"/>
      <c r="CD536" s="17"/>
      <c r="CE536" s="118"/>
      <c r="CF536" s="17"/>
      <c r="CG536" s="17"/>
      <c r="CH536" s="17"/>
      <c r="CI536" s="17"/>
      <c r="CJ536" s="17"/>
      <c r="CK536" s="17"/>
      <c r="CL536" s="121"/>
      <c r="CQ536" s="140"/>
      <c r="CS536" s="124"/>
      <c r="CY536" s="141"/>
      <c r="CZ536" s="140"/>
      <c r="DC536" s="141"/>
      <c r="DD536" s="142"/>
      <c r="DF536" s="137"/>
      <c r="DI536" s="143"/>
      <c r="DJ536" s="137"/>
      <c r="DK536" s="140"/>
      <c r="DL536" s="141"/>
      <c r="DN536" s="139"/>
      <c r="DQ536" s="141"/>
      <c r="DY536" s="140"/>
      <c r="EF536" s="141"/>
      <c r="EO536" s="140"/>
      <c r="ET536" s="141"/>
      <c r="EU536" s="140"/>
      <c r="EZ536" s="141"/>
      <c r="FB536" s="127"/>
      <c r="FC536" s="140"/>
      <c r="FE536" s="141"/>
      <c r="FG536" s="140"/>
      <c r="FH536" s="141"/>
      <c r="FP536" s="141"/>
      <c r="FR536" s="140"/>
      <c r="FY536" s="141"/>
      <c r="GA536" s="140"/>
      <c r="GP536" s="141"/>
      <c r="GR536" s="137"/>
      <c r="GX536" s="141"/>
      <c r="GY536" s="137"/>
      <c r="HD536" s="141"/>
      <c r="HE536" s="137"/>
      <c r="HK536" s="141"/>
      <c r="HL536" s="137"/>
      <c r="HM536" s="124"/>
      <c r="HN536" s="124"/>
      <c r="HO536" s="141"/>
      <c r="HP536" s="140"/>
      <c r="HQ536" s="141"/>
      <c r="HS536" s="140"/>
      <c r="II536" s="141"/>
    </row>
    <row r="537" spans="1:295" s="138" customFormat="1" ht="12">
      <c r="A537" s="137"/>
      <c r="D537" s="139"/>
      <c r="E537" s="124"/>
      <c r="H537" s="140"/>
      <c r="M537" s="127"/>
      <c r="N537" s="140"/>
      <c r="Q537" s="141"/>
      <c r="R537" s="140"/>
      <c r="AA537" s="142"/>
      <c r="AB537" s="142"/>
      <c r="AD537" s="124"/>
      <c r="AI537" s="124"/>
      <c r="AN537" s="124"/>
      <c r="AS537" s="124"/>
      <c r="AX537" s="124"/>
      <c r="BC537" s="124"/>
      <c r="BH537" s="124"/>
      <c r="BM537" s="142"/>
      <c r="BN537" s="142"/>
      <c r="BO537" s="142"/>
      <c r="BP537" s="143"/>
      <c r="BQ537" s="142"/>
      <c r="BT537" s="245"/>
      <c r="BU537" s="140"/>
      <c r="CB537" s="17"/>
      <c r="CC537" s="121"/>
      <c r="CD537" s="17"/>
      <c r="CE537" s="118"/>
      <c r="CF537" s="17"/>
      <c r="CG537" s="17"/>
      <c r="CH537" s="17"/>
      <c r="CI537" s="17"/>
      <c r="CJ537" s="17"/>
      <c r="CK537" s="17"/>
      <c r="CL537" s="121"/>
      <c r="CQ537" s="140"/>
      <c r="CS537" s="124"/>
      <c r="CY537" s="141"/>
      <c r="CZ537" s="140"/>
      <c r="DC537" s="141"/>
      <c r="DD537" s="142"/>
      <c r="DF537" s="137"/>
      <c r="DI537" s="143"/>
      <c r="DJ537" s="137"/>
      <c r="DK537" s="140"/>
      <c r="DL537" s="141"/>
      <c r="DN537" s="139"/>
      <c r="DQ537" s="141"/>
      <c r="DY537" s="140"/>
      <c r="EF537" s="141"/>
      <c r="EO537" s="140"/>
      <c r="ET537" s="141"/>
      <c r="EU537" s="140"/>
      <c r="EZ537" s="141"/>
      <c r="FB537" s="127"/>
      <c r="FC537" s="140"/>
      <c r="FE537" s="141"/>
      <c r="FG537" s="140"/>
      <c r="FH537" s="141"/>
      <c r="FP537" s="141"/>
      <c r="FR537" s="140"/>
      <c r="FY537" s="141"/>
      <c r="GA537" s="140"/>
      <c r="GP537" s="141"/>
      <c r="GR537" s="137"/>
      <c r="GX537" s="141"/>
      <c r="GY537" s="137"/>
      <c r="HD537" s="141"/>
      <c r="HE537" s="137"/>
      <c r="HK537" s="141"/>
      <c r="HL537" s="137"/>
      <c r="HM537" s="124"/>
      <c r="HN537" s="124"/>
      <c r="HO537" s="141"/>
      <c r="HP537" s="140"/>
      <c r="HQ537" s="141"/>
      <c r="HS537" s="140"/>
      <c r="II537" s="141"/>
    </row>
    <row r="538" spans="1:295" s="138" customFormat="1" ht="12">
      <c r="A538" s="137"/>
      <c r="D538" s="139"/>
      <c r="E538" s="124"/>
      <c r="H538" s="140"/>
      <c r="M538" s="127"/>
      <c r="N538" s="140"/>
      <c r="Q538" s="141"/>
      <c r="R538" s="140"/>
      <c r="AA538" s="142"/>
      <c r="AB538" s="142"/>
      <c r="AD538" s="124"/>
      <c r="AI538" s="124"/>
      <c r="AN538" s="124"/>
      <c r="AS538" s="124"/>
      <c r="AX538" s="124"/>
      <c r="BC538" s="124"/>
      <c r="BH538" s="124"/>
      <c r="BM538" s="142"/>
      <c r="BN538" s="142"/>
      <c r="BO538" s="142"/>
      <c r="BP538" s="143"/>
      <c r="BQ538" s="142"/>
      <c r="BT538" s="245"/>
      <c r="BU538" s="140"/>
      <c r="CB538" s="17"/>
      <c r="CC538" s="121"/>
      <c r="CD538" s="17"/>
      <c r="CE538" s="118"/>
      <c r="CF538" s="17"/>
      <c r="CG538" s="17"/>
      <c r="CH538" s="17"/>
      <c r="CI538" s="17"/>
      <c r="CJ538" s="17"/>
      <c r="CK538" s="17"/>
      <c r="CL538" s="121"/>
      <c r="CQ538" s="140"/>
      <c r="CS538" s="124"/>
      <c r="CY538" s="141"/>
      <c r="CZ538" s="140"/>
      <c r="DC538" s="141"/>
      <c r="DD538" s="142"/>
      <c r="DF538" s="137"/>
      <c r="DI538" s="143"/>
      <c r="DJ538" s="137"/>
      <c r="DK538" s="140"/>
      <c r="DL538" s="141"/>
      <c r="DN538" s="139"/>
      <c r="DQ538" s="141"/>
      <c r="DY538" s="140"/>
      <c r="EF538" s="141"/>
      <c r="EO538" s="140"/>
      <c r="ET538" s="141"/>
      <c r="EU538" s="140"/>
      <c r="EZ538" s="141"/>
      <c r="FB538" s="127"/>
      <c r="FC538" s="140"/>
      <c r="FE538" s="141"/>
      <c r="FG538" s="140"/>
      <c r="FH538" s="141"/>
      <c r="FP538" s="141"/>
      <c r="FR538" s="140"/>
      <c r="FY538" s="141"/>
      <c r="GA538" s="140"/>
      <c r="GP538" s="141"/>
      <c r="GR538" s="137"/>
      <c r="GX538" s="141"/>
      <c r="GY538" s="137"/>
      <c r="HD538" s="141"/>
      <c r="HE538" s="137"/>
      <c r="HK538" s="141"/>
      <c r="HL538" s="137"/>
      <c r="HM538" s="124"/>
      <c r="HN538" s="124"/>
      <c r="HO538" s="141"/>
      <c r="HP538" s="140"/>
      <c r="HQ538" s="141"/>
      <c r="HS538" s="140"/>
      <c r="II538" s="141"/>
    </row>
    <row r="539" spans="1:295" s="138" customFormat="1" ht="12">
      <c r="A539" s="137"/>
      <c r="D539" s="139"/>
      <c r="E539" s="124"/>
      <c r="H539" s="140"/>
      <c r="M539" s="127"/>
      <c r="N539" s="140"/>
      <c r="Q539" s="141"/>
      <c r="R539" s="140"/>
      <c r="AA539" s="142"/>
      <c r="AB539" s="142"/>
      <c r="AD539" s="124"/>
      <c r="AI539" s="124"/>
      <c r="AN539" s="124"/>
      <c r="AS539" s="124"/>
      <c r="AX539" s="124"/>
      <c r="BC539" s="124"/>
      <c r="BH539" s="124"/>
      <c r="BM539" s="142"/>
      <c r="BN539" s="142"/>
      <c r="BO539" s="142"/>
      <c r="BP539" s="143"/>
      <c r="BQ539" s="142"/>
      <c r="BT539" s="245"/>
      <c r="BU539" s="140"/>
      <c r="CB539" s="17"/>
      <c r="CC539" s="121"/>
      <c r="CD539" s="17"/>
      <c r="CE539" s="118"/>
      <c r="CF539" s="17"/>
      <c r="CG539" s="17"/>
      <c r="CH539" s="17"/>
      <c r="CI539" s="17"/>
      <c r="CJ539" s="17"/>
      <c r="CK539" s="17"/>
      <c r="CL539" s="121"/>
      <c r="CQ539" s="140"/>
      <c r="CS539" s="124"/>
      <c r="CY539" s="141"/>
      <c r="CZ539" s="140"/>
      <c r="DC539" s="141"/>
      <c r="DD539" s="142"/>
      <c r="DF539" s="137"/>
      <c r="DI539" s="143"/>
      <c r="DJ539" s="137"/>
      <c r="DK539" s="140"/>
      <c r="DL539" s="141"/>
      <c r="DN539" s="139"/>
      <c r="DQ539" s="141"/>
      <c r="DY539" s="140"/>
      <c r="EF539" s="141"/>
      <c r="EO539" s="140"/>
      <c r="ET539" s="141"/>
      <c r="EU539" s="140"/>
      <c r="EZ539" s="141"/>
      <c r="FB539" s="127"/>
      <c r="FC539" s="140"/>
      <c r="FE539" s="141"/>
      <c r="FG539" s="140"/>
      <c r="FH539" s="141"/>
      <c r="FP539" s="141"/>
      <c r="FR539" s="140"/>
      <c r="FY539" s="141"/>
      <c r="GA539" s="140"/>
      <c r="GP539" s="141"/>
      <c r="GR539" s="137"/>
      <c r="GX539" s="141"/>
      <c r="GY539" s="137"/>
      <c r="HD539" s="141"/>
      <c r="HE539" s="137"/>
      <c r="HK539" s="141"/>
      <c r="HL539" s="137"/>
      <c r="HM539" s="124"/>
      <c r="HN539" s="124"/>
      <c r="HO539" s="141"/>
      <c r="HP539" s="140"/>
      <c r="HQ539" s="141"/>
      <c r="HS539" s="140"/>
      <c r="II539" s="141"/>
    </row>
    <row r="540" spans="1:295" s="138" customFormat="1" ht="12.6" thickBot="1">
      <c r="A540" s="144"/>
      <c r="B540" s="145"/>
      <c r="C540" s="145"/>
      <c r="D540" s="146"/>
      <c r="E540" s="147"/>
      <c r="F540" s="145"/>
      <c r="G540" s="145"/>
      <c r="H540" s="148"/>
      <c r="I540" s="145"/>
      <c r="J540" s="145"/>
      <c r="K540" s="145"/>
      <c r="L540" s="145"/>
      <c r="M540" s="149"/>
      <c r="N540" s="148"/>
      <c r="O540" s="145"/>
      <c r="P540" s="145"/>
      <c r="Q540" s="150"/>
      <c r="R540" s="148"/>
      <c r="S540" s="145"/>
      <c r="T540" s="145"/>
      <c r="U540" s="145"/>
      <c r="V540" s="145"/>
      <c r="W540" s="145"/>
      <c r="X540" s="145"/>
      <c r="Y540" s="145"/>
      <c r="Z540" s="145"/>
      <c r="AA540" s="151"/>
      <c r="AB540" s="151"/>
      <c r="AC540" s="145"/>
      <c r="AD540" s="147"/>
      <c r="AE540" s="145"/>
      <c r="AF540" s="145"/>
      <c r="AG540" s="145"/>
      <c r="AH540" s="145"/>
      <c r="AI540" s="147"/>
      <c r="AJ540" s="145"/>
      <c r="AK540" s="145"/>
      <c r="AL540" s="145"/>
      <c r="AM540" s="145"/>
      <c r="AN540" s="147"/>
      <c r="AO540" s="145"/>
      <c r="AP540" s="145"/>
      <c r="AQ540" s="145"/>
      <c r="AR540" s="145"/>
      <c r="AS540" s="147"/>
      <c r="AT540" s="145"/>
      <c r="AU540" s="145"/>
      <c r="AV540" s="145"/>
      <c r="AW540" s="145"/>
      <c r="AX540" s="147"/>
      <c r="AY540" s="145"/>
      <c r="AZ540" s="145"/>
      <c r="BA540" s="145"/>
      <c r="BB540" s="145"/>
      <c r="BC540" s="147"/>
      <c r="BD540" s="145"/>
      <c r="BE540" s="145"/>
      <c r="BF540" s="145"/>
      <c r="BG540" s="145"/>
      <c r="BH540" s="147"/>
      <c r="BI540" s="145"/>
      <c r="BJ540" s="145"/>
      <c r="BK540" s="145"/>
      <c r="BL540" s="145"/>
      <c r="BM540" s="151"/>
      <c r="BN540" s="151"/>
      <c r="BO540" s="151"/>
      <c r="BP540" s="152"/>
      <c r="BQ540" s="151"/>
      <c r="BR540" s="145"/>
      <c r="BS540" s="145"/>
      <c r="BT540" s="246"/>
      <c r="BU540" s="148"/>
      <c r="BV540" s="145"/>
      <c r="BW540" s="145"/>
      <c r="BX540" s="145"/>
      <c r="BY540" s="145"/>
      <c r="BZ540" s="145"/>
      <c r="CA540" s="145"/>
      <c r="CB540" s="153"/>
      <c r="CC540" s="154"/>
      <c r="CD540" s="17"/>
      <c r="CE540" s="155"/>
      <c r="CF540" s="153"/>
      <c r="CG540" s="153"/>
      <c r="CH540" s="153"/>
      <c r="CI540" s="153"/>
      <c r="CJ540" s="153"/>
      <c r="CK540" s="153"/>
      <c r="CL540" s="154"/>
      <c r="CM540" s="145"/>
      <c r="CN540" s="145"/>
      <c r="CO540" s="145"/>
      <c r="CP540" s="145"/>
      <c r="CQ540" s="148"/>
      <c r="CR540" s="145"/>
      <c r="CS540" s="147"/>
      <c r="CT540" s="145"/>
      <c r="CU540" s="145"/>
      <c r="CV540" s="145"/>
      <c r="CW540" s="145"/>
      <c r="CX540" s="145"/>
      <c r="CY540" s="150"/>
      <c r="CZ540" s="148"/>
      <c r="DA540" s="145"/>
      <c r="DB540" s="145"/>
      <c r="DC540" s="150"/>
      <c r="DD540" s="151"/>
      <c r="DE540" s="145"/>
      <c r="DF540" s="144"/>
      <c r="DG540" s="145"/>
      <c r="DH540" s="145"/>
      <c r="DI540" s="152"/>
      <c r="DJ540" s="144"/>
      <c r="DK540" s="148"/>
      <c r="DL540" s="150"/>
      <c r="DM540" s="145"/>
      <c r="DN540" s="146"/>
      <c r="DO540" s="145"/>
      <c r="DP540" s="145"/>
      <c r="DQ540" s="150"/>
      <c r="DR540" s="145"/>
      <c r="DS540" s="145"/>
      <c r="DT540" s="145"/>
      <c r="DU540" s="145"/>
      <c r="DV540" s="145"/>
      <c r="DW540" s="145"/>
      <c r="DX540" s="145"/>
      <c r="DY540" s="148"/>
      <c r="DZ540" s="145"/>
      <c r="EA540" s="145"/>
      <c r="EB540" s="145"/>
      <c r="EC540" s="145"/>
      <c r="ED540" s="145"/>
      <c r="EE540" s="145"/>
      <c r="EF540" s="150"/>
      <c r="EG540" s="145"/>
      <c r="EH540" s="145"/>
      <c r="EI540" s="145"/>
      <c r="EJ540" s="145"/>
      <c r="EK540" s="145"/>
      <c r="EL540" s="145"/>
      <c r="EM540" s="145"/>
      <c r="EN540" s="145"/>
      <c r="EO540" s="148"/>
      <c r="EP540" s="145"/>
      <c r="EQ540" s="145"/>
      <c r="ER540" s="145"/>
      <c r="ES540" s="145"/>
      <c r="ET540" s="150"/>
      <c r="EU540" s="148"/>
      <c r="EV540" s="145"/>
      <c r="EW540" s="145"/>
      <c r="EX540" s="145"/>
      <c r="EY540" s="145"/>
      <c r="EZ540" s="150"/>
      <c r="FA540" s="145"/>
      <c r="FB540" s="149"/>
      <c r="FC540" s="148"/>
      <c r="FD540" s="145"/>
      <c r="FE540" s="150"/>
      <c r="FF540" s="145"/>
      <c r="FG540" s="148"/>
      <c r="FH540" s="150"/>
      <c r="FI540" s="145"/>
      <c r="FJ540" s="145"/>
      <c r="FK540" s="145"/>
      <c r="FL540" s="145"/>
      <c r="FM540" s="145"/>
      <c r="FN540" s="145"/>
      <c r="FO540" s="145"/>
      <c r="FP540" s="150"/>
      <c r="FQ540" s="145"/>
      <c r="FR540" s="148"/>
      <c r="FS540" s="145"/>
      <c r="FT540" s="145"/>
      <c r="FU540" s="145"/>
      <c r="FV540" s="145"/>
      <c r="FW540" s="145"/>
      <c r="FX540" s="145"/>
      <c r="FY540" s="150"/>
      <c r="FZ540" s="145"/>
      <c r="GA540" s="148"/>
      <c r="GB540" s="145"/>
      <c r="GC540" s="145"/>
      <c r="GD540" s="145"/>
      <c r="GE540" s="145"/>
      <c r="GF540" s="145"/>
      <c r="GG540" s="145"/>
      <c r="GH540" s="145"/>
      <c r="GI540" s="145"/>
      <c r="GJ540" s="145"/>
      <c r="GK540" s="145"/>
      <c r="GL540" s="145"/>
      <c r="GM540" s="145"/>
      <c r="GN540" s="145"/>
      <c r="GO540" s="145"/>
      <c r="GP540" s="150"/>
      <c r="GQ540" s="145"/>
      <c r="GR540" s="144"/>
      <c r="GS540" s="145"/>
      <c r="GT540" s="145"/>
      <c r="GU540" s="145"/>
      <c r="GV540" s="145"/>
      <c r="GW540" s="145"/>
      <c r="GX540" s="150"/>
      <c r="GY540" s="144"/>
      <c r="GZ540" s="145"/>
      <c r="HA540" s="145"/>
      <c r="HB540" s="145"/>
      <c r="HC540" s="145"/>
      <c r="HD540" s="150"/>
      <c r="HE540" s="144"/>
      <c r="HF540" s="145"/>
      <c r="HG540" s="145"/>
      <c r="HH540" s="145"/>
      <c r="HI540" s="145"/>
      <c r="HJ540" s="145"/>
      <c r="HK540" s="150"/>
      <c r="HL540" s="144"/>
      <c r="HM540" s="147"/>
      <c r="HN540" s="147"/>
      <c r="HO540" s="150"/>
      <c r="HP540" s="148"/>
      <c r="HQ540" s="150"/>
      <c r="HR540" s="145"/>
      <c r="HS540" s="148"/>
      <c r="HT540" s="145"/>
      <c r="HU540" s="145"/>
      <c r="HV540" s="145"/>
      <c r="HW540" s="145"/>
      <c r="HX540" s="145"/>
      <c r="HY540" s="145"/>
      <c r="HZ540" s="145"/>
      <c r="IA540" s="145"/>
      <c r="IB540" s="145"/>
      <c r="IC540" s="145"/>
      <c r="ID540" s="145"/>
      <c r="IE540" s="145"/>
      <c r="IF540" s="145"/>
      <c r="IG540" s="145"/>
      <c r="IH540" s="145"/>
      <c r="II540" s="150"/>
    </row>
    <row r="541" spans="1:295" s="138" customFormat="1" ht="12">
      <c r="A541" s="124"/>
      <c r="AD541" s="124"/>
      <c r="AI541" s="124"/>
      <c r="AN541" s="124"/>
      <c r="AS541" s="124"/>
      <c r="AX541" s="124"/>
      <c r="BC541" s="124"/>
      <c r="BH541" s="124"/>
      <c r="BT541" s="139"/>
      <c r="DF541" s="124"/>
      <c r="FB541" s="124"/>
    </row>
    <row r="542" spans="1:295" s="138" customFormat="1" ht="12">
      <c r="A542" s="124"/>
      <c r="D542" s="139"/>
      <c r="E542" s="124"/>
      <c r="G542" s="124"/>
      <c r="I542" s="124"/>
      <c r="K542" s="124"/>
      <c r="M542" s="124"/>
      <c r="O542" s="124"/>
      <c r="Q542" s="124"/>
      <c r="S542" s="124"/>
      <c r="U542" s="124"/>
      <c r="W542" s="124"/>
      <c r="Y542" s="124"/>
      <c r="AA542" s="124"/>
      <c r="AC542" s="124"/>
      <c r="AE542" s="124"/>
      <c r="AG542" s="124"/>
      <c r="AI542" s="124"/>
      <c r="AK542" s="124"/>
      <c r="AM542" s="124"/>
      <c r="AO542" s="124"/>
      <c r="AQ542" s="124"/>
      <c r="AS542" s="124"/>
      <c r="AU542" s="124"/>
      <c r="AW542" s="124"/>
      <c r="AY542" s="124"/>
      <c r="BA542" s="124"/>
      <c r="BC542" s="124"/>
      <c r="BE542" s="124"/>
      <c r="BG542" s="124"/>
      <c r="BI542" s="124"/>
      <c r="BK542" s="124"/>
      <c r="BM542" s="124"/>
      <c r="BO542" s="124"/>
      <c r="BQ542" s="124"/>
      <c r="BS542" s="124"/>
      <c r="BU542" s="124"/>
      <c r="BW542" s="124"/>
      <c r="BY542" s="124"/>
      <c r="CA542" s="124"/>
      <c r="CC542" s="124"/>
      <c r="CE542" s="124"/>
      <c r="CG542" s="124"/>
      <c r="CI542" s="124"/>
      <c r="CK542" s="124"/>
      <c r="CM542" s="124"/>
      <c r="CO542" s="124"/>
      <c r="CQ542" s="124"/>
      <c r="CS542" s="124"/>
      <c r="CU542" s="124"/>
      <c r="CW542" s="124"/>
      <c r="CY542" s="124"/>
      <c r="DA542" s="124"/>
      <c r="DC542" s="124"/>
      <c r="DE542" s="124"/>
      <c r="DG542" s="124"/>
      <c r="DI542" s="124"/>
      <c r="DK542" s="124"/>
      <c r="DM542" s="124"/>
      <c r="DO542" s="124"/>
      <c r="DQ542" s="124"/>
      <c r="DS542" s="124"/>
      <c r="DU542" s="124"/>
      <c r="DW542" s="124"/>
      <c r="DY542" s="124"/>
      <c r="EA542" s="124"/>
      <c r="EC542" s="124"/>
      <c r="ED542" s="124"/>
      <c r="EE542" s="124"/>
      <c r="EG542" s="124"/>
      <c r="EI542" s="124"/>
      <c r="EK542" s="124"/>
      <c r="EL542" s="124"/>
      <c r="EM542" s="124"/>
      <c r="EO542" s="124"/>
      <c r="EQ542" s="124"/>
      <c r="ES542" s="124"/>
      <c r="EU542" s="124"/>
      <c r="EW542" s="124"/>
      <c r="EY542" s="124"/>
      <c r="FA542" s="124"/>
      <c r="FC542" s="124"/>
      <c r="FE542" s="124"/>
      <c r="FG542" s="124"/>
      <c r="FI542" s="124"/>
      <c r="FK542" s="124"/>
      <c r="FM542" s="124"/>
      <c r="FO542" s="124"/>
      <c r="FQ542" s="124"/>
      <c r="FS542" s="124"/>
      <c r="FU542" s="124"/>
      <c r="FW542" s="124"/>
      <c r="FY542" s="124"/>
      <c r="GA542" s="124"/>
      <c r="GC542" s="124"/>
      <c r="GE542" s="124"/>
      <c r="GG542" s="124"/>
      <c r="GI542" s="124"/>
      <c r="GK542" s="124"/>
      <c r="GM542" s="124"/>
      <c r="GO542" s="124"/>
      <c r="GQ542" s="124"/>
      <c r="GS542" s="124"/>
      <c r="GU542" s="124"/>
      <c r="GW542" s="124"/>
      <c r="GY542" s="124"/>
      <c r="HA542" s="124"/>
      <c r="HC542" s="124"/>
      <c r="HE542" s="124"/>
      <c r="HG542" s="124"/>
      <c r="HI542" s="124"/>
      <c r="HK542" s="124"/>
      <c r="HM542" s="124"/>
      <c r="HO542" s="124"/>
      <c r="HQ542" s="124"/>
      <c r="HS542" s="124"/>
      <c r="HU542" s="124"/>
      <c r="HW542" s="124"/>
      <c r="HY542" s="124"/>
      <c r="IA542" s="124"/>
      <c r="IC542" s="124"/>
      <c r="IE542" s="124"/>
      <c r="IG542" s="124"/>
      <c r="II542" s="124"/>
      <c r="IK542" s="124"/>
      <c r="IM542" s="124"/>
      <c r="IO542" s="124"/>
      <c r="IQ542" s="124"/>
      <c r="IS542" s="124"/>
      <c r="IU542" s="124"/>
      <c r="IW542" s="124"/>
      <c r="IY542" s="124"/>
      <c r="JA542" s="124"/>
      <c r="JC542" s="124"/>
      <c r="JE542" s="124"/>
      <c r="JG542" s="124"/>
      <c r="JI542" s="124"/>
      <c r="JJ542" s="124"/>
      <c r="JL542" s="124"/>
      <c r="JN542" s="124"/>
      <c r="JO542" s="124"/>
      <c r="JQ542" s="124"/>
      <c r="JS542" s="124"/>
      <c r="JT542" s="124"/>
      <c r="JV542" s="124"/>
      <c r="JX542" s="124"/>
      <c r="JY542" s="124"/>
      <c r="KA542" s="124"/>
      <c r="KC542" s="124"/>
      <c r="KD542" s="124"/>
      <c r="KF542" s="124"/>
      <c r="KH542" s="124"/>
      <c r="KI542" s="124"/>
    </row>
    <row r="543" spans="1:295" s="157" customFormat="1">
      <c r="A543" s="266"/>
      <c r="D543" s="267"/>
      <c r="E543" s="266">
        <v>1</v>
      </c>
      <c r="F543" s="157">
        <v>2</v>
      </c>
      <c r="G543" s="266">
        <v>3</v>
      </c>
      <c r="H543" s="157">
        <v>4</v>
      </c>
      <c r="I543" s="266">
        <v>5</v>
      </c>
      <c r="J543" s="157">
        <v>6</v>
      </c>
      <c r="K543" s="266">
        <v>7</v>
      </c>
      <c r="L543" s="157">
        <v>8</v>
      </c>
      <c r="M543" s="266">
        <v>9</v>
      </c>
      <c r="N543" s="157">
        <v>10</v>
      </c>
      <c r="O543" s="266">
        <v>11</v>
      </c>
      <c r="P543" s="157">
        <v>12</v>
      </c>
      <c r="Q543" s="266">
        <v>13</v>
      </c>
      <c r="R543" s="157">
        <v>14</v>
      </c>
      <c r="S543" s="266">
        <v>15</v>
      </c>
      <c r="T543" s="157">
        <v>16</v>
      </c>
      <c r="U543" s="266">
        <v>17</v>
      </c>
      <c r="V543" s="157">
        <v>18</v>
      </c>
      <c r="W543" s="266">
        <v>19</v>
      </c>
      <c r="X543" s="157">
        <v>20</v>
      </c>
      <c r="Y543" s="266">
        <v>21</v>
      </c>
      <c r="Z543" s="157">
        <v>22</v>
      </c>
      <c r="AA543" s="266">
        <v>23</v>
      </c>
      <c r="AB543" s="157">
        <v>24</v>
      </c>
      <c r="AC543" s="266">
        <v>25</v>
      </c>
      <c r="AD543" s="157">
        <v>26</v>
      </c>
      <c r="AE543" s="266">
        <v>27</v>
      </c>
      <c r="AF543" s="157">
        <v>28</v>
      </c>
      <c r="AG543" s="266">
        <v>29</v>
      </c>
      <c r="AH543" s="157">
        <v>30</v>
      </c>
      <c r="AI543" s="266">
        <v>31</v>
      </c>
      <c r="AJ543" s="157">
        <v>32</v>
      </c>
      <c r="AK543" s="266">
        <v>33</v>
      </c>
      <c r="AL543" s="157">
        <v>34</v>
      </c>
      <c r="AM543" s="266">
        <v>35</v>
      </c>
      <c r="AN543" s="157">
        <v>36</v>
      </c>
      <c r="AO543" s="266">
        <v>37</v>
      </c>
      <c r="AP543" s="157">
        <v>38</v>
      </c>
      <c r="AQ543" s="266">
        <v>39</v>
      </c>
      <c r="AR543" s="157">
        <v>40</v>
      </c>
      <c r="AS543" s="266">
        <v>41</v>
      </c>
      <c r="AT543" s="157">
        <v>42</v>
      </c>
      <c r="AU543" s="266">
        <v>43</v>
      </c>
      <c r="AV543" s="157">
        <v>44</v>
      </c>
      <c r="AW543" s="266">
        <v>45</v>
      </c>
      <c r="AX543" s="157">
        <v>46</v>
      </c>
      <c r="AY543" s="266">
        <v>47</v>
      </c>
      <c r="AZ543" s="157">
        <v>48</v>
      </c>
      <c r="BA543" s="266">
        <v>49</v>
      </c>
      <c r="BB543" s="157">
        <v>50</v>
      </c>
      <c r="BC543" s="266">
        <v>51</v>
      </c>
      <c r="BD543" s="157">
        <v>52</v>
      </c>
      <c r="BE543" s="266">
        <v>53</v>
      </c>
      <c r="BF543" s="157">
        <v>54</v>
      </c>
      <c r="BG543" s="266">
        <v>55</v>
      </c>
      <c r="BH543" s="157">
        <v>56</v>
      </c>
      <c r="BI543" s="266">
        <v>57</v>
      </c>
      <c r="BJ543" s="157">
        <v>58</v>
      </c>
      <c r="BK543" s="266">
        <v>59</v>
      </c>
      <c r="BL543" s="157">
        <v>60</v>
      </c>
      <c r="BM543" s="266">
        <v>61</v>
      </c>
      <c r="BN543" s="157">
        <v>62</v>
      </c>
      <c r="BO543" s="266">
        <v>63</v>
      </c>
      <c r="BP543" s="157">
        <v>64</v>
      </c>
      <c r="BQ543" s="266">
        <v>65</v>
      </c>
      <c r="BR543" s="157">
        <v>66</v>
      </c>
      <c r="BS543" s="266">
        <v>67</v>
      </c>
      <c r="BT543" s="157">
        <v>68</v>
      </c>
      <c r="BU543" s="266">
        <v>69</v>
      </c>
      <c r="BV543" s="157">
        <v>70</v>
      </c>
      <c r="BW543" s="266">
        <v>71</v>
      </c>
      <c r="BX543" s="157">
        <v>72</v>
      </c>
      <c r="BY543" s="266">
        <v>73</v>
      </c>
      <c r="BZ543" s="157">
        <v>74</v>
      </c>
      <c r="CA543" s="266">
        <v>75</v>
      </c>
      <c r="CB543" s="157">
        <v>76</v>
      </c>
      <c r="CC543" s="266">
        <v>77</v>
      </c>
      <c r="CD543" s="157">
        <v>78</v>
      </c>
      <c r="CE543" s="266">
        <v>79</v>
      </c>
      <c r="CF543" s="157">
        <v>80</v>
      </c>
      <c r="CG543" s="266">
        <v>81</v>
      </c>
      <c r="CH543" s="157">
        <v>82</v>
      </c>
      <c r="CI543" s="266">
        <v>83</v>
      </c>
      <c r="CJ543" s="157">
        <v>84</v>
      </c>
      <c r="CK543" s="266">
        <v>85</v>
      </c>
      <c r="CL543" s="157">
        <v>86</v>
      </c>
      <c r="CM543" s="266">
        <v>87</v>
      </c>
      <c r="CN543" s="157">
        <v>88</v>
      </c>
      <c r="CO543" s="266">
        <v>89</v>
      </c>
      <c r="CP543" s="157">
        <v>90</v>
      </c>
      <c r="CQ543" s="266">
        <v>91</v>
      </c>
      <c r="CR543" s="157">
        <v>92</v>
      </c>
      <c r="CS543" s="266">
        <v>93</v>
      </c>
      <c r="CT543" s="157">
        <v>94</v>
      </c>
      <c r="CU543" s="266">
        <v>95</v>
      </c>
      <c r="CV543" s="157">
        <v>96</v>
      </c>
      <c r="CW543" s="266">
        <v>97</v>
      </c>
      <c r="CX543" s="157">
        <v>98</v>
      </c>
      <c r="CY543" s="266">
        <v>99</v>
      </c>
      <c r="CZ543" s="157">
        <v>100</v>
      </c>
      <c r="DA543" s="266">
        <v>101</v>
      </c>
      <c r="DB543" s="157">
        <v>102</v>
      </c>
      <c r="DC543" s="266">
        <v>103</v>
      </c>
      <c r="DD543" s="157">
        <v>104</v>
      </c>
      <c r="DE543" s="266">
        <v>105</v>
      </c>
      <c r="DF543" s="157">
        <v>106</v>
      </c>
      <c r="DG543" s="266">
        <v>107</v>
      </c>
      <c r="DH543" s="157">
        <v>108</v>
      </c>
      <c r="DI543" s="266">
        <v>109</v>
      </c>
      <c r="DJ543" s="157">
        <v>110</v>
      </c>
      <c r="DK543" s="266">
        <v>111</v>
      </c>
      <c r="DL543" s="157">
        <v>112</v>
      </c>
      <c r="DM543" s="266">
        <v>113</v>
      </c>
      <c r="DN543" s="157">
        <v>114</v>
      </c>
      <c r="DO543" s="266">
        <v>115</v>
      </c>
      <c r="DP543" s="157">
        <v>116</v>
      </c>
      <c r="DQ543" s="266">
        <v>117</v>
      </c>
      <c r="DR543" s="157">
        <v>118</v>
      </c>
      <c r="DS543" s="266">
        <v>119</v>
      </c>
      <c r="DT543" s="157">
        <v>120</v>
      </c>
      <c r="DU543" s="266">
        <v>121</v>
      </c>
      <c r="DV543" s="157">
        <v>122</v>
      </c>
      <c r="DW543" s="266">
        <v>123</v>
      </c>
      <c r="DX543" s="157">
        <v>124</v>
      </c>
      <c r="DY543" s="266">
        <v>125</v>
      </c>
      <c r="DZ543" s="157">
        <v>126</v>
      </c>
      <c r="EA543" s="266">
        <v>127</v>
      </c>
      <c r="EB543" s="157">
        <v>128</v>
      </c>
      <c r="EC543" s="266">
        <v>129</v>
      </c>
      <c r="ED543" s="157">
        <v>130</v>
      </c>
      <c r="EE543" s="266">
        <v>131</v>
      </c>
      <c r="EF543" s="157">
        <v>132</v>
      </c>
      <c r="EG543" s="266">
        <v>133</v>
      </c>
      <c r="EH543" s="157">
        <v>134</v>
      </c>
      <c r="EI543" s="266">
        <v>135</v>
      </c>
      <c r="EJ543" s="157">
        <v>136</v>
      </c>
      <c r="EK543" s="266">
        <v>137</v>
      </c>
      <c r="EL543" s="157">
        <v>138</v>
      </c>
      <c r="EM543" s="266">
        <v>139</v>
      </c>
      <c r="EN543" s="157">
        <v>140</v>
      </c>
      <c r="EO543" s="266">
        <v>141</v>
      </c>
      <c r="EP543" s="157">
        <v>142</v>
      </c>
      <c r="EQ543" s="266">
        <v>143</v>
      </c>
      <c r="ER543" s="157">
        <v>144</v>
      </c>
      <c r="ES543" s="266">
        <v>145</v>
      </c>
      <c r="ET543" s="157">
        <v>146</v>
      </c>
      <c r="EU543" s="266">
        <v>147</v>
      </c>
      <c r="EV543" s="157">
        <v>148</v>
      </c>
      <c r="EW543" s="266">
        <v>149</v>
      </c>
      <c r="EX543" s="157">
        <v>150</v>
      </c>
      <c r="EY543" s="266">
        <v>151</v>
      </c>
      <c r="EZ543" s="157">
        <v>152</v>
      </c>
      <c r="FA543" s="266">
        <v>153</v>
      </c>
      <c r="FB543" s="157">
        <v>154</v>
      </c>
      <c r="FC543" s="266">
        <v>155</v>
      </c>
      <c r="FD543" s="157">
        <v>156</v>
      </c>
      <c r="FE543" s="266">
        <v>157</v>
      </c>
      <c r="FF543" s="157">
        <v>158</v>
      </c>
      <c r="FG543" s="266">
        <v>159</v>
      </c>
      <c r="FH543" s="157">
        <v>160</v>
      </c>
      <c r="FI543" s="266">
        <v>161</v>
      </c>
      <c r="FJ543" s="157">
        <v>162</v>
      </c>
      <c r="FK543" s="266">
        <v>163</v>
      </c>
      <c r="FL543" s="157">
        <v>164</v>
      </c>
      <c r="FM543" s="266">
        <v>165</v>
      </c>
      <c r="FN543" s="157">
        <v>166</v>
      </c>
      <c r="FO543" s="266">
        <v>167</v>
      </c>
      <c r="FP543" s="157">
        <v>168</v>
      </c>
      <c r="FQ543" s="266">
        <v>169</v>
      </c>
      <c r="FR543" s="157">
        <v>170</v>
      </c>
      <c r="FS543" s="266">
        <v>171</v>
      </c>
      <c r="FT543" s="157">
        <v>172</v>
      </c>
      <c r="FU543" s="266">
        <v>173</v>
      </c>
      <c r="FV543" s="157">
        <v>174</v>
      </c>
      <c r="FW543" s="266">
        <v>175</v>
      </c>
      <c r="FX543" s="157">
        <v>176</v>
      </c>
      <c r="FY543" s="266">
        <v>177</v>
      </c>
      <c r="FZ543" s="157">
        <v>178</v>
      </c>
      <c r="GA543" s="266">
        <v>179</v>
      </c>
      <c r="GB543" s="157">
        <v>180</v>
      </c>
      <c r="GC543" s="266">
        <v>181</v>
      </c>
      <c r="GD543" s="157">
        <v>182</v>
      </c>
      <c r="GE543" s="266">
        <v>183</v>
      </c>
      <c r="GF543" s="157">
        <v>184</v>
      </c>
      <c r="GG543" s="266">
        <v>185</v>
      </c>
      <c r="GH543" s="157">
        <v>186</v>
      </c>
      <c r="GI543" s="266">
        <v>187</v>
      </c>
      <c r="GJ543" s="157">
        <v>188</v>
      </c>
      <c r="GK543" s="266">
        <v>189</v>
      </c>
      <c r="GL543" s="157">
        <v>190</v>
      </c>
      <c r="GM543" s="266">
        <v>191</v>
      </c>
      <c r="GN543" s="157">
        <v>192</v>
      </c>
      <c r="GO543" s="266">
        <v>193</v>
      </c>
      <c r="GP543" s="157">
        <v>194</v>
      </c>
      <c r="GQ543" s="266">
        <v>195</v>
      </c>
      <c r="GR543" s="157">
        <v>196</v>
      </c>
      <c r="GS543" s="266">
        <v>197</v>
      </c>
      <c r="GT543" s="157">
        <v>198</v>
      </c>
      <c r="GU543" s="266">
        <v>199</v>
      </c>
      <c r="GV543" s="157">
        <v>200</v>
      </c>
      <c r="GW543" s="266">
        <v>201</v>
      </c>
      <c r="GX543" s="157">
        <v>202</v>
      </c>
      <c r="GY543" s="266">
        <v>203</v>
      </c>
      <c r="GZ543" s="157">
        <v>204</v>
      </c>
      <c r="HA543" s="266">
        <v>205</v>
      </c>
      <c r="HB543" s="157">
        <v>206</v>
      </c>
      <c r="HC543" s="266">
        <v>207</v>
      </c>
      <c r="HD543" s="157">
        <v>208</v>
      </c>
      <c r="HE543" s="266">
        <v>209</v>
      </c>
      <c r="HF543" s="157">
        <v>210</v>
      </c>
      <c r="HG543" s="266">
        <v>211</v>
      </c>
      <c r="HH543" s="157">
        <v>212</v>
      </c>
      <c r="HI543" s="266">
        <v>213</v>
      </c>
      <c r="HJ543" s="157">
        <v>214</v>
      </c>
      <c r="HK543" s="266">
        <v>215</v>
      </c>
      <c r="HL543" s="157">
        <v>216</v>
      </c>
      <c r="HM543" s="266">
        <v>217</v>
      </c>
      <c r="HN543" s="157">
        <v>218</v>
      </c>
      <c r="HO543" s="266">
        <v>219</v>
      </c>
      <c r="HP543" s="157">
        <v>220</v>
      </c>
      <c r="HQ543" s="266">
        <v>221</v>
      </c>
      <c r="HR543" s="157">
        <v>222</v>
      </c>
      <c r="HS543" s="266">
        <v>223</v>
      </c>
      <c r="HT543" s="157">
        <v>224</v>
      </c>
      <c r="HU543" s="266">
        <v>225</v>
      </c>
      <c r="HV543" s="157">
        <v>226</v>
      </c>
      <c r="HW543" s="266">
        <v>227</v>
      </c>
      <c r="HX543" s="157">
        <v>228</v>
      </c>
      <c r="HY543" s="266">
        <v>229</v>
      </c>
      <c r="HZ543" s="157">
        <v>230</v>
      </c>
      <c r="IA543" s="266">
        <v>231</v>
      </c>
      <c r="IB543" s="157">
        <v>232</v>
      </c>
      <c r="IC543" s="266">
        <v>233</v>
      </c>
      <c r="ID543" s="157">
        <v>234</v>
      </c>
      <c r="IE543" s="266">
        <v>235</v>
      </c>
      <c r="IF543" s="157">
        <v>236</v>
      </c>
      <c r="IG543" s="266">
        <v>237</v>
      </c>
      <c r="IH543" s="157">
        <v>238</v>
      </c>
      <c r="II543" s="266">
        <v>239</v>
      </c>
      <c r="IJ543" s="157">
        <v>240</v>
      </c>
      <c r="IK543" s="266">
        <v>241</v>
      </c>
      <c r="IL543" s="157">
        <v>242</v>
      </c>
      <c r="IM543" s="266">
        <v>243</v>
      </c>
      <c r="IN543" s="157">
        <v>244</v>
      </c>
      <c r="IO543" s="266">
        <v>245</v>
      </c>
      <c r="IP543" s="157">
        <v>246</v>
      </c>
      <c r="IQ543" s="266">
        <v>247</v>
      </c>
      <c r="IR543" s="157">
        <v>248</v>
      </c>
      <c r="IS543" s="266">
        <v>249</v>
      </c>
      <c r="IT543" s="157">
        <v>250</v>
      </c>
      <c r="IU543" s="266">
        <v>251</v>
      </c>
      <c r="IV543" s="157">
        <v>252</v>
      </c>
      <c r="IW543" s="266">
        <v>253</v>
      </c>
      <c r="IX543" s="157">
        <v>254</v>
      </c>
      <c r="IY543" s="266">
        <v>255</v>
      </c>
      <c r="IZ543" s="157">
        <v>256</v>
      </c>
      <c r="JA543" s="266">
        <v>257</v>
      </c>
      <c r="JB543" s="157">
        <v>258</v>
      </c>
      <c r="JC543" s="266">
        <v>259</v>
      </c>
      <c r="JD543" s="157">
        <v>260</v>
      </c>
      <c r="JE543" s="266">
        <v>261</v>
      </c>
      <c r="JF543" s="157">
        <v>262</v>
      </c>
      <c r="JG543" s="266">
        <v>263</v>
      </c>
      <c r="JH543" s="157">
        <v>264</v>
      </c>
      <c r="JI543" s="266">
        <v>265</v>
      </c>
      <c r="JJ543" s="157">
        <v>266</v>
      </c>
      <c r="JK543" s="266">
        <v>267</v>
      </c>
      <c r="JL543" s="157">
        <v>268</v>
      </c>
      <c r="JM543" s="266">
        <v>269</v>
      </c>
      <c r="JN543" s="157">
        <v>270</v>
      </c>
      <c r="JO543" s="266">
        <v>271</v>
      </c>
      <c r="JP543" s="157">
        <v>272</v>
      </c>
      <c r="JQ543" s="266">
        <v>273</v>
      </c>
      <c r="JR543" s="157">
        <v>274</v>
      </c>
      <c r="JS543" s="266">
        <v>275</v>
      </c>
      <c r="JT543" s="157">
        <v>276</v>
      </c>
      <c r="JU543" s="266">
        <v>277</v>
      </c>
      <c r="JV543" s="157">
        <v>278</v>
      </c>
      <c r="JW543" s="266">
        <v>279</v>
      </c>
      <c r="JX543" s="157">
        <v>280</v>
      </c>
      <c r="JY543" s="266">
        <v>281</v>
      </c>
      <c r="JZ543" s="157">
        <v>282</v>
      </c>
      <c r="KA543" s="266">
        <v>283</v>
      </c>
      <c r="KB543" s="157">
        <v>284</v>
      </c>
      <c r="KC543" s="266">
        <v>285</v>
      </c>
      <c r="KD543" s="157">
        <v>286</v>
      </c>
      <c r="KE543" s="266">
        <v>287</v>
      </c>
      <c r="KF543" s="157">
        <v>288</v>
      </c>
      <c r="KG543" s="266">
        <v>289</v>
      </c>
      <c r="KH543" s="157">
        <v>290</v>
      </c>
      <c r="KI543" s="266">
        <v>291</v>
      </c>
    </row>
  </sheetData>
  <autoFilter ref="A6:IZ533" xr:uid="{4601F730-D84C-4837-B19E-00F372CC077F}">
    <filterColumn colId="30" showButton="0"/>
    <filterColumn colId="35" showButton="0"/>
    <filterColumn colId="40" showButton="0"/>
    <filterColumn colId="45" showButton="0"/>
    <filterColumn colId="50" showButton="0"/>
    <filterColumn colId="55" showButton="0"/>
  </autoFilter>
  <mergeCells count="222">
    <mergeCell ref="IG3:IG4"/>
    <mergeCell ref="IH3:IH4"/>
    <mergeCell ref="II3:II4"/>
    <mergeCell ref="AE6:AF6"/>
    <mergeCell ref="AJ6:AK6"/>
    <mergeCell ref="AO6:AP6"/>
    <mergeCell ref="AT6:AU6"/>
    <mergeCell ref="AY6:AZ6"/>
    <mergeCell ref="BD6:BE6"/>
    <mergeCell ref="BI6:BJ6"/>
    <mergeCell ref="IA3:IA4"/>
    <mergeCell ref="IB3:IB4"/>
    <mergeCell ref="IC3:IC4"/>
    <mergeCell ref="ID3:ID4"/>
    <mergeCell ref="IE3:IE4"/>
    <mergeCell ref="IF3:IF4"/>
    <mergeCell ref="HU3:HU4"/>
    <mergeCell ref="HV3:HV4"/>
    <mergeCell ref="HW3:HW4"/>
    <mergeCell ref="HX3:HX4"/>
    <mergeCell ref="HY3:HY4"/>
    <mergeCell ref="HZ3:HZ4"/>
    <mergeCell ref="HN3:HN4"/>
    <mergeCell ref="HO3:HO4"/>
    <mergeCell ref="HP3:HP4"/>
    <mergeCell ref="HQ3:HQ4"/>
    <mergeCell ref="HS3:HS4"/>
    <mergeCell ref="HT3:HT4"/>
    <mergeCell ref="HH3:HH4"/>
    <mergeCell ref="HI3:HI4"/>
    <mergeCell ref="HJ3:HJ4"/>
    <mergeCell ref="HK3:HK4"/>
    <mergeCell ref="HL3:HL4"/>
    <mergeCell ref="HM3:HM4"/>
    <mergeCell ref="HB3:HB4"/>
    <mergeCell ref="HC3:HC4"/>
    <mergeCell ref="HD3:HD4"/>
    <mergeCell ref="HE3:HE4"/>
    <mergeCell ref="HF3:HF4"/>
    <mergeCell ref="HG3:HG4"/>
    <mergeCell ref="GV3:GV4"/>
    <mergeCell ref="GW3:GW4"/>
    <mergeCell ref="GX3:GX4"/>
    <mergeCell ref="GY3:GY4"/>
    <mergeCell ref="GZ3:GZ4"/>
    <mergeCell ref="HA3:HA4"/>
    <mergeCell ref="GO3:GO4"/>
    <mergeCell ref="GP3:GP4"/>
    <mergeCell ref="GR3:GR4"/>
    <mergeCell ref="GS3:GS4"/>
    <mergeCell ref="GT3:GT4"/>
    <mergeCell ref="GU3:GU4"/>
    <mergeCell ref="GI3:GI4"/>
    <mergeCell ref="GJ3:GJ4"/>
    <mergeCell ref="GK3:GK4"/>
    <mergeCell ref="GL3:GL4"/>
    <mergeCell ref="GM3:GM4"/>
    <mergeCell ref="GN3:GN4"/>
    <mergeCell ref="GC3:GC4"/>
    <mergeCell ref="GD3:GD4"/>
    <mergeCell ref="GE3:GE4"/>
    <mergeCell ref="GF3:GF4"/>
    <mergeCell ref="GG3:GG4"/>
    <mergeCell ref="GH3:GH4"/>
    <mergeCell ref="FT3:FT4"/>
    <mergeCell ref="FU3:FU4"/>
    <mergeCell ref="FV3:FV4"/>
    <mergeCell ref="FY3:FY4"/>
    <mergeCell ref="GA3:GA4"/>
    <mergeCell ref="GB3:GB4"/>
    <mergeCell ref="FN3:FN4"/>
    <mergeCell ref="FO3:FO4"/>
    <mergeCell ref="FP3:FP4"/>
    <mergeCell ref="FQ3:FQ4"/>
    <mergeCell ref="FR3:FR4"/>
    <mergeCell ref="FS3:FS4"/>
    <mergeCell ref="FH3:FH4"/>
    <mergeCell ref="FI3:FI4"/>
    <mergeCell ref="FJ3:FJ4"/>
    <mergeCell ref="FK3:FK4"/>
    <mergeCell ref="FL3:FL4"/>
    <mergeCell ref="FM3:FM4"/>
    <mergeCell ref="FB3:FB4"/>
    <mergeCell ref="FC3:FC4"/>
    <mergeCell ref="FD3:FD4"/>
    <mergeCell ref="FE3:FE4"/>
    <mergeCell ref="FF3:FF4"/>
    <mergeCell ref="FG3:FG4"/>
    <mergeCell ref="EV3:EV4"/>
    <mergeCell ref="EW3:EW4"/>
    <mergeCell ref="EX3:EX4"/>
    <mergeCell ref="EY3:EY4"/>
    <mergeCell ref="EZ3:EZ4"/>
    <mergeCell ref="FA3:FA4"/>
    <mergeCell ref="EP3:EP4"/>
    <mergeCell ref="EQ3:EQ4"/>
    <mergeCell ref="ER3:ER4"/>
    <mergeCell ref="ES3:ES4"/>
    <mergeCell ref="ET3:ET4"/>
    <mergeCell ref="EU3:EU4"/>
    <mergeCell ref="EJ3:EJ4"/>
    <mergeCell ref="EK3:EK4"/>
    <mergeCell ref="EL3:EL4"/>
    <mergeCell ref="EM3:EM4"/>
    <mergeCell ref="EN3:EN4"/>
    <mergeCell ref="EO3:EO4"/>
    <mergeCell ref="ED3:ED4"/>
    <mergeCell ref="EE3:EE4"/>
    <mergeCell ref="EF3:EF4"/>
    <mergeCell ref="EG3:EG4"/>
    <mergeCell ref="EH3:EH4"/>
    <mergeCell ref="EI3:EI4"/>
    <mergeCell ref="DX3:DX4"/>
    <mergeCell ref="DY3:DY4"/>
    <mergeCell ref="DZ3:DZ4"/>
    <mergeCell ref="EA3:EA4"/>
    <mergeCell ref="EB3:EB4"/>
    <mergeCell ref="EC3:EC4"/>
    <mergeCell ref="DR3:DR4"/>
    <mergeCell ref="DS3:DS4"/>
    <mergeCell ref="DT3:DT4"/>
    <mergeCell ref="DU3:DU4"/>
    <mergeCell ref="DV3:DV4"/>
    <mergeCell ref="DW3:DW4"/>
    <mergeCell ref="DL3:DL4"/>
    <mergeCell ref="DM3:DM4"/>
    <mergeCell ref="DN3:DN4"/>
    <mergeCell ref="DO3:DO4"/>
    <mergeCell ref="DP3:DP4"/>
    <mergeCell ref="DQ3:DQ4"/>
    <mergeCell ref="DE3:DE4"/>
    <mergeCell ref="DF3:DF4"/>
    <mergeCell ref="DG3:DG4"/>
    <mergeCell ref="DH3:DH4"/>
    <mergeCell ref="DI3:DI4"/>
    <mergeCell ref="DK3:DK4"/>
    <mergeCell ref="CY3:CY4"/>
    <mergeCell ref="CZ3:CZ4"/>
    <mergeCell ref="DA3:DA4"/>
    <mergeCell ref="DB3:DB4"/>
    <mergeCell ref="DC3:DC4"/>
    <mergeCell ref="DD3:DD4"/>
    <mergeCell ref="CS3:CS4"/>
    <mergeCell ref="CT3:CT4"/>
    <mergeCell ref="CU3:CU4"/>
    <mergeCell ref="CV3:CV4"/>
    <mergeCell ref="CW3:CW4"/>
    <mergeCell ref="CX3:CX4"/>
    <mergeCell ref="CM3:CM4"/>
    <mergeCell ref="CN3:CN4"/>
    <mergeCell ref="CO3:CO4"/>
    <mergeCell ref="CP3:CP4"/>
    <mergeCell ref="CQ3:CQ4"/>
    <mergeCell ref="CR3:CR4"/>
    <mergeCell ref="CI3:CI4"/>
    <mergeCell ref="CJ3:CJ4"/>
    <mergeCell ref="CK3:CK4"/>
    <mergeCell ref="CL3:CL4"/>
    <mergeCell ref="BZ3:BZ4"/>
    <mergeCell ref="CA3:CA4"/>
    <mergeCell ref="CB3:CB4"/>
    <mergeCell ref="CC3:CC4"/>
    <mergeCell ref="CE3:CE4"/>
    <mergeCell ref="CF3:CF4"/>
    <mergeCell ref="HS2:ID2"/>
    <mergeCell ref="H3:M4"/>
    <mergeCell ref="N3:Q4"/>
    <mergeCell ref="R3:R4"/>
    <mergeCell ref="S3:S4"/>
    <mergeCell ref="T3:T4"/>
    <mergeCell ref="U3:U4"/>
    <mergeCell ref="V3:V4"/>
    <mergeCell ref="W3:W4"/>
    <mergeCell ref="X3:X4"/>
    <mergeCell ref="GA2:GP2"/>
    <mergeCell ref="GR2:GX2"/>
    <mergeCell ref="GY2:HD2"/>
    <mergeCell ref="HE2:HK2"/>
    <mergeCell ref="HL2:HO2"/>
    <mergeCell ref="HP2:HQ2"/>
    <mergeCell ref="EU2:EZ2"/>
    <mergeCell ref="FA2:FB2"/>
    <mergeCell ref="BT3:BT4"/>
    <mergeCell ref="BU3:BU4"/>
    <mergeCell ref="BV3:BV4"/>
    <mergeCell ref="BW3:BW4"/>
    <mergeCell ref="BX3:BX4"/>
    <mergeCell ref="BY3:BY4"/>
    <mergeCell ref="FC2:FE2"/>
    <mergeCell ref="FG2:FH2"/>
    <mergeCell ref="FI2:FP2"/>
    <mergeCell ref="FR2:FY2"/>
    <mergeCell ref="CZ2:DC2"/>
    <mergeCell ref="DF2:DQ2"/>
    <mergeCell ref="DR2:DX2"/>
    <mergeCell ref="DY2:EF2"/>
    <mergeCell ref="EG2:EN2"/>
    <mergeCell ref="EO2:ET2"/>
    <mergeCell ref="A1:F4"/>
    <mergeCell ref="R2:AB2"/>
    <mergeCell ref="AC2:BK2"/>
    <mergeCell ref="BU2:CC2"/>
    <mergeCell ref="CE2:CL2"/>
    <mergeCell ref="CQ2:CY2"/>
    <mergeCell ref="Y3:Y4"/>
    <mergeCell ref="Z3:Z4"/>
    <mergeCell ref="AB3:AB4"/>
    <mergeCell ref="AC3:AG4"/>
    <mergeCell ref="AH3:AL4"/>
    <mergeCell ref="AM3:AQ4"/>
    <mergeCell ref="AR3:AV4"/>
    <mergeCell ref="AW3:BA4"/>
    <mergeCell ref="BB3:BF4"/>
    <mergeCell ref="BG3:BK4"/>
    <mergeCell ref="BM3:BM4"/>
    <mergeCell ref="BN3:BN4"/>
    <mergeCell ref="BP3:BP4"/>
    <mergeCell ref="BQ3:BQ4"/>
    <mergeCell ref="BR3:BR4"/>
    <mergeCell ref="BS3:BS4"/>
    <mergeCell ref="CG3:CG4"/>
    <mergeCell ref="CH3:CH4"/>
  </mergeCells>
  <conditionalFormatting sqref="F157">
    <cfRule type="duplicateValues" dxfId="30" priority="1"/>
  </conditionalFormatting>
  <conditionalFormatting sqref="FI2:FK2">
    <cfRule type="duplicateValues" dxfId="29" priority="2"/>
    <cfRule type="duplicateValues" dxfId="28" priority="3"/>
  </conditionalFormatting>
  <dataValidations count="11">
    <dataValidation type="list" allowBlank="1" showInputMessage="1" showErrorMessage="1" sqref="GY7:GY161" xr:uid="{D1F9CAAC-526B-4EFD-912A-4161E744F091}">
      <formula1>"NO,SI_1F,Si_3F"</formula1>
    </dataValidation>
    <dataValidation type="list" allowBlank="1" showInputMessage="1" showErrorMessage="1" sqref="HA7:HA161" xr:uid="{0CB63997-0486-471B-82CC-A224DE8A680D}">
      <formula1>"0,1,2"</formula1>
    </dataValidation>
    <dataValidation type="list" allowBlank="1" showInputMessage="1" showErrorMessage="1" sqref="GZ7:GZ161" xr:uid="{47016F66-7D7C-4F1C-A6B2-ED2B405B8027}">
      <formula1>"NO,1,2,3,4,5,6,7,8,9,10"</formula1>
    </dataValidation>
    <dataValidation type="list" allowBlank="1" showInputMessage="1" showErrorMessage="1" sqref="GT7:GT147" xr:uid="{0B8D6D99-90E8-4AAD-A8F1-2045250D0298}">
      <formula1>"N/A,A,B,C,AB,AC,BC,ABC"</formula1>
    </dataValidation>
    <dataValidation type="list" allowBlank="1" showInputMessage="1" showErrorMessage="1" sqref="DE7:DE161" xr:uid="{053E7D5E-0015-4059-BFCA-DFF1D61E8950}">
      <formula1>"ok,Falta,Obs."</formula1>
    </dataValidation>
    <dataValidation type="list" allowBlank="1" showInputMessage="1" showErrorMessage="1" sqref="GR148:GR149 GR151:GR213" xr:uid="{FC745B1B-8AE3-4912-A3F5-D605FF77BD07}">
      <formula1>"Existe Polo,Keep Antena,SI,NO_ADD,Swap"</formula1>
    </dataValidation>
    <dataValidation type="list" allowBlank="1" showInputMessage="1" showErrorMessage="1" sqref="GU148:GU211 HP7:HQ161 HL7:HN161 HE7:HH161 HS7:HS161 HU7:HU161" xr:uid="{010691F4-CCCB-490F-A952-40141534850C}">
      <formula1>"N/A,SI,NO"</formula1>
    </dataValidation>
    <dataValidation type="list" allowBlank="1" showInputMessage="1" showErrorMessage="1" sqref="FR202:FR204" xr:uid="{47603CFE-93E3-4994-AA9C-38DE31B26372}">
      <formula1>"Llave, Llave+Carta,Llave+Carta+Autorización Especial"</formula1>
    </dataValidation>
    <dataValidation type="list" allowBlank="1" showInputMessage="1" showErrorMessage="1" sqref="GJ202:GN204" xr:uid="{1B541F3A-6C6C-49E9-817F-7C24ACC9ED9D}">
      <formula1>"Normal,Tramo Largo,Grada,Grúa"</formula1>
    </dataValidation>
    <dataValidation type="list" allowBlank="1" showInputMessage="1" showErrorMessage="1" sqref="GR150 HV7:HV14 GR7:GR147 GU7:GU147 IB7:IB161 HY7:HY161 HV16:HV161" xr:uid="{6EA984A6-71B1-48FF-907B-BDD729825A38}">
      <formula1>"0,1,2,3"</formula1>
    </dataValidation>
    <dataValidation type="list" allowBlank="1" showInputMessage="1" showErrorMessage="1" sqref="HX7:HX14 ID7:ID161 IA7:IA161 HX16:HX161" xr:uid="{BAFDCA5C-787D-4D8F-BAFE-C6041803889D}">
      <formula1>"N/A,A,B,C,AB,BC,AC,ABC"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977BB-4CBE-4C8A-A587-360D897B4194}">
  <sheetPr filterMode="1"/>
  <dimension ref="A1:AP3340"/>
  <sheetViews>
    <sheetView zoomScale="70" zoomScaleNormal="70" workbookViewId="0">
      <pane xSplit="3" ySplit="1" topLeftCell="D2" activePane="bottomRight" state="frozen"/>
      <selection activeCell="C17" sqref="C17"/>
      <selection pane="topRight" activeCell="C17" sqref="C17"/>
      <selection pane="bottomLeft" activeCell="C17" sqref="C17"/>
      <selection pane="bottomRight" activeCell="C17" sqref="C17"/>
    </sheetView>
  </sheetViews>
  <sheetFormatPr baseColWidth="10" defaultColWidth="9.33203125" defaultRowHeight="14.4"/>
  <cols>
    <col min="1" max="1" width="9.5546875" customWidth="1"/>
    <col min="2" max="2" width="7.6640625" style="19" customWidth="1"/>
    <col min="3" max="3" width="19.44140625" bestFit="1" customWidth="1"/>
    <col min="4" max="4" width="21.33203125" bestFit="1" customWidth="1"/>
    <col min="5" max="5" width="12.33203125" bestFit="1" customWidth="1"/>
    <col min="6" max="6" width="14.5546875" bestFit="1" customWidth="1"/>
    <col min="7" max="7" width="20.33203125" bestFit="1" customWidth="1"/>
    <col min="8" max="8" width="15.33203125" bestFit="1" customWidth="1"/>
    <col min="9" max="9" width="16" bestFit="1" customWidth="1"/>
    <col min="10" max="10" width="15.44140625" customWidth="1"/>
    <col min="11" max="11" width="20.33203125" customWidth="1"/>
    <col min="12" max="12" width="20.6640625" customWidth="1"/>
    <col min="13" max="13" width="28" customWidth="1"/>
    <col min="14" max="14" width="25.6640625" customWidth="1"/>
    <col min="15" max="15" width="29.33203125" customWidth="1"/>
    <col min="16" max="16" width="14.5546875" customWidth="1"/>
    <col min="17" max="17" width="23" customWidth="1"/>
    <col min="18" max="20" width="24.5546875" customWidth="1"/>
    <col min="21" max="21" width="25.33203125" customWidth="1"/>
    <col min="22" max="23" width="22.33203125" customWidth="1"/>
    <col min="24" max="24" width="25.5546875" customWidth="1"/>
    <col min="25" max="25" width="27.5546875" customWidth="1"/>
    <col min="26" max="27" width="14.33203125" customWidth="1"/>
    <col min="28" max="29" width="25.6640625" customWidth="1"/>
    <col min="30" max="30" width="23.5546875" customWidth="1"/>
    <col min="31" max="31" width="24.6640625" customWidth="1"/>
    <col min="32" max="32" width="21.44140625" customWidth="1"/>
    <col min="33" max="33" width="23.5546875" customWidth="1"/>
    <col min="34" max="34" width="24.33203125" customWidth="1"/>
    <col min="35" max="36" width="23.33203125" customWidth="1"/>
    <col min="37" max="37" width="7.6640625" customWidth="1"/>
    <col min="38" max="38" width="23.33203125" bestFit="1" customWidth="1"/>
    <col min="39" max="39" width="21.33203125" bestFit="1" customWidth="1"/>
    <col min="40" max="40" width="9" bestFit="1" customWidth="1"/>
    <col min="41" max="41" width="18.44140625" bestFit="1" customWidth="1"/>
    <col min="42" max="42" width="15" customWidth="1"/>
  </cols>
  <sheetData>
    <row r="1" spans="1:42" s="79" customFormat="1" ht="39" customHeight="1">
      <c r="A1" s="79" t="s">
        <v>302</v>
      </c>
      <c r="B1" s="156" t="s">
        <v>294</v>
      </c>
      <c r="C1" s="92" t="s">
        <v>260</v>
      </c>
      <c r="D1" s="80" t="s">
        <v>261</v>
      </c>
      <c r="E1" s="80" t="s">
        <v>262</v>
      </c>
      <c r="F1" s="93" t="s">
        <v>263</v>
      </c>
      <c r="G1" s="80" t="s">
        <v>264</v>
      </c>
      <c r="H1" s="93" t="s">
        <v>265</v>
      </c>
      <c r="I1" s="80" t="s">
        <v>266</v>
      </c>
      <c r="J1" s="80" t="s">
        <v>267</v>
      </c>
      <c r="K1" s="94" t="s">
        <v>268</v>
      </c>
      <c r="L1" s="94" t="s">
        <v>269</v>
      </c>
      <c r="M1" s="80" t="s">
        <v>270</v>
      </c>
      <c r="N1" s="80" t="s">
        <v>271</v>
      </c>
      <c r="O1" s="94" t="s">
        <v>272</v>
      </c>
      <c r="P1" s="80" t="s">
        <v>273</v>
      </c>
      <c r="Q1" s="80" t="s">
        <v>274</v>
      </c>
      <c r="R1" s="80" t="s">
        <v>275</v>
      </c>
      <c r="S1" s="80" t="s">
        <v>276</v>
      </c>
      <c r="T1" s="80" t="s">
        <v>277</v>
      </c>
      <c r="U1" s="80" t="s">
        <v>278</v>
      </c>
      <c r="V1" s="80" t="s">
        <v>279</v>
      </c>
      <c r="W1" s="80" t="s">
        <v>280</v>
      </c>
      <c r="X1" s="80" t="s">
        <v>281</v>
      </c>
      <c r="Y1" s="94" t="s">
        <v>282</v>
      </c>
      <c r="Z1" s="80" t="s">
        <v>283</v>
      </c>
      <c r="AA1" s="80" t="s">
        <v>284</v>
      </c>
      <c r="AB1" s="80" t="s">
        <v>285</v>
      </c>
      <c r="AC1" s="80" t="s">
        <v>286</v>
      </c>
      <c r="AD1" s="80" t="s">
        <v>287</v>
      </c>
      <c r="AE1" s="80" t="s">
        <v>288</v>
      </c>
      <c r="AF1" s="95" t="s">
        <v>289</v>
      </c>
      <c r="AG1" s="80" t="s">
        <v>290</v>
      </c>
      <c r="AH1" s="94" t="s">
        <v>291</v>
      </c>
      <c r="AI1" s="94" t="s">
        <v>292</v>
      </c>
      <c r="AJ1" s="94" t="s">
        <v>293</v>
      </c>
      <c r="AK1" s="80" t="s">
        <v>294</v>
      </c>
      <c r="AL1" s="81" t="s">
        <v>295</v>
      </c>
      <c r="AM1" s="81" t="s">
        <v>296</v>
      </c>
      <c r="AN1" s="82" t="s">
        <v>297</v>
      </c>
      <c r="AO1" s="83" t="s">
        <v>298</v>
      </c>
      <c r="AP1" s="96"/>
    </row>
    <row r="2" spans="1:42" s="79" customFormat="1" hidden="1">
      <c r="A2" s="79" t="str">
        <f t="shared" ref="A2:A65" si="0">_xlfn.CONCAT(AP2," ",B2)</f>
        <v>12D 1</v>
      </c>
      <c r="B2" s="89">
        <v>1</v>
      </c>
      <c r="C2" s="159"/>
      <c r="D2" s="159"/>
      <c r="E2" s="159"/>
      <c r="F2" s="159"/>
      <c r="G2" s="159"/>
      <c r="H2" s="159"/>
      <c r="I2" s="159"/>
      <c r="J2" s="159"/>
      <c r="K2" s="160" t="s">
        <v>1951</v>
      </c>
      <c r="L2" s="160" t="s">
        <v>1951</v>
      </c>
      <c r="M2" s="160" t="s">
        <v>1951</v>
      </c>
      <c r="N2" s="160" t="s">
        <v>1951</v>
      </c>
      <c r="O2" s="159"/>
      <c r="P2" s="159"/>
      <c r="Q2" s="159"/>
      <c r="R2" s="159"/>
      <c r="S2" s="159"/>
      <c r="T2" s="159"/>
      <c r="U2" s="159"/>
      <c r="V2" s="159"/>
      <c r="W2" s="159"/>
      <c r="X2" s="159"/>
      <c r="Y2" s="159"/>
      <c r="Z2" s="159"/>
      <c r="AA2" s="159"/>
      <c r="AB2" s="159"/>
      <c r="AC2" s="159"/>
      <c r="AD2" s="159"/>
      <c r="AE2" s="159"/>
      <c r="AF2" s="159"/>
      <c r="AG2" s="159"/>
      <c r="AH2" s="159"/>
      <c r="AI2" s="159"/>
      <c r="AJ2" s="159"/>
      <c r="AK2" s="159"/>
      <c r="AL2" s="159"/>
      <c r="AM2" s="159"/>
      <c r="AN2" s="159"/>
      <c r="AO2" s="159"/>
      <c r="AP2" s="159" t="s">
        <v>1624</v>
      </c>
    </row>
    <row r="3" spans="1:42" s="79" customFormat="1" hidden="1">
      <c r="A3" s="79" t="str">
        <f t="shared" si="0"/>
        <v>12D 2</v>
      </c>
      <c r="B3" s="19">
        <v>2</v>
      </c>
      <c r="C3"/>
      <c r="D3"/>
      <c r="E3"/>
      <c r="F3"/>
      <c r="G3"/>
      <c r="H3"/>
      <c r="I3"/>
      <c r="J3"/>
      <c r="K3" s="3" t="s">
        <v>1951</v>
      </c>
      <c r="L3" s="3" t="s">
        <v>1951</v>
      </c>
      <c r="M3" s="3" t="s">
        <v>1951</v>
      </c>
      <c r="N3" s="3" t="s">
        <v>1951</v>
      </c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 t="s">
        <v>1624</v>
      </c>
    </row>
    <row r="4" spans="1:42" s="79" customFormat="1" hidden="1">
      <c r="A4" s="79" t="str">
        <f t="shared" si="0"/>
        <v>12D A</v>
      </c>
      <c r="B4" s="89" t="s">
        <v>106</v>
      </c>
      <c r="C4" s="17" t="s">
        <v>339</v>
      </c>
      <c r="D4" s="3" t="s">
        <v>340</v>
      </c>
      <c r="E4" s="3">
        <v>7</v>
      </c>
      <c r="F4" s="17">
        <v>-17.780329999999999</v>
      </c>
      <c r="G4" s="84" t="s">
        <v>299</v>
      </c>
      <c r="H4" s="17">
        <v>-63.179000000000002</v>
      </c>
      <c r="I4" s="79" t="s">
        <v>300</v>
      </c>
      <c r="J4" s="79">
        <v>15</v>
      </c>
      <c r="K4" s="3" t="s">
        <v>1951</v>
      </c>
      <c r="L4" s="3" t="s">
        <v>1951</v>
      </c>
      <c r="M4" s="3" t="s">
        <v>1951</v>
      </c>
      <c r="N4" s="3" t="s">
        <v>1951</v>
      </c>
      <c r="O4" s="3" t="s">
        <v>179</v>
      </c>
      <c r="P4" s="79" t="s">
        <v>77</v>
      </c>
      <c r="Q4" s="79" t="s">
        <v>77</v>
      </c>
      <c r="R4" s="85" t="s">
        <v>77</v>
      </c>
      <c r="S4" s="85" t="s">
        <v>77</v>
      </c>
      <c r="T4" s="85" t="s">
        <v>77</v>
      </c>
      <c r="U4" s="85" t="s">
        <v>77</v>
      </c>
      <c r="V4" s="79">
        <v>4</v>
      </c>
      <c r="W4" s="79">
        <v>2</v>
      </c>
      <c r="X4" s="79">
        <v>4</v>
      </c>
      <c r="Y4" s="86">
        <v>2</v>
      </c>
      <c r="Z4" s="86">
        <v>1150</v>
      </c>
      <c r="AA4" s="86">
        <v>19150</v>
      </c>
      <c r="AB4" s="86">
        <v>10000</v>
      </c>
      <c r="AC4" s="86">
        <v>10000</v>
      </c>
      <c r="AD4" s="86">
        <v>80000</v>
      </c>
      <c r="AE4" s="86">
        <v>100</v>
      </c>
      <c r="AF4" s="3"/>
      <c r="AG4" s="3"/>
      <c r="AH4" s="79" t="s">
        <v>301</v>
      </c>
      <c r="AI4" s="79" t="s">
        <v>250</v>
      </c>
      <c r="AK4" s="19" t="s">
        <v>110</v>
      </c>
      <c r="AL4" s="17">
        <v>145</v>
      </c>
      <c r="AM4" s="17">
        <v>0</v>
      </c>
      <c r="AN4" s="3">
        <v>435</v>
      </c>
      <c r="AO4" s="17">
        <v>723</v>
      </c>
      <c r="AP4" s="158" t="s">
        <v>1624</v>
      </c>
    </row>
    <row r="5" spans="1:42" s="79" customFormat="1" hidden="1">
      <c r="A5" s="79" t="str">
        <f t="shared" si="0"/>
        <v>12D D</v>
      </c>
      <c r="B5" s="89" t="s">
        <v>239</v>
      </c>
      <c r="C5"/>
      <c r="D5"/>
      <c r="E5"/>
      <c r="F5"/>
      <c r="G5"/>
      <c r="H5"/>
      <c r="I5"/>
      <c r="J5"/>
      <c r="K5" s="3" t="s">
        <v>1951</v>
      </c>
      <c r="L5" s="3" t="s">
        <v>1951</v>
      </c>
      <c r="M5" s="3" t="s">
        <v>1951</v>
      </c>
      <c r="N5" s="3" t="s">
        <v>1951</v>
      </c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 s="159" t="s">
        <v>1624</v>
      </c>
    </row>
    <row r="6" spans="1:42" s="79" customFormat="1" hidden="1">
      <c r="A6" s="79" t="str">
        <f t="shared" si="0"/>
        <v>12D E</v>
      </c>
      <c r="B6" s="89" t="s">
        <v>246</v>
      </c>
      <c r="C6"/>
      <c r="D6"/>
      <c r="E6"/>
      <c r="F6"/>
      <c r="G6"/>
      <c r="H6"/>
      <c r="I6"/>
      <c r="J6"/>
      <c r="K6" s="3" t="s">
        <v>1951</v>
      </c>
      <c r="L6" s="3" t="s">
        <v>1951</v>
      </c>
      <c r="M6" s="3" t="s">
        <v>1951</v>
      </c>
      <c r="N6" s="3" t="s">
        <v>1951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 s="159" t="s">
        <v>1624</v>
      </c>
    </row>
    <row r="7" spans="1:42" s="79" customFormat="1" hidden="1">
      <c r="A7" s="79" t="str">
        <f t="shared" si="0"/>
        <v>12D G</v>
      </c>
      <c r="B7" s="89" t="s">
        <v>173</v>
      </c>
      <c r="C7"/>
      <c r="D7"/>
      <c r="E7"/>
      <c r="F7"/>
      <c r="G7"/>
      <c r="H7"/>
      <c r="I7"/>
      <c r="J7"/>
      <c r="K7" s="3" t="s">
        <v>1951</v>
      </c>
      <c r="L7" s="3" t="s">
        <v>1951</v>
      </c>
      <c r="M7" s="3" t="s">
        <v>1951</v>
      </c>
      <c r="N7" s="3" t="s">
        <v>1951</v>
      </c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 s="159" t="s">
        <v>1624</v>
      </c>
    </row>
    <row r="8" spans="1:42" s="79" customFormat="1" hidden="1">
      <c r="A8" s="79" t="str">
        <f t="shared" si="0"/>
        <v>12D H</v>
      </c>
      <c r="B8" s="89" t="s">
        <v>108</v>
      </c>
      <c r="C8"/>
      <c r="D8"/>
      <c r="E8"/>
      <c r="F8"/>
      <c r="G8"/>
      <c r="H8"/>
      <c r="I8"/>
      <c r="J8"/>
      <c r="K8" s="3" t="s">
        <v>1951</v>
      </c>
      <c r="L8" s="3" t="s">
        <v>1951</v>
      </c>
      <c r="M8" s="3" t="s">
        <v>1951</v>
      </c>
      <c r="N8" s="3" t="s">
        <v>1951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 s="159" t="s">
        <v>1624</v>
      </c>
    </row>
    <row r="9" spans="1:42" s="79" customFormat="1" hidden="1">
      <c r="A9" s="79" t="str">
        <f t="shared" si="0"/>
        <v>12D I</v>
      </c>
      <c r="B9" s="89" t="s">
        <v>224</v>
      </c>
      <c r="C9"/>
      <c r="D9"/>
      <c r="E9"/>
      <c r="F9"/>
      <c r="G9"/>
      <c r="H9"/>
      <c r="I9"/>
      <c r="J9"/>
      <c r="K9" s="3" t="s">
        <v>1951</v>
      </c>
      <c r="L9" s="3" t="s">
        <v>1951</v>
      </c>
      <c r="M9" s="3" t="s">
        <v>1951</v>
      </c>
      <c r="N9" s="3" t="s">
        <v>1951</v>
      </c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 s="159" t="s">
        <v>1624</v>
      </c>
    </row>
    <row r="10" spans="1:42" s="79" customFormat="1" hidden="1">
      <c r="A10" s="79" t="str">
        <f t="shared" si="0"/>
        <v>26M 1</v>
      </c>
      <c r="B10" s="19">
        <v>1</v>
      </c>
      <c r="C10"/>
      <c r="D10"/>
      <c r="E10"/>
      <c r="F10"/>
      <c r="G10"/>
      <c r="H10"/>
      <c r="I10"/>
      <c r="J10"/>
      <c r="K10" s="3" t="s">
        <v>1951</v>
      </c>
      <c r="L10" s="3" t="s">
        <v>1951</v>
      </c>
      <c r="M10" s="3" t="s">
        <v>1951</v>
      </c>
      <c r="N10" s="3" t="s">
        <v>1951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 t="s">
        <v>1625</v>
      </c>
    </row>
    <row r="11" spans="1:42" s="79" customFormat="1" hidden="1">
      <c r="A11" s="79" t="str">
        <f t="shared" si="0"/>
        <v>26M 2</v>
      </c>
      <c r="B11" s="19">
        <v>2</v>
      </c>
      <c r="C11"/>
      <c r="D11"/>
      <c r="E11"/>
      <c r="F11"/>
      <c r="G11"/>
      <c r="H11"/>
      <c r="I11"/>
      <c r="J11"/>
      <c r="K11" s="3" t="s">
        <v>1951</v>
      </c>
      <c r="L11" s="3" t="s">
        <v>1951</v>
      </c>
      <c r="M11" s="3" t="s">
        <v>1951</v>
      </c>
      <c r="N11" s="3" t="s">
        <v>1951</v>
      </c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 t="s">
        <v>1625</v>
      </c>
    </row>
    <row r="12" spans="1:42" s="79" customFormat="1" hidden="1">
      <c r="A12" s="79" t="str">
        <f t="shared" si="0"/>
        <v>26M 3</v>
      </c>
      <c r="B12" s="19">
        <v>3</v>
      </c>
      <c r="C12"/>
      <c r="D12"/>
      <c r="E12"/>
      <c r="F12"/>
      <c r="G12"/>
      <c r="H12"/>
      <c r="I12"/>
      <c r="J12"/>
      <c r="K12" s="3" t="s">
        <v>1951</v>
      </c>
      <c r="L12" s="3" t="s">
        <v>1951</v>
      </c>
      <c r="M12" s="3" t="s">
        <v>1951</v>
      </c>
      <c r="N12" s="3" t="s">
        <v>1951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 t="s">
        <v>1625</v>
      </c>
    </row>
    <row r="13" spans="1:42" s="79" customFormat="1" hidden="1">
      <c r="A13" s="79" t="str">
        <f t="shared" si="0"/>
        <v>26M B</v>
      </c>
      <c r="B13" s="89" t="s">
        <v>109</v>
      </c>
      <c r="G13" s="84"/>
      <c r="K13" s="3" t="s">
        <v>1951</v>
      </c>
      <c r="L13" s="3" t="s">
        <v>1951</v>
      </c>
      <c r="M13" s="3" t="s">
        <v>1951</v>
      </c>
      <c r="N13" s="3" t="s">
        <v>1951</v>
      </c>
      <c r="O13" s="3"/>
      <c r="R13" s="85"/>
      <c r="S13" s="85"/>
      <c r="T13" s="85"/>
      <c r="U13" s="85"/>
      <c r="AD13" s="86"/>
      <c r="AE13" s="86"/>
      <c r="AF13" s="90"/>
      <c r="AG13" s="3"/>
      <c r="AK13" s="19"/>
      <c r="AN13" s="3"/>
      <c r="AP13" s="158" t="s">
        <v>1625</v>
      </c>
    </row>
    <row r="14" spans="1:42" s="79" customFormat="1" hidden="1">
      <c r="A14" s="79" t="str">
        <f t="shared" si="0"/>
        <v>26M D</v>
      </c>
      <c r="B14" s="89" t="s">
        <v>239</v>
      </c>
      <c r="C14"/>
      <c r="D14"/>
      <c r="E14"/>
      <c r="F14"/>
      <c r="G14"/>
      <c r="H14"/>
      <c r="I14"/>
      <c r="J14"/>
      <c r="K14" s="3" t="s">
        <v>1951</v>
      </c>
      <c r="L14" s="3" t="s">
        <v>1951</v>
      </c>
      <c r="M14" s="3" t="s">
        <v>1951</v>
      </c>
      <c r="N14" s="3" t="s">
        <v>1951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 s="159" t="s">
        <v>1625</v>
      </c>
    </row>
    <row r="15" spans="1:42" s="79" customFormat="1" hidden="1">
      <c r="A15" s="79" t="str">
        <f t="shared" si="0"/>
        <v>26M F</v>
      </c>
      <c r="B15" s="89" t="s">
        <v>247</v>
      </c>
      <c r="C15"/>
      <c r="D15"/>
      <c r="E15"/>
      <c r="F15"/>
      <c r="G15"/>
      <c r="H15"/>
      <c r="I15"/>
      <c r="J15"/>
      <c r="K15" s="3" t="s">
        <v>1951</v>
      </c>
      <c r="L15" s="3" t="s">
        <v>1951</v>
      </c>
      <c r="M15" s="3" t="s">
        <v>1951</v>
      </c>
      <c r="N15" s="3" t="s">
        <v>1951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 s="159" t="s">
        <v>1625</v>
      </c>
    </row>
    <row r="16" spans="1:42" s="79" customFormat="1" hidden="1">
      <c r="A16" s="79" t="str">
        <f t="shared" si="0"/>
        <v>26M G</v>
      </c>
      <c r="B16" s="89" t="s">
        <v>173</v>
      </c>
      <c r="C16"/>
      <c r="D16"/>
      <c r="E16"/>
      <c r="F16"/>
      <c r="G16"/>
      <c r="H16"/>
      <c r="I16"/>
      <c r="J16"/>
      <c r="K16" s="3" t="s">
        <v>1951</v>
      </c>
      <c r="L16" s="3" t="s">
        <v>1951</v>
      </c>
      <c r="M16" s="3" t="s">
        <v>1951</v>
      </c>
      <c r="N16" s="3" t="s">
        <v>1951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 s="159" t="s">
        <v>1625</v>
      </c>
    </row>
    <row r="17" spans="1:42" s="79" customFormat="1" hidden="1">
      <c r="A17" s="79" t="str">
        <f t="shared" si="0"/>
        <v>26M I</v>
      </c>
      <c r="B17" s="89" t="s">
        <v>224</v>
      </c>
      <c r="C17"/>
      <c r="D17"/>
      <c r="E17"/>
      <c r="F17"/>
      <c r="G17"/>
      <c r="H17"/>
      <c r="I17"/>
      <c r="J17"/>
      <c r="K17" s="3" t="s">
        <v>1951</v>
      </c>
      <c r="L17" s="3" t="s">
        <v>1951</v>
      </c>
      <c r="M17" s="3" t="s">
        <v>1951</v>
      </c>
      <c r="N17" s="3" t="s">
        <v>1951</v>
      </c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 s="159" t="s">
        <v>1625</v>
      </c>
    </row>
    <row r="18" spans="1:42" s="79" customFormat="1" hidden="1">
      <c r="A18" s="79" t="str">
        <f t="shared" si="0"/>
        <v>3ANI 1</v>
      </c>
      <c r="B18" s="162">
        <v>1</v>
      </c>
      <c r="C18"/>
      <c r="D18"/>
      <c r="E18"/>
      <c r="F18"/>
      <c r="G18"/>
      <c r="H18"/>
      <c r="I18"/>
      <c r="J18"/>
      <c r="K18" s="3" t="s">
        <v>1951</v>
      </c>
      <c r="L18" s="3" t="s">
        <v>1951</v>
      </c>
      <c r="M18" s="3" t="s">
        <v>1951</v>
      </c>
      <c r="N18" s="3" t="s">
        <v>1951</v>
      </c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 t="s">
        <v>671</v>
      </c>
    </row>
    <row r="19" spans="1:42" s="79" customFormat="1" hidden="1">
      <c r="A19" s="79" t="str">
        <f t="shared" si="0"/>
        <v>3ANI 2</v>
      </c>
      <c r="B19" s="162">
        <v>2</v>
      </c>
      <c r="C19"/>
      <c r="D19"/>
      <c r="E19"/>
      <c r="F19"/>
      <c r="G19"/>
      <c r="H19"/>
      <c r="I19"/>
      <c r="J19"/>
      <c r="K19" s="3" t="s">
        <v>1951</v>
      </c>
      <c r="L19" s="3" t="s">
        <v>1951</v>
      </c>
      <c r="M19" s="3" t="s">
        <v>1951</v>
      </c>
      <c r="N19" s="3" t="s">
        <v>1951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 t="s">
        <v>671</v>
      </c>
    </row>
    <row r="20" spans="1:42" s="79" customFormat="1" hidden="1">
      <c r="A20" s="79" t="str">
        <f t="shared" si="0"/>
        <v>3ANI 3</v>
      </c>
      <c r="B20" s="162">
        <v>3</v>
      </c>
      <c r="C20"/>
      <c r="D20"/>
      <c r="E20"/>
      <c r="F20"/>
      <c r="G20"/>
      <c r="H20"/>
      <c r="I20"/>
      <c r="J20"/>
      <c r="K20" s="3" t="s">
        <v>1951</v>
      </c>
      <c r="L20" s="3" t="s">
        <v>1951</v>
      </c>
      <c r="M20" s="3" t="s">
        <v>1951</v>
      </c>
      <c r="N20" s="3" t="s">
        <v>1951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 t="s">
        <v>671</v>
      </c>
    </row>
    <row r="21" spans="1:42" s="79" customFormat="1" hidden="1">
      <c r="A21" s="79" t="str">
        <f t="shared" si="0"/>
        <v>3ANI C</v>
      </c>
      <c r="B21" s="162" t="s">
        <v>110</v>
      </c>
      <c r="G21" s="84"/>
      <c r="K21" s="3" t="s">
        <v>1951</v>
      </c>
      <c r="L21" s="3" t="s">
        <v>1951</v>
      </c>
      <c r="M21" s="3" t="s">
        <v>1951</v>
      </c>
      <c r="N21" s="3" t="s">
        <v>1951</v>
      </c>
      <c r="O21" s="3"/>
      <c r="R21" s="85"/>
      <c r="S21" s="85"/>
      <c r="T21" s="85"/>
      <c r="U21" s="85"/>
      <c r="AD21" s="86"/>
      <c r="AE21" s="86"/>
      <c r="AF21" s="90"/>
      <c r="AG21" s="3"/>
      <c r="AK21" s="19"/>
      <c r="AN21" s="3"/>
      <c r="AP21" s="158" t="s">
        <v>671</v>
      </c>
    </row>
    <row r="22" spans="1:42" s="79" customFormat="1" hidden="1">
      <c r="A22" s="79" t="str">
        <f t="shared" si="0"/>
        <v>3ANI D</v>
      </c>
      <c r="B22" s="89" t="s">
        <v>239</v>
      </c>
      <c r="G22" s="84"/>
      <c r="K22" s="3" t="s">
        <v>1951</v>
      </c>
      <c r="L22" s="3" t="s">
        <v>1951</v>
      </c>
      <c r="M22" s="3" t="s">
        <v>1951</v>
      </c>
      <c r="N22" s="3" t="s">
        <v>1951</v>
      </c>
      <c r="O22" s="3"/>
      <c r="R22" s="85"/>
      <c r="S22" s="85"/>
      <c r="T22" s="85"/>
      <c r="U22" s="85"/>
      <c r="AE22" s="86"/>
      <c r="AF22" s="90"/>
      <c r="AG22" s="3"/>
      <c r="AK22" s="19"/>
      <c r="AN22" s="3"/>
      <c r="AP22" s="158" t="s">
        <v>671</v>
      </c>
    </row>
    <row r="23" spans="1:42" s="79" customFormat="1" hidden="1">
      <c r="A23" s="79" t="str">
        <f t="shared" si="0"/>
        <v>3ANI E</v>
      </c>
      <c r="B23" s="89" t="s">
        <v>246</v>
      </c>
      <c r="G23" s="84"/>
      <c r="K23" s="3" t="s">
        <v>1951</v>
      </c>
      <c r="L23" s="3" t="s">
        <v>1951</v>
      </c>
      <c r="M23" s="3" t="s">
        <v>1951</v>
      </c>
      <c r="N23" s="3" t="s">
        <v>1951</v>
      </c>
      <c r="O23" s="3"/>
      <c r="R23" s="85"/>
      <c r="S23" s="85"/>
      <c r="T23" s="85"/>
      <c r="U23" s="85"/>
      <c r="AE23" s="86"/>
      <c r="AF23" s="90"/>
      <c r="AG23" s="3"/>
      <c r="AK23" s="19"/>
      <c r="AN23" s="3"/>
      <c r="AP23" s="158" t="s">
        <v>671</v>
      </c>
    </row>
    <row r="24" spans="1:42" s="79" customFormat="1" hidden="1">
      <c r="A24" s="79" t="str">
        <f t="shared" si="0"/>
        <v>3ANI F</v>
      </c>
      <c r="B24" s="89" t="s">
        <v>247</v>
      </c>
      <c r="G24" s="84"/>
      <c r="K24" s="3" t="s">
        <v>1951</v>
      </c>
      <c r="L24" s="3" t="s">
        <v>1951</v>
      </c>
      <c r="M24" s="3" t="s">
        <v>1951</v>
      </c>
      <c r="N24" s="3" t="s">
        <v>1951</v>
      </c>
      <c r="O24" s="3"/>
      <c r="R24" s="85"/>
      <c r="S24" s="85"/>
      <c r="T24" s="85"/>
      <c r="U24" s="85"/>
      <c r="AD24" s="86"/>
      <c r="AE24" s="86"/>
      <c r="AF24" s="90"/>
      <c r="AG24" s="3"/>
      <c r="AK24" s="19"/>
      <c r="AN24" s="3"/>
      <c r="AP24" s="158" t="s">
        <v>671</v>
      </c>
    </row>
    <row r="25" spans="1:42" s="79" customFormat="1" hidden="1">
      <c r="A25" s="79" t="str">
        <f t="shared" si="0"/>
        <v>3ANI G</v>
      </c>
      <c r="B25" s="89" t="s">
        <v>173</v>
      </c>
      <c r="C25"/>
      <c r="D25"/>
      <c r="E25"/>
      <c r="F25"/>
      <c r="G25"/>
      <c r="H25"/>
      <c r="I25"/>
      <c r="J25"/>
      <c r="K25" s="3" t="s">
        <v>1951</v>
      </c>
      <c r="L25" s="3" t="s">
        <v>1951</v>
      </c>
      <c r="M25" s="3" t="s">
        <v>1951</v>
      </c>
      <c r="N25" s="3" t="s">
        <v>1951</v>
      </c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 s="159" t="s">
        <v>671</v>
      </c>
    </row>
    <row r="26" spans="1:42" s="79" customFormat="1" hidden="1">
      <c r="A26" s="79" t="str">
        <f t="shared" si="0"/>
        <v>3ANI H</v>
      </c>
      <c r="B26" s="89" t="s">
        <v>108</v>
      </c>
      <c r="C26"/>
      <c r="D26"/>
      <c r="E26"/>
      <c r="F26"/>
      <c r="G26"/>
      <c r="H26"/>
      <c r="I26"/>
      <c r="J26"/>
      <c r="K26" s="3" t="s">
        <v>1951</v>
      </c>
      <c r="L26" s="3" t="s">
        <v>1951</v>
      </c>
      <c r="M26" s="3" t="s">
        <v>1951</v>
      </c>
      <c r="N26" s="3" t="s">
        <v>1951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 s="159" t="s">
        <v>671</v>
      </c>
    </row>
    <row r="27" spans="1:42" s="79" customFormat="1" hidden="1">
      <c r="A27" s="79" t="str">
        <f t="shared" si="0"/>
        <v>3ANI I</v>
      </c>
      <c r="B27" s="89" t="s">
        <v>224</v>
      </c>
      <c r="C27"/>
      <c r="D27"/>
      <c r="E27"/>
      <c r="F27"/>
      <c r="G27"/>
      <c r="H27"/>
      <c r="I27"/>
      <c r="J27"/>
      <c r="K27" s="3" t="s">
        <v>1951</v>
      </c>
      <c r="L27" s="3" t="s">
        <v>1951</v>
      </c>
      <c r="M27" s="3" t="s">
        <v>1951</v>
      </c>
      <c r="N27" s="3" t="s">
        <v>1951</v>
      </c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 s="159" t="s">
        <v>671</v>
      </c>
    </row>
    <row r="28" spans="1:42" s="79" customFormat="1" hidden="1">
      <c r="A28" s="79" t="str">
        <f t="shared" si="0"/>
        <v>6OC 1</v>
      </c>
      <c r="B28" s="19">
        <v>1</v>
      </c>
      <c r="C28"/>
      <c r="D28"/>
      <c r="E28"/>
      <c r="F28"/>
      <c r="G28"/>
      <c r="H28"/>
      <c r="I28"/>
      <c r="J28"/>
      <c r="K28" s="3" t="s">
        <v>1951</v>
      </c>
      <c r="L28" s="3" t="s">
        <v>1951</v>
      </c>
      <c r="M28" s="3" t="s">
        <v>1951</v>
      </c>
      <c r="N28" s="3" t="s">
        <v>1951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 t="s">
        <v>1672</v>
      </c>
    </row>
    <row r="29" spans="1:42" s="79" customFormat="1" hidden="1">
      <c r="A29" s="79" t="str">
        <f t="shared" si="0"/>
        <v>6OC 2</v>
      </c>
      <c r="B29" s="19">
        <v>2</v>
      </c>
      <c r="C29"/>
      <c r="D29"/>
      <c r="E29"/>
      <c r="F29"/>
      <c r="G29"/>
      <c r="H29"/>
      <c r="I29"/>
      <c r="J29"/>
      <c r="K29" s="3" t="s">
        <v>1951</v>
      </c>
      <c r="L29" s="3" t="s">
        <v>1951</v>
      </c>
      <c r="M29" s="3" t="s">
        <v>1951</v>
      </c>
      <c r="N29" s="3" t="s">
        <v>1951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 t="s">
        <v>1672</v>
      </c>
    </row>
    <row r="30" spans="1:42" s="79" customFormat="1" hidden="1">
      <c r="A30" s="79" t="str">
        <f t="shared" si="0"/>
        <v>6OC 3</v>
      </c>
      <c r="B30" s="19">
        <v>3</v>
      </c>
      <c r="C30"/>
      <c r="D30"/>
      <c r="E30"/>
      <c r="F30"/>
      <c r="G30"/>
      <c r="H30"/>
      <c r="I30"/>
      <c r="J30"/>
      <c r="K30" s="3" t="s">
        <v>1951</v>
      </c>
      <c r="L30" s="3" t="s">
        <v>1951</v>
      </c>
      <c r="M30" s="3" t="s">
        <v>1951</v>
      </c>
      <c r="N30" s="3" t="s">
        <v>1951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 t="s">
        <v>1672</v>
      </c>
    </row>
    <row r="31" spans="1:42" s="79" customFormat="1" hidden="1">
      <c r="A31" s="79" t="str">
        <f t="shared" si="0"/>
        <v>6OC D</v>
      </c>
      <c r="B31" s="89" t="s">
        <v>239</v>
      </c>
      <c r="C31"/>
      <c r="D31"/>
      <c r="E31"/>
      <c r="F31"/>
      <c r="G31"/>
      <c r="H31"/>
      <c r="I31"/>
      <c r="J31"/>
      <c r="K31" s="3" t="s">
        <v>1951</v>
      </c>
      <c r="L31" s="3" t="s">
        <v>1951</v>
      </c>
      <c r="M31" s="3" t="s">
        <v>1951</v>
      </c>
      <c r="N31" s="3" t="s">
        <v>1951</v>
      </c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 s="159" t="s">
        <v>1672</v>
      </c>
    </row>
    <row r="32" spans="1:42" s="79" customFormat="1" hidden="1">
      <c r="A32" s="79" t="str">
        <f t="shared" si="0"/>
        <v>6OC F</v>
      </c>
      <c r="B32" s="89" t="s">
        <v>247</v>
      </c>
      <c r="C32"/>
      <c r="D32"/>
      <c r="E32"/>
      <c r="F32"/>
      <c r="G32"/>
      <c r="H32"/>
      <c r="I32"/>
      <c r="J32"/>
      <c r="K32" s="3" t="s">
        <v>1951</v>
      </c>
      <c r="L32" s="3" t="s">
        <v>1951</v>
      </c>
      <c r="M32" s="3" t="s">
        <v>1951</v>
      </c>
      <c r="N32" s="3" t="s">
        <v>1951</v>
      </c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 s="159" t="s">
        <v>1672</v>
      </c>
    </row>
    <row r="33" spans="1:42" s="79" customFormat="1" hidden="1">
      <c r="A33" s="79" t="str">
        <f t="shared" si="0"/>
        <v>6OC G</v>
      </c>
      <c r="B33" s="89" t="s">
        <v>173</v>
      </c>
      <c r="C33"/>
      <c r="D33"/>
      <c r="E33"/>
      <c r="F33"/>
      <c r="G33"/>
      <c r="H33"/>
      <c r="I33"/>
      <c r="J33"/>
      <c r="K33" s="3" t="s">
        <v>1951</v>
      </c>
      <c r="L33" s="3" t="s">
        <v>1951</v>
      </c>
      <c r="M33" s="3" t="s">
        <v>1951</v>
      </c>
      <c r="N33" s="3" t="s">
        <v>1951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 s="159" t="s">
        <v>1672</v>
      </c>
    </row>
    <row r="34" spans="1:42" s="79" customFormat="1" hidden="1">
      <c r="A34" s="79" t="str">
        <f t="shared" si="0"/>
        <v>6OC H</v>
      </c>
      <c r="B34" s="89" t="s">
        <v>108</v>
      </c>
      <c r="C34"/>
      <c r="D34"/>
      <c r="E34"/>
      <c r="F34"/>
      <c r="G34"/>
      <c r="H34"/>
      <c r="I34"/>
      <c r="J34"/>
      <c r="K34" s="3" t="s">
        <v>1951</v>
      </c>
      <c r="L34" s="3" t="s">
        <v>1951</v>
      </c>
      <c r="M34" s="3" t="s">
        <v>1951</v>
      </c>
      <c r="N34" s="3" t="s">
        <v>1951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 s="159" t="s">
        <v>1672</v>
      </c>
    </row>
    <row r="35" spans="1:42" s="79" customFormat="1" hidden="1">
      <c r="A35" s="79" t="str">
        <f t="shared" si="0"/>
        <v>6OC I</v>
      </c>
      <c r="B35" s="89" t="s">
        <v>224</v>
      </c>
      <c r="C35"/>
      <c r="D35"/>
      <c r="E35"/>
      <c r="F35"/>
      <c r="G35"/>
      <c r="H35"/>
      <c r="I35"/>
      <c r="J35"/>
      <c r="K35" s="3" t="s">
        <v>1951</v>
      </c>
      <c r="L35" s="3" t="s">
        <v>1951</v>
      </c>
      <c r="M35" s="3" t="s">
        <v>1951</v>
      </c>
      <c r="N35" s="3" t="s">
        <v>1951</v>
      </c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 s="159" t="s">
        <v>1672</v>
      </c>
    </row>
    <row r="36" spans="1:42" s="79" customFormat="1" hidden="1">
      <c r="A36" s="79" t="str">
        <f t="shared" si="0"/>
        <v>ABA 1</v>
      </c>
      <c r="B36" s="19">
        <v>1</v>
      </c>
      <c r="C36"/>
      <c r="D36"/>
      <c r="E36"/>
      <c r="F36"/>
      <c r="G36"/>
      <c r="H36"/>
      <c r="I36"/>
      <c r="J36"/>
      <c r="K36" s="3" t="s">
        <v>1951</v>
      </c>
      <c r="L36" s="3" t="s">
        <v>1951</v>
      </c>
      <c r="M36" s="3" t="s">
        <v>1951</v>
      </c>
      <c r="N36" s="3" t="s">
        <v>1951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 t="s">
        <v>685</v>
      </c>
    </row>
    <row r="37" spans="1:42" s="79" customFormat="1" hidden="1">
      <c r="A37" s="79" t="str">
        <f t="shared" si="0"/>
        <v>ABA 2</v>
      </c>
      <c r="B37" s="19">
        <v>2</v>
      </c>
      <c r="C37"/>
      <c r="D37"/>
      <c r="E37"/>
      <c r="F37"/>
      <c r="G37"/>
      <c r="H37"/>
      <c r="I37"/>
      <c r="J37"/>
      <c r="K37" s="3" t="s">
        <v>1951</v>
      </c>
      <c r="L37" s="3" t="s">
        <v>1951</v>
      </c>
      <c r="M37" s="3" t="s">
        <v>1951</v>
      </c>
      <c r="N37" s="3" t="s">
        <v>1951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 t="s">
        <v>685</v>
      </c>
    </row>
    <row r="38" spans="1:42" s="79" customFormat="1" hidden="1">
      <c r="A38" s="79" t="str">
        <f t="shared" si="0"/>
        <v>ABA 3</v>
      </c>
      <c r="B38" s="19">
        <v>3</v>
      </c>
      <c r="C38"/>
      <c r="D38"/>
      <c r="E38"/>
      <c r="F38"/>
      <c r="G38"/>
      <c r="H38"/>
      <c r="I38"/>
      <c r="J38"/>
      <c r="K38" s="3" t="s">
        <v>1951</v>
      </c>
      <c r="L38" s="3" t="s">
        <v>1951</v>
      </c>
      <c r="M38" s="3" t="s">
        <v>1951</v>
      </c>
      <c r="N38" s="3" t="s">
        <v>1951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 t="s">
        <v>685</v>
      </c>
    </row>
    <row r="39" spans="1:42" s="79" customFormat="1" hidden="1">
      <c r="A39" s="79" t="str">
        <f t="shared" si="0"/>
        <v>ABA D</v>
      </c>
      <c r="B39" s="89" t="s">
        <v>239</v>
      </c>
      <c r="C39"/>
      <c r="D39"/>
      <c r="E39"/>
      <c r="F39"/>
      <c r="G39"/>
      <c r="H39"/>
      <c r="I39"/>
      <c r="J39"/>
      <c r="K39" s="3" t="s">
        <v>1951</v>
      </c>
      <c r="L39" s="3" t="s">
        <v>1951</v>
      </c>
      <c r="M39" s="3" t="s">
        <v>1951</v>
      </c>
      <c r="N39" s="3" t="s">
        <v>1951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 s="159" t="s">
        <v>685</v>
      </c>
    </row>
    <row r="40" spans="1:42" s="79" customFormat="1" hidden="1">
      <c r="A40" s="79" t="str">
        <f t="shared" si="0"/>
        <v>ABA E</v>
      </c>
      <c r="B40" s="89" t="s">
        <v>246</v>
      </c>
      <c r="C40" s="87" t="s">
        <v>357</v>
      </c>
      <c r="D40" s="3" t="s">
        <v>358</v>
      </c>
      <c r="E40" s="3">
        <v>7</v>
      </c>
      <c r="F40" s="87">
        <v>-11.01083</v>
      </c>
      <c r="G40" s="84" t="s">
        <v>299</v>
      </c>
      <c r="H40" s="87">
        <v>-66.045609999999996</v>
      </c>
      <c r="I40" s="79" t="s">
        <v>300</v>
      </c>
      <c r="J40" s="79">
        <v>15</v>
      </c>
      <c r="K40" s="3" t="s">
        <v>1951</v>
      </c>
      <c r="L40" s="3" t="s">
        <v>1951</v>
      </c>
      <c r="M40" s="3" t="s">
        <v>1951</v>
      </c>
      <c r="N40" s="3" t="s">
        <v>1951</v>
      </c>
      <c r="O40" s="3" t="s">
        <v>179</v>
      </c>
      <c r="P40" s="79" t="s">
        <v>77</v>
      </c>
      <c r="Q40" s="79" t="s">
        <v>77</v>
      </c>
      <c r="R40" s="85" t="s">
        <v>77</v>
      </c>
      <c r="S40" s="85" t="s">
        <v>77</v>
      </c>
      <c r="T40" s="85" t="s">
        <v>77</v>
      </c>
      <c r="U40" s="85" t="s">
        <v>77</v>
      </c>
      <c r="V40" s="79">
        <v>4</v>
      </c>
      <c r="W40" s="79">
        <v>2</v>
      </c>
      <c r="X40" s="79">
        <v>4</v>
      </c>
      <c r="Y40" s="88">
        <v>2</v>
      </c>
      <c r="Z40" s="88">
        <v>1150</v>
      </c>
      <c r="AA40" s="88">
        <v>19150</v>
      </c>
      <c r="AB40" s="88">
        <v>10000</v>
      </c>
      <c r="AC40" s="88">
        <v>10000</v>
      </c>
      <c r="AD40" s="86">
        <v>80000</v>
      </c>
      <c r="AE40" s="86">
        <v>100</v>
      </c>
      <c r="AF40" s="3"/>
      <c r="AG40" s="3"/>
      <c r="AH40" s="79" t="s">
        <v>301</v>
      </c>
      <c r="AI40" s="79" t="s">
        <v>250</v>
      </c>
      <c r="AK40" s="89" t="s">
        <v>239</v>
      </c>
      <c r="AL40" s="87">
        <v>24</v>
      </c>
      <c r="AM40" s="87">
        <v>2</v>
      </c>
      <c r="AN40" s="3">
        <v>74</v>
      </c>
      <c r="AO40" s="87">
        <v>149</v>
      </c>
      <c r="AP40" s="158" t="s">
        <v>685</v>
      </c>
    </row>
    <row r="41" spans="1:42" s="79" customFormat="1" hidden="1">
      <c r="A41" s="79" t="str">
        <f t="shared" si="0"/>
        <v>ABA F</v>
      </c>
      <c r="B41" s="89" t="s">
        <v>247</v>
      </c>
      <c r="G41" s="84"/>
      <c r="K41" s="3" t="s">
        <v>1951</v>
      </c>
      <c r="L41" s="3" t="s">
        <v>1951</v>
      </c>
      <c r="M41" s="3" t="s">
        <v>1951</v>
      </c>
      <c r="N41" s="3" t="s">
        <v>1951</v>
      </c>
      <c r="O41" s="3"/>
      <c r="R41" s="85"/>
      <c r="S41" s="85"/>
      <c r="T41" s="85"/>
      <c r="U41" s="85"/>
      <c r="AD41" s="86"/>
      <c r="AE41" s="86"/>
      <c r="AF41" s="90"/>
      <c r="AG41" s="3"/>
      <c r="AK41" s="19"/>
      <c r="AN41" s="3"/>
      <c r="AP41" s="158" t="s">
        <v>685</v>
      </c>
    </row>
    <row r="42" spans="1:42" s="79" customFormat="1" hidden="1">
      <c r="A42" s="79" t="str">
        <f t="shared" si="0"/>
        <v>ABA G</v>
      </c>
      <c r="B42" s="89" t="s">
        <v>173</v>
      </c>
      <c r="C42"/>
      <c r="D42"/>
      <c r="E42"/>
      <c r="F42"/>
      <c r="G42"/>
      <c r="H42"/>
      <c r="I42"/>
      <c r="J42"/>
      <c r="K42" s="3" t="s">
        <v>1951</v>
      </c>
      <c r="L42" s="3" t="s">
        <v>1951</v>
      </c>
      <c r="M42" s="3" t="s">
        <v>1951</v>
      </c>
      <c r="N42" s="3" t="s">
        <v>1951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 s="159" t="s">
        <v>685</v>
      </c>
    </row>
    <row r="43" spans="1:42" s="79" customFormat="1" hidden="1">
      <c r="A43" s="79" t="str">
        <f t="shared" si="0"/>
        <v>ABA H</v>
      </c>
      <c r="B43" s="89" t="s">
        <v>108</v>
      </c>
      <c r="C43"/>
      <c r="D43"/>
      <c r="E43"/>
      <c r="F43"/>
      <c r="G43"/>
      <c r="H43"/>
      <c r="I43"/>
      <c r="J43"/>
      <c r="K43" s="3" t="s">
        <v>1951</v>
      </c>
      <c r="L43" s="3" t="s">
        <v>1951</v>
      </c>
      <c r="M43" s="3" t="s">
        <v>1951</v>
      </c>
      <c r="N43" s="3" t="s">
        <v>1951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 s="159" t="s">
        <v>685</v>
      </c>
    </row>
    <row r="44" spans="1:42" s="79" customFormat="1" hidden="1">
      <c r="A44" s="79" t="str">
        <f t="shared" si="0"/>
        <v>ABA I</v>
      </c>
      <c r="B44" s="89" t="s">
        <v>224</v>
      </c>
      <c r="C44"/>
      <c r="D44"/>
      <c r="E44"/>
      <c r="F44"/>
      <c r="G44"/>
      <c r="H44"/>
      <c r="I44"/>
      <c r="J44"/>
      <c r="K44" s="3" t="s">
        <v>1951</v>
      </c>
      <c r="L44" s="3" t="s">
        <v>1951</v>
      </c>
      <c r="M44" s="3" t="s">
        <v>1951</v>
      </c>
      <c r="N44" s="3" t="s">
        <v>1951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 s="159" t="s">
        <v>685</v>
      </c>
    </row>
    <row r="45" spans="1:42" s="79" customFormat="1" hidden="1">
      <c r="A45" s="79" t="str">
        <f t="shared" si="0"/>
        <v>ACB D</v>
      </c>
      <c r="B45" s="89" t="s">
        <v>239</v>
      </c>
      <c r="C45"/>
      <c r="D45"/>
      <c r="E45"/>
      <c r="F45"/>
      <c r="G45"/>
      <c r="H45"/>
      <c r="I45"/>
      <c r="J45"/>
      <c r="K45" s="3" t="s">
        <v>1951</v>
      </c>
      <c r="L45" s="3" t="s">
        <v>1951</v>
      </c>
      <c r="M45" s="3" t="s">
        <v>1951</v>
      </c>
      <c r="N45" s="3" t="s">
        <v>1951</v>
      </c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 s="159" t="s">
        <v>695</v>
      </c>
    </row>
    <row r="46" spans="1:42" s="79" customFormat="1" hidden="1">
      <c r="A46" s="79" t="str">
        <f t="shared" si="0"/>
        <v>ACB E</v>
      </c>
      <c r="B46" s="89" t="s">
        <v>246</v>
      </c>
      <c r="C46"/>
      <c r="D46"/>
      <c r="E46"/>
      <c r="F46"/>
      <c r="G46"/>
      <c r="H46"/>
      <c r="I46"/>
      <c r="J46"/>
      <c r="K46" s="3" t="s">
        <v>1951</v>
      </c>
      <c r="L46" s="3" t="s">
        <v>1951</v>
      </c>
      <c r="M46" s="3" t="s">
        <v>1951</v>
      </c>
      <c r="N46" s="3" t="s">
        <v>1951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 s="159" t="s">
        <v>695</v>
      </c>
    </row>
    <row r="47" spans="1:42" s="79" customFormat="1" hidden="1">
      <c r="A47" s="79" t="str">
        <f t="shared" si="0"/>
        <v>ACB F</v>
      </c>
      <c r="B47" s="89" t="s">
        <v>247</v>
      </c>
      <c r="C47"/>
      <c r="D47"/>
      <c r="E47"/>
      <c r="F47"/>
      <c r="G47"/>
      <c r="H47"/>
      <c r="I47"/>
      <c r="J47"/>
      <c r="K47" s="3" t="s">
        <v>1951</v>
      </c>
      <c r="L47" s="3" t="s">
        <v>1951</v>
      </c>
      <c r="M47" s="3" t="s">
        <v>1951</v>
      </c>
      <c r="N47" s="3" t="s">
        <v>1951</v>
      </c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 s="159" t="s">
        <v>695</v>
      </c>
    </row>
    <row r="48" spans="1:42" s="79" customFormat="1" hidden="1">
      <c r="A48" s="79" t="str">
        <f t="shared" si="0"/>
        <v>ACB H</v>
      </c>
      <c r="B48" s="89" t="s">
        <v>108</v>
      </c>
      <c r="C48"/>
      <c r="D48"/>
      <c r="E48"/>
      <c r="F48"/>
      <c r="G48"/>
      <c r="H48"/>
      <c r="I48"/>
      <c r="J48"/>
      <c r="K48" s="3" t="s">
        <v>1951</v>
      </c>
      <c r="L48" s="3" t="s">
        <v>1951</v>
      </c>
      <c r="M48" s="3" t="s">
        <v>1951</v>
      </c>
      <c r="N48" s="3" t="s">
        <v>1951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 s="159" t="s">
        <v>695</v>
      </c>
    </row>
    <row r="49" spans="1:42" s="79" customFormat="1" hidden="1">
      <c r="A49" s="79" t="str">
        <f t="shared" si="0"/>
        <v>ACB I</v>
      </c>
      <c r="B49" s="89" t="s">
        <v>224</v>
      </c>
      <c r="C49"/>
      <c r="D49"/>
      <c r="E49"/>
      <c r="F49"/>
      <c r="G49"/>
      <c r="H49"/>
      <c r="I49"/>
      <c r="J49"/>
      <c r="K49" s="3" t="s">
        <v>1951</v>
      </c>
      <c r="L49" s="3" t="s">
        <v>1951</v>
      </c>
      <c r="M49" s="3" t="s">
        <v>1951</v>
      </c>
      <c r="N49" s="3" t="s">
        <v>1951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 s="159" t="s">
        <v>695</v>
      </c>
    </row>
    <row r="50" spans="1:42" s="79" customFormat="1" hidden="1">
      <c r="A50" s="79" t="str">
        <f t="shared" si="0"/>
        <v>ACC 1</v>
      </c>
      <c r="B50" s="19">
        <v>1</v>
      </c>
      <c r="C50"/>
      <c r="D50"/>
      <c r="E50"/>
      <c r="F50"/>
      <c r="G50"/>
      <c r="H50"/>
      <c r="I50"/>
      <c r="J50"/>
      <c r="K50" s="3" t="s">
        <v>1951</v>
      </c>
      <c r="L50" s="3" t="s">
        <v>1951</v>
      </c>
      <c r="M50" s="3" t="s">
        <v>1951</v>
      </c>
      <c r="N50" s="3" t="s">
        <v>1951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 t="s">
        <v>1626</v>
      </c>
    </row>
    <row r="51" spans="1:42" s="79" customFormat="1" hidden="1">
      <c r="A51" s="79" t="str">
        <f t="shared" si="0"/>
        <v>ACC 2</v>
      </c>
      <c r="B51" s="19">
        <v>2</v>
      </c>
      <c r="C51"/>
      <c r="D51"/>
      <c r="E51"/>
      <c r="F51"/>
      <c r="G51"/>
      <c r="H51"/>
      <c r="I51"/>
      <c r="J51"/>
      <c r="K51" s="3" t="s">
        <v>1951</v>
      </c>
      <c r="L51" s="3" t="s">
        <v>1951</v>
      </c>
      <c r="M51" s="3" t="s">
        <v>1951</v>
      </c>
      <c r="N51" s="3" t="s">
        <v>1951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 t="s">
        <v>1626</v>
      </c>
    </row>
    <row r="52" spans="1:42" s="96" customFormat="1" hidden="1">
      <c r="A52" s="79" t="str">
        <f t="shared" si="0"/>
        <v>ACC 3</v>
      </c>
      <c r="B52" s="19">
        <v>3</v>
      </c>
      <c r="C52"/>
      <c r="D52"/>
      <c r="E52"/>
      <c r="F52"/>
      <c r="G52"/>
      <c r="H52"/>
      <c r="I52"/>
      <c r="J52"/>
      <c r="K52" s="3" t="s">
        <v>1951</v>
      </c>
      <c r="L52" s="3" t="s">
        <v>1951</v>
      </c>
      <c r="M52" s="3" t="s">
        <v>1951</v>
      </c>
      <c r="N52" s="3" t="s">
        <v>1951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 t="s">
        <v>1626</v>
      </c>
    </row>
    <row r="53" spans="1:42" s="79" customFormat="1" hidden="1">
      <c r="A53" s="79" t="str">
        <f t="shared" si="0"/>
        <v>ACC C</v>
      </c>
      <c r="B53" s="89" t="s">
        <v>110</v>
      </c>
      <c r="C53"/>
      <c r="D53"/>
      <c r="E53"/>
      <c r="F53"/>
      <c r="G53"/>
      <c r="H53"/>
      <c r="I53"/>
      <c r="J53"/>
      <c r="K53" s="3" t="s">
        <v>1951</v>
      </c>
      <c r="L53" s="3" t="s">
        <v>1951</v>
      </c>
      <c r="M53" s="3" t="s">
        <v>1951</v>
      </c>
      <c r="N53" s="3" t="s">
        <v>1951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 s="159" t="s">
        <v>1626</v>
      </c>
    </row>
    <row r="54" spans="1:42" s="79" customFormat="1" hidden="1">
      <c r="A54" s="79" t="str">
        <f t="shared" si="0"/>
        <v>ACC D</v>
      </c>
      <c r="B54" s="89" t="s">
        <v>239</v>
      </c>
      <c r="C54"/>
      <c r="D54"/>
      <c r="E54"/>
      <c r="F54"/>
      <c r="G54"/>
      <c r="H54"/>
      <c r="I54"/>
      <c r="J54"/>
      <c r="K54" s="3" t="s">
        <v>1951</v>
      </c>
      <c r="L54" s="3" t="s">
        <v>1951</v>
      </c>
      <c r="M54" s="3" t="s">
        <v>1951</v>
      </c>
      <c r="N54" s="3" t="s">
        <v>1951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 s="159" t="s">
        <v>1626</v>
      </c>
    </row>
    <row r="55" spans="1:42" s="79" customFormat="1" hidden="1">
      <c r="A55" s="79" t="str">
        <f t="shared" si="0"/>
        <v>ACC E</v>
      </c>
      <c r="B55" s="89" t="s">
        <v>246</v>
      </c>
      <c r="C55"/>
      <c r="D55"/>
      <c r="E55"/>
      <c r="F55"/>
      <c r="G55"/>
      <c r="H55"/>
      <c r="I55"/>
      <c r="J55"/>
      <c r="K55" s="3" t="s">
        <v>1951</v>
      </c>
      <c r="L55" s="3" t="s">
        <v>1951</v>
      </c>
      <c r="M55" s="3" t="s">
        <v>1951</v>
      </c>
      <c r="N55" s="3" t="s">
        <v>1951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 s="159" t="s">
        <v>1626</v>
      </c>
    </row>
    <row r="56" spans="1:42" s="79" customFormat="1" hidden="1">
      <c r="A56" s="79" t="str">
        <f t="shared" si="0"/>
        <v>ACC F</v>
      </c>
      <c r="B56" s="89" t="s">
        <v>247</v>
      </c>
      <c r="C56"/>
      <c r="D56"/>
      <c r="E56"/>
      <c r="F56"/>
      <c r="G56"/>
      <c r="H56"/>
      <c r="I56"/>
      <c r="J56"/>
      <c r="K56" s="3" t="s">
        <v>1951</v>
      </c>
      <c r="L56" s="3" t="s">
        <v>1951</v>
      </c>
      <c r="M56" s="3" t="s">
        <v>1951</v>
      </c>
      <c r="N56" s="3" t="s">
        <v>1951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 s="159" t="s">
        <v>1626</v>
      </c>
    </row>
    <row r="57" spans="1:42" s="79" customFormat="1" hidden="1">
      <c r="A57" s="79" t="str">
        <f t="shared" si="0"/>
        <v>ACC G</v>
      </c>
      <c r="B57" s="89" t="s">
        <v>173</v>
      </c>
      <c r="C57"/>
      <c r="D57"/>
      <c r="E57"/>
      <c r="F57"/>
      <c r="G57"/>
      <c r="H57"/>
      <c r="I57"/>
      <c r="J57"/>
      <c r="K57" s="3" t="s">
        <v>1951</v>
      </c>
      <c r="L57" s="3" t="s">
        <v>1951</v>
      </c>
      <c r="M57" s="3" t="s">
        <v>1951</v>
      </c>
      <c r="N57" s="3" t="s">
        <v>1951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 s="159" t="s">
        <v>1626</v>
      </c>
    </row>
    <row r="58" spans="1:42" s="79" customFormat="1" hidden="1">
      <c r="A58" s="79" t="str">
        <f t="shared" si="0"/>
        <v>ACC H</v>
      </c>
      <c r="B58" s="89" t="s">
        <v>108</v>
      </c>
      <c r="C58"/>
      <c r="D58"/>
      <c r="E58"/>
      <c r="F58"/>
      <c r="G58"/>
      <c r="H58"/>
      <c r="I58"/>
      <c r="J58"/>
      <c r="K58" s="3" t="s">
        <v>1951</v>
      </c>
      <c r="L58" s="3" t="s">
        <v>1951</v>
      </c>
      <c r="M58" s="3" t="s">
        <v>1951</v>
      </c>
      <c r="N58" s="3" t="s">
        <v>1951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 s="159" t="s">
        <v>1626</v>
      </c>
    </row>
    <row r="59" spans="1:42" s="79" customFormat="1" hidden="1">
      <c r="A59" s="79" t="str">
        <f t="shared" si="0"/>
        <v>ACC I</v>
      </c>
      <c r="B59" s="89" t="s">
        <v>224</v>
      </c>
      <c r="C59"/>
      <c r="D59"/>
      <c r="E59"/>
      <c r="F59"/>
      <c r="G59"/>
      <c r="H59"/>
      <c r="I59"/>
      <c r="J59"/>
      <c r="K59" s="3" t="s">
        <v>1951</v>
      </c>
      <c r="L59" s="3" t="s">
        <v>1951</v>
      </c>
      <c r="M59" s="3" t="s">
        <v>1951</v>
      </c>
      <c r="N59" s="3" t="s">
        <v>1951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 s="159" t="s">
        <v>1626</v>
      </c>
    </row>
    <row r="60" spans="1:42" s="79" customFormat="1" hidden="1">
      <c r="A60" s="79" t="str">
        <f t="shared" si="0"/>
        <v>AEC D</v>
      </c>
      <c r="B60" s="89" t="s">
        <v>239</v>
      </c>
      <c r="C60"/>
      <c r="D60"/>
      <c r="E60"/>
      <c r="F60"/>
      <c r="G60"/>
      <c r="H60"/>
      <c r="I60"/>
      <c r="J60"/>
      <c r="K60" s="3" t="s">
        <v>1951</v>
      </c>
      <c r="L60" s="3" t="s">
        <v>1951</v>
      </c>
      <c r="M60" s="3" t="s">
        <v>1951</v>
      </c>
      <c r="N60" s="3" t="s">
        <v>1951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 s="159" t="s">
        <v>1673</v>
      </c>
    </row>
    <row r="61" spans="1:42" s="79" customFormat="1" hidden="1">
      <c r="A61" s="79" t="str">
        <f t="shared" si="0"/>
        <v>AEC F</v>
      </c>
      <c r="B61" s="89" t="s">
        <v>247</v>
      </c>
      <c r="C61"/>
      <c r="D61"/>
      <c r="E61"/>
      <c r="F61"/>
      <c r="G61"/>
      <c r="H61"/>
      <c r="I61"/>
      <c r="J61"/>
      <c r="K61" s="3" t="s">
        <v>1951</v>
      </c>
      <c r="L61" s="3" t="s">
        <v>1951</v>
      </c>
      <c r="M61" s="3" t="s">
        <v>1951</v>
      </c>
      <c r="N61" s="3" t="s">
        <v>1951</v>
      </c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 s="159" t="s">
        <v>1673</v>
      </c>
    </row>
    <row r="62" spans="1:42" s="79" customFormat="1" hidden="1">
      <c r="A62" s="79" t="str">
        <f t="shared" si="0"/>
        <v>AEC G</v>
      </c>
      <c r="B62" s="89" t="s">
        <v>173</v>
      </c>
      <c r="C62"/>
      <c r="D62"/>
      <c r="E62"/>
      <c r="F62"/>
      <c r="G62"/>
      <c r="H62"/>
      <c r="I62"/>
      <c r="J62"/>
      <c r="K62" s="3" t="s">
        <v>1951</v>
      </c>
      <c r="L62" s="3" t="s">
        <v>1951</v>
      </c>
      <c r="M62" s="3" t="s">
        <v>1951</v>
      </c>
      <c r="N62" s="3" t="s">
        <v>1951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 s="159" t="s">
        <v>1673</v>
      </c>
    </row>
    <row r="63" spans="1:42" s="79" customFormat="1" hidden="1">
      <c r="A63" s="79" t="str">
        <f t="shared" si="0"/>
        <v>AGH 1</v>
      </c>
      <c r="B63" s="19">
        <v>1</v>
      </c>
      <c r="C63"/>
      <c r="D63"/>
      <c r="E63"/>
      <c r="F63"/>
      <c r="G63"/>
      <c r="H63"/>
      <c r="I63"/>
      <c r="J63"/>
      <c r="K63" s="3" t="s">
        <v>1951</v>
      </c>
      <c r="L63" s="3" t="s">
        <v>1951</v>
      </c>
      <c r="M63" s="3" t="s">
        <v>1951</v>
      </c>
      <c r="N63" s="3" t="s">
        <v>1951</v>
      </c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 t="s">
        <v>1674</v>
      </c>
    </row>
    <row r="64" spans="1:42" s="79" customFormat="1" hidden="1">
      <c r="A64" s="79" t="str">
        <f t="shared" si="0"/>
        <v>AGH D</v>
      </c>
      <c r="B64" s="89" t="s">
        <v>239</v>
      </c>
      <c r="C64"/>
      <c r="D64"/>
      <c r="E64"/>
      <c r="F64"/>
      <c r="G64"/>
      <c r="H64"/>
      <c r="I64"/>
      <c r="J64"/>
      <c r="K64" s="3" t="s">
        <v>1951</v>
      </c>
      <c r="L64" s="3" t="s">
        <v>1951</v>
      </c>
      <c r="M64" s="3" t="s">
        <v>1951</v>
      </c>
      <c r="N64" s="3" t="s">
        <v>1951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 s="159" t="s">
        <v>1674</v>
      </c>
    </row>
    <row r="65" spans="1:42" s="79" customFormat="1" hidden="1">
      <c r="A65" s="79" t="str">
        <f t="shared" si="0"/>
        <v>AGH E</v>
      </c>
      <c r="B65" s="89" t="s">
        <v>246</v>
      </c>
      <c r="C65"/>
      <c r="D65"/>
      <c r="E65"/>
      <c r="F65"/>
      <c r="G65"/>
      <c r="H65"/>
      <c r="I65"/>
      <c r="J65"/>
      <c r="K65" s="3" t="s">
        <v>1951</v>
      </c>
      <c r="L65" s="3" t="s">
        <v>1951</v>
      </c>
      <c r="M65" s="3" t="s">
        <v>1951</v>
      </c>
      <c r="N65" s="3" t="s">
        <v>1951</v>
      </c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 s="159" t="s">
        <v>1674</v>
      </c>
    </row>
    <row r="66" spans="1:42" s="79" customFormat="1" hidden="1">
      <c r="A66" s="79" t="str">
        <f t="shared" ref="A66:A129" si="1">_xlfn.CONCAT(AP66," ",B66)</f>
        <v>AGH G</v>
      </c>
      <c r="B66" s="89" t="s">
        <v>173</v>
      </c>
      <c r="C66"/>
      <c r="D66"/>
      <c r="E66"/>
      <c r="F66"/>
      <c r="G66"/>
      <c r="H66"/>
      <c r="I66"/>
      <c r="J66"/>
      <c r="K66" s="3" t="s">
        <v>1951</v>
      </c>
      <c r="L66" s="3" t="s">
        <v>1951</v>
      </c>
      <c r="M66" s="3" t="s">
        <v>1951</v>
      </c>
      <c r="N66" s="3" t="s">
        <v>1951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 s="159" t="s">
        <v>1674</v>
      </c>
    </row>
    <row r="67" spans="1:42" s="79" customFormat="1" hidden="1">
      <c r="A67" s="79" t="str">
        <f t="shared" si="1"/>
        <v>AGH I</v>
      </c>
      <c r="B67" s="89" t="s">
        <v>224</v>
      </c>
      <c r="C67"/>
      <c r="D67"/>
      <c r="E67"/>
      <c r="F67"/>
      <c r="G67"/>
      <c r="H67"/>
      <c r="I67"/>
      <c r="J67"/>
      <c r="K67" s="3" t="s">
        <v>1951</v>
      </c>
      <c r="L67" s="3" t="s">
        <v>1951</v>
      </c>
      <c r="M67" s="3" t="s">
        <v>1951</v>
      </c>
      <c r="N67" s="3" t="s">
        <v>1951</v>
      </c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 s="159" t="s">
        <v>1674</v>
      </c>
    </row>
    <row r="68" spans="1:42" s="79" customFormat="1" hidden="1">
      <c r="A68" s="79" t="str">
        <f t="shared" si="1"/>
        <v>AGO 2</v>
      </c>
      <c r="B68" s="19">
        <v>2</v>
      </c>
      <c r="C68"/>
      <c r="D68"/>
      <c r="E68"/>
      <c r="F68"/>
      <c r="G68"/>
      <c r="H68"/>
      <c r="I68"/>
      <c r="J68"/>
      <c r="K68" s="3" t="s">
        <v>1951</v>
      </c>
      <c r="L68" s="3" t="s">
        <v>1951</v>
      </c>
      <c r="M68" s="3" t="s">
        <v>1951</v>
      </c>
      <c r="N68" s="3" t="s">
        <v>1951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 t="s">
        <v>1675</v>
      </c>
    </row>
    <row r="69" spans="1:42" s="79" customFormat="1" hidden="1">
      <c r="A69" s="79" t="str">
        <f t="shared" si="1"/>
        <v>AGO 3</v>
      </c>
      <c r="B69" s="19">
        <v>3</v>
      </c>
      <c r="C69"/>
      <c r="D69"/>
      <c r="E69"/>
      <c r="F69"/>
      <c r="G69"/>
      <c r="H69"/>
      <c r="I69"/>
      <c r="J69"/>
      <c r="K69" s="3" t="s">
        <v>1951</v>
      </c>
      <c r="L69" s="3" t="s">
        <v>1951</v>
      </c>
      <c r="M69" s="3" t="s">
        <v>1951</v>
      </c>
      <c r="N69" s="3" t="s">
        <v>1951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 t="s">
        <v>1675</v>
      </c>
    </row>
    <row r="70" spans="1:42" s="79" customFormat="1" hidden="1">
      <c r="A70" s="79" t="str">
        <f t="shared" si="1"/>
        <v>AGO D</v>
      </c>
      <c r="B70" s="89" t="s">
        <v>239</v>
      </c>
      <c r="C70"/>
      <c r="D70"/>
      <c r="E70"/>
      <c r="F70"/>
      <c r="G70"/>
      <c r="H70"/>
      <c r="I70"/>
      <c r="J70"/>
      <c r="K70" s="3" t="s">
        <v>1951</v>
      </c>
      <c r="L70" s="3" t="s">
        <v>1951</v>
      </c>
      <c r="M70" s="3" t="s">
        <v>1951</v>
      </c>
      <c r="N70" s="3" t="s">
        <v>1951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 s="159" t="s">
        <v>1675</v>
      </c>
    </row>
    <row r="71" spans="1:42" s="79" customFormat="1" hidden="1">
      <c r="A71" s="79" t="str">
        <f t="shared" si="1"/>
        <v>AGO E</v>
      </c>
      <c r="B71" s="89" t="s">
        <v>246</v>
      </c>
      <c r="G71" s="84"/>
      <c r="K71" s="3" t="s">
        <v>1951</v>
      </c>
      <c r="L71" s="3" t="s">
        <v>1951</v>
      </c>
      <c r="M71" s="3" t="s">
        <v>1951</v>
      </c>
      <c r="N71" s="3" t="s">
        <v>1951</v>
      </c>
      <c r="O71" s="3"/>
      <c r="R71" s="85"/>
      <c r="S71" s="85"/>
      <c r="T71" s="85"/>
      <c r="U71" s="85"/>
      <c r="AD71" s="86"/>
      <c r="AE71" s="86"/>
      <c r="AF71" s="90"/>
      <c r="AG71" s="3"/>
      <c r="AK71" s="19"/>
      <c r="AN71" s="3"/>
      <c r="AP71" s="158" t="s">
        <v>1675</v>
      </c>
    </row>
    <row r="72" spans="1:42" s="79" customFormat="1" hidden="1">
      <c r="A72" s="79" t="str">
        <f t="shared" si="1"/>
        <v>AGO F</v>
      </c>
      <c r="B72" s="89" t="s">
        <v>247</v>
      </c>
      <c r="C72"/>
      <c r="D72"/>
      <c r="E72"/>
      <c r="F72"/>
      <c r="G72"/>
      <c r="H72"/>
      <c r="I72"/>
      <c r="J72"/>
      <c r="K72" s="3" t="s">
        <v>1951</v>
      </c>
      <c r="L72" s="3" t="s">
        <v>1951</v>
      </c>
      <c r="M72" s="3" t="s">
        <v>1951</v>
      </c>
      <c r="N72" s="3" t="s">
        <v>1951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 s="159" t="s">
        <v>1675</v>
      </c>
    </row>
    <row r="73" spans="1:42" s="79" customFormat="1" hidden="1">
      <c r="A73" s="79" t="str">
        <f t="shared" si="1"/>
        <v>AGO G</v>
      </c>
      <c r="B73" s="89" t="s">
        <v>173</v>
      </c>
      <c r="C73"/>
      <c r="D73"/>
      <c r="E73"/>
      <c r="F73"/>
      <c r="G73"/>
      <c r="H73"/>
      <c r="I73"/>
      <c r="J73"/>
      <c r="K73" s="3" t="s">
        <v>1951</v>
      </c>
      <c r="L73" s="3" t="s">
        <v>1951</v>
      </c>
      <c r="M73" s="3" t="s">
        <v>1951</v>
      </c>
      <c r="N73" s="3" t="s">
        <v>1951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 s="159" t="s">
        <v>1675</v>
      </c>
    </row>
    <row r="74" spans="1:42" s="79" customFormat="1" hidden="1">
      <c r="A74" s="79" t="str">
        <f t="shared" si="1"/>
        <v>AGO H</v>
      </c>
      <c r="B74" s="89" t="s">
        <v>108</v>
      </c>
      <c r="C74"/>
      <c r="D74"/>
      <c r="E74"/>
      <c r="F74"/>
      <c r="G74"/>
      <c r="H74"/>
      <c r="I74"/>
      <c r="J74"/>
      <c r="K74" s="3" t="s">
        <v>1951</v>
      </c>
      <c r="L74" s="3" t="s">
        <v>1951</v>
      </c>
      <c r="M74" s="3" t="s">
        <v>1951</v>
      </c>
      <c r="N74" s="3" t="s">
        <v>1951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 s="159" t="s">
        <v>1675</v>
      </c>
    </row>
    <row r="75" spans="1:42" s="79" customFormat="1" hidden="1">
      <c r="A75" s="79" t="str">
        <f t="shared" si="1"/>
        <v>AGO I</v>
      </c>
      <c r="B75" s="89" t="s">
        <v>224</v>
      </c>
      <c r="C75"/>
      <c r="D75"/>
      <c r="E75"/>
      <c r="F75"/>
      <c r="G75"/>
      <c r="H75"/>
      <c r="I75"/>
      <c r="J75"/>
      <c r="K75" s="3" t="s">
        <v>1951</v>
      </c>
      <c r="L75" s="3" t="s">
        <v>1951</v>
      </c>
      <c r="M75" s="3" t="s">
        <v>1951</v>
      </c>
      <c r="N75" s="3" t="s">
        <v>1951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 s="159" t="s">
        <v>1675</v>
      </c>
    </row>
    <row r="76" spans="1:42" s="79" customFormat="1" hidden="1">
      <c r="A76" s="79" t="str">
        <f t="shared" si="1"/>
        <v>AGT D</v>
      </c>
      <c r="B76" s="89" t="s">
        <v>239</v>
      </c>
      <c r="C76"/>
      <c r="D76"/>
      <c r="E76"/>
      <c r="F76"/>
      <c r="G76"/>
      <c r="H76"/>
      <c r="I76"/>
      <c r="J76"/>
      <c r="K76" s="3" t="s">
        <v>1951</v>
      </c>
      <c r="L76" s="3" t="s">
        <v>1951</v>
      </c>
      <c r="M76" s="3" t="s">
        <v>1951</v>
      </c>
      <c r="N76" s="3" t="s">
        <v>1951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 s="159" t="s">
        <v>1676</v>
      </c>
    </row>
    <row r="77" spans="1:42" s="79" customFormat="1" hidden="1">
      <c r="A77" s="79" t="str">
        <f t="shared" si="1"/>
        <v>AGT E</v>
      </c>
      <c r="B77" s="89" t="s">
        <v>246</v>
      </c>
      <c r="C77"/>
      <c r="D77"/>
      <c r="E77"/>
      <c r="F77"/>
      <c r="G77"/>
      <c r="H77"/>
      <c r="I77"/>
      <c r="J77"/>
      <c r="K77" s="3" t="s">
        <v>1951</v>
      </c>
      <c r="L77" s="3" t="s">
        <v>1951</v>
      </c>
      <c r="M77" s="3" t="s">
        <v>1951</v>
      </c>
      <c r="N77" s="3" t="s">
        <v>1951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 s="159" t="s">
        <v>1676</v>
      </c>
    </row>
    <row r="78" spans="1:42" s="96" customFormat="1" hidden="1">
      <c r="A78" s="79" t="str">
        <f t="shared" si="1"/>
        <v>AGT F</v>
      </c>
      <c r="B78" s="89" t="s">
        <v>247</v>
      </c>
      <c r="C78" s="79"/>
      <c r="D78" s="79"/>
      <c r="E78" s="79"/>
      <c r="F78" s="79"/>
      <c r="G78" s="84"/>
      <c r="H78" s="79"/>
      <c r="I78" s="79"/>
      <c r="J78" s="79"/>
      <c r="K78" s="3" t="s">
        <v>1951</v>
      </c>
      <c r="L78" s="3" t="s">
        <v>1951</v>
      </c>
      <c r="M78" s="3" t="s">
        <v>1951</v>
      </c>
      <c r="N78" s="3" t="s">
        <v>1951</v>
      </c>
      <c r="O78" s="3"/>
      <c r="P78" s="79"/>
      <c r="Q78" s="79"/>
      <c r="R78" s="85"/>
      <c r="S78" s="85"/>
      <c r="T78" s="85"/>
      <c r="U78" s="85"/>
      <c r="V78" s="79"/>
      <c r="W78" s="79"/>
      <c r="X78" s="79"/>
      <c r="Y78" s="79"/>
      <c r="Z78" s="79"/>
      <c r="AA78" s="79"/>
      <c r="AB78" s="79"/>
      <c r="AC78" s="79"/>
      <c r="AD78" s="86"/>
      <c r="AE78" s="86"/>
      <c r="AF78" s="90"/>
      <c r="AG78" s="3"/>
      <c r="AH78" s="79"/>
      <c r="AI78" s="79"/>
      <c r="AJ78" s="79"/>
      <c r="AK78" s="19"/>
      <c r="AL78" s="79"/>
      <c r="AM78" s="79"/>
      <c r="AN78" s="3"/>
      <c r="AO78" s="79"/>
      <c r="AP78" s="158" t="s">
        <v>1676</v>
      </c>
    </row>
    <row r="79" spans="1:42" s="79" customFormat="1" hidden="1">
      <c r="A79" s="79" t="str">
        <f t="shared" si="1"/>
        <v>AGU 1</v>
      </c>
      <c r="B79" s="19">
        <v>1</v>
      </c>
      <c r="C79"/>
      <c r="D79"/>
      <c r="E79"/>
      <c r="F79"/>
      <c r="G79"/>
      <c r="H79"/>
      <c r="I79"/>
      <c r="J79"/>
      <c r="K79" s="3" t="s">
        <v>1951</v>
      </c>
      <c r="L79" s="3" t="s">
        <v>1951</v>
      </c>
      <c r="M79" s="3" t="s">
        <v>1951</v>
      </c>
      <c r="N79" s="3" t="s">
        <v>1951</v>
      </c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 t="s">
        <v>1677</v>
      </c>
    </row>
    <row r="80" spans="1:42" s="79" customFormat="1" hidden="1">
      <c r="A80" s="79" t="str">
        <f t="shared" si="1"/>
        <v>AGU 2</v>
      </c>
      <c r="B80" s="19">
        <v>2</v>
      </c>
      <c r="C80"/>
      <c r="D80"/>
      <c r="E80"/>
      <c r="F80"/>
      <c r="G80"/>
      <c r="H80"/>
      <c r="I80"/>
      <c r="J80"/>
      <c r="K80" s="3" t="s">
        <v>1951</v>
      </c>
      <c r="L80" s="3" t="s">
        <v>1951</v>
      </c>
      <c r="M80" s="3" t="s">
        <v>1951</v>
      </c>
      <c r="N80" s="3" t="s">
        <v>1951</v>
      </c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 t="s">
        <v>1677</v>
      </c>
    </row>
    <row r="81" spans="1:42" s="79" customFormat="1" hidden="1">
      <c r="A81" s="79" t="str">
        <f t="shared" si="1"/>
        <v>AGU 3</v>
      </c>
      <c r="B81" s="19">
        <v>3</v>
      </c>
      <c r="C81"/>
      <c r="D81"/>
      <c r="E81"/>
      <c r="F81"/>
      <c r="G81"/>
      <c r="H81"/>
      <c r="I81"/>
      <c r="J81"/>
      <c r="K81" s="3" t="s">
        <v>1951</v>
      </c>
      <c r="L81" s="3" t="s">
        <v>1951</v>
      </c>
      <c r="M81" s="3" t="s">
        <v>1951</v>
      </c>
      <c r="N81" s="3" t="s">
        <v>1951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 t="s">
        <v>1677</v>
      </c>
    </row>
    <row r="82" spans="1:42" s="79" customFormat="1" hidden="1">
      <c r="A82" s="79" t="str">
        <f t="shared" si="1"/>
        <v>AGU D</v>
      </c>
      <c r="B82" s="89" t="s">
        <v>239</v>
      </c>
      <c r="G82" s="84"/>
      <c r="K82" s="3" t="s">
        <v>1951</v>
      </c>
      <c r="L82" s="3" t="s">
        <v>1951</v>
      </c>
      <c r="M82" s="3" t="s">
        <v>1951</v>
      </c>
      <c r="N82" s="3" t="s">
        <v>1951</v>
      </c>
      <c r="O82" s="3"/>
      <c r="R82" s="85"/>
      <c r="S82" s="85"/>
      <c r="T82" s="85"/>
      <c r="U82" s="85"/>
      <c r="AD82" s="86"/>
      <c r="AE82" s="86"/>
      <c r="AF82" s="90"/>
      <c r="AG82" s="3"/>
      <c r="AK82" s="19"/>
      <c r="AN82" s="3"/>
      <c r="AP82" s="158" t="s">
        <v>1677</v>
      </c>
    </row>
    <row r="83" spans="1:42" s="79" customFormat="1" hidden="1">
      <c r="A83" s="79" t="str">
        <f t="shared" si="1"/>
        <v>AGU F</v>
      </c>
      <c r="B83" s="89" t="s">
        <v>247</v>
      </c>
      <c r="G83" s="84"/>
      <c r="K83" s="3" t="s">
        <v>1951</v>
      </c>
      <c r="L83" s="3" t="s">
        <v>1951</v>
      </c>
      <c r="M83" s="3" t="s">
        <v>1951</v>
      </c>
      <c r="N83" s="3" t="s">
        <v>1951</v>
      </c>
      <c r="O83" s="3"/>
      <c r="R83" s="85"/>
      <c r="S83" s="85"/>
      <c r="T83" s="85"/>
      <c r="U83" s="85"/>
      <c r="AD83" s="86"/>
      <c r="AE83" s="86"/>
      <c r="AF83" s="90"/>
      <c r="AG83" s="3"/>
      <c r="AK83" s="19"/>
      <c r="AN83" s="3"/>
      <c r="AP83" s="158" t="s">
        <v>1677</v>
      </c>
    </row>
    <row r="84" spans="1:42" s="79" customFormat="1" hidden="1">
      <c r="A84" s="79" t="str">
        <f t="shared" si="1"/>
        <v>AGU G</v>
      </c>
      <c r="B84" s="89" t="s">
        <v>173</v>
      </c>
      <c r="C84"/>
      <c r="D84"/>
      <c r="E84"/>
      <c r="F84"/>
      <c r="G84"/>
      <c r="H84"/>
      <c r="I84"/>
      <c r="J84"/>
      <c r="K84" s="3" t="s">
        <v>1951</v>
      </c>
      <c r="L84" s="3" t="s">
        <v>1951</v>
      </c>
      <c r="M84" s="3" t="s">
        <v>1951</v>
      </c>
      <c r="N84" s="3" t="s">
        <v>1951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 s="159" t="s">
        <v>1677</v>
      </c>
    </row>
    <row r="85" spans="1:42" s="79" customFormat="1" hidden="1">
      <c r="A85" s="79" t="str">
        <f t="shared" si="1"/>
        <v>AGU I</v>
      </c>
      <c r="B85" s="89" t="s">
        <v>224</v>
      </c>
      <c r="C85"/>
      <c r="D85"/>
      <c r="E85"/>
      <c r="F85"/>
      <c r="G85"/>
      <c r="H85"/>
      <c r="I85"/>
      <c r="J85"/>
      <c r="K85" s="3" t="s">
        <v>1951</v>
      </c>
      <c r="L85" s="3" t="s">
        <v>1951</v>
      </c>
      <c r="M85" s="3" t="s">
        <v>1951</v>
      </c>
      <c r="N85" s="3" t="s">
        <v>1951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 s="159" t="s">
        <v>1677</v>
      </c>
    </row>
    <row r="86" spans="1:42" s="79" customFormat="1" hidden="1">
      <c r="A86" s="79" t="str">
        <f t="shared" si="1"/>
        <v>ALB 1</v>
      </c>
      <c r="B86" s="19">
        <v>1</v>
      </c>
      <c r="C86"/>
      <c r="D86"/>
      <c r="E86"/>
      <c r="F86"/>
      <c r="G86"/>
      <c r="H86"/>
      <c r="I86"/>
      <c r="J86"/>
      <c r="K86" s="3" t="s">
        <v>1951</v>
      </c>
      <c r="L86" s="3" t="s">
        <v>1951</v>
      </c>
      <c r="M86" s="3" t="s">
        <v>1951</v>
      </c>
      <c r="N86" s="3" t="s">
        <v>1951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 t="s">
        <v>1627</v>
      </c>
    </row>
    <row r="87" spans="1:42" s="79" customFormat="1" hidden="1">
      <c r="A87" s="79" t="str">
        <f t="shared" si="1"/>
        <v>ALB 3</v>
      </c>
      <c r="B87" s="19">
        <v>3</v>
      </c>
      <c r="C87"/>
      <c r="D87"/>
      <c r="E87"/>
      <c r="F87"/>
      <c r="G87"/>
      <c r="H87"/>
      <c r="I87"/>
      <c r="J87"/>
      <c r="K87" s="3" t="s">
        <v>1951</v>
      </c>
      <c r="L87" s="3" t="s">
        <v>1951</v>
      </c>
      <c r="M87" s="3" t="s">
        <v>1951</v>
      </c>
      <c r="N87" s="3" t="s">
        <v>1951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 t="s">
        <v>1627</v>
      </c>
    </row>
    <row r="88" spans="1:42" s="79" customFormat="1" hidden="1">
      <c r="A88" s="79" t="str">
        <f t="shared" si="1"/>
        <v>ALB A</v>
      </c>
      <c r="B88" s="89" t="s">
        <v>106</v>
      </c>
      <c r="C88"/>
      <c r="D88"/>
      <c r="E88"/>
      <c r="F88"/>
      <c r="G88"/>
      <c r="H88"/>
      <c r="I88"/>
      <c r="J88"/>
      <c r="K88" s="3" t="s">
        <v>1951</v>
      </c>
      <c r="L88" s="3" t="s">
        <v>1951</v>
      </c>
      <c r="M88" s="3" t="s">
        <v>1951</v>
      </c>
      <c r="N88" s="3" t="s">
        <v>1951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 s="159" t="s">
        <v>1627</v>
      </c>
    </row>
    <row r="89" spans="1:42" s="79" customFormat="1" hidden="1">
      <c r="A89" s="79" t="str">
        <f t="shared" si="1"/>
        <v>ALB D</v>
      </c>
      <c r="B89" s="89" t="s">
        <v>239</v>
      </c>
      <c r="G89" s="84"/>
      <c r="K89" s="3" t="s">
        <v>1951</v>
      </c>
      <c r="L89" s="3" t="s">
        <v>1951</v>
      </c>
      <c r="M89" s="3" t="s">
        <v>1951</v>
      </c>
      <c r="N89" s="3" t="s">
        <v>1951</v>
      </c>
      <c r="O89" s="3"/>
      <c r="R89" s="85"/>
      <c r="S89" s="85"/>
      <c r="T89" s="85"/>
      <c r="U89" s="85"/>
      <c r="AD89" s="86"/>
      <c r="AE89" s="86"/>
      <c r="AF89" s="90"/>
      <c r="AG89" s="3"/>
      <c r="AK89" s="19"/>
      <c r="AN89" s="3"/>
      <c r="AP89" s="158" t="s">
        <v>1627</v>
      </c>
    </row>
    <row r="90" spans="1:42" s="79" customFormat="1" hidden="1">
      <c r="A90" s="79" t="str">
        <f t="shared" si="1"/>
        <v>ALB E</v>
      </c>
      <c r="B90" s="89" t="s">
        <v>246</v>
      </c>
      <c r="C90"/>
      <c r="D90"/>
      <c r="E90"/>
      <c r="F90"/>
      <c r="G90"/>
      <c r="H90"/>
      <c r="I90"/>
      <c r="J90"/>
      <c r="K90" s="3" t="s">
        <v>1951</v>
      </c>
      <c r="L90" s="3" t="s">
        <v>1951</v>
      </c>
      <c r="M90" s="3" t="s">
        <v>1951</v>
      </c>
      <c r="N90" s="3" t="s">
        <v>1951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 s="159" t="s">
        <v>1627</v>
      </c>
    </row>
    <row r="91" spans="1:42" s="79" customFormat="1" hidden="1">
      <c r="A91" s="79" t="str">
        <f t="shared" si="1"/>
        <v>ALB F</v>
      </c>
      <c r="B91" s="89" t="s">
        <v>247</v>
      </c>
      <c r="C91"/>
      <c r="D91"/>
      <c r="E91"/>
      <c r="F91"/>
      <c r="G91"/>
      <c r="H91"/>
      <c r="I91"/>
      <c r="J91"/>
      <c r="K91" s="3" t="s">
        <v>1951</v>
      </c>
      <c r="L91" s="3" t="s">
        <v>1951</v>
      </c>
      <c r="M91" s="3" t="s">
        <v>1951</v>
      </c>
      <c r="N91" s="3" t="s">
        <v>1951</v>
      </c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 s="159" t="s">
        <v>1627</v>
      </c>
    </row>
    <row r="92" spans="1:42" s="79" customFormat="1" hidden="1">
      <c r="A92" s="79" t="str">
        <f t="shared" si="1"/>
        <v>ALB G</v>
      </c>
      <c r="B92" s="89" t="s">
        <v>173</v>
      </c>
      <c r="C92" s="79" t="s">
        <v>466</v>
      </c>
      <c r="D92" s="79" t="s">
        <v>524</v>
      </c>
      <c r="E92" s="79">
        <v>6</v>
      </c>
      <c r="F92" s="79">
        <v>-17.891286999999998</v>
      </c>
      <c r="G92" s="84" t="s">
        <v>299</v>
      </c>
      <c r="H92" s="79">
        <v>-63.221347999999999</v>
      </c>
      <c r="I92" s="79" t="s">
        <v>300</v>
      </c>
      <c r="J92" s="79">
        <v>15</v>
      </c>
      <c r="K92" s="3" t="s">
        <v>1951</v>
      </c>
      <c r="L92" s="3" t="s">
        <v>1951</v>
      </c>
      <c r="M92" s="3" t="s">
        <v>1951</v>
      </c>
      <c r="N92" s="3" t="s">
        <v>1951</v>
      </c>
      <c r="O92" s="3" t="s">
        <v>179</v>
      </c>
      <c r="P92" s="79" t="s">
        <v>77</v>
      </c>
      <c r="Q92" s="79" t="s">
        <v>77</v>
      </c>
      <c r="R92" s="85" t="s">
        <v>77</v>
      </c>
      <c r="S92" s="85" t="s">
        <v>77</v>
      </c>
      <c r="T92" s="85" t="s">
        <v>77</v>
      </c>
      <c r="U92" s="85" t="s">
        <v>77</v>
      </c>
      <c r="V92" s="79">
        <v>4</v>
      </c>
      <c r="W92" s="79">
        <v>4</v>
      </c>
      <c r="X92" s="79">
        <v>4</v>
      </c>
      <c r="Y92" s="79">
        <v>4</v>
      </c>
      <c r="Z92" s="79">
        <v>2175</v>
      </c>
      <c r="AA92" s="79">
        <v>20175</v>
      </c>
      <c r="AB92" s="79">
        <v>15000</v>
      </c>
      <c r="AC92" s="79">
        <v>15000</v>
      </c>
      <c r="AD92" s="79">
        <v>120000</v>
      </c>
      <c r="AE92" s="86">
        <v>100</v>
      </c>
      <c r="AF92" s="90"/>
      <c r="AG92" s="3"/>
      <c r="AH92" s="79" t="s">
        <v>301</v>
      </c>
      <c r="AI92" s="79" t="s">
        <v>250</v>
      </c>
      <c r="AK92" s="19" t="s">
        <v>247</v>
      </c>
      <c r="AN92" s="3"/>
      <c r="AP92" s="158" t="s">
        <v>1627</v>
      </c>
    </row>
    <row r="93" spans="1:42" s="79" customFormat="1" hidden="1">
      <c r="A93" s="79" t="str">
        <f t="shared" si="1"/>
        <v>ALB H</v>
      </c>
      <c r="B93" s="89" t="s">
        <v>108</v>
      </c>
      <c r="C93"/>
      <c r="D93"/>
      <c r="E93"/>
      <c r="F93"/>
      <c r="G93"/>
      <c r="H93"/>
      <c r="I93"/>
      <c r="J93"/>
      <c r="K93" s="3" t="s">
        <v>1951</v>
      </c>
      <c r="L93" s="3" t="s">
        <v>1951</v>
      </c>
      <c r="M93" s="3" t="s">
        <v>1951</v>
      </c>
      <c r="N93" s="3" t="s">
        <v>1951</v>
      </c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 s="159" t="s">
        <v>1627</v>
      </c>
    </row>
    <row r="94" spans="1:42" s="79" customFormat="1" hidden="1">
      <c r="A94" s="79" t="str">
        <f t="shared" si="1"/>
        <v>ALB I</v>
      </c>
      <c r="B94" s="89" t="s">
        <v>224</v>
      </c>
      <c r="C94"/>
      <c r="D94"/>
      <c r="E94"/>
      <c r="F94"/>
      <c r="G94"/>
      <c r="H94"/>
      <c r="I94"/>
      <c r="J94"/>
      <c r="K94" s="3" t="s">
        <v>1951</v>
      </c>
      <c r="L94" s="3" t="s">
        <v>1951</v>
      </c>
      <c r="M94" s="3" t="s">
        <v>1951</v>
      </c>
      <c r="N94" s="3" t="s">
        <v>1951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 s="159" t="s">
        <v>1627</v>
      </c>
    </row>
    <row r="95" spans="1:42" s="79" customFormat="1" hidden="1">
      <c r="A95" s="79" t="str">
        <f t="shared" si="1"/>
        <v>ALBR E</v>
      </c>
      <c r="B95" s="89" t="s">
        <v>246</v>
      </c>
      <c r="C95" s="17" t="s">
        <v>359</v>
      </c>
      <c r="D95" s="3" t="s">
        <v>360</v>
      </c>
      <c r="E95" s="3">
        <v>9</v>
      </c>
      <c r="F95" s="17">
        <v>-19.033100000000001</v>
      </c>
      <c r="G95" s="84" t="s">
        <v>299</v>
      </c>
      <c r="H95" s="17">
        <v>-65.25864</v>
      </c>
      <c r="I95" s="79" t="s">
        <v>300</v>
      </c>
      <c r="J95" s="79">
        <v>15</v>
      </c>
      <c r="K95" s="3" t="s">
        <v>1951</v>
      </c>
      <c r="L95" s="3" t="s">
        <v>1951</v>
      </c>
      <c r="M95" s="3" t="s">
        <v>1951</v>
      </c>
      <c r="N95" s="3" t="s">
        <v>1951</v>
      </c>
      <c r="O95" s="3" t="s">
        <v>179</v>
      </c>
      <c r="P95" s="79" t="s">
        <v>77</v>
      </c>
      <c r="Q95" s="79" t="s">
        <v>77</v>
      </c>
      <c r="R95" s="85" t="s">
        <v>77</v>
      </c>
      <c r="S95" s="85" t="s">
        <v>77</v>
      </c>
      <c r="T95" s="85" t="s">
        <v>77</v>
      </c>
      <c r="U95" s="85" t="s">
        <v>77</v>
      </c>
      <c r="V95" s="79">
        <v>2</v>
      </c>
      <c r="W95" s="79">
        <v>2</v>
      </c>
      <c r="X95" s="79">
        <v>4</v>
      </c>
      <c r="Y95" s="86">
        <v>17</v>
      </c>
      <c r="Z95" s="86">
        <v>5790</v>
      </c>
      <c r="AA95" s="86">
        <v>23790</v>
      </c>
      <c r="AB95" s="86">
        <v>10000</v>
      </c>
      <c r="AC95" s="86">
        <v>10000</v>
      </c>
      <c r="AD95" s="86">
        <v>60000</v>
      </c>
      <c r="AE95" s="86">
        <v>100</v>
      </c>
      <c r="AF95" s="3"/>
      <c r="AG95" s="3"/>
      <c r="AH95" s="79" t="s">
        <v>301</v>
      </c>
      <c r="AI95" s="79" t="s">
        <v>250</v>
      </c>
      <c r="AK95" s="19" t="s">
        <v>246</v>
      </c>
      <c r="AL95" s="17">
        <v>76</v>
      </c>
      <c r="AM95" s="17">
        <v>2</v>
      </c>
      <c r="AN95" s="3">
        <v>230</v>
      </c>
      <c r="AO95" s="17">
        <v>409</v>
      </c>
      <c r="AP95" s="158" t="s">
        <v>1678</v>
      </c>
    </row>
    <row r="96" spans="1:42" s="79" customFormat="1" hidden="1">
      <c r="A96" s="79" t="str">
        <f t="shared" si="1"/>
        <v>ALE 1</v>
      </c>
      <c r="B96" s="19">
        <v>1</v>
      </c>
      <c r="C96"/>
      <c r="D96"/>
      <c r="E96"/>
      <c r="F96"/>
      <c r="G96"/>
      <c r="H96"/>
      <c r="I96"/>
      <c r="J96"/>
      <c r="K96" s="3" t="s">
        <v>1951</v>
      </c>
      <c r="L96" s="3" t="s">
        <v>1951</v>
      </c>
      <c r="M96" s="3" t="s">
        <v>1951</v>
      </c>
      <c r="N96" s="3" t="s">
        <v>1951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 t="s">
        <v>1679</v>
      </c>
    </row>
    <row r="97" spans="1:42" s="79" customFormat="1" hidden="1">
      <c r="A97" s="79" t="str">
        <f t="shared" si="1"/>
        <v>ALE 2</v>
      </c>
      <c r="B97" s="19">
        <v>2</v>
      </c>
      <c r="C97"/>
      <c r="D97"/>
      <c r="E97"/>
      <c r="F97"/>
      <c r="G97"/>
      <c r="H97"/>
      <c r="I97"/>
      <c r="J97"/>
      <c r="K97" s="3" t="s">
        <v>1951</v>
      </c>
      <c r="L97" s="3" t="s">
        <v>1951</v>
      </c>
      <c r="M97" s="3" t="s">
        <v>1951</v>
      </c>
      <c r="N97" s="3" t="s">
        <v>1951</v>
      </c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 t="s">
        <v>1679</v>
      </c>
    </row>
    <row r="98" spans="1:42" s="79" customFormat="1" hidden="1">
      <c r="A98" s="79" t="str">
        <f t="shared" si="1"/>
        <v>ALE 3</v>
      </c>
      <c r="B98" s="19">
        <v>3</v>
      </c>
      <c r="C98"/>
      <c r="D98"/>
      <c r="E98"/>
      <c r="F98"/>
      <c r="G98"/>
      <c r="H98"/>
      <c r="I98"/>
      <c r="J98"/>
      <c r="K98" s="3" t="s">
        <v>1951</v>
      </c>
      <c r="L98" s="3" t="s">
        <v>1951</v>
      </c>
      <c r="M98" s="3" t="s">
        <v>1951</v>
      </c>
      <c r="N98" s="3" t="s">
        <v>1951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 t="s">
        <v>1679</v>
      </c>
    </row>
    <row r="99" spans="1:42" s="79" customFormat="1" hidden="1">
      <c r="A99" s="79" t="str">
        <f t="shared" si="1"/>
        <v>ALE D</v>
      </c>
      <c r="B99" s="89" t="s">
        <v>239</v>
      </c>
      <c r="C99"/>
      <c r="D99"/>
      <c r="E99"/>
      <c r="F99"/>
      <c r="G99"/>
      <c r="H99"/>
      <c r="I99"/>
      <c r="J99"/>
      <c r="K99" s="3" t="s">
        <v>1951</v>
      </c>
      <c r="L99" s="3" t="s">
        <v>1951</v>
      </c>
      <c r="M99" s="3" t="s">
        <v>1951</v>
      </c>
      <c r="N99" s="3" t="s">
        <v>1951</v>
      </c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 s="159" t="s">
        <v>1679</v>
      </c>
    </row>
    <row r="100" spans="1:42" s="79" customFormat="1" hidden="1">
      <c r="A100" s="79" t="str">
        <f t="shared" si="1"/>
        <v>ALE E</v>
      </c>
      <c r="B100" s="89" t="s">
        <v>246</v>
      </c>
      <c r="C100"/>
      <c r="D100"/>
      <c r="E100"/>
      <c r="F100"/>
      <c r="G100"/>
      <c r="H100"/>
      <c r="I100"/>
      <c r="J100"/>
      <c r="K100" s="3" t="s">
        <v>1951</v>
      </c>
      <c r="L100" s="3" t="s">
        <v>1951</v>
      </c>
      <c r="M100" s="3" t="s">
        <v>1951</v>
      </c>
      <c r="N100" s="3" t="s">
        <v>1951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 s="159" t="s">
        <v>1679</v>
      </c>
    </row>
    <row r="101" spans="1:42" s="79" customFormat="1" hidden="1">
      <c r="A101" s="79" t="str">
        <f t="shared" si="1"/>
        <v>ALE F</v>
      </c>
      <c r="B101" s="89" t="s">
        <v>247</v>
      </c>
      <c r="C101"/>
      <c r="D101"/>
      <c r="E101"/>
      <c r="F101"/>
      <c r="G101"/>
      <c r="H101"/>
      <c r="I101"/>
      <c r="J101"/>
      <c r="K101" s="3" t="s">
        <v>1951</v>
      </c>
      <c r="L101" s="3" t="s">
        <v>1951</v>
      </c>
      <c r="M101" s="3" t="s">
        <v>1951</v>
      </c>
      <c r="N101" s="3" t="s">
        <v>1951</v>
      </c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 s="159" t="s">
        <v>1679</v>
      </c>
    </row>
    <row r="102" spans="1:42" s="79" customFormat="1" hidden="1">
      <c r="A102" s="79" t="str">
        <f t="shared" si="1"/>
        <v>ALE G</v>
      </c>
      <c r="B102" s="89" t="s">
        <v>173</v>
      </c>
      <c r="C102"/>
      <c r="D102"/>
      <c r="E102"/>
      <c r="F102"/>
      <c r="G102"/>
      <c r="H102"/>
      <c r="I102"/>
      <c r="J102"/>
      <c r="K102" s="3" t="s">
        <v>1951</v>
      </c>
      <c r="L102" s="3" t="s">
        <v>1951</v>
      </c>
      <c r="M102" s="3" t="s">
        <v>1951</v>
      </c>
      <c r="N102" s="3" t="s">
        <v>1951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 s="159" t="s">
        <v>1679</v>
      </c>
    </row>
    <row r="103" spans="1:42" s="79" customFormat="1" hidden="1">
      <c r="A103" s="79" t="str">
        <f t="shared" si="1"/>
        <v>ALE H</v>
      </c>
      <c r="B103" s="89" t="s">
        <v>108</v>
      </c>
      <c r="C103"/>
      <c r="D103"/>
      <c r="E103"/>
      <c r="F103"/>
      <c r="G103"/>
      <c r="H103"/>
      <c r="I103"/>
      <c r="J103"/>
      <c r="K103" s="3" t="s">
        <v>1951</v>
      </c>
      <c r="L103" s="3" t="s">
        <v>1951</v>
      </c>
      <c r="M103" s="3" t="s">
        <v>1951</v>
      </c>
      <c r="N103" s="3" t="s">
        <v>1951</v>
      </c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 s="159" t="s">
        <v>1679</v>
      </c>
    </row>
    <row r="104" spans="1:42" s="79" customFormat="1" hidden="1">
      <c r="A104" s="79" t="str">
        <f t="shared" si="1"/>
        <v>ALE I</v>
      </c>
      <c r="B104" s="89" t="s">
        <v>224</v>
      </c>
      <c r="C104" s="79" t="s">
        <v>467</v>
      </c>
      <c r="D104" s="79" t="s">
        <v>525</v>
      </c>
      <c r="E104" s="79">
        <v>8</v>
      </c>
      <c r="F104" s="79">
        <v>-17.791039999999999</v>
      </c>
      <c r="G104" s="84" t="s">
        <v>299</v>
      </c>
      <c r="H104" s="79">
        <v>-63.179490000000001</v>
      </c>
      <c r="I104" s="79" t="s">
        <v>300</v>
      </c>
      <c r="J104" s="79">
        <v>15</v>
      </c>
      <c r="K104" s="3" t="s">
        <v>1951</v>
      </c>
      <c r="L104" s="3" t="s">
        <v>1951</v>
      </c>
      <c r="M104" s="3" t="s">
        <v>1951</v>
      </c>
      <c r="N104" s="3" t="s">
        <v>1951</v>
      </c>
      <c r="O104" s="3" t="s">
        <v>179</v>
      </c>
      <c r="P104" s="79" t="s">
        <v>77</v>
      </c>
      <c r="Q104" s="79" t="s">
        <v>77</v>
      </c>
      <c r="R104" s="85" t="s">
        <v>77</v>
      </c>
      <c r="S104" s="85" t="s">
        <v>77</v>
      </c>
      <c r="T104" s="85" t="s">
        <v>77</v>
      </c>
      <c r="U104" s="85" t="s">
        <v>77</v>
      </c>
      <c r="V104" s="79">
        <v>4</v>
      </c>
      <c r="W104" s="79">
        <v>4</v>
      </c>
      <c r="X104" s="79">
        <v>4</v>
      </c>
      <c r="Y104" s="79">
        <v>2</v>
      </c>
      <c r="Z104" s="79">
        <v>1150</v>
      </c>
      <c r="AA104" s="79">
        <v>19150</v>
      </c>
      <c r="AB104" s="79">
        <v>10000</v>
      </c>
      <c r="AC104" s="79">
        <v>10000</v>
      </c>
      <c r="AD104" s="86">
        <v>80000</v>
      </c>
      <c r="AE104" s="86">
        <v>100</v>
      </c>
      <c r="AF104" s="90"/>
      <c r="AG104" s="3"/>
      <c r="AH104" s="79" t="s">
        <v>301</v>
      </c>
      <c r="AI104" s="79" t="s">
        <v>250</v>
      </c>
      <c r="AK104" s="19" t="s">
        <v>108</v>
      </c>
      <c r="AN104" s="3"/>
      <c r="AP104" s="158" t="s">
        <v>1679</v>
      </c>
    </row>
    <row r="105" spans="1:42" s="79" customFormat="1" hidden="1">
      <c r="A105" s="79" t="str">
        <f t="shared" si="1"/>
        <v>AMCY E</v>
      </c>
      <c r="B105" s="89" t="s">
        <v>246</v>
      </c>
      <c r="G105" s="84"/>
      <c r="K105" s="3" t="s">
        <v>1951</v>
      </c>
      <c r="L105" s="3" t="s">
        <v>1951</v>
      </c>
      <c r="M105" s="3" t="s">
        <v>1951</v>
      </c>
      <c r="N105" s="3" t="s">
        <v>1951</v>
      </c>
      <c r="O105" s="3"/>
      <c r="R105" s="85"/>
      <c r="S105" s="85"/>
      <c r="T105" s="85"/>
      <c r="U105" s="85"/>
      <c r="AD105" s="86"/>
      <c r="AE105" s="86"/>
      <c r="AF105" s="90"/>
      <c r="AG105" s="3"/>
      <c r="AK105" s="19"/>
      <c r="AN105" s="3"/>
      <c r="AP105" s="158" t="s">
        <v>1680</v>
      </c>
    </row>
    <row r="106" spans="1:42" s="79" customFormat="1" hidden="1">
      <c r="A106" s="79" t="str">
        <f t="shared" si="1"/>
        <v>AMCY F</v>
      </c>
      <c r="B106" s="89" t="s">
        <v>247</v>
      </c>
      <c r="G106" s="84"/>
      <c r="K106" s="3" t="s">
        <v>1951</v>
      </c>
      <c r="L106" s="3" t="s">
        <v>1951</v>
      </c>
      <c r="M106" s="3" t="s">
        <v>1951</v>
      </c>
      <c r="N106" s="3" t="s">
        <v>1951</v>
      </c>
      <c r="O106" s="3"/>
      <c r="R106" s="85"/>
      <c r="S106" s="85"/>
      <c r="T106" s="85"/>
      <c r="U106" s="85"/>
      <c r="AD106" s="86"/>
      <c r="AE106" s="86"/>
      <c r="AF106" s="90"/>
      <c r="AG106" s="3"/>
      <c r="AK106" s="19"/>
      <c r="AN106" s="3"/>
      <c r="AP106" s="158" t="s">
        <v>1680</v>
      </c>
    </row>
    <row r="107" spans="1:42" s="79" customFormat="1" hidden="1">
      <c r="A107" s="79" t="str">
        <f t="shared" si="1"/>
        <v>AME G</v>
      </c>
      <c r="B107" s="89" t="s">
        <v>173</v>
      </c>
      <c r="C107" s="79" t="s">
        <v>468</v>
      </c>
      <c r="D107" s="79" t="s">
        <v>526</v>
      </c>
      <c r="E107" s="79">
        <v>8</v>
      </c>
      <c r="F107" s="79">
        <v>-22.011410000000001</v>
      </c>
      <c r="G107" s="84" t="s">
        <v>299</v>
      </c>
      <c r="H107" s="79">
        <v>-63.677030000000002</v>
      </c>
      <c r="I107" s="79" t="s">
        <v>300</v>
      </c>
      <c r="J107" s="79">
        <v>15</v>
      </c>
      <c r="K107" s="3" t="s">
        <v>1951</v>
      </c>
      <c r="L107" s="3" t="s">
        <v>1951</v>
      </c>
      <c r="M107" s="3" t="s">
        <v>1951</v>
      </c>
      <c r="N107" s="3" t="s">
        <v>1951</v>
      </c>
      <c r="O107" s="3" t="s">
        <v>179</v>
      </c>
      <c r="P107" s="79" t="s">
        <v>77</v>
      </c>
      <c r="Q107" s="79" t="s">
        <v>77</v>
      </c>
      <c r="R107" s="85" t="s">
        <v>77</v>
      </c>
      <c r="S107" s="85" t="s">
        <v>77</v>
      </c>
      <c r="T107" s="85" t="s">
        <v>77</v>
      </c>
      <c r="U107" s="85" t="s">
        <v>77</v>
      </c>
      <c r="V107" s="79">
        <v>4</v>
      </c>
      <c r="W107" s="79">
        <v>4</v>
      </c>
      <c r="X107" s="79">
        <v>4</v>
      </c>
      <c r="Y107" s="79">
        <v>2</v>
      </c>
      <c r="Z107" s="79">
        <v>1150</v>
      </c>
      <c r="AA107" s="79">
        <v>19150</v>
      </c>
      <c r="AB107" s="79">
        <v>10000</v>
      </c>
      <c r="AC107" s="79">
        <v>10000</v>
      </c>
      <c r="AD107" s="86">
        <v>120000</v>
      </c>
      <c r="AE107" s="86">
        <v>100</v>
      </c>
      <c r="AF107" s="90"/>
      <c r="AG107" s="3"/>
      <c r="AH107" s="79" t="s">
        <v>301</v>
      </c>
      <c r="AI107" s="79" t="s">
        <v>250</v>
      </c>
      <c r="AK107" s="19" t="s">
        <v>108</v>
      </c>
      <c r="AN107" s="3"/>
      <c r="AP107" s="158" t="s">
        <v>700</v>
      </c>
    </row>
    <row r="108" spans="1:42" s="79" customFormat="1" hidden="1">
      <c r="A108" s="79" t="str">
        <f t="shared" si="1"/>
        <v>AME H</v>
      </c>
      <c r="B108" s="89" t="s">
        <v>108</v>
      </c>
      <c r="C108"/>
      <c r="D108"/>
      <c r="E108"/>
      <c r="F108"/>
      <c r="G108"/>
      <c r="H108"/>
      <c r="I108"/>
      <c r="J108"/>
      <c r="K108" s="3" t="s">
        <v>1951</v>
      </c>
      <c r="L108" s="3" t="s">
        <v>1951</v>
      </c>
      <c r="M108" s="3" t="s">
        <v>1951</v>
      </c>
      <c r="N108" s="3" t="s">
        <v>1951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 s="159" t="s">
        <v>700</v>
      </c>
    </row>
    <row r="109" spans="1:42" s="79" customFormat="1" hidden="1">
      <c r="A109" s="79" t="str">
        <f t="shared" si="1"/>
        <v>AME I</v>
      </c>
      <c r="B109" s="89" t="s">
        <v>224</v>
      </c>
      <c r="C109"/>
      <c r="D109"/>
      <c r="E109"/>
      <c r="F109"/>
      <c r="G109"/>
      <c r="H109"/>
      <c r="I109"/>
      <c r="J109"/>
      <c r="K109" s="3" t="s">
        <v>1951</v>
      </c>
      <c r="L109" s="3" t="s">
        <v>1951</v>
      </c>
      <c r="M109" s="3" t="s">
        <v>1951</v>
      </c>
      <c r="N109" s="3" t="s">
        <v>1951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 s="159" t="s">
        <v>700</v>
      </c>
    </row>
    <row r="110" spans="1:42" s="79" customFormat="1" hidden="1">
      <c r="A110" s="79" t="str">
        <f t="shared" si="1"/>
        <v>AND 1</v>
      </c>
      <c r="B110" s="19">
        <v>1</v>
      </c>
      <c r="C110"/>
      <c r="D110"/>
      <c r="E110"/>
      <c r="F110"/>
      <c r="G110"/>
      <c r="H110"/>
      <c r="I110"/>
      <c r="J110"/>
      <c r="K110" s="3" t="s">
        <v>1951</v>
      </c>
      <c r="L110" s="3" t="s">
        <v>1951</v>
      </c>
      <c r="M110" s="3" t="s">
        <v>1951</v>
      </c>
      <c r="N110" s="3" t="s">
        <v>1951</v>
      </c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 t="s">
        <v>1681</v>
      </c>
    </row>
    <row r="111" spans="1:42" s="79" customFormat="1" hidden="1">
      <c r="A111" s="79" t="str">
        <f t="shared" si="1"/>
        <v>AND 2</v>
      </c>
      <c r="B111" s="19">
        <v>2</v>
      </c>
      <c r="C111"/>
      <c r="D111"/>
      <c r="E111"/>
      <c r="F111"/>
      <c r="G111"/>
      <c r="H111"/>
      <c r="I111"/>
      <c r="J111"/>
      <c r="K111" s="3" t="s">
        <v>1951</v>
      </c>
      <c r="L111" s="3" t="s">
        <v>1951</v>
      </c>
      <c r="M111" s="3" t="s">
        <v>1951</v>
      </c>
      <c r="N111" s="3" t="s">
        <v>1951</v>
      </c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 t="s">
        <v>1681</v>
      </c>
    </row>
    <row r="112" spans="1:42" s="79" customFormat="1" hidden="1">
      <c r="A112" s="79" t="str">
        <f t="shared" si="1"/>
        <v>AND 3</v>
      </c>
      <c r="B112" s="19">
        <v>3</v>
      </c>
      <c r="C112"/>
      <c r="D112"/>
      <c r="E112"/>
      <c r="F112"/>
      <c r="G112"/>
      <c r="H112"/>
      <c r="I112"/>
      <c r="J112"/>
      <c r="K112" s="3" t="s">
        <v>1951</v>
      </c>
      <c r="L112" s="3" t="s">
        <v>1951</v>
      </c>
      <c r="M112" s="3" t="s">
        <v>1951</v>
      </c>
      <c r="N112" s="3" t="s">
        <v>1951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 t="s">
        <v>1681</v>
      </c>
    </row>
    <row r="113" spans="1:42" s="79" customFormat="1" hidden="1">
      <c r="A113" s="79" t="str">
        <f t="shared" si="1"/>
        <v>AND D</v>
      </c>
      <c r="B113" s="89" t="s">
        <v>239</v>
      </c>
      <c r="G113" s="84"/>
      <c r="K113" s="3" t="s">
        <v>1951</v>
      </c>
      <c r="L113" s="3" t="s">
        <v>1951</v>
      </c>
      <c r="M113" s="3" t="s">
        <v>1951</v>
      </c>
      <c r="N113" s="3" t="s">
        <v>1951</v>
      </c>
      <c r="O113" s="3"/>
      <c r="R113" s="85"/>
      <c r="S113" s="85"/>
      <c r="T113" s="85"/>
      <c r="U113" s="85"/>
      <c r="AD113" s="86"/>
      <c r="AE113" s="86"/>
      <c r="AF113" s="90"/>
      <c r="AG113" s="3"/>
      <c r="AK113" s="19"/>
      <c r="AN113" s="3"/>
      <c r="AP113" s="158" t="s">
        <v>1681</v>
      </c>
    </row>
    <row r="114" spans="1:42" s="79" customFormat="1" hidden="1">
      <c r="A114" s="79" t="str">
        <f t="shared" si="1"/>
        <v>AND E</v>
      </c>
      <c r="B114" s="89" t="s">
        <v>246</v>
      </c>
      <c r="C114" s="17" t="s">
        <v>361</v>
      </c>
      <c r="D114" s="3" t="s">
        <v>362</v>
      </c>
      <c r="E114" s="3">
        <v>7</v>
      </c>
      <c r="F114" s="17">
        <v>-17.766570000000002</v>
      </c>
      <c r="G114" s="84" t="s">
        <v>299</v>
      </c>
      <c r="H114" s="17">
        <v>-63.198039999999999</v>
      </c>
      <c r="I114" s="79" t="s">
        <v>300</v>
      </c>
      <c r="J114" s="79">
        <v>10</v>
      </c>
      <c r="K114" s="3" t="s">
        <v>1951</v>
      </c>
      <c r="L114" s="3" t="s">
        <v>1951</v>
      </c>
      <c r="M114" s="3" t="s">
        <v>1951</v>
      </c>
      <c r="N114" s="3" t="s">
        <v>1951</v>
      </c>
      <c r="O114" s="3" t="s">
        <v>179</v>
      </c>
      <c r="P114" s="79" t="s">
        <v>77</v>
      </c>
      <c r="Q114" s="79" t="s">
        <v>77</v>
      </c>
      <c r="R114" s="85" t="s">
        <v>77</v>
      </c>
      <c r="S114" s="85" t="s">
        <v>77</v>
      </c>
      <c r="T114" s="85" t="s">
        <v>77</v>
      </c>
      <c r="U114" s="85" t="s">
        <v>77</v>
      </c>
      <c r="V114" s="79">
        <v>4</v>
      </c>
      <c r="W114" s="79">
        <v>2</v>
      </c>
      <c r="X114" s="79">
        <v>4</v>
      </c>
      <c r="Y114" s="86">
        <v>2</v>
      </c>
      <c r="Z114" s="86">
        <v>1150</v>
      </c>
      <c r="AA114" s="86">
        <v>19150</v>
      </c>
      <c r="AB114" s="86">
        <v>10000</v>
      </c>
      <c r="AC114" s="86">
        <v>10000</v>
      </c>
      <c r="AD114" s="86">
        <v>80000</v>
      </c>
      <c r="AE114" s="86">
        <v>100</v>
      </c>
      <c r="AF114" s="3"/>
      <c r="AG114" s="3"/>
      <c r="AH114" s="79" t="s">
        <v>301</v>
      </c>
      <c r="AI114" s="79" t="s">
        <v>250</v>
      </c>
      <c r="AK114" s="19" t="s">
        <v>247</v>
      </c>
      <c r="AL114" s="17">
        <v>76</v>
      </c>
      <c r="AM114" s="17">
        <v>0</v>
      </c>
      <c r="AN114" s="3">
        <v>228</v>
      </c>
      <c r="AO114" s="17">
        <v>379</v>
      </c>
      <c r="AP114" s="158" t="s">
        <v>1681</v>
      </c>
    </row>
    <row r="115" spans="1:42" s="79" customFormat="1" hidden="1">
      <c r="A115" s="79" t="str">
        <f t="shared" si="1"/>
        <v>AND F</v>
      </c>
      <c r="B115" s="89" t="s">
        <v>247</v>
      </c>
      <c r="C115" s="17" t="s">
        <v>361</v>
      </c>
      <c r="D115" s="3" t="s">
        <v>363</v>
      </c>
      <c r="E115" s="3">
        <v>8</v>
      </c>
      <c r="F115" s="17">
        <v>-17.766570000000002</v>
      </c>
      <c r="G115" s="84" t="s">
        <v>299</v>
      </c>
      <c r="H115" s="17">
        <v>-63.198039999999999</v>
      </c>
      <c r="I115" s="79" t="s">
        <v>300</v>
      </c>
      <c r="J115" s="79">
        <v>10</v>
      </c>
      <c r="K115" s="3" t="s">
        <v>1951</v>
      </c>
      <c r="L115" s="3" t="s">
        <v>1951</v>
      </c>
      <c r="M115" s="3" t="s">
        <v>1951</v>
      </c>
      <c r="N115" s="3" t="s">
        <v>1951</v>
      </c>
      <c r="O115" s="3" t="s">
        <v>179</v>
      </c>
      <c r="P115" s="79" t="s">
        <v>77</v>
      </c>
      <c r="Q115" s="79" t="s">
        <v>77</v>
      </c>
      <c r="R115" s="85" t="s">
        <v>77</v>
      </c>
      <c r="S115" s="85" t="s">
        <v>77</v>
      </c>
      <c r="T115" s="85" t="s">
        <v>77</v>
      </c>
      <c r="U115" s="85" t="s">
        <v>77</v>
      </c>
      <c r="V115" s="79">
        <v>4</v>
      </c>
      <c r="W115" s="79">
        <v>2</v>
      </c>
      <c r="X115" s="79">
        <v>4</v>
      </c>
      <c r="Y115" s="86">
        <v>2</v>
      </c>
      <c r="Z115" s="86">
        <v>1150</v>
      </c>
      <c r="AA115" s="86">
        <v>19150</v>
      </c>
      <c r="AB115" s="86">
        <v>10000</v>
      </c>
      <c r="AC115" s="86">
        <v>10000</v>
      </c>
      <c r="AD115" s="86">
        <v>80000</v>
      </c>
      <c r="AE115" s="86">
        <v>100</v>
      </c>
      <c r="AF115" s="3"/>
      <c r="AG115" s="3"/>
      <c r="AH115" s="79" t="s">
        <v>301</v>
      </c>
      <c r="AI115" s="79" t="s">
        <v>250</v>
      </c>
      <c r="AK115" s="19" t="s">
        <v>246</v>
      </c>
      <c r="AL115" s="17">
        <v>36</v>
      </c>
      <c r="AM115" s="17">
        <v>2</v>
      </c>
      <c r="AN115" s="3">
        <v>110</v>
      </c>
      <c r="AO115" s="17">
        <v>209</v>
      </c>
      <c r="AP115" s="158" t="s">
        <v>1681</v>
      </c>
    </row>
    <row r="116" spans="1:42" s="79" customFormat="1" hidden="1">
      <c r="A116" s="79" t="str">
        <f t="shared" si="1"/>
        <v>AND G</v>
      </c>
      <c r="B116" s="89" t="s">
        <v>173</v>
      </c>
      <c r="C116"/>
      <c r="D116"/>
      <c r="E116"/>
      <c r="F116"/>
      <c r="G116"/>
      <c r="H116"/>
      <c r="I116"/>
      <c r="J116"/>
      <c r="K116" s="3" t="s">
        <v>1951</v>
      </c>
      <c r="L116" s="3" t="s">
        <v>1951</v>
      </c>
      <c r="M116" s="3" t="s">
        <v>1951</v>
      </c>
      <c r="N116" s="3" t="s">
        <v>1951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 s="159" t="s">
        <v>1681</v>
      </c>
    </row>
    <row r="117" spans="1:42" s="79" customFormat="1" hidden="1">
      <c r="A117" s="79" t="str">
        <f t="shared" si="1"/>
        <v>AND H</v>
      </c>
      <c r="B117" s="89" t="s">
        <v>108</v>
      </c>
      <c r="C117"/>
      <c r="D117"/>
      <c r="E117"/>
      <c r="F117"/>
      <c r="G117"/>
      <c r="H117"/>
      <c r="I117"/>
      <c r="J117"/>
      <c r="K117" s="3" t="s">
        <v>1951</v>
      </c>
      <c r="L117" s="3" t="s">
        <v>1951</v>
      </c>
      <c r="M117" s="3" t="s">
        <v>1951</v>
      </c>
      <c r="N117" s="3" t="s">
        <v>1951</v>
      </c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 s="159" t="s">
        <v>1681</v>
      </c>
    </row>
    <row r="118" spans="1:42" s="79" customFormat="1" hidden="1">
      <c r="A118" s="79" t="str">
        <f t="shared" si="1"/>
        <v>AND I</v>
      </c>
      <c r="B118" s="89" t="s">
        <v>224</v>
      </c>
      <c r="C118"/>
      <c r="D118"/>
      <c r="E118"/>
      <c r="F118"/>
      <c r="G118"/>
      <c r="H118"/>
      <c r="I118"/>
      <c r="J118"/>
      <c r="K118" s="3" t="s">
        <v>1951</v>
      </c>
      <c r="L118" s="3" t="s">
        <v>1951</v>
      </c>
      <c r="M118" s="3" t="s">
        <v>1951</v>
      </c>
      <c r="N118" s="3" t="s">
        <v>1951</v>
      </c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 s="159" t="s">
        <v>1681</v>
      </c>
    </row>
    <row r="119" spans="1:42" s="79" customFormat="1" hidden="1">
      <c r="A119" s="79" t="str">
        <f t="shared" si="1"/>
        <v>ANF 3</v>
      </c>
      <c r="B119" s="19">
        <v>3</v>
      </c>
      <c r="C119"/>
      <c r="D119"/>
      <c r="E119"/>
      <c r="F119"/>
      <c r="G119"/>
      <c r="H119"/>
      <c r="I119"/>
      <c r="J119"/>
      <c r="K119" s="3" t="s">
        <v>1951</v>
      </c>
      <c r="L119" s="3" t="s">
        <v>1951</v>
      </c>
      <c r="M119" s="3" t="s">
        <v>1951</v>
      </c>
      <c r="N119" s="3" t="s">
        <v>1951</v>
      </c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 t="s">
        <v>895</v>
      </c>
    </row>
    <row r="120" spans="1:42" s="79" customFormat="1" hidden="1">
      <c r="A120" s="79" t="str">
        <f t="shared" si="1"/>
        <v>ANF I</v>
      </c>
      <c r="B120" s="89" t="s">
        <v>224</v>
      </c>
      <c r="C120"/>
      <c r="D120"/>
      <c r="E120"/>
      <c r="F120"/>
      <c r="G120"/>
      <c r="H120"/>
      <c r="I120"/>
      <c r="J120"/>
      <c r="K120" s="3" t="s">
        <v>1951</v>
      </c>
      <c r="L120" s="3" t="s">
        <v>1951</v>
      </c>
      <c r="M120" s="3" t="s">
        <v>1951</v>
      </c>
      <c r="N120" s="3" t="s">
        <v>1951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 s="159" t="s">
        <v>895</v>
      </c>
    </row>
    <row r="121" spans="1:42" s="79" customFormat="1" hidden="1">
      <c r="A121" s="79" t="str">
        <f t="shared" si="1"/>
        <v>ANI 1</v>
      </c>
      <c r="B121" s="19">
        <v>1</v>
      </c>
      <c r="C121"/>
      <c r="D121"/>
      <c r="E121"/>
      <c r="F121"/>
      <c r="G121"/>
      <c r="H121"/>
      <c r="I121"/>
      <c r="J121"/>
      <c r="K121" s="3" t="s">
        <v>1951</v>
      </c>
      <c r="L121" s="3" t="s">
        <v>1951</v>
      </c>
      <c r="M121" s="3" t="s">
        <v>1951</v>
      </c>
      <c r="N121" s="3" t="s">
        <v>1951</v>
      </c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 t="s">
        <v>1682</v>
      </c>
    </row>
    <row r="122" spans="1:42" s="79" customFormat="1" hidden="1">
      <c r="A122" s="79" t="str">
        <f t="shared" si="1"/>
        <v>ANI 2</v>
      </c>
      <c r="B122" s="19">
        <v>2</v>
      </c>
      <c r="C122"/>
      <c r="D122"/>
      <c r="E122"/>
      <c r="F122"/>
      <c r="G122"/>
      <c r="H122"/>
      <c r="I122"/>
      <c r="J122"/>
      <c r="K122" s="3" t="s">
        <v>1951</v>
      </c>
      <c r="L122" s="3" t="s">
        <v>1951</v>
      </c>
      <c r="M122" s="3" t="s">
        <v>1951</v>
      </c>
      <c r="N122" s="3" t="s">
        <v>1951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 t="s">
        <v>1682</v>
      </c>
    </row>
    <row r="123" spans="1:42" s="79" customFormat="1" hidden="1">
      <c r="A123" s="79" t="str">
        <f t="shared" si="1"/>
        <v>ANI 3</v>
      </c>
      <c r="B123" s="19">
        <v>3</v>
      </c>
      <c r="C123"/>
      <c r="D123"/>
      <c r="E123"/>
      <c r="F123"/>
      <c r="G123"/>
      <c r="H123"/>
      <c r="I123"/>
      <c r="J123"/>
      <c r="K123" s="3" t="s">
        <v>1951</v>
      </c>
      <c r="L123" s="3" t="s">
        <v>1951</v>
      </c>
      <c r="M123" s="3" t="s">
        <v>1951</v>
      </c>
      <c r="N123" s="3" t="s">
        <v>1951</v>
      </c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 t="s">
        <v>1682</v>
      </c>
    </row>
    <row r="124" spans="1:42" s="79" customFormat="1" hidden="1">
      <c r="A124" s="79" t="str">
        <f t="shared" si="1"/>
        <v>ANI D</v>
      </c>
      <c r="B124" s="89" t="s">
        <v>239</v>
      </c>
      <c r="C124"/>
      <c r="D124"/>
      <c r="E124"/>
      <c r="F124"/>
      <c r="G124"/>
      <c r="H124"/>
      <c r="I124"/>
      <c r="J124"/>
      <c r="K124" s="3" t="s">
        <v>1951</v>
      </c>
      <c r="L124" s="3" t="s">
        <v>1951</v>
      </c>
      <c r="M124" s="3" t="s">
        <v>1951</v>
      </c>
      <c r="N124" s="3" t="s">
        <v>1951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 s="159" t="s">
        <v>1682</v>
      </c>
    </row>
    <row r="125" spans="1:42" s="79" customFormat="1" hidden="1">
      <c r="A125" s="79" t="str">
        <f t="shared" si="1"/>
        <v>ANI E</v>
      </c>
      <c r="B125" s="89" t="s">
        <v>246</v>
      </c>
      <c r="C125"/>
      <c r="D125"/>
      <c r="E125"/>
      <c r="F125"/>
      <c r="G125"/>
      <c r="H125"/>
      <c r="I125"/>
      <c r="J125"/>
      <c r="K125" s="3" t="s">
        <v>1951</v>
      </c>
      <c r="L125" s="3" t="s">
        <v>1951</v>
      </c>
      <c r="M125" s="3" t="s">
        <v>1951</v>
      </c>
      <c r="N125" s="3" t="s">
        <v>1951</v>
      </c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 s="159" t="s">
        <v>1682</v>
      </c>
    </row>
    <row r="126" spans="1:42" s="79" customFormat="1" hidden="1">
      <c r="A126" s="79" t="str">
        <f t="shared" si="1"/>
        <v>ANI F</v>
      </c>
      <c r="B126" s="89" t="s">
        <v>247</v>
      </c>
      <c r="C126"/>
      <c r="D126"/>
      <c r="E126"/>
      <c r="F126"/>
      <c r="G126"/>
      <c r="H126"/>
      <c r="I126"/>
      <c r="J126"/>
      <c r="K126" s="3" t="s">
        <v>1951</v>
      </c>
      <c r="L126" s="3" t="s">
        <v>1951</v>
      </c>
      <c r="M126" s="3" t="s">
        <v>1951</v>
      </c>
      <c r="N126" s="3" t="s">
        <v>1951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 s="159" t="s">
        <v>1682</v>
      </c>
    </row>
    <row r="127" spans="1:42" s="79" customFormat="1" hidden="1">
      <c r="A127" s="79" t="str">
        <f t="shared" si="1"/>
        <v>ANI G</v>
      </c>
      <c r="B127" s="89" t="s">
        <v>173</v>
      </c>
      <c r="C127"/>
      <c r="D127"/>
      <c r="E127"/>
      <c r="F127"/>
      <c r="G127"/>
      <c r="H127"/>
      <c r="I127"/>
      <c r="J127"/>
      <c r="K127" s="3" t="s">
        <v>1951</v>
      </c>
      <c r="L127" s="3" t="s">
        <v>1951</v>
      </c>
      <c r="M127" s="3" t="s">
        <v>1951</v>
      </c>
      <c r="N127" s="3" t="s">
        <v>1951</v>
      </c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 s="159" t="s">
        <v>1682</v>
      </c>
    </row>
    <row r="128" spans="1:42" s="79" customFormat="1" hidden="1">
      <c r="A128" s="79" t="str">
        <f t="shared" si="1"/>
        <v>ANI H</v>
      </c>
      <c r="B128" s="89" t="s">
        <v>108</v>
      </c>
      <c r="C128"/>
      <c r="D128"/>
      <c r="E128"/>
      <c r="F128"/>
      <c r="G128"/>
      <c r="H128"/>
      <c r="I128"/>
      <c r="J128"/>
      <c r="K128" s="3" t="s">
        <v>1951</v>
      </c>
      <c r="L128" s="3" t="s">
        <v>1951</v>
      </c>
      <c r="M128" s="3" t="s">
        <v>1951</v>
      </c>
      <c r="N128" s="3" t="s">
        <v>1951</v>
      </c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 s="159" t="s">
        <v>1682</v>
      </c>
    </row>
    <row r="129" spans="1:42" s="79" customFormat="1" hidden="1">
      <c r="A129" s="79" t="str">
        <f t="shared" si="1"/>
        <v>ANI I</v>
      </c>
      <c r="B129" s="89" t="s">
        <v>224</v>
      </c>
      <c r="C129"/>
      <c r="D129"/>
      <c r="E129"/>
      <c r="F129"/>
      <c r="G129"/>
      <c r="H129"/>
      <c r="I129"/>
      <c r="J129"/>
      <c r="K129" s="3" t="s">
        <v>1951</v>
      </c>
      <c r="L129" s="3" t="s">
        <v>1951</v>
      </c>
      <c r="M129" s="3" t="s">
        <v>1951</v>
      </c>
      <c r="N129" s="3" t="s">
        <v>1951</v>
      </c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 s="159" t="s">
        <v>1682</v>
      </c>
    </row>
    <row r="130" spans="1:42" s="79" customFormat="1" hidden="1">
      <c r="A130" s="79" t="str">
        <f t="shared" ref="A130:A193" si="2">_xlfn.CONCAT(AP130," ",B130)</f>
        <v>AQU 1</v>
      </c>
      <c r="B130" s="19">
        <v>1</v>
      </c>
      <c r="C130"/>
      <c r="D130"/>
      <c r="E130"/>
      <c r="F130"/>
      <c r="G130"/>
      <c r="H130"/>
      <c r="I130"/>
      <c r="J130"/>
      <c r="K130" s="3" t="s">
        <v>1951</v>
      </c>
      <c r="L130" s="3" t="s">
        <v>1951</v>
      </c>
      <c r="M130" s="3" t="s">
        <v>1951</v>
      </c>
      <c r="N130" s="3" t="s">
        <v>1951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 t="s">
        <v>1020</v>
      </c>
    </row>
    <row r="131" spans="1:42" s="79" customFormat="1" hidden="1">
      <c r="A131" s="79" t="str">
        <f t="shared" si="2"/>
        <v>AQU D</v>
      </c>
      <c r="B131" s="89" t="s">
        <v>239</v>
      </c>
      <c r="C131"/>
      <c r="D131"/>
      <c r="E131"/>
      <c r="F131"/>
      <c r="G131"/>
      <c r="H131"/>
      <c r="I131"/>
      <c r="J131"/>
      <c r="K131" s="3" t="s">
        <v>1951</v>
      </c>
      <c r="L131" s="3" t="s">
        <v>1951</v>
      </c>
      <c r="M131" s="3" t="s">
        <v>1951</v>
      </c>
      <c r="N131" s="3" t="s">
        <v>1951</v>
      </c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 s="159" t="s">
        <v>1020</v>
      </c>
    </row>
    <row r="132" spans="1:42" s="79" customFormat="1" hidden="1">
      <c r="A132" s="79" t="str">
        <f t="shared" si="2"/>
        <v>AQU G</v>
      </c>
      <c r="B132" s="89" t="s">
        <v>173</v>
      </c>
      <c r="C132"/>
      <c r="D132"/>
      <c r="E132"/>
      <c r="F132"/>
      <c r="G132"/>
      <c r="H132"/>
      <c r="I132"/>
      <c r="J132"/>
      <c r="K132" s="3" t="s">
        <v>1951</v>
      </c>
      <c r="L132" s="3" t="s">
        <v>1951</v>
      </c>
      <c r="M132" s="3" t="s">
        <v>1951</v>
      </c>
      <c r="N132" s="3" t="s">
        <v>1951</v>
      </c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 s="159" t="s">
        <v>1020</v>
      </c>
    </row>
    <row r="133" spans="1:42" s="79" customFormat="1" hidden="1">
      <c r="A133" s="79" t="str">
        <f t="shared" si="2"/>
        <v>AQU H</v>
      </c>
      <c r="B133" s="89" t="s">
        <v>108</v>
      </c>
      <c r="C133"/>
      <c r="D133"/>
      <c r="E133"/>
      <c r="F133"/>
      <c r="G133"/>
      <c r="H133"/>
      <c r="I133"/>
      <c r="J133"/>
      <c r="K133" s="3" t="s">
        <v>1951</v>
      </c>
      <c r="L133" s="3" t="s">
        <v>1951</v>
      </c>
      <c r="M133" s="3" t="s">
        <v>1951</v>
      </c>
      <c r="N133" s="3" t="s">
        <v>1951</v>
      </c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 s="159" t="s">
        <v>1020</v>
      </c>
    </row>
    <row r="134" spans="1:42" s="79" customFormat="1" hidden="1">
      <c r="A134" s="79" t="str">
        <f t="shared" si="2"/>
        <v>AQU I</v>
      </c>
      <c r="B134" s="89" t="s">
        <v>224</v>
      </c>
      <c r="C134"/>
      <c r="D134"/>
      <c r="E134"/>
      <c r="F134"/>
      <c r="G134"/>
      <c r="H134"/>
      <c r="I134"/>
      <c r="J134"/>
      <c r="K134" s="3" t="s">
        <v>1951</v>
      </c>
      <c r="L134" s="3" t="s">
        <v>1951</v>
      </c>
      <c r="M134" s="3" t="s">
        <v>1951</v>
      </c>
      <c r="N134" s="3" t="s">
        <v>1951</v>
      </c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 s="159" t="s">
        <v>1020</v>
      </c>
    </row>
    <row r="135" spans="1:42" s="79" customFormat="1" hidden="1">
      <c r="A135" s="79" t="str">
        <f t="shared" si="2"/>
        <v>AR2 1</v>
      </c>
      <c r="B135" s="19">
        <v>1</v>
      </c>
      <c r="C135"/>
      <c r="D135"/>
      <c r="E135"/>
      <c r="F135"/>
      <c r="G135"/>
      <c r="H135"/>
      <c r="I135"/>
      <c r="J135"/>
      <c r="K135" s="3" t="s">
        <v>1951</v>
      </c>
      <c r="L135" s="3" t="s">
        <v>1951</v>
      </c>
      <c r="M135" s="3" t="s">
        <v>1951</v>
      </c>
      <c r="N135" s="3" t="s">
        <v>1951</v>
      </c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 t="s">
        <v>1628</v>
      </c>
    </row>
    <row r="136" spans="1:42" s="79" customFormat="1" hidden="1">
      <c r="A136" s="79" t="str">
        <f t="shared" si="2"/>
        <v>AR2 2</v>
      </c>
      <c r="B136" s="19">
        <v>2</v>
      </c>
      <c r="C136"/>
      <c r="D136"/>
      <c r="E136"/>
      <c r="F136"/>
      <c r="G136"/>
      <c r="H136"/>
      <c r="I136"/>
      <c r="J136"/>
      <c r="K136" s="3" t="s">
        <v>1951</v>
      </c>
      <c r="L136" s="3" t="s">
        <v>1951</v>
      </c>
      <c r="M136" s="3" t="s">
        <v>1951</v>
      </c>
      <c r="N136" s="3" t="s">
        <v>1951</v>
      </c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 t="s">
        <v>1628</v>
      </c>
    </row>
    <row r="137" spans="1:42" s="79" customFormat="1" hidden="1">
      <c r="A137" s="79" t="str">
        <f t="shared" si="2"/>
        <v>AR2 3</v>
      </c>
      <c r="B137" s="19">
        <v>3</v>
      </c>
      <c r="C137"/>
      <c r="D137"/>
      <c r="E137"/>
      <c r="F137"/>
      <c r="G137"/>
      <c r="H137"/>
      <c r="I137"/>
      <c r="J137"/>
      <c r="K137" s="3" t="s">
        <v>1951</v>
      </c>
      <c r="L137" s="3" t="s">
        <v>1951</v>
      </c>
      <c r="M137" s="3" t="s">
        <v>1951</v>
      </c>
      <c r="N137" s="3" t="s">
        <v>1951</v>
      </c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 t="s">
        <v>1628</v>
      </c>
    </row>
    <row r="138" spans="1:42" s="79" customFormat="1" hidden="1">
      <c r="A138" s="79" t="str">
        <f t="shared" si="2"/>
        <v>AR2 B</v>
      </c>
      <c r="B138" s="89" t="s">
        <v>109</v>
      </c>
      <c r="C138"/>
      <c r="D138"/>
      <c r="E138"/>
      <c r="F138"/>
      <c r="G138"/>
      <c r="H138"/>
      <c r="I138"/>
      <c r="J138"/>
      <c r="K138" s="3" t="s">
        <v>1951</v>
      </c>
      <c r="L138" s="3" t="s">
        <v>1951</v>
      </c>
      <c r="M138" s="3" t="s">
        <v>1951</v>
      </c>
      <c r="N138" s="3" t="s">
        <v>1951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 s="159" t="s">
        <v>1628</v>
      </c>
    </row>
    <row r="139" spans="1:42" s="79" customFormat="1" hidden="1">
      <c r="A139" s="79" t="str">
        <f t="shared" si="2"/>
        <v>AR2 C</v>
      </c>
      <c r="B139" s="89" t="s">
        <v>110</v>
      </c>
      <c r="C139" s="17" t="s">
        <v>341</v>
      </c>
      <c r="D139" s="3" t="s">
        <v>342</v>
      </c>
      <c r="E139" s="3">
        <v>9</v>
      </c>
      <c r="F139" s="17">
        <v>-17.339790430000001</v>
      </c>
      <c r="G139" s="84" t="s">
        <v>299</v>
      </c>
      <c r="H139" s="17">
        <v>-66.180739790000004</v>
      </c>
      <c r="I139" s="79" t="s">
        <v>300</v>
      </c>
      <c r="J139" s="79">
        <v>10</v>
      </c>
      <c r="K139" s="3" t="s">
        <v>1951</v>
      </c>
      <c r="L139" s="3" t="s">
        <v>1951</v>
      </c>
      <c r="M139" s="3" t="s">
        <v>1951</v>
      </c>
      <c r="N139" s="3" t="s">
        <v>1951</v>
      </c>
      <c r="O139" s="3" t="s">
        <v>179</v>
      </c>
      <c r="P139" s="79" t="s">
        <v>77</v>
      </c>
      <c r="Q139" s="79" t="s">
        <v>77</v>
      </c>
      <c r="R139" s="85" t="s">
        <v>77</v>
      </c>
      <c r="S139" s="85" t="s">
        <v>77</v>
      </c>
      <c r="T139" s="85" t="s">
        <v>77</v>
      </c>
      <c r="U139" s="85" t="s">
        <v>77</v>
      </c>
      <c r="V139" s="79">
        <v>4</v>
      </c>
      <c r="W139" s="79">
        <v>2</v>
      </c>
      <c r="X139" s="79">
        <v>4</v>
      </c>
      <c r="Y139" s="86">
        <v>2</v>
      </c>
      <c r="Z139" s="86">
        <v>1150</v>
      </c>
      <c r="AA139" s="86">
        <v>19150</v>
      </c>
      <c r="AB139" s="86">
        <v>10000</v>
      </c>
      <c r="AC139" s="86">
        <v>10000</v>
      </c>
      <c r="AD139" s="86">
        <v>80000</v>
      </c>
      <c r="AE139" s="86">
        <v>100</v>
      </c>
      <c r="AF139" s="3"/>
      <c r="AG139" s="3"/>
      <c r="AH139" s="79" t="s">
        <v>301</v>
      </c>
      <c r="AI139" s="79" t="s">
        <v>250</v>
      </c>
      <c r="AK139" s="19" t="s">
        <v>106</v>
      </c>
      <c r="AL139" s="17">
        <v>145</v>
      </c>
      <c r="AM139" s="17">
        <v>2</v>
      </c>
      <c r="AN139" s="3">
        <v>437</v>
      </c>
      <c r="AO139" s="17">
        <v>753</v>
      </c>
      <c r="AP139" s="158" t="s">
        <v>1628</v>
      </c>
    </row>
    <row r="140" spans="1:42" s="79" customFormat="1" hidden="1">
      <c r="A140" s="79" t="str">
        <f t="shared" si="2"/>
        <v>AR2 D</v>
      </c>
      <c r="B140" s="89" t="s">
        <v>239</v>
      </c>
      <c r="C140" s="17" t="s">
        <v>361</v>
      </c>
      <c r="D140" s="3" t="s">
        <v>364</v>
      </c>
      <c r="E140" s="3">
        <v>9</v>
      </c>
      <c r="F140" s="17">
        <v>-17.766570000000002</v>
      </c>
      <c r="G140" s="84" t="s">
        <v>299</v>
      </c>
      <c r="H140" s="17">
        <v>-63.198039999999999</v>
      </c>
      <c r="I140" s="79" t="s">
        <v>300</v>
      </c>
      <c r="J140" s="79">
        <v>10</v>
      </c>
      <c r="K140" s="3" t="s">
        <v>1951</v>
      </c>
      <c r="L140" s="3" t="s">
        <v>1951</v>
      </c>
      <c r="M140" s="3" t="s">
        <v>1951</v>
      </c>
      <c r="N140" s="3" t="s">
        <v>1951</v>
      </c>
      <c r="O140" s="3" t="s">
        <v>179</v>
      </c>
      <c r="P140" s="79" t="s">
        <v>77</v>
      </c>
      <c r="Q140" s="79" t="s">
        <v>77</v>
      </c>
      <c r="R140" s="85" t="s">
        <v>77</v>
      </c>
      <c r="S140" s="85" t="s">
        <v>77</v>
      </c>
      <c r="T140" s="85" t="s">
        <v>77</v>
      </c>
      <c r="U140" s="85" t="s">
        <v>77</v>
      </c>
      <c r="V140" s="79">
        <v>4</v>
      </c>
      <c r="W140" s="79">
        <v>2</v>
      </c>
      <c r="X140" s="79">
        <v>4</v>
      </c>
      <c r="Y140" s="86">
        <v>2</v>
      </c>
      <c r="Z140" s="86">
        <v>1150</v>
      </c>
      <c r="AA140" s="86">
        <v>19150</v>
      </c>
      <c r="AB140" s="86">
        <v>10000</v>
      </c>
      <c r="AC140" s="86">
        <v>10000</v>
      </c>
      <c r="AD140" s="86">
        <v>80000</v>
      </c>
      <c r="AE140" s="86">
        <v>100</v>
      </c>
      <c r="AF140" s="3"/>
      <c r="AG140" s="3"/>
      <c r="AH140" s="79" t="s">
        <v>301</v>
      </c>
      <c r="AI140" s="79" t="s">
        <v>250</v>
      </c>
      <c r="AK140" s="19" t="s">
        <v>247</v>
      </c>
      <c r="AL140" s="17">
        <v>52</v>
      </c>
      <c r="AM140" s="17">
        <v>1</v>
      </c>
      <c r="AN140" s="3">
        <v>157</v>
      </c>
      <c r="AO140" s="17">
        <v>274</v>
      </c>
      <c r="AP140" s="158" t="s">
        <v>1628</v>
      </c>
    </row>
    <row r="141" spans="1:42" s="79" customFormat="1" hidden="1">
      <c r="A141" s="79" t="str">
        <f t="shared" si="2"/>
        <v>AR2 F</v>
      </c>
      <c r="B141" s="89" t="s">
        <v>247</v>
      </c>
      <c r="C141" s="17" t="s">
        <v>365</v>
      </c>
      <c r="D141" s="3" t="s">
        <v>366</v>
      </c>
      <c r="E141" s="3">
        <v>9</v>
      </c>
      <c r="F141" s="17">
        <v>-17.757760000000001</v>
      </c>
      <c r="G141" s="84" t="s">
        <v>299</v>
      </c>
      <c r="H141" s="17">
        <v>-63.171759999999999</v>
      </c>
      <c r="I141" s="79" t="s">
        <v>300</v>
      </c>
      <c r="J141" s="79">
        <v>10</v>
      </c>
      <c r="K141" s="3" t="s">
        <v>1951</v>
      </c>
      <c r="L141" s="3" t="s">
        <v>1951</v>
      </c>
      <c r="M141" s="3" t="s">
        <v>1951</v>
      </c>
      <c r="N141" s="3" t="s">
        <v>1951</v>
      </c>
      <c r="O141" s="3" t="s">
        <v>179</v>
      </c>
      <c r="P141" s="79" t="s">
        <v>77</v>
      </c>
      <c r="Q141" s="79" t="s">
        <v>77</v>
      </c>
      <c r="R141" s="85" t="s">
        <v>77</v>
      </c>
      <c r="S141" s="85" t="s">
        <v>77</v>
      </c>
      <c r="T141" s="85" t="s">
        <v>77</v>
      </c>
      <c r="U141" s="85" t="s">
        <v>77</v>
      </c>
      <c r="V141" s="79">
        <v>4</v>
      </c>
      <c r="W141" s="79">
        <v>2</v>
      </c>
      <c r="X141" s="79">
        <v>4</v>
      </c>
      <c r="Y141" s="86">
        <v>2</v>
      </c>
      <c r="Z141" s="86">
        <v>1150</v>
      </c>
      <c r="AA141" s="86">
        <v>19150</v>
      </c>
      <c r="AB141" s="86">
        <v>10000</v>
      </c>
      <c r="AC141" s="86">
        <v>10000</v>
      </c>
      <c r="AD141" s="86">
        <v>80000</v>
      </c>
      <c r="AE141" s="86">
        <v>100</v>
      </c>
      <c r="AF141" s="3"/>
      <c r="AG141" s="3"/>
      <c r="AH141" s="79" t="s">
        <v>301</v>
      </c>
      <c r="AI141" s="79" t="s">
        <v>250</v>
      </c>
      <c r="AK141" s="19" t="s">
        <v>246</v>
      </c>
      <c r="AL141" s="17">
        <v>68</v>
      </c>
      <c r="AM141" s="17">
        <v>2</v>
      </c>
      <c r="AN141" s="3">
        <v>206</v>
      </c>
      <c r="AO141" s="17">
        <v>369</v>
      </c>
      <c r="AP141" s="158" t="s">
        <v>1628</v>
      </c>
    </row>
    <row r="142" spans="1:42" s="79" customFormat="1" hidden="1">
      <c r="A142" s="79" t="str">
        <f t="shared" si="2"/>
        <v>AR2 G</v>
      </c>
      <c r="B142" s="89" t="s">
        <v>173</v>
      </c>
      <c r="C142"/>
      <c r="D142"/>
      <c r="E142"/>
      <c r="F142"/>
      <c r="G142"/>
      <c r="H142"/>
      <c r="I142"/>
      <c r="J142"/>
      <c r="K142" s="3" t="s">
        <v>1951</v>
      </c>
      <c r="L142" s="3" t="s">
        <v>1951</v>
      </c>
      <c r="M142" s="3" t="s">
        <v>1951</v>
      </c>
      <c r="N142" s="3" t="s">
        <v>1951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 s="159" t="s">
        <v>1628</v>
      </c>
    </row>
    <row r="143" spans="1:42" s="79" customFormat="1" hidden="1">
      <c r="A143" s="79" t="str">
        <f t="shared" si="2"/>
        <v>AR2 I</v>
      </c>
      <c r="B143" s="89" t="s">
        <v>224</v>
      </c>
      <c r="C143" s="79" t="s">
        <v>469</v>
      </c>
      <c r="D143" s="79" t="s">
        <v>470</v>
      </c>
      <c r="E143" s="79">
        <v>7</v>
      </c>
      <c r="F143" s="79">
        <v>-17.799679999999999</v>
      </c>
      <c r="G143" s="84" t="s">
        <v>299</v>
      </c>
      <c r="H143" s="79">
        <v>-63.168059999999997</v>
      </c>
      <c r="I143" s="79" t="s">
        <v>300</v>
      </c>
      <c r="J143" s="79">
        <v>15</v>
      </c>
      <c r="K143" s="3" t="s">
        <v>1951</v>
      </c>
      <c r="L143" s="3" t="s">
        <v>1951</v>
      </c>
      <c r="M143" s="3" t="s">
        <v>1951</v>
      </c>
      <c r="N143" s="3" t="s">
        <v>1951</v>
      </c>
      <c r="O143" s="3" t="s">
        <v>179</v>
      </c>
      <c r="P143" s="79" t="s">
        <v>77</v>
      </c>
      <c r="Q143" s="79" t="s">
        <v>77</v>
      </c>
      <c r="R143" s="85" t="s">
        <v>77</v>
      </c>
      <c r="S143" s="85" t="s">
        <v>77</v>
      </c>
      <c r="T143" s="85" t="s">
        <v>77</v>
      </c>
      <c r="U143" s="85" t="s">
        <v>77</v>
      </c>
      <c r="V143" s="79">
        <v>4</v>
      </c>
      <c r="W143" s="79">
        <v>4</v>
      </c>
      <c r="X143" s="79">
        <v>4</v>
      </c>
      <c r="Y143" s="79">
        <v>2</v>
      </c>
      <c r="Z143" s="79">
        <v>1150</v>
      </c>
      <c r="AA143" s="79">
        <v>19150</v>
      </c>
      <c r="AB143" s="79">
        <v>10000</v>
      </c>
      <c r="AC143" s="79">
        <v>10000</v>
      </c>
      <c r="AD143" s="86">
        <v>120000</v>
      </c>
      <c r="AE143" s="86">
        <v>100</v>
      </c>
      <c r="AF143" s="90"/>
      <c r="AG143" s="3"/>
      <c r="AH143" s="79" t="s">
        <v>301</v>
      </c>
      <c r="AI143" s="79" t="s">
        <v>250</v>
      </c>
      <c r="AK143" s="19" t="s">
        <v>173</v>
      </c>
      <c r="AN143" s="3"/>
      <c r="AP143" s="158" t="s">
        <v>1628</v>
      </c>
    </row>
    <row r="144" spans="1:42" s="79" customFormat="1" hidden="1">
      <c r="A144" s="79" t="str">
        <f t="shared" si="2"/>
        <v>ARE 3</v>
      </c>
      <c r="B144" s="19">
        <v>3</v>
      </c>
      <c r="C144"/>
      <c r="D144"/>
      <c r="E144"/>
      <c r="F144"/>
      <c r="G144"/>
      <c r="H144"/>
      <c r="I144"/>
      <c r="J144"/>
      <c r="K144" s="3" t="s">
        <v>1951</v>
      </c>
      <c r="L144" s="3" t="s">
        <v>1951</v>
      </c>
      <c r="M144" s="3" t="s">
        <v>1951</v>
      </c>
      <c r="N144" s="3" t="s">
        <v>1951</v>
      </c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 t="s">
        <v>690</v>
      </c>
    </row>
    <row r="145" spans="1:42" s="79" customFormat="1" hidden="1">
      <c r="A145" s="79" t="str">
        <f t="shared" si="2"/>
        <v>ARE D</v>
      </c>
      <c r="B145" s="89" t="s">
        <v>239</v>
      </c>
      <c r="G145" s="84"/>
      <c r="K145" s="3" t="s">
        <v>1951</v>
      </c>
      <c r="L145" s="3" t="s">
        <v>1951</v>
      </c>
      <c r="M145" s="3" t="s">
        <v>1951</v>
      </c>
      <c r="N145" s="3" t="s">
        <v>1951</v>
      </c>
      <c r="O145" s="3"/>
      <c r="R145" s="85"/>
      <c r="S145" s="85"/>
      <c r="T145" s="85"/>
      <c r="U145" s="85"/>
      <c r="AD145" s="86"/>
      <c r="AE145" s="86"/>
      <c r="AF145" s="90"/>
      <c r="AG145" s="3"/>
      <c r="AK145" s="19"/>
      <c r="AN145" s="3"/>
      <c r="AP145" s="158" t="s">
        <v>690</v>
      </c>
    </row>
    <row r="146" spans="1:42" s="79" customFormat="1" hidden="1">
      <c r="A146" s="79" t="str">
        <f t="shared" si="2"/>
        <v>ARE E</v>
      </c>
      <c r="B146" s="89" t="s">
        <v>246</v>
      </c>
      <c r="G146" s="84"/>
      <c r="K146" s="3" t="s">
        <v>1951</v>
      </c>
      <c r="L146" s="3" t="s">
        <v>1951</v>
      </c>
      <c r="M146" s="3" t="s">
        <v>1951</v>
      </c>
      <c r="N146" s="3" t="s">
        <v>1951</v>
      </c>
      <c r="O146" s="3"/>
      <c r="R146" s="85"/>
      <c r="S146" s="85"/>
      <c r="T146" s="85"/>
      <c r="U146" s="85"/>
      <c r="AD146" s="86"/>
      <c r="AE146" s="86"/>
      <c r="AF146" s="90"/>
      <c r="AG146" s="3"/>
      <c r="AK146" s="19"/>
      <c r="AN146" s="3"/>
      <c r="AP146" s="158" t="s">
        <v>690</v>
      </c>
    </row>
    <row r="147" spans="1:42" s="79" customFormat="1" hidden="1">
      <c r="A147" s="79" t="str">
        <f t="shared" si="2"/>
        <v>ARE F</v>
      </c>
      <c r="B147" s="89" t="s">
        <v>247</v>
      </c>
      <c r="C147"/>
      <c r="D147"/>
      <c r="E147"/>
      <c r="F147"/>
      <c r="G147"/>
      <c r="H147"/>
      <c r="I147"/>
      <c r="J147"/>
      <c r="K147" s="3" t="s">
        <v>1951</v>
      </c>
      <c r="L147" s="3" t="s">
        <v>1951</v>
      </c>
      <c r="M147" s="3" t="s">
        <v>1951</v>
      </c>
      <c r="N147" s="3" t="s">
        <v>1951</v>
      </c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 s="159" t="s">
        <v>690</v>
      </c>
    </row>
    <row r="148" spans="1:42" s="79" customFormat="1" hidden="1">
      <c r="A148" s="79" t="str">
        <f t="shared" si="2"/>
        <v>ARE G</v>
      </c>
      <c r="B148" s="89" t="s">
        <v>173</v>
      </c>
      <c r="C148"/>
      <c r="D148"/>
      <c r="E148"/>
      <c r="F148"/>
      <c r="G148"/>
      <c r="H148"/>
      <c r="I148"/>
      <c r="J148"/>
      <c r="K148" s="3" t="s">
        <v>1951</v>
      </c>
      <c r="L148" s="3" t="s">
        <v>1951</v>
      </c>
      <c r="M148" s="3" t="s">
        <v>1951</v>
      </c>
      <c r="N148" s="3" t="s">
        <v>1951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 s="159" t="s">
        <v>690</v>
      </c>
    </row>
    <row r="149" spans="1:42" s="79" customFormat="1" hidden="1">
      <c r="A149" s="79" t="str">
        <f t="shared" si="2"/>
        <v>ARE H</v>
      </c>
      <c r="B149" s="89" t="s">
        <v>108</v>
      </c>
      <c r="C149"/>
      <c r="D149"/>
      <c r="E149"/>
      <c r="F149"/>
      <c r="G149"/>
      <c r="H149"/>
      <c r="I149"/>
      <c r="J149"/>
      <c r="K149" s="3" t="s">
        <v>1951</v>
      </c>
      <c r="L149" s="3" t="s">
        <v>1951</v>
      </c>
      <c r="M149" s="3" t="s">
        <v>1951</v>
      </c>
      <c r="N149" s="3" t="s">
        <v>1951</v>
      </c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 s="159" t="s">
        <v>690</v>
      </c>
    </row>
    <row r="150" spans="1:42" s="79" customFormat="1" hidden="1">
      <c r="A150" s="79" t="str">
        <f t="shared" si="2"/>
        <v>ARE I</v>
      </c>
      <c r="B150" s="89" t="s">
        <v>224</v>
      </c>
      <c r="C150"/>
      <c r="D150"/>
      <c r="E150"/>
      <c r="F150"/>
      <c r="G150"/>
      <c r="H150"/>
      <c r="I150"/>
      <c r="J150"/>
      <c r="K150" s="3" t="s">
        <v>1951</v>
      </c>
      <c r="L150" s="3" t="s">
        <v>1951</v>
      </c>
      <c r="M150" s="3" t="s">
        <v>1951</v>
      </c>
      <c r="N150" s="3" t="s">
        <v>1951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 s="159" t="s">
        <v>690</v>
      </c>
    </row>
    <row r="151" spans="1:42" s="79" customFormat="1" hidden="1">
      <c r="A151" s="79" t="str">
        <f t="shared" si="2"/>
        <v>ARL 1</v>
      </c>
      <c r="B151" s="19">
        <v>1</v>
      </c>
      <c r="C151"/>
      <c r="D151"/>
      <c r="E151"/>
      <c r="F151"/>
      <c r="G151"/>
      <c r="H151"/>
      <c r="I151"/>
      <c r="J151"/>
      <c r="K151" s="3" t="s">
        <v>1951</v>
      </c>
      <c r="L151" s="3" t="s">
        <v>1951</v>
      </c>
      <c r="M151" s="3" t="s">
        <v>1951</v>
      </c>
      <c r="N151" s="3" t="s">
        <v>1951</v>
      </c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 t="s">
        <v>1683</v>
      </c>
    </row>
    <row r="152" spans="1:42" s="79" customFormat="1" hidden="1">
      <c r="A152" s="79" t="str">
        <f t="shared" si="2"/>
        <v>ARL 2</v>
      </c>
      <c r="B152" s="19">
        <v>2</v>
      </c>
      <c r="C152"/>
      <c r="D152"/>
      <c r="E152"/>
      <c r="F152"/>
      <c r="G152"/>
      <c r="H152"/>
      <c r="I152"/>
      <c r="J152"/>
      <c r="K152" s="3" t="s">
        <v>1951</v>
      </c>
      <c r="L152" s="3" t="s">
        <v>1951</v>
      </c>
      <c r="M152" s="3" t="s">
        <v>1951</v>
      </c>
      <c r="N152" s="3" t="s">
        <v>1951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 t="s">
        <v>1683</v>
      </c>
    </row>
    <row r="153" spans="1:42" s="79" customFormat="1" hidden="1">
      <c r="A153" s="79" t="str">
        <f t="shared" si="2"/>
        <v>ARL D</v>
      </c>
      <c r="B153" s="89" t="s">
        <v>239</v>
      </c>
      <c r="C153"/>
      <c r="D153"/>
      <c r="E153"/>
      <c r="F153"/>
      <c r="G153"/>
      <c r="H153"/>
      <c r="I153"/>
      <c r="J153"/>
      <c r="K153" s="3" t="s">
        <v>1951</v>
      </c>
      <c r="L153" s="3" t="s">
        <v>1951</v>
      </c>
      <c r="M153" s="3" t="s">
        <v>1951</v>
      </c>
      <c r="N153" s="3" t="s">
        <v>1951</v>
      </c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 s="159" t="s">
        <v>1683</v>
      </c>
    </row>
    <row r="154" spans="1:42" s="79" customFormat="1" hidden="1">
      <c r="A154" s="79" t="str">
        <f t="shared" si="2"/>
        <v>ARL G</v>
      </c>
      <c r="B154" s="89" t="s">
        <v>173</v>
      </c>
      <c r="C154"/>
      <c r="D154"/>
      <c r="E154"/>
      <c r="F154"/>
      <c r="G154"/>
      <c r="H154"/>
      <c r="I154"/>
      <c r="J154"/>
      <c r="K154" s="3" t="s">
        <v>1951</v>
      </c>
      <c r="L154" s="3" t="s">
        <v>1951</v>
      </c>
      <c r="M154" s="3" t="s">
        <v>1951</v>
      </c>
      <c r="N154" s="3" t="s">
        <v>1951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 s="159" t="s">
        <v>1683</v>
      </c>
    </row>
    <row r="155" spans="1:42" s="79" customFormat="1" hidden="1">
      <c r="A155" s="79" t="str">
        <f t="shared" si="2"/>
        <v>ARL H</v>
      </c>
      <c r="B155" s="89" t="s">
        <v>108</v>
      </c>
      <c r="C155"/>
      <c r="D155"/>
      <c r="E155"/>
      <c r="F155"/>
      <c r="G155"/>
      <c r="H155"/>
      <c r="I155"/>
      <c r="J155"/>
      <c r="K155" s="3" t="s">
        <v>1951</v>
      </c>
      <c r="L155" s="3" t="s">
        <v>1951</v>
      </c>
      <c r="M155" s="3" t="s">
        <v>1951</v>
      </c>
      <c r="N155" s="3" t="s">
        <v>1951</v>
      </c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 s="159" t="s">
        <v>1683</v>
      </c>
    </row>
    <row r="156" spans="1:42" s="79" customFormat="1" hidden="1">
      <c r="A156" s="79" t="str">
        <f t="shared" si="2"/>
        <v>ARM 1</v>
      </c>
      <c r="B156" s="19">
        <v>1</v>
      </c>
      <c r="C156"/>
      <c r="D156"/>
      <c r="E156"/>
      <c r="F156"/>
      <c r="G156"/>
      <c r="H156"/>
      <c r="I156"/>
      <c r="J156"/>
      <c r="K156" s="3" t="s">
        <v>1951</v>
      </c>
      <c r="L156" s="3" t="s">
        <v>1951</v>
      </c>
      <c r="M156" s="3" t="s">
        <v>1951</v>
      </c>
      <c r="N156" s="3" t="s">
        <v>1951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 t="s">
        <v>693</v>
      </c>
    </row>
    <row r="157" spans="1:42" s="79" customFormat="1" hidden="1">
      <c r="A157" s="79" t="str">
        <f t="shared" si="2"/>
        <v>ARM 2</v>
      </c>
      <c r="B157" s="19">
        <v>2</v>
      </c>
      <c r="C157"/>
      <c r="D157"/>
      <c r="E157"/>
      <c r="F157"/>
      <c r="G157"/>
      <c r="H157"/>
      <c r="I157"/>
      <c r="J157"/>
      <c r="K157" s="3" t="s">
        <v>1951</v>
      </c>
      <c r="L157" s="3" t="s">
        <v>1951</v>
      </c>
      <c r="M157" s="3" t="s">
        <v>1951</v>
      </c>
      <c r="N157" s="3" t="s">
        <v>1951</v>
      </c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 t="s">
        <v>693</v>
      </c>
    </row>
    <row r="158" spans="1:42" s="79" customFormat="1" hidden="1">
      <c r="A158" s="79" t="str">
        <f t="shared" si="2"/>
        <v>ARM A</v>
      </c>
      <c r="B158" s="89" t="s">
        <v>106</v>
      </c>
      <c r="G158" s="84"/>
      <c r="K158" s="3" t="s">
        <v>1951</v>
      </c>
      <c r="L158" s="3" t="s">
        <v>1951</v>
      </c>
      <c r="M158" s="3" t="s">
        <v>1951</v>
      </c>
      <c r="N158" s="3" t="s">
        <v>1951</v>
      </c>
      <c r="O158" s="3"/>
      <c r="R158" s="85"/>
      <c r="S158" s="85"/>
      <c r="T158" s="85"/>
      <c r="U158" s="85"/>
      <c r="AD158" s="86"/>
      <c r="AE158" s="86"/>
      <c r="AF158" s="90"/>
      <c r="AG158" s="3"/>
      <c r="AK158" s="19"/>
      <c r="AN158" s="3"/>
      <c r="AP158" s="158" t="s">
        <v>693</v>
      </c>
    </row>
    <row r="159" spans="1:42" s="79" customFormat="1" hidden="1">
      <c r="A159" s="79" t="str">
        <f t="shared" si="2"/>
        <v>ARM B</v>
      </c>
      <c r="B159" s="89" t="s">
        <v>109</v>
      </c>
      <c r="G159" s="84"/>
      <c r="K159" s="3" t="s">
        <v>1951</v>
      </c>
      <c r="L159" s="3" t="s">
        <v>1951</v>
      </c>
      <c r="M159" s="3" t="s">
        <v>1951</v>
      </c>
      <c r="N159" s="3" t="s">
        <v>1951</v>
      </c>
      <c r="O159" s="3"/>
      <c r="R159" s="85"/>
      <c r="S159" s="85"/>
      <c r="T159" s="85"/>
      <c r="U159" s="85"/>
      <c r="AD159" s="86"/>
      <c r="AE159" s="86"/>
      <c r="AF159" s="90"/>
      <c r="AG159" s="3"/>
      <c r="AK159" s="19"/>
      <c r="AN159" s="3"/>
      <c r="AP159" s="158" t="s">
        <v>693</v>
      </c>
    </row>
    <row r="160" spans="1:42" s="79" customFormat="1" hidden="1">
      <c r="A160" s="79" t="str">
        <f t="shared" si="2"/>
        <v>ARM D</v>
      </c>
      <c r="B160" s="89" t="s">
        <v>239</v>
      </c>
      <c r="C160" s="17" t="s">
        <v>367</v>
      </c>
      <c r="D160" s="3" t="s">
        <v>368</v>
      </c>
      <c r="E160" s="3">
        <v>9</v>
      </c>
      <c r="F160" s="17">
        <v>-17.4775829999999</v>
      </c>
      <c r="G160" s="84" t="s">
        <v>299</v>
      </c>
      <c r="H160" s="17">
        <v>-66.104078999999899</v>
      </c>
      <c r="I160" s="79" t="s">
        <v>300</v>
      </c>
      <c r="J160" s="79">
        <v>10</v>
      </c>
      <c r="K160" s="3" t="s">
        <v>1951</v>
      </c>
      <c r="L160" s="3" t="s">
        <v>1951</v>
      </c>
      <c r="M160" s="3" t="s">
        <v>1951</v>
      </c>
      <c r="N160" s="3" t="s">
        <v>1951</v>
      </c>
      <c r="O160" s="3" t="s">
        <v>179</v>
      </c>
      <c r="P160" s="79" t="s">
        <v>77</v>
      </c>
      <c r="Q160" s="79" t="s">
        <v>77</v>
      </c>
      <c r="R160" s="85" t="s">
        <v>77</v>
      </c>
      <c r="S160" s="85" t="s">
        <v>77</v>
      </c>
      <c r="T160" s="85" t="s">
        <v>77</v>
      </c>
      <c r="U160" s="85" t="s">
        <v>77</v>
      </c>
      <c r="V160" s="79">
        <v>4</v>
      </c>
      <c r="W160" s="79">
        <v>2</v>
      </c>
      <c r="X160" s="79">
        <v>4</v>
      </c>
      <c r="Y160" s="86">
        <v>2</v>
      </c>
      <c r="Z160" s="86">
        <v>1150</v>
      </c>
      <c r="AA160" s="86">
        <v>19150</v>
      </c>
      <c r="AB160" s="86">
        <v>10000</v>
      </c>
      <c r="AC160" s="86">
        <v>10000</v>
      </c>
      <c r="AD160" s="86">
        <v>80000</v>
      </c>
      <c r="AE160" s="86">
        <v>100</v>
      </c>
      <c r="AF160" s="3"/>
      <c r="AG160" s="3"/>
      <c r="AH160" s="79" t="s">
        <v>301</v>
      </c>
      <c r="AI160" s="79" t="s">
        <v>250</v>
      </c>
      <c r="AK160" s="19" t="s">
        <v>246</v>
      </c>
      <c r="AL160" s="17">
        <v>104</v>
      </c>
      <c r="AM160" s="17">
        <v>0</v>
      </c>
      <c r="AN160" s="3">
        <v>312</v>
      </c>
      <c r="AO160" s="17">
        <v>518</v>
      </c>
      <c r="AP160" s="158" t="s">
        <v>693</v>
      </c>
    </row>
    <row r="161" spans="1:42" s="79" customFormat="1" hidden="1">
      <c r="A161" s="79" t="str">
        <f t="shared" si="2"/>
        <v>ARM E</v>
      </c>
      <c r="B161" s="89" t="s">
        <v>246</v>
      </c>
      <c r="C161"/>
      <c r="D161"/>
      <c r="E161"/>
      <c r="F161"/>
      <c r="G161"/>
      <c r="H161"/>
      <c r="I161"/>
      <c r="J161"/>
      <c r="K161" s="3" t="s">
        <v>1951</v>
      </c>
      <c r="L161" s="3" t="s">
        <v>1951</v>
      </c>
      <c r="M161" s="3" t="s">
        <v>1951</v>
      </c>
      <c r="N161" s="3" t="s">
        <v>1951</v>
      </c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 s="159" t="s">
        <v>693</v>
      </c>
    </row>
    <row r="162" spans="1:42" s="79" customFormat="1" hidden="1">
      <c r="A162" s="79" t="str">
        <f t="shared" si="2"/>
        <v>ARM G</v>
      </c>
      <c r="B162" s="89" t="s">
        <v>173</v>
      </c>
      <c r="C162"/>
      <c r="D162"/>
      <c r="E162"/>
      <c r="F162"/>
      <c r="G162"/>
      <c r="H162"/>
      <c r="I162"/>
      <c r="J162"/>
      <c r="K162" s="3" t="s">
        <v>1951</v>
      </c>
      <c r="L162" s="3" t="s">
        <v>1951</v>
      </c>
      <c r="M162" s="3" t="s">
        <v>1951</v>
      </c>
      <c r="N162" s="3" t="s">
        <v>1951</v>
      </c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 s="159" t="s">
        <v>693</v>
      </c>
    </row>
    <row r="163" spans="1:42" s="79" customFormat="1" hidden="1">
      <c r="A163" s="79" t="str">
        <f t="shared" si="2"/>
        <v>ARM H</v>
      </c>
      <c r="B163" s="89" t="s">
        <v>108</v>
      </c>
      <c r="C163"/>
      <c r="D163"/>
      <c r="E163"/>
      <c r="F163"/>
      <c r="G163"/>
      <c r="H163"/>
      <c r="I163"/>
      <c r="J163"/>
      <c r="K163" s="3" t="s">
        <v>1951</v>
      </c>
      <c r="L163" s="3" t="s">
        <v>1951</v>
      </c>
      <c r="M163" s="3" t="s">
        <v>1951</v>
      </c>
      <c r="N163" s="3" t="s">
        <v>1951</v>
      </c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 s="159" t="s">
        <v>693</v>
      </c>
    </row>
    <row r="164" spans="1:42" s="79" customFormat="1" hidden="1">
      <c r="A164" s="79" t="str">
        <f t="shared" si="2"/>
        <v>ARM I</v>
      </c>
      <c r="B164" s="89" t="s">
        <v>224</v>
      </c>
      <c r="C164"/>
      <c r="D164"/>
      <c r="E164"/>
      <c r="F164"/>
      <c r="G164"/>
      <c r="H164"/>
      <c r="I164"/>
      <c r="J164"/>
      <c r="K164" s="3" t="s">
        <v>1951</v>
      </c>
      <c r="L164" s="3" t="s">
        <v>1951</v>
      </c>
      <c r="M164" s="3" t="s">
        <v>1951</v>
      </c>
      <c r="N164" s="3" t="s">
        <v>1951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 s="159" t="s">
        <v>693</v>
      </c>
    </row>
    <row r="165" spans="1:42" s="79" customFormat="1" hidden="1">
      <c r="A165" s="79" t="str">
        <f t="shared" si="2"/>
        <v>ARN 3</v>
      </c>
      <c r="B165" s="19">
        <v>3</v>
      </c>
      <c r="C165"/>
      <c r="D165"/>
      <c r="E165"/>
      <c r="F165"/>
      <c r="G165"/>
      <c r="H165"/>
      <c r="I165"/>
      <c r="J165"/>
      <c r="K165" s="3" t="s">
        <v>1951</v>
      </c>
      <c r="L165" s="3" t="s">
        <v>1951</v>
      </c>
      <c r="M165" s="3" t="s">
        <v>1951</v>
      </c>
      <c r="N165" s="3" t="s">
        <v>1951</v>
      </c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 t="s">
        <v>687</v>
      </c>
    </row>
    <row r="166" spans="1:42" s="79" customFormat="1" hidden="1">
      <c r="A166" s="79" t="str">
        <f t="shared" si="2"/>
        <v>ARN D</v>
      </c>
      <c r="B166" s="89" t="s">
        <v>239</v>
      </c>
      <c r="G166" s="84"/>
      <c r="K166" s="3" t="s">
        <v>1951</v>
      </c>
      <c r="L166" s="3" t="s">
        <v>1951</v>
      </c>
      <c r="M166" s="3" t="s">
        <v>1951</v>
      </c>
      <c r="N166" s="3" t="s">
        <v>1951</v>
      </c>
      <c r="O166" s="3"/>
      <c r="R166" s="85"/>
      <c r="S166" s="85"/>
      <c r="T166" s="85"/>
      <c r="U166" s="85"/>
      <c r="AD166" s="86"/>
      <c r="AE166" s="86"/>
      <c r="AF166" s="90"/>
      <c r="AG166" s="3"/>
      <c r="AK166" s="19"/>
      <c r="AN166" s="3"/>
      <c r="AP166" s="158" t="s">
        <v>687</v>
      </c>
    </row>
    <row r="167" spans="1:42" s="79" customFormat="1" hidden="1">
      <c r="A167" s="79" t="str">
        <f t="shared" si="2"/>
        <v>ARN F</v>
      </c>
      <c r="B167" s="89" t="s">
        <v>247</v>
      </c>
      <c r="C167"/>
      <c r="D167"/>
      <c r="E167"/>
      <c r="F167"/>
      <c r="G167"/>
      <c r="H167"/>
      <c r="I167"/>
      <c r="J167"/>
      <c r="K167" s="3" t="s">
        <v>1951</v>
      </c>
      <c r="L167" s="3" t="s">
        <v>1951</v>
      </c>
      <c r="M167" s="3" t="s">
        <v>1951</v>
      </c>
      <c r="N167" s="3" t="s">
        <v>1951</v>
      </c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 s="159" t="s">
        <v>687</v>
      </c>
    </row>
    <row r="168" spans="1:42" s="79" customFormat="1" hidden="1">
      <c r="A168" s="79" t="str">
        <f t="shared" si="2"/>
        <v>ARN I</v>
      </c>
      <c r="B168" s="89" t="s">
        <v>224</v>
      </c>
      <c r="C168"/>
      <c r="D168"/>
      <c r="E168"/>
      <c r="F168"/>
      <c r="G168"/>
      <c r="H168"/>
      <c r="I168"/>
      <c r="J168"/>
      <c r="K168" s="3" t="s">
        <v>1951</v>
      </c>
      <c r="L168" s="3" t="s">
        <v>1951</v>
      </c>
      <c r="M168" s="3" t="s">
        <v>1951</v>
      </c>
      <c r="N168" s="3" t="s">
        <v>1951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 s="159" t="s">
        <v>687</v>
      </c>
    </row>
    <row r="169" spans="1:42" s="79" customFormat="1" hidden="1">
      <c r="A169" s="79" t="str">
        <f t="shared" si="2"/>
        <v>ASG 1</v>
      </c>
      <c r="B169" s="19">
        <v>1</v>
      </c>
      <c r="C169"/>
      <c r="D169"/>
      <c r="E169"/>
      <c r="F169"/>
      <c r="G169"/>
      <c r="H169"/>
      <c r="I169"/>
      <c r="J169"/>
      <c r="K169" s="3" t="s">
        <v>1951</v>
      </c>
      <c r="L169" s="3" t="s">
        <v>1951</v>
      </c>
      <c r="M169" s="3" t="s">
        <v>1951</v>
      </c>
      <c r="N169" s="3" t="s">
        <v>1951</v>
      </c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 t="s">
        <v>1684</v>
      </c>
    </row>
    <row r="170" spans="1:42" s="79" customFormat="1" hidden="1">
      <c r="A170" s="79" t="str">
        <f t="shared" si="2"/>
        <v>ASG 2</v>
      </c>
      <c r="B170" s="19">
        <v>2</v>
      </c>
      <c r="C170"/>
      <c r="D170"/>
      <c r="E170"/>
      <c r="F170"/>
      <c r="G170"/>
      <c r="H170"/>
      <c r="I170"/>
      <c r="J170"/>
      <c r="K170" s="3" t="s">
        <v>1951</v>
      </c>
      <c r="L170" s="3" t="s">
        <v>1951</v>
      </c>
      <c r="M170" s="3" t="s">
        <v>1951</v>
      </c>
      <c r="N170" s="3" t="s">
        <v>1951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 t="s">
        <v>1684</v>
      </c>
    </row>
    <row r="171" spans="1:42" s="79" customFormat="1" hidden="1">
      <c r="A171" s="79" t="str">
        <f t="shared" si="2"/>
        <v>ASG E</v>
      </c>
      <c r="B171" s="89" t="s">
        <v>246</v>
      </c>
      <c r="C171"/>
      <c r="D171"/>
      <c r="E171"/>
      <c r="F171"/>
      <c r="G171"/>
      <c r="H171"/>
      <c r="I171"/>
      <c r="J171"/>
      <c r="K171" s="3" t="s">
        <v>1951</v>
      </c>
      <c r="L171" s="3" t="s">
        <v>1951</v>
      </c>
      <c r="M171" s="3" t="s">
        <v>1951</v>
      </c>
      <c r="N171" s="3" t="s">
        <v>1951</v>
      </c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 s="159" t="s">
        <v>1684</v>
      </c>
    </row>
    <row r="172" spans="1:42" s="79" customFormat="1" hidden="1">
      <c r="A172" s="79" t="str">
        <f t="shared" si="2"/>
        <v>ASG H</v>
      </c>
      <c r="B172" s="89" t="s">
        <v>108</v>
      </c>
      <c r="C172"/>
      <c r="D172"/>
      <c r="E172"/>
      <c r="F172"/>
      <c r="G172"/>
      <c r="H172"/>
      <c r="I172"/>
      <c r="J172"/>
      <c r="K172" s="3" t="s">
        <v>1951</v>
      </c>
      <c r="L172" s="3" t="s">
        <v>1951</v>
      </c>
      <c r="M172" s="3" t="s">
        <v>1951</v>
      </c>
      <c r="N172" s="3" t="s">
        <v>1951</v>
      </c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 s="159" t="s">
        <v>1684</v>
      </c>
    </row>
    <row r="173" spans="1:42" s="79" customFormat="1" hidden="1">
      <c r="A173" s="79" t="str">
        <f t="shared" si="2"/>
        <v>ASG I</v>
      </c>
      <c r="B173" s="89" t="s">
        <v>224</v>
      </c>
      <c r="C173"/>
      <c r="D173"/>
      <c r="E173"/>
      <c r="F173"/>
      <c r="G173"/>
      <c r="H173"/>
      <c r="I173"/>
      <c r="J173"/>
      <c r="K173" s="3" t="s">
        <v>1951</v>
      </c>
      <c r="L173" s="3" t="s">
        <v>1951</v>
      </c>
      <c r="M173" s="3" t="s">
        <v>1951</v>
      </c>
      <c r="N173" s="3" t="s">
        <v>1951</v>
      </c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 s="159" t="s">
        <v>1684</v>
      </c>
    </row>
    <row r="174" spans="1:42" s="79" customFormat="1" hidden="1">
      <c r="A174" s="79" t="str">
        <f t="shared" si="2"/>
        <v>ASG4 D</v>
      </c>
      <c r="B174" s="89" t="s">
        <v>239</v>
      </c>
      <c r="C174"/>
      <c r="D174"/>
      <c r="E174"/>
      <c r="F174"/>
      <c r="G174"/>
      <c r="H174"/>
      <c r="I174"/>
      <c r="J174"/>
      <c r="K174" s="3" t="s">
        <v>1951</v>
      </c>
      <c r="L174" s="3" t="s">
        <v>1951</v>
      </c>
      <c r="M174" s="3" t="s">
        <v>1951</v>
      </c>
      <c r="N174" s="3" t="s">
        <v>1951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 s="159" t="s">
        <v>536</v>
      </c>
    </row>
    <row r="175" spans="1:42" s="79" customFormat="1" hidden="1">
      <c r="A175" s="79" t="str">
        <f t="shared" si="2"/>
        <v>ASG4 E</v>
      </c>
      <c r="B175" s="89" t="s">
        <v>246</v>
      </c>
      <c r="G175" s="84"/>
      <c r="K175" s="3" t="s">
        <v>1951</v>
      </c>
      <c r="L175" s="3" t="s">
        <v>1951</v>
      </c>
      <c r="M175" s="3" t="s">
        <v>1951</v>
      </c>
      <c r="N175" s="3" t="s">
        <v>1951</v>
      </c>
      <c r="O175" s="3"/>
      <c r="R175" s="85"/>
      <c r="S175" s="85"/>
      <c r="T175" s="85"/>
      <c r="U175" s="85"/>
      <c r="AD175" s="86"/>
      <c r="AE175" s="86"/>
      <c r="AF175" s="90"/>
      <c r="AG175" s="3"/>
      <c r="AK175" s="19"/>
      <c r="AN175" s="3"/>
      <c r="AP175" s="158" t="s">
        <v>536</v>
      </c>
    </row>
    <row r="176" spans="1:42" s="79" customFormat="1" hidden="1">
      <c r="A176" s="79" t="str">
        <f t="shared" si="2"/>
        <v>ASG4 F</v>
      </c>
      <c r="B176" s="89" t="s">
        <v>247</v>
      </c>
      <c r="C176"/>
      <c r="D176"/>
      <c r="E176"/>
      <c r="F176"/>
      <c r="G176"/>
      <c r="H176"/>
      <c r="I176"/>
      <c r="J176"/>
      <c r="K176" s="3" t="s">
        <v>1951</v>
      </c>
      <c r="L176" s="3" t="s">
        <v>1951</v>
      </c>
      <c r="M176" s="3" t="s">
        <v>1951</v>
      </c>
      <c r="N176" s="3" t="s">
        <v>1951</v>
      </c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 s="159" t="s">
        <v>536</v>
      </c>
    </row>
    <row r="177" spans="1:42" s="79" customFormat="1" hidden="1">
      <c r="A177" s="79" t="str">
        <f t="shared" si="2"/>
        <v>ASN 2</v>
      </c>
      <c r="B177" s="19">
        <v>2</v>
      </c>
      <c r="C177"/>
      <c r="D177"/>
      <c r="E177"/>
      <c r="F177"/>
      <c r="G177"/>
      <c r="H177"/>
      <c r="I177"/>
      <c r="J177"/>
      <c r="K177" s="3" t="s">
        <v>1951</v>
      </c>
      <c r="L177" s="3" t="s">
        <v>1951</v>
      </c>
      <c r="M177" s="3" t="s">
        <v>1951</v>
      </c>
      <c r="N177" s="3" t="s">
        <v>1951</v>
      </c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 t="s">
        <v>680</v>
      </c>
    </row>
    <row r="178" spans="1:42" s="79" customFormat="1" hidden="1">
      <c r="A178" s="79" t="str">
        <f t="shared" si="2"/>
        <v>ASN H</v>
      </c>
      <c r="B178" s="89" t="s">
        <v>108</v>
      </c>
      <c r="C178"/>
      <c r="D178"/>
      <c r="E178"/>
      <c r="F178"/>
      <c r="G178"/>
      <c r="H178"/>
      <c r="I178"/>
      <c r="J178"/>
      <c r="K178" s="3" t="s">
        <v>1951</v>
      </c>
      <c r="L178" s="3" t="s">
        <v>1951</v>
      </c>
      <c r="M178" s="3" t="s">
        <v>1951</v>
      </c>
      <c r="N178" s="3" t="s">
        <v>1951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 s="159" t="s">
        <v>680</v>
      </c>
    </row>
    <row r="179" spans="1:42" s="79" customFormat="1" hidden="1">
      <c r="A179" s="79" t="str">
        <f t="shared" si="2"/>
        <v>ASP 2</v>
      </c>
      <c r="B179" s="19">
        <v>2</v>
      </c>
      <c r="C179"/>
      <c r="D179"/>
      <c r="E179"/>
      <c r="F179"/>
      <c r="G179"/>
      <c r="H179"/>
      <c r="I179"/>
      <c r="J179"/>
      <c r="K179" s="3" t="s">
        <v>1951</v>
      </c>
      <c r="L179" s="3" t="s">
        <v>1951</v>
      </c>
      <c r="M179" s="3" t="s">
        <v>1951</v>
      </c>
      <c r="N179" s="3" t="s">
        <v>1951</v>
      </c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 t="s">
        <v>648</v>
      </c>
    </row>
    <row r="180" spans="1:42" s="79" customFormat="1" hidden="1">
      <c r="A180" s="79" t="str">
        <f t="shared" si="2"/>
        <v>ASP E</v>
      </c>
      <c r="B180" s="89" t="s">
        <v>246</v>
      </c>
      <c r="C180"/>
      <c r="D180"/>
      <c r="E180"/>
      <c r="F180"/>
      <c r="G180"/>
      <c r="H180"/>
      <c r="I180"/>
      <c r="J180"/>
      <c r="K180" s="3" t="s">
        <v>1951</v>
      </c>
      <c r="L180" s="3" t="s">
        <v>1951</v>
      </c>
      <c r="M180" s="3" t="s">
        <v>1951</v>
      </c>
      <c r="N180" s="3" t="s">
        <v>1951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 s="159" t="s">
        <v>648</v>
      </c>
    </row>
    <row r="181" spans="1:42" s="79" customFormat="1" hidden="1">
      <c r="A181" s="79" t="str">
        <f t="shared" si="2"/>
        <v>ASP H</v>
      </c>
      <c r="B181" s="89" t="s">
        <v>108</v>
      </c>
      <c r="C181"/>
      <c r="D181"/>
      <c r="E181"/>
      <c r="F181"/>
      <c r="G181"/>
      <c r="H181"/>
      <c r="I181"/>
      <c r="J181"/>
      <c r="K181" s="3" t="s">
        <v>1951</v>
      </c>
      <c r="L181" s="3" t="s">
        <v>1951</v>
      </c>
      <c r="M181" s="3" t="s">
        <v>1951</v>
      </c>
      <c r="N181" s="3" t="s">
        <v>1951</v>
      </c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 s="159" t="s">
        <v>648</v>
      </c>
    </row>
    <row r="182" spans="1:42" s="79" customFormat="1" hidden="1">
      <c r="A182" s="79" t="str">
        <f t="shared" si="2"/>
        <v>ASP I</v>
      </c>
      <c r="B182" s="89" t="s">
        <v>224</v>
      </c>
      <c r="C182"/>
      <c r="D182"/>
      <c r="E182"/>
      <c r="F182"/>
      <c r="G182"/>
      <c r="H182"/>
      <c r="I182"/>
      <c r="J182"/>
      <c r="K182" s="3" t="s">
        <v>1951</v>
      </c>
      <c r="L182" s="3" t="s">
        <v>1951</v>
      </c>
      <c r="M182" s="3" t="s">
        <v>1951</v>
      </c>
      <c r="N182" s="3" t="s">
        <v>1951</v>
      </c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 s="159" t="s">
        <v>648</v>
      </c>
    </row>
    <row r="183" spans="1:42" s="79" customFormat="1" hidden="1">
      <c r="A183" s="79" t="str">
        <f t="shared" si="2"/>
        <v>AVA D</v>
      </c>
      <c r="B183" s="89" t="s">
        <v>239</v>
      </c>
      <c r="C183"/>
      <c r="D183"/>
      <c r="E183"/>
      <c r="F183"/>
      <c r="G183"/>
      <c r="H183"/>
      <c r="I183"/>
      <c r="J183"/>
      <c r="K183" s="3" t="s">
        <v>1951</v>
      </c>
      <c r="L183" s="3" t="s">
        <v>1951</v>
      </c>
      <c r="M183" s="3" t="s">
        <v>1951</v>
      </c>
      <c r="N183" s="3" t="s">
        <v>1951</v>
      </c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 s="159" t="s">
        <v>697</v>
      </c>
    </row>
    <row r="184" spans="1:42" s="79" customFormat="1" hidden="1">
      <c r="A184" s="79" t="str">
        <f t="shared" si="2"/>
        <v>AVA E</v>
      </c>
      <c r="B184" s="89" t="s">
        <v>246</v>
      </c>
      <c r="C184"/>
      <c r="D184"/>
      <c r="E184"/>
      <c r="F184"/>
      <c r="G184"/>
      <c r="H184"/>
      <c r="I184"/>
      <c r="J184"/>
      <c r="K184" s="3" t="s">
        <v>1951</v>
      </c>
      <c r="L184" s="3" t="s">
        <v>1951</v>
      </c>
      <c r="M184" s="3" t="s">
        <v>1951</v>
      </c>
      <c r="N184" s="3" t="s">
        <v>1951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 s="159" t="s">
        <v>697</v>
      </c>
    </row>
    <row r="185" spans="1:42" s="79" customFormat="1" hidden="1">
      <c r="A185" s="79" t="str">
        <f t="shared" si="2"/>
        <v>AVA F</v>
      </c>
      <c r="B185" s="89" t="s">
        <v>247</v>
      </c>
      <c r="C185"/>
      <c r="D185"/>
      <c r="E185"/>
      <c r="F185"/>
      <c r="G185"/>
      <c r="H185"/>
      <c r="I185"/>
      <c r="J185"/>
      <c r="K185" s="3" t="s">
        <v>1951</v>
      </c>
      <c r="L185" s="3" t="s">
        <v>1951</v>
      </c>
      <c r="M185" s="3" t="s">
        <v>1951</v>
      </c>
      <c r="N185" s="3" t="s">
        <v>1951</v>
      </c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 s="159" t="s">
        <v>697</v>
      </c>
    </row>
    <row r="186" spans="1:42" s="79" customFormat="1" hidden="1">
      <c r="A186" s="79" t="str">
        <f t="shared" si="2"/>
        <v>AVA G</v>
      </c>
      <c r="B186" s="89" t="s">
        <v>173</v>
      </c>
      <c r="C186"/>
      <c r="D186"/>
      <c r="E186"/>
      <c r="F186"/>
      <c r="G186"/>
      <c r="H186"/>
      <c r="I186"/>
      <c r="J186"/>
      <c r="K186" s="3" t="s">
        <v>1951</v>
      </c>
      <c r="L186" s="3" t="s">
        <v>1951</v>
      </c>
      <c r="M186" s="3" t="s">
        <v>1951</v>
      </c>
      <c r="N186" s="3" t="s">
        <v>1951</v>
      </c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 s="159" t="s">
        <v>697</v>
      </c>
    </row>
    <row r="187" spans="1:42" s="79" customFormat="1" hidden="1">
      <c r="A187" s="79" t="str">
        <f t="shared" si="2"/>
        <v>AVA I</v>
      </c>
      <c r="B187" s="89" t="s">
        <v>224</v>
      </c>
      <c r="C187"/>
      <c r="D187"/>
      <c r="E187"/>
      <c r="F187"/>
      <c r="G187"/>
      <c r="H187"/>
      <c r="I187"/>
      <c r="J187"/>
      <c r="K187" s="3" t="s">
        <v>1951</v>
      </c>
      <c r="L187" s="3" t="s">
        <v>1951</v>
      </c>
      <c r="M187" s="3" t="s">
        <v>1951</v>
      </c>
      <c r="N187" s="3" t="s">
        <v>1951</v>
      </c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 s="159" t="s">
        <v>697</v>
      </c>
    </row>
    <row r="188" spans="1:42" s="79" customFormat="1" hidden="1">
      <c r="A188" s="79" t="str">
        <f t="shared" si="2"/>
        <v>AVG 2</v>
      </c>
      <c r="B188" s="19">
        <v>2</v>
      </c>
      <c r="C188"/>
      <c r="D188"/>
      <c r="E188"/>
      <c r="F188"/>
      <c r="G188"/>
      <c r="H188"/>
      <c r="I188"/>
      <c r="J188"/>
      <c r="K188" s="3" t="s">
        <v>1951</v>
      </c>
      <c r="L188" s="3" t="s">
        <v>1951</v>
      </c>
      <c r="M188" s="3" t="s">
        <v>1951</v>
      </c>
      <c r="N188" s="3" t="s">
        <v>1951</v>
      </c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 t="s">
        <v>1055</v>
      </c>
    </row>
    <row r="189" spans="1:42" s="79" customFormat="1" hidden="1">
      <c r="A189" s="79" t="str">
        <f t="shared" si="2"/>
        <v>AVG H</v>
      </c>
      <c r="B189" s="89" t="s">
        <v>108</v>
      </c>
      <c r="C189"/>
      <c r="D189"/>
      <c r="E189"/>
      <c r="F189"/>
      <c r="G189"/>
      <c r="H189"/>
      <c r="I189"/>
      <c r="J189"/>
      <c r="K189" s="3" t="s">
        <v>1951</v>
      </c>
      <c r="L189" s="3" t="s">
        <v>1951</v>
      </c>
      <c r="M189" s="3" t="s">
        <v>1951</v>
      </c>
      <c r="N189" s="3" t="s">
        <v>1951</v>
      </c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 s="159" t="s">
        <v>1055</v>
      </c>
    </row>
    <row r="190" spans="1:42" s="79" customFormat="1" hidden="1">
      <c r="A190" s="79" t="str">
        <f t="shared" si="2"/>
        <v>AVG I</v>
      </c>
      <c r="B190" s="89" t="s">
        <v>224</v>
      </c>
      <c r="C190"/>
      <c r="D190"/>
      <c r="E190"/>
      <c r="F190"/>
      <c r="G190"/>
      <c r="H190"/>
      <c r="I190"/>
      <c r="J190"/>
      <c r="K190" s="3" t="s">
        <v>1951</v>
      </c>
      <c r="L190" s="3" t="s">
        <v>1951</v>
      </c>
      <c r="M190" s="3" t="s">
        <v>1951</v>
      </c>
      <c r="N190" s="3" t="s">
        <v>1951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 s="159" t="s">
        <v>1055</v>
      </c>
    </row>
    <row r="191" spans="1:42" s="79" customFormat="1" hidden="1">
      <c r="A191" s="79" t="str">
        <f t="shared" si="2"/>
        <v>AVLC D</v>
      </c>
      <c r="B191" s="89" t="s">
        <v>239</v>
      </c>
      <c r="C191"/>
      <c r="D191"/>
      <c r="E191"/>
      <c r="F191"/>
      <c r="G191"/>
      <c r="H191"/>
      <c r="I191"/>
      <c r="J191"/>
      <c r="K191" s="3" t="s">
        <v>1951</v>
      </c>
      <c r="L191" s="3" t="s">
        <v>1951</v>
      </c>
      <c r="M191" s="3" t="s">
        <v>1951</v>
      </c>
      <c r="N191" s="3" t="s">
        <v>1951</v>
      </c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 s="159" t="s">
        <v>1685</v>
      </c>
    </row>
    <row r="192" spans="1:42" s="79" customFormat="1" hidden="1">
      <c r="A192" s="79" t="str">
        <f t="shared" si="2"/>
        <v>AVLC E</v>
      </c>
      <c r="B192" s="89" t="s">
        <v>246</v>
      </c>
      <c r="C192" s="17" t="s">
        <v>369</v>
      </c>
      <c r="D192" s="79" t="s">
        <v>370</v>
      </c>
      <c r="E192" s="3">
        <v>9</v>
      </c>
      <c r="F192" s="17">
        <v>-14.83872</v>
      </c>
      <c r="G192" s="84" t="s">
        <v>299</v>
      </c>
      <c r="H192" s="17">
        <v>-64.926109999999994</v>
      </c>
      <c r="I192" s="79" t="s">
        <v>300</v>
      </c>
      <c r="J192" s="79">
        <v>10</v>
      </c>
      <c r="K192" s="3" t="s">
        <v>1951</v>
      </c>
      <c r="L192" s="3" t="s">
        <v>1951</v>
      </c>
      <c r="M192" s="3" t="s">
        <v>1951</v>
      </c>
      <c r="N192" s="3" t="s">
        <v>1951</v>
      </c>
      <c r="O192" s="3" t="s">
        <v>179</v>
      </c>
      <c r="P192" s="79" t="s">
        <v>77</v>
      </c>
      <c r="Q192" s="79" t="s">
        <v>77</v>
      </c>
      <c r="R192" s="85" t="s">
        <v>77</v>
      </c>
      <c r="S192" s="85" t="s">
        <v>77</v>
      </c>
      <c r="T192" s="85" t="s">
        <v>77</v>
      </c>
      <c r="U192" s="85" t="s">
        <v>77</v>
      </c>
      <c r="V192" s="79">
        <v>4</v>
      </c>
      <c r="W192" s="79">
        <v>2</v>
      </c>
      <c r="X192" s="79">
        <v>4</v>
      </c>
      <c r="Y192" s="86">
        <v>2</v>
      </c>
      <c r="Z192" s="86">
        <v>1150</v>
      </c>
      <c r="AA192" s="86">
        <v>19150</v>
      </c>
      <c r="AB192" s="86">
        <v>10000</v>
      </c>
      <c r="AC192" s="86">
        <v>10000</v>
      </c>
      <c r="AD192" s="86">
        <v>80000</v>
      </c>
      <c r="AE192" s="86">
        <v>100</v>
      </c>
      <c r="AF192" s="90"/>
      <c r="AG192" s="3"/>
      <c r="AH192" s="79" t="s">
        <v>301</v>
      </c>
      <c r="AI192" s="79" t="s">
        <v>250</v>
      </c>
      <c r="AK192" s="19" t="s">
        <v>247</v>
      </c>
      <c r="AL192" s="17">
        <v>91</v>
      </c>
      <c r="AM192" s="17">
        <v>2</v>
      </c>
      <c r="AN192" s="3">
        <v>275</v>
      </c>
      <c r="AO192" s="17">
        <v>483</v>
      </c>
      <c r="AP192" s="158" t="s">
        <v>1685</v>
      </c>
    </row>
    <row r="193" spans="1:42" s="79" customFormat="1" hidden="1">
      <c r="A193" s="79" t="str">
        <f t="shared" si="2"/>
        <v>AVLC F</v>
      </c>
      <c r="B193" s="89" t="s">
        <v>247</v>
      </c>
      <c r="G193" s="84"/>
      <c r="K193" s="3" t="s">
        <v>1951</v>
      </c>
      <c r="L193" s="3" t="s">
        <v>1951</v>
      </c>
      <c r="M193" s="3" t="s">
        <v>1951</v>
      </c>
      <c r="N193" s="3" t="s">
        <v>1951</v>
      </c>
      <c r="O193" s="3"/>
      <c r="R193" s="85"/>
      <c r="S193" s="85"/>
      <c r="T193" s="85"/>
      <c r="U193" s="85"/>
      <c r="AD193" s="86"/>
      <c r="AE193" s="86"/>
      <c r="AF193" s="90"/>
      <c r="AG193" s="3"/>
      <c r="AK193" s="19"/>
      <c r="AN193" s="3"/>
      <c r="AP193" s="158" t="s">
        <v>1685</v>
      </c>
    </row>
    <row r="194" spans="1:42" s="79" customFormat="1" hidden="1">
      <c r="A194" s="79" t="str">
        <f t="shared" ref="A194:A257" si="3">_xlfn.CONCAT(AP194," ",B194)</f>
        <v>AYA 2</v>
      </c>
      <c r="B194" s="19">
        <v>2</v>
      </c>
      <c r="C194"/>
      <c r="D194"/>
      <c r="E194"/>
      <c r="F194"/>
      <c r="G194"/>
      <c r="H194"/>
      <c r="I194"/>
      <c r="J194"/>
      <c r="K194" s="3" t="s">
        <v>1951</v>
      </c>
      <c r="L194" s="3" t="s">
        <v>1951</v>
      </c>
      <c r="M194" s="3" t="s">
        <v>1951</v>
      </c>
      <c r="N194" s="3" t="s">
        <v>1951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 t="s">
        <v>1629</v>
      </c>
    </row>
    <row r="195" spans="1:42" s="79" customFormat="1" hidden="1">
      <c r="A195" s="79" t="str">
        <f t="shared" si="3"/>
        <v>AYA 3</v>
      </c>
      <c r="B195" s="19">
        <v>3</v>
      </c>
      <c r="C195"/>
      <c r="D195"/>
      <c r="E195"/>
      <c r="F195"/>
      <c r="G195"/>
      <c r="H195"/>
      <c r="I195"/>
      <c r="J195"/>
      <c r="K195" s="3" t="s">
        <v>1951</v>
      </c>
      <c r="L195" s="3" t="s">
        <v>1951</v>
      </c>
      <c r="M195" s="3" t="s">
        <v>1951</v>
      </c>
      <c r="N195" s="3" t="s">
        <v>1951</v>
      </c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 t="s">
        <v>1629</v>
      </c>
    </row>
    <row r="196" spans="1:42" s="79" customFormat="1" hidden="1">
      <c r="A196" s="79" t="str">
        <f t="shared" si="3"/>
        <v>AYA C</v>
      </c>
      <c r="B196" s="89" t="s">
        <v>110</v>
      </c>
      <c r="C196"/>
      <c r="D196"/>
      <c r="E196"/>
      <c r="F196"/>
      <c r="G196"/>
      <c r="H196"/>
      <c r="I196"/>
      <c r="J196"/>
      <c r="K196" s="3" t="s">
        <v>1951</v>
      </c>
      <c r="L196" s="3" t="s">
        <v>1951</v>
      </c>
      <c r="M196" s="3" t="s">
        <v>1951</v>
      </c>
      <c r="N196" s="3" t="s">
        <v>1951</v>
      </c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s="159" t="s">
        <v>1629</v>
      </c>
    </row>
    <row r="197" spans="1:42" s="79" customFormat="1" hidden="1">
      <c r="A197" s="79" t="str">
        <f t="shared" si="3"/>
        <v>AYA D</v>
      </c>
      <c r="B197" s="89" t="s">
        <v>239</v>
      </c>
      <c r="G197" s="84"/>
      <c r="K197" s="3" t="s">
        <v>1951</v>
      </c>
      <c r="L197" s="3" t="s">
        <v>1951</v>
      </c>
      <c r="M197" s="3" t="s">
        <v>1951</v>
      </c>
      <c r="N197" s="3" t="s">
        <v>1951</v>
      </c>
      <c r="O197" s="3"/>
      <c r="R197" s="85"/>
      <c r="S197" s="85"/>
      <c r="T197" s="85"/>
      <c r="U197" s="85"/>
      <c r="AD197" s="86"/>
      <c r="AE197" s="86"/>
      <c r="AF197" s="90"/>
      <c r="AG197" s="3"/>
      <c r="AK197" s="19"/>
      <c r="AN197" s="3"/>
      <c r="AP197" s="158" t="s">
        <v>1629</v>
      </c>
    </row>
    <row r="198" spans="1:42" s="79" customFormat="1" hidden="1">
      <c r="A198" s="79" t="str">
        <f t="shared" si="3"/>
        <v>AYA E</v>
      </c>
      <c r="B198" s="89" t="s">
        <v>246</v>
      </c>
      <c r="C198"/>
      <c r="D198"/>
      <c r="E198"/>
      <c r="F198"/>
      <c r="G198"/>
      <c r="H198"/>
      <c r="I198"/>
      <c r="J198"/>
      <c r="K198" s="3" t="s">
        <v>1951</v>
      </c>
      <c r="L198" s="3" t="s">
        <v>1951</v>
      </c>
      <c r="M198" s="3" t="s">
        <v>1951</v>
      </c>
      <c r="N198" s="3" t="s">
        <v>1951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 s="159" t="s">
        <v>1629</v>
      </c>
    </row>
    <row r="199" spans="1:42" s="79" customFormat="1" hidden="1">
      <c r="A199" s="79" t="str">
        <f t="shared" si="3"/>
        <v>AYA F</v>
      </c>
      <c r="B199" s="89" t="s">
        <v>247</v>
      </c>
      <c r="C199"/>
      <c r="D199"/>
      <c r="E199"/>
      <c r="F199"/>
      <c r="G199"/>
      <c r="H199"/>
      <c r="I199"/>
      <c r="J199"/>
      <c r="K199" s="3" t="s">
        <v>1951</v>
      </c>
      <c r="L199" s="3" t="s">
        <v>1951</v>
      </c>
      <c r="M199" s="3" t="s">
        <v>1951</v>
      </c>
      <c r="N199" s="3" t="s">
        <v>1951</v>
      </c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 s="159" t="s">
        <v>1629</v>
      </c>
    </row>
    <row r="200" spans="1:42" s="79" customFormat="1" hidden="1">
      <c r="A200" s="79" t="str">
        <f t="shared" si="3"/>
        <v>AYA G</v>
      </c>
      <c r="B200" s="89" t="s">
        <v>173</v>
      </c>
      <c r="C200"/>
      <c r="D200"/>
      <c r="E200"/>
      <c r="F200"/>
      <c r="G200"/>
      <c r="H200"/>
      <c r="I200"/>
      <c r="J200"/>
      <c r="K200" s="3" t="s">
        <v>1951</v>
      </c>
      <c r="L200" s="3" t="s">
        <v>1951</v>
      </c>
      <c r="M200" s="3" t="s">
        <v>1951</v>
      </c>
      <c r="N200" s="3" t="s">
        <v>1951</v>
      </c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 s="159" t="s">
        <v>1629</v>
      </c>
    </row>
    <row r="201" spans="1:42" s="79" customFormat="1" hidden="1">
      <c r="A201" s="79" t="str">
        <f t="shared" si="3"/>
        <v>AYA H</v>
      </c>
      <c r="B201" s="89" t="s">
        <v>108</v>
      </c>
      <c r="C201"/>
      <c r="D201"/>
      <c r="E201"/>
      <c r="F201"/>
      <c r="G201"/>
      <c r="H201"/>
      <c r="I201"/>
      <c r="J201"/>
      <c r="K201" s="3" t="s">
        <v>1951</v>
      </c>
      <c r="L201" s="3" t="s">
        <v>1951</v>
      </c>
      <c r="M201" s="3" t="s">
        <v>1951</v>
      </c>
      <c r="N201" s="3" t="s">
        <v>1951</v>
      </c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 s="159" t="s">
        <v>1629</v>
      </c>
    </row>
    <row r="202" spans="1:42" s="79" customFormat="1" hidden="1">
      <c r="A202" s="79" t="str">
        <f t="shared" si="3"/>
        <v>B13 1</v>
      </c>
      <c r="B202" s="19">
        <v>1</v>
      </c>
      <c r="C202"/>
      <c r="D202"/>
      <c r="E202"/>
      <c r="F202"/>
      <c r="G202"/>
      <c r="H202"/>
      <c r="I202"/>
      <c r="J202"/>
      <c r="K202" s="3" t="s">
        <v>1951</v>
      </c>
      <c r="L202" s="3" t="s">
        <v>1951</v>
      </c>
      <c r="M202" s="3" t="s">
        <v>1951</v>
      </c>
      <c r="N202" s="3" t="s">
        <v>1951</v>
      </c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 t="s">
        <v>709</v>
      </c>
    </row>
    <row r="203" spans="1:42" s="79" customFormat="1" hidden="1">
      <c r="A203" s="79" t="str">
        <f t="shared" si="3"/>
        <v>B13 G</v>
      </c>
      <c r="B203" s="89" t="s">
        <v>173</v>
      </c>
      <c r="C203"/>
      <c r="D203"/>
      <c r="E203"/>
      <c r="F203"/>
      <c r="G203"/>
      <c r="H203"/>
      <c r="I203"/>
      <c r="J203"/>
      <c r="K203" s="3" t="s">
        <v>1951</v>
      </c>
      <c r="L203" s="3" t="s">
        <v>1951</v>
      </c>
      <c r="M203" s="3" t="s">
        <v>1951</v>
      </c>
      <c r="N203" s="3" t="s">
        <v>1951</v>
      </c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 s="159" t="s">
        <v>709</v>
      </c>
    </row>
    <row r="204" spans="1:42" s="79" customFormat="1" hidden="1">
      <c r="A204" s="79" t="str">
        <f t="shared" si="3"/>
        <v>B13 H</v>
      </c>
      <c r="B204" s="89" t="s">
        <v>108</v>
      </c>
      <c r="C204"/>
      <c r="D204"/>
      <c r="E204"/>
      <c r="F204"/>
      <c r="G204"/>
      <c r="H204"/>
      <c r="I204"/>
      <c r="J204"/>
      <c r="K204" s="3" t="s">
        <v>1951</v>
      </c>
      <c r="L204" s="3" t="s">
        <v>1951</v>
      </c>
      <c r="M204" s="3" t="s">
        <v>1951</v>
      </c>
      <c r="N204" s="3" t="s">
        <v>1951</v>
      </c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 s="159" t="s">
        <v>709</v>
      </c>
    </row>
    <row r="205" spans="1:42" s="79" customFormat="1" hidden="1">
      <c r="A205" s="79" t="str">
        <f t="shared" si="3"/>
        <v>B13 I</v>
      </c>
      <c r="B205" s="89" t="s">
        <v>224</v>
      </c>
      <c r="C205"/>
      <c r="D205"/>
      <c r="E205"/>
      <c r="F205"/>
      <c r="G205"/>
      <c r="H205"/>
      <c r="I205"/>
      <c r="J205"/>
      <c r="K205" s="3" t="s">
        <v>1951</v>
      </c>
      <c r="L205" s="3" t="s">
        <v>1951</v>
      </c>
      <c r="M205" s="3" t="s">
        <v>1951</v>
      </c>
      <c r="N205" s="3" t="s">
        <v>1951</v>
      </c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 s="159" t="s">
        <v>709</v>
      </c>
    </row>
    <row r="206" spans="1:42" s="79" customFormat="1" hidden="1">
      <c r="A206" s="79" t="str">
        <f t="shared" si="3"/>
        <v>B15 2</v>
      </c>
      <c r="B206" s="19">
        <v>2</v>
      </c>
      <c r="C206"/>
      <c r="D206"/>
      <c r="E206"/>
      <c r="F206"/>
      <c r="G206"/>
      <c r="H206"/>
      <c r="I206"/>
      <c r="J206"/>
      <c r="K206" s="3" t="s">
        <v>1951</v>
      </c>
      <c r="L206" s="3" t="s">
        <v>1951</v>
      </c>
      <c r="M206" s="3" t="s">
        <v>1951</v>
      </c>
      <c r="N206" s="3" t="s">
        <v>1951</v>
      </c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 t="s">
        <v>712</v>
      </c>
    </row>
    <row r="207" spans="1:42" s="79" customFormat="1" hidden="1">
      <c r="A207" s="79" t="str">
        <f t="shared" si="3"/>
        <v>B15 G</v>
      </c>
      <c r="B207" s="89" t="s">
        <v>173</v>
      </c>
      <c r="C207"/>
      <c r="D207"/>
      <c r="E207"/>
      <c r="F207"/>
      <c r="G207"/>
      <c r="H207"/>
      <c r="I207"/>
      <c r="J207"/>
      <c r="K207" s="3" t="s">
        <v>1951</v>
      </c>
      <c r="L207" s="3" t="s">
        <v>1951</v>
      </c>
      <c r="M207" s="3" t="s">
        <v>1951</v>
      </c>
      <c r="N207" s="3" t="s">
        <v>1951</v>
      </c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 s="159" t="s">
        <v>712</v>
      </c>
    </row>
    <row r="208" spans="1:42" s="79" customFormat="1" hidden="1">
      <c r="A208" s="79" t="str">
        <f t="shared" si="3"/>
        <v>B15 H</v>
      </c>
      <c r="B208" s="89" t="s">
        <v>108</v>
      </c>
      <c r="C208"/>
      <c r="D208"/>
      <c r="E208"/>
      <c r="F208"/>
      <c r="G208"/>
      <c r="H208"/>
      <c r="I208"/>
      <c r="J208"/>
      <c r="K208" s="3" t="s">
        <v>1951</v>
      </c>
      <c r="L208" s="3" t="s">
        <v>1951</v>
      </c>
      <c r="M208" s="3" t="s">
        <v>1951</v>
      </c>
      <c r="N208" s="3" t="s">
        <v>1951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 s="159" t="s">
        <v>712</v>
      </c>
    </row>
    <row r="209" spans="1:42" s="79" customFormat="1" hidden="1">
      <c r="A209" s="79" t="str">
        <f t="shared" si="3"/>
        <v>B15 I</v>
      </c>
      <c r="B209" s="89" t="s">
        <v>224</v>
      </c>
      <c r="C209"/>
      <c r="D209"/>
      <c r="E209"/>
      <c r="F209"/>
      <c r="G209"/>
      <c r="H209"/>
      <c r="I209"/>
      <c r="J209"/>
      <c r="K209" s="3" t="s">
        <v>1951</v>
      </c>
      <c r="L209" s="3" t="s">
        <v>1951</v>
      </c>
      <c r="M209" s="3" t="s">
        <v>1951</v>
      </c>
      <c r="N209" s="3" t="s">
        <v>1951</v>
      </c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 s="159" t="s">
        <v>712</v>
      </c>
    </row>
    <row r="210" spans="1:42" s="79" customFormat="1" hidden="1">
      <c r="A210" s="79" t="str">
        <f t="shared" si="3"/>
        <v>B26 1</v>
      </c>
      <c r="B210" s="19">
        <v>1</v>
      </c>
      <c r="C210"/>
      <c r="D210"/>
      <c r="E210"/>
      <c r="F210"/>
      <c r="G210"/>
      <c r="H210"/>
      <c r="I210"/>
      <c r="J210"/>
      <c r="K210" s="3" t="s">
        <v>1951</v>
      </c>
      <c r="L210" s="3" t="s">
        <v>1951</v>
      </c>
      <c r="M210" s="3" t="s">
        <v>1951</v>
      </c>
      <c r="N210" s="3" t="s">
        <v>1951</v>
      </c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 t="s">
        <v>717</v>
      </c>
    </row>
    <row r="211" spans="1:42" s="79" customFormat="1" hidden="1">
      <c r="A211" s="79" t="str">
        <f t="shared" si="3"/>
        <v>B26 2</v>
      </c>
      <c r="B211" s="19">
        <v>2</v>
      </c>
      <c r="C211"/>
      <c r="D211"/>
      <c r="E211"/>
      <c r="F211"/>
      <c r="G211"/>
      <c r="H211"/>
      <c r="I211"/>
      <c r="J211"/>
      <c r="K211" s="3" t="s">
        <v>1951</v>
      </c>
      <c r="L211" s="3" t="s">
        <v>1951</v>
      </c>
      <c r="M211" s="3" t="s">
        <v>1951</v>
      </c>
      <c r="N211" s="3" t="s">
        <v>1951</v>
      </c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 t="s">
        <v>717</v>
      </c>
    </row>
    <row r="212" spans="1:42" s="79" customFormat="1" hidden="1">
      <c r="A212" s="79" t="str">
        <f t="shared" si="3"/>
        <v>B26 3</v>
      </c>
      <c r="B212" s="19">
        <v>3</v>
      </c>
      <c r="C212"/>
      <c r="D212"/>
      <c r="E212"/>
      <c r="F212"/>
      <c r="G212"/>
      <c r="H212"/>
      <c r="I212"/>
      <c r="J212"/>
      <c r="K212" s="3" t="s">
        <v>1951</v>
      </c>
      <c r="L212" s="3" t="s">
        <v>1951</v>
      </c>
      <c r="M212" s="3" t="s">
        <v>1951</v>
      </c>
      <c r="N212" s="3" t="s">
        <v>1951</v>
      </c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 t="s">
        <v>717</v>
      </c>
    </row>
    <row r="213" spans="1:42" s="79" customFormat="1" hidden="1">
      <c r="A213" s="79" t="str">
        <f t="shared" si="3"/>
        <v>B26 D</v>
      </c>
      <c r="B213" s="89" t="s">
        <v>239</v>
      </c>
      <c r="C213" s="17" t="s">
        <v>371</v>
      </c>
      <c r="D213" s="79" t="s">
        <v>372</v>
      </c>
      <c r="E213" s="3">
        <v>7</v>
      </c>
      <c r="F213" s="17">
        <v>-17.855029999999999</v>
      </c>
      <c r="G213" s="84" t="s">
        <v>299</v>
      </c>
      <c r="H213" s="17">
        <v>-63.173749999999998</v>
      </c>
      <c r="I213" s="79" t="s">
        <v>300</v>
      </c>
      <c r="J213" s="79">
        <v>15</v>
      </c>
      <c r="K213" s="3" t="s">
        <v>1951</v>
      </c>
      <c r="L213" s="3" t="s">
        <v>1951</v>
      </c>
      <c r="M213" s="3" t="s">
        <v>1951</v>
      </c>
      <c r="N213" s="3" t="s">
        <v>1951</v>
      </c>
      <c r="O213" s="3" t="s">
        <v>179</v>
      </c>
      <c r="P213" s="79" t="s">
        <v>77</v>
      </c>
      <c r="Q213" s="79" t="s">
        <v>77</v>
      </c>
      <c r="R213" s="85" t="s">
        <v>77</v>
      </c>
      <c r="S213" s="85" t="s">
        <v>77</v>
      </c>
      <c r="T213" s="85" t="s">
        <v>77</v>
      </c>
      <c r="U213" s="85" t="s">
        <v>77</v>
      </c>
      <c r="V213" s="79">
        <v>4</v>
      </c>
      <c r="W213" s="79">
        <v>2</v>
      </c>
      <c r="X213" s="79">
        <v>4</v>
      </c>
      <c r="Y213" s="86">
        <v>2</v>
      </c>
      <c r="Z213" s="86">
        <v>1150</v>
      </c>
      <c r="AA213" s="86">
        <v>19150</v>
      </c>
      <c r="AB213" s="86">
        <v>10000</v>
      </c>
      <c r="AC213" s="86">
        <v>10000</v>
      </c>
      <c r="AD213" s="86">
        <v>80000</v>
      </c>
      <c r="AE213" s="86">
        <v>100</v>
      </c>
      <c r="AF213" s="90"/>
      <c r="AG213" s="3"/>
      <c r="AH213" s="79" t="s">
        <v>301</v>
      </c>
      <c r="AI213" s="79" t="s">
        <v>250</v>
      </c>
      <c r="AK213" s="19" t="s">
        <v>247</v>
      </c>
      <c r="AL213" s="17">
        <v>122</v>
      </c>
      <c r="AM213" s="17">
        <v>1</v>
      </c>
      <c r="AN213" s="3">
        <v>367</v>
      </c>
      <c r="AO213" s="17">
        <v>623</v>
      </c>
      <c r="AP213" s="158" t="s">
        <v>717</v>
      </c>
    </row>
    <row r="214" spans="1:42" s="79" customFormat="1" hidden="1">
      <c r="A214" s="79" t="str">
        <f t="shared" si="3"/>
        <v>B26 E</v>
      </c>
      <c r="B214" s="89" t="s">
        <v>246</v>
      </c>
      <c r="G214" s="84"/>
      <c r="K214" s="3" t="s">
        <v>1951</v>
      </c>
      <c r="L214" s="3" t="s">
        <v>1951</v>
      </c>
      <c r="M214" s="3" t="s">
        <v>1951</v>
      </c>
      <c r="N214" s="3" t="s">
        <v>1951</v>
      </c>
      <c r="O214" s="3"/>
      <c r="R214" s="85"/>
      <c r="S214" s="85"/>
      <c r="T214" s="85"/>
      <c r="U214" s="85"/>
      <c r="AD214" s="86"/>
      <c r="AE214" s="86"/>
      <c r="AF214" s="90"/>
      <c r="AG214" s="3"/>
      <c r="AK214" s="19"/>
      <c r="AN214" s="3"/>
      <c r="AP214" s="158" t="s">
        <v>717</v>
      </c>
    </row>
    <row r="215" spans="1:42" s="79" customFormat="1" hidden="1">
      <c r="A215" s="79" t="str">
        <f t="shared" si="3"/>
        <v>B26 F</v>
      </c>
      <c r="B215" s="89" t="s">
        <v>247</v>
      </c>
      <c r="C215"/>
      <c r="D215"/>
      <c r="E215"/>
      <c r="F215"/>
      <c r="G215"/>
      <c r="H215"/>
      <c r="I215"/>
      <c r="J215"/>
      <c r="K215" s="3" t="s">
        <v>1951</v>
      </c>
      <c r="L215" s="3" t="s">
        <v>1951</v>
      </c>
      <c r="M215" s="3" t="s">
        <v>1951</v>
      </c>
      <c r="N215" s="3" t="s">
        <v>1951</v>
      </c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 s="159" t="s">
        <v>717</v>
      </c>
    </row>
    <row r="216" spans="1:42" s="79" customFormat="1" hidden="1">
      <c r="A216" s="79" t="str">
        <f t="shared" si="3"/>
        <v>B26 G</v>
      </c>
      <c r="B216" s="89" t="s">
        <v>173</v>
      </c>
      <c r="C216"/>
      <c r="D216"/>
      <c r="E216"/>
      <c r="F216"/>
      <c r="G216"/>
      <c r="H216"/>
      <c r="I216"/>
      <c r="J216"/>
      <c r="K216" s="3" t="s">
        <v>1951</v>
      </c>
      <c r="L216" s="3" t="s">
        <v>1951</v>
      </c>
      <c r="M216" s="3" t="s">
        <v>1951</v>
      </c>
      <c r="N216" s="3" t="s">
        <v>1951</v>
      </c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 s="159" t="s">
        <v>717</v>
      </c>
    </row>
    <row r="217" spans="1:42" s="79" customFormat="1" hidden="1">
      <c r="A217" s="79" t="str">
        <f t="shared" si="3"/>
        <v>B26 H</v>
      </c>
      <c r="B217" s="89" t="s">
        <v>108</v>
      </c>
      <c r="C217"/>
      <c r="D217"/>
      <c r="E217"/>
      <c r="F217"/>
      <c r="G217"/>
      <c r="H217"/>
      <c r="I217"/>
      <c r="J217"/>
      <c r="K217" s="3" t="s">
        <v>1951</v>
      </c>
      <c r="L217" s="3" t="s">
        <v>1951</v>
      </c>
      <c r="M217" s="3" t="s">
        <v>1951</v>
      </c>
      <c r="N217" s="3" t="s">
        <v>1951</v>
      </c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 s="159" t="s">
        <v>717</v>
      </c>
    </row>
    <row r="218" spans="1:42" s="79" customFormat="1" hidden="1">
      <c r="A218" s="79" t="str">
        <f t="shared" si="3"/>
        <v>B26 I</v>
      </c>
      <c r="B218" s="89" t="s">
        <v>224</v>
      </c>
      <c r="C218"/>
      <c r="D218"/>
      <c r="E218"/>
      <c r="F218"/>
      <c r="G218"/>
      <c r="H218"/>
      <c r="I218"/>
      <c r="J218"/>
      <c r="K218" s="3" t="s">
        <v>1951</v>
      </c>
      <c r="L218" s="3" t="s">
        <v>1951</v>
      </c>
      <c r="M218" s="3" t="s">
        <v>1951</v>
      </c>
      <c r="N218" s="3" t="s">
        <v>1951</v>
      </c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 s="159" t="s">
        <v>717</v>
      </c>
    </row>
    <row r="219" spans="1:42" s="79" customFormat="1" hidden="1">
      <c r="A219" s="79" t="str">
        <f t="shared" si="3"/>
        <v>B2K 1</v>
      </c>
      <c r="B219" s="19">
        <v>1</v>
      </c>
      <c r="C219"/>
      <c r="D219"/>
      <c r="E219"/>
      <c r="F219"/>
      <c r="G219"/>
      <c r="H219"/>
      <c r="I219"/>
      <c r="J219"/>
      <c r="K219" s="3" t="s">
        <v>1951</v>
      </c>
      <c r="L219" s="3" t="s">
        <v>1951</v>
      </c>
      <c r="M219" s="3" t="s">
        <v>1951</v>
      </c>
      <c r="N219" s="3" t="s">
        <v>1951</v>
      </c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 t="s">
        <v>1630</v>
      </c>
    </row>
    <row r="220" spans="1:42" s="79" customFormat="1" hidden="1">
      <c r="A220" s="79" t="str">
        <f t="shared" si="3"/>
        <v>B2K 2</v>
      </c>
      <c r="B220" s="19">
        <v>2</v>
      </c>
      <c r="C220"/>
      <c r="D220"/>
      <c r="E220"/>
      <c r="F220"/>
      <c r="G220"/>
      <c r="H220"/>
      <c r="I220"/>
      <c r="J220"/>
      <c r="K220" s="3" t="s">
        <v>1951</v>
      </c>
      <c r="L220" s="3" t="s">
        <v>1951</v>
      </c>
      <c r="M220" s="3" t="s">
        <v>1951</v>
      </c>
      <c r="N220" s="3" t="s">
        <v>1951</v>
      </c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 t="s">
        <v>1630</v>
      </c>
    </row>
    <row r="221" spans="1:42" s="79" customFormat="1" hidden="1">
      <c r="A221" s="79" t="str">
        <f t="shared" si="3"/>
        <v>B2K 3</v>
      </c>
      <c r="B221" s="19">
        <v>3</v>
      </c>
      <c r="C221"/>
      <c r="D221"/>
      <c r="E221"/>
      <c r="F221"/>
      <c r="G221"/>
      <c r="H221"/>
      <c r="I221"/>
      <c r="J221"/>
      <c r="K221" s="3" t="s">
        <v>1951</v>
      </c>
      <c r="L221" s="3" t="s">
        <v>1951</v>
      </c>
      <c r="M221" s="3" t="s">
        <v>1951</v>
      </c>
      <c r="N221" s="3" t="s">
        <v>1951</v>
      </c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 t="s">
        <v>1630</v>
      </c>
    </row>
    <row r="222" spans="1:42" s="79" customFormat="1" hidden="1">
      <c r="A222" s="79" t="str">
        <f t="shared" si="3"/>
        <v>B2K A</v>
      </c>
      <c r="B222" s="89" t="s">
        <v>106</v>
      </c>
      <c r="C222"/>
      <c r="D222"/>
      <c r="E222"/>
      <c r="F222"/>
      <c r="G222"/>
      <c r="H222"/>
      <c r="I222"/>
      <c r="J222"/>
      <c r="K222" s="3" t="s">
        <v>1951</v>
      </c>
      <c r="L222" s="3" t="s">
        <v>1951</v>
      </c>
      <c r="M222" s="3" t="s">
        <v>1951</v>
      </c>
      <c r="N222" s="3" t="s">
        <v>1951</v>
      </c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 s="159" t="s">
        <v>1630</v>
      </c>
    </row>
    <row r="223" spans="1:42" s="79" customFormat="1" hidden="1">
      <c r="A223" s="79" t="str">
        <f t="shared" si="3"/>
        <v>B2K E</v>
      </c>
      <c r="B223" s="89" t="s">
        <v>246</v>
      </c>
      <c r="G223" s="84"/>
      <c r="K223" s="3" t="s">
        <v>1951</v>
      </c>
      <c r="L223" s="3" t="s">
        <v>1951</v>
      </c>
      <c r="M223" s="3" t="s">
        <v>1951</v>
      </c>
      <c r="N223" s="3" t="s">
        <v>1951</v>
      </c>
      <c r="O223" s="3"/>
      <c r="R223" s="85"/>
      <c r="S223" s="85"/>
      <c r="T223" s="85"/>
      <c r="U223" s="85"/>
      <c r="AD223" s="86"/>
      <c r="AE223" s="86"/>
      <c r="AF223" s="90"/>
      <c r="AG223" s="3"/>
      <c r="AK223" s="19"/>
      <c r="AN223" s="3"/>
      <c r="AP223" s="158" t="s">
        <v>1630</v>
      </c>
    </row>
    <row r="224" spans="1:42" s="79" customFormat="1" hidden="1">
      <c r="A224" s="79" t="str">
        <f t="shared" si="3"/>
        <v>B2K H</v>
      </c>
      <c r="B224" s="89" t="s">
        <v>108</v>
      </c>
      <c r="C224"/>
      <c r="D224"/>
      <c r="E224"/>
      <c r="F224"/>
      <c r="G224"/>
      <c r="H224"/>
      <c r="I224"/>
      <c r="J224"/>
      <c r="K224" s="3" t="s">
        <v>1951</v>
      </c>
      <c r="L224" s="3" t="s">
        <v>1951</v>
      </c>
      <c r="M224" s="3" t="s">
        <v>1951</v>
      </c>
      <c r="N224" s="3" t="s">
        <v>1951</v>
      </c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 s="159" t="s">
        <v>1630</v>
      </c>
    </row>
    <row r="225" spans="1:42" s="79" customFormat="1" hidden="1">
      <c r="A225" s="79" t="str">
        <f t="shared" si="3"/>
        <v>B2K I</v>
      </c>
      <c r="B225" s="89" t="s">
        <v>224</v>
      </c>
      <c r="C225"/>
      <c r="D225"/>
      <c r="E225"/>
      <c r="F225"/>
      <c r="G225"/>
      <c r="H225"/>
      <c r="I225"/>
      <c r="J225"/>
      <c r="K225" s="3" t="s">
        <v>1951</v>
      </c>
      <c r="L225" s="3" t="s">
        <v>1951</v>
      </c>
      <c r="M225" s="3" t="s">
        <v>1951</v>
      </c>
      <c r="N225" s="3" t="s">
        <v>1951</v>
      </c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 s="159" t="s">
        <v>1630</v>
      </c>
    </row>
    <row r="226" spans="1:42" s="79" customFormat="1" hidden="1">
      <c r="A226" s="79" t="str">
        <f t="shared" si="3"/>
        <v>B30 1</v>
      </c>
      <c r="B226" s="19">
        <v>1</v>
      </c>
      <c r="C226"/>
      <c r="D226"/>
      <c r="E226"/>
      <c r="F226"/>
      <c r="G226"/>
      <c r="H226"/>
      <c r="I226"/>
      <c r="J226"/>
      <c r="K226" s="3" t="s">
        <v>1951</v>
      </c>
      <c r="L226" s="3" t="s">
        <v>1951</v>
      </c>
      <c r="M226" s="3" t="s">
        <v>1951</v>
      </c>
      <c r="N226" s="3" t="s">
        <v>1951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 t="s">
        <v>719</v>
      </c>
    </row>
    <row r="227" spans="1:42" s="79" customFormat="1" hidden="1">
      <c r="A227" s="79" t="str">
        <f t="shared" si="3"/>
        <v>B30 3</v>
      </c>
      <c r="B227" s="19">
        <v>3</v>
      </c>
      <c r="C227"/>
      <c r="D227"/>
      <c r="E227"/>
      <c r="F227"/>
      <c r="G227"/>
      <c r="H227"/>
      <c r="I227"/>
      <c r="J227"/>
      <c r="K227" s="3" t="s">
        <v>1951</v>
      </c>
      <c r="L227" s="3" t="s">
        <v>1951</v>
      </c>
      <c r="M227" s="3" t="s">
        <v>1951</v>
      </c>
      <c r="N227" s="3" t="s">
        <v>1951</v>
      </c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 t="s">
        <v>719</v>
      </c>
    </row>
    <row r="228" spans="1:42" s="79" customFormat="1" hidden="1">
      <c r="A228" s="79" t="str">
        <f t="shared" si="3"/>
        <v>B30 G</v>
      </c>
      <c r="B228" s="89" t="s">
        <v>173</v>
      </c>
      <c r="C228"/>
      <c r="D228"/>
      <c r="E228"/>
      <c r="F228"/>
      <c r="G228"/>
      <c r="H228"/>
      <c r="I228"/>
      <c r="J228"/>
      <c r="K228" s="3" t="s">
        <v>1951</v>
      </c>
      <c r="L228" s="3" t="s">
        <v>1951</v>
      </c>
      <c r="M228" s="3" t="s">
        <v>1951</v>
      </c>
      <c r="N228" s="3" t="s">
        <v>1951</v>
      </c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 s="159" t="s">
        <v>719</v>
      </c>
    </row>
    <row r="229" spans="1:42" s="79" customFormat="1" hidden="1">
      <c r="A229" s="79" t="str">
        <f t="shared" si="3"/>
        <v>B30 H</v>
      </c>
      <c r="B229" s="89" t="s">
        <v>108</v>
      </c>
      <c r="C229"/>
      <c r="D229"/>
      <c r="E229"/>
      <c r="F229"/>
      <c r="G229"/>
      <c r="H229"/>
      <c r="I229"/>
      <c r="J229"/>
      <c r="K229" s="3" t="s">
        <v>1951</v>
      </c>
      <c r="L229" s="3" t="s">
        <v>1951</v>
      </c>
      <c r="M229" s="3" t="s">
        <v>1951</v>
      </c>
      <c r="N229" s="3" t="s">
        <v>1951</v>
      </c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 s="159" t="s">
        <v>719</v>
      </c>
    </row>
    <row r="230" spans="1:42" s="79" customFormat="1" hidden="1">
      <c r="A230" s="79" t="str">
        <f t="shared" si="3"/>
        <v>B30 I</v>
      </c>
      <c r="B230" s="89" t="s">
        <v>224</v>
      </c>
      <c r="C230"/>
      <c r="D230"/>
      <c r="E230"/>
      <c r="F230"/>
      <c r="G230"/>
      <c r="H230"/>
      <c r="I230"/>
      <c r="J230"/>
      <c r="K230" s="3" t="s">
        <v>1951</v>
      </c>
      <c r="L230" s="3" t="s">
        <v>1951</v>
      </c>
      <c r="M230" s="3" t="s">
        <v>1951</v>
      </c>
      <c r="N230" s="3" t="s">
        <v>1951</v>
      </c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 s="159" t="s">
        <v>719</v>
      </c>
    </row>
    <row r="231" spans="1:42" s="79" customFormat="1" hidden="1">
      <c r="A231" s="79" t="str">
        <f t="shared" si="3"/>
        <v>BAB 1</v>
      </c>
      <c r="B231" s="19">
        <v>1</v>
      </c>
      <c r="C231"/>
      <c r="D231"/>
      <c r="E231"/>
      <c r="F231"/>
      <c r="G231"/>
      <c r="H231"/>
      <c r="I231"/>
      <c r="J231"/>
      <c r="K231" s="3" t="s">
        <v>1951</v>
      </c>
      <c r="L231" s="3" t="s">
        <v>1951</v>
      </c>
      <c r="M231" s="3" t="s">
        <v>1951</v>
      </c>
      <c r="N231" s="3" t="s">
        <v>1951</v>
      </c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 t="s">
        <v>736</v>
      </c>
    </row>
    <row r="232" spans="1:42" s="79" customFormat="1" hidden="1">
      <c r="A232" s="79" t="str">
        <f t="shared" si="3"/>
        <v>BAB 2</v>
      </c>
      <c r="B232" s="19">
        <v>2</v>
      </c>
      <c r="C232"/>
      <c r="D232"/>
      <c r="E232"/>
      <c r="F232"/>
      <c r="G232"/>
      <c r="H232"/>
      <c r="I232"/>
      <c r="J232"/>
      <c r="K232" s="3" t="s">
        <v>1951</v>
      </c>
      <c r="L232" s="3" t="s">
        <v>1951</v>
      </c>
      <c r="M232" s="3" t="s">
        <v>1951</v>
      </c>
      <c r="N232" s="3" t="s">
        <v>1951</v>
      </c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 t="s">
        <v>736</v>
      </c>
    </row>
    <row r="233" spans="1:42" s="79" customFormat="1" hidden="1">
      <c r="A233" s="79" t="str">
        <f t="shared" si="3"/>
        <v>BAB 3</v>
      </c>
      <c r="B233" s="19">
        <v>3</v>
      </c>
      <c r="C233"/>
      <c r="D233"/>
      <c r="E233"/>
      <c r="F233"/>
      <c r="G233"/>
      <c r="H233"/>
      <c r="I233"/>
      <c r="J233"/>
      <c r="K233" s="3" t="s">
        <v>1951</v>
      </c>
      <c r="L233" s="3" t="s">
        <v>1951</v>
      </c>
      <c r="M233" s="3" t="s">
        <v>1951</v>
      </c>
      <c r="N233" s="3" t="s">
        <v>1951</v>
      </c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 t="s">
        <v>736</v>
      </c>
    </row>
    <row r="234" spans="1:42" s="79" customFormat="1" hidden="1">
      <c r="A234" s="79" t="str">
        <f t="shared" si="3"/>
        <v>BAB G</v>
      </c>
      <c r="B234" s="89" t="s">
        <v>173</v>
      </c>
      <c r="C234"/>
      <c r="D234"/>
      <c r="E234"/>
      <c r="F234"/>
      <c r="G234"/>
      <c r="H234"/>
      <c r="I234"/>
      <c r="J234"/>
      <c r="K234" s="3" t="s">
        <v>1951</v>
      </c>
      <c r="L234" s="3" t="s">
        <v>1951</v>
      </c>
      <c r="M234" s="3" t="s">
        <v>1951</v>
      </c>
      <c r="N234" s="3" t="s">
        <v>1951</v>
      </c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 s="159" t="s">
        <v>736</v>
      </c>
    </row>
    <row r="235" spans="1:42" s="79" customFormat="1" hidden="1">
      <c r="A235" s="79" t="str">
        <f t="shared" si="3"/>
        <v>BAB H</v>
      </c>
      <c r="B235" s="89" t="s">
        <v>108</v>
      </c>
      <c r="C235"/>
      <c r="D235"/>
      <c r="E235"/>
      <c r="F235"/>
      <c r="G235"/>
      <c r="H235"/>
      <c r="I235"/>
      <c r="J235"/>
      <c r="K235" s="3" t="s">
        <v>1951</v>
      </c>
      <c r="L235" s="3" t="s">
        <v>1951</v>
      </c>
      <c r="M235" s="3" t="s">
        <v>1951</v>
      </c>
      <c r="N235" s="3" t="s">
        <v>1951</v>
      </c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 s="159" t="s">
        <v>736</v>
      </c>
    </row>
    <row r="236" spans="1:42" s="79" customFormat="1" hidden="1">
      <c r="A236" s="79" t="str">
        <f t="shared" si="3"/>
        <v>BAB I</v>
      </c>
      <c r="B236" s="89" t="s">
        <v>224</v>
      </c>
      <c r="C236"/>
      <c r="D236"/>
      <c r="E236"/>
      <c r="F236"/>
      <c r="G236"/>
      <c r="H236"/>
      <c r="I236"/>
      <c r="J236"/>
      <c r="K236" s="3" t="s">
        <v>1951</v>
      </c>
      <c r="L236" s="3" t="s">
        <v>1951</v>
      </c>
      <c r="M236" s="3" t="s">
        <v>1951</v>
      </c>
      <c r="N236" s="3" t="s">
        <v>1951</v>
      </c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 s="159" t="s">
        <v>736</v>
      </c>
    </row>
    <row r="237" spans="1:42" hidden="1">
      <c r="A237" s="79" t="str">
        <f t="shared" si="3"/>
        <v>BAE 1</v>
      </c>
      <c r="B237" s="19">
        <v>1</v>
      </c>
      <c r="K237" s="3" t="s">
        <v>1951</v>
      </c>
      <c r="L237" s="3" t="s">
        <v>1951</v>
      </c>
      <c r="M237" s="3" t="s">
        <v>1951</v>
      </c>
      <c r="N237" s="3" t="s">
        <v>1951</v>
      </c>
      <c r="AP237" t="s">
        <v>722</v>
      </c>
    </row>
    <row r="238" spans="1:42" hidden="1">
      <c r="A238" s="79" t="str">
        <f t="shared" si="3"/>
        <v>BAE 2</v>
      </c>
      <c r="B238" s="19">
        <v>2</v>
      </c>
      <c r="K238" s="3" t="s">
        <v>1951</v>
      </c>
      <c r="L238" s="3" t="s">
        <v>1951</v>
      </c>
      <c r="M238" s="3" t="s">
        <v>1951</v>
      </c>
      <c r="N238" s="3" t="s">
        <v>1951</v>
      </c>
      <c r="AP238" t="s">
        <v>722</v>
      </c>
    </row>
    <row r="239" spans="1:42" hidden="1">
      <c r="A239" s="79" t="str">
        <f t="shared" si="3"/>
        <v>BAE 3</v>
      </c>
      <c r="B239" s="19">
        <v>3</v>
      </c>
      <c r="K239" s="3" t="s">
        <v>1951</v>
      </c>
      <c r="L239" s="3" t="s">
        <v>1951</v>
      </c>
      <c r="M239" s="3" t="s">
        <v>1951</v>
      </c>
      <c r="N239" s="3" t="s">
        <v>1951</v>
      </c>
      <c r="AP239" t="s">
        <v>722</v>
      </c>
    </row>
    <row r="240" spans="1:42" hidden="1">
      <c r="A240" s="79" t="str">
        <f t="shared" si="3"/>
        <v>BAE G</v>
      </c>
      <c r="B240" s="89" t="s">
        <v>173</v>
      </c>
      <c r="K240" s="3" t="s">
        <v>1951</v>
      </c>
      <c r="L240" s="3" t="s">
        <v>1951</v>
      </c>
      <c r="M240" s="3" t="s">
        <v>1951</v>
      </c>
      <c r="N240" s="3" t="s">
        <v>1951</v>
      </c>
      <c r="AP240" s="159" t="s">
        <v>722</v>
      </c>
    </row>
    <row r="241" spans="1:42" hidden="1">
      <c r="A241" s="79" t="str">
        <f t="shared" si="3"/>
        <v>BAE H</v>
      </c>
      <c r="B241" s="89" t="s">
        <v>108</v>
      </c>
      <c r="K241" s="3" t="s">
        <v>1951</v>
      </c>
      <c r="L241" s="3" t="s">
        <v>1951</v>
      </c>
      <c r="M241" s="3" t="s">
        <v>1951</v>
      </c>
      <c r="N241" s="3" t="s">
        <v>1951</v>
      </c>
      <c r="AP241" s="159" t="s">
        <v>722</v>
      </c>
    </row>
    <row r="242" spans="1:42" hidden="1">
      <c r="A242" s="79" t="str">
        <f t="shared" si="3"/>
        <v>BAE I</v>
      </c>
      <c r="B242" s="89" t="s">
        <v>224</v>
      </c>
      <c r="K242" s="3" t="s">
        <v>1951</v>
      </c>
      <c r="L242" s="3" t="s">
        <v>1951</v>
      </c>
      <c r="M242" s="3" t="s">
        <v>1951</v>
      </c>
      <c r="N242" s="3" t="s">
        <v>1951</v>
      </c>
      <c r="AP242" s="159" t="s">
        <v>722</v>
      </c>
    </row>
    <row r="243" spans="1:42" hidden="1">
      <c r="A243" s="79" t="str">
        <f t="shared" si="3"/>
        <v>BAJ 1</v>
      </c>
      <c r="B243" s="19">
        <v>1</v>
      </c>
      <c r="K243" s="3" t="s">
        <v>1951</v>
      </c>
      <c r="L243" s="3" t="s">
        <v>1951</v>
      </c>
      <c r="M243" s="3" t="s">
        <v>1951</v>
      </c>
      <c r="N243" s="3" t="s">
        <v>1951</v>
      </c>
      <c r="AP243" t="s">
        <v>1686</v>
      </c>
    </row>
    <row r="244" spans="1:42" hidden="1">
      <c r="A244" s="79" t="str">
        <f t="shared" si="3"/>
        <v>BAJ 2</v>
      </c>
      <c r="B244" s="19">
        <v>2</v>
      </c>
      <c r="K244" s="3" t="s">
        <v>1951</v>
      </c>
      <c r="L244" s="3" t="s">
        <v>1951</v>
      </c>
      <c r="M244" s="3" t="s">
        <v>1951</v>
      </c>
      <c r="N244" s="3" t="s">
        <v>1951</v>
      </c>
      <c r="AP244" t="s">
        <v>1686</v>
      </c>
    </row>
    <row r="245" spans="1:42" hidden="1">
      <c r="A245" s="79" t="str">
        <f t="shared" si="3"/>
        <v>BAJ E</v>
      </c>
      <c r="B245" s="89" t="s">
        <v>246</v>
      </c>
      <c r="K245" s="3" t="s">
        <v>1951</v>
      </c>
      <c r="L245" s="3" t="s">
        <v>1951</v>
      </c>
      <c r="M245" s="3" t="s">
        <v>1951</v>
      </c>
      <c r="N245" s="3" t="s">
        <v>1951</v>
      </c>
      <c r="AP245" s="159" t="s">
        <v>1686</v>
      </c>
    </row>
    <row r="246" spans="1:42" hidden="1">
      <c r="A246" s="79" t="str">
        <f t="shared" si="3"/>
        <v>BAJ G</v>
      </c>
      <c r="B246" s="89" t="s">
        <v>173</v>
      </c>
      <c r="K246" s="3" t="s">
        <v>1951</v>
      </c>
      <c r="L246" s="3" t="s">
        <v>1951</v>
      </c>
      <c r="M246" s="3" t="s">
        <v>1951</v>
      </c>
      <c r="N246" s="3" t="s">
        <v>1951</v>
      </c>
      <c r="AP246" s="159" t="s">
        <v>1686</v>
      </c>
    </row>
    <row r="247" spans="1:42" hidden="1">
      <c r="A247" s="79" t="str">
        <f t="shared" si="3"/>
        <v>BAJ H</v>
      </c>
      <c r="B247" s="89" t="s">
        <v>108</v>
      </c>
      <c r="K247" s="3" t="s">
        <v>1951</v>
      </c>
      <c r="L247" s="3" t="s">
        <v>1951</v>
      </c>
      <c r="M247" s="3" t="s">
        <v>1951</v>
      </c>
      <c r="N247" s="3" t="s">
        <v>1951</v>
      </c>
      <c r="AP247" s="159" t="s">
        <v>1686</v>
      </c>
    </row>
    <row r="248" spans="1:42" hidden="1">
      <c r="A248" s="79" t="str">
        <f t="shared" si="3"/>
        <v>BAJ I</v>
      </c>
      <c r="B248" s="89" t="s">
        <v>224</v>
      </c>
      <c r="K248" s="3" t="s">
        <v>1951</v>
      </c>
      <c r="L248" s="3" t="s">
        <v>1951</v>
      </c>
      <c r="M248" s="3" t="s">
        <v>1951</v>
      </c>
      <c r="N248" s="3" t="s">
        <v>1951</v>
      </c>
      <c r="AP248" s="159" t="s">
        <v>1686</v>
      </c>
    </row>
    <row r="249" spans="1:42" hidden="1">
      <c r="A249" s="79" t="str">
        <f t="shared" si="3"/>
        <v>BAL5 D</v>
      </c>
      <c r="B249" s="89" t="s">
        <v>239</v>
      </c>
      <c r="C249" s="17" t="s">
        <v>371</v>
      </c>
      <c r="D249" s="79" t="s">
        <v>373</v>
      </c>
      <c r="E249" s="3">
        <v>9</v>
      </c>
      <c r="F249" s="17">
        <v>-17.855029999999999</v>
      </c>
      <c r="G249" s="84" t="s">
        <v>299</v>
      </c>
      <c r="H249" s="17">
        <v>-63.173749999999998</v>
      </c>
      <c r="I249" s="79" t="s">
        <v>300</v>
      </c>
      <c r="J249" s="79">
        <v>15</v>
      </c>
      <c r="K249" s="3" t="s">
        <v>1951</v>
      </c>
      <c r="L249" s="3" t="s">
        <v>1951</v>
      </c>
      <c r="M249" s="3" t="s">
        <v>1951</v>
      </c>
      <c r="N249" s="3" t="s">
        <v>1951</v>
      </c>
      <c r="O249" s="3" t="s">
        <v>179</v>
      </c>
      <c r="P249" s="79" t="s">
        <v>77</v>
      </c>
      <c r="Q249" s="79" t="s">
        <v>77</v>
      </c>
      <c r="R249" s="85" t="s">
        <v>77</v>
      </c>
      <c r="S249" s="85" t="s">
        <v>77</v>
      </c>
      <c r="T249" s="85" t="s">
        <v>77</v>
      </c>
      <c r="U249" s="85" t="s">
        <v>77</v>
      </c>
      <c r="V249" s="79">
        <v>4</v>
      </c>
      <c r="W249" s="79">
        <v>2</v>
      </c>
      <c r="X249" s="79">
        <v>4</v>
      </c>
      <c r="Y249" s="86">
        <v>2</v>
      </c>
      <c r="Z249" s="86">
        <v>1150</v>
      </c>
      <c r="AA249" s="86">
        <v>19150</v>
      </c>
      <c r="AB249" s="86">
        <v>10000</v>
      </c>
      <c r="AC249" s="86">
        <v>10000</v>
      </c>
      <c r="AD249" s="86">
        <v>80000</v>
      </c>
      <c r="AE249" s="86">
        <v>100</v>
      </c>
      <c r="AF249" s="90"/>
      <c r="AG249" s="3"/>
      <c r="AH249" s="79" t="s">
        <v>301</v>
      </c>
      <c r="AI249" s="79" t="s">
        <v>250</v>
      </c>
      <c r="AJ249" s="79"/>
      <c r="AK249" s="19" t="s">
        <v>247</v>
      </c>
      <c r="AL249" s="17">
        <v>119</v>
      </c>
      <c r="AM249" s="17">
        <v>0</v>
      </c>
      <c r="AN249" s="3">
        <v>357</v>
      </c>
      <c r="AO249" s="17">
        <v>593</v>
      </c>
      <c r="AP249" s="158" t="s">
        <v>1687</v>
      </c>
    </row>
    <row r="250" spans="1:42" hidden="1">
      <c r="A250" s="79" t="str">
        <f t="shared" si="3"/>
        <v>BAL5 E</v>
      </c>
      <c r="B250" s="89" t="s">
        <v>246</v>
      </c>
      <c r="C250" s="17" t="s">
        <v>374</v>
      </c>
      <c r="D250" s="3" t="s">
        <v>375</v>
      </c>
      <c r="E250" s="3">
        <v>8</v>
      </c>
      <c r="F250" s="17">
        <v>-17.375900000000001</v>
      </c>
      <c r="G250" s="84" t="s">
        <v>299</v>
      </c>
      <c r="H250" s="17">
        <v>-66.147799000000006</v>
      </c>
      <c r="I250" s="79" t="s">
        <v>300</v>
      </c>
      <c r="J250" s="79">
        <v>15</v>
      </c>
      <c r="K250" s="3" t="s">
        <v>1951</v>
      </c>
      <c r="L250" s="3" t="s">
        <v>1951</v>
      </c>
      <c r="M250" s="3" t="s">
        <v>1951</v>
      </c>
      <c r="N250" s="3" t="s">
        <v>1951</v>
      </c>
      <c r="O250" s="3" t="s">
        <v>179</v>
      </c>
      <c r="P250" s="79" t="s">
        <v>77</v>
      </c>
      <c r="Q250" s="79" t="s">
        <v>77</v>
      </c>
      <c r="R250" s="85" t="s">
        <v>77</v>
      </c>
      <c r="S250" s="85" t="s">
        <v>77</v>
      </c>
      <c r="T250" s="85" t="s">
        <v>77</v>
      </c>
      <c r="U250" s="85" t="s">
        <v>77</v>
      </c>
      <c r="V250" s="79">
        <v>4</v>
      </c>
      <c r="W250" s="79">
        <v>2</v>
      </c>
      <c r="X250" s="79">
        <v>4</v>
      </c>
      <c r="Y250" s="86">
        <v>2</v>
      </c>
      <c r="Z250" s="86">
        <v>1150</v>
      </c>
      <c r="AA250" s="86">
        <v>19150</v>
      </c>
      <c r="AB250" s="86">
        <v>10000</v>
      </c>
      <c r="AC250" s="86">
        <v>10000</v>
      </c>
      <c r="AD250" s="86">
        <v>80000</v>
      </c>
      <c r="AE250" s="86">
        <v>100</v>
      </c>
      <c r="AF250" s="90"/>
      <c r="AG250" s="3"/>
      <c r="AH250" s="79" t="s">
        <v>301</v>
      </c>
      <c r="AI250" s="79" t="s">
        <v>250</v>
      </c>
      <c r="AJ250" s="79"/>
      <c r="AK250" s="19" t="s">
        <v>247</v>
      </c>
      <c r="AL250" s="17">
        <v>74</v>
      </c>
      <c r="AM250" s="17">
        <v>0</v>
      </c>
      <c r="AN250" s="3">
        <v>222</v>
      </c>
      <c r="AO250" s="17">
        <v>384</v>
      </c>
      <c r="AP250" s="158" t="s">
        <v>1687</v>
      </c>
    </row>
    <row r="251" spans="1:42" hidden="1">
      <c r="A251" s="79" t="str">
        <f t="shared" si="3"/>
        <v>BAL5 F</v>
      </c>
      <c r="B251" s="89" t="s">
        <v>247</v>
      </c>
      <c r="C251" s="17" t="s">
        <v>374</v>
      </c>
      <c r="D251" s="3" t="s">
        <v>376</v>
      </c>
      <c r="E251" s="3">
        <v>9</v>
      </c>
      <c r="F251" s="17">
        <v>-17.375900000000001</v>
      </c>
      <c r="G251" s="84" t="s">
        <v>299</v>
      </c>
      <c r="H251" s="17">
        <v>-66.147799000000006</v>
      </c>
      <c r="I251" s="79" t="s">
        <v>300</v>
      </c>
      <c r="J251" s="79">
        <v>15</v>
      </c>
      <c r="K251" s="3" t="s">
        <v>1951</v>
      </c>
      <c r="L251" s="3" t="s">
        <v>1951</v>
      </c>
      <c r="M251" s="3" t="s">
        <v>1951</v>
      </c>
      <c r="N251" s="3" t="s">
        <v>1951</v>
      </c>
      <c r="O251" s="3" t="s">
        <v>179</v>
      </c>
      <c r="P251" s="79" t="s">
        <v>77</v>
      </c>
      <c r="Q251" s="79" t="s">
        <v>77</v>
      </c>
      <c r="R251" s="85" t="s">
        <v>77</v>
      </c>
      <c r="S251" s="85" t="s">
        <v>77</v>
      </c>
      <c r="T251" s="85" t="s">
        <v>77</v>
      </c>
      <c r="U251" s="85" t="s">
        <v>77</v>
      </c>
      <c r="V251" s="79">
        <v>4</v>
      </c>
      <c r="W251" s="79">
        <v>2</v>
      </c>
      <c r="X251" s="79">
        <v>4</v>
      </c>
      <c r="Y251" s="86">
        <v>2</v>
      </c>
      <c r="Z251" s="86">
        <v>1150</v>
      </c>
      <c r="AA251" s="86">
        <v>19150</v>
      </c>
      <c r="AB251" s="86">
        <v>10000</v>
      </c>
      <c r="AC251" s="86">
        <v>10000</v>
      </c>
      <c r="AD251" s="86">
        <v>80000</v>
      </c>
      <c r="AE251" s="86">
        <v>100</v>
      </c>
      <c r="AF251" s="90"/>
      <c r="AG251" s="3"/>
      <c r="AH251" s="79" t="s">
        <v>301</v>
      </c>
      <c r="AI251" s="79" t="s">
        <v>250</v>
      </c>
      <c r="AJ251" s="79"/>
      <c r="AK251" s="19" t="s">
        <v>246</v>
      </c>
      <c r="AL251" s="17">
        <v>16</v>
      </c>
      <c r="AM251" s="17">
        <v>1</v>
      </c>
      <c r="AN251" s="3">
        <v>49</v>
      </c>
      <c r="AO251" s="17">
        <v>94</v>
      </c>
      <c r="AP251" s="158" t="s">
        <v>1687</v>
      </c>
    </row>
    <row r="252" spans="1:42" hidden="1">
      <c r="A252" s="79" t="str">
        <f t="shared" si="3"/>
        <v>BAM 1</v>
      </c>
      <c r="B252" s="19">
        <v>1</v>
      </c>
      <c r="K252" s="3" t="s">
        <v>1951</v>
      </c>
      <c r="L252" s="3" t="s">
        <v>1951</v>
      </c>
      <c r="M252" s="3" t="s">
        <v>1951</v>
      </c>
      <c r="N252" s="3" t="s">
        <v>1951</v>
      </c>
      <c r="AP252" t="s">
        <v>1631</v>
      </c>
    </row>
    <row r="253" spans="1:42" hidden="1">
      <c r="A253" s="79" t="str">
        <f t="shared" si="3"/>
        <v>BAM 2</v>
      </c>
      <c r="B253" s="19">
        <v>2</v>
      </c>
      <c r="K253" s="3" t="s">
        <v>1951</v>
      </c>
      <c r="L253" s="3" t="s">
        <v>1951</v>
      </c>
      <c r="M253" s="3" t="s">
        <v>1951</v>
      </c>
      <c r="N253" s="3" t="s">
        <v>1951</v>
      </c>
      <c r="AP253" t="s">
        <v>1631</v>
      </c>
    </row>
    <row r="254" spans="1:42" hidden="1">
      <c r="A254" s="79" t="str">
        <f t="shared" si="3"/>
        <v>BAM C</v>
      </c>
      <c r="B254" s="89" t="s">
        <v>110</v>
      </c>
      <c r="C254" s="17" t="s">
        <v>343</v>
      </c>
      <c r="D254" s="3" t="s">
        <v>344</v>
      </c>
      <c r="E254" s="3">
        <v>7</v>
      </c>
      <c r="F254" s="17">
        <v>-17.720359999999999</v>
      </c>
      <c r="G254" s="84" t="s">
        <v>299</v>
      </c>
      <c r="H254" s="17">
        <v>-63.167929999999998</v>
      </c>
      <c r="I254" s="79" t="s">
        <v>300</v>
      </c>
      <c r="J254" s="79">
        <v>15</v>
      </c>
      <c r="K254" s="3" t="s">
        <v>1951</v>
      </c>
      <c r="L254" s="3" t="s">
        <v>1951</v>
      </c>
      <c r="M254" s="3" t="s">
        <v>1951</v>
      </c>
      <c r="N254" s="3" t="s">
        <v>1951</v>
      </c>
      <c r="O254" s="3" t="s">
        <v>179</v>
      </c>
      <c r="P254" s="79" t="s">
        <v>77</v>
      </c>
      <c r="Q254" s="79" t="s">
        <v>77</v>
      </c>
      <c r="R254" s="85" t="s">
        <v>77</v>
      </c>
      <c r="S254" s="85" t="s">
        <v>77</v>
      </c>
      <c r="T254" s="85" t="s">
        <v>77</v>
      </c>
      <c r="U254" s="85" t="s">
        <v>77</v>
      </c>
      <c r="V254" s="79">
        <v>4</v>
      </c>
      <c r="W254" s="79">
        <v>2</v>
      </c>
      <c r="X254" s="79">
        <v>4</v>
      </c>
      <c r="Y254" s="86">
        <v>2</v>
      </c>
      <c r="Z254" s="86">
        <v>1150</v>
      </c>
      <c r="AA254" s="86">
        <v>19150</v>
      </c>
      <c r="AB254" s="86">
        <v>10000</v>
      </c>
      <c r="AC254" s="86">
        <v>10000</v>
      </c>
      <c r="AD254" s="86">
        <v>80000</v>
      </c>
      <c r="AE254" s="86">
        <v>100</v>
      </c>
      <c r="AF254" s="3"/>
      <c r="AG254" s="3"/>
      <c r="AH254" s="79" t="s">
        <v>301</v>
      </c>
      <c r="AI254" s="79" t="s">
        <v>250</v>
      </c>
      <c r="AJ254" s="79"/>
      <c r="AK254" s="19" t="s">
        <v>109</v>
      </c>
      <c r="AL254" s="17">
        <v>110</v>
      </c>
      <c r="AM254" s="17">
        <v>0</v>
      </c>
      <c r="AN254" s="3">
        <v>330</v>
      </c>
      <c r="AO254" s="17">
        <v>548</v>
      </c>
      <c r="AP254" s="158" t="s">
        <v>1631</v>
      </c>
    </row>
    <row r="255" spans="1:42" hidden="1">
      <c r="A255" s="79" t="str">
        <f t="shared" si="3"/>
        <v>BAM E</v>
      </c>
      <c r="B255" s="89" t="s">
        <v>246</v>
      </c>
      <c r="K255" s="3" t="s">
        <v>1951</v>
      </c>
      <c r="L255" s="3" t="s">
        <v>1951</v>
      </c>
      <c r="M255" s="3" t="s">
        <v>1951</v>
      </c>
      <c r="N255" s="3" t="s">
        <v>1951</v>
      </c>
      <c r="AP255" s="159" t="s">
        <v>1631</v>
      </c>
    </row>
    <row r="256" spans="1:42" hidden="1">
      <c r="A256" s="79" t="str">
        <f t="shared" si="3"/>
        <v>BAM G</v>
      </c>
      <c r="B256" s="89" t="s">
        <v>173</v>
      </c>
      <c r="K256" s="3" t="s">
        <v>1951</v>
      </c>
      <c r="L256" s="3" t="s">
        <v>1951</v>
      </c>
      <c r="M256" s="3" t="s">
        <v>1951</v>
      </c>
      <c r="N256" s="3" t="s">
        <v>1951</v>
      </c>
      <c r="AP256" s="159" t="s">
        <v>1631</v>
      </c>
    </row>
    <row r="257" spans="1:42" hidden="1">
      <c r="A257" s="79" t="str">
        <f t="shared" si="3"/>
        <v>BAM H</v>
      </c>
      <c r="B257" s="89" t="s">
        <v>108</v>
      </c>
      <c r="K257" s="3" t="s">
        <v>1951</v>
      </c>
      <c r="L257" s="3" t="s">
        <v>1951</v>
      </c>
      <c r="M257" s="3" t="s">
        <v>1951</v>
      </c>
      <c r="N257" s="3" t="s">
        <v>1951</v>
      </c>
      <c r="AP257" s="159" t="s">
        <v>1631</v>
      </c>
    </row>
    <row r="258" spans="1:42" hidden="1">
      <c r="A258" s="79" t="str">
        <f t="shared" ref="A258:A321" si="4">_xlfn.CONCAT(AP258," ",B258)</f>
        <v>BAR 1</v>
      </c>
      <c r="B258" s="19">
        <v>1</v>
      </c>
      <c r="K258" s="3" t="s">
        <v>1951</v>
      </c>
      <c r="L258" s="3" t="s">
        <v>1951</v>
      </c>
      <c r="M258" s="3" t="s">
        <v>1951</v>
      </c>
      <c r="N258" s="3" t="s">
        <v>1951</v>
      </c>
      <c r="AP258" t="s">
        <v>759</v>
      </c>
    </row>
    <row r="259" spans="1:42" hidden="1">
      <c r="A259" s="79" t="str">
        <f t="shared" si="4"/>
        <v>BAR 2</v>
      </c>
      <c r="B259" s="19">
        <v>2</v>
      </c>
      <c r="K259" s="3" t="s">
        <v>1951</v>
      </c>
      <c r="L259" s="3" t="s">
        <v>1951</v>
      </c>
      <c r="M259" s="3" t="s">
        <v>1951</v>
      </c>
      <c r="N259" s="3" t="s">
        <v>1951</v>
      </c>
      <c r="AP259" t="s">
        <v>759</v>
      </c>
    </row>
    <row r="260" spans="1:42" hidden="1">
      <c r="A260" s="79" t="str">
        <f t="shared" si="4"/>
        <v>BAR 3</v>
      </c>
      <c r="B260" s="19">
        <v>3</v>
      </c>
      <c r="K260" s="3" t="s">
        <v>1951</v>
      </c>
      <c r="L260" s="3" t="s">
        <v>1951</v>
      </c>
      <c r="M260" s="3" t="s">
        <v>1951</v>
      </c>
      <c r="N260" s="3" t="s">
        <v>1951</v>
      </c>
      <c r="AP260" t="s">
        <v>759</v>
      </c>
    </row>
    <row r="261" spans="1:42" hidden="1">
      <c r="A261" s="79" t="str">
        <f t="shared" si="4"/>
        <v>BAR G</v>
      </c>
      <c r="B261" s="89" t="s">
        <v>173</v>
      </c>
      <c r="K261" s="3" t="s">
        <v>1951</v>
      </c>
      <c r="L261" s="3" t="s">
        <v>1951</v>
      </c>
      <c r="M261" s="3" t="s">
        <v>1951</v>
      </c>
      <c r="N261" s="3" t="s">
        <v>1951</v>
      </c>
      <c r="AP261" s="159" t="s">
        <v>759</v>
      </c>
    </row>
    <row r="262" spans="1:42" hidden="1">
      <c r="A262" s="79" t="str">
        <f t="shared" si="4"/>
        <v>BAR H</v>
      </c>
      <c r="B262" s="89" t="s">
        <v>108</v>
      </c>
      <c r="K262" s="3" t="s">
        <v>1951</v>
      </c>
      <c r="L262" s="3" t="s">
        <v>1951</v>
      </c>
      <c r="M262" s="3" t="s">
        <v>1951</v>
      </c>
      <c r="N262" s="3" t="s">
        <v>1951</v>
      </c>
      <c r="AP262" s="159" t="s">
        <v>759</v>
      </c>
    </row>
    <row r="263" spans="1:42" hidden="1">
      <c r="A263" s="79" t="str">
        <f t="shared" si="4"/>
        <v>BAR I</v>
      </c>
      <c r="B263" s="89" t="s">
        <v>224</v>
      </c>
      <c r="K263" s="3" t="s">
        <v>1951</v>
      </c>
      <c r="L263" s="3" t="s">
        <v>1951</v>
      </c>
      <c r="M263" s="3" t="s">
        <v>1951</v>
      </c>
      <c r="N263" s="3" t="s">
        <v>1951</v>
      </c>
      <c r="AP263" s="159" t="s">
        <v>759</v>
      </c>
    </row>
    <row r="264" spans="1:42" hidden="1">
      <c r="A264" s="79" t="str">
        <f t="shared" si="4"/>
        <v>BAS D</v>
      </c>
      <c r="B264" s="89" t="s">
        <v>239</v>
      </c>
      <c r="K264" s="3" t="s">
        <v>1951</v>
      </c>
      <c r="L264" s="3" t="s">
        <v>1951</v>
      </c>
      <c r="M264" s="3" t="s">
        <v>1951</v>
      </c>
      <c r="N264" s="3" t="s">
        <v>1951</v>
      </c>
      <c r="AP264" s="159" t="s">
        <v>1688</v>
      </c>
    </row>
    <row r="265" spans="1:42" hidden="1">
      <c r="A265" s="79" t="str">
        <f t="shared" si="4"/>
        <v>BAS E</v>
      </c>
      <c r="B265" s="89" t="s">
        <v>246</v>
      </c>
      <c r="K265" s="3" t="s">
        <v>1951</v>
      </c>
      <c r="L265" s="3" t="s">
        <v>1951</v>
      </c>
      <c r="M265" s="3" t="s">
        <v>1951</v>
      </c>
      <c r="N265" s="3" t="s">
        <v>1951</v>
      </c>
      <c r="AP265" s="159" t="s">
        <v>1688</v>
      </c>
    </row>
    <row r="266" spans="1:42" hidden="1">
      <c r="A266" s="79" t="str">
        <f t="shared" si="4"/>
        <v>BAS F</v>
      </c>
      <c r="B266" s="89" t="s">
        <v>247</v>
      </c>
      <c r="C266" s="79"/>
      <c r="D266" s="79"/>
      <c r="E266" s="79"/>
      <c r="F266" s="79"/>
      <c r="G266" s="84"/>
      <c r="H266" s="79"/>
      <c r="I266" s="79"/>
      <c r="J266" s="79"/>
      <c r="K266" s="3" t="s">
        <v>1951</v>
      </c>
      <c r="L266" s="3" t="s">
        <v>1951</v>
      </c>
      <c r="M266" s="3" t="s">
        <v>1951</v>
      </c>
      <c r="N266" s="3" t="s">
        <v>1951</v>
      </c>
      <c r="O266" s="3"/>
      <c r="P266" s="79"/>
      <c r="Q266" s="79"/>
      <c r="R266" s="85"/>
      <c r="S266" s="85"/>
      <c r="T266" s="85"/>
      <c r="U266" s="85"/>
      <c r="V266" s="79"/>
      <c r="W266" s="79"/>
      <c r="X266" s="79"/>
      <c r="Y266" s="79"/>
      <c r="Z266" s="79"/>
      <c r="AA266" s="79"/>
      <c r="AB266" s="79"/>
      <c r="AC266" s="79"/>
      <c r="AD266" s="86"/>
      <c r="AE266" s="86"/>
      <c r="AF266" s="90"/>
      <c r="AG266" s="3"/>
      <c r="AH266" s="79"/>
      <c r="AI266" s="79"/>
      <c r="AJ266" s="79"/>
      <c r="AK266" s="19"/>
      <c r="AL266" s="79"/>
      <c r="AM266" s="79"/>
      <c r="AN266" s="3"/>
      <c r="AO266" s="79"/>
      <c r="AP266" s="158" t="s">
        <v>1688</v>
      </c>
    </row>
    <row r="267" spans="1:42" hidden="1">
      <c r="A267" s="79" t="str">
        <f t="shared" si="4"/>
        <v>BAZ 2</v>
      </c>
      <c r="B267" s="19">
        <v>2</v>
      </c>
      <c r="K267" s="3" t="s">
        <v>1951</v>
      </c>
      <c r="L267" s="3" t="s">
        <v>1951</v>
      </c>
      <c r="M267" s="3" t="s">
        <v>1951</v>
      </c>
      <c r="N267" s="3" t="s">
        <v>1951</v>
      </c>
      <c r="AP267" t="s">
        <v>757</v>
      </c>
    </row>
    <row r="268" spans="1:42" hidden="1">
      <c r="A268" s="79" t="str">
        <f t="shared" si="4"/>
        <v>BAZ B</v>
      </c>
      <c r="B268" s="89" t="s">
        <v>109</v>
      </c>
      <c r="C268" s="79"/>
      <c r="D268" s="79"/>
      <c r="E268" s="79"/>
      <c r="F268" s="79"/>
      <c r="G268" s="84"/>
      <c r="H268" s="79"/>
      <c r="I268" s="79"/>
      <c r="J268" s="79"/>
      <c r="K268" s="3" t="s">
        <v>1951</v>
      </c>
      <c r="L268" s="3" t="s">
        <v>1951</v>
      </c>
      <c r="M268" s="3" t="s">
        <v>1951</v>
      </c>
      <c r="N268" s="3" t="s">
        <v>1951</v>
      </c>
      <c r="O268" s="3"/>
      <c r="P268" s="79"/>
      <c r="Q268" s="79"/>
      <c r="R268" s="85"/>
      <c r="S268" s="85"/>
      <c r="T268" s="85"/>
      <c r="U268" s="85"/>
      <c r="V268" s="79"/>
      <c r="W268" s="79"/>
      <c r="X268" s="79"/>
      <c r="Y268" s="79"/>
      <c r="Z268" s="79"/>
      <c r="AA268" s="79"/>
      <c r="AB268" s="79"/>
      <c r="AC268" s="79"/>
      <c r="AD268" s="86"/>
      <c r="AE268" s="86"/>
      <c r="AF268" s="90"/>
      <c r="AG268" s="3"/>
      <c r="AH268" s="79"/>
      <c r="AI268" s="79"/>
      <c r="AJ268" s="79"/>
      <c r="AK268" s="19"/>
      <c r="AL268" s="79"/>
      <c r="AM268" s="79"/>
      <c r="AN268" s="3"/>
      <c r="AO268" s="79"/>
      <c r="AP268" s="158" t="s">
        <v>757</v>
      </c>
    </row>
    <row r="269" spans="1:42" hidden="1">
      <c r="A269" s="79" t="str">
        <f t="shared" si="4"/>
        <v>BAZ C</v>
      </c>
      <c r="B269" s="89" t="s">
        <v>110</v>
      </c>
      <c r="C269" s="79"/>
      <c r="D269" s="79"/>
      <c r="E269" s="79"/>
      <c r="F269" s="79"/>
      <c r="G269" s="84"/>
      <c r="H269" s="79"/>
      <c r="I269" s="79"/>
      <c r="J269" s="79"/>
      <c r="K269" s="3" t="s">
        <v>1951</v>
      </c>
      <c r="L269" s="3" t="s">
        <v>1951</v>
      </c>
      <c r="M269" s="3" t="s">
        <v>1951</v>
      </c>
      <c r="N269" s="3" t="s">
        <v>1951</v>
      </c>
      <c r="O269" s="3"/>
      <c r="P269" s="79"/>
      <c r="Q269" s="79"/>
      <c r="R269" s="85"/>
      <c r="S269" s="85"/>
      <c r="T269" s="85"/>
      <c r="U269" s="85"/>
      <c r="V269" s="79"/>
      <c r="W269" s="79"/>
      <c r="X269" s="79"/>
      <c r="Y269" s="79"/>
      <c r="Z269" s="79"/>
      <c r="AA269" s="79"/>
      <c r="AB269" s="79"/>
      <c r="AC269" s="79"/>
      <c r="AD269" s="86"/>
      <c r="AE269" s="86"/>
      <c r="AF269" s="90"/>
      <c r="AG269" s="3"/>
      <c r="AH269" s="79"/>
      <c r="AI269" s="79"/>
      <c r="AJ269" s="79"/>
      <c r="AK269" s="19"/>
      <c r="AL269" s="79"/>
      <c r="AM269" s="79"/>
      <c r="AN269" s="3"/>
      <c r="AO269" s="79"/>
      <c r="AP269" s="158" t="s">
        <v>757</v>
      </c>
    </row>
    <row r="270" spans="1:42" hidden="1">
      <c r="A270" s="79" t="str">
        <f t="shared" si="4"/>
        <v>BAZ G</v>
      </c>
      <c r="B270" s="89" t="s">
        <v>173</v>
      </c>
      <c r="K270" s="3" t="s">
        <v>1951</v>
      </c>
      <c r="L270" s="3" t="s">
        <v>1951</v>
      </c>
      <c r="M270" s="3" t="s">
        <v>1951</v>
      </c>
      <c r="N270" s="3" t="s">
        <v>1951</v>
      </c>
      <c r="AP270" s="159" t="s">
        <v>757</v>
      </c>
    </row>
    <row r="271" spans="1:42" hidden="1">
      <c r="A271" s="79" t="str">
        <f t="shared" si="4"/>
        <v>BCC 1</v>
      </c>
      <c r="B271" s="19">
        <v>1</v>
      </c>
      <c r="K271" s="3" t="s">
        <v>1951</v>
      </c>
      <c r="L271" s="3" t="s">
        <v>1951</v>
      </c>
      <c r="M271" s="3" t="s">
        <v>1951</v>
      </c>
      <c r="N271" s="3" t="s">
        <v>1951</v>
      </c>
      <c r="AP271" t="s">
        <v>725</v>
      </c>
    </row>
    <row r="272" spans="1:42" hidden="1">
      <c r="A272" s="79" t="str">
        <f t="shared" si="4"/>
        <v>BCC 2</v>
      </c>
      <c r="B272" s="19">
        <v>2</v>
      </c>
      <c r="K272" s="3" t="s">
        <v>1951</v>
      </c>
      <c r="L272" s="3" t="s">
        <v>1951</v>
      </c>
      <c r="M272" s="3" t="s">
        <v>1951</v>
      </c>
      <c r="N272" s="3" t="s">
        <v>1951</v>
      </c>
      <c r="AP272" t="s">
        <v>725</v>
      </c>
    </row>
    <row r="273" spans="1:42" hidden="1">
      <c r="A273" s="79" t="str">
        <f t="shared" si="4"/>
        <v>BCC 3</v>
      </c>
      <c r="B273" s="19">
        <v>3</v>
      </c>
      <c r="K273" s="3" t="s">
        <v>1951</v>
      </c>
      <c r="L273" s="3" t="s">
        <v>1951</v>
      </c>
      <c r="M273" s="3" t="s">
        <v>1951</v>
      </c>
      <c r="N273" s="3" t="s">
        <v>1951</v>
      </c>
      <c r="AP273" t="s">
        <v>725</v>
      </c>
    </row>
    <row r="274" spans="1:42" hidden="1">
      <c r="A274" s="79" t="str">
        <f t="shared" si="4"/>
        <v>BCC G</v>
      </c>
      <c r="B274" s="89" t="s">
        <v>173</v>
      </c>
      <c r="K274" s="3" t="s">
        <v>1951</v>
      </c>
      <c r="L274" s="3" t="s">
        <v>1951</v>
      </c>
      <c r="M274" s="3" t="s">
        <v>1951</v>
      </c>
      <c r="N274" s="3" t="s">
        <v>1951</v>
      </c>
      <c r="AP274" s="159" t="s">
        <v>725</v>
      </c>
    </row>
    <row r="275" spans="1:42" hidden="1">
      <c r="A275" s="79" t="str">
        <f t="shared" si="4"/>
        <v>BCC H</v>
      </c>
      <c r="B275" s="89" t="s">
        <v>108</v>
      </c>
      <c r="C275" s="79" t="s">
        <v>471</v>
      </c>
      <c r="D275" s="79" t="s">
        <v>527</v>
      </c>
      <c r="E275" s="79">
        <v>7</v>
      </c>
      <c r="F275" s="79">
        <v>-17.363109999999999</v>
      </c>
      <c r="G275" s="84" t="s">
        <v>299</v>
      </c>
      <c r="H275" s="79">
        <v>-63.40475</v>
      </c>
      <c r="I275" s="79" t="s">
        <v>300</v>
      </c>
      <c r="J275" s="79">
        <v>15</v>
      </c>
      <c r="K275" s="3" t="s">
        <v>1951</v>
      </c>
      <c r="L275" s="3" t="s">
        <v>1951</v>
      </c>
      <c r="M275" s="3" t="s">
        <v>1951</v>
      </c>
      <c r="N275" s="3" t="s">
        <v>1951</v>
      </c>
      <c r="O275" s="3" t="s">
        <v>179</v>
      </c>
      <c r="P275" s="79" t="s">
        <v>77</v>
      </c>
      <c r="Q275" s="79" t="s">
        <v>77</v>
      </c>
      <c r="R275" s="85" t="s">
        <v>77</v>
      </c>
      <c r="S275" s="85" t="s">
        <v>77</v>
      </c>
      <c r="T275" s="85" t="s">
        <v>77</v>
      </c>
      <c r="U275" s="85" t="s">
        <v>77</v>
      </c>
      <c r="V275" s="79">
        <v>4</v>
      </c>
      <c r="W275" s="79">
        <v>4</v>
      </c>
      <c r="X275" s="79">
        <v>4</v>
      </c>
      <c r="Y275" s="79">
        <v>2</v>
      </c>
      <c r="Z275" s="79">
        <v>1150</v>
      </c>
      <c r="AA275" s="79">
        <v>19150</v>
      </c>
      <c r="AB275" s="79">
        <v>10000</v>
      </c>
      <c r="AC275" s="79">
        <v>10000</v>
      </c>
      <c r="AD275" s="86">
        <v>120000</v>
      </c>
      <c r="AE275" s="86">
        <v>100</v>
      </c>
      <c r="AF275" s="90"/>
      <c r="AG275" s="3"/>
      <c r="AH275" s="79" t="s">
        <v>301</v>
      </c>
      <c r="AI275" s="79" t="s">
        <v>250</v>
      </c>
      <c r="AJ275" s="79"/>
      <c r="AK275" s="19" t="s">
        <v>173</v>
      </c>
      <c r="AL275" s="79"/>
      <c r="AM275" s="79"/>
      <c r="AN275" s="3"/>
      <c r="AO275" s="79"/>
      <c r="AP275" s="158" t="s">
        <v>725</v>
      </c>
    </row>
    <row r="276" spans="1:42" hidden="1">
      <c r="A276" s="79" t="str">
        <f t="shared" si="4"/>
        <v>BCC I</v>
      </c>
      <c r="B276" s="89" t="s">
        <v>224</v>
      </c>
      <c r="C276" s="79" t="s">
        <v>472</v>
      </c>
      <c r="D276" s="79" t="s">
        <v>528</v>
      </c>
      <c r="E276" s="79">
        <v>7</v>
      </c>
      <c r="F276" s="79">
        <v>-11.030760000000001</v>
      </c>
      <c r="G276" s="84" t="s">
        <v>299</v>
      </c>
      <c r="H276" s="79">
        <v>-66.041340000000005</v>
      </c>
      <c r="I276" s="79" t="s">
        <v>300</v>
      </c>
      <c r="J276" s="79">
        <v>15</v>
      </c>
      <c r="K276" s="3" t="s">
        <v>1951</v>
      </c>
      <c r="L276" s="3" t="s">
        <v>1951</v>
      </c>
      <c r="M276" s="3" t="s">
        <v>1951</v>
      </c>
      <c r="N276" s="3" t="s">
        <v>1951</v>
      </c>
      <c r="O276" s="3" t="s">
        <v>179</v>
      </c>
      <c r="P276" s="79" t="s">
        <v>77</v>
      </c>
      <c r="Q276" s="79" t="s">
        <v>77</v>
      </c>
      <c r="R276" s="85" t="s">
        <v>77</v>
      </c>
      <c r="S276" s="85" t="s">
        <v>77</v>
      </c>
      <c r="T276" s="85" t="s">
        <v>77</v>
      </c>
      <c r="U276" s="85" t="s">
        <v>77</v>
      </c>
      <c r="V276" s="79">
        <v>4</v>
      </c>
      <c r="W276" s="79">
        <v>4</v>
      </c>
      <c r="X276" s="79">
        <v>4</v>
      </c>
      <c r="Y276" s="79">
        <v>2</v>
      </c>
      <c r="Z276" s="79">
        <v>1150</v>
      </c>
      <c r="AA276" s="79">
        <v>19150</v>
      </c>
      <c r="AB276" s="79">
        <v>10000</v>
      </c>
      <c r="AC276" s="79">
        <v>10000</v>
      </c>
      <c r="AD276" s="86">
        <v>80000</v>
      </c>
      <c r="AE276" s="86">
        <v>100</v>
      </c>
      <c r="AF276" s="90"/>
      <c r="AG276" s="3"/>
      <c r="AH276" s="79" t="s">
        <v>301</v>
      </c>
      <c r="AI276" s="79" t="s">
        <v>250</v>
      </c>
      <c r="AJ276" s="79"/>
      <c r="AK276" s="19" t="s">
        <v>173</v>
      </c>
      <c r="AL276" s="79"/>
      <c r="AM276" s="79"/>
      <c r="AN276" s="3"/>
      <c r="AO276" s="79"/>
      <c r="AP276" s="158" t="s">
        <v>725</v>
      </c>
    </row>
    <row r="277" spans="1:42" hidden="1">
      <c r="A277" s="79" t="str">
        <f t="shared" si="4"/>
        <v>BCD 1</v>
      </c>
      <c r="B277" s="19">
        <v>1</v>
      </c>
      <c r="K277" s="3" t="s">
        <v>1951</v>
      </c>
      <c r="L277" s="3" t="s">
        <v>1951</v>
      </c>
      <c r="M277" s="3" t="s">
        <v>1951</v>
      </c>
      <c r="N277" s="3" t="s">
        <v>1951</v>
      </c>
      <c r="AP277" t="s">
        <v>1632</v>
      </c>
    </row>
    <row r="278" spans="1:42" hidden="1">
      <c r="A278" s="79" t="str">
        <f t="shared" si="4"/>
        <v>BCD 3</v>
      </c>
      <c r="B278" s="19">
        <v>3</v>
      </c>
      <c r="K278" s="3" t="s">
        <v>1951</v>
      </c>
      <c r="L278" s="3" t="s">
        <v>1951</v>
      </c>
      <c r="M278" s="3" t="s">
        <v>1951</v>
      </c>
      <c r="N278" s="3" t="s">
        <v>1951</v>
      </c>
      <c r="AP278" t="s">
        <v>1632</v>
      </c>
    </row>
    <row r="279" spans="1:42" hidden="1">
      <c r="A279" s="79" t="str">
        <f t="shared" si="4"/>
        <v>BCD B</v>
      </c>
      <c r="B279" s="89" t="s">
        <v>109</v>
      </c>
      <c r="K279" s="3" t="s">
        <v>1951</v>
      </c>
      <c r="L279" s="3" t="s">
        <v>1951</v>
      </c>
      <c r="M279" s="3" t="s">
        <v>1951</v>
      </c>
      <c r="N279" s="3" t="s">
        <v>1951</v>
      </c>
      <c r="AP279" s="159" t="s">
        <v>1632</v>
      </c>
    </row>
    <row r="280" spans="1:42" hidden="1">
      <c r="A280" s="79" t="str">
        <f t="shared" si="4"/>
        <v>BCD C</v>
      </c>
      <c r="B280" s="89" t="s">
        <v>110</v>
      </c>
      <c r="K280" s="3" t="s">
        <v>1951</v>
      </c>
      <c r="L280" s="3" t="s">
        <v>1951</v>
      </c>
      <c r="M280" s="3" t="s">
        <v>1951</v>
      </c>
      <c r="N280" s="3" t="s">
        <v>1951</v>
      </c>
      <c r="AP280" s="159" t="s">
        <v>1632</v>
      </c>
    </row>
    <row r="281" spans="1:42" hidden="1">
      <c r="A281" s="79" t="str">
        <f t="shared" si="4"/>
        <v>BCD D</v>
      </c>
      <c r="B281" s="89" t="s">
        <v>239</v>
      </c>
      <c r="C281" s="79"/>
      <c r="D281" s="79"/>
      <c r="E281" s="79"/>
      <c r="F281" s="79"/>
      <c r="G281" s="84"/>
      <c r="H281" s="79"/>
      <c r="I281" s="79"/>
      <c r="J281" s="79"/>
      <c r="K281" s="3" t="s">
        <v>1951</v>
      </c>
      <c r="L281" s="3" t="s">
        <v>1951</v>
      </c>
      <c r="M281" s="3" t="s">
        <v>1951</v>
      </c>
      <c r="N281" s="3" t="s">
        <v>1951</v>
      </c>
      <c r="O281" s="3"/>
      <c r="P281" s="79"/>
      <c r="Q281" s="79"/>
      <c r="R281" s="85"/>
      <c r="S281" s="85"/>
      <c r="T281" s="85"/>
      <c r="U281" s="85"/>
      <c r="V281" s="79"/>
      <c r="W281" s="79"/>
      <c r="X281" s="79"/>
      <c r="Y281" s="79"/>
      <c r="Z281" s="79"/>
      <c r="AA281" s="79"/>
      <c r="AB281" s="79"/>
      <c r="AC281" s="79"/>
      <c r="AD281" s="86"/>
      <c r="AE281" s="86"/>
      <c r="AF281" s="90"/>
      <c r="AG281" s="3"/>
      <c r="AH281" s="79"/>
      <c r="AI281" s="79"/>
      <c r="AJ281" s="79"/>
      <c r="AK281" s="19"/>
      <c r="AL281" s="79"/>
      <c r="AM281" s="79"/>
      <c r="AN281" s="3"/>
      <c r="AO281" s="79"/>
      <c r="AP281" s="158" t="s">
        <v>1632</v>
      </c>
    </row>
    <row r="282" spans="1:42" hidden="1">
      <c r="A282" s="79" t="str">
        <f t="shared" si="4"/>
        <v>BCD F</v>
      </c>
      <c r="B282" s="89" t="s">
        <v>247</v>
      </c>
      <c r="C282" s="79"/>
      <c r="D282" s="79"/>
      <c r="E282" s="79"/>
      <c r="F282" s="79"/>
      <c r="G282" s="84"/>
      <c r="H282" s="79"/>
      <c r="I282" s="79"/>
      <c r="J282" s="79"/>
      <c r="K282" s="3" t="s">
        <v>1951</v>
      </c>
      <c r="L282" s="3" t="s">
        <v>1951</v>
      </c>
      <c r="M282" s="3" t="s">
        <v>1951</v>
      </c>
      <c r="N282" s="3" t="s">
        <v>1951</v>
      </c>
      <c r="O282" s="3"/>
      <c r="P282" s="79"/>
      <c r="Q282" s="79"/>
      <c r="R282" s="85"/>
      <c r="S282" s="85"/>
      <c r="T282" s="85"/>
      <c r="U282" s="85"/>
      <c r="V282" s="79"/>
      <c r="W282" s="79"/>
      <c r="X282" s="79"/>
      <c r="Y282" s="79"/>
      <c r="Z282" s="79"/>
      <c r="AA282" s="79"/>
      <c r="AB282" s="79"/>
      <c r="AC282" s="79"/>
      <c r="AD282" s="86"/>
      <c r="AE282" s="86"/>
      <c r="AF282" s="90"/>
      <c r="AG282" s="3"/>
      <c r="AH282" s="79"/>
      <c r="AI282" s="79"/>
      <c r="AJ282" s="79"/>
      <c r="AK282" s="19"/>
      <c r="AL282" s="79"/>
      <c r="AM282" s="79"/>
      <c r="AN282" s="3"/>
      <c r="AO282" s="79"/>
      <c r="AP282" s="158" t="s">
        <v>1632</v>
      </c>
    </row>
    <row r="283" spans="1:42" hidden="1">
      <c r="A283" s="79" t="str">
        <f t="shared" si="4"/>
        <v>BCD G</v>
      </c>
      <c r="B283" s="89" t="s">
        <v>173</v>
      </c>
      <c r="K283" s="3" t="s">
        <v>1951</v>
      </c>
      <c r="L283" s="3" t="s">
        <v>1951</v>
      </c>
      <c r="M283" s="3" t="s">
        <v>1951</v>
      </c>
      <c r="N283" s="3" t="s">
        <v>1951</v>
      </c>
      <c r="AP283" s="159" t="s">
        <v>1632</v>
      </c>
    </row>
    <row r="284" spans="1:42" hidden="1">
      <c r="A284" s="79" t="str">
        <f t="shared" si="4"/>
        <v>BCD I</v>
      </c>
      <c r="B284" s="89" t="s">
        <v>224</v>
      </c>
      <c r="K284" s="3" t="s">
        <v>1951</v>
      </c>
      <c r="L284" s="3" t="s">
        <v>1951</v>
      </c>
      <c r="M284" s="3" t="s">
        <v>1951</v>
      </c>
      <c r="N284" s="3" t="s">
        <v>1951</v>
      </c>
      <c r="AP284" s="159" t="s">
        <v>1632</v>
      </c>
    </row>
    <row r="285" spans="1:42" hidden="1">
      <c r="A285" s="79" t="str">
        <f t="shared" si="4"/>
        <v>BCM 1</v>
      </c>
      <c r="B285" s="19">
        <v>1</v>
      </c>
      <c r="K285" s="3" t="s">
        <v>1951</v>
      </c>
      <c r="L285" s="3" t="s">
        <v>1951</v>
      </c>
      <c r="M285" s="3" t="s">
        <v>1951</v>
      </c>
      <c r="N285" s="3" t="s">
        <v>1951</v>
      </c>
      <c r="AP285" t="s">
        <v>540</v>
      </c>
    </row>
    <row r="286" spans="1:42" hidden="1">
      <c r="A286" s="79" t="str">
        <f t="shared" si="4"/>
        <v>BCM 2</v>
      </c>
      <c r="B286" s="19">
        <v>2</v>
      </c>
      <c r="K286" s="3" t="s">
        <v>1951</v>
      </c>
      <c r="L286" s="3" t="s">
        <v>1951</v>
      </c>
      <c r="M286" s="3" t="s">
        <v>1951</v>
      </c>
      <c r="N286" s="3" t="s">
        <v>1951</v>
      </c>
      <c r="AP286" t="s">
        <v>540</v>
      </c>
    </row>
    <row r="287" spans="1:42" hidden="1">
      <c r="A287" s="79" t="str">
        <f t="shared" si="4"/>
        <v>BCM B</v>
      </c>
      <c r="B287" s="89" t="s">
        <v>109</v>
      </c>
      <c r="K287" s="3" t="s">
        <v>1951</v>
      </c>
      <c r="L287" s="3" t="s">
        <v>1951</v>
      </c>
      <c r="M287" s="3" t="s">
        <v>1951</v>
      </c>
      <c r="N287" s="3" t="s">
        <v>1951</v>
      </c>
      <c r="AP287" s="159" t="s">
        <v>540</v>
      </c>
    </row>
    <row r="288" spans="1:42" hidden="1">
      <c r="A288" s="79" t="str">
        <f t="shared" si="4"/>
        <v>BCM D</v>
      </c>
      <c r="B288" s="89" t="s">
        <v>239</v>
      </c>
      <c r="K288" s="3" t="s">
        <v>1951</v>
      </c>
      <c r="L288" s="3" t="s">
        <v>1951</v>
      </c>
      <c r="M288" s="3" t="s">
        <v>1951</v>
      </c>
      <c r="N288" s="3" t="s">
        <v>1951</v>
      </c>
      <c r="AP288" s="159" t="s">
        <v>540</v>
      </c>
    </row>
    <row r="289" spans="1:42" hidden="1">
      <c r="A289" s="79" t="str">
        <f t="shared" si="4"/>
        <v>BCM E</v>
      </c>
      <c r="B289" s="89" t="s">
        <v>246</v>
      </c>
      <c r="K289" s="3" t="s">
        <v>1951</v>
      </c>
      <c r="L289" s="3" t="s">
        <v>1951</v>
      </c>
      <c r="M289" s="3" t="s">
        <v>1951</v>
      </c>
      <c r="N289" s="3" t="s">
        <v>1951</v>
      </c>
      <c r="AP289" s="159" t="s">
        <v>540</v>
      </c>
    </row>
    <row r="290" spans="1:42" hidden="1">
      <c r="A290" s="79" t="str">
        <f t="shared" si="4"/>
        <v>BCM F</v>
      </c>
      <c r="B290" s="89" t="s">
        <v>247</v>
      </c>
      <c r="K290" s="3" t="s">
        <v>1951</v>
      </c>
      <c r="L290" s="3" t="s">
        <v>1951</v>
      </c>
      <c r="M290" s="3" t="s">
        <v>1951</v>
      </c>
      <c r="N290" s="3" t="s">
        <v>1951</v>
      </c>
      <c r="AP290" s="159" t="s">
        <v>540</v>
      </c>
    </row>
    <row r="291" spans="1:42" hidden="1">
      <c r="A291" s="79" t="str">
        <f t="shared" si="4"/>
        <v>BCM G</v>
      </c>
      <c r="B291" s="89" t="s">
        <v>173</v>
      </c>
      <c r="K291" s="3" t="s">
        <v>1951</v>
      </c>
      <c r="L291" s="3" t="s">
        <v>1951</v>
      </c>
      <c r="M291" s="3" t="s">
        <v>1951</v>
      </c>
      <c r="N291" s="3" t="s">
        <v>1951</v>
      </c>
      <c r="AP291" s="159" t="s">
        <v>540</v>
      </c>
    </row>
    <row r="292" spans="1:42" hidden="1">
      <c r="A292" s="79" t="str">
        <f t="shared" si="4"/>
        <v>BCM H</v>
      </c>
      <c r="B292" s="89" t="s">
        <v>108</v>
      </c>
      <c r="K292" s="3" t="s">
        <v>1951</v>
      </c>
      <c r="L292" s="3" t="s">
        <v>1951</v>
      </c>
      <c r="M292" s="3" t="s">
        <v>1951</v>
      </c>
      <c r="N292" s="3" t="s">
        <v>1951</v>
      </c>
      <c r="AP292" s="159" t="s">
        <v>540</v>
      </c>
    </row>
    <row r="293" spans="1:42" hidden="1">
      <c r="A293" s="79" t="str">
        <f t="shared" si="4"/>
        <v>BCM I</v>
      </c>
      <c r="B293" s="89" t="s">
        <v>224</v>
      </c>
      <c r="K293" s="3" t="s">
        <v>1951</v>
      </c>
      <c r="L293" s="3" t="s">
        <v>1951</v>
      </c>
      <c r="M293" s="3" t="s">
        <v>1951</v>
      </c>
      <c r="N293" s="3" t="s">
        <v>1951</v>
      </c>
      <c r="AP293" s="159" t="s">
        <v>540</v>
      </c>
    </row>
    <row r="294" spans="1:42" hidden="1">
      <c r="A294" s="79" t="str">
        <f t="shared" si="4"/>
        <v>BCS 1</v>
      </c>
      <c r="B294" s="19">
        <v>1</v>
      </c>
      <c r="K294" s="3" t="s">
        <v>1951</v>
      </c>
      <c r="L294" s="3" t="s">
        <v>1951</v>
      </c>
      <c r="M294" s="3" t="s">
        <v>1951</v>
      </c>
      <c r="N294" s="3" t="s">
        <v>1951</v>
      </c>
      <c r="AP294" t="s">
        <v>1689</v>
      </c>
    </row>
    <row r="295" spans="1:42" hidden="1">
      <c r="A295" s="79" t="str">
        <f t="shared" si="4"/>
        <v>BCS 2</v>
      </c>
      <c r="B295" s="19">
        <v>2</v>
      </c>
      <c r="K295" s="3" t="s">
        <v>1951</v>
      </c>
      <c r="L295" s="3" t="s">
        <v>1951</v>
      </c>
      <c r="M295" s="3" t="s">
        <v>1951</v>
      </c>
      <c r="N295" s="3" t="s">
        <v>1951</v>
      </c>
      <c r="AP295" t="s">
        <v>1689</v>
      </c>
    </row>
    <row r="296" spans="1:42" hidden="1">
      <c r="A296" s="79" t="str">
        <f t="shared" si="4"/>
        <v>BCS D</v>
      </c>
      <c r="B296" s="89" t="s">
        <v>239</v>
      </c>
      <c r="K296" s="3" t="s">
        <v>1951</v>
      </c>
      <c r="L296" s="3" t="s">
        <v>1951</v>
      </c>
      <c r="M296" s="3" t="s">
        <v>1951</v>
      </c>
      <c r="N296" s="3" t="s">
        <v>1951</v>
      </c>
      <c r="AP296" s="159" t="s">
        <v>1689</v>
      </c>
    </row>
    <row r="297" spans="1:42" hidden="1">
      <c r="A297" s="79" t="str">
        <f t="shared" si="4"/>
        <v>BCS G</v>
      </c>
      <c r="B297" s="89" t="s">
        <v>173</v>
      </c>
      <c r="K297" s="3" t="s">
        <v>1951</v>
      </c>
      <c r="L297" s="3" t="s">
        <v>1951</v>
      </c>
      <c r="M297" s="3" t="s">
        <v>1951</v>
      </c>
      <c r="N297" s="3" t="s">
        <v>1951</v>
      </c>
      <c r="AP297" s="159" t="s">
        <v>1689</v>
      </c>
    </row>
    <row r="298" spans="1:42" hidden="1">
      <c r="A298" s="79" t="str">
        <f t="shared" si="4"/>
        <v>BCS H</v>
      </c>
      <c r="B298" s="89" t="s">
        <v>108</v>
      </c>
      <c r="K298" s="3" t="s">
        <v>1951</v>
      </c>
      <c r="L298" s="3" t="s">
        <v>1951</v>
      </c>
      <c r="M298" s="3" t="s">
        <v>1951</v>
      </c>
      <c r="N298" s="3" t="s">
        <v>1951</v>
      </c>
      <c r="AP298" s="159" t="s">
        <v>1689</v>
      </c>
    </row>
    <row r="299" spans="1:42" hidden="1">
      <c r="A299" s="79" t="str">
        <f t="shared" si="4"/>
        <v>BCS I</v>
      </c>
      <c r="B299" s="89" t="s">
        <v>224</v>
      </c>
      <c r="K299" s="3" t="s">
        <v>1951</v>
      </c>
      <c r="L299" s="3" t="s">
        <v>1951</v>
      </c>
      <c r="M299" s="3" t="s">
        <v>1951</v>
      </c>
      <c r="N299" s="3" t="s">
        <v>1951</v>
      </c>
      <c r="AP299" s="159" t="s">
        <v>1689</v>
      </c>
    </row>
    <row r="300" spans="1:42" hidden="1">
      <c r="A300" s="79" t="str">
        <f t="shared" si="4"/>
        <v>BED 1</v>
      </c>
      <c r="B300" s="19">
        <v>1</v>
      </c>
      <c r="K300" s="3" t="s">
        <v>1951</v>
      </c>
      <c r="L300" s="3" t="s">
        <v>1951</v>
      </c>
      <c r="M300" s="3" t="s">
        <v>1951</v>
      </c>
      <c r="N300" s="3" t="s">
        <v>1951</v>
      </c>
      <c r="AP300" t="s">
        <v>729</v>
      </c>
    </row>
    <row r="301" spans="1:42" hidden="1">
      <c r="A301" s="79" t="str">
        <f t="shared" si="4"/>
        <v>BED 2</v>
      </c>
      <c r="B301" s="19">
        <v>2</v>
      </c>
      <c r="K301" s="3" t="s">
        <v>1951</v>
      </c>
      <c r="L301" s="3" t="s">
        <v>1951</v>
      </c>
      <c r="M301" s="3" t="s">
        <v>1951</v>
      </c>
      <c r="N301" s="3" t="s">
        <v>1951</v>
      </c>
      <c r="AP301" t="s">
        <v>729</v>
      </c>
    </row>
    <row r="302" spans="1:42" hidden="1">
      <c r="A302" s="79" t="str">
        <f t="shared" si="4"/>
        <v>BED 3</v>
      </c>
      <c r="B302" s="19">
        <v>3</v>
      </c>
      <c r="K302" s="3" t="s">
        <v>1951</v>
      </c>
      <c r="L302" s="3" t="s">
        <v>1951</v>
      </c>
      <c r="M302" s="3" t="s">
        <v>1951</v>
      </c>
      <c r="N302" s="3" t="s">
        <v>1951</v>
      </c>
      <c r="AP302" t="s">
        <v>729</v>
      </c>
    </row>
    <row r="303" spans="1:42" hidden="1">
      <c r="A303" s="79" t="str">
        <f t="shared" si="4"/>
        <v>BED G</v>
      </c>
      <c r="B303" s="89" t="s">
        <v>173</v>
      </c>
      <c r="K303" s="3" t="s">
        <v>1951</v>
      </c>
      <c r="L303" s="3" t="s">
        <v>1951</v>
      </c>
      <c r="M303" s="3" t="s">
        <v>1951</v>
      </c>
      <c r="N303" s="3" t="s">
        <v>1951</v>
      </c>
      <c r="AP303" s="159" t="s">
        <v>729</v>
      </c>
    </row>
    <row r="304" spans="1:42" hidden="1">
      <c r="A304" s="79" t="str">
        <f t="shared" si="4"/>
        <v>BED H</v>
      </c>
      <c r="B304" s="89" t="s">
        <v>108</v>
      </c>
      <c r="K304" s="3" t="s">
        <v>1951</v>
      </c>
      <c r="L304" s="3" t="s">
        <v>1951</v>
      </c>
      <c r="M304" s="3" t="s">
        <v>1951</v>
      </c>
      <c r="N304" s="3" t="s">
        <v>1951</v>
      </c>
      <c r="AP304" s="159" t="s">
        <v>729</v>
      </c>
    </row>
    <row r="305" spans="1:42" hidden="1">
      <c r="A305" s="79" t="str">
        <f t="shared" si="4"/>
        <v>BED I</v>
      </c>
      <c r="B305" s="89" t="s">
        <v>224</v>
      </c>
      <c r="K305" s="3" t="s">
        <v>1951</v>
      </c>
      <c r="L305" s="3" t="s">
        <v>1951</v>
      </c>
      <c r="M305" s="3" t="s">
        <v>1951</v>
      </c>
      <c r="N305" s="3" t="s">
        <v>1951</v>
      </c>
      <c r="AP305" s="159" t="s">
        <v>729</v>
      </c>
    </row>
    <row r="306" spans="1:42" hidden="1">
      <c r="A306" s="79" t="str">
        <f t="shared" si="4"/>
        <v>BEL 1</v>
      </c>
      <c r="B306" s="19">
        <v>1</v>
      </c>
      <c r="K306" s="3" t="s">
        <v>1951</v>
      </c>
      <c r="L306" s="3" t="s">
        <v>1951</v>
      </c>
      <c r="M306" s="3" t="s">
        <v>1951</v>
      </c>
      <c r="N306" s="3" t="s">
        <v>1951</v>
      </c>
      <c r="AP306" t="s">
        <v>1941</v>
      </c>
    </row>
    <row r="307" spans="1:42" hidden="1">
      <c r="A307" s="79" t="str">
        <f t="shared" si="4"/>
        <v>BEL D</v>
      </c>
      <c r="B307" s="89" t="s">
        <v>239</v>
      </c>
      <c r="K307" s="3" t="s">
        <v>1951</v>
      </c>
      <c r="L307" s="3" t="s">
        <v>1951</v>
      </c>
      <c r="M307" s="3" t="s">
        <v>1951</v>
      </c>
      <c r="N307" s="3" t="s">
        <v>1951</v>
      </c>
      <c r="AP307" s="159" t="s">
        <v>1941</v>
      </c>
    </row>
    <row r="308" spans="1:42" hidden="1">
      <c r="A308" s="79" t="str">
        <f t="shared" si="4"/>
        <v>BEL G</v>
      </c>
      <c r="B308" s="89" t="s">
        <v>173</v>
      </c>
      <c r="K308" s="3" t="s">
        <v>1951</v>
      </c>
      <c r="L308" s="3" t="s">
        <v>1951</v>
      </c>
      <c r="M308" s="3" t="s">
        <v>1951</v>
      </c>
      <c r="N308" s="3" t="s">
        <v>1951</v>
      </c>
      <c r="AP308" s="159" t="s">
        <v>1941</v>
      </c>
    </row>
    <row r="309" spans="1:42" hidden="1">
      <c r="A309" s="79" t="str">
        <f t="shared" si="4"/>
        <v>BGD 1</v>
      </c>
      <c r="B309" s="19">
        <v>1</v>
      </c>
      <c r="K309" s="3" t="s">
        <v>1951</v>
      </c>
      <c r="L309" s="3" t="s">
        <v>1951</v>
      </c>
      <c r="M309" s="3" t="s">
        <v>1951</v>
      </c>
      <c r="N309" s="3" t="s">
        <v>1951</v>
      </c>
      <c r="AP309" t="s">
        <v>1633</v>
      </c>
    </row>
    <row r="310" spans="1:42" hidden="1">
      <c r="A310" s="79" t="str">
        <f t="shared" si="4"/>
        <v>BGD 3</v>
      </c>
      <c r="B310" s="19">
        <v>3</v>
      </c>
      <c r="K310" s="3" t="s">
        <v>1951</v>
      </c>
      <c r="L310" s="3" t="s">
        <v>1951</v>
      </c>
      <c r="M310" s="3" t="s">
        <v>1951</v>
      </c>
      <c r="N310" s="3" t="s">
        <v>1951</v>
      </c>
      <c r="AP310" t="s">
        <v>1633</v>
      </c>
    </row>
    <row r="311" spans="1:42" hidden="1">
      <c r="A311" s="79" t="str">
        <f t="shared" si="4"/>
        <v>BGD A</v>
      </c>
      <c r="B311" s="89" t="s">
        <v>106</v>
      </c>
      <c r="C311" s="79"/>
      <c r="D311" s="79"/>
      <c r="E311" s="79"/>
      <c r="F311" s="79"/>
      <c r="G311" s="84"/>
      <c r="H311" s="79"/>
      <c r="I311" s="79"/>
      <c r="J311" s="79"/>
      <c r="K311" s="3" t="s">
        <v>1951</v>
      </c>
      <c r="L311" s="3" t="s">
        <v>1951</v>
      </c>
      <c r="M311" s="3" t="s">
        <v>1951</v>
      </c>
      <c r="N311" s="3" t="s">
        <v>1951</v>
      </c>
      <c r="O311" s="3"/>
      <c r="P311" s="79"/>
      <c r="Q311" s="79"/>
      <c r="R311" s="85"/>
      <c r="S311" s="85"/>
      <c r="T311" s="85"/>
      <c r="U311" s="85"/>
      <c r="V311" s="79"/>
      <c r="W311" s="79"/>
      <c r="X311" s="79"/>
      <c r="Y311" s="79"/>
      <c r="Z311" s="79"/>
      <c r="AA311" s="79"/>
      <c r="AB311" s="79"/>
      <c r="AC311" s="79"/>
      <c r="AD311" s="86"/>
      <c r="AE311" s="86"/>
      <c r="AF311" s="90"/>
      <c r="AG311" s="3"/>
      <c r="AH311" s="79"/>
      <c r="AI311" s="79"/>
      <c r="AJ311" s="79"/>
      <c r="AK311" s="19"/>
      <c r="AL311" s="79"/>
      <c r="AM311" s="79"/>
      <c r="AN311" s="3"/>
      <c r="AO311" s="79"/>
      <c r="AP311" s="158" t="s">
        <v>1633</v>
      </c>
    </row>
    <row r="312" spans="1:42" hidden="1">
      <c r="A312" s="79" t="str">
        <f t="shared" si="4"/>
        <v>BGD D</v>
      </c>
      <c r="B312" s="89" t="s">
        <v>239</v>
      </c>
      <c r="C312" s="79"/>
      <c r="D312" s="79"/>
      <c r="E312" s="79"/>
      <c r="F312" s="79"/>
      <c r="G312" s="84"/>
      <c r="H312" s="79"/>
      <c r="I312" s="79"/>
      <c r="J312" s="79"/>
      <c r="K312" s="3" t="s">
        <v>1951</v>
      </c>
      <c r="L312" s="3" t="s">
        <v>1951</v>
      </c>
      <c r="M312" s="3" t="s">
        <v>1951</v>
      </c>
      <c r="N312" s="3" t="s">
        <v>1951</v>
      </c>
      <c r="O312" s="3"/>
      <c r="P312" s="79"/>
      <c r="Q312" s="79"/>
      <c r="R312" s="85"/>
      <c r="S312" s="85"/>
      <c r="T312" s="85"/>
      <c r="U312" s="85"/>
      <c r="V312" s="79"/>
      <c r="W312" s="79"/>
      <c r="X312" s="79"/>
      <c r="Y312" s="79"/>
      <c r="Z312" s="79"/>
      <c r="AA312" s="79"/>
      <c r="AB312" s="79"/>
      <c r="AC312" s="79"/>
      <c r="AD312" s="86"/>
      <c r="AE312" s="86"/>
      <c r="AF312" s="90"/>
      <c r="AG312" s="3"/>
      <c r="AH312" s="79"/>
      <c r="AI312" s="79"/>
      <c r="AJ312" s="79"/>
      <c r="AK312" s="19"/>
      <c r="AL312" s="79"/>
      <c r="AM312" s="79"/>
      <c r="AN312" s="3"/>
      <c r="AO312" s="79"/>
      <c r="AP312" s="158" t="s">
        <v>1633</v>
      </c>
    </row>
    <row r="313" spans="1:42" hidden="1">
      <c r="A313" s="79" t="str">
        <f t="shared" si="4"/>
        <v>BGD F</v>
      </c>
      <c r="B313" s="89" t="s">
        <v>247</v>
      </c>
      <c r="C313" s="79"/>
      <c r="D313" s="79"/>
      <c r="E313" s="79"/>
      <c r="F313" s="79"/>
      <c r="G313" s="84"/>
      <c r="H313" s="79"/>
      <c r="I313" s="79"/>
      <c r="J313" s="79"/>
      <c r="K313" s="3" t="s">
        <v>1951</v>
      </c>
      <c r="L313" s="3" t="s">
        <v>1951</v>
      </c>
      <c r="M313" s="3" t="s">
        <v>1951</v>
      </c>
      <c r="N313" s="3" t="s">
        <v>1951</v>
      </c>
      <c r="O313" s="3"/>
      <c r="P313" s="79"/>
      <c r="Q313" s="79"/>
      <c r="R313" s="85"/>
      <c r="S313" s="85"/>
      <c r="T313" s="85"/>
      <c r="U313" s="85"/>
      <c r="V313" s="79"/>
      <c r="W313" s="79"/>
      <c r="X313" s="79"/>
      <c r="Y313" s="79"/>
      <c r="Z313" s="79"/>
      <c r="AA313" s="79"/>
      <c r="AB313" s="79"/>
      <c r="AC313" s="79"/>
      <c r="AD313" s="86"/>
      <c r="AE313" s="86"/>
      <c r="AF313" s="90"/>
      <c r="AG313" s="3"/>
      <c r="AH313" s="79"/>
      <c r="AI313" s="79"/>
      <c r="AJ313" s="79"/>
      <c r="AK313" s="19"/>
      <c r="AL313" s="79"/>
      <c r="AM313" s="79"/>
      <c r="AN313" s="3"/>
      <c r="AO313" s="79"/>
      <c r="AP313" s="158" t="s">
        <v>1633</v>
      </c>
    </row>
    <row r="314" spans="1:42" hidden="1">
      <c r="A314" s="79" t="str">
        <f t="shared" si="4"/>
        <v>BGD G</v>
      </c>
      <c r="B314" s="89" t="s">
        <v>173</v>
      </c>
      <c r="K314" s="3" t="s">
        <v>1951</v>
      </c>
      <c r="L314" s="3" t="s">
        <v>1951</v>
      </c>
      <c r="M314" s="3" t="s">
        <v>1951</v>
      </c>
      <c r="N314" s="3" t="s">
        <v>1951</v>
      </c>
      <c r="AP314" s="159" t="s">
        <v>1633</v>
      </c>
    </row>
    <row r="315" spans="1:42" hidden="1">
      <c r="A315" s="79" t="str">
        <f t="shared" si="4"/>
        <v>BGD I</v>
      </c>
      <c r="B315" s="89" t="s">
        <v>224</v>
      </c>
      <c r="K315" s="3" t="s">
        <v>1951</v>
      </c>
      <c r="L315" s="3" t="s">
        <v>1951</v>
      </c>
      <c r="M315" s="3" t="s">
        <v>1951</v>
      </c>
      <c r="N315" s="3" t="s">
        <v>1951</v>
      </c>
      <c r="AP315" s="159" t="s">
        <v>1633</v>
      </c>
    </row>
    <row r="316" spans="1:42" hidden="1">
      <c r="A316" s="79" t="str">
        <f t="shared" si="4"/>
        <v>BGR 1</v>
      </c>
      <c r="B316" s="19">
        <v>1</v>
      </c>
      <c r="K316" s="3" t="s">
        <v>1951</v>
      </c>
      <c r="L316" s="3" t="s">
        <v>1951</v>
      </c>
      <c r="M316" s="3" t="s">
        <v>1951</v>
      </c>
      <c r="N316" s="3" t="s">
        <v>1951</v>
      </c>
      <c r="AP316" t="s">
        <v>1634</v>
      </c>
    </row>
    <row r="317" spans="1:42" hidden="1">
      <c r="A317" s="79" t="str">
        <f t="shared" si="4"/>
        <v>BGR A</v>
      </c>
      <c r="B317" s="89" t="s">
        <v>106</v>
      </c>
      <c r="C317" s="79"/>
      <c r="D317" s="79"/>
      <c r="E317" s="79"/>
      <c r="F317" s="79"/>
      <c r="G317" s="84"/>
      <c r="H317" s="79"/>
      <c r="I317" s="79"/>
      <c r="J317" s="79"/>
      <c r="K317" s="3" t="s">
        <v>1951</v>
      </c>
      <c r="L317" s="3" t="s">
        <v>1951</v>
      </c>
      <c r="M317" s="3" t="s">
        <v>1951</v>
      </c>
      <c r="N317" s="3" t="s">
        <v>1951</v>
      </c>
      <c r="O317" s="3"/>
      <c r="P317" s="79"/>
      <c r="Q317" s="79"/>
      <c r="R317" s="85"/>
      <c r="S317" s="85"/>
      <c r="T317" s="85"/>
      <c r="U317" s="85"/>
      <c r="V317" s="79"/>
      <c r="W317" s="79"/>
      <c r="X317" s="79"/>
      <c r="Y317" s="79"/>
      <c r="Z317" s="79"/>
      <c r="AA317" s="79"/>
      <c r="AB317" s="79"/>
      <c r="AC317" s="79"/>
      <c r="AD317" s="86"/>
      <c r="AE317" s="86"/>
      <c r="AF317" s="90"/>
      <c r="AG317" s="3"/>
      <c r="AH317" s="79"/>
      <c r="AI317" s="79"/>
      <c r="AJ317" s="79"/>
      <c r="AK317" s="19"/>
      <c r="AL317" s="79"/>
      <c r="AM317" s="79"/>
      <c r="AN317" s="3"/>
      <c r="AO317" s="79"/>
      <c r="AP317" s="158" t="s">
        <v>1634</v>
      </c>
    </row>
    <row r="318" spans="1:42" hidden="1">
      <c r="A318" s="79" t="str">
        <f t="shared" si="4"/>
        <v>BGR D</v>
      </c>
      <c r="B318" s="89" t="s">
        <v>239</v>
      </c>
      <c r="K318" s="3" t="s">
        <v>1951</v>
      </c>
      <c r="L318" s="3" t="s">
        <v>1951</v>
      </c>
      <c r="M318" s="3" t="s">
        <v>1951</v>
      </c>
      <c r="N318" s="3" t="s">
        <v>1951</v>
      </c>
      <c r="AP318" s="159" t="s">
        <v>1634</v>
      </c>
    </row>
    <row r="319" spans="1:42" hidden="1">
      <c r="A319" s="79" t="str">
        <f t="shared" si="4"/>
        <v>BGR E</v>
      </c>
      <c r="B319" s="89" t="s">
        <v>246</v>
      </c>
      <c r="C319" s="79"/>
      <c r="D319" s="79"/>
      <c r="E319" s="79"/>
      <c r="F319" s="79"/>
      <c r="G319" s="84"/>
      <c r="H319" s="79"/>
      <c r="I319" s="79"/>
      <c r="J319" s="79"/>
      <c r="K319" s="3" t="s">
        <v>1951</v>
      </c>
      <c r="L319" s="3" t="s">
        <v>1951</v>
      </c>
      <c r="M319" s="3" t="s">
        <v>1951</v>
      </c>
      <c r="N319" s="3" t="s">
        <v>1951</v>
      </c>
      <c r="O319" s="3"/>
      <c r="P319" s="79"/>
      <c r="Q319" s="79"/>
      <c r="R319" s="85"/>
      <c r="S319" s="85"/>
      <c r="T319" s="85"/>
      <c r="U319" s="85"/>
      <c r="V319" s="79"/>
      <c r="W319" s="79"/>
      <c r="X319" s="79"/>
      <c r="Y319" s="79"/>
      <c r="Z319" s="79"/>
      <c r="AA319" s="79"/>
      <c r="AB319" s="79"/>
      <c r="AC319" s="79"/>
      <c r="AD319" s="86"/>
      <c r="AE319" s="86"/>
      <c r="AF319" s="90"/>
      <c r="AG319" s="3"/>
      <c r="AH319" s="79"/>
      <c r="AI319" s="79"/>
      <c r="AJ319" s="79"/>
      <c r="AK319" s="19"/>
      <c r="AL319" s="79"/>
      <c r="AM319" s="79"/>
      <c r="AN319" s="3"/>
      <c r="AO319" s="79"/>
      <c r="AP319" s="158" t="s">
        <v>1634</v>
      </c>
    </row>
    <row r="320" spans="1:42" hidden="1">
      <c r="A320" s="79" t="str">
        <f t="shared" si="4"/>
        <v>BGR F</v>
      </c>
      <c r="B320" s="89" t="s">
        <v>247</v>
      </c>
      <c r="K320" s="3" t="s">
        <v>1951</v>
      </c>
      <c r="L320" s="3" t="s">
        <v>1951</v>
      </c>
      <c r="M320" s="3" t="s">
        <v>1951</v>
      </c>
      <c r="N320" s="3" t="s">
        <v>1951</v>
      </c>
      <c r="AP320" s="159" t="s">
        <v>1634</v>
      </c>
    </row>
    <row r="321" spans="1:42" hidden="1">
      <c r="A321" s="79" t="str">
        <f t="shared" si="4"/>
        <v>BGR G</v>
      </c>
      <c r="B321" s="89" t="s">
        <v>173</v>
      </c>
      <c r="K321" s="3" t="s">
        <v>1951</v>
      </c>
      <c r="L321" s="3" t="s">
        <v>1951</v>
      </c>
      <c r="M321" s="3" t="s">
        <v>1951</v>
      </c>
      <c r="N321" s="3" t="s">
        <v>1951</v>
      </c>
      <c r="AP321" s="159" t="s">
        <v>1634</v>
      </c>
    </row>
    <row r="322" spans="1:42" hidden="1">
      <c r="A322" s="79" t="str">
        <f t="shared" ref="A322:A385" si="5">_xlfn.CONCAT(AP322," ",B322)</f>
        <v>BGR H</v>
      </c>
      <c r="B322" s="89" t="s">
        <v>108</v>
      </c>
      <c r="K322" s="3" t="s">
        <v>1951</v>
      </c>
      <c r="L322" s="3" t="s">
        <v>1951</v>
      </c>
      <c r="M322" s="3" t="s">
        <v>1951</v>
      </c>
      <c r="N322" s="3" t="s">
        <v>1951</v>
      </c>
      <c r="AP322" s="159" t="s">
        <v>1634</v>
      </c>
    </row>
    <row r="323" spans="1:42" hidden="1">
      <c r="A323" s="79" t="str">
        <f t="shared" si="5"/>
        <v>BHC 1</v>
      </c>
      <c r="B323" s="19">
        <v>1</v>
      </c>
      <c r="K323" s="3" t="s">
        <v>1951</v>
      </c>
      <c r="L323" s="3" t="s">
        <v>1951</v>
      </c>
      <c r="M323" s="3" t="s">
        <v>1951</v>
      </c>
      <c r="N323" s="3" t="s">
        <v>1951</v>
      </c>
      <c r="AP323" t="s">
        <v>1635</v>
      </c>
    </row>
    <row r="324" spans="1:42" hidden="1">
      <c r="A324" s="79" t="str">
        <f t="shared" si="5"/>
        <v>BHC 2</v>
      </c>
      <c r="B324" s="19">
        <v>2</v>
      </c>
      <c r="K324" s="3" t="s">
        <v>1951</v>
      </c>
      <c r="L324" s="3" t="s">
        <v>1951</v>
      </c>
      <c r="M324" s="3" t="s">
        <v>1951</v>
      </c>
      <c r="N324" s="3" t="s">
        <v>1951</v>
      </c>
      <c r="AP324" t="s">
        <v>1635</v>
      </c>
    </row>
    <row r="325" spans="1:42" hidden="1">
      <c r="A325" s="79" t="str">
        <f t="shared" si="5"/>
        <v>BHC 3</v>
      </c>
      <c r="B325" s="19">
        <v>3</v>
      </c>
      <c r="K325" s="3" t="s">
        <v>1951</v>
      </c>
      <c r="L325" s="3" t="s">
        <v>1951</v>
      </c>
      <c r="M325" s="3" t="s">
        <v>1951</v>
      </c>
      <c r="N325" s="3" t="s">
        <v>1951</v>
      </c>
      <c r="AP325" t="s">
        <v>1635</v>
      </c>
    </row>
    <row r="326" spans="1:42" hidden="1">
      <c r="A326" s="79" t="str">
        <f t="shared" si="5"/>
        <v>BHC A</v>
      </c>
      <c r="B326" s="89" t="s">
        <v>106</v>
      </c>
      <c r="K326" s="3" t="s">
        <v>1951</v>
      </c>
      <c r="L326" s="3" t="s">
        <v>1951</v>
      </c>
      <c r="M326" s="3" t="s">
        <v>1951</v>
      </c>
      <c r="N326" s="3" t="s">
        <v>1951</v>
      </c>
      <c r="AP326" s="159" t="s">
        <v>1635</v>
      </c>
    </row>
    <row r="327" spans="1:42" hidden="1">
      <c r="A327" s="79" t="str">
        <f t="shared" si="5"/>
        <v>BHC B</v>
      </c>
      <c r="B327" s="89" t="s">
        <v>109</v>
      </c>
      <c r="K327" s="3" t="s">
        <v>1951</v>
      </c>
      <c r="L327" s="3" t="s">
        <v>1951</v>
      </c>
      <c r="M327" s="3" t="s">
        <v>1951</v>
      </c>
      <c r="N327" s="3" t="s">
        <v>1951</v>
      </c>
      <c r="AP327" s="159" t="s">
        <v>1635</v>
      </c>
    </row>
    <row r="328" spans="1:42" hidden="1">
      <c r="A328" s="79" t="str">
        <f t="shared" si="5"/>
        <v>BHC C</v>
      </c>
      <c r="B328" s="89" t="s">
        <v>110</v>
      </c>
      <c r="K328" s="3" t="s">
        <v>1951</v>
      </c>
      <c r="L328" s="3" t="s">
        <v>1951</v>
      </c>
      <c r="M328" s="3" t="s">
        <v>1951</v>
      </c>
      <c r="N328" s="3" t="s">
        <v>1951</v>
      </c>
      <c r="AP328" s="159" t="s">
        <v>1635</v>
      </c>
    </row>
    <row r="329" spans="1:42" hidden="1">
      <c r="A329" s="79" t="str">
        <f t="shared" si="5"/>
        <v>BHC G</v>
      </c>
      <c r="B329" s="89" t="s">
        <v>173</v>
      </c>
      <c r="K329" s="3" t="s">
        <v>1951</v>
      </c>
      <c r="L329" s="3" t="s">
        <v>1951</v>
      </c>
      <c r="M329" s="3" t="s">
        <v>1951</v>
      </c>
      <c r="N329" s="3" t="s">
        <v>1951</v>
      </c>
      <c r="AP329" s="159" t="s">
        <v>1635</v>
      </c>
    </row>
    <row r="330" spans="1:42" hidden="1">
      <c r="A330" s="79" t="str">
        <f t="shared" si="5"/>
        <v>BHC H</v>
      </c>
      <c r="B330" s="89" t="s">
        <v>108</v>
      </c>
      <c r="K330" s="3" t="s">
        <v>1951</v>
      </c>
      <c r="L330" s="3" t="s">
        <v>1951</v>
      </c>
      <c r="M330" s="3" t="s">
        <v>1951</v>
      </c>
      <c r="N330" s="3" t="s">
        <v>1951</v>
      </c>
      <c r="AP330" s="159" t="s">
        <v>1635</v>
      </c>
    </row>
    <row r="331" spans="1:42" hidden="1">
      <c r="A331" s="79" t="str">
        <f t="shared" si="5"/>
        <v>BHC I</v>
      </c>
      <c r="B331" s="89" t="s">
        <v>224</v>
      </c>
      <c r="K331" s="3" t="s">
        <v>1951</v>
      </c>
      <c r="L331" s="3" t="s">
        <v>1951</v>
      </c>
      <c r="M331" s="3" t="s">
        <v>1951</v>
      </c>
      <c r="N331" s="3" t="s">
        <v>1951</v>
      </c>
      <c r="AP331" s="159" t="s">
        <v>1635</v>
      </c>
    </row>
    <row r="332" spans="1:42" hidden="1">
      <c r="A332" s="79" t="str">
        <f t="shared" si="5"/>
        <v>BIM 1</v>
      </c>
      <c r="B332" s="19">
        <v>1</v>
      </c>
      <c r="K332" s="3" t="s">
        <v>1951</v>
      </c>
      <c r="L332" s="3" t="s">
        <v>1951</v>
      </c>
      <c r="M332" s="3" t="s">
        <v>1951</v>
      </c>
      <c r="N332" s="3" t="s">
        <v>1951</v>
      </c>
      <c r="AP332" t="s">
        <v>1690</v>
      </c>
    </row>
    <row r="333" spans="1:42" hidden="1">
      <c r="A333" s="79" t="str">
        <f t="shared" si="5"/>
        <v>BIM 2</v>
      </c>
      <c r="B333" s="19">
        <v>2</v>
      </c>
      <c r="K333" s="3" t="s">
        <v>1951</v>
      </c>
      <c r="L333" s="3" t="s">
        <v>1951</v>
      </c>
      <c r="M333" s="3" t="s">
        <v>1951</v>
      </c>
      <c r="N333" s="3" t="s">
        <v>1951</v>
      </c>
      <c r="AP333" t="s">
        <v>1690</v>
      </c>
    </row>
    <row r="334" spans="1:42" hidden="1">
      <c r="A334" s="79" t="str">
        <f t="shared" si="5"/>
        <v>BIM 3</v>
      </c>
      <c r="B334" s="19">
        <v>3</v>
      </c>
      <c r="K334" s="3" t="s">
        <v>1951</v>
      </c>
      <c r="L334" s="3" t="s">
        <v>1951</v>
      </c>
      <c r="M334" s="3" t="s">
        <v>1951</v>
      </c>
      <c r="N334" s="3" t="s">
        <v>1951</v>
      </c>
      <c r="AP334" t="s">
        <v>1690</v>
      </c>
    </row>
    <row r="335" spans="1:42" hidden="1">
      <c r="A335" s="79" t="str">
        <f t="shared" si="5"/>
        <v>BIM D</v>
      </c>
      <c r="B335" s="89" t="s">
        <v>239</v>
      </c>
      <c r="K335" s="3" t="s">
        <v>1951</v>
      </c>
      <c r="L335" s="3" t="s">
        <v>1951</v>
      </c>
      <c r="M335" s="3" t="s">
        <v>1951</v>
      </c>
      <c r="N335" s="3" t="s">
        <v>1951</v>
      </c>
      <c r="AP335" s="159" t="s">
        <v>1690</v>
      </c>
    </row>
    <row r="336" spans="1:42" hidden="1">
      <c r="A336" s="79" t="str">
        <f t="shared" si="5"/>
        <v>BIM E</v>
      </c>
      <c r="B336" s="89" t="s">
        <v>246</v>
      </c>
      <c r="K336" s="3" t="s">
        <v>1951</v>
      </c>
      <c r="L336" s="3" t="s">
        <v>1951</v>
      </c>
      <c r="M336" s="3" t="s">
        <v>1951</v>
      </c>
      <c r="N336" s="3" t="s">
        <v>1951</v>
      </c>
      <c r="AP336" s="159" t="s">
        <v>1690</v>
      </c>
    </row>
    <row r="337" spans="1:42" hidden="1">
      <c r="A337" s="79" t="str">
        <f t="shared" si="5"/>
        <v>BIM F</v>
      </c>
      <c r="B337" s="89" t="s">
        <v>247</v>
      </c>
      <c r="C337" s="79"/>
      <c r="D337" s="79"/>
      <c r="E337" s="79"/>
      <c r="F337" s="79"/>
      <c r="G337" s="84"/>
      <c r="H337" s="79"/>
      <c r="I337" s="79"/>
      <c r="J337" s="79"/>
      <c r="K337" s="3" t="s">
        <v>1951</v>
      </c>
      <c r="L337" s="3" t="s">
        <v>1951</v>
      </c>
      <c r="M337" s="3" t="s">
        <v>1951</v>
      </c>
      <c r="N337" s="3" t="s">
        <v>1951</v>
      </c>
      <c r="O337" s="3"/>
      <c r="P337" s="79"/>
      <c r="Q337" s="79"/>
      <c r="R337" s="85"/>
      <c r="S337" s="85"/>
      <c r="T337" s="85"/>
      <c r="U337" s="85"/>
      <c r="V337" s="79"/>
      <c r="W337" s="79"/>
      <c r="X337" s="79"/>
      <c r="Y337" s="79"/>
      <c r="Z337" s="79"/>
      <c r="AA337" s="79"/>
      <c r="AB337" s="79"/>
      <c r="AC337" s="79"/>
      <c r="AD337" s="86"/>
      <c r="AE337" s="86"/>
      <c r="AF337" s="90"/>
      <c r="AG337" s="3"/>
      <c r="AH337" s="79"/>
      <c r="AI337" s="79"/>
      <c r="AJ337" s="79"/>
      <c r="AK337" s="19"/>
      <c r="AL337" s="79"/>
      <c r="AM337" s="79"/>
      <c r="AN337" s="3"/>
      <c r="AO337" s="79"/>
      <c r="AP337" s="158" t="s">
        <v>1690</v>
      </c>
    </row>
    <row r="338" spans="1:42" hidden="1">
      <c r="A338" s="79" t="str">
        <f t="shared" si="5"/>
        <v>BIM G</v>
      </c>
      <c r="B338" s="89" t="s">
        <v>173</v>
      </c>
      <c r="K338" s="3" t="s">
        <v>1951</v>
      </c>
      <c r="L338" s="3" t="s">
        <v>1951</v>
      </c>
      <c r="M338" s="3" t="s">
        <v>1951</v>
      </c>
      <c r="N338" s="3" t="s">
        <v>1951</v>
      </c>
      <c r="AP338" s="159" t="s">
        <v>1690</v>
      </c>
    </row>
    <row r="339" spans="1:42" hidden="1">
      <c r="A339" s="79" t="str">
        <f t="shared" si="5"/>
        <v>BIM H</v>
      </c>
      <c r="B339" s="89" t="s">
        <v>108</v>
      </c>
      <c r="K339" s="3" t="s">
        <v>1951</v>
      </c>
      <c r="L339" s="3" t="s">
        <v>1951</v>
      </c>
      <c r="M339" s="3" t="s">
        <v>1951</v>
      </c>
      <c r="N339" s="3" t="s">
        <v>1951</v>
      </c>
      <c r="AP339" s="159" t="s">
        <v>1690</v>
      </c>
    </row>
    <row r="340" spans="1:42" hidden="1">
      <c r="A340" s="79" t="str">
        <f t="shared" si="5"/>
        <v>BIM I</v>
      </c>
      <c r="B340" s="89" t="s">
        <v>224</v>
      </c>
      <c r="K340" s="3" t="s">
        <v>1951</v>
      </c>
      <c r="L340" s="3" t="s">
        <v>1951</v>
      </c>
      <c r="M340" s="3" t="s">
        <v>1951</v>
      </c>
      <c r="N340" s="3" t="s">
        <v>1951</v>
      </c>
      <c r="AP340" s="159" t="s">
        <v>1690</v>
      </c>
    </row>
    <row r="341" spans="1:42" hidden="1">
      <c r="A341" s="79" t="str">
        <f t="shared" si="5"/>
        <v>BJO D</v>
      </c>
      <c r="B341" s="89" t="s">
        <v>239</v>
      </c>
      <c r="C341" s="79"/>
      <c r="D341" s="79"/>
      <c r="E341" s="79"/>
      <c r="F341" s="79"/>
      <c r="G341" s="84"/>
      <c r="H341" s="79"/>
      <c r="I341" s="79"/>
      <c r="J341" s="79"/>
      <c r="K341" s="3" t="s">
        <v>1951</v>
      </c>
      <c r="L341" s="3" t="s">
        <v>1951</v>
      </c>
      <c r="M341" s="3" t="s">
        <v>1951</v>
      </c>
      <c r="N341" s="3" t="s">
        <v>1951</v>
      </c>
      <c r="O341" s="3"/>
      <c r="P341" s="79"/>
      <c r="Q341" s="79"/>
      <c r="R341" s="85"/>
      <c r="S341" s="85"/>
      <c r="T341" s="85"/>
      <c r="U341" s="85"/>
      <c r="V341" s="79"/>
      <c r="W341" s="79"/>
      <c r="X341" s="79"/>
      <c r="Y341" s="79"/>
      <c r="Z341" s="79"/>
      <c r="AA341" s="79"/>
      <c r="AB341" s="79"/>
      <c r="AC341" s="79"/>
      <c r="AD341" s="86"/>
      <c r="AE341" s="86"/>
      <c r="AF341" s="90"/>
      <c r="AG341" s="3"/>
      <c r="AH341" s="79"/>
      <c r="AI341" s="79"/>
      <c r="AJ341" s="79"/>
      <c r="AK341" s="19"/>
      <c r="AL341" s="79"/>
      <c r="AM341" s="79"/>
      <c r="AN341" s="3"/>
      <c r="AO341" s="79"/>
      <c r="AP341" s="158" t="s">
        <v>1691</v>
      </c>
    </row>
    <row r="342" spans="1:42" hidden="1">
      <c r="A342" s="79" t="str">
        <f t="shared" si="5"/>
        <v>BJO E</v>
      </c>
      <c r="B342" s="89" t="s">
        <v>246</v>
      </c>
      <c r="K342" s="3" t="s">
        <v>1951</v>
      </c>
      <c r="L342" s="3" t="s">
        <v>1951</v>
      </c>
      <c r="M342" s="3" t="s">
        <v>1951</v>
      </c>
      <c r="N342" s="3" t="s">
        <v>1951</v>
      </c>
      <c r="AP342" s="159" t="s">
        <v>1691</v>
      </c>
    </row>
    <row r="343" spans="1:42" hidden="1">
      <c r="A343" s="79" t="str">
        <f t="shared" si="5"/>
        <v>BJO F</v>
      </c>
      <c r="B343" s="89" t="s">
        <v>247</v>
      </c>
      <c r="K343" s="3" t="s">
        <v>1951</v>
      </c>
      <c r="L343" s="3" t="s">
        <v>1951</v>
      </c>
      <c r="M343" s="3" t="s">
        <v>1951</v>
      </c>
      <c r="N343" s="3" t="s">
        <v>1951</v>
      </c>
      <c r="AP343" s="159" t="s">
        <v>1691</v>
      </c>
    </row>
    <row r="344" spans="1:42" hidden="1">
      <c r="A344" s="79" t="str">
        <f t="shared" si="5"/>
        <v>BJO G</v>
      </c>
      <c r="B344" s="89" t="s">
        <v>173</v>
      </c>
      <c r="K344" s="3" t="s">
        <v>1951</v>
      </c>
      <c r="L344" s="3" t="s">
        <v>1951</v>
      </c>
      <c r="M344" s="3" t="s">
        <v>1951</v>
      </c>
      <c r="N344" s="3" t="s">
        <v>1951</v>
      </c>
      <c r="AP344" s="159" t="s">
        <v>1691</v>
      </c>
    </row>
    <row r="345" spans="1:42" hidden="1">
      <c r="A345" s="79" t="str">
        <f t="shared" si="5"/>
        <v>BJO H</v>
      </c>
      <c r="B345" s="89" t="s">
        <v>108</v>
      </c>
      <c r="K345" s="3" t="s">
        <v>1951</v>
      </c>
      <c r="L345" s="3" t="s">
        <v>1951</v>
      </c>
      <c r="M345" s="3" t="s">
        <v>1951</v>
      </c>
      <c r="N345" s="3" t="s">
        <v>1951</v>
      </c>
      <c r="AP345" s="159" t="s">
        <v>1691</v>
      </c>
    </row>
    <row r="346" spans="1:42" hidden="1">
      <c r="A346" s="79" t="str">
        <f t="shared" si="5"/>
        <v>BL2 1</v>
      </c>
      <c r="B346" s="19">
        <v>1</v>
      </c>
      <c r="K346" s="3" t="s">
        <v>1951</v>
      </c>
      <c r="L346" s="3" t="s">
        <v>1951</v>
      </c>
      <c r="M346" s="3" t="s">
        <v>1951</v>
      </c>
      <c r="N346" s="3" t="s">
        <v>1951</v>
      </c>
      <c r="AP346" t="s">
        <v>1692</v>
      </c>
    </row>
    <row r="347" spans="1:42" hidden="1">
      <c r="A347" s="79" t="str">
        <f t="shared" si="5"/>
        <v>BL2 3</v>
      </c>
      <c r="B347" s="19">
        <v>3</v>
      </c>
      <c r="K347" s="3" t="s">
        <v>1951</v>
      </c>
      <c r="L347" s="3" t="s">
        <v>1951</v>
      </c>
      <c r="M347" s="3" t="s">
        <v>1951</v>
      </c>
      <c r="N347" s="3" t="s">
        <v>1951</v>
      </c>
      <c r="AP347" t="s">
        <v>1692</v>
      </c>
    </row>
    <row r="348" spans="1:42" hidden="1">
      <c r="A348" s="79" t="str">
        <f t="shared" si="5"/>
        <v>BL2 D</v>
      </c>
      <c r="B348" s="89" t="s">
        <v>239</v>
      </c>
      <c r="C348" s="79"/>
      <c r="D348" s="79"/>
      <c r="E348" s="79"/>
      <c r="F348" s="79"/>
      <c r="G348" s="84"/>
      <c r="H348" s="79"/>
      <c r="I348" s="79"/>
      <c r="J348" s="79"/>
      <c r="K348" s="3" t="s">
        <v>1951</v>
      </c>
      <c r="L348" s="3" t="s">
        <v>1951</v>
      </c>
      <c r="M348" s="3" t="s">
        <v>1951</v>
      </c>
      <c r="N348" s="3" t="s">
        <v>1951</v>
      </c>
      <c r="O348" s="3"/>
      <c r="P348" s="79"/>
      <c r="Q348" s="79"/>
      <c r="R348" s="85"/>
      <c r="S348" s="85"/>
      <c r="T348" s="85"/>
      <c r="U348" s="85"/>
      <c r="V348" s="79"/>
      <c r="W348" s="79"/>
      <c r="X348" s="79"/>
      <c r="Y348" s="79"/>
      <c r="Z348" s="79"/>
      <c r="AA348" s="79"/>
      <c r="AB348" s="79"/>
      <c r="AC348" s="79"/>
      <c r="AD348" s="86"/>
      <c r="AE348" s="86"/>
      <c r="AF348" s="90"/>
      <c r="AG348" s="3"/>
      <c r="AH348" s="79"/>
      <c r="AI348" s="79"/>
      <c r="AJ348" s="79"/>
      <c r="AK348" s="19"/>
      <c r="AL348" s="79"/>
      <c r="AM348" s="79"/>
      <c r="AN348" s="3"/>
      <c r="AO348" s="79"/>
      <c r="AP348" s="158" t="s">
        <v>1692</v>
      </c>
    </row>
    <row r="349" spans="1:42" hidden="1">
      <c r="A349" s="79" t="str">
        <f t="shared" si="5"/>
        <v>BL2 E</v>
      </c>
      <c r="B349" s="89" t="s">
        <v>246</v>
      </c>
      <c r="K349" s="3" t="s">
        <v>1951</v>
      </c>
      <c r="L349" s="3" t="s">
        <v>1951</v>
      </c>
      <c r="M349" s="3" t="s">
        <v>1951</v>
      </c>
      <c r="N349" s="3" t="s">
        <v>1951</v>
      </c>
      <c r="AP349" s="159" t="s">
        <v>1692</v>
      </c>
    </row>
    <row r="350" spans="1:42" hidden="1">
      <c r="A350" s="79" t="str">
        <f t="shared" si="5"/>
        <v>BL2 F</v>
      </c>
      <c r="B350" s="89" t="s">
        <v>247</v>
      </c>
      <c r="C350" s="79"/>
      <c r="D350" s="79"/>
      <c r="E350" s="79"/>
      <c r="F350" s="79"/>
      <c r="G350" s="84"/>
      <c r="H350" s="79"/>
      <c r="I350" s="79"/>
      <c r="J350" s="79"/>
      <c r="K350" s="3" t="s">
        <v>1951</v>
      </c>
      <c r="L350" s="3" t="s">
        <v>1951</v>
      </c>
      <c r="M350" s="3" t="s">
        <v>1951</v>
      </c>
      <c r="N350" s="3" t="s">
        <v>1951</v>
      </c>
      <c r="O350" s="3"/>
      <c r="P350" s="79"/>
      <c r="Q350" s="79"/>
      <c r="R350" s="85"/>
      <c r="S350" s="85"/>
      <c r="T350" s="85"/>
      <c r="U350" s="85"/>
      <c r="V350" s="79"/>
      <c r="W350" s="79"/>
      <c r="X350" s="79"/>
      <c r="Y350" s="79"/>
      <c r="Z350" s="79"/>
      <c r="AA350" s="79"/>
      <c r="AB350" s="79"/>
      <c r="AC350" s="79"/>
      <c r="AD350" s="86"/>
      <c r="AE350" s="86"/>
      <c r="AF350" s="90"/>
      <c r="AG350" s="3"/>
      <c r="AH350" s="79"/>
      <c r="AI350" s="79"/>
      <c r="AJ350" s="79"/>
      <c r="AK350" s="19"/>
      <c r="AL350" s="79"/>
      <c r="AM350" s="79"/>
      <c r="AN350" s="3"/>
      <c r="AO350" s="79"/>
      <c r="AP350" s="158" t="s">
        <v>1692</v>
      </c>
    </row>
    <row r="351" spans="1:42" hidden="1">
      <c r="A351" s="79" t="str">
        <f t="shared" si="5"/>
        <v>BL2 G</v>
      </c>
      <c r="B351" s="89" t="s">
        <v>173</v>
      </c>
      <c r="K351" s="3" t="s">
        <v>1951</v>
      </c>
      <c r="L351" s="3" t="s">
        <v>1951</v>
      </c>
      <c r="M351" s="3" t="s">
        <v>1951</v>
      </c>
      <c r="N351" s="3" t="s">
        <v>1951</v>
      </c>
      <c r="AP351" s="159" t="s">
        <v>1692</v>
      </c>
    </row>
    <row r="352" spans="1:42" hidden="1">
      <c r="A352" s="79" t="str">
        <f t="shared" si="5"/>
        <v>BL2 H</v>
      </c>
      <c r="B352" s="89" t="s">
        <v>108</v>
      </c>
      <c r="K352" s="3" t="s">
        <v>1951</v>
      </c>
      <c r="L352" s="3" t="s">
        <v>1951</v>
      </c>
      <c r="M352" s="3" t="s">
        <v>1951</v>
      </c>
      <c r="N352" s="3" t="s">
        <v>1951</v>
      </c>
      <c r="AP352" s="159" t="s">
        <v>1692</v>
      </c>
    </row>
    <row r="353" spans="1:42" hidden="1">
      <c r="A353" s="79" t="str">
        <f t="shared" si="5"/>
        <v>BL2 I</v>
      </c>
      <c r="B353" s="89" t="s">
        <v>224</v>
      </c>
      <c r="K353" s="3" t="s">
        <v>1951</v>
      </c>
      <c r="L353" s="3" t="s">
        <v>1951</v>
      </c>
      <c r="M353" s="3" t="s">
        <v>1951</v>
      </c>
      <c r="N353" s="3" t="s">
        <v>1951</v>
      </c>
      <c r="AP353" s="159" t="s">
        <v>1692</v>
      </c>
    </row>
    <row r="354" spans="1:42" hidden="1">
      <c r="A354" s="79" t="str">
        <f t="shared" si="5"/>
        <v>BLA 1</v>
      </c>
      <c r="B354" s="19">
        <v>1</v>
      </c>
      <c r="K354" s="3" t="s">
        <v>1951</v>
      </c>
      <c r="L354" s="3" t="s">
        <v>1951</v>
      </c>
      <c r="M354" s="3" t="s">
        <v>1951</v>
      </c>
      <c r="N354" s="3" t="s">
        <v>1951</v>
      </c>
      <c r="AP354" t="s">
        <v>1693</v>
      </c>
    </row>
    <row r="355" spans="1:42" hidden="1">
      <c r="A355" s="79" t="str">
        <f t="shared" si="5"/>
        <v>BLA 2</v>
      </c>
      <c r="B355" s="19">
        <v>2</v>
      </c>
      <c r="K355" s="3" t="s">
        <v>1951</v>
      </c>
      <c r="L355" s="3" t="s">
        <v>1951</v>
      </c>
      <c r="M355" s="3" t="s">
        <v>1951</v>
      </c>
      <c r="N355" s="3" t="s">
        <v>1951</v>
      </c>
      <c r="AP355" t="s">
        <v>1693</v>
      </c>
    </row>
    <row r="356" spans="1:42" hidden="1">
      <c r="A356" s="79" t="str">
        <f t="shared" si="5"/>
        <v>BLA 3</v>
      </c>
      <c r="B356" s="19">
        <v>3</v>
      </c>
      <c r="K356" s="3" t="s">
        <v>1951</v>
      </c>
      <c r="L356" s="3" t="s">
        <v>1951</v>
      </c>
      <c r="M356" s="3" t="s">
        <v>1951</v>
      </c>
      <c r="N356" s="3" t="s">
        <v>1951</v>
      </c>
      <c r="AP356" t="s">
        <v>1693</v>
      </c>
    </row>
    <row r="357" spans="1:42" hidden="1">
      <c r="A357" s="79" t="str">
        <f t="shared" si="5"/>
        <v>BLA D</v>
      </c>
      <c r="B357" s="89" t="s">
        <v>239</v>
      </c>
      <c r="K357" s="3" t="s">
        <v>1951</v>
      </c>
      <c r="L357" s="3" t="s">
        <v>1951</v>
      </c>
      <c r="M357" s="3" t="s">
        <v>1951</v>
      </c>
      <c r="N357" s="3" t="s">
        <v>1951</v>
      </c>
      <c r="AP357" s="159" t="s">
        <v>1693</v>
      </c>
    </row>
    <row r="358" spans="1:42" hidden="1">
      <c r="A358" s="79" t="str">
        <f t="shared" si="5"/>
        <v>BLA E</v>
      </c>
      <c r="B358" s="89" t="s">
        <v>246</v>
      </c>
      <c r="K358" s="3" t="s">
        <v>1951</v>
      </c>
      <c r="L358" s="3" t="s">
        <v>1951</v>
      </c>
      <c r="M358" s="3" t="s">
        <v>1951</v>
      </c>
      <c r="N358" s="3" t="s">
        <v>1951</v>
      </c>
      <c r="AP358" s="159" t="s">
        <v>1693</v>
      </c>
    </row>
    <row r="359" spans="1:42" hidden="1">
      <c r="A359" s="79" t="str">
        <f t="shared" si="5"/>
        <v>BLA F</v>
      </c>
      <c r="B359" s="89" t="s">
        <v>247</v>
      </c>
      <c r="C359" s="79"/>
      <c r="D359" s="79"/>
      <c r="E359" s="79"/>
      <c r="F359" s="79"/>
      <c r="G359" s="84"/>
      <c r="H359" s="79"/>
      <c r="I359" s="79"/>
      <c r="J359" s="79"/>
      <c r="K359" s="3" t="s">
        <v>1951</v>
      </c>
      <c r="L359" s="3" t="s">
        <v>1951</v>
      </c>
      <c r="M359" s="3" t="s">
        <v>1951</v>
      </c>
      <c r="N359" s="3" t="s">
        <v>1951</v>
      </c>
      <c r="O359" s="3"/>
      <c r="P359" s="79"/>
      <c r="Q359" s="79"/>
      <c r="R359" s="85"/>
      <c r="S359" s="85"/>
      <c r="T359" s="85"/>
      <c r="U359" s="85"/>
      <c r="V359" s="79"/>
      <c r="W359" s="79"/>
      <c r="X359" s="79"/>
      <c r="Y359" s="79"/>
      <c r="Z359" s="79"/>
      <c r="AA359" s="79"/>
      <c r="AB359" s="79"/>
      <c r="AC359" s="79"/>
      <c r="AD359" s="86"/>
      <c r="AE359" s="86"/>
      <c r="AF359" s="90"/>
      <c r="AG359" s="3"/>
      <c r="AH359" s="79"/>
      <c r="AI359" s="79"/>
      <c r="AJ359" s="79"/>
      <c r="AK359" s="19"/>
      <c r="AL359" s="79"/>
      <c r="AM359" s="79"/>
      <c r="AN359" s="3"/>
      <c r="AO359" s="79"/>
      <c r="AP359" s="158" t="s">
        <v>1693</v>
      </c>
    </row>
    <row r="360" spans="1:42" hidden="1">
      <c r="A360" s="79" t="str">
        <f t="shared" si="5"/>
        <v>BLA G</v>
      </c>
      <c r="B360" s="89" t="s">
        <v>173</v>
      </c>
      <c r="K360" s="3" t="s">
        <v>1951</v>
      </c>
      <c r="L360" s="3" t="s">
        <v>1951</v>
      </c>
      <c r="M360" s="3" t="s">
        <v>1951</v>
      </c>
      <c r="N360" s="3" t="s">
        <v>1951</v>
      </c>
      <c r="AP360" s="159" t="s">
        <v>1693</v>
      </c>
    </row>
    <row r="361" spans="1:42" hidden="1">
      <c r="A361" s="79" t="str">
        <f t="shared" si="5"/>
        <v>BLA H</v>
      </c>
      <c r="B361" s="89" t="s">
        <v>108</v>
      </c>
      <c r="K361" s="3" t="s">
        <v>1951</v>
      </c>
      <c r="L361" s="3" t="s">
        <v>1951</v>
      </c>
      <c r="M361" s="3" t="s">
        <v>1951</v>
      </c>
      <c r="N361" s="3" t="s">
        <v>1951</v>
      </c>
      <c r="AP361" s="159" t="s">
        <v>1693</v>
      </c>
    </row>
    <row r="362" spans="1:42" hidden="1">
      <c r="A362" s="79" t="str">
        <f t="shared" si="5"/>
        <v>BLA I</v>
      </c>
      <c r="B362" s="89" t="s">
        <v>224</v>
      </c>
      <c r="K362" s="3" t="s">
        <v>1951</v>
      </c>
      <c r="L362" s="3" t="s">
        <v>1951</v>
      </c>
      <c r="M362" s="3" t="s">
        <v>1951</v>
      </c>
      <c r="N362" s="3" t="s">
        <v>1951</v>
      </c>
      <c r="AP362" s="159" t="s">
        <v>1693</v>
      </c>
    </row>
    <row r="363" spans="1:42" hidden="1">
      <c r="A363" s="79" t="str">
        <f t="shared" si="5"/>
        <v>BLE 1</v>
      </c>
      <c r="B363" s="19">
        <v>1</v>
      </c>
      <c r="K363" s="3" t="s">
        <v>1951</v>
      </c>
      <c r="L363" s="3" t="s">
        <v>1951</v>
      </c>
      <c r="M363" s="3" t="s">
        <v>1951</v>
      </c>
      <c r="N363" s="3" t="s">
        <v>1951</v>
      </c>
      <c r="AP363" t="s">
        <v>740</v>
      </c>
    </row>
    <row r="364" spans="1:42" hidden="1">
      <c r="A364" s="79" t="str">
        <f t="shared" si="5"/>
        <v>BLE 2</v>
      </c>
      <c r="B364" s="19">
        <v>2</v>
      </c>
      <c r="K364" s="3" t="s">
        <v>1951</v>
      </c>
      <c r="L364" s="3" t="s">
        <v>1951</v>
      </c>
      <c r="M364" s="3" t="s">
        <v>1951</v>
      </c>
      <c r="N364" s="3" t="s">
        <v>1951</v>
      </c>
      <c r="AP364" t="s">
        <v>740</v>
      </c>
    </row>
    <row r="365" spans="1:42" hidden="1">
      <c r="A365" s="79" t="str">
        <f t="shared" si="5"/>
        <v>BLE 3</v>
      </c>
      <c r="B365" s="19">
        <v>3</v>
      </c>
      <c r="K365" s="3" t="s">
        <v>1951</v>
      </c>
      <c r="L365" s="3" t="s">
        <v>1951</v>
      </c>
      <c r="M365" s="3" t="s">
        <v>1951</v>
      </c>
      <c r="N365" s="3" t="s">
        <v>1951</v>
      </c>
      <c r="AP365" t="s">
        <v>740</v>
      </c>
    </row>
    <row r="366" spans="1:42" hidden="1">
      <c r="A366" s="79" t="str">
        <f t="shared" si="5"/>
        <v>BLE D</v>
      </c>
      <c r="B366" s="89" t="s">
        <v>239</v>
      </c>
      <c r="C366" s="79"/>
      <c r="D366" s="79"/>
      <c r="E366" s="79"/>
      <c r="F366" s="79"/>
      <c r="G366" s="84"/>
      <c r="H366" s="79"/>
      <c r="I366" s="79"/>
      <c r="J366" s="79"/>
      <c r="K366" s="3" t="s">
        <v>1951</v>
      </c>
      <c r="L366" s="3" t="s">
        <v>1951</v>
      </c>
      <c r="M366" s="3" t="s">
        <v>1951</v>
      </c>
      <c r="N366" s="3" t="s">
        <v>1951</v>
      </c>
      <c r="O366" s="3"/>
      <c r="P366" s="79"/>
      <c r="Q366" s="79"/>
      <c r="R366" s="85"/>
      <c r="S366" s="85"/>
      <c r="T366" s="85"/>
      <c r="U366" s="85"/>
      <c r="V366" s="79"/>
      <c r="W366" s="79"/>
      <c r="X366" s="79"/>
      <c r="Y366" s="79"/>
      <c r="Z366" s="79"/>
      <c r="AA366" s="79"/>
      <c r="AB366" s="79"/>
      <c r="AC366" s="79"/>
      <c r="AD366" s="86"/>
      <c r="AE366" s="86"/>
      <c r="AF366" s="90"/>
      <c r="AG366" s="3"/>
      <c r="AH366" s="79"/>
      <c r="AI366" s="79"/>
      <c r="AJ366" s="79"/>
      <c r="AK366" s="19"/>
      <c r="AL366" s="79"/>
      <c r="AM366" s="79"/>
      <c r="AN366" s="3"/>
      <c r="AO366" s="79"/>
      <c r="AP366" s="158" t="s">
        <v>740</v>
      </c>
    </row>
    <row r="367" spans="1:42" hidden="1">
      <c r="A367" s="79" t="str">
        <f t="shared" si="5"/>
        <v>BLE E</v>
      </c>
      <c r="B367" s="89" t="s">
        <v>246</v>
      </c>
      <c r="K367" s="3" t="s">
        <v>1951</v>
      </c>
      <c r="L367" s="3" t="s">
        <v>1951</v>
      </c>
      <c r="M367" s="3" t="s">
        <v>1951</v>
      </c>
      <c r="N367" s="3" t="s">
        <v>1951</v>
      </c>
      <c r="AP367" s="159" t="s">
        <v>740</v>
      </c>
    </row>
    <row r="368" spans="1:42" hidden="1">
      <c r="A368" s="79" t="str">
        <f t="shared" si="5"/>
        <v>BLE F</v>
      </c>
      <c r="B368" s="89" t="s">
        <v>247</v>
      </c>
      <c r="K368" s="3" t="s">
        <v>1951</v>
      </c>
      <c r="L368" s="3" t="s">
        <v>1951</v>
      </c>
      <c r="M368" s="3" t="s">
        <v>1951</v>
      </c>
      <c r="N368" s="3" t="s">
        <v>1951</v>
      </c>
      <c r="AP368" s="159" t="s">
        <v>740</v>
      </c>
    </row>
    <row r="369" spans="1:42" hidden="1">
      <c r="A369" s="79" t="str">
        <f t="shared" si="5"/>
        <v>BLE G</v>
      </c>
      <c r="B369" s="89" t="s">
        <v>173</v>
      </c>
      <c r="K369" s="3" t="s">
        <v>1951</v>
      </c>
      <c r="L369" s="3" t="s">
        <v>1951</v>
      </c>
      <c r="M369" s="3" t="s">
        <v>1951</v>
      </c>
      <c r="N369" s="3" t="s">
        <v>1951</v>
      </c>
      <c r="AP369" s="159" t="s">
        <v>740</v>
      </c>
    </row>
    <row r="370" spans="1:42" hidden="1">
      <c r="A370" s="79" t="str">
        <f t="shared" si="5"/>
        <v>BLE H</v>
      </c>
      <c r="B370" s="89" t="s">
        <v>108</v>
      </c>
      <c r="K370" s="3" t="s">
        <v>1951</v>
      </c>
      <c r="L370" s="3" t="s">
        <v>1951</v>
      </c>
      <c r="M370" s="3" t="s">
        <v>1951</v>
      </c>
      <c r="N370" s="3" t="s">
        <v>1951</v>
      </c>
      <c r="AP370" s="159" t="s">
        <v>740</v>
      </c>
    </row>
    <row r="371" spans="1:42" hidden="1">
      <c r="A371" s="79" t="str">
        <f t="shared" si="5"/>
        <v>BLE I</v>
      </c>
      <c r="B371" s="89" t="s">
        <v>224</v>
      </c>
      <c r="K371" s="3" t="s">
        <v>1951</v>
      </c>
      <c r="L371" s="3" t="s">
        <v>1951</v>
      </c>
      <c r="M371" s="3" t="s">
        <v>1951</v>
      </c>
      <c r="N371" s="3" t="s">
        <v>1951</v>
      </c>
      <c r="AP371" s="159" t="s">
        <v>740</v>
      </c>
    </row>
    <row r="372" spans="1:42" hidden="1">
      <c r="A372" s="79" t="str">
        <f t="shared" si="5"/>
        <v>BLN 1</v>
      </c>
      <c r="B372" s="19">
        <v>1</v>
      </c>
      <c r="K372" s="3" t="s">
        <v>1951</v>
      </c>
      <c r="L372" s="3" t="s">
        <v>1951</v>
      </c>
      <c r="M372" s="3" t="s">
        <v>1951</v>
      </c>
      <c r="N372" s="3" t="s">
        <v>1951</v>
      </c>
      <c r="AP372" t="s">
        <v>734</v>
      </c>
    </row>
    <row r="373" spans="1:42" hidden="1">
      <c r="A373" s="79" t="str">
        <f t="shared" si="5"/>
        <v>BLN 3</v>
      </c>
      <c r="B373" s="19">
        <v>3</v>
      </c>
      <c r="K373" s="3" t="s">
        <v>1951</v>
      </c>
      <c r="L373" s="3" t="s">
        <v>1951</v>
      </c>
      <c r="M373" s="3" t="s">
        <v>1951</v>
      </c>
      <c r="N373" s="3" t="s">
        <v>1951</v>
      </c>
      <c r="AP373" t="s">
        <v>734</v>
      </c>
    </row>
    <row r="374" spans="1:42" hidden="1">
      <c r="A374" s="79" t="str">
        <f t="shared" si="5"/>
        <v>BLN D</v>
      </c>
      <c r="B374" s="89" t="s">
        <v>239</v>
      </c>
      <c r="K374" s="3" t="s">
        <v>1951</v>
      </c>
      <c r="L374" s="3" t="s">
        <v>1951</v>
      </c>
      <c r="M374" s="3" t="s">
        <v>1951</v>
      </c>
      <c r="N374" s="3" t="s">
        <v>1951</v>
      </c>
      <c r="AP374" s="159" t="s">
        <v>734</v>
      </c>
    </row>
    <row r="375" spans="1:42" hidden="1">
      <c r="A375" s="79" t="str">
        <f t="shared" si="5"/>
        <v>BLN F</v>
      </c>
      <c r="B375" s="89" t="s">
        <v>247</v>
      </c>
      <c r="C375" s="17"/>
      <c r="D375" s="3"/>
      <c r="E375" s="3"/>
      <c r="F375" s="17"/>
      <c r="G375" s="84"/>
      <c r="H375" s="17"/>
      <c r="I375" s="79"/>
      <c r="J375" s="79"/>
      <c r="K375" s="3" t="s">
        <v>1951</v>
      </c>
      <c r="L375" s="3" t="s">
        <v>1951</v>
      </c>
      <c r="M375" s="3" t="s">
        <v>1951</v>
      </c>
      <c r="N375" s="3" t="s">
        <v>1951</v>
      </c>
      <c r="O375" s="3"/>
      <c r="P375" s="79"/>
      <c r="Q375" s="79"/>
      <c r="R375" s="85"/>
      <c r="S375" s="85"/>
      <c r="T375" s="85"/>
      <c r="U375" s="85"/>
      <c r="V375" s="79"/>
      <c r="W375" s="79"/>
      <c r="X375" s="79"/>
      <c r="Y375" s="86"/>
      <c r="Z375" s="86"/>
      <c r="AA375" s="86"/>
      <c r="AB375" s="86"/>
      <c r="AC375" s="86"/>
      <c r="AD375" s="86"/>
      <c r="AE375" s="86"/>
      <c r="AF375" s="90"/>
      <c r="AG375" s="3"/>
      <c r="AH375" s="79"/>
      <c r="AI375" s="79"/>
      <c r="AJ375" s="79"/>
      <c r="AK375" s="19"/>
      <c r="AL375" s="17"/>
      <c r="AM375" s="17"/>
      <c r="AN375" s="3"/>
      <c r="AO375" s="17"/>
      <c r="AP375" s="158" t="s">
        <v>734</v>
      </c>
    </row>
    <row r="376" spans="1:42" hidden="1">
      <c r="A376" s="79" t="str">
        <f t="shared" si="5"/>
        <v>BLN G</v>
      </c>
      <c r="B376" s="89" t="s">
        <v>173</v>
      </c>
      <c r="K376" s="3" t="s">
        <v>1951</v>
      </c>
      <c r="L376" s="3" t="s">
        <v>1951</v>
      </c>
      <c r="M376" s="3" t="s">
        <v>1951</v>
      </c>
      <c r="N376" s="3" t="s">
        <v>1951</v>
      </c>
      <c r="AP376" s="159" t="s">
        <v>734</v>
      </c>
    </row>
    <row r="377" spans="1:42" hidden="1">
      <c r="A377" s="79" t="str">
        <f t="shared" si="5"/>
        <v>BLN H</v>
      </c>
      <c r="B377" s="89" t="s">
        <v>108</v>
      </c>
      <c r="K377" s="3" t="s">
        <v>1951</v>
      </c>
      <c r="L377" s="3" t="s">
        <v>1951</v>
      </c>
      <c r="M377" s="3" t="s">
        <v>1951</v>
      </c>
      <c r="N377" s="3" t="s">
        <v>1951</v>
      </c>
      <c r="AP377" s="159" t="s">
        <v>734</v>
      </c>
    </row>
    <row r="378" spans="1:42" hidden="1">
      <c r="A378" s="79" t="str">
        <f t="shared" si="5"/>
        <v>BLN I</v>
      </c>
      <c r="B378" s="89" t="s">
        <v>224</v>
      </c>
      <c r="K378" s="3" t="s">
        <v>1951</v>
      </c>
      <c r="L378" s="3" t="s">
        <v>1951</v>
      </c>
      <c r="M378" s="3" t="s">
        <v>1951</v>
      </c>
      <c r="N378" s="3" t="s">
        <v>1951</v>
      </c>
      <c r="AP378" s="159" t="s">
        <v>734</v>
      </c>
    </row>
    <row r="379" spans="1:42" hidden="1">
      <c r="A379" s="79" t="str">
        <f t="shared" si="5"/>
        <v>BLV 1</v>
      </c>
      <c r="B379" s="19">
        <v>1</v>
      </c>
      <c r="K379" s="3" t="s">
        <v>1951</v>
      </c>
      <c r="L379" s="3" t="s">
        <v>1951</v>
      </c>
      <c r="M379" s="3" t="s">
        <v>1951</v>
      </c>
      <c r="N379" s="3" t="s">
        <v>1951</v>
      </c>
      <c r="AP379" t="s">
        <v>1636</v>
      </c>
    </row>
    <row r="380" spans="1:42" hidden="1">
      <c r="A380" s="79" t="str">
        <f t="shared" si="5"/>
        <v>BLV 3</v>
      </c>
      <c r="B380" s="19">
        <v>3</v>
      </c>
      <c r="K380" s="3" t="s">
        <v>1951</v>
      </c>
      <c r="L380" s="3" t="s">
        <v>1951</v>
      </c>
      <c r="M380" s="3" t="s">
        <v>1951</v>
      </c>
      <c r="N380" s="3" t="s">
        <v>1951</v>
      </c>
      <c r="AP380" t="s">
        <v>1636</v>
      </c>
    </row>
    <row r="381" spans="1:42" hidden="1">
      <c r="A381" s="79" t="str">
        <f t="shared" si="5"/>
        <v>BLV A</v>
      </c>
      <c r="B381" s="89" t="s">
        <v>106</v>
      </c>
      <c r="C381" s="79"/>
      <c r="D381" s="79"/>
      <c r="E381" s="79"/>
      <c r="F381" s="79"/>
      <c r="G381" s="84"/>
      <c r="H381" s="79"/>
      <c r="I381" s="79"/>
      <c r="J381" s="79"/>
      <c r="K381" s="3" t="s">
        <v>1951</v>
      </c>
      <c r="L381" s="3" t="s">
        <v>1951</v>
      </c>
      <c r="M381" s="3" t="s">
        <v>1951</v>
      </c>
      <c r="N381" s="3" t="s">
        <v>1951</v>
      </c>
      <c r="O381" s="3"/>
      <c r="P381" s="79"/>
      <c r="Q381" s="79"/>
      <c r="R381" s="85"/>
      <c r="S381" s="85"/>
      <c r="T381" s="85"/>
      <c r="U381" s="85"/>
      <c r="V381" s="79"/>
      <c r="W381" s="79"/>
      <c r="X381" s="79"/>
      <c r="Y381" s="79"/>
      <c r="Z381" s="79"/>
      <c r="AA381" s="79"/>
      <c r="AB381" s="79"/>
      <c r="AC381" s="79"/>
      <c r="AD381" s="86"/>
      <c r="AE381" s="86"/>
      <c r="AF381" s="90"/>
      <c r="AG381" s="3"/>
      <c r="AH381" s="79"/>
      <c r="AI381" s="79"/>
      <c r="AJ381" s="79"/>
      <c r="AK381" s="19"/>
      <c r="AL381" s="79"/>
      <c r="AM381" s="79"/>
      <c r="AN381" s="3"/>
      <c r="AO381" s="79"/>
      <c r="AP381" s="158" t="s">
        <v>1636</v>
      </c>
    </row>
    <row r="382" spans="1:42" hidden="1">
      <c r="A382" s="79" t="str">
        <f t="shared" si="5"/>
        <v>BLV D</v>
      </c>
      <c r="B382" s="89" t="s">
        <v>239</v>
      </c>
      <c r="C382" s="79"/>
      <c r="D382" s="79"/>
      <c r="E382" s="79"/>
      <c r="F382" s="79"/>
      <c r="G382" s="84"/>
      <c r="H382" s="79"/>
      <c r="I382" s="79"/>
      <c r="J382" s="79"/>
      <c r="K382" s="3" t="s">
        <v>1951</v>
      </c>
      <c r="L382" s="3" t="s">
        <v>1951</v>
      </c>
      <c r="M382" s="3" t="s">
        <v>1951</v>
      </c>
      <c r="N382" s="3" t="s">
        <v>1951</v>
      </c>
      <c r="O382" s="3"/>
      <c r="P382" s="79"/>
      <c r="Q382" s="79"/>
      <c r="R382" s="85"/>
      <c r="S382" s="85"/>
      <c r="T382" s="85"/>
      <c r="U382" s="85"/>
      <c r="V382" s="79"/>
      <c r="W382" s="79"/>
      <c r="X382" s="79"/>
      <c r="Y382" s="79"/>
      <c r="Z382" s="79"/>
      <c r="AA382" s="79"/>
      <c r="AB382" s="79"/>
      <c r="AC382" s="79"/>
      <c r="AD382" s="86"/>
      <c r="AE382" s="86"/>
      <c r="AF382" s="90"/>
      <c r="AG382" s="3"/>
      <c r="AH382" s="79"/>
      <c r="AI382" s="79"/>
      <c r="AJ382" s="79"/>
      <c r="AK382" s="19"/>
      <c r="AL382" s="79"/>
      <c r="AM382" s="79"/>
      <c r="AN382" s="3"/>
      <c r="AO382" s="79"/>
      <c r="AP382" s="158" t="s">
        <v>1636</v>
      </c>
    </row>
    <row r="383" spans="1:42" hidden="1">
      <c r="A383" s="79" t="str">
        <f t="shared" si="5"/>
        <v>BLV F</v>
      </c>
      <c r="B383" s="89" t="s">
        <v>247</v>
      </c>
      <c r="C383" s="79"/>
      <c r="D383" s="79"/>
      <c r="E383" s="79"/>
      <c r="F383" s="79"/>
      <c r="G383" s="84"/>
      <c r="H383" s="79"/>
      <c r="I383" s="79"/>
      <c r="J383" s="79"/>
      <c r="K383" s="3" t="s">
        <v>1951</v>
      </c>
      <c r="L383" s="3" t="s">
        <v>1951</v>
      </c>
      <c r="M383" s="3" t="s">
        <v>1951</v>
      </c>
      <c r="N383" s="3" t="s">
        <v>1951</v>
      </c>
      <c r="O383" s="3"/>
      <c r="P383" s="79"/>
      <c r="Q383" s="79"/>
      <c r="R383" s="85"/>
      <c r="S383" s="85"/>
      <c r="T383" s="85"/>
      <c r="U383" s="85"/>
      <c r="V383" s="79"/>
      <c r="W383" s="79"/>
      <c r="X383" s="79"/>
      <c r="Y383" s="79"/>
      <c r="Z383" s="79"/>
      <c r="AA383" s="79"/>
      <c r="AB383" s="79"/>
      <c r="AC383" s="79"/>
      <c r="AD383" s="86"/>
      <c r="AE383" s="86"/>
      <c r="AF383" s="90"/>
      <c r="AG383" s="3"/>
      <c r="AH383" s="79"/>
      <c r="AI383" s="79"/>
      <c r="AJ383" s="79"/>
      <c r="AK383" s="19"/>
      <c r="AL383" s="79"/>
      <c r="AM383" s="79"/>
      <c r="AN383" s="3"/>
      <c r="AO383" s="79"/>
      <c r="AP383" s="158" t="s">
        <v>1636</v>
      </c>
    </row>
    <row r="384" spans="1:42" hidden="1">
      <c r="A384" s="79" t="str">
        <f t="shared" si="5"/>
        <v>BLV G</v>
      </c>
      <c r="B384" s="89" t="s">
        <v>173</v>
      </c>
      <c r="K384" s="3" t="s">
        <v>1951</v>
      </c>
      <c r="L384" s="3" t="s">
        <v>1951</v>
      </c>
      <c r="M384" s="3" t="s">
        <v>1951</v>
      </c>
      <c r="N384" s="3" t="s">
        <v>1951</v>
      </c>
      <c r="AP384" s="159" t="s">
        <v>1636</v>
      </c>
    </row>
    <row r="385" spans="1:42" hidden="1">
      <c r="A385" s="79" t="str">
        <f t="shared" si="5"/>
        <v>BLV I</v>
      </c>
      <c r="B385" s="89" t="s">
        <v>224</v>
      </c>
      <c r="K385" s="3" t="s">
        <v>1951</v>
      </c>
      <c r="L385" s="3" t="s">
        <v>1951</v>
      </c>
      <c r="M385" s="3" t="s">
        <v>1951</v>
      </c>
      <c r="N385" s="3" t="s">
        <v>1951</v>
      </c>
      <c r="AP385" s="159" t="s">
        <v>1636</v>
      </c>
    </row>
    <row r="386" spans="1:42" hidden="1">
      <c r="A386" s="79" t="str">
        <f t="shared" ref="A386:A449" si="6">_xlfn.CONCAT(AP386," ",B386)</f>
        <v>BMC D</v>
      </c>
      <c r="B386" s="89" t="s">
        <v>239</v>
      </c>
      <c r="K386" s="3" t="s">
        <v>1951</v>
      </c>
      <c r="L386" s="3" t="s">
        <v>1951</v>
      </c>
      <c r="M386" s="3" t="s">
        <v>1951</v>
      </c>
      <c r="N386" s="3" t="s">
        <v>1951</v>
      </c>
      <c r="AP386" s="159" t="s">
        <v>746</v>
      </c>
    </row>
    <row r="387" spans="1:42" hidden="1">
      <c r="A387" s="79" t="str">
        <f t="shared" si="6"/>
        <v>BMC E</v>
      </c>
      <c r="B387" s="89" t="s">
        <v>246</v>
      </c>
      <c r="K387" s="3" t="s">
        <v>1951</v>
      </c>
      <c r="L387" s="3" t="s">
        <v>1951</v>
      </c>
      <c r="M387" s="3" t="s">
        <v>1951</v>
      </c>
      <c r="N387" s="3" t="s">
        <v>1951</v>
      </c>
      <c r="AP387" s="159" t="s">
        <v>746</v>
      </c>
    </row>
    <row r="388" spans="1:42" hidden="1">
      <c r="A388" s="79" t="str">
        <f t="shared" si="6"/>
        <v>BMC F</v>
      </c>
      <c r="B388" s="89" t="s">
        <v>247</v>
      </c>
      <c r="C388" s="79"/>
      <c r="D388" s="79"/>
      <c r="E388" s="79"/>
      <c r="F388" s="79"/>
      <c r="G388" s="84"/>
      <c r="H388" s="79"/>
      <c r="I388" s="79"/>
      <c r="J388" s="79"/>
      <c r="K388" s="3" t="s">
        <v>1951</v>
      </c>
      <c r="L388" s="3" t="s">
        <v>1951</v>
      </c>
      <c r="M388" s="3" t="s">
        <v>1951</v>
      </c>
      <c r="N388" s="3" t="s">
        <v>1951</v>
      </c>
      <c r="O388" s="3"/>
      <c r="P388" s="79"/>
      <c r="Q388" s="79"/>
      <c r="R388" s="85"/>
      <c r="S388" s="85"/>
      <c r="T388" s="85"/>
      <c r="U388" s="85"/>
      <c r="V388" s="79"/>
      <c r="W388" s="79"/>
      <c r="X388" s="79"/>
      <c r="Y388" s="79"/>
      <c r="Z388" s="79"/>
      <c r="AA388" s="79"/>
      <c r="AB388" s="79"/>
      <c r="AC388" s="79"/>
      <c r="AD388" s="86"/>
      <c r="AE388" s="86"/>
      <c r="AF388" s="90"/>
      <c r="AG388" s="3"/>
      <c r="AH388" s="79"/>
      <c r="AI388" s="79"/>
      <c r="AJ388" s="79"/>
      <c r="AK388" s="19"/>
      <c r="AL388" s="79"/>
      <c r="AM388" s="79"/>
      <c r="AN388" s="3"/>
      <c r="AO388" s="79"/>
      <c r="AP388" s="158" t="s">
        <v>746</v>
      </c>
    </row>
    <row r="389" spans="1:42" hidden="1">
      <c r="A389" s="79" t="str">
        <f t="shared" si="6"/>
        <v>BMC H</v>
      </c>
      <c r="B389" s="89" t="s">
        <v>108</v>
      </c>
      <c r="K389" s="3" t="s">
        <v>1951</v>
      </c>
      <c r="L389" s="3" t="s">
        <v>1951</v>
      </c>
      <c r="M389" s="3" t="s">
        <v>1951</v>
      </c>
      <c r="N389" s="3" t="s">
        <v>1951</v>
      </c>
      <c r="AP389" s="159" t="s">
        <v>746</v>
      </c>
    </row>
    <row r="390" spans="1:42" hidden="1">
      <c r="A390" s="79" t="str">
        <f t="shared" si="6"/>
        <v>BMC I</v>
      </c>
      <c r="B390" s="89" t="s">
        <v>224</v>
      </c>
      <c r="K390" s="3" t="s">
        <v>1951</v>
      </c>
      <c r="L390" s="3" t="s">
        <v>1951</v>
      </c>
      <c r="M390" s="3" t="s">
        <v>1951</v>
      </c>
      <c r="N390" s="3" t="s">
        <v>1951</v>
      </c>
      <c r="AP390" s="159" t="s">
        <v>746</v>
      </c>
    </row>
    <row r="391" spans="1:42" hidden="1">
      <c r="A391" s="79" t="str">
        <f t="shared" si="6"/>
        <v>BMM 1</v>
      </c>
      <c r="B391" s="19">
        <v>1</v>
      </c>
      <c r="K391" s="3" t="s">
        <v>1951</v>
      </c>
      <c r="L391" s="3" t="s">
        <v>1951</v>
      </c>
      <c r="M391" s="3" t="s">
        <v>1951</v>
      </c>
      <c r="N391" s="3" t="s">
        <v>1951</v>
      </c>
      <c r="AP391" t="s">
        <v>1694</v>
      </c>
    </row>
    <row r="392" spans="1:42" hidden="1">
      <c r="A392" s="79" t="str">
        <f t="shared" si="6"/>
        <v>BMM 2</v>
      </c>
      <c r="B392" s="19">
        <v>2</v>
      </c>
      <c r="K392" s="3" t="s">
        <v>1951</v>
      </c>
      <c r="L392" s="3" t="s">
        <v>1951</v>
      </c>
      <c r="M392" s="3" t="s">
        <v>1951</v>
      </c>
      <c r="N392" s="3" t="s">
        <v>1951</v>
      </c>
      <c r="AP392" t="s">
        <v>1694</v>
      </c>
    </row>
    <row r="393" spans="1:42" hidden="1">
      <c r="A393" s="79" t="str">
        <f t="shared" si="6"/>
        <v>BMM 3</v>
      </c>
      <c r="B393" s="19">
        <v>3</v>
      </c>
      <c r="K393" s="3" t="s">
        <v>1951</v>
      </c>
      <c r="L393" s="3" t="s">
        <v>1951</v>
      </c>
      <c r="M393" s="3" t="s">
        <v>1951</v>
      </c>
      <c r="N393" s="3" t="s">
        <v>1951</v>
      </c>
      <c r="AP393" t="s">
        <v>1694</v>
      </c>
    </row>
    <row r="394" spans="1:42" hidden="1">
      <c r="A394" s="79" t="str">
        <f t="shared" si="6"/>
        <v>BMM D</v>
      </c>
      <c r="B394" s="89" t="s">
        <v>239</v>
      </c>
      <c r="K394" s="3" t="s">
        <v>1951</v>
      </c>
      <c r="L394" s="3" t="s">
        <v>1951</v>
      </c>
      <c r="M394" s="3" t="s">
        <v>1951</v>
      </c>
      <c r="N394" s="3" t="s">
        <v>1951</v>
      </c>
      <c r="AP394" s="159" t="s">
        <v>1694</v>
      </c>
    </row>
    <row r="395" spans="1:42" hidden="1">
      <c r="A395" s="79" t="str">
        <f t="shared" si="6"/>
        <v>BMM E</v>
      </c>
      <c r="B395" s="89" t="s">
        <v>246</v>
      </c>
      <c r="K395" s="3" t="s">
        <v>1951</v>
      </c>
      <c r="L395" s="3" t="s">
        <v>1951</v>
      </c>
      <c r="M395" s="3" t="s">
        <v>1951</v>
      </c>
      <c r="N395" s="3" t="s">
        <v>1951</v>
      </c>
      <c r="AP395" s="159" t="s">
        <v>1694</v>
      </c>
    </row>
    <row r="396" spans="1:42" hidden="1">
      <c r="A396" s="79" t="str">
        <f t="shared" si="6"/>
        <v>BMM G</v>
      </c>
      <c r="B396" s="89" t="s">
        <v>173</v>
      </c>
      <c r="K396" s="3" t="s">
        <v>1951</v>
      </c>
      <c r="L396" s="3" t="s">
        <v>1951</v>
      </c>
      <c r="M396" s="3" t="s">
        <v>1951</v>
      </c>
      <c r="N396" s="3" t="s">
        <v>1951</v>
      </c>
      <c r="AP396" s="159" t="s">
        <v>1694</v>
      </c>
    </row>
    <row r="397" spans="1:42" hidden="1">
      <c r="A397" s="79" t="str">
        <f t="shared" si="6"/>
        <v>BMM H</v>
      </c>
      <c r="B397" s="89" t="s">
        <v>108</v>
      </c>
      <c r="K397" s="3" t="s">
        <v>1951</v>
      </c>
      <c r="L397" s="3" t="s">
        <v>1951</v>
      </c>
      <c r="M397" s="3" t="s">
        <v>1951</v>
      </c>
      <c r="N397" s="3" t="s">
        <v>1951</v>
      </c>
      <c r="AP397" s="159" t="s">
        <v>1694</v>
      </c>
    </row>
    <row r="398" spans="1:42" hidden="1">
      <c r="A398" s="79" t="str">
        <f t="shared" si="6"/>
        <v>BNP 1</v>
      </c>
      <c r="B398" s="19">
        <v>1</v>
      </c>
      <c r="K398" s="3" t="s">
        <v>1951</v>
      </c>
      <c r="L398" s="3" t="s">
        <v>1951</v>
      </c>
      <c r="M398" s="3" t="s">
        <v>1951</v>
      </c>
      <c r="N398" s="3" t="s">
        <v>1951</v>
      </c>
      <c r="AP398" t="s">
        <v>1695</v>
      </c>
    </row>
    <row r="399" spans="1:42" hidden="1">
      <c r="A399" s="79" t="str">
        <f t="shared" si="6"/>
        <v>BNP 2</v>
      </c>
      <c r="B399" s="19">
        <v>2</v>
      </c>
      <c r="K399" s="3" t="s">
        <v>1951</v>
      </c>
      <c r="L399" s="3" t="s">
        <v>1951</v>
      </c>
      <c r="M399" s="3" t="s">
        <v>1951</v>
      </c>
      <c r="N399" s="3" t="s">
        <v>1951</v>
      </c>
      <c r="AP399" t="s">
        <v>1695</v>
      </c>
    </row>
    <row r="400" spans="1:42" hidden="1">
      <c r="A400" s="79" t="str">
        <f t="shared" si="6"/>
        <v>BNP 3</v>
      </c>
      <c r="B400" s="19">
        <v>3</v>
      </c>
      <c r="K400" s="3" t="s">
        <v>1951</v>
      </c>
      <c r="L400" s="3" t="s">
        <v>1951</v>
      </c>
      <c r="M400" s="3" t="s">
        <v>1951</v>
      </c>
      <c r="N400" s="3" t="s">
        <v>1951</v>
      </c>
      <c r="AP400" t="s">
        <v>1695</v>
      </c>
    </row>
    <row r="401" spans="1:42" hidden="1">
      <c r="A401" s="79" t="str">
        <f t="shared" si="6"/>
        <v>BNP D</v>
      </c>
      <c r="B401" s="89" t="s">
        <v>239</v>
      </c>
      <c r="C401" s="79"/>
      <c r="D401" s="79"/>
      <c r="E401" s="79"/>
      <c r="F401" s="79"/>
      <c r="G401" s="84"/>
      <c r="H401" s="79"/>
      <c r="I401" s="79"/>
      <c r="J401" s="79"/>
      <c r="K401" s="3" t="s">
        <v>1951</v>
      </c>
      <c r="L401" s="3" t="s">
        <v>1951</v>
      </c>
      <c r="M401" s="3" t="s">
        <v>1951</v>
      </c>
      <c r="N401" s="3" t="s">
        <v>1951</v>
      </c>
      <c r="O401" s="3"/>
      <c r="P401" s="79"/>
      <c r="Q401" s="79"/>
      <c r="R401" s="85"/>
      <c r="S401" s="85"/>
      <c r="T401" s="85"/>
      <c r="U401" s="85"/>
      <c r="V401" s="79"/>
      <c r="W401" s="79"/>
      <c r="X401" s="79"/>
      <c r="Y401" s="79"/>
      <c r="Z401" s="79"/>
      <c r="AA401" s="79"/>
      <c r="AB401" s="79"/>
      <c r="AC401" s="79"/>
      <c r="AD401" s="86"/>
      <c r="AE401" s="86"/>
      <c r="AF401" s="90"/>
      <c r="AG401" s="3"/>
      <c r="AH401" s="79"/>
      <c r="AI401" s="79"/>
      <c r="AJ401" s="79"/>
      <c r="AK401" s="19"/>
      <c r="AL401" s="79"/>
      <c r="AM401" s="79"/>
      <c r="AN401" s="3"/>
      <c r="AO401" s="79"/>
      <c r="AP401" s="158" t="s">
        <v>1695</v>
      </c>
    </row>
    <row r="402" spans="1:42" hidden="1">
      <c r="A402" s="79" t="str">
        <f t="shared" si="6"/>
        <v>BNP E</v>
      </c>
      <c r="B402" s="89" t="s">
        <v>246</v>
      </c>
      <c r="C402" s="79"/>
      <c r="D402" s="79"/>
      <c r="E402" s="79"/>
      <c r="F402" s="79"/>
      <c r="G402" s="84"/>
      <c r="H402" s="79"/>
      <c r="I402" s="79"/>
      <c r="J402" s="79"/>
      <c r="K402" s="3" t="s">
        <v>1951</v>
      </c>
      <c r="L402" s="3" t="s">
        <v>1951</v>
      </c>
      <c r="M402" s="3" t="s">
        <v>1951</v>
      </c>
      <c r="N402" s="3" t="s">
        <v>1951</v>
      </c>
      <c r="O402" s="3"/>
      <c r="P402" s="79"/>
      <c r="Q402" s="79"/>
      <c r="R402" s="85"/>
      <c r="S402" s="85"/>
      <c r="T402" s="85"/>
      <c r="U402" s="85"/>
      <c r="V402" s="79"/>
      <c r="W402" s="79"/>
      <c r="X402" s="79"/>
      <c r="Y402" s="79"/>
      <c r="Z402" s="79"/>
      <c r="AA402" s="79"/>
      <c r="AB402" s="79"/>
      <c r="AC402" s="79"/>
      <c r="AD402" s="86"/>
      <c r="AE402" s="86"/>
      <c r="AF402" s="90"/>
      <c r="AG402" s="3"/>
      <c r="AH402" s="79"/>
      <c r="AI402" s="79"/>
      <c r="AJ402" s="79"/>
      <c r="AK402" s="19"/>
      <c r="AL402" s="79"/>
      <c r="AM402" s="79"/>
      <c r="AN402" s="3"/>
      <c r="AO402" s="79"/>
      <c r="AP402" s="158" t="s">
        <v>1695</v>
      </c>
    </row>
    <row r="403" spans="1:42" hidden="1">
      <c r="A403" s="79" t="str">
        <f t="shared" si="6"/>
        <v>BNP F</v>
      </c>
      <c r="B403" s="89" t="s">
        <v>247</v>
      </c>
      <c r="K403" s="3" t="s">
        <v>1951</v>
      </c>
      <c r="L403" s="3" t="s">
        <v>1951</v>
      </c>
      <c r="M403" s="3" t="s">
        <v>1951</v>
      </c>
      <c r="N403" s="3" t="s">
        <v>1951</v>
      </c>
      <c r="AP403" s="159" t="s">
        <v>1695</v>
      </c>
    </row>
    <row r="404" spans="1:42" hidden="1">
      <c r="A404" s="79" t="str">
        <f t="shared" si="6"/>
        <v>BNP G</v>
      </c>
      <c r="B404" s="89" t="s">
        <v>173</v>
      </c>
      <c r="K404" s="3" t="s">
        <v>1951</v>
      </c>
      <c r="L404" s="3" t="s">
        <v>1951</v>
      </c>
      <c r="M404" s="3" t="s">
        <v>1951</v>
      </c>
      <c r="N404" s="3" t="s">
        <v>1951</v>
      </c>
      <c r="AP404" s="159" t="s">
        <v>1695</v>
      </c>
    </row>
    <row r="405" spans="1:42" hidden="1">
      <c r="A405" s="79" t="str">
        <f t="shared" si="6"/>
        <v>BNP H</v>
      </c>
      <c r="B405" s="89" t="s">
        <v>108</v>
      </c>
      <c r="K405" s="3" t="s">
        <v>1951</v>
      </c>
      <c r="L405" s="3" t="s">
        <v>1951</v>
      </c>
      <c r="M405" s="3" t="s">
        <v>1951</v>
      </c>
      <c r="N405" s="3" t="s">
        <v>1951</v>
      </c>
      <c r="AP405" s="159" t="s">
        <v>1695</v>
      </c>
    </row>
    <row r="406" spans="1:42" hidden="1">
      <c r="A406" s="79" t="str">
        <f t="shared" si="6"/>
        <v>BNP I</v>
      </c>
      <c r="B406" s="89" t="s">
        <v>224</v>
      </c>
      <c r="K406" s="3" t="s">
        <v>1951</v>
      </c>
      <c r="L406" s="3" t="s">
        <v>1951</v>
      </c>
      <c r="M406" s="3" t="s">
        <v>1951</v>
      </c>
      <c r="N406" s="3" t="s">
        <v>1951</v>
      </c>
      <c r="AP406" s="159" t="s">
        <v>1695</v>
      </c>
    </row>
    <row r="407" spans="1:42" hidden="1">
      <c r="A407" s="79" t="str">
        <f t="shared" si="6"/>
        <v>BOL 1</v>
      </c>
      <c r="B407" s="19">
        <v>1</v>
      </c>
      <c r="K407" s="3" t="s">
        <v>1951</v>
      </c>
      <c r="L407" s="3" t="s">
        <v>1951</v>
      </c>
      <c r="M407" s="3" t="s">
        <v>1951</v>
      </c>
      <c r="N407" s="3" t="s">
        <v>1951</v>
      </c>
      <c r="AP407" t="s">
        <v>1696</v>
      </c>
    </row>
    <row r="408" spans="1:42" hidden="1">
      <c r="A408" s="79" t="str">
        <f t="shared" si="6"/>
        <v>BOL 2</v>
      </c>
      <c r="B408" s="19">
        <v>2</v>
      </c>
      <c r="K408" s="3" t="s">
        <v>1951</v>
      </c>
      <c r="L408" s="3" t="s">
        <v>1951</v>
      </c>
      <c r="M408" s="3" t="s">
        <v>1951</v>
      </c>
      <c r="N408" s="3" t="s">
        <v>1951</v>
      </c>
      <c r="AP408" t="s">
        <v>1696</v>
      </c>
    </row>
    <row r="409" spans="1:42" hidden="1">
      <c r="A409" s="79" t="str">
        <f t="shared" si="6"/>
        <v>BOL 3</v>
      </c>
      <c r="B409" s="19">
        <v>3</v>
      </c>
      <c r="K409" s="3" t="s">
        <v>1951</v>
      </c>
      <c r="L409" s="3" t="s">
        <v>1951</v>
      </c>
      <c r="M409" s="3" t="s">
        <v>1951</v>
      </c>
      <c r="N409" s="3" t="s">
        <v>1951</v>
      </c>
      <c r="AP409" t="s">
        <v>1696</v>
      </c>
    </row>
    <row r="410" spans="1:42" hidden="1">
      <c r="A410" s="79" t="str">
        <f t="shared" si="6"/>
        <v>BOL D</v>
      </c>
      <c r="B410" s="89" t="s">
        <v>239</v>
      </c>
      <c r="K410" s="3" t="s">
        <v>1951</v>
      </c>
      <c r="L410" s="3" t="s">
        <v>1951</v>
      </c>
      <c r="M410" s="3" t="s">
        <v>1951</v>
      </c>
      <c r="N410" s="3" t="s">
        <v>1951</v>
      </c>
      <c r="AP410" s="159" t="s">
        <v>1696</v>
      </c>
    </row>
    <row r="411" spans="1:42" hidden="1">
      <c r="A411" s="79" t="str">
        <f t="shared" si="6"/>
        <v>BOL E</v>
      </c>
      <c r="B411" s="89" t="s">
        <v>246</v>
      </c>
      <c r="C411" s="79"/>
      <c r="D411" s="79"/>
      <c r="E411" s="79"/>
      <c r="F411" s="79"/>
      <c r="G411" s="84"/>
      <c r="H411" s="79"/>
      <c r="I411" s="79"/>
      <c r="J411" s="79"/>
      <c r="K411" s="3" t="s">
        <v>1951</v>
      </c>
      <c r="L411" s="3" t="s">
        <v>1951</v>
      </c>
      <c r="M411" s="3" t="s">
        <v>1951</v>
      </c>
      <c r="N411" s="3" t="s">
        <v>1951</v>
      </c>
      <c r="O411" s="3"/>
      <c r="P411" s="79"/>
      <c r="Q411" s="79"/>
      <c r="R411" s="85"/>
      <c r="S411" s="85"/>
      <c r="T411" s="85"/>
      <c r="U411" s="85"/>
      <c r="V411" s="79"/>
      <c r="W411" s="79"/>
      <c r="X411" s="79"/>
      <c r="Y411" s="79"/>
      <c r="Z411" s="79"/>
      <c r="AA411" s="79"/>
      <c r="AB411" s="79"/>
      <c r="AC411" s="79"/>
      <c r="AD411" s="86"/>
      <c r="AE411" s="86"/>
      <c r="AF411" s="90"/>
      <c r="AG411" s="3"/>
      <c r="AH411" s="79"/>
      <c r="AI411" s="79"/>
      <c r="AJ411" s="79"/>
      <c r="AK411" s="19"/>
      <c r="AL411" s="79"/>
      <c r="AM411" s="79"/>
      <c r="AN411" s="3"/>
      <c r="AO411" s="79"/>
      <c r="AP411" s="158" t="s">
        <v>1696</v>
      </c>
    </row>
    <row r="412" spans="1:42" hidden="1">
      <c r="A412" s="79" t="str">
        <f t="shared" si="6"/>
        <v>BOL F</v>
      </c>
      <c r="B412" s="89" t="s">
        <v>247</v>
      </c>
      <c r="C412" s="79"/>
      <c r="D412" s="79"/>
      <c r="E412" s="79"/>
      <c r="F412" s="79"/>
      <c r="G412" s="84"/>
      <c r="H412" s="79"/>
      <c r="I412" s="79"/>
      <c r="J412" s="79"/>
      <c r="K412" s="3" t="s">
        <v>1951</v>
      </c>
      <c r="L412" s="3" t="s">
        <v>1951</v>
      </c>
      <c r="M412" s="3" t="s">
        <v>1951</v>
      </c>
      <c r="N412" s="3" t="s">
        <v>1951</v>
      </c>
      <c r="O412" s="3"/>
      <c r="P412" s="79"/>
      <c r="Q412" s="79"/>
      <c r="R412" s="85"/>
      <c r="S412" s="85"/>
      <c r="T412" s="85"/>
      <c r="U412" s="85"/>
      <c r="V412" s="79"/>
      <c r="W412" s="79"/>
      <c r="X412" s="79"/>
      <c r="Y412" s="79"/>
      <c r="Z412" s="79"/>
      <c r="AA412" s="79"/>
      <c r="AB412" s="79"/>
      <c r="AC412" s="79"/>
      <c r="AD412" s="86"/>
      <c r="AE412" s="86"/>
      <c r="AF412" s="90"/>
      <c r="AG412" s="3"/>
      <c r="AH412" s="79"/>
      <c r="AI412" s="79"/>
      <c r="AJ412" s="79"/>
      <c r="AK412" s="19"/>
      <c r="AL412" s="79"/>
      <c r="AM412" s="79"/>
      <c r="AN412" s="3"/>
      <c r="AO412" s="79"/>
      <c r="AP412" s="158" t="s">
        <v>1696</v>
      </c>
    </row>
    <row r="413" spans="1:42" hidden="1">
      <c r="A413" s="79" t="str">
        <f t="shared" si="6"/>
        <v>BOL G</v>
      </c>
      <c r="B413" s="89" t="s">
        <v>173</v>
      </c>
      <c r="K413" s="3" t="s">
        <v>1951</v>
      </c>
      <c r="L413" s="3" t="s">
        <v>1951</v>
      </c>
      <c r="M413" s="3" t="s">
        <v>1951</v>
      </c>
      <c r="N413" s="3" t="s">
        <v>1951</v>
      </c>
      <c r="AP413" s="159" t="s">
        <v>1696</v>
      </c>
    </row>
    <row r="414" spans="1:42" hidden="1">
      <c r="A414" s="79" t="str">
        <f t="shared" si="6"/>
        <v>BOL H</v>
      </c>
      <c r="B414" s="89" t="s">
        <v>108</v>
      </c>
      <c r="K414" s="3" t="s">
        <v>1951</v>
      </c>
      <c r="L414" s="3" t="s">
        <v>1951</v>
      </c>
      <c r="M414" s="3" t="s">
        <v>1951</v>
      </c>
      <c r="N414" s="3" t="s">
        <v>1951</v>
      </c>
      <c r="AP414" s="159" t="s">
        <v>1696</v>
      </c>
    </row>
    <row r="415" spans="1:42" hidden="1">
      <c r="A415" s="79" t="str">
        <f t="shared" si="6"/>
        <v>BOL I</v>
      </c>
      <c r="B415" s="89" t="s">
        <v>224</v>
      </c>
      <c r="K415" s="3" t="s">
        <v>1951</v>
      </c>
      <c r="L415" s="3" t="s">
        <v>1951</v>
      </c>
      <c r="M415" s="3" t="s">
        <v>1951</v>
      </c>
      <c r="N415" s="3" t="s">
        <v>1951</v>
      </c>
      <c r="AP415" s="159" t="s">
        <v>1696</v>
      </c>
    </row>
    <row r="416" spans="1:42" hidden="1">
      <c r="A416" s="79" t="str">
        <f t="shared" si="6"/>
        <v>BOR 2</v>
      </c>
      <c r="B416" s="19">
        <v>2</v>
      </c>
      <c r="K416" s="3" t="s">
        <v>1951</v>
      </c>
      <c r="L416" s="3" t="s">
        <v>1951</v>
      </c>
      <c r="M416" s="3" t="s">
        <v>1951</v>
      </c>
      <c r="N416" s="3" t="s">
        <v>1951</v>
      </c>
      <c r="AP416" t="s">
        <v>1697</v>
      </c>
    </row>
    <row r="417" spans="1:42" hidden="1">
      <c r="A417" s="79" t="str">
        <f t="shared" si="6"/>
        <v>BOR 3</v>
      </c>
      <c r="B417" s="19">
        <v>3</v>
      </c>
      <c r="K417" s="3" t="s">
        <v>1951</v>
      </c>
      <c r="L417" s="3" t="s">
        <v>1951</v>
      </c>
      <c r="M417" s="3" t="s">
        <v>1951</v>
      </c>
      <c r="N417" s="3" t="s">
        <v>1951</v>
      </c>
      <c r="AP417" t="s">
        <v>1697</v>
      </c>
    </row>
    <row r="418" spans="1:42" hidden="1">
      <c r="A418" s="79" t="str">
        <f t="shared" si="6"/>
        <v>BOR E</v>
      </c>
      <c r="B418" s="89" t="s">
        <v>246</v>
      </c>
      <c r="C418" s="79"/>
      <c r="D418" s="79"/>
      <c r="E418" s="79"/>
      <c r="F418" s="79"/>
      <c r="G418" s="84"/>
      <c r="H418" s="79"/>
      <c r="I418" s="79"/>
      <c r="J418" s="79"/>
      <c r="K418" s="3" t="s">
        <v>1951</v>
      </c>
      <c r="L418" s="3" t="s">
        <v>1951</v>
      </c>
      <c r="M418" s="3" t="s">
        <v>1951</v>
      </c>
      <c r="N418" s="3" t="s">
        <v>1951</v>
      </c>
      <c r="O418" s="3"/>
      <c r="P418" s="79"/>
      <c r="Q418" s="79"/>
      <c r="R418" s="85"/>
      <c r="S418" s="85"/>
      <c r="T418" s="85"/>
      <c r="U418" s="85"/>
      <c r="V418" s="79"/>
      <c r="W418" s="79"/>
      <c r="X418" s="79"/>
      <c r="Y418" s="79"/>
      <c r="Z418" s="79"/>
      <c r="AA418" s="79"/>
      <c r="AB418" s="79"/>
      <c r="AC418" s="79"/>
      <c r="AD418" s="86"/>
      <c r="AE418" s="86"/>
      <c r="AF418" s="90"/>
      <c r="AG418" s="3"/>
      <c r="AH418" s="79"/>
      <c r="AI418" s="79"/>
      <c r="AJ418" s="79"/>
      <c r="AK418" s="19"/>
      <c r="AL418" s="79"/>
      <c r="AM418" s="79"/>
      <c r="AN418" s="3"/>
      <c r="AO418" s="79"/>
      <c r="AP418" s="158" t="s">
        <v>1697</v>
      </c>
    </row>
    <row r="419" spans="1:42" hidden="1">
      <c r="A419" s="79" t="str">
        <f t="shared" si="6"/>
        <v>BOR G</v>
      </c>
      <c r="B419" s="89" t="s">
        <v>173</v>
      </c>
      <c r="K419" s="3" t="s">
        <v>1951</v>
      </c>
      <c r="L419" s="3" t="s">
        <v>1951</v>
      </c>
      <c r="M419" s="3" t="s">
        <v>1951</v>
      </c>
      <c r="N419" s="3" t="s">
        <v>1951</v>
      </c>
      <c r="AP419" s="159" t="s">
        <v>1697</v>
      </c>
    </row>
    <row r="420" spans="1:42" hidden="1">
      <c r="A420" s="79" t="str">
        <f t="shared" si="6"/>
        <v>BOR H</v>
      </c>
      <c r="B420" s="89" t="s">
        <v>108</v>
      </c>
      <c r="K420" s="3" t="s">
        <v>1951</v>
      </c>
      <c r="L420" s="3" t="s">
        <v>1951</v>
      </c>
      <c r="M420" s="3" t="s">
        <v>1951</v>
      </c>
      <c r="N420" s="3" t="s">
        <v>1951</v>
      </c>
      <c r="AP420" s="159" t="s">
        <v>1697</v>
      </c>
    </row>
    <row r="421" spans="1:42" hidden="1">
      <c r="A421" s="79" t="str">
        <f t="shared" si="6"/>
        <v>BOR I</v>
      </c>
      <c r="B421" s="89" t="s">
        <v>224</v>
      </c>
      <c r="K421" s="3" t="s">
        <v>1951</v>
      </c>
      <c r="L421" s="3" t="s">
        <v>1951</v>
      </c>
      <c r="M421" s="3" t="s">
        <v>1951</v>
      </c>
      <c r="N421" s="3" t="s">
        <v>1951</v>
      </c>
      <c r="AP421" s="159" t="s">
        <v>1697</v>
      </c>
    </row>
    <row r="422" spans="1:42" hidden="1">
      <c r="A422" s="79" t="str">
        <f t="shared" si="6"/>
        <v>BPC 1</v>
      </c>
      <c r="B422" s="19">
        <v>1</v>
      </c>
      <c r="K422" s="3" t="s">
        <v>1951</v>
      </c>
      <c r="L422" s="3" t="s">
        <v>1951</v>
      </c>
      <c r="M422" s="3" t="s">
        <v>1951</v>
      </c>
      <c r="N422" s="3" t="s">
        <v>1951</v>
      </c>
      <c r="AP422" t="s">
        <v>1698</v>
      </c>
    </row>
    <row r="423" spans="1:42" hidden="1">
      <c r="A423" s="79" t="str">
        <f t="shared" si="6"/>
        <v>BPC 2</v>
      </c>
      <c r="B423" s="19">
        <v>2</v>
      </c>
      <c r="K423" s="3" t="s">
        <v>1951</v>
      </c>
      <c r="L423" s="3" t="s">
        <v>1951</v>
      </c>
      <c r="M423" s="3" t="s">
        <v>1951</v>
      </c>
      <c r="N423" s="3" t="s">
        <v>1951</v>
      </c>
      <c r="AP423" t="s">
        <v>1698</v>
      </c>
    </row>
    <row r="424" spans="1:42" hidden="1">
      <c r="A424" s="79" t="str">
        <f t="shared" si="6"/>
        <v>BPC D</v>
      </c>
      <c r="B424" s="89" t="s">
        <v>239</v>
      </c>
      <c r="K424" s="3" t="s">
        <v>1951</v>
      </c>
      <c r="L424" s="3" t="s">
        <v>1951</v>
      </c>
      <c r="M424" s="3" t="s">
        <v>1951</v>
      </c>
      <c r="N424" s="3" t="s">
        <v>1951</v>
      </c>
      <c r="AP424" s="159" t="s">
        <v>1698</v>
      </c>
    </row>
    <row r="425" spans="1:42" hidden="1">
      <c r="A425" s="79" t="str">
        <f t="shared" si="6"/>
        <v>BPC G</v>
      </c>
      <c r="B425" s="89" t="s">
        <v>173</v>
      </c>
      <c r="K425" s="3" t="s">
        <v>1951</v>
      </c>
      <c r="L425" s="3" t="s">
        <v>1951</v>
      </c>
      <c r="M425" s="3" t="s">
        <v>1951</v>
      </c>
      <c r="N425" s="3" t="s">
        <v>1951</v>
      </c>
      <c r="AP425" s="159" t="s">
        <v>1698</v>
      </c>
    </row>
    <row r="426" spans="1:42" hidden="1">
      <c r="A426" s="79" t="str">
        <f t="shared" si="6"/>
        <v>BPC H</v>
      </c>
      <c r="B426" s="89" t="s">
        <v>108</v>
      </c>
      <c r="K426" s="3" t="s">
        <v>1951</v>
      </c>
      <c r="L426" s="3" t="s">
        <v>1951</v>
      </c>
      <c r="M426" s="3" t="s">
        <v>1951</v>
      </c>
      <c r="N426" s="3" t="s">
        <v>1951</v>
      </c>
      <c r="AP426" s="159" t="s">
        <v>1698</v>
      </c>
    </row>
    <row r="427" spans="1:42" hidden="1">
      <c r="A427" s="79" t="str">
        <f t="shared" si="6"/>
        <v>BPC I</v>
      </c>
      <c r="B427" s="89" t="s">
        <v>224</v>
      </c>
      <c r="K427" s="3" t="s">
        <v>1951</v>
      </c>
      <c r="L427" s="3" t="s">
        <v>1951</v>
      </c>
      <c r="M427" s="3" t="s">
        <v>1951</v>
      </c>
      <c r="N427" s="3" t="s">
        <v>1951</v>
      </c>
      <c r="AP427" s="159" t="s">
        <v>1698</v>
      </c>
    </row>
    <row r="428" spans="1:42" hidden="1">
      <c r="A428" s="79" t="str">
        <f t="shared" si="6"/>
        <v>BPG 1</v>
      </c>
      <c r="B428" s="19">
        <v>1</v>
      </c>
      <c r="K428" s="3" t="s">
        <v>1951</v>
      </c>
      <c r="L428" s="3" t="s">
        <v>1951</v>
      </c>
      <c r="M428" s="3" t="s">
        <v>1951</v>
      </c>
      <c r="N428" s="3" t="s">
        <v>1951</v>
      </c>
      <c r="AP428" t="s">
        <v>542</v>
      </c>
    </row>
    <row r="429" spans="1:42" hidden="1">
      <c r="A429" s="79" t="str">
        <f t="shared" si="6"/>
        <v>BPG 3</v>
      </c>
      <c r="B429" s="19">
        <v>3</v>
      </c>
      <c r="K429" s="3" t="s">
        <v>1951</v>
      </c>
      <c r="L429" s="3" t="s">
        <v>1951</v>
      </c>
      <c r="M429" s="3" t="s">
        <v>1951</v>
      </c>
      <c r="N429" s="3" t="s">
        <v>1951</v>
      </c>
      <c r="AP429" t="s">
        <v>542</v>
      </c>
    </row>
    <row r="430" spans="1:42" hidden="1">
      <c r="A430" s="79" t="str">
        <f t="shared" si="6"/>
        <v>BPG D</v>
      </c>
      <c r="B430" s="89" t="s">
        <v>239</v>
      </c>
      <c r="K430" s="3" t="s">
        <v>1951</v>
      </c>
      <c r="L430" s="3" t="s">
        <v>1951</v>
      </c>
      <c r="M430" s="3" t="s">
        <v>1951</v>
      </c>
      <c r="N430" s="3" t="s">
        <v>1951</v>
      </c>
      <c r="AP430" s="159" t="s">
        <v>542</v>
      </c>
    </row>
    <row r="431" spans="1:42" hidden="1">
      <c r="A431" s="79" t="str">
        <f t="shared" si="6"/>
        <v>BPG F</v>
      </c>
      <c r="B431" s="89" t="s">
        <v>247</v>
      </c>
      <c r="K431" s="3" t="s">
        <v>1951</v>
      </c>
      <c r="L431" s="3" t="s">
        <v>1951</v>
      </c>
      <c r="M431" s="3" t="s">
        <v>1951</v>
      </c>
      <c r="N431" s="3" t="s">
        <v>1951</v>
      </c>
      <c r="AP431" s="159" t="s">
        <v>542</v>
      </c>
    </row>
    <row r="432" spans="1:42" hidden="1">
      <c r="A432" s="79" t="str">
        <f t="shared" si="6"/>
        <v>BPG G</v>
      </c>
      <c r="B432" s="89" t="s">
        <v>173</v>
      </c>
      <c r="K432" s="3" t="s">
        <v>1951</v>
      </c>
      <c r="L432" s="3" t="s">
        <v>1951</v>
      </c>
      <c r="M432" s="3" t="s">
        <v>1951</v>
      </c>
      <c r="N432" s="3" t="s">
        <v>1951</v>
      </c>
      <c r="AP432" s="159" t="s">
        <v>542</v>
      </c>
    </row>
    <row r="433" spans="1:42" hidden="1">
      <c r="A433" s="79" t="str">
        <f t="shared" si="6"/>
        <v>BPG I</v>
      </c>
      <c r="B433" s="89" t="s">
        <v>224</v>
      </c>
      <c r="K433" s="3" t="s">
        <v>1951</v>
      </c>
      <c r="L433" s="3" t="s">
        <v>1951</v>
      </c>
      <c r="M433" s="3" t="s">
        <v>1951</v>
      </c>
      <c r="N433" s="3" t="s">
        <v>1951</v>
      </c>
      <c r="AP433" s="159" t="s">
        <v>542</v>
      </c>
    </row>
    <row r="434" spans="1:42" hidden="1">
      <c r="A434" s="79" t="str">
        <f t="shared" si="6"/>
        <v>BPT 1</v>
      </c>
      <c r="B434" s="19">
        <v>1</v>
      </c>
      <c r="K434" s="3" t="s">
        <v>1951</v>
      </c>
      <c r="L434" s="3" t="s">
        <v>1951</v>
      </c>
      <c r="M434" s="3" t="s">
        <v>1951</v>
      </c>
      <c r="N434" s="3" t="s">
        <v>1951</v>
      </c>
      <c r="AP434" t="s">
        <v>545</v>
      </c>
    </row>
    <row r="435" spans="1:42" hidden="1">
      <c r="A435" s="79" t="str">
        <f t="shared" si="6"/>
        <v>BPT 3</v>
      </c>
      <c r="B435" s="19">
        <v>3</v>
      </c>
      <c r="K435" s="3" t="s">
        <v>1951</v>
      </c>
      <c r="L435" s="3" t="s">
        <v>1951</v>
      </c>
      <c r="M435" s="3" t="s">
        <v>1951</v>
      </c>
      <c r="N435" s="3" t="s">
        <v>1951</v>
      </c>
      <c r="AP435" t="s">
        <v>545</v>
      </c>
    </row>
    <row r="436" spans="1:42" hidden="1">
      <c r="A436" s="79" t="str">
        <f t="shared" si="6"/>
        <v>BPT C</v>
      </c>
      <c r="B436" s="89" t="s">
        <v>110</v>
      </c>
      <c r="C436" s="79"/>
      <c r="D436" s="79"/>
      <c r="E436" s="79"/>
      <c r="F436" s="79"/>
      <c r="G436" s="84"/>
      <c r="H436" s="79"/>
      <c r="I436" s="79"/>
      <c r="J436" s="79"/>
      <c r="K436" s="3" t="s">
        <v>1951</v>
      </c>
      <c r="L436" s="3" t="s">
        <v>1951</v>
      </c>
      <c r="M436" s="3" t="s">
        <v>1951</v>
      </c>
      <c r="N436" s="3" t="s">
        <v>1951</v>
      </c>
      <c r="O436" s="3"/>
      <c r="P436" s="79"/>
      <c r="Q436" s="79"/>
      <c r="R436" s="85"/>
      <c r="S436" s="85"/>
      <c r="T436" s="85"/>
      <c r="U436" s="85"/>
      <c r="V436" s="79"/>
      <c r="W436" s="79"/>
      <c r="X436" s="79"/>
      <c r="Y436" s="79"/>
      <c r="Z436" s="79"/>
      <c r="AA436" s="79"/>
      <c r="AB436" s="79"/>
      <c r="AC436" s="79"/>
      <c r="AD436" s="86"/>
      <c r="AE436" s="86"/>
      <c r="AF436" s="90"/>
      <c r="AG436" s="3"/>
      <c r="AH436" s="79"/>
      <c r="AI436" s="79"/>
      <c r="AJ436" s="79"/>
      <c r="AK436" s="19"/>
      <c r="AL436" s="79"/>
      <c r="AM436" s="79"/>
      <c r="AN436" s="3"/>
      <c r="AO436" s="79"/>
      <c r="AP436" s="158" t="s">
        <v>545</v>
      </c>
    </row>
    <row r="437" spans="1:42" hidden="1">
      <c r="A437" s="79" t="str">
        <f t="shared" si="6"/>
        <v>BPT D</v>
      </c>
      <c r="B437" s="89" t="s">
        <v>239</v>
      </c>
      <c r="C437" s="79"/>
      <c r="D437" s="79"/>
      <c r="E437" s="79"/>
      <c r="F437" s="79"/>
      <c r="G437" s="84"/>
      <c r="H437" s="79"/>
      <c r="I437" s="79"/>
      <c r="J437" s="79"/>
      <c r="K437" s="3" t="s">
        <v>1951</v>
      </c>
      <c r="L437" s="3" t="s">
        <v>1951</v>
      </c>
      <c r="M437" s="3" t="s">
        <v>1951</v>
      </c>
      <c r="N437" s="3" t="s">
        <v>1951</v>
      </c>
      <c r="O437" s="3"/>
      <c r="P437" s="79"/>
      <c r="Q437" s="79"/>
      <c r="R437" s="85"/>
      <c r="S437" s="85"/>
      <c r="T437" s="85"/>
      <c r="U437" s="85"/>
      <c r="V437" s="79"/>
      <c r="W437" s="79"/>
      <c r="X437" s="79"/>
      <c r="Y437" s="79"/>
      <c r="Z437" s="79"/>
      <c r="AA437" s="79"/>
      <c r="AB437" s="79"/>
      <c r="AC437" s="79"/>
      <c r="AD437" s="86"/>
      <c r="AE437" s="86"/>
      <c r="AF437" s="90"/>
      <c r="AG437" s="3"/>
      <c r="AH437" s="79"/>
      <c r="AI437" s="79"/>
      <c r="AJ437" s="79"/>
      <c r="AK437" s="19"/>
      <c r="AL437" s="79"/>
      <c r="AM437" s="79"/>
      <c r="AN437" s="3"/>
      <c r="AO437" s="79"/>
      <c r="AP437" s="158" t="s">
        <v>545</v>
      </c>
    </row>
    <row r="438" spans="1:42" hidden="1">
      <c r="A438" s="79" t="str">
        <f t="shared" si="6"/>
        <v>BPT G</v>
      </c>
      <c r="B438" s="89" t="s">
        <v>173</v>
      </c>
      <c r="K438" s="3" t="s">
        <v>1951</v>
      </c>
      <c r="L438" s="3" t="s">
        <v>1951</v>
      </c>
      <c r="M438" s="3" t="s">
        <v>1951</v>
      </c>
      <c r="N438" s="3" t="s">
        <v>1951</v>
      </c>
      <c r="AP438" s="159" t="s">
        <v>545</v>
      </c>
    </row>
    <row r="439" spans="1:42" hidden="1">
      <c r="A439" s="79" t="str">
        <f t="shared" si="6"/>
        <v>BPT I</v>
      </c>
      <c r="B439" s="89" t="s">
        <v>224</v>
      </c>
      <c r="K439" s="3" t="s">
        <v>1951</v>
      </c>
      <c r="L439" s="3" t="s">
        <v>1951</v>
      </c>
      <c r="M439" s="3" t="s">
        <v>1951</v>
      </c>
      <c r="N439" s="3" t="s">
        <v>1951</v>
      </c>
      <c r="AP439" s="159" t="s">
        <v>545</v>
      </c>
    </row>
    <row r="440" spans="1:42" hidden="1">
      <c r="A440" s="79" t="str">
        <f t="shared" si="6"/>
        <v>BRI 1</v>
      </c>
      <c r="B440" s="19">
        <v>1</v>
      </c>
      <c r="K440" s="3" t="s">
        <v>1951</v>
      </c>
      <c r="L440" s="3" t="s">
        <v>1951</v>
      </c>
      <c r="M440" s="3" t="s">
        <v>1951</v>
      </c>
      <c r="N440" s="3" t="s">
        <v>1951</v>
      </c>
      <c r="AP440" t="s">
        <v>1699</v>
      </c>
    </row>
    <row r="441" spans="1:42" hidden="1">
      <c r="A441" s="79" t="str">
        <f t="shared" si="6"/>
        <v>BRI 2</v>
      </c>
      <c r="B441" s="19">
        <v>2</v>
      </c>
      <c r="K441" s="3" t="s">
        <v>1951</v>
      </c>
      <c r="L441" s="3" t="s">
        <v>1951</v>
      </c>
      <c r="M441" s="3" t="s">
        <v>1951</v>
      </c>
      <c r="N441" s="3" t="s">
        <v>1951</v>
      </c>
      <c r="AP441" t="s">
        <v>1699</v>
      </c>
    </row>
    <row r="442" spans="1:42" hidden="1">
      <c r="A442" s="79" t="str">
        <f t="shared" si="6"/>
        <v>BRI 3</v>
      </c>
      <c r="B442" s="19">
        <v>3</v>
      </c>
      <c r="K442" s="3" t="s">
        <v>1951</v>
      </c>
      <c r="L442" s="3" t="s">
        <v>1951</v>
      </c>
      <c r="M442" s="3" t="s">
        <v>1951</v>
      </c>
      <c r="N442" s="3" t="s">
        <v>1951</v>
      </c>
      <c r="AP442" t="s">
        <v>1699</v>
      </c>
    </row>
    <row r="443" spans="1:42" hidden="1">
      <c r="A443" s="79" t="str">
        <f t="shared" si="6"/>
        <v>BRI D</v>
      </c>
      <c r="B443" s="89" t="s">
        <v>239</v>
      </c>
      <c r="C443" s="79"/>
      <c r="D443" s="79"/>
      <c r="E443" s="79"/>
      <c r="F443" s="79"/>
      <c r="G443" s="84"/>
      <c r="H443" s="79"/>
      <c r="I443" s="79"/>
      <c r="J443" s="79"/>
      <c r="K443" s="3" t="s">
        <v>1951</v>
      </c>
      <c r="L443" s="3" t="s">
        <v>1951</v>
      </c>
      <c r="M443" s="3" t="s">
        <v>1951</v>
      </c>
      <c r="N443" s="3" t="s">
        <v>1951</v>
      </c>
      <c r="O443" s="3"/>
      <c r="P443" s="79"/>
      <c r="Q443" s="79"/>
      <c r="R443" s="85"/>
      <c r="S443" s="85"/>
      <c r="T443" s="85"/>
      <c r="U443" s="85"/>
      <c r="V443" s="79"/>
      <c r="W443" s="79"/>
      <c r="X443" s="79"/>
      <c r="Y443" s="79"/>
      <c r="Z443" s="79"/>
      <c r="AA443" s="79"/>
      <c r="AB443" s="79"/>
      <c r="AC443" s="79"/>
      <c r="AD443" s="86"/>
      <c r="AE443" s="86"/>
      <c r="AF443" s="90"/>
      <c r="AG443" s="3"/>
      <c r="AH443" s="79"/>
      <c r="AI443" s="79"/>
      <c r="AJ443" s="79"/>
      <c r="AK443" s="19"/>
      <c r="AL443" s="79"/>
      <c r="AM443" s="79"/>
      <c r="AN443" s="3"/>
      <c r="AO443" s="79"/>
      <c r="AP443" s="158" t="s">
        <v>1699</v>
      </c>
    </row>
    <row r="444" spans="1:42" hidden="1">
      <c r="A444" s="79" t="str">
        <f t="shared" si="6"/>
        <v>BRI E</v>
      </c>
      <c r="B444" s="89" t="s">
        <v>246</v>
      </c>
      <c r="C444" s="79"/>
      <c r="D444" s="79"/>
      <c r="E444" s="79"/>
      <c r="F444" s="79"/>
      <c r="G444" s="84"/>
      <c r="H444" s="79"/>
      <c r="I444" s="79"/>
      <c r="J444" s="79"/>
      <c r="K444" s="3" t="s">
        <v>1951</v>
      </c>
      <c r="L444" s="3" t="s">
        <v>1951</v>
      </c>
      <c r="M444" s="3" t="s">
        <v>1951</v>
      </c>
      <c r="N444" s="3" t="s">
        <v>1951</v>
      </c>
      <c r="O444" s="3"/>
      <c r="P444" s="79"/>
      <c r="Q444" s="79"/>
      <c r="R444" s="85"/>
      <c r="S444" s="85"/>
      <c r="T444" s="85"/>
      <c r="U444" s="85"/>
      <c r="V444" s="79"/>
      <c r="W444" s="79"/>
      <c r="X444" s="79"/>
      <c r="Y444" s="79"/>
      <c r="Z444" s="79"/>
      <c r="AA444" s="79"/>
      <c r="AB444" s="79"/>
      <c r="AC444" s="79"/>
      <c r="AD444" s="86"/>
      <c r="AE444" s="86"/>
      <c r="AF444" s="90"/>
      <c r="AG444" s="3"/>
      <c r="AH444" s="79"/>
      <c r="AI444" s="79"/>
      <c r="AJ444" s="79"/>
      <c r="AK444" s="89"/>
      <c r="AL444" s="79"/>
      <c r="AM444" s="79"/>
      <c r="AN444" s="3"/>
      <c r="AO444" s="79"/>
      <c r="AP444" s="158" t="s">
        <v>1699</v>
      </c>
    </row>
    <row r="445" spans="1:42" hidden="1">
      <c r="A445" s="79" t="str">
        <f t="shared" si="6"/>
        <v>BRI F</v>
      </c>
      <c r="B445" s="89" t="s">
        <v>247</v>
      </c>
      <c r="K445" s="3" t="s">
        <v>1951</v>
      </c>
      <c r="L445" s="3" t="s">
        <v>1951</v>
      </c>
      <c r="M445" s="3" t="s">
        <v>1951</v>
      </c>
      <c r="N445" s="3" t="s">
        <v>1951</v>
      </c>
      <c r="AP445" s="159" t="s">
        <v>1699</v>
      </c>
    </row>
    <row r="446" spans="1:42" hidden="1">
      <c r="A446" s="79" t="str">
        <f t="shared" si="6"/>
        <v>BRI G</v>
      </c>
      <c r="B446" s="89" t="s">
        <v>173</v>
      </c>
      <c r="K446" s="3" t="s">
        <v>1951</v>
      </c>
      <c r="L446" s="3" t="s">
        <v>1951</v>
      </c>
      <c r="M446" s="3" t="s">
        <v>1951</v>
      </c>
      <c r="N446" s="3" t="s">
        <v>1951</v>
      </c>
      <c r="AP446" s="159" t="s">
        <v>1699</v>
      </c>
    </row>
    <row r="447" spans="1:42" hidden="1">
      <c r="A447" s="79" t="str">
        <f t="shared" si="6"/>
        <v>BRI H</v>
      </c>
      <c r="B447" s="89" t="s">
        <v>108</v>
      </c>
      <c r="C447" s="79" t="s">
        <v>472</v>
      </c>
      <c r="D447" s="79" t="s">
        <v>529</v>
      </c>
      <c r="E447" s="79">
        <v>9</v>
      </c>
      <c r="F447" s="79">
        <v>-11.030760000000001</v>
      </c>
      <c r="G447" s="84" t="s">
        <v>299</v>
      </c>
      <c r="H447" s="79">
        <v>-66.041340000000005</v>
      </c>
      <c r="I447" s="79" t="s">
        <v>300</v>
      </c>
      <c r="J447" s="79">
        <v>15</v>
      </c>
      <c r="K447" s="3" t="s">
        <v>1951</v>
      </c>
      <c r="L447" s="3" t="s">
        <v>1951</v>
      </c>
      <c r="M447" s="3" t="s">
        <v>1951</v>
      </c>
      <c r="N447" s="3" t="s">
        <v>1951</v>
      </c>
      <c r="O447" s="3" t="s">
        <v>179</v>
      </c>
      <c r="P447" s="79" t="s">
        <v>77</v>
      </c>
      <c r="Q447" s="79" t="s">
        <v>77</v>
      </c>
      <c r="R447" s="85" t="s">
        <v>77</v>
      </c>
      <c r="S447" s="85" t="s">
        <v>77</v>
      </c>
      <c r="T447" s="85" t="s">
        <v>77</v>
      </c>
      <c r="U447" s="85" t="s">
        <v>77</v>
      </c>
      <c r="V447" s="79">
        <v>4</v>
      </c>
      <c r="W447" s="79">
        <v>4</v>
      </c>
      <c r="X447" s="79">
        <v>4</v>
      </c>
      <c r="Y447" s="79">
        <v>2</v>
      </c>
      <c r="Z447" s="79">
        <v>1150</v>
      </c>
      <c r="AA447" s="79">
        <v>19150</v>
      </c>
      <c r="AB447" s="79">
        <v>10000</v>
      </c>
      <c r="AC447" s="79">
        <v>10000</v>
      </c>
      <c r="AD447" s="86">
        <v>80000</v>
      </c>
      <c r="AE447" s="86">
        <v>100</v>
      </c>
      <c r="AF447" s="90"/>
      <c r="AG447" s="3"/>
      <c r="AH447" s="79" t="s">
        <v>301</v>
      </c>
      <c r="AI447" s="79" t="s">
        <v>250</v>
      </c>
      <c r="AJ447" s="79"/>
      <c r="AK447" s="19" t="s">
        <v>224</v>
      </c>
      <c r="AL447" s="79"/>
      <c r="AM447" s="79"/>
      <c r="AN447" s="3"/>
      <c r="AO447" s="79"/>
      <c r="AP447" s="158" t="s">
        <v>1699</v>
      </c>
    </row>
    <row r="448" spans="1:42" hidden="1">
      <c r="A448" s="79" t="str">
        <f t="shared" si="6"/>
        <v>BRI I</v>
      </c>
      <c r="B448" s="89" t="s">
        <v>224</v>
      </c>
      <c r="C448" s="79" t="s">
        <v>473</v>
      </c>
      <c r="D448" s="79" t="s">
        <v>530</v>
      </c>
      <c r="E448" s="79">
        <v>9</v>
      </c>
      <c r="F448" s="79">
        <v>-10.999140000000001</v>
      </c>
      <c r="G448" s="84" t="s">
        <v>299</v>
      </c>
      <c r="H448" s="79">
        <v>-66.064530000000005</v>
      </c>
      <c r="I448" s="79" t="s">
        <v>300</v>
      </c>
      <c r="J448" s="79">
        <v>15</v>
      </c>
      <c r="K448" s="3" t="s">
        <v>1951</v>
      </c>
      <c r="L448" s="3" t="s">
        <v>1951</v>
      </c>
      <c r="M448" s="3" t="s">
        <v>1951</v>
      </c>
      <c r="N448" s="3" t="s">
        <v>1951</v>
      </c>
      <c r="O448" s="3" t="s">
        <v>179</v>
      </c>
      <c r="P448" s="79" t="s">
        <v>77</v>
      </c>
      <c r="Q448" s="79" t="s">
        <v>77</v>
      </c>
      <c r="R448" s="85" t="s">
        <v>77</v>
      </c>
      <c r="S448" s="85" t="s">
        <v>77</v>
      </c>
      <c r="T448" s="85" t="s">
        <v>77</v>
      </c>
      <c r="U448" s="85" t="s">
        <v>77</v>
      </c>
      <c r="V448" s="79">
        <v>4</v>
      </c>
      <c r="W448" s="79">
        <v>4</v>
      </c>
      <c r="X448" s="79">
        <v>4</v>
      </c>
      <c r="Y448" s="79">
        <v>2</v>
      </c>
      <c r="Z448" s="79">
        <v>1150</v>
      </c>
      <c r="AA448" s="79">
        <v>19150</v>
      </c>
      <c r="AB448" s="79">
        <v>10000</v>
      </c>
      <c r="AC448" s="79">
        <v>10000</v>
      </c>
      <c r="AD448" s="86">
        <v>80000</v>
      </c>
      <c r="AE448" s="86">
        <v>100</v>
      </c>
      <c r="AF448" s="90"/>
      <c r="AG448" s="3"/>
      <c r="AH448" s="79" t="s">
        <v>301</v>
      </c>
      <c r="AI448" s="79" t="s">
        <v>250</v>
      </c>
      <c r="AJ448" s="79"/>
      <c r="AK448" s="19" t="s">
        <v>224</v>
      </c>
      <c r="AL448" s="79"/>
      <c r="AM448" s="79"/>
      <c r="AN448" s="3"/>
      <c r="AO448" s="79"/>
      <c r="AP448" s="158" t="s">
        <v>1699</v>
      </c>
    </row>
    <row r="449" spans="1:42" hidden="1">
      <c r="A449" s="79" t="str">
        <f t="shared" si="6"/>
        <v>BSP 2</v>
      </c>
      <c r="B449" s="19">
        <v>2</v>
      </c>
      <c r="K449" s="3" t="s">
        <v>1951</v>
      </c>
      <c r="L449" s="3" t="s">
        <v>1951</v>
      </c>
      <c r="M449" s="3" t="s">
        <v>1951</v>
      </c>
      <c r="N449" s="3" t="s">
        <v>1951</v>
      </c>
      <c r="AP449" t="s">
        <v>1700</v>
      </c>
    </row>
    <row r="450" spans="1:42" hidden="1">
      <c r="A450" s="79" t="str">
        <f t="shared" ref="A450:A513" si="7">_xlfn.CONCAT(AP450," ",B450)</f>
        <v>BSP 3</v>
      </c>
      <c r="B450" s="19">
        <v>3</v>
      </c>
      <c r="K450" s="3" t="s">
        <v>1951</v>
      </c>
      <c r="L450" s="3" t="s">
        <v>1951</v>
      </c>
      <c r="M450" s="3" t="s">
        <v>1951</v>
      </c>
      <c r="N450" s="3" t="s">
        <v>1951</v>
      </c>
      <c r="AP450" t="s">
        <v>1700</v>
      </c>
    </row>
    <row r="451" spans="1:42" hidden="1">
      <c r="A451" s="79" t="str">
        <f t="shared" si="7"/>
        <v>BSP D</v>
      </c>
      <c r="B451" s="89" t="s">
        <v>239</v>
      </c>
      <c r="K451" s="3" t="s">
        <v>1951</v>
      </c>
      <c r="L451" s="3" t="s">
        <v>1951</v>
      </c>
      <c r="M451" s="3" t="s">
        <v>1951</v>
      </c>
      <c r="N451" s="3" t="s">
        <v>1951</v>
      </c>
      <c r="AP451" s="159" t="s">
        <v>1700</v>
      </c>
    </row>
    <row r="452" spans="1:42" hidden="1">
      <c r="A452" s="79" t="str">
        <f t="shared" si="7"/>
        <v>BSP E</v>
      </c>
      <c r="B452" s="89" t="s">
        <v>246</v>
      </c>
      <c r="K452" s="3" t="s">
        <v>1951</v>
      </c>
      <c r="L452" s="3" t="s">
        <v>1951</v>
      </c>
      <c r="M452" s="3" t="s">
        <v>1951</v>
      </c>
      <c r="N452" s="3" t="s">
        <v>1951</v>
      </c>
      <c r="AP452" s="159" t="s">
        <v>1700</v>
      </c>
    </row>
    <row r="453" spans="1:42" hidden="1">
      <c r="A453" s="79" t="str">
        <f t="shared" si="7"/>
        <v>BSP F</v>
      </c>
      <c r="B453" s="89" t="s">
        <v>247</v>
      </c>
      <c r="C453" s="79"/>
      <c r="D453" s="79"/>
      <c r="E453" s="79"/>
      <c r="F453" s="79"/>
      <c r="G453" s="84"/>
      <c r="H453" s="79"/>
      <c r="I453" s="79"/>
      <c r="J453" s="79"/>
      <c r="K453" s="3" t="s">
        <v>1951</v>
      </c>
      <c r="L453" s="3" t="s">
        <v>1951</v>
      </c>
      <c r="M453" s="3" t="s">
        <v>1951</v>
      </c>
      <c r="N453" s="3" t="s">
        <v>1951</v>
      </c>
      <c r="O453" s="3"/>
      <c r="P453" s="79"/>
      <c r="Q453" s="79"/>
      <c r="R453" s="85"/>
      <c r="S453" s="85"/>
      <c r="T453" s="85"/>
      <c r="U453" s="85"/>
      <c r="V453" s="79"/>
      <c r="W453" s="79"/>
      <c r="X453" s="79"/>
      <c r="Y453" s="79"/>
      <c r="Z453" s="79"/>
      <c r="AA453" s="79"/>
      <c r="AB453" s="79"/>
      <c r="AC453" s="79"/>
      <c r="AD453" s="86"/>
      <c r="AE453" s="86"/>
      <c r="AF453" s="90"/>
      <c r="AG453" s="3"/>
      <c r="AH453" s="79"/>
      <c r="AI453" s="79"/>
      <c r="AJ453" s="79"/>
      <c r="AK453" s="19"/>
      <c r="AL453" s="79"/>
      <c r="AM453" s="79"/>
      <c r="AN453" s="3"/>
      <c r="AO453" s="79"/>
      <c r="AP453" s="158" t="s">
        <v>1700</v>
      </c>
    </row>
    <row r="454" spans="1:42" hidden="1">
      <c r="A454" s="79" t="str">
        <f t="shared" si="7"/>
        <v>BSP H</v>
      </c>
      <c r="B454" s="89" t="s">
        <v>108</v>
      </c>
      <c r="C454" s="79" t="s">
        <v>474</v>
      </c>
      <c r="D454" s="79" t="s">
        <v>475</v>
      </c>
      <c r="E454" s="79">
        <v>4</v>
      </c>
      <c r="F454" s="79">
        <v>-17.416117</v>
      </c>
      <c r="G454" s="84" t="s">
        <v>299</v>
      </c>
      <c r="H454" s="79">
        <v>-66.021983000000006</v>
      </c>
      <c r="I454" s="79" t="s">
        <v>300</v>
      </c>
      <c r="J454" s="79">
        <v>15</v>
      </c>
      <c r="K454" s="3" t="s">
        <v>1951</v>
      </c>
      <c r="L454" s="3" t="s">
        <v>1951</v>
      </c>
      <c r="M454" s="3" t="s">
        <v>1951</v>
      </c>
      <c r="N454" s="3" t="s">
        <v>1951</v>
      </c>
      <c r="O454" s="3" t="s">
        <v>179</v>
      </c>
      <c r="P454" s="79" t="s">
        <v>77</v>
      </c>
      <c r="Q454" s="79" t="s">
        <v>77</v>
      </c>
      <c r="R454" s="85" t="s">
        <v>77</v>
      </c>
      <c r="S454" s="85" t="s">
        <v>77</v>
      </c>
      <c r="T454" s="85" t="s">
        <v>77</v>
      </c>
      <c r="U454" s="85" t="s">
        <v>77</v>
      </c>
      <c r="V454" s="79">
        <v>4</v>
      </c>
      <c r="W454" s="79">
        <v>4</v>
      </c>
      <c r="X454" s="79">
        <v>4</v>
      </c>
      <c r="Y454" s="79">
        <v>4</v>
      </c>
      <c r="Z454" s="79">
        <v>2175</v>
      </c>
      <c r="AA454" s="79">
        <v>20175</v>
      </c>
      <c r="AB454" s="79">
        <v>15000</v>
      </c>
      <c r="AC454" s="79">
        <v>15000</v>
      </c>
      <c r="AD454" s="86">
        <v>80000</v>
      </c>
      <c r="AE454" s="86">
        <v>100</v>
      </c>
      <c r="AF454" s="90"/>
      <c r="AG454" s="3"/>
      <c r="AH454" s="79" t="s">
        <v>301</v>
      </c>
      <c r="AI454" s="79" t="s">
        <v>250</v>
      </c>
      <c r="AJ454" s="79"/>
      <c r="AK454" s="19" t="s">
        <v>239</v>
      </c>
      <c r="AL454" s="79"/>
      <c r="AM454" s="79"/>
      <c r="AN454" s="3"/>
      <c r="AO454" s="79"/>
      <c r="AP454" s="158" t="s">
        <v>1700</v>
      </c>
    </row>
    <row r="455" spans="1:42" hidden="1">
      <c r="A455" s="79" t="str">
        <f t="shared" si="7"/>
        <v>BSP I</v>
      </c>
      <c r="B455" s="89" t="s">
        <v>224</v>
      </c>
      <c r="K455" s="3" t="s">
        <v>1951</v>
      </c>
      <c r="L455" s="3" t="s">
        <v>1951</v>
      </c>
      <c r="M455" s="3" t="s">
        <v>1951</v>
      </c>
      <c r="N455" s="3" t="s">
        <v>1951</v>
      </c>
      <c r="AP455" s="159" t="s">
        <v>1700</v>
      </c>
    </row>
    <row r="456" spans="1:42" hidden="1">
      <c r="A456" s="79" t="str">
        <f t="shared" si="7"/>
        <v>BSR B</v>
      </c>
      <c r="B456" s="89" t="s">
        <v>109</v>
      </c>
      <c r="C456" s="79"/>
      <c r="D456" s="79"/>
      <c r="E456" s="79"/>
      <c r="F456" s="79"/>
      <c r="G456" s="84"/>
      <c r="H456" s="79"/>
      <c r="I456" s="79"/>
      <c r="J456" s="79"/>
      <c r="K456" s="3" t="s">
        <v>1951</v>
      </c>
      <c r="L456" s="3" t="s">
        <v>1951</v>
      </c>
      <c r="M456" s="3" t="s">
        <v>1951</v>
      </c>
      <c r="N456" s="3" t="s">
        <v>1951</v>
      </c>
      <c r="O456" s="3"/>
      <c r="P456" s="79"/>
      <c r="Q456" s="79"/>
      <c r="R456" s="85"/>
      <c r="S456" s="85"/>
      <c r="T456" s="85"/>
      <c r="U456" s="85"/>
      <c r="V456" s="79"/>
      <c r="W456" s="79"/>
      <c r="X456" s="79"/>
      <c r="Y456" s="79"/>
      <c r="Z456" s="79"/>
      <c r="AA456" s="79"/>
      <c r="AB456" s="79"/>
      <c r="AC456" s="79"/>
      <c r="AD456" s="86"/>
      <c r="AE456" s="86"/>
      <c r="AF456" s="90"/>
      <c r="AG456" s="3"/>
      <c r="AH456" s="79"/>
      <c r="AI456" s="79"/>
      <c r="AJ456" s="79"/>
      <c r="AK456" s="19"/>
      <c r="AL456" s="79"/>
      <c r="AM456" s="79"/>
      <c r="AN456" s="3"/>
      <c r="AO456" s="79"/>
      <c r="AP456" s="158" t="s">
        <v>607</v>
      </c>
    </row>
    <row r="457" spans="1:42" hidden="1">
      <c r="A457" s="79" t="str">
        <f t="shared" si="7"/>
        <v>BSR D</v>
      </c>
      <c r="B457" s="89" t="s">
        <v>239</v>
      </c>
      <c r="K457" s="3" t="s">
        <v>1951</v>
      </c>
      <c r="L457" s="3" t="s">
        <v>1951</v>
      </c>
      <c r="M457" s="3" t="s">
        <v>1951</v>
      </c>
      <c r="N457" s="3" t="s">
        <v>1951</v>
      </c>
      <c r="AP457" s="159" t="s">
        <v>607</v>
      </c>
    </row>
    <row r="458" spans="1:42" hidden="1">
      <c r="A458" s="79" t="str">
        <f t="shared" si="7"/>
        <v>BSR E</v>
      </c>
      <c r="B458" s="89" t="s">
        <v>246</v>
      </c>
      <c r="K458" s="3" t="s">
        <v>1951</v>
      </c>
      <c r="L458" s="3" t="s">
        <v>1951</v>
      </c>
      <c r="M458" s="3" t="s">
        <v>1951</v>
      </c>
      <c r="N458" s="3" t="s">
        <v>1951</v>
      </c>
      <c r="AP458" s="159" t="s">
        <v>607</v>
      </c>
    </row>
    <row r="459" spans="1:42" hidden="1">
      <c r="A459" s="79" t="str">
        <f t="shared" si="7"/>
        <v>BSR F</v>
      </c>
      <c r="B459" s="89" t="s">
        <v>247</v>
      </c>
      <c r="K459" s="3" t="s">
        <v>1951</v>
      </c>
      <c r="L459" s="3" t="s">
        <v>1951</v>
      </c>
      <c r="M459" s="3" t="s">
        <v>1951</v>
      </c>
      <c r="N459" s="3" t="s">
        <v>1951</v>
      </c>
      <c r="AP459" s="159" t="s">
        <v>607</v>
      </c>
    </row>
    <row r="460" spans="1:42" hidden="1">
      <c r="A460" s="79" t="str">
        <f t="shared" si="7"/>
        <v>BSR G</v>
      </c>
      <c r="B460" s="89" t="s">
        <v>173</v>
      </c>
      <c r="K460" s="3" t="s">
        <v>1951</v>
      </c>
      <c r="L460" s="3" t="s">
        <v>1951</v>
      </c>
      <c r="M460" s="3" t="s">
        <v>1951</v>
      </c>
      <c r="N460" s="3" t="s">
        <v>1951</v>
      </c>
      <c r="AP460" s="159" t="s">
        <v>607</v>
      </c>
    </row>
    <row r="461" spans="1:42" hidden="1">
      <c r="A461" s="79" t="str">
        <f t="shared" si="7"/>
        <v>BSR H</v>
      </c>
      <c r="B461" s="89" t="s">
        <v>108</v>
      </c>
      <c r="K461" s="3" t="s">
        <v>1951</v>
      </c>
      <c r="L461" s="3" t="s">
        <v>1951</v>
      </c>
      <c r="M461" s="3" t="s">
        <v>1951</v>
      </c>
      <c r="N461" s="3" t="s">
        <v>1951</v>
      </c>
      <c r="AP461" s="159" t="s">
        <v>607</v>
      </c>
    </row>
    <row r="462" spans="1:42" hidden="1">
      <c r="A462" s="79" t="str">
        <f t="shared" si="7"/>
        <v>BSR I</v>
      </c>
      <c r="B462" s="89" t="s">
        <v>224</v>
      </c>
      <c r="K462" s="3" t="s">
        <v>1951</v>
      </c>
      <c r="L462" s="3" t="s">
        <v>1951</v>
      </c>
      <c r="M462" s="3" t="s">
        <v>1951</v>
      </c>
      <c r="N462" s="3" t="s">
        <v>1951</v>
      </c>
      <c r="AP462" s="159" t="s">
        <v>607</v>
      </c>
    </row>
    <row r="463" spans="1:42" hidden="1">
      <c r="A463" s="79" t="str">
        <f t="shared" si="7"/>
        <v>BSZ 1</v>
      </c>
      <c r="B463" s="19">
        <v>1</v>
      </c>
      <c r="K463" s="3" t="s">
        <v>1951</v>
      </c>
      <c r="L463" s="3" t="s">
        <v>1951</v>
      </c>
      <c r="M463" s="3" t="s">
        <v>1951</v>
      </c>
      <c r="N463" s="3" t="s">
        <v>1951</v>
      </c>
      <c r="AP463" t="s">
        <v>750</v>
      </c>
    </row>
    <row r="464" spans="1:42" hidden="1">
      <c r="A464" s="79" t="str">
        <f t="shared" si="7"/>
        <v>BSZ 3</v>
      </c>
      <c r="B464" s="19">
        <v>3</v>
      </c>
      <c r="K464" s="3" t="s">
        <v>1951</v>
      </c>
      <c r="L464" s="3" t="s">
        <v>1951</v>
      </c>
      <c r="M464" s="3" t="s">
        <v>1951</v>
      </c>
      <c r="N464" s="3" t="s">
        <v>1951</v>
      </c>
      <c r="AP464" t="s">
        <v>750</v>
      </c>
    </row>
    <row r="465" spans="1:42" hidden="1">
      <c r="A465" s="79" t="str">
        <f t="shared" si="7"/>
        <v>BSZ G</v>
      </c>
      <c r="B465" s="89" t="s">
        <v>173</v>
      </c>
      <c r="K465" s="3" t="s">
        <v>1951</v>
      </c>
      <c r="L465" s="3" t="s">
        <v>1951</v>
      </c>
      <c r="M465" s="3" t="s">
        <v>1951</v>
      </c>
      <c r="N465" s="3" t="s">
        <v>1951</v>
      </c>
      <c r="AP465" s="159" t="s">
        <v>750</v>
      </c>
    </row>
    <row r="466" spans="1:42" hidden="1">
      <c r="A466" s="79" t="str">
        <f t="shared" si="7"/>
        <v>BSZ H</v>
      </c>
      <c r="B466" s="89" t="s">
        <v>108</v>
      </c>
      <c r="K466" s="3" t="s">
        <v>1951</v>
      </c>
      <c r="L466" s="3" t="s">
        <v>1951</v>
      </c>
      <c r="M466" s="3" t="s">
        <v>1951</v>
      </c>
      <c r="N466" s="3" t="s">
        <v>1951</v>
      </c>
      <c r="AP466" s="159" t="s">
        <v>750</v>
      </c>
    </row>
    <row r="467" spans="1:42" hidden="1">
      <c r="A467" s="79" t="str">
        <f t="shared" si="7"/>
        <v>BSZ I</v>
      </c>
      <c r="B467" s="89" t="s">
        <v>224</v>
      </c>
      <c r="K467" s="3" t="s">
        <v>1951</v>
      </c>
      <c r="L467" s="3" t="s">
        <v>1951</v>
      </c>
      <c r="M467" s="3" t="s">
        <v>1951</v>
      </c>
      <c r="N467" s="3" t="s">
        <v>1951</v>
      </c>
      <c r="AP467" s="159" t="s">
        <v>750</v>
      </c>
    </row>
    <row r="468" spans="1:42" hidden="1">
      <c r="A468" s="79" t="str">
        <f t="shared" si="7"/>
        <v>BTH 2</v>
      </c>
      <c r="B468" s="19">
        <v>2</v>
      </c>
      <c r="K468" s="3" t="s">
        <v>1951</v>
      </c>
      <c r="L468" s="3" t="s">
        <v>1951</v>
      </c>
      <c r="M468" s="3" t="s">
        <v>1951</v>
      </c>
      <c r="N468" s="3" t="s">
        <v>1951</v>
      </c>
      <c r="AP468" t="s">
        <v>1701</v>
      </c>
    </row>
    <row r="469" spans="1:42" hidden="1">
      <c r="A469" s="79" t="str">
        <f t="shared" si="7"/>
        <v>BTH 3</v>
      </c>
      <c r="B469" s="19">
        <v>3</v>
      </c>
      <c r="K469" s="3" t="s">
        <v>1951</v>
      </c>
      <c r="L469" s="3" t="s">
        <v>1951</v>
      </c>
      <c r="M469" s="3" t="s">
        <v>1951</v>
      </c>
      <c r="N469" s="3" t="s">
        <v>1951</v>
      </c>
      <c r="AP469" t="s">
        <v>1701</v>
      </c>
    </row>
    <row r="470" spans="1:42" hidden="1">
      <c r="A470" s="79" t="str">
        <f t="shared" si="7"/>
        <v>BTH D</v>
      </c>
      <c r="B470" s="89" t="s">
        <v>239</v>
      </c>
      <c r="C470" s="79"/>
      <c r="D470" s="79"/>
      <c r="E470" s="79"/>
      <c r="F470" s="79"/>
      <c r="G470" s="84"/>
      <c r="H470" s="79"/>
      <c r="I470" s="79"/>
      <c r="J470" s="79"/>
      <c r="K470" s="3" t="s">
        <v>1951</v>
      </c>
      <c r="L470" s="3" t="s">
        <v>1951</v>
      </c>
      <c r="M470" s="3" t="s">
        <v>1951</v>
      </c>
      <c r="N470" s="3" t="s">
        <v>1951</v>
      </c>
      <c r="O470" s="3"/>
      <c r="P470" s="79"/>
      <c r="Q470" s="79"/>
      <c r="R470" s="85"/>
      <c r="S470" s="85"/>
      <c r="T470" s="85"/>
      <c r="U470" s="85"/>
      <c r="V470" s="79"/>
      <c r="W470" s="79"/>
      <c r="X470" s="79"/>
      <c r="Y470" s="79"/>
      <c r="Z470" s="79"/>
      <c r="AA470" s="79"/>
      <c r="AB470" s="79"/>
      <c r="AC470" s="79"/>
      <c r="AD470" s="86"/>
      <c r="AE470" s="86"/>
      <c r="AF470" s="90"/>
      <c r="AG470" s="3"/>
      <c r="AH470" s="79"/>
      <c r="AI470" s="79"/>
      <c r="AJ470" s="79"/>
      <c r="AK470" s="19"/>
      <c r="AL470" s="79"/>
      <c r="AM470" s="79"/>
      <c r="AN470" s="3"/>
      <c r="AO470" s="79"/>
      <c r="AP470" s="158" t="s">
        <v>1701</v>
      </c>
    </row>
    <row r="471" spans="1:42" hidden="1">
      <c r="A471" s="79" t="str">
        <f t="shared" si="7"/>
        <v>BTH E</v>
      </c>
      <c r="B471" s="89" t="s">
        <v>246</v>
      </c>
      <c r="K471" s="3" t="s">
        <v>1951</v>
      </c>
      <c r="L471" s="3" t="s">
        <v>1951</v>
      </c>
      <c r="M471" s="3" t="s">
        <v>1951</v>
      </c>
      <c r="N471" s="3" t="s">
        <v>1951</v>
      </c>
      <c r="AP471" s="159" t="s">
        <v>1701</v>
      </c>
    </row>
    <row r="472" spans="1:42" hidden="1">
      <c r="A472" s="79" t="str">
        <f t="shared" si="7"/>
        <v>BTH F</v>
      </c>
      <c r="B472" s="89" t="s">
        <v>247</v>
      </c>
      <c r="K472" s="3" t="s">
        <v>1951</v>
      </c>
      <c r="L472" s="3" t="s">
        <v>1951</v>
      </c>
      <c r="M472" s="3" t="s">
        <v>1951</v>
      </c>
      <c r="N472" s="3" t="s">
        <v>1951</v>
      </c>
      <c r="AP472" s="159" t="s">
        <v>1701</v>
      </c>
    </row>
    <row r="473" spans="1:42" hidden="1">
      <c r="A473" s="79" t="str">
        <f t="shared" si="7"/>
        <v>BTH H</v>
      </c>
      <c r="B473" s="89" t="s">
        <v>108</v>
      </c>
      <c r="K473" s="3" t="s">
        <v>1951</v>
      </c>
      <c r="L473" s="3" t="s">
        <v>1951</v>
      </c>
      <c r="M473" s="3" t="s">
        <v>1951</v>
      </c>
      <c r="N473" s="3" t="s">
        <v>1951</v>
      </c>
      <c r="AP473" s="159" t="s">
        <v>1701</v>
      </c>
    </row>
    <row r="474" spans="1:42" hidden="1">
      <c r="A474" s="79" t="str">
        <f t="shared" si="7"/>
        <v>BTH I</v>
      </c>
      <c r="B474" s="89" t="s">
        <v>224</v>
      </c>
      <c r="K474" s="3" t="s">
        <v>1951</v>
      </c>
      <c r="L474" s="3" t="s">
        <v>1951</v>
      </c>
      <c r="M474" s="3" t="s">
        <v>1951</v>
      </c>
      <c r="N474" s="3" t="s">
        <v>1951</v>
      </c>
      <c r="AP474" s="159" t="s">
        <v>1701</v>
      </c>
    </row>
    <row r="475" spans="1:42" hidden="1">
      <c r="A475" s="79" t="str">
        <f t="shared" si="7"/>
        <v>BTI 2</v>
      </c>
      <c r="B475" s="19">
        <v>2</v>
      </c>
      <c r="K475" s="3" t="s">
        <v>1951</v>
      </c>
      <c r="L475" s="3" t="s">
        <v>1951</v>
      </c>
      <c r="M475" s="3" t="s">
        <v>1951</v>
      </c>
      <c r="N475" s="3" t="s">
        <v>1951</v>
      </c>
      <c r="AP475" t="s">
        <v>752</v>
      </c>
    </row>
    <row r="476" spans="1:42" hidden="1">
      <c r="A476" s="79" t="str">
        <f t="shared" si="7"/>
        <v>BTI 3</v>
      </c>
      <c r="B476" s="19">
        <v>3</v>
      </c>
      <c r="K476" s="3" t="s">
        <v>1951</v>
      </c>
      <c r="L476" s="3" t="s">
        <v>1951</v>
      </c>
      <c r="M476" s="3" t="s">
        <v>1951</v>
      </c>
      <c r="N476" s="3" t="s">
        <v>1951</v>
      </c>
      <c r="AP476" t="s">
        <v>752</v>
      </c>
    </row>
    <row r="477" spans="1:42" hidden="1">
      <c r="A477" s="79" t="str">
        <f t="shared" si="7"/>
        <v>BTI G</v>
      </c>
      <c r="B477" s="89" t="s">
        <v>173</v>
      </c>
      <c r="K477" s="3" t="s">
        <v>1951</v>
      </c>
      <c r="L477" s="3" t="s">
        <v>1951</v>
      </c>
      <c r="M477" s="3" t="s">
        <v>1951</v>
      </c>
      <c r="N477" s="3" t="s">
        <v>1951</v>
      </c>
      <c r="AP477" s="159" t="s">
        <v>752</v>
      </c>
    </row>
    <row r="478" spans="1:42" hidden="1">
      <c r="A478" s="79" t="str">
        <f t="shared" si="7"/>
        <v>BTI H</v>
      </c>
      <c r="B478" s="89" t="s">
        <v>108</v>
      </c>
      <c r="K478" s="3" t="s">
        <v>1951</v>
      </c>
      <c r="L478" s="3" t="s">
        <v>1951</v>
      </c>
      <c r="M478" s="3" t="s">
        <v>1951</v>
      </c>
      <c r="N478" s="3" t="s">
        <v>1951</v>
      </c>
      <c r="AP478" s="159" t="s">
        <v>752</v>
      </c>
    </row>
    <row r="479" spans="1:42" hidden="1">
      <c r="A479" s="79" t="str">
        <f t="shared" si="7"/>
        <v>BTI I</v>
      </c>
      <c r="B479" s="89" t="s">
        <v>224</v>
      </c>
      <c r="K479" s="3" t="s">
        <v>1951</v>
      </c>
      <c r="L479" s="3" t="s">
        <v>1951</v>
      </c>
      <c r="M479" s="3" t="s">
        <v>1951</v>
      </c>
      <c r="N479" s="3" t="s">
        <v>1951</v>
      </c>
      <c r="AP479" s="159" t="s">
        <v>752</v>
      </c>
    </row>
    <row r="480" spans="1:42" hidden="1">
      <c r="A480" s="79" t="str">
        <f t="shared" si="7"/>
        <v>BTO 2</v>
      </c>
      <c r="B480" s="19">
        <v>2</v>
      </c>
      <c r="K480" s="3" t="s">
        <v>1951</v>
      </c>
      <c r="L480" s="3" t="s">
        <v>1951</v>
      </c>
      <c r="M480" s="3" t="s">
        <v>1951</v>
      </c>
      <c r="N480" s="3" t="s">
        <v>1951</v>
      </c>
      <c r="AP480" t="s">
        <v>703</v>
      </c>
    </row>
    <row r="481" spans="1:42" hidden="1">
      <c r="A481" s="79" t="str">
        <f t="shared" si="7"/>
        <v>BTO G</v>
      </c>
      <c r="B481" s="89" t="s">
        <v>173</v>
      </c>
      <c r="K481" s="3" t="s">
        <v>1951</v>
      </c>
      <c r="L481" s="3" t="s">
        <v>1951</v>
      </c>
      <c r="M481" s="3" t="s">
        <v>1951</v>
      </c>
      <c r="N481" s="3" t="s">
        <v>1951</v>
      </c>
      <c r="AP481" s="159" t="s">
        <v>703</v>
      </c>
    </row>
    <row r="482" spans="1:42" hidden="1">
      <c r="A482" s="79" t="str">
        <f t="shared" si="7"/>
        <v>BTO H</v>
      </c>
      <c r="B482" s="89" t="s">
        <v>108</v>
      </c>
      <c r="K482" s="3" t="s">
        <v>1951</v>
      </c>
      <c r="L482" s="3" t="s">
        <v>1951</v>
      </c>
      <c r="M482" s="3" t="s">
        <v>1951</v>
      </c>
      <c r="N482" s="3" t="s">
        <v>1951</v>
      </c>
      <c r="AP482" s="159" t="s">
        <v>703</v>
      </c>
    </row>
    <row r="483" spans="1:42" hidden="1">
      <c r="A483" s="79" t="str">
        <f t="shared" si="7"/>
        <v>BTO I</v>
      </c>
      <c r="B483" s="89" t="s">
        <v>224</v>
      </c>
      <c r="K483" s="3" t="s">
        <v>1951</v>
      </c>
      <c r="L483" s="3" t="s">
        <v>1951</v>
      </c>
      <c r="M483" s="3" t="s">
        <v>1951</v>
      </c>
      <c r="N483" s="3" t="s">
        <v>1951</v>
      </c>
      <c r="AP483" s="159" t="s">
        <v>703</v>
      </c>
    </row>
    <row r="484" spans="1:42" hidden="1">
      <c r="A484" s="79" t="str">
        <f t="shared" si="7"/>
        <v>BTR 2</v>
      </c>
      <c r="B484" s="19">
        <v>2</v>
      </c>
      <c r="K484" s="3" t="s">
        <v>1951</v>
      </c>
      <c r="L484" s="3" t="s">
        <v>1951</v>
      </c>
      <c r="M484" s="3" t="s">
        <v>1951</v>
      </c>
      <c r="N484" s="3" t="s">
        <v>1951</v>
      </c>
      <c r="AP484" t="s">
        <v>1637</v>
      </c>
    </row>
    <row r="485" spans="1:42" hidden="1">
      <c r="A485" s="79" t="str">
        <f t="shared" si="7"/>
        <v>BTR 3</v>
      </c>
      <c r="B485" s="19">
        <v>3</v>
      </c>
      <c r="K485" s="3" t="s">
        <v>1951</v>
      </c>
      <c r="L485" s="3" t="s">
        <v>1951</v>
      </c>
      <c r="M485" s="3" t="s">
        <v>1951</v>
      </c>
      <c r="N485" s="3" t="s">
        <v>1951</v>
      </c>
      <c r="AP485" t="s">
        <v>1637</v>
      </c>
    </row>
    <row r="486" spans="1:42" hidden="1">
      <c r="A486" s="79" t="str">
        <f t="shared" si="7"/>
        <v>BTR A</v>
      </c>
      <c r="B486" s="89" t="s">
        <v>106</v>
      </c>
      <c r="K486" s="3" t="s">
        <v>1951</v>
      </c>
      <c r="L486" s="3" t="s">
        <v>1951</v>
      </c>
      <c r="M486" s="3" t="s">
        <v>1951</v>
      </c>
      <c r="N486" s="3" t="s">
        <v>1951</v>
      </c>
      <c r="AP486" s="159" t="s">
        <v>1637</v>
      </c>
    </row>
    <row r="487" spans="1:42" hidden="1">
      <c r="A487" s="79" t="str">
        <f t="shared" si="7"/>
        <v>BTR B</v>
      </c>
      <c r="B487" s="89" t="s">
        <v>109</v>
      </c>
      <c r="K487" s="3" t="s">
        <v>1951</v>
      </c>
      <c r="L487" s="3" t="s">
        <v>1951</v>
      </c>
      <c r="M487" s="3" t="s">
        <v>1951</v>
      </c>
      <c r="N487" s="3" t="s">
        <v>1951</v>
      </c>
      <c r="AP487" s="159" t="s">
        <v>1637</v>
      </c>
    </row>
    <row r="488" spans="1:42" hidden="1">
      <c r="A488" s="79" t="str">
        <f t="shared" si="7"/>
        <v>BTR C</v>
      </c>
      <c r="B488" s="89" t="s">
        <v>110</v>
      </c>
      <c r="K488" s="3" t="s">
        <v>1951</v>
      </c>
      <c r="L488" s="3" t="s">
        <v>1951</v>
      </c>
      <c r="M488" s="3" t="s">
        <v>1951</v>
      </c>
      <c r="N488" s="3" t="s">
        <v>1951</v>
      </c>
      <c r="AP488" s="159" t="s">
        <v>1637</v>
      </c>
    </row>
    <row r="489" spans="1:42" hidden="1">
      <c r="A489" s="79" t="str">
        <f t="shared" si="7"/>
        <v>BTR D</v>
      </c>
      <c r="B489" s="89" t="s">
        <v>239</v>
      </c>
      <c r="K489" s="3" t="s">
        <v>1951</v>
      </c>
      <c r="L489" s="3" t="s">
        <v>1951</v>
      </c>
      <c r="M489" s="3" t="s">
        <v>1951</v>
      </c>
      <c r="N489" s="3" t="s">
        <v>1951</v>
      </c>
      <c r="AP489" s="159" t="s">
        <v>1637</v>
      </c>
    </row>
    <row r="490" spans="1:42" hidden="1">
      <c r="A490" s="79" t="str">
        <f t="shared" si="7"/>
        <v>BTR E</v>
      </c>
      <c r="B490" s="89" t="s">
        <v>246</v>
      </c>
      <c r="C490" s="79"/>
      <c r="D490" s="79"/>
      <c r="E490" s="79"/>
      <c r="F490" s="79"/>
      <c r="G490" s="84"/>
      <c r="H490" s="79"/>
      <c r="I490" s="79"/>
      <c r="J490" s="79"/>
      <c r="K490" s="3" t="s">
        <v>1951</v>
      </c>
      <c r="L490" s="3" t="s">
        <v>1951</v>
      </c>
      <c r="M490" s="3" t="s">
        <v>1951</v>
      </c>
      <c r="N490" s="3" t="s">
        <v>1951</v>
      </c>
      <c r="O490" s="3"/>
      <c r="P490" s="79"/>
      <c r="Q490" s="79"/>
      <c r="R490" s="85"/>
      <c r="S490" s="85"/>
      <c r="T490" s="85"/>
      <c r="U490" s="85"/>
      <c r="V490" s="79"/>
      <c r="W490" s="79"/>
      <c r="X490" s="79"/>
      <c r="Y490" s="79"/>
      <c r="Z490" s="79"/>
      <c r="AA490" s="79"/>
      <c r="AB490" s="79"/>
      <c r="AC490" s="79"/>
      <c r="AD490" s="86"/>
      <c r="AE490" s="86"/>
      <c r="AF490" s="90"/>
      <c r="AG490" s="3"/>
      <c r="AH490" s="79"/>
      <c r="AI490" s="79"/>
      <c r="AJ490" s="79"/>
      <c r="AK490" s="19"/>
      <c r="AL490" s="79"/>
      <c r="AM490" s="79"/>
      <c r="AN490" s="3"/>
      <c r="AO490" s="79"/>
      <c r="AP490" s="158" t="s">
        <v>1637</v>
      </c>
    </row>
    <row r="491" spans="1:42" hidden="1">
      <c r="A491" s="79" t="str">
        <f t="shared" si="7"/>
        <v>BTR F</v>
      </c>
      <c r="B491" s="89" t="s">
        <v>247</v>
      </c>
      <c r="C491" s="19"/>
      <c r="D491" s="79"/>
      <c r="E491" s="79"/>
      <c r="F491" s="79"/>
      <c r="G491" s="84"/>
      <c r="H491" s="79"/>
      <c r="I491" s="79"/>
      <c r="J491" s="79"/>
      <c r="K491" s="3" t="s">
        <v>1951</v>
      </c>
      <c r="L491" s="3" t="s">
        <v>1951</v>
      </c>
      <c r="M491" s="3" t="s">
        <v>1951</v>
      </c>
      <c r="N491" s="3" t="s">
        <v>1951</v>
      </c>
      <c r="O491" s="3"/>
      <c r="P491" s="79"/>
      <c r="Q491" s="79"/>
      <c r="R491" s="85"/>
      <c r="S491" s="85"/>
      <c r="T491" s="85"/>
      <c r="U491" s="85"/>
      <c r="V491" s="79"/>
      <c r="W491" s="79"/>
      <c r="X491" s="79"/>
      <c r="Y491" s="79"/>
      <c r="Z491" s="79"/>
      <c r="AA491" s="79"/>
      <c r="AB491" s="79"/>
      <c r="AC491" s="79"/>
      <c r="AD491" s="86"/>
      <c r="AE491" s="86"/>
      <c r="AF491" s="90"/>
      <c r="AG491" s="3"/>
      <c r="AH491" s="79"/>
      <c r="AI491" s="79"/>
      <c r="AJ491" s="79"/>
      <c r="AK491" s="19"/>
      <c r="AL491" s="79"/>
      <c r="AM491" s="79"/>
      <c r="AN491" s="3"/>
      <c r="AO491" s="79"/>
      <c r="AP491" s="158" t="s">
        <v>1637</v>
      </c>
    </row>
    <row r="492" spans="1:42" hidden="1">
      <c r="A492" s="79" t="str">
        <f t="shared" si="7"/>
        <v>BTR G</v>
      </c>
      <c r="B492" s="89" t="s">
        <v>173</v>
      </c>
      <c r="K492" s="3" t="s">
        <v>1951</v>
      </c>
      <c r="L492" s="3" t="s">
        <v>1951</v>
      </c>
      <c r="M492" s="3" t="s">
        <v>1951</v>
      </c>
      <c r="N492" s="3" t="s">
        <v>1951</v>
      </c>
      <c r="AP492" s="159" t="s">
        <v>1637</v>
      </c>
    </row>
    <row r="493" spans="1:42" hidden="1">
      <c r="A493" s="79" t="str">
        <f t="shared" si="7"/>
        <v>BTR H</v>
      </c>
      <c r="B493" s="89" t="s">
        <v>108</v>
      </c>
      <c r="K493" s="3" t="s">
        <v>1951</v>
      </c>
      <c r="L493" s="3" t="s">
        <v>1951</v>
      </c>
      <c r="M493" s="3" t="s">
        <v>1951</v>
      </c>
      <c r="N493" s="3" t="s">
        <v>1951</v>
      </c>
      <c r="AP493" s="159" t="s">
        <v>1637</v>
      </c>
    </row>
    <row r="494" spans="1:42" hidden="1">
      <c r="A494" s="79" t="str">
        <f t="shared" si="7"/>
        <v>BTR I</v>
      </c>
      <c r="B494" s="89" t="s">
        <v>224</v>
      </c>
      <c r="K494" s="3" t="s">
        <v>1951</v>
      </c>
      <c r="L494" s="3" t="s">
        <v>1951</v>
      </c>
      <c r="M494" s="3" t="s">
        <v>1951</v>
      </c>
      <c r="N494" s="3" t="s">
        <v>1951</v>
      </c>
      <c r="AP494" s="159" t="s">
        <v>1637</v>
      </c>
    </row>
    <row r="495" spans="1:42" hidden="1">
      <c r="A495" s="79" t="str">
        <f t="shared" si="7"/>
        <v>BUS 1</v>
      </c>
      <c r="B495" s="19">
        <v>1</v>
      </c>
      <c r="K495" s="3" t="s">
        <v>1951</v>
      </c>
      <c r="L495" s="3" t="s">
        <v>1951</v>
      </c>
      <c r="M495" s="3" t="s">
        <v>1951</v>
      </c>
      <c r="N495" s="3" t="s">
        <v>1951</v>
      </c>
      <c r="AP495" t="s">
        <v>817</v>
      </c>
    </row>
    <row r="496" spans="1:42" hidden="1">
      <c r="A496" s="79" t="str">
        <f t="shared" si="7"/>
        <v>BUS 2</v>
      </c>
      <c r="B496" s="19">
        <v>2</v>
      </c>
      <c r="K496" s="3" t="s">
        <v>1951</v>
      </c>
      <c r="L496" s="3" t="s">
        <v>1951</v>
      </c>
      <c r="M496" s="3" t="s">
        <v>1951</v>
      </c>
      <c r="N496" s="3" t="s">
        <v>1951</v>
      </c>
      <c r="AP496" t="s">
        <v>817</v>
      </c>
    </row>
    <row r="497" spans="1:42" hidden="1">
      <c r="A497" s="79" t="str">
        <f t="shared" si="7"/>
        <v>BUS C</v>
      </c>
      <c r="B497" s="89" t="s">
        <v>110</v>
      </c>
      <c r="C497" s="79"/>
      <c r="D497" s="79"/>
      <c r="E497" s="79"/>
      <c r="F497" s="79"/>
      <c r="G497" s="84"/>
      <c r="H497" s="79"/>
      <c r="I497" s="79"/>
      <c r="J497" s="79"/>
      <c r="K497" s="3" t="s">
        <v>1951</v>
      </c>
      <c r="L497" s="3" t="s">
        <v>1951</v>
      </c>
      <c r="M497" s="3" t="s">
        <v>1951</v>
      </c>
      <c r="N497" s="3" t="s">
        <v>1951</v>
      </c>
      <c r="O497" s="3"/>
      <c r="P497" s="79"/>
      <c r="Q497" s="79"/>
      <c r="R497" s="85"/>
      <c r="S497" s="85"/>
      <c r="T497" s="85"/>
      <c r="U497" s="85"/>
      <c r="V497" s="79"/>
      <c r="W497" s="79"/>
      <c r="X497" s="79"/>
      <c r="Y497" s="79"/>
      <c r="Z497" s="79"/>
      <c r="AA497" s="79"/>
      <c r="AB497" s="79"/>
      <c r="AC497" s="79"/>
      <c r="AD497" s="86"/>
      <c r="AE497" s="86"/>
      <c r="AF497" s="90"/>
      <c r="AG497" s="3"/>
      <c r="AH497" s="79"/>
      <c r="AI497" s="79"/>
      <c r="AJ497" s="79"/>
      <c r="AK497" s="19"/>
      <c r="AL497" s="79"/>
      <c r="AM497" s="79"/>
      <c r="AN497" s="3"/>
      <c r="AO497" s="79"/>
      <c r="AP497" s="158" t="s">
        <v>817</v>
      </c>
    </row>
    <row r="498" spans="1:42" hidden="1">
      <c r="A498" s="79" t="str">
        <f t="shared" si="7"/>
        <v>BUS D</v>
      </c>
      <c r="B498" s="89" t="s">
        <v>239</v>
      </c>
      <c r="K498" s="3" t="s">
        <v>1951</v>
      </c>
      <c r="L498" s="3" t="s">
        <v>1951</v>
      </c>
      <c r="M498" s="3" t="s">
        <v>1951</v>
      </c>
      <c r="N498" s="3" t="s">
        <v>1951</v>
      </c>
      <c r="AP498" s="159" t="s">
        <v>817</v>
      </c>
    </row>
    <row r="499" spans="1:42" hidden="1">
      <c r="A499" s="79" t="str">
        <f t="shared" si="7"/>
        <v>BUS E</v>
      </c>
      <c r="B499" s="89" t="s">
        <v>246</v>
      </c>
      <c r="K499" s="3" t="s">
        <v>1951</v>
      </c>
      <c r="L499" s="3" t="s">
        <v>1951</v>
      </c>
      <c r="M499" s="3" t="s">
        <v>1951</v>
      </c>
      <c r="N499" s="3" t="s">
        <v>1951</v>
      </c>
      <c r="AP499" s="159" t="s">
        <v>817</v>
      </c>
    </row>
    <row r="500" spans="1:42" hidden="1">
      <c r="A500" s="79" t="str">
        <f t="shared" si="7"/>
        <v>BUS F</v>
      </c>
      <c r="B500" s="89" t="s">
        <v>247</v>
      </c>
      <c r="C500" s="17"/>
      <c r="D500" s="3"/>
      <c r="E500" s="3"/>
      <c r="F500" s="17"/>
      <c r="G500" s="84"/>
      <c r="H500" s="17"/>
      <c r="I500" s="79"/>
      <c r="J500" s="79"/>
      <c r="K500" s="3" t="s">
        <v>1951</v>
      </c>
      <c r="L500" s="3" t="s">
        <v>1951</v>
      </c>
      <c r="M500" s="3" t="s">
        <v>1951</v>
      </c>
      <c r="N500" s="3" t="s">
        <v>1951</v>
      </c>
      <c r="O500" s="3"/>
      <c r="P500" s="79"/>
      <c r="Q500" s="79"/>
      <c r="R500" s="85"/>
      <c r="S500" s="85"/>
      <c r="T500" s="85"/>
      <c r="U500" s="85"/>
      <c r="V500" s="79"/>
      <c r="W500" s="79"/>
      <c r="X500" s="79"/>
      <c r="Y500" s="86"/>
      <c r="Z500" s="86"/>
      <c r="AA500" s="86"/>
      <c r="AB500" s="86"/>
      <c r="AC500" s="86"/>
      <c r="AD500" s="86"/>
      <c r="AE500" s="86"/>
      <c r="AF500" s="90"/>
      <c r="AG500" s="3"/>
      <c r="AH500" s="79"/>
      <c r="AI500" s="79"/>
      <c r="AJ500" s="79"/>
      <c r="AK500" s="19"/>
      <c r="AL500" s="17"/>
      <c r="AM500" s="17"/>
      <c r="AN500" s="3"/>
      <c r="AO500" s="17"/>
      <c r="AP500" s="158" t="s">
        <v>817</v>
      </c>
    </row>
    <row r="501" spans="1:42" hidden="1">
      <c r="A501" s="79" t="str">
        <f t="shared" si="7"/>
        <v>BUS G</v>
      </c>
      <c r="B501" s="89" t="s">
        <v>173</v>
      </c>
      <c r="K501" s="3" t="s">
        <v>1951</v>
      </c>
      <c r="L501" s="3" t="s">
        <v>1951</v>
      </c>
      <c r="M501" s="3" t="s">
        <v>1951</v>
      </c>
      <c r="N501" s="3" t="s">
        <v>1951</v>
      </c>
      <c r="AP501" s="159" t="s">
        <v>817</v>
      </c>
    </row>
    <row r="502" spans="1:42" hidden="1">
      <c r="A502" s="79" t="str">
        <f t="shared" si="7"/>
        <v>BUS H</v>
      </c>
      <c r="B502" s="89" t="s">
        <v>108</v>
      </c>
      <c r="K502" s="3" t="s">
        <v>1951</v>
      </c>
      <c r="L502" s="3" t="s">
        <v>1951</v>
      </c>
      <c r="M502" s="3" t="s">
        <v>1951</v>
      </c>
      <c r="N502" s="3" t="s">
        <v>1951</v>
      </c>
      <c r="AP502" s="159" t="s">
        <v>817</v>
      </c>
    </row>
    <row r="503" spans="1:42" hidden="1">
      <c r="A503" s="79" t="str">
        <f t="shared" si="7"/>
        <v>BUS I</v>
      </c>
      <c r="B503" s="89" t="s">
        <v>224</v>
      </c>
      <c r="K503" s="3" t="s">
        <v>1951</v>
      </c>
      <c r="L503" s="3" t="s">
        <v>1951</v>
      </c>
      <c r="M503" s="3" t="s">
        <v>1951</v>
      </c>
      <c r="N503" s="3" t="s">
        <v>1951</v>
      </c>
      <c r="AP503" s="159" t="s">
        <v>817</v>
      </c>
    </row>
    <row r="504" spans="1:42" hidden="1">
      <c r="A504" s="79" t="str">
        <f t="shared" si="7"/>
        <v>BVG C</v>
      </c>
      <c r="B504" s="89" t="s">
        <v>110</v>
      </c>
      <c r="K504" s="3" t="s">
        <v>1951</v>
      </c>
      <c r="L504" s="3" t="s">
        <v>1951</v>
      </c>
      <c r="M504" s="3" t="s">
        <v>1951</v>
      </c>
      <c r="N504" s="3" t="s">
        <v>1951</v>
      </c>
      <c r="AP504" s="159" t="s">
        <v>755</v>
      </c>
    </row>
    <row r="505" spans="1:42" hidden="1">
      <c r="A505" s="79" t="str">
        <f t="shared" si="7"/>
        <v>BVG D</v>
      </c>
      <c r="B505" s="89" t="s">
        <v>239</v>
      </c>
      <c r="C505" s="19"/>
      <c r="D505" s="79"/>
      <c r="E505" s="79"/>
      <c r="F505" s="79"/>
      <c r="G505" s="84"/>
      <c r="H505" s="79"/>
      <c r="I505" s="79"/>
      <c r="J505" s="79"/>
      <c r="K505" s="3" t="s">
        <v>1951</v>
      </c>
      <c r="L505" s="3" t="s">
        <v>1951</v>
      </c>
      <c r="M505" s="3" t="s">
        <v>1951</v>
      </c>
      <c r="N505" s="3" t="s">
        <v>1951</v>
      </c>
      <c r="O505" s="3"/>
      <c r="P505" s="79"/>
      <c r="Q505" s="79"/>
      <c r="R505" s="85"/>
      <c r="S505" s="85"/>
      <c r="T505" s="85"/>
      <c r="U505" s="85"/>
      <c r="V505" s="79"/>
      <c r="W505" s="79"/>
      <c r="X505" s="79"/>
      <c r="Y505" s="79"/>
      <c r="Z505" s="79"/>
      <c r="AA505" s="79"/>
      <c r="AB505" s="79"/>
      <c r="AC505" s="79"/>
      <c r="AD505" s="86"/>
      <c r="AE505" s="86"/>
      <c r="AF505" s="90"/>
      <c r="AG505" s="3"/>
      <c r="AH505" s="79"/>
      <c r="AI505" s="79"/>
      <c r="AJ505" s="79"/>
      <c r="AK505" s="19"/>
      <c r="AL505" s="79"/>
      <c r="AM505" s="79"/>
      <c r="AN505" s="3"/>
      <c r="AO505" s="79"/>
      <c r="AP505" s="158" t="s">
        <v>755</v>
      </c>
    </row>
    <row r="506" spans="1:42" hidden="1">
      <c r="A506" s="79" t="str">
        <f t="shared" si="7"/>
        <v>BVG E</v>
      </c>
      <c r="B506" s="89" t="s">
        <v>246</v>
      </c>
      <c r="K506" s="3" t="s">
        <v>1951</v>
      </c>
      <c r="L506" s="3" t="s">
        <v>1951</v>
      </c>
      <c r="M506" s="3" t="s">
        <v>1951</v>
      </c>
      <c r="N506" s="3" t="s">
        <v>1951</v>
      </c>
      <c r="AP506" s="159" t="s">
        <v>755</v>
      </c>
    </row>
    <row r="507" spans="1:42" hidden="1">
      <c r="A507" s="79" t="str">
        <f t="shared" si="7"/>
        <v>BVG F</v>
      </c>
      <c r="B507" s="89" t="s">
        <v>247</v>
      </c>
      <c r="K507" s="3" t="s">
        <v>1951</v>
      </c>
      <c r="L507" s="3" t="s">
        <v>1951</v>
      </c>
      <c r="M507" s="3" t="s">
        <v>1951</v>
      </c>
      <c r="N507" s="3" t="s">
        <v>1951</v>
      </c>
      <c r="AP507" s="159" t="s">
        <v>755</v>
      </c>
    </row>
    <row r="508" spans="1:42" hidden="1">
      <c r="A508" s="79" t="str">
        <f t="shared" si="7"/>
        <v>BVG G</v>
      </c>
      <c r="B508" s="89" t="s">
        <v>173</v>
      </c>
      <c r="K508" s="3" t="s">
        <v>1951</v>
      </c>
      <c r="L508" s="3" t="s">
        <v>1951</v>
      </c>
      <c r="M508" s="3" t="s">
        <v>1951</v>
      </c>
      <c r="N508" s="3" t="s">
        <v>1951</v>
      </c>
      <c r="AP508" s="159" t="s">
        <v>755</v>
      </c>
    </row>
    <row r="509" spans="1:42" hidden="1">
      <c r="A509" s="79" t="str">
        <f t="shared" si="7"/>
        <v>BVG H</v>
      </c>
      <c r="B509" s="89" t="s">
        <v>108</v>
      </c>
      <c r="K509" s="3" t="s">
        <v>1951</v>
      </c>
      <c r="L509" s="3" t="s">
        <v>1951</v>
      </c>
      <c r="M509" s="3" t="s">
        <v>1951</v>
      </c>
      <c r="N509" s="3" t="s">
        <v>1951</v>
      </c>
      <c r="AP509" s="159" t="s">
        <v>755</v>
      </c>
    </row>
    <row r="510" spans="1:42" hidden="1">
      <c r="A510" s="79" t="str">
        <f t="shared" si="7"/>
        <v>BVG I</v>
      </c>
      <c r="B510" s="89" t="s">
        <v>224</v>
      </c>
      <c r="K510" s="3" t="s">
        <v>1951</v>
      </c>
      <c r="L510" s="3" t="s">
        <v>1951</v>
      </c>
      <c r="M510" s="3" t="s">
        <v>1951</v>
      </c>
      <c r="N510" s="3" t="s">
        <v>1951</v>
      </c>
      <c r="AP510" s="159" t="s">
        <v>755</v>
      </c>
    </row>
    <row r="511" spans="1:42" hidden="1">
      <c r="A511" s="79" t="str">
        <f t="shared" si="7"/>
        <v>BVR 2</v>
      </c>
      <c r="B511" s="19">
        <v>2</v>
      </c>
      <c r="K511" s="3" t="s">
        <v>1951</v>
      </c>
      <c r="L511" s="3" t="s">
        <v>1951</v>
      </c>
      <c r="M511" s="3" t="s">
        <v>1951</v>
      </c>
      <c r="N511" s="3" t="s">
        <v>1951</v>
      </c>
      <c r="AP511" t="s">
        <v>1702</v>
      </c>
    </row>
    <row r="512" spans="1:42" hidden="1">
      <c r="A512" s="79" t="str">
        <f t="shared" si="7"/>
        <v>BVR D</v>
      </c>
      <c r="B512" s="89" t="s">
        <v>239</v>
      </c>
      <c r="C512" s="79"/>
      <c r="D512" s="79"/>
      <c r="E512" s="79"/>
      <c r="F512" s="79"/>
      <c r="G512" s="84"/>
      <c r="H512" s="79"/>
      <c r="I512" s="79"/>
      <c r="J512" s="79"/>
      <c r="K512" s="3" t="s">
        <v>1951</v>
      </c>
      <c r="L512" s="3" t="s">
        <v>1951</v>
      </c>
      <c r="M512" s="3" t="s">
        <v>1951</v>
      </c>
      <c r="N512" s="3" t="s">
        <v>1951</v>
      </c>
      <c r="O512" s="3"/>
      <c r="P512" s="79"/>
      <c r="Q512" s="79"/>
      <c r="R512" s="85"/>
      <c r="S512" s="85"/>
      <c r="T512" s="85"/>
      <c r="U512" s="85"/>
      <c r="V512" s="79"/>
      <c r="W512" s="79"/>
      <c r="X512" s="79"/>
      <c r="Y512" s="79"/>
      <c r="Z512" s="79"/>
      <c r="AA512" s="79"/>
      <c r="AB512" s="79"/>
      <c r="AC512" s="79"/>
      <c r="AD512" s="86"/>
      <c r="AE512" s="86"/>
      <c r="AF512" s="90"/>
      <c r="AG512" s="3"/>
      <c r="AH512" s="79"/>
      <c r="AI512" s="79"/>
      <c r="AJ512" s="79"/>
      <c r="AK512" s="19"/>
      <c r="AL512" s="79"/>
      <c r="AM512" s="79"/>
      <c r="AN512" s="3"/>
      <c r="AO512" s="79"/>
      <c r="AP512" s="158" t="s">
        <v>1702</v>
      </c>
    </row>
    <row r="513" spans="1:42" hidden="1">
      <c r="A513" s="79" t="str">
        <f t="shared" si="7"/>
        <v>BVR E</v>
      </c>
      <c r="B513" s="89" t="s">
        <v>246</v>
      </c>
      <c r="K513" s="3" t="s">
        <v>1951</v>
      </c>
      <c r="L513" s="3" t="s">
        <v>1951</v>
      </c>
      <c r="M513" s="3" t="s">
        <v>1951</v>
      </c>
      <c r="N513" s="3" t="s">
        <v>1951</v>
      </c>
      <c r="AP513" s="158" t="s">
        <v>1702</v>
      </c>
    </row>
    <row r="514" spans="1:42" hidden="1">
      <c r="A514" s="79" t="str">
        <f t="shared" ref="A514:A577" si="8">_xlfn.CONCAT(AP514," ",B514)</f>
        <v>BVR F</v>
      </c>
      <c r="B514" s="89" t="s">
        <v>247</v>
      </c>
      <c r="K514" s="3" t="s">
        <v>1951</v>
      </c>
      <c r="L514" s="3" t="s">
        <v>1951</v>
      </c>
      <c r="M514" s="3" t="s">
        <v>1951</v>
      </c>
      <c r="N514" s="3" t="s">
        <v>1951</v>
      </c>
      <c r="AP514" s="158" t="s">
        <v>1702</v>
      </c>
    </row>
    <row r="515" spans="1:42" hidden="1">
      <c r="A515" s="79" t="str">
        <f t="shared" si="8"/>
        <v>BVR H</v>
      </c>
      <c r="B515" s="89" t="s">
        <v>108</v>
      </c>
      <c r="K515" s="3" t="s">
        <v>1951</v>
      </c>
      <c r="L515" s="3" t="s">
        <v>1951</v>
      </c>
      <c r="M515" s="3" t="s">
        <v>1951</v>
      </c>
      <c r="N515" s="3" t="s">
        <v>1951</v>
      </c>
      <c r="AP515" s="159" t="s">
        <v>1702</v>
      </c>
    </row>
    <row r="516" spans="1:42" hidden="1">
      <c r="A516" s="79" t="str">
        <f t="shared" si="8"/>
        <v>BVT 1</v>
      </c>
      <c r="B516" s="19">
        <v>1</v>
      </c>
      <c r="K516" s="3" t="s">
        <v>1951</v>
      </c>
      <c r="L516" s="3" t="s">
        <v>1951</v>
      </c>
      <c r="M516" s="3" t="s">
        <v>1951</v>
      </c>
      <c r="N516" s="3" t="s">
        <v>1951</v>
      </c>
      <c r="AP516" t="s">
        <v>546</v>
      </c>
    </row>
    <row r="517" spans="1:42" hidden="1">
      <c r="A517" s="79" t="str">
        <f t="shared" si="8"/>
        <v>BVT 2</v>
      </c>
      <c r="B517" s="19">
        <v>2</v>
      </c>
      <c r="K517" s="3" t="s">
        <v>1951</v>
      </c>
      <c r="L517" s="3" t="s">
        <v>1951</v>
      </c>
      <c r="M517" s="3" t="s">
        <v>1951</v>
      </c>
      <c r="N517" s="3" t="s">
        <v>1951</v>
      </c>
      <c r="AP517" t="s">
        <v>546</v>
      </c>
    </row>
    <row r="518" spans="1:42" hidden="1">
      <c r="A518" s="79" t="str">
        <f t="shared" si="8"/>
        <v>BVT D</v>
      </c>
      <c r="B518" s="89" t="s">
        <v>239</v>
      </c>
      <c r="K518" s="3" t="s">
        <v>1951</v>
      </c>
      <c r="L518" s="3" t="s">
        <v>1951</v>
      </c>
      <c r="M518" s="3" t="s">
        <v>1951</v>
      </c>
      <c r="N518" s="3" t="s">
        <v>1951</v>
      </c>
      <c r="AP518" s="159" t="s">
        <v>546</v>
      </c>
    </row>
    <row r="519" spans="1:42" hidden="1">
      <c r="A519" s="79" t="str">
        <f t="shared" si="8"/>
        <v>BVT E</v>
      </c>
      <c r="B519" s="89" t="s">
        <v>246</v>
      </c>
      <c r="K519" s="3" t="s">
        <v>1951</v>
      </c>
      <c r="L519" s="3" t="s">
        <v>1951</v>
      </c>
      <c r="M519" s="3" t="s">
        <v>1951</v>
      </c>
      <c r="N519" s="3" t="s">
        <v>1951</v>
      </c>
      <c r="AP519" s="159" t="s">
        <v>546</v>
      </c>
    </row>
    <row r="520" spans="1:42" hidden="1">
      <c r="A520" s="79" t="str">
        <f t="shared" si="8"/>
        <v>BVT F</v>
      </c>
      <c r="B520" s="89" t="s">
        <v>247</v>
      </c>
      <c r="K520" s="3" t="s">
        <v>1951</v>
      </c>
      <c r="L520" s="3" t="s">
        <v>1951</v>
      </c>
      <c r="M520" s="3" t="s">
        <v>1951</v>
      </c>
      <c r="N520" s="3" t="s">
        <v>1951</v>
      </c>
      <c r="AP520" s="159" t="s">
        <v>546</v>
      </c>
    </row>
    <row r="521" spans="1:42" hidden="1">
      <c r="A521" s="79" t="str">
        <f t="shared" si="8"/>
        <v>BVT G</v>
      </c>
      <c r="B521" s="89" t="s">
        <v>173</v>
      </c>
      <c r="K521" s="3" t="s">
        <v>1951</v>
      </c>
      <c r="L521" s="3" t="s">
        <v>1951</v>
      </c>
      <c r="M521" s="3" t="s">
        <v>1951</v>
      </c>
      <c r="N521" s="3" t="s">
        <v>1951</v>
      </c>
      <c r="AP521" s="159" t="s">
        <v>546</v>
      </c>
    </row>
    <row r="522" spans="1:42" hidden="1">
      <c r="A522" s="79" t="str">
        <f t="shared" si="8"/>
        <v>BVT H</v>
      </c>
      <c r="B522" s="89" t="s">
        <v>108</v>
      </c>
      <c r="K522" s="3" t="s">
        <v>1951</v>
      </c>
      <c r="L522" s="3" t="s">
        <v>1951</v>
      </c>
      <c r="M522" s="3" t="s">
        <v>1951</v>
      </c>
      <c r="N522" s="3" t="s">
        <v>1951</v>
      </c>
      <c r="AP522" s="159" t="s">
        <v>546</v>
      </c>
    </row>
    <row r="523" spans="1:42" hidden="1">
      <c r="A523" s="79" t="str">
        <f t="shared" si="8"/>
        <v>CAA 1</v>
      </c>
      <c r="B523" s="19">
        <v>1</v>
      </c>
      <c r="K523" s="3" t="s">
        <v>1951</v>
      </c>
      <c r="L523" s="3" t="s">
        <v>1951</v>
      </c>
      <c r="M523" s="3" t="s">
        <v>1951</v>
      </c>
      <c r="N523" s="3" t="s">
        <v>1951</v>
      </c>
      <c r="AP523" t="s">
        <v>1703</v>
      </c>
    </row>
    <row r="524" spans="1:42" hidden="1">
      <c r="A524" s="79" t="str">
        <f t="shared" si="8"/>
        <v>CAA 2</v>
      </c>
      <c r="B524" s="19">
        <v>2</v>
      </c>
      <c r="K524" s="3" t="s">
        <v>1951</v>
      </c>
      <c r="L524" s="3" t="s">
        <v>1951</v>
      </c>
      <c r="M524" s="3" t="s">
        <v>1951</v>
      </c>
      <c r="N524" s="3" t="s">
        <v>1951</v>
      </c>
      <c r="AP524" t="s">
        <v>1703</v>
      </c>
    </row>
    <row r="525" spans="1:42" hidden="1">
      <c r="A525" s="79" t="str">
        <f t="shared" si="8"/>
        <v>CAA 3</v>
      </c>
      <c r="B525" s="19">
        <v>3</v>
      </c>
      <c r="K525" s="3" t="s">
        <v>1951</v>
      </c>
      <c r="L525" s="3" t="s">
        <v>1951</v>
      </c>
      <c r="M525" s="3" t="s">
        <v>1951</v>
      </c>
      <c r="N525" s="3" t="s">
        <v>1951</v>
      </c>
      <c r="AP525" t="s">
        <v>1703</v>
      </c>
    </row>
    <row r="526" spans="1:42" hidden="1">
      <c r="A526" s="79" t="str">
        <f t="shared" si="8"/>
        <v>CAA E</v>
      </c>
      <c r="B526" s="89" t="s">
        <v>246</v>
      </c>
      <c r="K526" s="3" t="s">
        <v>1951</v>
      </c>
      <c r="L526" s="3" t="s">
        <v>1951</v>
      </c>
      <c r="M526" s="3" t="s">
        <v>1951</v>
      </c>
      <c r="N526" s="3" t="s">
        <v>1951</v>
      </c>
      <c r="AP526" s="158" t="s">
        <v>1703</v>
      </c>
    </row>
    <row r="527" spans="1:42" hidden="1">
      <c r="A527" s="79" t="str">
        <f t="shared" si="8"/>
        <v>CAA F</v>
      </c>
      <c r="B527" s="89" t="s">
        <v>247</v>
      </c>
      <c r="K527" s="3" t="s">
        <v>1951</v>
      </c>
      <c r="L527" s="3" t="s">
        <v>1951</v>
      </c>
      <c r="M527" s="3" t="s">
        <v>1951</v>
      </c>
      <c r="N527" s="3" t="s">
        <v>1951</v>
      </c>
      <c r="AP527" s="158" t="s">
        <v>1703</v>
      </c>
    </row>
    <row r="528" spans="1:42" hidden="1">
      <c r="A528" s="79" t="str">
        <f t="shared" si="8"/>
        <v>CAA G</v>
      </c>
      <c r="B528" s="89" t="s">
        <v>173</v>
      </c>
      <c r="K528" s="3" t="s">
        <v>1951</v>
      </c>
      <c r="L528" s="3" t="s">
        <v>1951</v>
      </c>
      <c r="M528" s="3" t="s">
        <v>1951</v>
      </c>
      <c r="N528" s="3" t="s">
        <v>1951</v>
      </c>
      <c r="AP528" s="159" t="s">
        <v>1703</v>
      </c>
    </row>
    <row r="529" spans="1:42" hidden="1">
      <c r="A529" s="79" t="str">
        <f t="shared" si="8"/>
        <v>CAA H</v>
      </c>
      <c r="B529" s="89" t="s">
        <v>108</v>
      </c>
      <c r="K529" s="3" t="s">
        <v>1951</v>
      </c>
      <c r="L529" s="3" t="s">
        <v>1951</v>
      </c>
      <c r="M529" s="3" t="s">
        <v>1951</v>
      </c>
      <c r="N529" s="3" t="s">
        <v>1951</v>
      </c>
      <c r="AP529" s="159" t="s">
        <v>1703</v>
      </c>
    </row>
    <row r="530" spans="1:42" hidden="1">
      <c r="A530" s="79" t="str">
        <f t="shared" si="8"/>
        <v>CAA I</v>
      </c>
      <c r="B530" s="89" t="s">
        <v>224</v>
      </c>
      <c r="K530" s="3" t="s">
        <v>1951</v>
      </c>
      <c r="L530" s="3" t="s">
        <v>1951</v>
      </c>
      <c r="M530" s="3" t="s">
        <v>1951</v>
      </c>
      <c r="N530" s="3" t="s">
        <v>1951</v>
      </c>
      <c r="AP530" s="159" t="s">
        <v>1703</v>
      </c>
    </row>
    <row r="531" spans="1:42" hidden="1">
      <c r="A531" s="79" t="str">
        <f t="shared" si="8"/>
        <v>CAI 1</v>
      </c>
      <c r="B531" s="19">
        <v>1</v>
      </c>
      <c r="K531" s="3" t="s">
        <v>1951</v>
      </c>
      <c r="L531" s="3" t="s">
        <v>1951</v>
      </c>
      <c r="M531" s="3" t="s">
        <v>1951</v>
      </c>
      <c r="N531" s="3" t="s">
        <v>1951</v>
      </c>
      <c r="AP531" t="s">
        <v>547</v>
      </c>
    </row>
    <row r="532" spans="1:42" hidden="1">
      <c r="A532" s="79" t="str">
        <f t="shared" si="8"/>
        <v>CAI 2</v>
      </c>
      <c r="B532" s="19">
        <v>2</v>
      </c>
      <c r="K532" s="3" t="s">
        <v>1951</v>
      </c>
      <c r="L532" s="3" t="s">
        <v>1951</v>
      </c>
      <c r="M532" s="3" t="s">
        <v>1951</v>
      </c>
      <c r="N532" s="3" t="s">
        <v>1951</v>
      </c>
      <c r="AP532" t="s">
        <v>547</v>
      </c>
    </row>
    <row r="533" spans="1:42" hidden="1">
      <c r="A533" s="79" t="str">
        <f t="shared" si="8"/>
        <v>CAI 3</v>
      </c>
      <c r="B533" s="19">
        <v>3</v>
      </c>
      <c r="K533" s="3" t="s">
        <v>1951</v>
      </c>
      <c r="L533" s="3" t="s">
        <v>1951</v>
      </c>
      <c r="M533" s="3" t="s">
        <v>1951</v>
      </c>
      <c r="N533" s="3" t="s">
        <v>1951</v>
      </c>
      <c r="AP533" t="s">
        <v>547</v>
      </c>
    </row>
    <row r="534" spans="1:42" hidden="1">
      <c r="A534" s="79" t="str">
        <f t="shared" si="8"/>
        <v>CAI A</v>
      </c>
      <c r="B534" s="89" t="s">
        <v>106</v>
      </c>
      <c r="K534" s="3" t="s">
        <v>1951</v>
      </c>
      <c r="L534" s="3" t="s">
        <v>1951</v>
      </c>
      <c r="M534" s="3" t="s">
        <v>1951</v>
      </c>
      <c r="N534" s="3" t="s">
        <v>1951</v>
      </c>
      <c r="AP534" s="159" t="s">
        <v>547</v>
      </c>
    </row>
    <row r="535" spans="1:42" hidden="1">
      <c r="A535" s="79" t="str">
        <f t="shared" si="8"/>
        <v>CAI B</v>
      </c>
      <c r="B535" s="89" t="s">
        <v>109</v>
      </c>
      <c r="C535" s="17" t="s">
        <v>345</v>
      </c>
      <c r="D535" s="3" t="s">
        <v>346</v>
      </c>
      <c r="E535" s="3">
        <v>7</v>
      </c>
      <c r="F535" s="17">
        <v>-17.396569</v>
      </c>
      <c r="G535" s="84" t="s">
        <v>299</v>
      </c>
      <c r="H535" s="17">
        <v>-66.157799999999895</v>
      </c>
      <c r="I535" s="79" t="s">
        <v>300</v>
      </c>
      <c r="J535" s="79">
        <v>10</v>
      </c>
      <c r="K535" s="3" t="s">
        <v>1951</v>
      </c>
      <c r="L535" s="3" t="s">
        <v>1951</v>
      </c>
      <c r="M535" s="3" t="s">
        <v>1951</v>
      </c>
      <c r="N535" s="3" t="s">
        <v>1951</v>
      </c>
      <c r="O535" s="3" t="s">
        <v>179</v>
      </c>
      <c r="P535" s="79" t="s">
        <v>77</v>
      </c>
      <c r="Q535" s="79" t="s">
        <v>77</v>
      </c>
      <c r="R535" s="85" t="s">
        <v>77</v>
      </c>
      <c r="S535" s="85" t="s">
        <v>77</v>
      </c>
      <c r="T535" s="85" t="s">
        <v>77</v>
      </c>
      <c r="U535" s="85" t="s">
        <v>77</v>
      </c>
      <c r="V535" s="79">
        <v>4</v>
      </c>
      <c r="W535" s="79">
        <v>2</v>
      </c>
      <c r="X535" s="79">
        <v>4</v>
      </c>
      <c r="Y535" s="86">
        <v>2</v>
      </c>
      <c r="Z535" s="86">
        <v>1150</v>
      </c>
      <c r="AA535" s="86">
        <v>19150</v>
      </c>
      <c r="AB535" s="86">
        <v>10000</v>
      </c>
      <c r="AC535" s="86">
        <v>10000</v>
      </c>
      <c r="AD535" s="86">
        <v>80000</v>
      </c>
      <c r="AE535" s="86">
        <v>100</v>
      </c>
      <c r="AF535" s="3"/>
      <c r="AG535" s="3"/>
      <c r="AH535" s="79" t="s">
        <v>301</v>
      </c>
      <c r="AI535" s="79" t="s">
        <v>250</v>
      </c>
      <c r="AJ535" s="79"/>
      <c r="AK535" s="19" t="s">
        <v>110</v>
      </c>
      <c r="AL535" s="17">
        <v>110</v>
      </c>
      <c r="AM535" s="17">
        <v>1</v>
      </c>
      <c r="AN535" s="3">
        <v>331</v>
      </c>
      <c r="AO535" s="17">
        <v>563</v>
      </c>
      <c r="AP535" s="158" t="s">
        <v>547</v>
      </c>
    </row>
    <row r="536" spans="1:42" hidden="1">
      <c r="A536" s="79" t="str">
        <f t="shared" si="8"/>
        <v>CAI C</v>
      </c>
      <c r="B536" s="89" t="s">
        <v>110</v>
      </c>
      <c r="K536" s="3" t="s">
        <v>1951</v>
      </c>
      <c r="L536" s="3" t="s">
        <v>1951</v>
      </c>
      <c r="M536" s="3" t="s">
        <v>1951</v>
      </c>
      <c r="N536" s="3" t="s">
        <v>1951</v>
      </c>
      <c r="AP536" s="159" t="s">
        <v>547</v>
      </c>
    </row>
    <row r="537" spans="1:42" hidden="1">
      <c r="A537" s="79" t="str">
        <f t="shared" si="8"/>
        <v>CAI D</v>
      </c>
      <c r="B537" s="89" t="s">
        <v>239</v>
      </c>
      <c r="K537" s="3" t="s">
        <v>1951</v>
      </c>
      <c r="L537" s="3" t="s">
        <v>1951</v>
      </c>
      <c r="M537" s="3" t="s">
        <v>1951</v>
      </c>
      <c r="N537" s="3" t="s">
        <v>1951</v>
      </c>
      <c r="AP537" s="158" t="s">
        <v>547</v>
      </c>
    </row>
    <row r="538" spans="1:42" hidden="1">
      <c r="A538" s="79" t="str">
        <f t="shared" si="8"/>
        <v>CAI E</v>
      </c>
      <c r="B538" s="89" t="s">
        <v>246</v>
      </c>
      <c r="K538" s="3" t="s">
        <v>1951</v>
      </c>
      <c r="L538" s="3" t="s">
        <v>1951</v>
      </c>
      <c r="M538" s="3" t="s">
        <v>1951</v>
      </c>
      <c r="N538" s="3" t="s">
        <v>1951</v>
      </c>
      <c r="AP538" s="159" t="s">
        <v>547</v>
      </c>
    </row>
    <row r="539" spans="1:42" hidden="1">
      <c r="A539" s="79" t="str">
        <f t="shared" si="8"/>
        <v>CAI F</v>
      </c>
      <c r="B539" s="89" t="s">
        <v>247</v>
      </c>
      <c r="K539" s="3" t="s">
        <v>1951</v>
      </c>
      <c r="L539" s="3" t="s">
        <v>1951</v>
      </c>
      <c r="M539" s="3" t="s">
        <v>1951</v>
      </c>
      <c r="N539" s="3" t="s">
        <v>1951</v>
      </c>
      <c r="AP539" s="159" t="s">
        <v>547</v>
      </c>
    </row>
    <row r="540" spans="1:42" hidden="1">
      <c r="A540" s="79" t="str">
        <f t="shared" si="8"/>
        <v>CAI G</v>
      </c>
      <c r="B540" s="89" t="s">
        <v>173</v>
      </c>
      <c r="K540" s="3" t="s">
        <v>1951</v>
      </c>
      <c r="L540" s="3" t="s">
        <v>1951</v>
      </c>
      <c r="M540" s="3" t="s">
        <v>1951</v>
      </c>
      <c r="N540" s="3" t="s">
        <v>1951</v>
      </c>
      <c r="AP540" s="159" t="s">
        <v>547</v>
      </c>
    </row>
    <row r="541" spans="1:42" hidden="1">
      <c r="A541" s="79" t="str">
        <f t="shared" si="8"/>
        <v>CAI H</v>
      </c>
      <c r="B541" s="89" t="s">
        <v>108</v>
      </c>
      <c r="K541" s="3" t="s">
        <v>1951</v>
      </c>
      <c r="L541" s="3" t="s">
        <v>1951</v>
      </c>
      <c r="M541" s="3" t="s">
        <v>1951</v>
      </c>
      <c r="N541" s="3" t="s">
        <v>1951</v>
      </c>
      <c r="AP541" s="159" t="s">
        <v>547</v>
      </c>
    </row>
    <row r="542" spans="1:42" hidden="1">
      <c r="A542" s="79" t="str">
        <f t="shared" si="8"/>
        <v>CAI I</v>
      </c>
      <c r="B542" s="89" t="s">
        <v>224</v>
      </c>
      <c r="K542" s="3" t="s">
        <v>1951</v>
      </c>
      <c r="L542" s="3" t="s">
        <v>1951</v>
      </c>
      <c r="M542" s="3" t="s">
        <v>1951</v>
      </c>
      <c r="N542" s="3" t="s">
        <v>1951</v>
      </c>
      <c r="AP542" s="159" t="s">
        <v>547</v>
      </c>
    </row>
    <row r="543" spans="1:42" hidden="1">
      <c r="A543" s="79" t="str">
        <f t="shared" si="8"/>
        <v>CAN 3</v>
      </c>
      <c r="B543" s="19">
        <v>3</v>
      </c>
      <c r="K543" s="3" t="s">
        <v>1951</v>
      </c>
      <c r="L543" s="3" t="s">
        <v>1951</v>
      </c>
      <c r="M543" s="3" t="s">
        <v>1951</v>
      </c>
      <c r="N543" s="3" t="s">
        <v>1951</v>
      </c>
      <c r="AP543" t="s">
        <v>1704</v>
      </c>
    </row>
    <row r="544" spans="1:42" hidden="1">
      <c r="A544" s="79" t="str">
        <f t="shared" si="8"/>
        <v>CAN D</v>
      </c>
      <c r="B544" s="89" t="s">
        <v>239</v>
      </c>
      <c r="C544" s="17" t="s">
        <v>377</v>
      </c>
      <c r="D544" s="3" t="s">
        <v>378</v>
      </c>
      <c r="E544" s="3">
        <v>6</v>
      </c>
      <c r="F544" s="17">
        <v>-17.749359999999999</v>
      </c>
      <c r="G544" s="84" t="s">
        <v>299</v>
      </c>
      <c r="H544" s="17">
        <v>-63.188009999999998</v>
      </c>
      <c r="I544" s="79" t="s">
        <v>300</v>
      </c>
      <c r="J544" s="79">
        <v>15</v>
      </c>
      <c r="K544" s="3" t="s">
        <v>1951</v>
      </c>
      <c r="L544" s="3" t="s">
        <v>1951</v>
      </c>
      <c r="M544" s="3" t="s">
        <v>1951</v>
      </c>
      <c r="N544" s="3" t="s">
        <v>1951</v>
      </c>
      <c r="O544" s="3" t="s">
        <v>179</v>
      </c>
      <c r="P544" s="79" t="s">
        <v>77</v>
      </c>
      <c r="Q544" s="79" t="s">
        <v>77</v>
      </c>
      <c r="R544" s="85" t="s">
        <v>77</v>
      </c>
      <c r="S544" s="85" t="s">
        <v>77</v>
      </c>
      <c r="T544" s="85" t="s">
        <v>77</v>
      </c>
      <c r="U544" s="85" t="s">
        <v>77</v>
      </c>
      <c r="V544" s="79">
        <v>4</v>
      </c>
      <c r="W544" s="79">
        <v>2</v>
      </c>
      <c r="X544" s="79">
        <v>4</v>
      </c>
      <c r="Y544" s="86">
        <v>2</v>
      </c>
      <c r="Z544" s="86">
        <v>1150</v>
      </c>
      <c r="AA544" s="86">
        <v>19150</v>
      </c>
      <c r="AB544" s="86">
        <v>10000</v>
      </c>
      <c r="AC544" s="86">
        <v>10000</v>
      </c>
      <c r="AD544" s="86">
        <v>80000</v>
      </c>
      <c r="AE544" s="86">
        <v>100</v>
      </c>
      <c r="AF544" s="90"/>
      <c r="AG544" s="3"/>
      <c r="AH544" s="79" t="s">
        <v>301</v>
      </c>
      <c r="AI544" s="79" t="s">
        <v>250</v>
      </c>
      <c r="AJ544" s="79"/>
      <c r="AK544" s="19" t="s">
        <v>224</v>
      </c>
      <c r="AL544" s="17">
        <v>16</v>
      </c>
      <c r="AM544" s="17">
        <v>2</v>
      </c>
      <c r="AN544" s="3">
        <v>50</v>
      </c>
      <c r="AO544" s="17">
        <v>109</v>
      </c>
      <c r="AP544" s="158" t="s">
        <v>1704</v>
      </c>
    </row>
    <row r="545" spans="1:42" hidden="1">
      <c r="A545" s="79" t="str">
        <f t="shared" si="8"/>
        <v>CAN E</v>
      </c>
      <c r="B545" s="89" t="s">
        <v>246</v>
      </c>
      <c r="K545" s="3" t="s">
        <v>1951</v>
      </c>
      <c r="L545" s="3" t="s">
        <v>1951</v>
      </c>
      <c r="M545" s="3" t="s">
        <v>1951</v>
      </c>
      <c r="N545" s="3" t="s">
        <v>1951</v>
      </c>
      <c r="AP545" s="158" t="s">
        <v>1704</v>
      </c>
    </row>
    <row r="546" spans="1:42" hidden="1">
      <c r="A546" s="79" t="str">
        <f t="shared" si="8"/>
        <v>CAN F</v>
      </c>
      <c r="B546" s="89" t="s">
        <v>247</v>
      </c>
      <c r="K546" s="3" t="s">
        <v>1951</v>
      </c>
      <c r="L546" s="3" t="s">
        <v>1951</v>
      </c>
      <c r="M546" s="3" t="s">
        <v>1951</v>
      </c>
      <c r="N546" s="3" t="s">
        <v>1951</v>
      </c>
      <c r="AP546" s="158" t="s">
        <v>1704</v>
      </c>
    </row>
    <row r="547" spans="1:42" hidden="1">
      <c r="A547" s="79" t="str">
        <f t="shared" si="8"/>
        <v>CAN I</v>
      </c>
      <c r="B547" s="89" t="s">
        <v>224</v>
      </c>
      <c r="K547" s="3" t="s">
        <v>1951</v>
      </c>
      <c r="L547" s="3" t="s">
        <v>1951</v>
      </c>
      <c r="M547" s="3" t="s">
        <v>1951</v>
      </c>
      <c r="N547" s="3" t="s">
        <v>1951</v>
      </c>
      <c r="AP547" s="159" t="s">
        <v>1704</v>
      </c>
    </row>
    <row r="548" spans="1:42" hidden="1">
      <c r="A548" s="79" t="str">
        <f t="shared" si="8"/>
        <v>CAO 2</v>
      </c>
      <c r="B548" s="19">
        <v>2</v>
      </c>
      <c r="K548" s="3" t="s">
        <v>1951</v>
      </c>
      <c r="L548" s="3" t="s">
        <v>1951</v>
      </c>
      <c r="M548" s="3" t="s">
        <v>1951</v>
      </c>
      <c r="N548" s="3" t="s">
        <v>1951</v>
      </c>
      <c r="AP548" t="s">
        <v>1705</v>
      </c>
    </row>
    <row r="549" spans="1:42" hidden="1">
      <c r="A549" s="79" t="str">
        <f t="shared" si="8"/>
        <v>CAO E</v>
      </c>
      <c r="B549" s="89" t="s">
        <v>246</v>
      </c>
      <c r="K549" s="3" t="s">
        <v>1951</v>
      </c>
      <c r="L549" s="3" t="s">
        <v>1951</v>
      </c>
      <c r="M549" s="3" t="s">
        <v>1951</v>
      </c>
      <c r="N549" s="3" t="s">
        <v>1951</v>
      </c>
      <c r="AP549" s="159" t="s">
        <v>1705</v>
      </c>
    </row>
    <row r="550" spans="1:42" hidden="1">
      <c r="A550" s="79" t="str">
        <f t="shared" si="8"/>
        <v>CAO H</v>
      </c>
      <c r="B550" s="89" t="s">
        <v>108</v>
      </c>
      <c r="K550" s="3" t="s">
        <v>1951</v>
      </c>
      <c r="L550" s="3" t="s">
        <v>1951</v>
      </c>
      <c r="M550" s="3" t="s">
        <v>1951</v>
      </c>
      <c r="N550" s="3" t="s">
        <v>1951</v>
      </c>
      <c r="AP550" s="159" t="s">
        <v>1705</v>
      </c>
    </row>
    <row r="551" spans="1:42" hidden="1">
      <c r="A551" s="79" t="str">
        <f t="shared" si="8"/>
        <v>CAT 1</v>
      </c>
      <c r="B551" s="19">
        <v>1</v>
      </c>
      <c r="K551" s="3" t="s">
        <v>1951</v>
      </c>
      <c r="L551" s="3" t="s">
        <v>1951</v>
      </c>
      <c r="M551" s="3" t="s">
        <v>1951</v>
      </c>
      <c r="N551" s="3" t="s">
        <v>1951</v>
      </c>
      <c r="AP551" t="s">
        <v>608</v>
      </c>
    </row>
    <row r="552" spans="1:42" hidden="1">
      <c r="A552" s="79" t="str">
        <f t="shared" si="8"/>
        <v>CAT 3</v>
      </c>
      <c r="B552" s="19">
        <v>3</v>
      </c>
      <c r="K552" s="3" t="s">
        <v>1951</v>
      </c>
      <c r="L552" s="3" t="s">
        <v>1951</v>
      </c>
      <c r="M552" s="3" t="s">
        <v>1951</v>
      </c>
      <c r="N552" s="3" t="s">
        <v>1951</v>
      </c>
      <c r="AP552" t="s">
        <v>608</v>
      </c>
    </row>
    <row r="553" spans="1:42" hidden="1">
      <c r="A553" s="79" t="str">
        <f t="shared" si="8"/>
        <v>CAT A</v>
      </c>
      <c r="B553" s="89" t="s">
        <v>106</v>
      </c>
      <c r="K553" s="3" t="s">
        <v>1951</v>
      </c>
      <c r="L553" s="3" t="s">
        <v>1951</v>
      </c>
      <c r="M553" s="3" t="s">
        <v>1951</v>
      </c>
      <c r="N553" s="3" t="s">
        <v>1951</v>
      </c>
      <c r="AP553" s="159" t="s">
        <v>608</v>
      </c>
    </row>
    <row r="554" spans="1:42" hidden="1">
      <c r="A554" s="79" t="str">
        <f t="shared" si="8"/>
        <v>CAT C</v>
      </c>
      <c r="B554" s="89" t="s">
        <v>110</v>
      </c>
      <c r="K554" s="3" t="s">
        <v>1951</v>
      </c>
      <c r="L554" s="3" t="s">
        <v>1951</v>
      </c>
      <c r="M554" s="3" t="s">
        <v>1951</v>
      </c>
      <c r="N554" s="3" t="s">
        <v>1951</v>
      </c>
      <c r="AP554" s="159" t="s">
        <v>608</v>
      </c>
    </row>
    <row r="555" spans="1:42" hidden="1">
      <c r="A555" s="79" t="str">
        <f t="shared" si="8"/>
        <v>CAT G</v>
      </c>
      <c r="B555" s="89" t="s">
        <v>173</v>
      </c>
      <c r="K555" s="3" t="s">
        <v>1951</v>
      </c>
      <c r="L555" s="3" t="s">
        <v>1951</v>
      </c>
      <c r="M555" s="3" t="s">
        <v>1951</v>
      </c>
      <c r="N555" s="3" t="s">
        <v>1951</v>
      </c>
      <c r="AP555" s="159" t="s">
        <v>608</v>
      </c>
    </row>
    <row r="556" spans="1:42" hidden="1">
      <c r="A556" s="79" t="str">
        <f t="shared" si="8"/>
        <v>CAT H</v>
      </c>
      <c r="B556" s="89" t="s">
        <v>108</v>
      </c>
      <c r="K556" s="3" t="s">
        <v>1951</v>
      </c>
      <c r="L556" s="3" t="s">
        <v>1951</v>
      </c>
      <c r="M556" s="3" t="s">
        <v>1951</v>
      </c>
      <c r="N556" s="3" t="s">
        <v>1951</v>
      </c>
      <c r="AP556" s="159" t="s">
        <v>608</v>
      </c>
    </row>
    <row r="557" spans="1:42" hidden="1">
      <c r="A557" s="79" t="str">
        <f t="shared" si="8"/>
        <v>CAT I</v>
      </c>
      <c r="B557" s="89" t="s">
        <v>224</v>
      </c>
      <c r="K557" s="3" t="s">
        <v>1951</v>
      </c>
      <c r="L557" s="3" t="s">
        <v>1951</v>
      </c>
      <c r="M557" s="3" t="s">
        <v>1951</v>
      </c>
      <c r="N557" s="3" t="s">
        <v>1951</v>
      </c>
      <c r="AP557" s="159" t="s">
        <v>608</v>
      </c>
    </row>
    <row r="558" spans="1:42" hidden="1">
      <c r="A558" s="79" t="str">
        <f t="shared" si="8"/>
        <v>CBN 1</v>
      </c>
      <c r="B558" s="19">
        <v>1</v>
      </c>
      <c r="K558" s="3" t="s">
        <v>1951</v>
      </c>
      <c r="L558" s="3" t="s">
        <v>1951</v>
      </c>
      <c r="M558" s="3" t="s">
        <v>1951</v>
      </c>
      <c r="N558" s="3" t="s">
        <v>1951</v>
      </c>
      <c r="AP558" t="s">
        <v>1706</v>
      </c>
    </row>
    <row r="559" spans="1:42" hidden="1">
      <c r="A559" s="79" t="str">
        <f t="shared" si="8"/>
        <v>CBN 2</v>
      </c>
      <c r="B559" s="19">
        <v>2</v>
      </c>
      <c r="K559" s="3" t="s">
        <v>1951</v>
      </c>
      <c r="L559" s="3" t="s">
        <v>1951</v>
      </c>
      <c r="M559" s="3" t="s">
        <v>1951</v>
      </c>
      <c r="N559" s="3" t="s">
        <v>1951</v>
      </c>
      <c r="AP559" t="s">
        <v>1706</v>
      </c>
    </row>
    <row r="560" spans="1:42" hidden="1">
      <c r="A560" s="79" t="str">
        <f t="shared" si="8"/>
        <v>CBN D</v>
      </c>
      <c r="B560" s="89" t="s">
        <v>239</v>
      </c>
      <c r="K560" s="3" t="s">
        <v>1951</v>
      </c>
      <c r="L560" s="3" t="s">
        <v>1951</v>
      </c>
      <c r="M560" s="3" t="s">
        <v>1951</v>
      </c>
      <c r="N560" s="3" t="s">
        <v>1951</v>
      </c>
      <c r="AP560" s="159" t="s">
        <v>1706</v>
      </c>
    </row>
    <row r="561" spans="1:42" hidden="1">
      <c r="A561" s="79" t="str">
        <f t="shared" si="8"/>
        <v>CBN G</v>
      </c>
      <c r="B561" s="89" t="s">
        <v>173</v>
      </c>
      <c r="K561" s="3" t="s">
        <v>1951</v>
      </c>
      <c r="L561" s="3" t="s">
        <v>1951</v>
      </c>
      <c r="M561" s="3" t="s">
        <v>1951</v>
      </c>
      <c r="N561" s="3" t="s">
        <v>1951</v>
      </c>
      <c r="AP561" s="159" t="s">
        <v>1706</v>
      </c>
    </row>
    <row r="562" spans="1:42" hidden="1">
      <c r="A562" s="79" t="str">
        <f t="shared" si="8"/>
        <v>CBN H</v>
      </c>
      <c r="B562" s="89" t="s">
        <v>108</v>
      </c>
      <c r="K562" s="3" t="s">
        <v>1951</v>
      </c>
      <c r="L562" s="3" t="s">
        <v>1951</v>
      </c>
      <c r="M562" s="3" t="s">
        <v>1951</v>
      </c>
      <c r="N562" s="3" t="s">
        <v>1951</v>
      </c>
      <c r="AP562" s="159" t="s">
        <v>1706</v>
      </c>
    </row>
    <row r="563" spans="1:42" hidden="1">
      <c r="A563" s="79" t="str">
        <f t="shared" si="8"/>
        <v>CBN I</v>
      </c>
      <c r="B563" s="89" t="s">
        <v>224</v>
      </c>
      <c r="K563" s="3" t="s">
        <v>1951</v>
      </c>
      <c r="L563" s="3" t="s">
        <v>1951</v>
      </c>
      <c r="M563" s="3" t="s">
        <v>1951</v>
      </c>
      <c r="N563" s="3" t="s">
        <v>1951</v>
      </c>
      <c r="AP563" s="159" t="s">
        <v>1706</v>
      </c>
    </row>
    <row r="564" spans="1:42" hidden="1">
      <c r="A564" s="79" t="str">
        <f t="shared" si="8"/>
        <v>CCB 3</v>
      </c>
      <c r="B564" s="19">
        <v>3</v>
      </c>
      <c r="K564" s="3" t="s">
        <v>1951</v>
      </c>
      <c r="L564" s="3" t="s">
        <v>1951</v>
      </c>
      <c r="M564" s="3" t="s">
        <v>1951</v>
      </c>
      <c r="N564" s="3" t="s">
        <v>1951</v>
      </c>
      <c r="AP564" t="s">
        <v>551</v>
      </c>
    </row>
    <row r="565" spans="1:42" hidden="1">
      <c r="A565" s="79" t="str">
        <f t="shared" si="8"/>
        <v>CCB A</v>
      </c>
      <c r="B565" s="89" t="s">
        <v>106</v>
      </c>
      <c r="K565" s="3" t="s">
        <v>1951</v>
      </c>
      <c r="L565" s="3" t="s">
        <v>1951</v>
      </c>
      <c r="M565" s="3" t="s">
        <v>1951</v>
      </c>
      <c r="N565" s="3" t="s">
        <v>1951</v>
      </c>
      <c r="AP565" s="159" t="s">
        <v>551</v>
      </c>
    </row>
    <row r="566" spans="1:42" hidden="1">
      <c r="A566" s="79" t="str">
        <f t="shared" si="8"/>
        <v>CCB B</v>
      </c>
      <c r="B566" s="89" t="s">
        <v>109</v>
      </c>
      <c r="C566" s="79"/>
      <c r="D566" s="79"/>
      <c r="E566" s="79"/>
      <c r="F566" s="79"/>
      <c r="G566" s="84"/>
      <c r="H566" s="79"/>
      <c r="I566" s="79"/>
      <c r="J566" s="79"/>
      <c r="K566" s="3" t="s">
        <v>1951</v>
      </c>
      <c r="L566" s="3" t="s">
        <v>1951</v>
      </c>
      <c r="M566" s="3" t="s">
        <v>1951</v>
      </c>
      <c r="N566" s="3" t="s">
        <v>1951</v>
      </c>
      <c r="O566" s="3"/>
      <c r="P566" s="79"/>
      <c r="Q566" s="79"/>
      <c r="R566" s="85"/>
      <c r="S566" s="85"/>
      <c r="T566" s="85"/>
      <c r="U566" s="85"/>
      <c r="V566" s="79"/>
      <c r="W566" s="79"/>
      <c r="X566" s="79"/>
      <c r="Y566" s="79"/>
      <c r="Z566" s="79"/>
      <c r="AA566" s="79"/>
      <c r="AB566" s="79"/>
      <c r="AC566" s="79"/>
      <c r="AD566" s="86"/>
      <c r="AE566" s="86"/>
      <c r="AF566" s="90"/>
      <c r="AG566" s="3"/>
      <c r="AH566" s="79"/>
      <c r="AI566" s="79"/>
      <c r="AJ566" s="79"/>
      <c r="AK566" s="19"/>
      <c r="AL566" s="79"/>
      <c r="AM566" s="79"/>
      <c r="AN566" s="3"/>
      <c r="AO566" s="79"/>
      <c r="AP566" s="158" t="s">
        <v>551</v>
      </c>
    </row>
    <row r="567" spans="1:42" hidden="1">
      <c r="A567" s="79" t="str">
        <f t="shared" si="8"/>
        <v>CCB C</v>
      </c>
      <c r="B567" s="89" t="s">
        <v>110</v>
      </c>
      <c r="C567" s="79"/>
      <c r="D567" s="79"/>
      <c r="E567" s="79"/>
      <c r="F567" s="79"/>
      <c r="G567" s="84"/>
      <c r="H567" s="79"/>
      <c r="I567" s="79"/>
      <c r="J567" s="79"/>
      <c r="K567" s="3" t="s">
        <v>1951</v>
      </c>
      <c r="L567" s="3" t="s">
        <v>1951</v>
      </c>
      <c r="M567" s="3" t="s">
        <v>1951</v>
      </c>
      <c r="N567" s="3" t="s">
        <v>1951</v>
      </c>
      <c r="O567" s="3"/>
      <c r="P567" s="79"/>
      <c r="Q567" s="79"/>
      <c r="R567" s="85"/>
      <c r="S567" s="85"/>
      <c r="T567" s="85"/>
      <c r="U567" s="85"/>
      <c r="V567" s="79"/>
      <c r="W567" s="79"/>
      <c r="X567" s="79"/>
      <c r="Y567" s="79"/>
      <c r="Z567" s="79"/>
      <c r="AA567" s="79"/>
      <c r="AB567" s="79"/>
      <c r="AC567" s="79"/>
      <c r="AD567" s="86"/>
      <c r="AE567" s="86"/>
      <c r="AF567" s="90"/>
      <c r="AG567" s="3"/>
      <c r="AH567" s="79"/>
      <c r="AI567" s="79"/>
      <c r="AJ567" s="79"/>
      <c r="AK567" s="19"/>
      <c r="AL567" s="79"/>
      <c r="AM567" s="79"/>
      <c r="AN567" s="3"/>
      <c r="AO567" s="79"/>
      <c r="AP567" s="158" t="s">
        <v>551</v>
      </c>
    </row>
    <row r="568" spans="1:42" hidden="1">
      <c r="A568" s="79" t="str">
        <f t="shared" si="8"/>
        <v>CCB D</v>
      </c>
      <c r="B568" s="89" t="s">
        <v>239</v>
      </c>
      <c r="K568" s="3" t="s">
        <v>1951</v>
      </c>
      <c r="L568" s="3" t="s">
        <v>1951</v>
      </c>
      <c r="M568" s="3" t="s">
        <v>1951</v>
      </c>
      <c r="N568" s="3" t="s">
        <v>1951</v>
      </c>
      <c r="AP568" s="159" t="s">
        <v>551</v>
      </c>
    </row>
    <row r="569" spans="1:42" hidden="1">
      <c r="A569" s="79" t="str">
        <f t="shared" si="8"/>
        <v>CCB E</v>
      </c>
      <c r="B569" s="89" t="s">
        <v>246</v>
      </c>
      <c r="K569" s="3" t="s">
        <v>1951</v>
      </c>
      <c r="L569" s="3" t="s">
        <v>1951</v>
      </c>
      <c r="M569" s="3" t="s">
        <v>1951</v>
      </c>
      <c r="N569" s="3" t="s">
        <v>1951</v>
      </c>
      <c r="AP569" s="159" t="s">
        <v>551</v>
      </c>
    </row>
    <row r="570" spans="1:42" hidden="1">
      <c r="A570" s="79" t="str">
        <f t="shared" si="8"/>
        <v>CCB F</v>
      </c>
      <c r="B570" s="89" t="s">
        <v>247</v>
      </c>
      <c r="K570" s="3" t="s">
        <v>1951</v>
      </c>
      <c r="L570" s="3" t="s">
        <v>1951</v>
      </c>
      <c r="M570" s="3" t="s">
        <v>1951</v>
      </c>
      <c r="N570" s="3" t="s">
        <v>1951</v>
      </c>
      <c r="AP570" s="159" t="s">
        <v>551</v>
      </c>
    </row>
    <row r="571" spans="1:42" hidden="1">
      <c r="A571" s="79" t="str">
        <f t="shared" si="8"/>
        <v>CCB G</v>
      </c>
      <c r="B571" s="89" t="s">
        <v>173</v>
      </c>
      <c r="K571" s="3" t="s">
        <v>1951</v>
      </c>
      <c r="L571" s="3" t="s">
        <v>1951</v>
      </c>
      <c r="M571" s="3" t="s">
        <v>1951</v>
      </c>
      <c r="N571" s="3" t="s">
        <v>1951</v>
      </c>
      <c r="AP571" s="159" t="s">
        <v>551</v>
      </c>
    </row>
    <row r="572" spans="1:42" hidden="1">
      <c r="A572" s="79" t="str">
        <f t="shared" si="8"/>
        <v>CCB H</v>
      </c>
      <c r="B572" s="89" t="s">
        <v>108</v>
      </c>
      <c r="K572" s="3" t="s">
        <v>1951</v>
      </c>
      <c r="L572" s="3" t="s">
        <v>1951</v>
      </c>
      <c r="M572" s="3" t="s">
        <v>1951</v>
      </c>
      <c r="N572" s="3" t="s">
        <v>1951</v>
      </c>
      <c r="AP572" s="159" t="s">
        <v>551</v>
      </c>
    </row>
    <row r="573" spans="1:42" hidden="1">
      <c r="A573" s="79" t="str">
        <f t="shared" si="8"/>
        <v>CCB I</v>
      </c>
      <c r="B573" s="89" t="s">
        <v>224</v>
      </c>
      <c r="K573" s="3" t="s">
        <v>1951</v>
      </c>
      <c r="L573" s="3" t="s">
        <v>1951</v>
      </c>
      <c r="M573" s="3" t="s">
        <v>1951</v>
      </c>
      <c r="N573" s="3" t="s">
        <v>1951</v>
      </c>
      <c r="AP573" s="159" t="s">
        <v>551</v>
      </c>
    </row>
    <row r="574" spans="1:42" hidden="1">
      <c r="A574" s="79" t="str">
        <f t="shared" si="8"/>
        <v>CCM 2</v>
      </c>
      <c r="B574" s="19">
        <v>2</v>
      </c>
      <c r="K574" s="3" t="s">
        <v>1951</v>
      </c>
      <c r="L574" s="3" t="s">
        <v>1951</v>
      </c>
      <c r="M574" s="3" t="s">
        <v>1951</v>
      </c>
      <c r="N574" s="3" t="s">
        <v>1951</v>
      </c>
      <c r="AP574" t="s">
        <v>1059</v>
      </c>
    </row>
    <row r="575" spans="1:42" hidden="1">
      <c r="A575" s="79" t="str">
        <f t="shared" si="8"/>
        <v>CCM 3</v>
      </c>
      <c r="B575" s="19">
        <v>3</v>
      </c>
      <c r="K575" s="3" t="s">
        <v>1951</v>
      </c>
      <c r="L575" s="3" t="s">
        <v>1951</v>
      </c>
      <c r="M575" s="3" t="s">
        <v>1951</v>
      </c>
      <c r="N575" s="3" t="s">
        <v>1951</v>
      </c>
      <c r="AP575" t="s">
        <v>1059</v>
      </c>
    </row>
    <row r="576" spans="1:42" hidden="1">
      <c r="A576" s="79" t="str">
        <f t="shared" si="8"/>
        <v>CCM F</v>
      </c>
      <c r="B576" s="89" t="s">
        <v>247</v>
      </c>
      <c r="K576" s="3" t="s">
        <v>1951</v>
      </c>
      <c r="L576" s="3" t="s">
        <v>1951</v>
      </c>
      <c r="M576" s="3" t="s">
        <v>1951</v>
      </c>
      <c r="N576" s="3" t="s">
        <v>1951</v>
      </c>
      <c r="AP576" s="159" t="s">
        <v>1059</v>
      </c>
    </row>
    <row r="577" spans="1:42" hidden="1">
      <c r="A577" s="79" t="str">
        <f t="shared" si="8"/>
        <v>CCM G</v>
      </c>
      <c r="B577" s="89" t="s">
        <v>173</v>
      </c>
      <c r="K577" s="3" t="s">
        <v>1951</v>
      </c>
      <c r="L577" s="3" t="s">
        <v>1951</v>
      </c>
      <c r="M577" s="3" t="s">
        <v>1951</v>
      </c>
      <c r="N577" s="3" t="s">
        <v>1951</v>
      </c>
      <c r="AP577" s="159" t="s">
        <v>1059</v>
      </c>
    </row>
    <row r="578" spans="1:42" hidden="1">
      <c r="A578" s="79" t="str">
        <f t="shared" ref="A578:A641" si="9">_xlfn.CONCAT(AP578," ",B578)</f>
        <v>CCM H</v>
      </c>
      <c r="B578" s="89" t="s">
        <v>108</v>
      </c>
      <c r="K578" s="3" t="s">
        <v>1951</v>
      </c>
      <c r="L578" s="3" t="s">
        <v>1951</v>
      </c>
      <c r="M578" s="3" t="s">
        <v>1951</v>
      </c>
      <c r="N578" s="3" t="s">
        <v>1951</v>
      </c>
      <c r="AP578" s="159" t="s">
        <v>1059</v>
      </c>
    </row>
    <row r="579" spans="1:42" hidden="1">
      <c r="A579" s="79" t="str">
        <f t="shared" si="9"/>
        <v>CCM I</v>
      </c>
      <c r="B579" s="89" t="s">
        <v>224</v>
      </c>
      <c r="K579" s="3" t="s">
        <v>1951</v>
      </c>
      <c r="L579" s="3" t="s">
        <v>1951</v>
      </c>
      <c r="M579" s="3" t="s">
        <v>1951</v>
      </c>
      <c r="N579" s="3" t="s">
        <v>1951</v>
      </c>
      <c r="AP579" s="159" t="s">
        <v>1059</v>
      </c>
    </row>
    <row r="580" spans="1:42" hidden="1">
      <c r="A580" s="79" t="str">
        <f t="shared" si="9"/>
        <v>CCO 1</v>
      </c>
      <c r="B580" s="19">
        <v>1</v>
      </c>
      <c r="K580" s="3" t="s">
        <v>1951</v>
      </c>
      <c r="L580" s="3" t="s">
        <v>1951</v>
      </c>
      <c r="M580" s="3" t="s">
        <v>1951</v>
      </c>
      <c r="N580" s="3" t="s">
        <v>1951</v>
      </c>
      <c r="AP580" t="s">
        <v>1707</v>
      </c>
    </row>
    <row r="581" spans="1:42" hidden="1">
      <c r="A581" s="79" t="str">
        <f t="shared" si="9"/>
        <v>CCO 2</v>
      </c>
      <c r="B581" s="19">
        <v>2</v>
      </c>
      <c r="K581" s="3" t="s">
        <v>1951</v>
      </c>
      <c r="L581" s="3" t="s">
        <v>1951</v>
      </c>
      <c r="M581" s="3" t="s">
        <v>1951</v>
      </c>
      <c r="N581" s="3" t="s">
        <v>1951</v>
      </c>
      <c r="AP581" t="s">
        <v>1707</v>
      </c>
    </row>
    <row r="582" spans="1:42" hidden="1">
      <c r="A582" s="79" t="str">
        <f t="shared" si="9"/>
        <v>CCO D</v>
      </c>
      <c r="B582" s="89" t="s">
        <v>239</v>
      </c>
      <c r="K582" s="3" t="s">
        <v>1951</v>
      </c>
      <c r="L582" s="3" t="s">
        <v>1951</v>
      </c>
      <c r="M582" s="3" t="s">
        <v>1951</v>
      </c>
      <c r="N582" s="3" t="s">
        <v>1951</v>
      </c>
      <c r="AP582" s="158" t="s">
        <v>1707</v>
      </c>
    </row>
    <row r="583" spans="1:42" hidden="1">
      <c r="A583" s="79" t="str">
        <f t="shared" si="9"/>
        <v>CCO E</v>
      </c>
      <c r="B583" s="89" t="s">
        <v>246</v>
      </c>
      <c r="K583" s="3" t="s">
        <v>1951</v>
      </c>
      <c r="L583" s="3" t="s">
        <v>1951</v>
      </c>
      <c r="M583" s="3" t="s">
        <v>1951</v>
      </c>
      <c r="N583" s="3" t="s">
        <v>1951</v>
      </c>
      <c r="AP583" s="158" t="s">
        <v>1707</v>
      </c>
    </row>
    <row r="584" spans="1:42" hidden="1">
      <c r="A584" s="79" t="str">
        <f t="shared" si="9"/>
        <v>CCO F</v>
      </c>
      <c r="B584" s="89" t="s">
        <v>247</v>
      </c>
      <c r="K584" s="3" t="s">
        <v>1951</v>
      </c>
      <c r="L584" s="3" t="s">
        <v>1951</v>
      </c>
      <c r="M584" s="3" t="s">
        <v>1951</v>
      </c>
      <c r="N584" s="3" t="s">
        <v>1951</v>
      </c>
      <c r="AP584" s="158" t="s">
        <v>1707</v>
      </c>
    </row>
    <row r="585" spans="1:42" hidden="1">
      <c r="A585" s="79" t="str">
        <f t="shared" si="9"/>
        <v>CCO G</v>
      </c>
      <c r="B585" s="89" t="s">
        <v>173</v>
      </c>
      <c r="K585" s="3" t="s">
        <v>1951</v>
      </c>
      <c r="L585" s="3" t="s">
        <v>1951</v>
      </c>
      <c r="M585" s="3" t="s">
        <v>1951</v>
      </c>
      <c r="N585" s="3" t="s">
        <v>1951</v>
      </c>
      <c r="AP585" s="159" t="s">
        <v>1707</v>
      </c>
    </row>
    <row r="586" spans="1:42" hidden="1">
      <c r="A586" s="79" t="str">
        <f t="shared" si="9"/>
        <v>CCO H</v>
      </c>
      <c r="B586" s="89" t="s">
        <v>108</v>
      </c>
      <c r="K586" s="3" t="s">
        <v>1951</v>
      </c>
      <c r="L586" s="3" t="s">
        <v>1951</v>
      </c>
      <c r="M586" s="3" t="s">
        <v>1951</v>
      </c>
      <c r="N586" s="3" t="s">
        <v>1951</v>
      </c>
      <c r="AP586" s="159" t="s">
        <v>1707</v>
      </c>
    </row>
    <row r="587" spans="1:42" hidden="1">
      <c r="A587" s="79" t="str">
        <f t="shared" si="9"/>
        <v>CCO I</v>
      </c>
      <c r="B587" s="89" t="s">
        <v>224</v>
      </c>
      <c r="K587" s="3" t="s">
        <v>1951</v>
      </c>
      <c r="L587" s="3" t="s">
        <v>1951</v>
      </c>
      <c r="M587" s="3" t="s">
        <v>1951</v>
      </c>
      <c r="N587" s="3" t="s">
        <v>1951</v>
      </c>
      <c r="AP587" s="159" t="s">
        <v>1707</v>
      </c>
    </row>
    <row r="588" spans="1:42" hidden="1">
      <c r="A588" s="79" t="str">
        <f t="shared" si="9"/>
        <v>CCP 1</v>
      </c>
      <c r="B588" s="19">
        <v>1</v>
      </c>
      <c r="K588" s="3" t="s">
        <v>1951</v>
      </c>
      <c r="L588" s="3" t="s">
        <v>1951</v>
      </c>
      <c r="M588" s="3" t="s">
        <v>1951</v>
      </c>
      <c r="N588" s="3" t="s">
        <v>1951</v>
      </c>
      <c r="AP588" t="s">
        <v>1708</v>
      </c>
    </row>
    <row r="589" spans="1:42" hidden="1">
      <c r="A589" s="79" t="str">
        <f t="shared" si="9"/>
        <v>CCP 3</v>
      </c>
      <c r="B589" s="19">
        <v>3</v>
      </c>
      <c r="K589" s="3" t="s">
        <v>1951</v>
      </c>
      <c r="L589" s="3" t="s">
        <v>1951</v>
      </c>
      <c r="M589" s="3" t="s">
        <v>1951</v>
      </c>
      <c r="N589" s="3" t="s">
        <v>1951</v>
      </c>
      <c r="AP589" t="s">
        <v>1708</v>
      </c>
    </row>
    <row r="590" spans="1:42" hidden="1">
      <c r="A590" s="79" t="str">
        <f t="shared" si="9"/>
        <v>CCP D</v>
      </c>
      <c r="B590" s="89" t="s">
        <v>239</v>
      </c>
      <c r="K590" s="3" t="s">
        <v>1951</v>
      </c>
      <c r="L590" s="3" t="s">
        <v>1951</v>
      </c>
      <c r="M590" s="3" t="s">
        <v>1951</v>
      </c>
      <c r="N590" s="3" t="s">
        <v>1951</v>
      </c>
      <c r="AP590" s="159" t="s">
        <v>1708</v>
      </c>
    </row>
    <row r="591" spans="1:42" hidden="1">
      <c r="A591" s="79" t="str">
        <f t="shared" si="9"/>
        <v>CCP F</v>
      </c>
      <c r="B591" s="89" t="s">
        <v>247</v>
      </c>
      <c r="K591" s="3" t="s">
        <v>1951</v>
      </c>
      <c r="L591" s="3" t="s">
        <v>1951</v>
      </c>
      <c r="M591" s="3" t="s">
        <v>1951</v>
      </c>
      <c r="N591" s="3" t="s">
        <v>1951</v>
      </c>
      <c r="AP591" s="159" t="s">
        <v>1708</v>
      </c>
    </row>
    <row r="592" spans="1:42" hidden="1">
      <c r="A592" s="79" t="str">
        <f t="shared" si="9"/>
        <v>CCP G</v>
      </c>
      <c r="B592" s="89" t="s">
        <v>173</v>
      </c>
      <c r="K592" s="3" t="s">
        <v>1951</v>
      </c>
      <c r="L592" s="3" t="s">
        <v>1951</v>
      </c>
      <c r="M592" s="3" t="s">
        <v>1951</v>
      </c>
      <c r="N592" s="3" t="s">
        <v>1951</v>
      </c>
      <c r="AP592" s="159" t="s">
        <v>1708</v>
      </c>
    </row>
    <row r="593" spans="1:42" hidden="1">
      <c r="A593" s="79" t="str">
        <f t="shared" si="9"/>
        <v>CCP I</v>
      </c>
      <c r="B593" s="89" t="s">
        <v>224</v>
      </c>
      <c r="K593" s="3" t="s">
        <v>1951</v>
      </c>
      <c r="L593" s="3" t="s">
        <v>1951</v>
      </c>
      <c r="M593" s="3" t="s">
        <v>1951</v>
      </c>
      <c r="N593" s="3" t="s">
        <v>1951</v>
      </c>
      <c r="AP593" s="159" t="s">
        <v>1708</v>
      </c>
    </row>
    <row r="594" spans="1:42" hidden="1">
      <c r="A594" s="79" t="str">
        <f t="shared" si="9"/>
        <v>CCT 1</v>
      </c>
      <c r="B594" s="19">
        <v>1</v>
      </c>
      <c r="K594" s="3" t="s">
        <v>1951</v>
      </c>
      <c r="L594" s="3" t="s">
        <v>1951</v>
      </c>
      <c r="M594" s="3" t="s">
        <v>1951</v>
      </c>
      <c r="N594" s="3" t="s">
        <v>1951</v>
      </c>
      <c r="AP594" t="s">
        <v>553</v>
      </c>
    </row>
    <row r="595" spans="1:42" hidden="1">
      <c r="A595" s="79" t="str">
        <f t="shared" si="9"/>
        <v>CCT 2</v>
      </c>
      <c r="B595" s="19">
        <v>2</v>
      </c>
      <c r="K595" s="3" t="s">
        <v>1951</v>
      </c>
      <c r="L595" s="3" t="s">
        <v>1951</v>
      </c>
      <c r="M595" s="3" t="s">
        <v>1951</v>
      </c>
      <c r="N595" s="3" t="s">
        <v>1951</v>
      </c>
      <c r="AP595" t="s">
        <v>553</v>
      </c>
    </row>
    <row r="596" spans="1:42" hidden="1">
      <c r="A596" s="79" t="str">
        <f t="shared" si="9"/>
        <v>CCT 3</v>
      </c>
      <c r="B596" s="19">
        <v>3</v>
      </c>
      <c r="K596" s="3" t="s">
        <v>1951</v>
      </c>
      <c r="L596" s="3" t="s">
        <v>1951</v>
      </c>
      <c r="M596" s="3" t="s">
        <v>1951</v>
      </c>
      <c r="N596" s="3" t="s">
        <v>1951</v>
      </c>
      <c r="AP596" t="s">
        <v>553</v>
      </c>
    </row>
    <row r="597" spans="1:42" hidden="1">
      <c r="A597" s="79" t="str">
        <f t="shared" si="9"/>
        <v>CCT C</v>
      </c>
      <c r="B597" s="89" t="s">
        <v>110</v>
      </c>
      <c r="C597" s="79"/>
      <c r="D597" s="79"/>
      <c r="E597" s="79"/>
      <c r="F597" s="79"/>
      <c r="G597" s="84"/>
      <c r="H597" s="79"/>
      <c r="I597" s="79"/>
      <c r="J597" s="79"/>
      <c r="K597" s="3" t="s">
        <v>1951</v>
      </c>
      <c r="L597" s="3" t="s">
        <v>1951</v>
      </c>
      <c r="M597" s="3" t="s">
        <v>1951</v>
      </c>
      <c r="N597" s="3" t="s">
        <v>1951</v>
      </c>
      <c r="O597" s="3"/>
      <c r="P597" s="79"/>
      <c r="Q597" s="79"/>
      <c r="R597" s="85"/>
      <c r="S597" s="85"/>
      <c r="T597" s="85"/>
      <c r="U597" s="85"/>
      <c r="V597" s="79"/>
      <c r="W597" s="79"/>
      <c r="X597" s="79"/>
      <c r="Y597" s="79"/>
      <c r="Z597" s="79"/>
      <c r="AA597" s="79"/>
      <c r="AB597" s="79"/>
      <c r="AC597" s="79"/>
      <c r="AD597" s="86"/>
      <c r="AE597" s="86"/>
      <c r="AF597" s="90"/>
      <c r="AG597" s="3"/>
      <c r="AH597" s="79"/>
      <c r="AI597" s="79"/>
      <c r="AJ597" s="79"/>
      <c r="AK597" s="19"/>
      <c r="AL597" s="79"/>
      <c r="AM597" s="79"/>
      <c r="AN597" s="3"/>
      <c r="AO597" s="79"/>
      <c r="AP597" s="158" t="s">
        <v>553</v>
      </c>
    </row>
    <row r="598" spans="1:42" hidden="1">
      <c r="A598" s="79" t="str">
        <f t="shared" si="9"/>
        <v>CCT D</v>
      </c>
      <c r="B598" s="89" t="s">
        <v>239</v>
      </c>
      <c r="K598" s="3" t="s">
        <v>1951</v>
      </c>
      <c r="L598" s="3" t="s">
        <v>1951</v>
      </c>
      <c r="M598" s="3" t="s">
        <v>1951</v>
      </c>
      <c r="N598" s="3" t="s">
        <v>1951</v>
      </c>
      <c r="AP598" s="159" t="s">
        <v>553</v>
      </c>
    </row>
    <row r="599" spans="1:42" hidden="1">
      <c r="A599" s="79" t="str">
        <f t="shared" si="9"/>
        <v>CCT E</v>
      </c>
      <c r="B599" s="89" t="s">
        <v>246</v>
      </c>
      <c r="K599" s="3" t="s">
        <v>1951</v>
      </c>
      <c r="L599" s="3" t="s">
        <v>1951</v>
      </c>
      <c r="M599" s="3" t="s">
        <v>1951</v>
      </c>
      <c r="N599" s="3" t="s">
        <v>1951</v>
      </c>
      <c r="AP599" s="159" t="s">
        <v>553</v>
      </c>
    </row>
    <row r="600" spans="1:42" hidden="1">
      <c r="A600" s="79" t="str">
        <f t="shared" si="9"/>
        <v>CCT F</v>
      </c>
      <c r="B600" s="89" t="s">
        <v>247</v>
      </c>
      <c r="K600" s="3" t="s">
        <v>1951</v>
      </c>
      <c r="L600" s="3" t="s">
        <v>1951</v>
      </c>
      <c r="M600" s="3" t="s">
        <v>1951</v>
      </c>
      <c r="N600" s="3" t="s">
        <v>1951</v>
      </c>
      <c r="AP600" s="159" t="s">
        <v>553</v>
      </c>
    </row>
    <row r="601" spans="1:42" hidden="1">
      <c r="A601" s="79" t="str">
        <f t="shared" si="9"/>
        <v>CCT G</v>
      </c>
      <c r="B601" s="89" t="s">
        <v>173</v>
      </c>
      <c r="K601" s="3" t="s">
        <v>1951</v>
      </c>
      <c r="L601" s="3" t="s">
        <v>1951</v>
      </c>
      <c r="M601" s="3" t="s">
        <v>1951</v>
      </c>
      <c r="N601" s="3" t="s">
        <v>1951</v>
      </c>
      <c r="AP601" s="159" t="s">
        <v>553</v>
      </c>
    </row>
    <row r="602" spans="1:42" hidden="1">
      <c r="A602" s="79" t="str">
        <f t="shared" si="9"/>
        <v>CCT H</v>
      </c>
      <c r="B602" s="89" t="s">
        <v>108</v>
      </c>
      <c r="K602" s="3" t="s">
        <v>1951</v>
      </c>
      <c r="L602" s="3" t="s">
        <v>1951</v>
      </c>
      <c r="M602" s="3" t="s">
        <v>1951</v>
      </c>
      <c r="N602" s="3" t="s">
        <v>1951</v>
      </c>
      <c r="AP602" s="159" t="s">
        <v>553</v>
      </c>
    </row>
    <row r="603" spans="1:42" hidden="1">
      <c r="A603" s="79" t="str">
        <f t="shared" si="9"/>
        <v>CCT I</v>
      </c>
      <c r="B603" s="89" t="s">
        <v>224</v>
      </c>
      <c r="K603" s="3" t="s">
        <v>1951</v>
      </c>
      <c r="L603" s="3" t="s">
        <v>1951</v>
      </c>
      <c r="M603" s="3" t="s">
        <v>1951</v>
      </c>
      <c r="N603" s="3" t="s">
        <v>1951</v>
      </c>
      <c r="AP603" s="159" t="s">
        <v>553</v>
      </c>
    </row>
    <row r="604" spans="1:42" hidden="1">
      <c r="A604" s="79" t="str">
        <f t="shared" si="9"/>
        <v>CDB D</v>
      </c>
      <c r="B604" s="89" t="s">
        <v>239</v>
      </c>
      <c r="K604" s="3" t="s">
        <v>1951</v>
      </c>
      <c r="L604" s="3" t="s">
        <v>1951</v>
      </c>
      <c r="M604" s="3" t="s">
        <v>1951</v>
      </c>
      <c r="N604" s="3" t="s">
        <v>1951</v>
      </c>
      <c r="AP604" s="159" t="s">
        <v>1709</v>
      </c>
    </row>
    <row r="605" spans="1:42" hidden="1">
      <c r="A605" s="79" t="str">
        <f t="shared" si="9"/>
        <v>CDB E</v>
      </c>
      <c r="B605" s="89" t="s">
        <v>246</v>
      </c>
      <c r="K605" s="3" t="s">
        <v>1951</v>
      </c>
      <c r="L605" s="3" t="s">
        <v>1951</v>
      </c>
      <c r="M605" s="3" t="s">
        <v>1951</v>
      </c>
      <c r="N605" s="3" t="s">
        <v>1951</v>
      </c>
      <c r="AP605" s="159" t="s">
        <v>1709</v>
      </c>
    </row>
    <row r="606" spans="1:42" hidden="1">
      <c r="A606" s="79" t="str">
        <f t="shared" si="9"/>
        <v>CDB F</v>
      </c>
      <c r="B606" s="89" t="s">
        <v>247</v>
      </c>
      <c r="K606" s="3" t="s">
        <v>1951</v>
      </c>
      <c r="L606" s="3" t="s">
        <v>1951</v>
      </c>
      <c r="M606" s="3" t="s">
        <v>1951</v>
      </c>
      <c r="N606" s="3" t="s">
        <v>1951</v>
      </c>
      <c r="AP606" s="159" t="s">
        <v>1709</v>
      </c>
    </row>
    <row r="607" spans="1:42" hidden="1">
      <c r="A607" s="79" t="str">
        <f t="shared" si="9"/>
        <v>CDB G</v>
      </c>
      <c r="B607" s="89" t="s">
        <v>173</v>
      </c>
      <c r="K607" s="3" t="s">
        <v>1951</v>
      </c>
      <c r="L607" s="3" t="s">
        <v>1951</v>
      </c>
      <c r="M607" s="3" t="s">
        <v>1951</v>
      </c>
      <c r="N607" s="3" t="s">
        <v>1951</v>
      </c>
      <c r="AP607" s="159" t="s">
        <v>1709</v>
      </c>
    </row>
    <row r="608" spans="1:42" hidden="1">
      <c r="A608" s="79" t="str">
        <f t="shared" si="9"/>
        <v>CDC 1</v>
      </c>
      <c r="B608" s="19">
        <v>1</v>
      </c>
      <c r="K608" s="3" t="s">
        <v>1951</v>
      </c>
      <c r="L608" s="3" t="s">
        <v>1951</v>
      </c>
      <c r="M608" s="3" t="s">
        <v>1951</v>
      </c>
      <c r="N608" s="3" t="s">
        <v>1951</v>
      </c>
      <c r="AP608" t="s">
        <v>1638</v>
      </c>
    </row>
    <row r="609" spans="1:42" hidden="1">
      <c r="A609" s="79" t="str">
        <f t="shared" si="9"/>
        <v>CDC 2</v>
      </c>
      <c r="B609" s="19">
        <v>2</v>
      </c>
      <c r="K609" s="3" t="s">
        <v>1951</v>
      </c>
      <c r="L609" s="3" t="s">
        <v>1951</v>
      </c>
      <c r="M609" s="3" t="s">
        <v>1951</v>
      </c>
      <c r="N609" s="3" t="s">
        <v>1951</v>
      </c>
      <c r="AP609" t="s">
        <v>1638</v>
      </c>
    </row>
    <row r="610" spans="1:42" hidden="1">
      <c r="A610" s="79" t="str">
        <f t="shared" si="9"/>
        <v>CDC A</v>
      </c>
      <c r="B610" s="89" t="s">
        <v>106</v>
      </c>
      <c r="K610" s="3" t="s">
        <v>1951</v>
      </c>
      <c r="L610" s="3" t="s">
        <v>1951</v>
      </c>
      <c r="M610" s="3" t="s">
        <v>1951</v>
      </c>
      <c r="N610" s="3" t="s">
        <v>1951</v>
      </c>
      <c r="AP610" s="159" t="s">
        <v>1638</v>
      </c>
    </row>
    <row r="611" spans="1:42" hidden="1">
      <c r="A611" s="79" t="str">
        <f t="shared" si="9"/>
        <v>CDC E</v>
      </c>
      <c r="B611" s="89" t="s">
        <v>246</v>
      </c>
      <c r="C611" s="79" t="s">
        <v>377</v>
      </c>
      <c r="D611" s="79" t="s">
        <v>379</v>
      </c>
      <c r="E611" s="79">
        <v>8</v>
      </c>
      <c r="F611" s="79">
        <v>-17.749359999999999</v>
      </c>
      <c r="G611" s="84" t="s">
        <v>299</v>
      </c>
      <c r="H611" s="79">
        <v>-63.188009999999998</v>
      </c>
      <c r="I611" s="79" t="s">
        <v>300</v>
      </c>
      <c r="J611" s="79">
        <v>15</v>
      </c>
      <c r="K611" s="3" t="s">
        <v>1951</v>
      </c>
      <c r="L611" s="3" t="s">
        <v>1951</v>
      </c>
      <c r="M611" s="3" t="s">
        <v>1951</v>
      </c>
      <c r="N611" s="3" t="s">
        <v>1951</v>
      </c>
      <c r="O611" s="3" t="s">
        <v>179</v>
      </c>
      <c r="P611" s="79" t="s">
        <v>77</v>
      </c>
      <c r="Q611" s="79" t="s">
        <v>77</v>
      </c>
      <c r="R611" s="85" t="s">
        <v>77</v>
      </c>
      <c r="S611" s="85" t="s">
        <v>77</v>
      </c>
      <c r="T611" s="85" t="s">
        <v>77</v>
      </c>
      <c r="U611" s="85" t="s">
        <v>77</v>
      </c>
      <c r="V611" s="79">
        <v>4</v>
      </c>
      <c r="W611" s="79">
        <v>2</v>
      </c>
      <c r="X611" s="79">
        <v>4</v>
      </c>
      <c r="Y611" s="79">
        <v>2</v>
      </c>
      <c r="Z611" s="79">
        <v>1150</v>
      </c>
      <c r="AA611" s="79">
        <v>19150</v>
      </c>
      <c r="AB611" s="79">
        <v>10000</v>
      </c>
      <c r="AC611" s="79">
        <v>10000</v>
      </c>
      <c r="AD611" s="86">
        <v>80000</v>
      </c>
      <c r="AE611" s="86">
        <v>100</v>
      </c>
      <c r="AF611" s="90"/>
      <c r="AG611" s="3"/>
      <c r="AH611" s="79" t="s">
        <v>301</v>
      </c>
      <c r="AI611" s="79" t="s">
        <v>250</v>
      </c>
      <c r="AJ611" s="79"/>
      <c r="AK611" s="19" t="s">
        <v>224</v>
      </c>
      <c r="AL611" s="79">
        <v>30</v>
      </c>
      <c r="AM611" s="79">
        <v>2</v>
      </c>
      <c r="AN611" s="3">
        <v>92</v>
      </c>
      <c r="AO611" s="79">
        <v>179</v>
      </c>
      <c r="AP611" s="158" t="s">
        <v>1638</v>
      </c>
    </row>
    <row r="612" spans="1:42" hidden="1">
      <c r="A612" s="79" t="str">
        <f t="shared" si="9"/>
        <v>CDC H</v>
      </c>
      <c r="B612" s="89" t="s">
        <v>108</v>
      </c>
      <c r="K612" s="3" t="s">
        <v>1951</v>
      </c>
      <c r="L612" s="3" t="s">
        <v>1951</v>
      </c>
      <c r="M612" s="3" t="s">
        <v>1951</v>
      </c>
      <c r="N612" s="3" t="s">
        <v>1951</v>
      </c>
      <c r="AP612" s="159" t="s">
        <v>1638</v>
      </c>
    </row>
    <row r="613" spans="1:42" hidden="1">
      <c r="A613" s="79" t="str">
        <f t="shared" si="9"/>
        <v>CDC I</v>
      </c>
      <c r="B613" s="89" t="s">
        <v>224</v>
      </c>
      <c r="K613" s="3" t="s">
        <v>1951</v>
      </c>
      <c r="L613" s="3" t="s">
        <v>1951</v>
      </c>
      <c r="M613" s="3" t="s">
        <v>1951</v>
      </c>
      <c r="N613" s="3" t="s">
        <v>1951</v>
      </c>
      <c r="AP613" s="159" t="s">
        <v>1638</v>
      </c>
    </row>
    <row r="614" spans="1:42" hidden="1">
      <c r="A614" s="79" t="str">
        <f t="shared" si="9"/>
        <v>CDE 2</v>
      </c>
      <c r="B614" s="19">
        <v>2</v>
      </c>
      <c r="K614" s="3" t="s">
        <v>1951</v>
      </c>
      <c r="L614" s="3" t="s">
        <v>1951</v>
      </c>
      <c r="M614" s="3" t="s">
        <v>1951</v>
      </c>
      <c r="N614" s="3" t="s">
        <v>1951</v>
      </c>
      <c r="AP614" t="s">
        <v>1710</v>
      </c>
    </row>
    <row r="615" spans="1:42" hidden="1">
      <c r="A615" s="79" t="str">
        <f t="shared" si="9"/>
        <v>CDE 3</v>
      </c>
      <c r="B615" s="19">
        <v>3</v>
      </c>
      <c r="K615" s="3" t="s">
        <v>1951</v>
      </c>
      <c r="L615" s="3" t="s">
        <v>1951</v>
      </c>
      <c r="M615" s="3" t="s">
        <v>1951</v>
      </c>
      <c r="N615" s="3" t="s">
        <v>1951</v>
      </c>
      <c r="AP615" t="s">
        <v>1710</v>
      </c>
    </row>
    <row r="616" spans="1:42" hidden="1">
      <c r="A616" s="79" t="str">
        <f t="shared" si="9"/>
        <v>CDE D</v>
      </c>
      <c r="B616" s="89" t="s">
        <v>239</v>
      </c>
      <c r="C616" s="79" t="s">
        <v>380</v>
      </c>
      <c r="D616" s="79" t="s">
        <v>381</v>
      </c>
      <c r="E616" s="79">
        <v>8</v>
      </c>
      <c r="F616" s="79">
        <v>-17.778500000000001</v>
      </c>
      <c r="G616" s="84" t="s">
        <v>299</v>
      </c>
      <c r="H616" s="79">
        <v>-63.205860000000001</v>
      </c>
      <c r="I616" s="79" t="s">
        <v>300</v>
      </c>
      <c r="J616" s="79">
        <v>15</v>
      </c>
      <c r="K616" s="3" t="s">
        <v>1951</v>
      </c>
      <c r="L616" s="3" t="s">
        <v>1951</v>
      </c>
      <c r="M616" s="3" t="s">
        <v>1951</v>
      </c>
      <c r="N616" s="3" t="s">
        <v>1951</v>
      </c>
      <c r="O616" s="3" t="s">
        <v>179</v>
      </c>
      <c r="P616" s="79" t="s">
        <v>77</v>
      </c>
      <c r="Q616" s="79" t="s">
        <v>77</v>
      </c>
      <c r="R616" s="85" t="s">
        <v>77</v>
      </c>
      <c r="S616" s="85" t="s">
        <v>77</v>
      </c>
      <c r="T616" s="85" t="s">
        <v>77</v>
      </c>
      <c r="U616" s="85" t="s">
        <v>77</v>
      </c>
      <c r="V616" s="79">
        <v>4</v>
      </c>
      <c r="W616" s="79">
        <v>2</v>
      </c>
      <c r="X616" s="79">
        <v>4</v>
      </c>
      <c r="Y616" s="79">
        <v>2</v>
      </c>
      <c r="Z616" s="79">
        <v>1150</v>
      </c>
      <c r="AA616" s="79">
        <v>19150</v>
      </c>
      <c r="AB616" s="79">
        <v>10000</v>
      </c>
      <c r="AC616" s="79">
        <v>10000</v>
      </c>
      <c r="AD616" s="86">
        <v>80000</v>
      </c>
      <c r="AE616" s="86">
        <v>100</v>
      </c>
      <c r="AF616" s="90"/>
      <c r="AG616" s="3"/>
      <c r="AH616" s="79" t="s">
        <v>301</v>
      </c>
      <c r="AI616" s="79" t="s">
        <v>250</v>
      </c>
      <c r="AJ616" s="79"/>
      <c r="AK616" s="19" t="s">
        <v>173</v>
      </c>
      <c r="AL616" s="79">
        <v>153</v>
      </c>
      <c r="AM616" s="79">
        <v>0</v>
      </c>
      <c r="AN616" s="3">
        <v>459</v>
      </c>
      <c r="AO616" s="79">
        <v>763</v>
      </c>
      <c r="AP616" s="158" t="s">
        <v>1710</v>
      </c>
    </row>
    <row r="617" spans="1:42" hidden="1">
      <c r="A617" s="79" t="str">
        <f t="shared" si="9"/>
        <v>CDE E</v>
      </c>
      <c r="B617" s="89" t="s">
        <v>246</v>
      </c>
      <c r="C617" s="17" t="s">
        <v>380</v>
      </c>
      <c r="D617" s="79" t="s">
        <v>382</v>
      </c>
      <c r="E617" s="79">
        <v>9</v>
      </c>
      <c r="F617" s="79">
        <v>-17.778500000000001</v>
      </c>
      <c r="G617" s="84" t="s">
        <v>299</v>
      </c>
      <c r="H617" s="79">
        <v>-63.205860000000001</v>
      </c>
      <c r="I617" s="79" t="s">
        <v>300</v>
      </c>
      <c r="J617" s="79">
        <v>15</v>
      </c>
      <c r="K617" s="3" t="s">
        <v>1951</v>
      </c>
      <c r="L617" s="3" t="s">
        <v>1951</v>
      </c>
      <c r="M617" s="3" t="s">
        <v>1951</v>
      </c>
      <c r="N617" s="3" t="s">
        <v>1951</v>
      </c>
      <c r="O617" s="3" t="s">
        <v>179</v>
      </c>
      <c r="P617" s="79" t="s">
        <v>77</v>
      </c>
      <c r="Q617" s="79" t="s">
        <v>77</v>
      </c>
      <c r="R617" s="85" t="s">
        <v>77</v>
      </c>
      <c r="S617" s="85" t="s">
        <v>77</v>
      </c>
      <c r="T617" s="85" t="s">
        <v>77</v>
      </c>
      <c r="U617" s="85" t="s">
        <v>77</v>
      </c>
      <c r="V617" s="79">
        <v>4</v>
      </c>
      <c r="W617" s="79">
        <v>2</v>
      </c>
      <c r="X617" s="79">
        <v>4</v>
      </c>
      <c r="Y617" s="79">
        <v>2</v>
      </c>
      <c r="Z617" s="79">
        <v>1150</v>
      </c>
      <c r="AA617" s="79">
        <v>19150</v>
      </c>
      <c r="AB617" s="79">
        <v>10000</v>
      </c>
      <c r="AC617" s="79">
        <v>10000</v>
      </c>
      <c r="AD617" s="86">
        <v>80000</v>
      </c>
      <c r="AE617" s="86">
        <v>100</v>
      </c>
      <c r="AF617" s="90"/>
      <c r="AG617" s="3"/>
      <c r="AH617" s="79" t="s">
        <v>301</v>
      </c>
      <c r="AI617" s="79" t="s">
        <v>250</v>
      </c>
      <c r="AJ617" s="79"/>
      <c r="AK617" s="19" t="s">
        <v>224</v>
      </c>
      <c r="AL617" s="79">
        <v>153</v>
      </c>
      <c r="AM617" s="79">
        <v>1</v>
      </c>
      <c r="AN617" s="3">
        <v>460</v>
      </c>
      <c r="AO617" s="79">
        <v>778</v>
      </c>
      <c r="AP617" s="158" t="s">
        <v>1710</v>
      </c>
    </row>
    <row r="618" spans="1:42" hidden="1">
      <c r="A618" s="79" t="str">
        <f t="shared" si="9"/>
        <v>CDE F</v>
      </c>
      <c r="B618" s="89" t="s">
        <v>247</v>
      </c>
      <c r="K618" s="3" t="s">
        <v>1951</v>
      </c>
      <c r="L618" s="3" t="s">
        <v>1951</v>
      </c>
      <c r="M618" s="3" t="s">
        <v>1951</v>
      </c>
      <c r="N618" s="3" t="s">
        <v>1951</v>
      </c>
      <c r="AP618" s="159" t="s">
        <v>1710</v>
      </c>
    </row>
    <row r="619" spans="1:42" hidden="1">
      <c r="A619" s="79" t="str">
        <f t="shared" si="9"/>
        <v>CDE G</v>
      </c>
      <c r="B619" s="89" t="s">
        <v>173</v>
      </c>
      <c r="K619" s="3" t="s">
        <v>1951</v>
      </c>
      <c r="L619" s="3" t="s">
        <v>1951</v>
      </c>
      <c r="M619" s="3" t="s">
        <v>1951</v>
      </c>
      <c r="N619" s="3" t="s">
        <v>1951</v>
      </c>
      <c r="AP619" s="159" t="s">
        <v>1710</v>
      </c>
    </row>
    <row r="620" spans="1:42" hidden="1">
      <c r="A620" s="79" t="str">
        <f t="shared" si="9"/>
        <v>CDE H</v>
      </c>
      <c r="B620" s="89" t="s">
        <v>108</v>
      </c>
      <c r="K620" s="3" t="s">
        <v>1951</v>
      </c>
      <c r="L620" s="3" t="s">
        <v>1951</v>
      </c>
      <c r="M620" s="3" t="s">
        <v>1951</v>
      </c>
      <c r="N620" s="3" t="s">
        <v>1951</v>
      </c>
      <c r="AP620" s="159" t="s">
        <v>1710</v>
      </c>
    </row>
    <row r="621" spans="1:42" hidden="1">
      <c r="A621" s="79" t="str">
        <f t="shared" si="9"/>
        <v>CDE I</v>
      </c>
      <c r="B621" s="89" t="s">
        <v>224</v>
      </c>
      <c r="K621" s="3" t="s">
        <v>1951</v>
      </c>
      <c r="L621" s="3" t="s">
        <v>1951</v>
      </c>
      <c r="M621" s="3" t="s">
        <v>1951</v>
      </c>
      <c r="N621" s="3" t="s">
        <v>1951</v>
      </c>
      <c r="AP621" s="159" t="s">
        <v>1710</v>
      </c>
    </row>
    <row r="622" spans="1:42" hidden="1">
      <c r="A622" s="79" t="str">
        <f t="shared" si="9"/>
        <v>CDES 3</v>
      </c>
      <c r="B622" s="19">
        <v>3</v>
      </c>
      <c r="K622" s="3" t="s">
        <v>1951</v>
      </c>
      <c r="L622" s="3" t="s">
        <v>1951</v>
      </c>
      <c r="M622" s="3" t="s">
        <v>1951</v>
      </c>
      <c r="N622" s="3" t="s">
        <v>1951</v>
      </c>
      <c r="AP622" t="s">
        <v>1022</v>
      </c>
    </row>
    <row r="623" spans="1:42" hidden="1">
      <c r="A623" s="79" t="str">
        <f t="shared" si="9"/>
        <v>CDES F</v>
      </c>
      <c r="B623" s="89" t="s">
        <v>247</v>
      </c>
      <c r="K623" s="3" t="s">
        <v>1951</v>
      </c>
      <c r="L623" s="3" t="s">
        <v>1951</v>
      </c>
      <c r="M623" s="3" t="s">
        <v>1951</v>
      </c>
      <c r="N623" s="3" t="s">
        <v>1951</v>
      </c>
      <c r="AP623" s="159" t="s">
        <v>1022</v>
      </c>
    </row>
    <row r="624" spans="1:42" hidden="1">
      <c r="A624" s="79" t="str">
        <f t="shared" si="9"/>
        <v>CDES G</v>
      </c>
      <c r="B624" s="89" t="s">
        <v>173</v>
      </c>
      <c r="K624" s="3" t="s">
        <v>1951</v>
      </c>
      <c r="L624" s="3" t="s">
        <v>1951</v>
      </c>
      <c r="M624" s="3" t="s">
        <v>1951</v>
      </c>
      <c r="N624" s="3" t="s">
        <v>1951</v>
      </c>
      <c r="AP624" s="159" t="s">
        <v>1022</v>
      </c>
    </row>
    <row r="625" spans="1:42" hidden="1">
      <c r="A625" s="79" t="str">
        <f t="shared" si="9"/>
        <v>CDES H</v>
      </c>
      <c r="B625" s="89" t="s">
        <v>108</v>
      </c>
      <c r="K625" s="3" t="s">
        <v>1951</v>
      </c>
      <c r="L625" s="3" t="s">
        <v>1951</v>
      </c>
      <c r="M625" s="3" t="s">
        <v>1951</v>
      </c>
      <c r="N625" s="3" t="s">
        <v>1951</v>
      </c>
      <c r="AP625" s="159" t="s">
        <v>1022</v>
      </c>
    </row>
    <row r="626" spans="1:42" hidden="1">
      <c r="A626" s="79" t="str">
        <f t="shared" si="9"/>
        <v>CDES I</v>
      </c>
      <c r="B626" s="89" t="s">
        <v>224</v>
      </c>
      <c r="K626" s="3" t="s">
        <v>1951</v>
      </c>
      <c r="L626" s="3" t="s">
        <v>1951</v>
      </c>
      <c r="M626" s="3" t="s">
        <v>1951</v>
      </c>
      <c r="N626" s="3" t="s">
        <v>1951</v>
      </c>
      <c r="AP626" s="159" t="s">
        <v>1022</v>
      </c>
    </row>
    <row r="627" spans="1:42" hidden="1">
      <c r="A627" s="79" t="str">
        <f t="shared" si="9"/>
        <v>CDG 1</v>
      </c>
      <c r="B627" s="19">
        <v>1</v>
      </c>
      <c r="K627" s="3" t="s">
        <v>1951</v>
      </c>
      <c r="L627" s="3" t="s">
        <v>1951</v>
      </c>
      <c r="M627" s="3" t="s">
        <v>1951</v>
      </c>
      <c r="N627" s="3" t="s">
        <v>1951</v>
      </c>
      <c r="AP627" t="s">
        <v>1711</v>
      </c>
    </row>
    <row r="628" spans="1:42" hidden="1">
      <c r="A628" s="79" t="str">
        <f t="shared" si="9"/>
        <v>CDG 2</v>
      </c>
      <c r="B628" s="19">
        <v>2</v>
      </c>
      <c r="K628" s="3" t="s">
        <v>1951</v>
      </c>
      <c r="L628" s="3" t="s">
        <v>1951</v>
      </c>
      <c r="M628" s="3" t="s">
        <v>1951</v>
      </c>
      <c r="N628" s="3" t="s">
        <v>1951</v>
      </c>
      <c r="AP628" t="s">
        <v>1711</v>
      </c>
    </row>
    <row r="629" spans="1:42" hidden="1">
      <c r="A629" s="79" t="str">
        <f t="shared" si="9"/>
        <v>CDG 3</v>
      </c>
      <c r="B629" s="19">
        <v>3</v>
      </c>
      <c r="K629" s="3" t="s">
        <v>1951</v>
      </c>
      <c r="L629" s="3" t="s">
        <v>1951</v>
      </c>
      <c r="M629" s="3" t="s">
        <v>1951</v>
      </c>
      <c r="N629" s="3" t="s">
        <v>1951</v>
      </c>
      <c r="AP629" t="s">
        <v>1711</v>
      </c>
    </row>
    <row r="630" spans="1:42" hidden="1">
      <c r="A630" s="79" t="str">
        <f t="shared" si="9"/>
        <v>CDG D</v>
      </c>
      <c r="B630" s="89" t="s">
        <v>239</v>
      </c>
      <c r="K630" s="3" t="s">
        <v>1951</v>
      </c>
      <c r="L630" s="3" t="s">
        <v>1951</v>
      </c>
      <c r="M630" s="3" t="s">
        <v>1951</v>
      </c>
      <c r="N630" s="3" t="s">
        <v>1951</v>
      </c>
      <c r="AP630" s="159" t="s">
        <v>1711</v>
      </c>
    </row>
    <row r="631" spans="1:42" hidden="1">
      <c r="A631" s="79" t="str">
        <f t="shared" si="9"/>
        <v>CDG E</v>
      </c>
      <c r="B631" s="89" t="s">
        <v>246</v>
      </c>
      <c r="C631" s="17" t="s">
        <v>383</v>
      </c>
      <c r="D631" s="79" t="s">
        <v>384</v>
      </c>
      <c r="E631" s="79">
        <v>7</v>
      </c>
      <c r="F631" s="79">
        <v>-17.76699</v>
      </c>
      <c r="G631" s="84" t="s">
        <v>299</v>
      </c>
      <c r="H631" s="79">
        <v>-63.194009999999999</v>
      </c>
      <c r="I631" s="79" t="s">
        <v>300</v>
      </c>
      <c r="J631" s="79">
        <v>15</v>
      </c>
      <c r="K631" s="3" t="s">
        <v>1951</v>
      </c>
      <c r="L631" s="3" t="s">
        <v>1951</v>
      </c>
      <c r="M631" s="3" t="s">
        <v>1951</v>
      </c>
      <c r="N631" s="3" t="s">
        <v>1951</v>
      </c>
      <c r="O631" s="3" t="s">
        <v>179</v>
      </c>
      <c r="P631" s="79" t="s">
        <v>77</v>
      </c>
      <c r="Q631" s="79" t="s">
        <v>77</v>
      </c>
      <c r="R631" s="85" t="s">
        <v>77</v>
      </c>
      <c r="S631" s="85" t="s">
        <v>77</v>
      </c>
      <c r="T631" s="85" t="s">
        <v>77</v>
      </c>
      <c r="U631" s="85" t="s">
        <v>77</v>
      </c>
      <c r="V631" s="79">
        <v>4</v>
      </c>
      <c r="W631" s="79">
        <v>2</v>
      </c>
      <c r="X631" s="79">
        <v>4</v>
      </c>
      <c r="Y631" s="79">
        <v>2</v>
      </c>
      <c r="Z631" s="79">
        <v>1150</v>
      </c>
      <c r="AA631" s="79">
        <v>19150</v>
      </c>
      <c r="AB631" s="79">
        <v>10000</v>
      </c>
      <c r="AC631" s="79">
        <v>10000</v>
      </c>
      <c r="AD631" s="86">
        <v>80000</v>
      </c>
      <c r="AE631" s="86">
        <v>100</v>
      </c>
      <c r="AF631" s="90"/>
      <c r="AG631" s="3"/>
      <c r="AH631" s="79" t="s">
        <v>301</v>
      </c>
      <c r="AI631" s="79" t="s">
        <v>250</v>
      </c>
      <c r="AJ631" s="79"/>
      <c r="AK631" s="19" t="s">
        <v>108</v>
      </c>
      <c r="AL631" s="79">
        <v>88</v>
      </c>
      <c r="AM631" s="79">
        <v>1</v>
      </c>
      <c r="AN631" s="3">
        <v>265</v>
      </c>
      <c r="AO631" s="79">
        <v>453</v>
      </c>
      <c r="AP631" s="158" t="s">
        <v>1711</v>
      </c>
    </row>
    <row r="632" spans="1:42" hidden="1">
      <c r="A632" s="79" t="str">
        <f t="shared" si="9"/>
        <v>CDG F</v>
      </c>
      <c r="B632" s="89" t="s">
        <v>247</v>
      </c>
      <c r="K632" s="3" t="s">
        <v>1951</v>
      </c>
      <c r="L632" s="3" t="s">
        <v>1951</v>
      </c>
      <c r="M632" s="3" t="s">
        <v>1951</v>
      </c>
      <c r="N632" s="3" t="s">
        <v>1951</v>
      </c>
      <c r="AP632" s="158" t="s">
        <v>1711</v>
      </c>
    </row>
    <row r="633" spans="1:42" hidden="1">
      <c r="A633" s="79" t="str">
        <f t="shared" si="9"/>
        <v>CDG G</v>
      </c>
      <c r="B633" s="89" t="s">
        <v>173</v>
      </c>
      <c r="K633" s="3" t="s">
        <v>1951</v>
      </c>
      <c r="L633" s="3" t="s">
        <v>1951</v>
      </c>
      <c r="M633" s="3" t="s">
        <v>1951</v>
      </c>
      <c r="N633" s="3" t="s">
        <v>1951</v>
      </c>
      <c r="AP633" s="159" t="s">
        <v>1711</v>
      </c>
    </row>
    <row r="634" spans="1:42" hidden="1">
      <c r="A634" s="79" t="str">
        <f t="shared" si="9"/>
        <v>CDG H</v>
      </c>
      <c r="B634" s="89" t="s">
        <v>108</v>
      </c>
      <c r="K634" s="3" t="s">
        <v>1951</v>
      </c>
      <c r="L634" s="3" t="s">
        <v>1951</v>
      </c>
      <c r="M634" s="3" t="s">
        <v>1951</v>
      </c>
      <c r="N634" s="3" t="s">
        <v>1951</v>
      </c>
      <c r="AP634" s="159" t="s">
        <v>1711</v>
      </c>
    </row>
    <row r="635" spans="1:42" hidden="1">
      <c r="A635" s="79" t="str">
        <f t="shared" si="9"/>
        <v>CDG I</v>
      </c>
      <c r="B635" s="89" t="s">
        <v>224</v>
      </c>
      <c r="K635" s="3" t="s">
        <v>1951</v>
      </c>
      <c r="L635" s="3" t="s">
        <v>1951</v>
      </c>
      <c r="M635" s="3" t="s">
        <v>1951</v>
      </c>
      <c r="N635" s="3" t="s">
        <v>1951</v>
      </c>
      <c r="AP635" s="159" t="s">
        <v>1711</v>
      </c>
    </row>
    <row r="636" spans="1:42" hidden="1">
      <c r="A636" s="79" t="str">
        <f t="shared" si="9"/>
        <v>CDM 3</v>
      </c>
      <c r="B636" s="19">
        <v>3</v>
      </c>
      <c r="K636" s="3" t="s">
        <v>1951</v>
      </c>
      <c r="L636" s="3" t="s">
        <v>1951</v>
      </c>
      <c r="M636" s="3" t="s">
        <v>1951</v>
      </c>
      <c r="N636" s="3" t="s">
        <v>1951</v>
      </c>
      <c r="AP636" t="s">
        <v>1062</v>
      </c>
    </row>
    <row r="637" spans="1:42" hidden="1">
      <c r="A637" s="79" t="str">
        <f t="shared" si="9"/>
        <v>CDM I</v>
      </c>
      <c r="B637" s="89" t="s">
        <v>224</v>
      </c>
      <c r="K637" s="3" t="s">
        <v>1951</v>
      </c>
      <c r="L637" s="3" t="s">
        <v>1951</v>
      </c>
      <c r="M637" s="3" t="s">
        <v>1951</v>
      </c>
      <c r="N637" s="3" t="s">
        <v>1951</v>
      </c>
      <c r="AP637" s="159" t="s">
        <v>1062</v>
      </c>
    </row>
    <row r="638" spans="1:42" hidden="1">
      <c r="A638" s="79" t="str">
        <f t="shared" si="9"/>
        <v>CDS 1</v>
      </c>
      <c r="B638" s="19">
        <v>1</v>
      </c>
      <c r="K638" s="3" t="s">
        <v>1951</v>
      </c>
      <c r="L638" s="3" t="s">
        <v>1951</v>
      </c>
      <c r="M638" s="3" t="s">
        <v>1951</v>
      </c>
      <c r="N638" s="3" t="s">
        <v>1951</v>
      </c>
      <c r="AP638" t="s">
        <v>1712</v>
      </c>
    </row>
    <row r="639" spans="1:42" hidden="1">
      <c r="A639" s="79" t="str">
        <f t="shared" si="9"/>
        <v>CDS 2</v>
      </c>
      <c r="B639" s="19">
        <v>2</v>
      </c>
      <c r="K639" s="3" t="s">
        <v>1951</v>
      </c>
      <c r="L639" s="3" t="s">
        <v>1951</v>
      </c>
      <c r="M639" s="3" t="s">
        <v>1951</v>
      </c>
      <c r="N639" s="3" t="s">
        <v>1951</v>
      </c>
      <c r="AP639" t="s">
        <v>1712</v>
      </c>
    </row>
    <row r="640" spans="1:42" hidden="1">
      <c r="A640" s="79" t="str">
        <f t="shared" si="9"/>
        <v>CDS 3</v>
      </c>
      <c r="B640" s="19">
        <v>3</v>
      </c>
      <c r="K640" s="3" t="s">
        <v>1951</v>
      </c>
      <c r="L640" s="3" t="s">
        <v>1951</v>
      </c>
      <c r="M640" s="3" t="s">
        <v>1951</v>
      </c>
      <c r="N640" s="3" t="s">
        <v>1951</v>
      </c>
      <c r="AP640" t="s">
        <v>1712</v>
      </c>
    </row>
    <row r="641" spans="1:42" hidden="1">
      <c r="A641" s="79" t="str">
        <f t="shared" si="9"/>
        <v>CDS D</v>
      </c>
      <c r="B641" s="89" t="s">
        <v>239</v>
      </c>
      <c r="K641" s="3" t="s">
        <v>1951</v>
      </c>
      <c r="L641" s="3" t="s">
        <v>1951</v>
      </c>
      <c r="M641" s="3" t="s">
        <v>1951</v>
      </c>
      <c r="N641" s="3" t="s">
        <v>1951</v>
      </c>
      <c r="AP641" s="158" t="s">
        <v>1712</v>
      </c>
    </row>
    <row r="642" spans="1:42" hidden="1">
      <c r="A642" s="79" t="str">
        <f t="shared" ref="A642:A705" si="10">_xlfn.CONCAT(AP642," ",B642)</f>
        <v>CDS E</v>
      </c>
      <c r="B642" s="89" t="s">
        <v>246</v>
      </c>
      <c r="K642" s="3" t="s">
        <v>1951</v>
      </c>
      <c r="L642" s="3" t="s">
        <v>1951</v>
      </c>
      <c r="M642" s="3" t="s">
        <v>1951</v>
      </c>
      <c r="N642" s="3" t="s">
        <v>1951</v>
      </c>
      <c r="AP642" s="159" t="s">
        <v>1712</v>
      </c>
    </row>
    <row r="643" spans="1:42" hidden="1">
      <c r="A643" s="79" t="str">
        <f t="shared" si="10"/>
        <v>CDS F</v>
      </c>
      <c r="B643" s="89" t="s">
        <v>247</v>
      </c>
      <c r="K643" s="3" t="s">
        <v>1951</v>
      </c>
      <c r="L643" s="3" t="s">
        <v>1951</v>
      </c>
      <c r="M643" s="3" t="s">
        <v>1951</v>
      </c>
      <c r="N643" s="3" t="s">
        <v>1951</v>
      </c>
      <c r="AP643" s="159" t="s">
        <v>1712</v>
      </c>
    </row>
    <row r="644" spans="1:42" hidden="1">
      <c r="A644" s="79" t="str">
        <f t="shared" si="10"/>
        <v>CDS G</v>
      </c>
      <c r="B644" s="89" t="s">
        <v>173</v>
      </c>
      <c r="K644" s="3" t="s">
        <v>1951</v>
      </c>
      <c r="L644" s="3" t="s">
        <v>1951</v>
      </c>
      <c r="M644" s="3" t="s">
        <v>1951</v>
      </c>
      <c r="N644" s="3" t="s">
        <v>1951</v>
      </c>
      <c r="AP644" s="159" t="s">
        <v>1712</v>
      </c>
    </row>
    <row r="645" spans="1:42" hidden="1">
      <c r="A645" s="79" t="str">
        <f t="shared" si="10"/>
        <v>CDS H</v>
      </c>
      <c r="B645" s="89" t="s">
        <v>108</v>
      </c>
      <c r="K645" s="3" t="s">
        <v>1951</v>
      </c>
      <c r="L645" s="3" t="s">
        <v>1951</v>
      </c>
      <c r="M645" s="3" t="s">
        <v>1951</v>
      </c>
      <c r="N645" s="3" t="s">
        <v>1951</v>
      </c>
      <c r="AP645" s="159" t="s">
        <v>1712</v>
      </c>
    </row>
    <row r="646" spans="1:42" hidden="1">
      <c r="A646" s="79" t="str">
        <f t="shared" si="10"/>
        <v>CDS I</v>
      </c>
      <c r="B646" s="89" t="s">
        <v>224</v>
      </c>
      <c r="K646" s="3" t="s">
        <v>1951</v>
      </c>
      <c r="L646" s="3" t="s">
        <v>1951</v>
      </c>
      <c r="M646" s="3" t="s">
        <v>1951</v>
      </c>
      <c r="N646" s="3" t="s">
        <v>1951</v>
      </c>
      <c r="AP646" s="159" t="s">
        <v>1712</v>
      </c>
    </row>
    <row r="647" spans="1:42" hidden="1">
      <c r="A647" s="79" t="str">
        <f t="shared" si="10"/>
        <v>CEC 1</v>
      </c>
      <c r="B647" s="19">
        <v>1</v>
      </c>
      <c r="K647" s="3" t="s">
        <v>1951</v>
      </c>
      <c r="L647" s="3" t="s">
        <v>1951</v>
      </c>
      <c r="M647" s="3" t="s">
        <v>1951</v>
      </c>
      <c r="N647" s="3" t="s">
        <v>1951</v>
      </c>
      <c r="AP647" t="s">
        <v>1713</v>
      </c>
    </row>
    <row r="648" spans="1:42" hidden="1">
      <c r="A648" s="79" t="str">
        <f t="shared" si="10"/>
        <v>CEC 2</v>
      </c>
      <c r="B648" s="19">
        <v>2</v>
      </c>
      <c r="K648" s="3" t="s">
        <v>1951</v>
      </c>
      <c r="L648" s="3" t="s">
        <v>1951</v>
      </c>
      <c r="M648" s="3" t="s">
        <v>1951</v>
      </c>
      <c r="N648" s="3" t="s">
        <v>1951</v>
      </c>
      <c r="AP648" t="s">
        <v>1713</v>
      </c>
    </row>
    <row r="649" spans="1:42" hidden="1">
      <c r="A649" s="79" t="str">
        <f t="shared" si="10"/>
        <v>CEC 3</v>
      </c>
      <c r="B649" s="19">
        <v>3</v>
      </c>
      <c r="K649" s="3" t="s">
        <v>1951</v>
      </c>
      <c r="L649" s="3" t="s">
        <v>1951</v>
      </c>
      <c r="M649" s="3" t="s">
        <v>1951</v>
      </c>
      <c r="N649" s="3" t="s">
        <v>1951</v>
      </c>
      <c r="AP649" t="s">
        <v>1713</v>
      </c>
    </row>
    <row r="650" spans="1:42" hidden="1">
      <c r="A650" s="79" t="str">
        <f t="shared" si="10"/>
        <v>CEC D</v>
      </c>
      <c r="B650" s="89" t="s">
        <v>239</v>
      </c>
      <c r="K650" s="3" t="s">
        <v>1951</v>
      </c>
      <c r="L650" s="3" t="s">
        <v>1951</v>
      </c>
      <c r="M650" s="3" t="s">
        <v>1951</v>
      </c>
      <c r="N650" s="3" t="s">
        <v>1951</v>
      </c>
      <c r="AP650" s="159" t="s">
        <v>1713</v>
      </c>
    </row>
    <row r="651" spans="1:42" hidden="1">
      <c r="A651" s="79" t="str">
        <f t="shared" si="10"/>
        <v>CEC E</v>
      </c>
      <c r="B651" s="89" t="s">
        <v>246</v>
      </c>
      <c r="C651" s="17" t="s">
        <v>383</v>
      </c>
      <c r="D651" s="79" t="s">
        <v>385</v>
      </c>
      <c r="E651" s="79">
        <v>8</v>
      </c>
      <c r="F651" s="79">
        <v>-17.76699</v>
      </c>
      <c r="G651" s="84" t="s">
        <v>299</v>
      </c>
      <c r="H651" s="79">
        <v>-63.194009999999999</v>
      </c>
      <c r="I651" s="79" t="s">
        <v>300</v>
      </c>
      <c r="J651" s="79">
        <v>15</v>
      </c>
      <c r="K651" s="3" t="s">
        <v>1951</v>
      </c>
      <c r="L651" s="3" t="s">
        <v>1951</v>
      </c>
      <c r="M651" s="3" t="s">
        <v>1951</v>
      </c>
      <c r="N651" s="3" t="s">
        <v>1951</v>
      </c>
      <c r="O651" s="3" t="s">
        <v>179</v>
      </c>
      <c r="P651" s="79" t="s">
        <v>77</v>
      </c>
      <c r="Q651" s="79" t="s">
        <v>77</v>
      </c>
      <c r="R651" s="85" t="s">
        <v>77</v>
      </c>
      <c r="S651" s="85" t="s">
        <v>77</v>
      </c>
      <c r="T651" s="85" t="s">
        <v>77</v>
      </c>
      <c r="U651" s="85" t="s">
        <v>77</v>
      </c>
      <c r="V651" s="79">
        <v>4</v>
      </c>
      <c r="W651" s="79">
        <v>2</v>
      </c>
      <c r="X651" s="79">
        <v>4</v>
      </c>
      <c r="Y651" s="79">
        <v>2</v>
      </c>
      <c r="Z651" s="79">
        <v>1150</v>
      </c>
      <c r="AA651" s="79">
        <v>19150</v>
      </c>
      <c r="AB651" s="79">
        <v>10000</v>
      </c>
      <c r="AC651" s="79">
        <v>10000</v>
      </c>
      <c r="AD651" s="86">
        <v>80000</v>
      </c>
      <c r="AE651" s="86">
        <v>100</v>
      </c>
      <c r="AF651" s="90"/>
      <c r="AG651" s="3"/>
      <c r="AH651" s="79" t="s">
        <v>301</v>
      </c>
      <c r="AI651" s="79" t="s">
        <v>250</v>
      </c>
      <c r="AJ651" s="79"/>
      <c r="AK651" s="19" t="s">
        <v>173</v>
      </c>
      <c r="AL651" s="79">
        <v>95</v>
      </c>
      <c r="AM651" s="79">
        <v>0</v>
      </c>
      <c r="AN651" s="3">
        <v>285</v>
      </c>
      <c r="AO651" s="79">
        <v>473</v>
      </c>
      <c r="AP651" s="158" t="s">
        <v>1713</v>
      </c>
    </row>
    <row r="652" spans="1:42" hidden="1">
      <c r="A652" s="79" t="str">
        <f t="shared" si="10"/>
        <v>CEC F</v>
      </c>
      <c r="B652" s="89" t="s">
        <v>247</v>
      </c>
      <c r="K652" s="3" t="s">
        <v>1951</v>
      </c>
      <c r="L652" s="3" t="s">
        <v>1951</v>
      </c>
      <c r="M652" s="3" t="s">
        <v>1951</v>
      </c>
      <c r="N652" s="3" t="s">
        <v>1951</v>
      </c>
      <c r="AP652" s="159" t="s">
        <v>1713</v>
      </c>
    </row>
    <row r="653" spans="1:42" hidden="1">
      <c r="A653" s="79" t="str">
        <f t="shared" si="10"/>
        <v>CEC G</v>
      </c>
      <c r="B653" s="89" t="s">
        <v>173</v>
      </c>
      <c r="K653" s="3" t="s">
        <v>1951</v>
      </c>
      <c r="L653" s="3" t="s">
        <v>1951</v>
      </c>
      <c r="M653" s="3" t="s">
        <v>1951</v>
      </c>
      <c r="N653" s="3" t="s">
        <v>1951</v>
      </c>
      <c r="AP653" s="159" t="s">
        <v>1713</v>
      </c>
    </row>
    <row r="654" spans="1:42" hidden="1">
      <c r="A654" s="79" t="str">
        <f t="shared" si="10"/>
        <v>CEC H</v>
      </c>
      <c r="B654" s="89" t="s">
        <v>108</v>
      </c>
      <c r="K654" s="3" t="s">
        <v>1951</v>
      </c>
      <c r="L654" s="3" t="s">
        <v>1951</v>
      </c>
      <c r="M654" s="3" t="s">
        <v>1951</v>
      </c>
      <c r="N654" s="3" t="s">
        <v>1951</v>
      </c>
      <c r="AP654" s="159" t="s">
        <v>1713</v>
      </c>
    </row>
    <row r="655" spans="1:42" hidden="1">
      <c r="A655" s="79" t="str">
        <f t="shared" si="10"/>
        <v>CEC I</v>
      </c>
      <c r="B655" s="89" t="s">
        <v>224</v>
      </c>
      <c r="K655" s="3" t="s">
        <v>1951</v>
      </c>
      <c r="L655" s="3" t="s">
        <v>1951</v>
      </c>
      <c r="M655" s="3" t="s">
        <v>1951</v>
      </c>
      <c r="N655" s="3" t="s">
        <v>1951</v>
      </c>
      <c r="AP655" s="159" t="s">
        <v>1713</v>
      </c>
    </row>
    <row r="656" spans="1:42" hidden="1">
      <c r="A656" s="79" t="str">
        <f t="shared" si="10"/>
        <v>CEN 1</v>
      </c>
      <c r="B656" s="19">
        <v>1</v>
      </c>
      <c r="K656" s="3" t="s">
        <v>1951</v>
      </c>
      <c r="L656" s="3" t="s">
        <v>1951</v>
      </c>
      <c r="M656" s="3" t="s">
        <v>1951</v>
      </c>
      <c r="N656" s="3" t="s">
        <v>1951</v>
      </c>
      <c r="AP656" t="s">
        <v>1714</v>
      </c>
    </row>
    <row r="657" spans="1:42" hidden="1">
      <c r="A657" s="79" t="str">
        <f t="shared" si="10"/>
        <v>CEN 2</v>
      </c>
      <c r="B657" s="19">
        <v>2</v>
      </c>
      <c r="K657" s="3" t="s">
        <v>1951</v>
      </c>
      <c r="L657" s="3" t="s">
        <v>1951</v>
      </c>
      <c r="M657" s="3" t="s">
        <v>1951</v>
      </c>
      <c r="N657" s="3" t="s">
        <v>1951</v>
      </c>
      <c r="AP657" t="s">
        <v>1714</v>
      </c>
    </row>
    <row r="658" spans="1:42" hidden="1">
      <c r="A658" s="79" t="str">
        <f t="shared" si="10"/>
        <v>CEN 3</v>
      </c>
      <c r="B658" s="19">
        <v>3</v>
      </c>
      <c r="K658" s="3" t="s">
        <v>1951</v>
      </c>
      <c r="L658" s="3" t="s">
        <v>1951</v>
      </c>
      <c r="M658" s="3" t="s">
        <v>1951</v>
      </c>
      <c r="N658" s="3" t="s">
        <v>1951</v>
      </c>
      <c r="AP658" t="s">
        <v>1714</v>
      </c>
    </row>
    <row r="659" spans="1:42" hidden="1">
      <c r="A659" s="79" t="str">
        <f t="shared" si="10"/>
        <v>CEN D</v>
      </c>
      <c r="B659" s="89" t="s">
        <v>239</v>
      </c>
      <c r="K659" s="3" t="s">
        <v>1951</v>
      </c>
      <c r="L659" s="3" t="s">
        <v>1951</v>
      </c>
      <c r="M659" s="3" t="s">
        <v>1951</v>
      </c>
      <c r="N659" s="3" t="s">
        <v>1951</v>
      </c>
      <c r="AP659" s="159" t="s">
        <v>1714</v>
      </c>
    </row>
    <row r="660" spans="1:42" hidden="1">
      <c r="A660" s="79" t="str">
        <f t="shared" si="10"/>
        <v>CEN E</v>
      </c>
      <c r="B660" s="89" t="s">
        <v>246</v>
      </c>
      <c r="K660" s="3" t="s">
        <v>1951</v>
      </c>
      <c r="L660" s="3" t="s">
        <v>1951</v>
      </c>
      <c r="M660" s="3" t="s">
        <v>1951</v>
      </c>
      <c r="N660" s="3" t="s">
        <v>1951</v>
      </c>
      <c r="AP660" s="159" t="s">
        <v>1714</v>
      </c>
    </row>
    <row r="661" spans="1:42" hidden="1">
      <c r="A661" s="79" t="str">
        <f t="shared" si="10"/>
        <v>CEN F</v>
      </c>
      <c r="B661" s="89" t="s">
        <v>247</v>
      </c>
      <c r="K661" s="3" t="s">
        <v>1951</v>
      </c>
      <c r="L661" s="3" t="s">
        <v>1951</v>
      </c>
      <c r="M661" s="3" t="s">
        <v>1951</v>
      </c>
      <c r="N661" s="3" t="s">
        <v>1951</v>
      </c>
      <c r="AP661" s="158" t="s">
        <v>1714</v>
      </c>
    </row>
    <row r="662" spans="1:42" hidden="1">
      <c r="A662" s="79" t="str">
        <f t="shared" si="10"/>
        <v>CEN G</v>
      </c>
      <c r="B662" s="89" t="s">
        <v>173</v>
      </c>
      <c r="K662" s="3" t="s">
        <v>1951</v>
      </c>
      <c r="L662" s="3" t="s">
        <v>1951</v>
      </c>
      <c r="M662" s="3" t="s">
        <v>1951</v>
      </c>
      <c r="N662" s="3" t="s">
        <v>1951</v>
      </c>
      <c r="AP662" s="159" t="s">
        <v>1714</v>
      </c>
    </row>
    <row r="663" spans="1:42" hidden="1">
      <c r="A663" s="79" t="str">
        <f t="shared" si="10"/>
        <v>CEN H</v>
      </c>
      <c r="B663" s="89" t="s">
        <v>108</v>
      </c>
      <c r="K663" s="3" t="s">
        <v>1951</v>
      </c>
      <c r="L663" s="3" t="s">
        <v>1951</v>
      </c>
      <c r="M663" s="3" t="s">
        <v>1951</v>
      </c>
      <c r="N663" s="3" t="s">
        <v>1951</v>
      </c>
      <c r="AP663" s="159" t="s">
        <v>1714</v>
      </c>
    </row>
    <row r="664" spans="1:42" hidden="1">
      <c r="A664" s="79" t="str">
        <f t="shared" si="10"/>
        <v>CEN I</v>
      </c>
      <c r="B664" s="89" t="s">
        <v>224</v>
      </c>
      <c r="K664" s="3" t="s">
        <v>1951</v>
      </c>
      <c r="L664" s="3" t="s">
        <v>1951</v>
      </c>
      <c r="M664" s="3" t="s">
        <v>1951</v>
      </c>
      <c r="N664" s="3" t="s">
        <v>1951</v>
      </c>
      <c r="AP664" s="159" t="s">
        <v>1714</v>
      </c>
    </row>
    <row r="665" spans="1:42" hidden="1">
      <c r="A665" s="79" t="str">
        <f t="shared" si="10"/>
        <v>CES 1</v>
      </c>
      <c r="B665" s="19">
        <v>1</v>
      </c>
      <c r="K665" s="3" t="s">
        <v>1951</v>
      </c>
      <c r="L665" s="3" t="s">
        <v>1951</v>
      </c>
      <c r="M665" s="3" t="s">
        <v>1951</v>
      </c>
      <c r="N665" s="3" t="s">
        <v>1951</v>
      </c>
      <c r="AP665" t="s">
        <v>1715</v>
      </c>
    </row>
    <row r="666" spans="1:42" hidden="1">
      <c r="A666" s="79" t="str">
        <f t="shared" si="10"/>
        <v>CES 2</v>
      </c>
      <c r="B666" s="19">
        <v>2</v>
      </c>
      <c r="K666" s="3" t="s">
        <v>1951</v>
      </c>
      <c r="L666" s="3" t="s">
        <v>1951</v>
      </c>
      <c r="M666" s="3" t="s">
        <v>1951</v>
      </c>
      <c r="N666" s="3" t="s">
        <v>1951</v>
      </c>
      <c r="AP666" t="s">
        <v>1715</v>
      </c>
    </row>
    <row r="667" spans="1:42" hidden="1">
      <c r="A667" s="79" t="str">
        <f t="shared" si="10"/>
        <v>CES 3</v>
      </c>
      <c r="B667" s="19">
        <v>3</v>
      </c>
      <c r="K667" s="3" t="s">
        <v>1951</v>
      </c>
      <c r="L667" s="3" t="s">
        <v>1951</v>
      </c>
      <c r="M667" s="3" t="s">
        <v>1951</v>
      </c>
      <c r="N667" s="3" t="s">
        <v>1951</v>
      </c>
      <c r="AP667" t="s">
        <v>1715</v>
      </c>
    </row>
    <row r="668" spans="1:42" hidden="1">
      <c r="A668" s="79" t="str">
        <f t="shared" si="10"/>
        <v>CES D</v>
      </c>
      <c r="B668" s="89" t="s">
        <v>239</v>
      </c>
      <c r="K668" s="3" t="s">
        <v>1951</v>
      </c>
      <c r="L668" s="3" t="s">
        <v>1951</v>
      </c>
      <c r="M668" s="3" t="s">
        <v>1951</v>
      </c>
      <c r="N668" s="3" t="s">
        <v>1951</v>
      </c>
      <c r="AP668" s="158" t="s">
        <v>1715</v>
      </c>
    </row>
    <row r="669" spans="1:42" hidden="1">
      <c r="A669" s="79" t="str">
        <f t="shared" si="10"/>
        <v>CES E</v>
      </c>
      <c r="B669" s="89" t="s">
        <v>246</v>
      </c>
      <c r="K669" s="3" t="s">
        <v>1951</v>
      </c>
      <c r="L669" s="3" t="s">
        <v>1951</v>
      </c>
      <c r="M669" s="3" t="s">
        <v>1951</v>
      </c>
      <c r="N669" s="3" t="s">
        <v>1951</v>
      </c>
      <c r="AP669" s="158" t="s">
        <v>1715</v>
      </c>
    </row>
    <row r="670" spans="1:42" hidden="1">
      <c r="A670" s="79" t="str">
        <f t="shared" si="10"/>
        <v>CES F</v>
      </c>
      <c r="B670" s="89" t="s">
        <v>247</v>
      </c>
      <c r="K670" s="3" t="s">
        <v>1951</v>
      </c>
      <c r="L670" s="3" t="s">
        <v>1951</v>
      </c>
      <c r="M670" s="3" t="s">
        <v>1951</v>
      </c>
      <c r="N670" s="3" t="s">
        <v>1951</v>
      </c>
      <c r="AP670" s="159" t="s">
        <v>1715</v>
      </c>
    </row>
    <row r="671" spans="1:42" hidden="1">
      <c r="A671" s="79" t="str">
        <f t="shared" si="10"/>
        <v>CES G</v>
      </c>
      <c r="B671" s="89" t="s">
        <v>173</v>
      </c>
      <c r="K671" s="3" t="s">
        <v>1951</v>
      </c>
      <c r="L671" s="3" t="s">
        <v>1951</v>
      </c>
      <c r="M671" s="3" t="s">
        <v>1951</v>
      </c>
      <c r="N671" s="3" t="s">
        <v>1951</v>
      </c>
      <c r="AP671" s="159" t="s">
        <v>1715</v>
      </c>
    </row>
    <row r="672" spans="1:42" hidden="1">
      <c r="A672" s="79" t="str">
        <f t="shared" si="10"/>
        <v>CES H</v>
      </c>
      <c r="B672" s="89" t="s">
        <v>108</v>
      </c>
      <c r="K672" s="3" t="s">
        <v>1951</v>
      </c>
      <c r="L672" s="3" t="s">
        <v>1951</v>
      </c>
      <c r="M672" s="3" t="s">
        <v>1951</v>
      </c>
      <c r="N672" s="3" t="s">
        <v>1951</v>
      </c>
      <c r="AP672" s="159" t="s">
        <v>1715</v>
      </c>
    </row>
    <row r="673" spans="1:42" hidden="1">
      <c r="A673" s="79" t="str">
        <f t="shared" si="10"/>
        <v>CES I</v>
      </c>
      <c r="B673" s="89" t="s">
        <v>224</v>
      </c>
      <c r="K673" s="3" t="s">
        <v>1951</v>
      </c>
      <c r="L673" s="3" t="s">
        <v>1951</v>
      </c>
      <c r="M673" s="3" t="s">
        <v>1951</v>
      </c>
      <c r="N673" s="3" t="s">
        <v>1951</v>
      </c>
      <c r="AP673" s="159" t="s">
        <v>1715</v>
      </c>
    </row>
    <row r="674" spans="1:42" hidden="1">
      <c r="A674" s="79" t="str">
        <f t="shared" si="10"/>
        <v>CHA 1</v>
      </c>
      <c r="B674" s="19">
        <v>1</v>
      </c>
      <c r="K674" s="3" t="s">
        <v>1951</v>
      </c>
      <c r="L674" s="3" t="s">
        <v>1951</v>
      </c>
      <c r="M674" s="3" t="s">
        <v>1951</v>
      </c>
      <c r="N674" s="3" t="s">
        <v>1951</v>
      </c>
      <c r="AP674" t="s">
        <v>1639</v>
      </c>
    </row>
    <row r="675" spans="1:42" hidden="1">
      <c r="A675" s="79" t="str">
        <f t="shared" si="10"/>
        <v>CHA 2</v>
      </c>
      <c r="B675" s="19">
        <v>2</v>
      </c>
      <c r="K675" s="3" t="s">
        <v>1951</v>
      </c>
      <c r="L675" s="3" t="s">
        <v>1951</v>
      </c>
      <c r="M675" s="3" t="s">
        <v>1951</v>
      </c>
      <c r="N675" s="3" t="s">
        <v>1951</v>
      </c>
      <c r="AP675" t="s">
        <v>1639</v>
      </c>
    </row>
    <row r="676" spans="1:42" hidden="1">
      <c r="A676" s="79" t="str">
        <f t="shared" si="10"/>
        <v>CHA 3</v>
      </c>
      <c r="B676" s="19">
        <v>3</v>
      </c>
      <c r="K676" s="3" t="s">
        <v>1951</v>
      </c>
      <c r="L676" s="3" t="s">
        <v>1951</v>
      </c>
      <c r="M676" s="3" t="s">
        <v>1951</v>
      </c>
      <c r="N676" s="3" t="s">
        <v>1951</v>
      </c>
      <c r="AP676" t="s">
        <v>1639</v>
      </c>
    </row>
    <row r="677" spans="1:42" hidden="1">
      <c r="A677" s="79" t="str">
        <f t="shared" si="10"/>
        <v>CHA B</v>
      </c>
      <c r="B677" s="89" t="s">
        <v>109</v>
      </c>
      <c r="K677" s="3" t="s">
        <v>1951</v>
      </c>
      <c r="L677" s="3" t="s">
        <v>1951</v>
      </c>
      <c r="M677" s="3" t="s">
        <v>1951</v>
      </c>
      <c r="N677" s="3" t="s">
        <v>1951</v>
      </c>
      <c r="AP677" s="159" t="s">
        <v>1639</v>
      </c>
    </row>
    <row r="678" spans="1:42" hidden="1">
      <c r="A678" s="79" t="str">
        <f t="shared" si="10"/>
        <v>CHA D</v>
      </c>
      <c r="B678" s="89" t="s">
        <v>239</v>
      </c>
      <c r="K678" s="3" t="s">
        <v>1951</v>
      </c>
      <c r="L678" s="3" t="s">
        <v>1951</v>
      </c>
      <c r="M678" s="3" t="s">
        <v>1951</v>
      </c>
      <c r="N678" s="3" t="s">
        <v>1951</v>
      </c>
      <c r="AP678" s="158" t="s">
        <v>1639</v>
      </c>
    </row>
    <row r="679" spans="1:42" hidden="1">
      <c r="A679" s="79" t="str">
        <f t="shared" si="10"/>
        <v>CHA E</v>
      </c>
      <c r="B679" s="89" t="s">
        <v>246</v>
      </c>
      <c r="K679" s="3" t="s">
        <v>1951</v>
      </c>
      <c r="L679" s="3" t="s">
        <v>1951</v>
      </c>
      <c r="M679" s="3" t="s">
        <v>1951</v>
      </c>
      <c r="N679" s="3" t="s">
        <v>1951</v>
      </c>
      <c r="AP679" s="158" t="s">
        <v>1639</v>
      </c>
    </row>
    <row r="680" spans="1:42" hidden="1">
      <c r="A680" s="79" t="str">
        <f t="shared" si="10"/>
        <v>CHA F</v>
      </c>
      <c r="B680" s="89" t="s">
        <v>247</v>
      </c>
      <c r="K680" s="3" t="s">
        <v>1951</v>
      </c>
      <c r="L680" s="3" t="s">
        <v>1951</v>
      </c>
      <c r="M680" s="3" t="s">
        <v>1951</v>
      </c>
      <c r="N680" s="3" t="s">
        <v>1951</v>
      </c>
      <c r="AP680" s="158" t="s">
        <v>1639</v>
      </c>
    </row>
    <row r="681" spans="1:42" hidden="1">
      <c r="A681" s="79" t="str">
        <f t="shared" si="10"/>
        <v>CHA G</v>
      </c>
      <c r="B681" s="89" t="s">
        <v>173</v>
      </c>
      <c r="K681" s="3" t="s">
        <v>1951</v>
      </c>
      <c r="L681" s="3" t="s">
        <v>1951</v>
      </c>
      <c r="M681" s="3" t="s">
        <v>1951</v>
      </c>
      <c r="N681" s="3" t="s">
        <v>1951</v>
      </c>
      <c r="AP681" s="159" t="s">
        <v>1639</v>
      </c>
    </row>
    <row r="682" spans="1:42" hidden="1">
      <c r="A682" s="79" t="str">
        <f t="shared" si="10"/>
        <v>CHA H</v>
      </c>
      <c r="B682" s="89" t="s">
        <v>108</v>
      </c>
      <c r="K682" s="3" t="s">
        <v>1951</v>
      </c>
      <c r="L682" s="3" t="s">
        <v>1951</v>
      </c>
      <c r="M682" s="3" t="s">
        <v>1951</v>
      </c>
      <c r="N682" s="3" t="s">
        <v>1951</v>
      </c>
      <c r="AP682" s="159" t="s">
        <v>1639</v>
      </c>
    </row>
    <row r="683" spans="1:42" hidden="1">
      <c r="A683" s="79" t="str">
        <f t="shared" si="10"/>
        <v>CHA I</v>
      </c>
      <c r="B683" s="89" t="s">
        <v>224</v>
      </c>
      <c r="K683" s="3" t="s">
        <v>1951</v>
      </c>
      <c r="L683" s="3" t="s">
        <v>1951</v>
      </c>
      <c r="M683" s="3" t="s">
        <v>1951</v>
      </c>
      <c r="N683" s="3" t="s">
        <v>1951</v>
      </c>
      <c r="AP683" s="159" t="s">
        <v>1639</v>
      </c>
    </row>
    <row r="684" spans="1:42" hidden="1">
      <c r="A684" s="79" t="str">
        <f t="shared" si="10"/>
        <v>CHB 1</v>
      </c>
      <c r="B684" s="19">
        <v>1</v>
      </c>
      <c r="K684" s="3" t="s">
        <v>1951</v>
      </c>
      <c r="L684" s="3" t="s">
        <v>1951</v>
      </c>
      <c r="M684" s="3" t="s">
        <v>1951</v>
      </c>
      <c r="N684" s="3" t="s">
        <v>1951</v>
      </c>
      <c r="AP684" t="s">
        <v>790</v>
      </c>
    </row>
    <row r="685" spans="1:42" hidden="1">
      <c r="A685" s="79" t="str">
        <f t="shared" si="10"/>
        <v>CHB 2</v>
      </c>
      <c r="B685" s="19">
        <v>2</v>
      </c>
      <c r="K685" s="3" t="s">
        <v>1951</v>
      </c>
      <c r="L685" s="3" t="s">
        <v>1951</v>
      </c>
      <c r="M685" s="3" t="s">
        <v>1951</v>
      </c>
      <c r="N685" s="3" t="s">
        <v>1951</v>
      </c>
      <c r="AP685" t="s">
        <v>790</v>
      </c>
    </row>
    <row r="686" spans="1:42" hidden="1">
      <c r="A686" s="79" t="str">
        <f t="shared" si="10"/>
        <v>CHB 3</v>
      </c>
      <c r="B686" s="19">
        <v>3</v>
      </c>
      <c r="K686" s="3" t="s">
        <v>1951</v>
      </c>
      <c r="L686" s="3" t="s">
        <v>1951</v>
      </c>
      <c r="M686" s="3" t="s">
        <v>1951</v>
      </c>
      <c r="N686" s="3" t="s">
        <v>1951</v>
      </c>
      <c r="AP686" t="s">
        <v>790</v>
      </c>
    </row>
    <row r="687" spans="1:42" hidden="1">
      <c r="A687" s="79" t="str">
        <f t="shared" si="10"/>
        <v>CHB D</v>
      </c>
      <c r="B687" s="89" t="s">
        <v>239</v>
      </c>
      <c r="K687" s="3" t="s">
        <v>1951</v>
      </c>
      <c r="L687" s="3" t="s">
        <v>1951</v>
      </c>
      <c r="M687" s="3" t="s">
        <v>1951</v>
      </c>
      <c r="N687" s="3" t="s">
        <v>1951</v>
      </c>
      <c r="AP687" s="159" t="s">
        <v>790</v>
      </c>
    </row>
    <row r="688" spans="1:42" hidden="1">
      <c r="A688" s="79" t="str">
        <f t="shared" si="10"/>
        <v>CHB F</v>
      </c>
      <c r="B688" s="89" t="s">
        <v>247</v>
      </c>
      <c r="K688" s="3" t="s">
        <v>1951</v>
      </c>
      <c r="L688" s="3" t="s">
        <v>1951</v>
      </c>
      <c r="M688" s="3" t="s">
        <v>1951</v>
      </c>
      <c r="N688" s="3" t="s">
        <v>1951</v>
      </c>
      <c r="AP688" s="159" t="s">
        <v>790</v>
      </c>
    </row>
    <row r="689" spans="1:42" hidden="1">
      <c r="A689" s="79" t="str">
        <f t="shared" si="10"/>
        <v>CHB G</v>
      </c>
      <c r="B689" s="89" t="s">
        <v>173</v>
      </c>
      <c r="K689" s="3" t="s">
        <v>1951</v>
      </c>
      <c r="L689" s="3" t="s">
        <v>1951</v>
      </c>
      <c r="M689" s="3" t="s">
        <v>1951</v>
      </c>
      <c r="N689" s="3" t="s">
        <v>1951</v>
      </c>
      <c r="AP689" s="159" t="s">
        <v>790</v>
      </c>
    </row>
    <row r="690" spans="1:42" hidden="1">
      <c r="A690" s="79" t="str">
        <f t="shared" si="10"/>
        <v>CHB H</v>
      </c>
      <c r="B690" s="89" t="s">
        <v>108</v>
      </c>
      <c r="K690" s="3" t="s">
        <v>1951</v>
      </c>
      <c r="L690" s="3" t="s">
        <v>1951</v>
      </c>
      <c r="M690" s="3" t="s">
        <v>1951</v>
      </c>
      <c r="N690" s="3" t="s">
        <v>1951</v>
      </c>
      <c r="AP690" s="159" t="s">
        <v>790</v>
      </c>
    </row>
    <row r="691" spans="1:42" hidden="1">
      <c r="A691" s="79" t="str">
        <f t="shared" si="10"/>
        <v>CHB I</v>
      </c>
      <c r="B691" s="89" t="s">
        <v>224</v>
      </c>
      <c r="K691" s="3" t="s">
        <v>1951</v>
      </c>
      <c r="L691" s="3" t="s">
        <v>1951</v>
      </c>
      <c r="M691" s="3" t="s">
        <v>1951</v>
      </c>
      <c r="N691" s="3" t="s">
        <v>1951</v>
      </c>
      <c r="AP691" s="159" t="s">
        <v>790</v>
      </c>
    </row>
    <row r="692" spans="1:42" hidden="1">
      <c r="A692" s="79" t="str">
        <f t="shared" si="10"/>
        <v>CHI 2</v>
      </c>
      <c r="B692" s="19">
        <v>2</v>
      </c>
      <c r="K692" s="3" t="s">
        <v>1951</v>
      </c>
      <c r="L692" s="3" t="s">
        <v>1951</v>
      </c>
      <c r="M692" s="3" t="s">
        <v>1951</v>
      </c>
      <c r="N692" s="3" t="s">
        <v>1951</v>
      </c>
      <c r="AP692" t="s">
        <v>801</v>
      </c>
    </row>
    <row r="693" spans="1:42" hidden="1">
      <c r="A693" s="79" t="str">
        <f t="shared" si="10"/>
        <v>CHI G</v>
      </c>
      <c r="B693" s="89" t="s">
        <v>173</v>
      </c>
      <c r="K693" s="3" t="s">
        <v>1951</v>
      </c>
      <c r="L693" s="3" t="s">
        <v>1951</v>
      </c>
      <c r="M693" s="3" t="s">
        <v>1951</v>
      </c>
      <c r="N693" s="3" t="s">
        <v>1951</v>
      </c>
      <c r="AP693" s="159" t="s">
        <v>801</v>
      </c>
    </row>
    <row r="694" spans="1:42" hidden="1">
      <c r="A694" s="79" t="str">
        <f t="shared" si="10"/>
        <v>CHI H</v>
      </c>
      <c r="B694" s="89" t="s">
        <v>108</v>
      </c>
      <c r="K694" s="3" t="s">
        <v>1951</v>
      </c>
      <c r="L694" s="3" t="s">
        <v>1951</v>
      </c>
      <c r="M694" s="3" t="s">
        <v>1951</v>
      </c>
      <c r="N694" s="3" t="s">
        <v>1951</v>
      </c>
      <c r="AP694" s="159" t="s">
        <v>801</v>
      </c>
    </row>
    <row r="695" spans="1:42" hidden="1">
      <c r="A695" s="79" t="str">
        <f t="shared" si="10"/>
        <v>CHI I</v>
      </c>
      <c r="B695" s="89" t="s">
        <v>224</v>
      </c>
      <c r="K695" s="3" t="s">
        <v>1951</v>
      </c>
      <c r="L695" s="3" t="s">
        <v>1951</v>
      </c>
      <c r="M695" s="3" t="s">
        <v>1951</v>
      </c>
      <c r="N695" s="3" t="s">
        <v>1951</v>
      </c>
      <c r="AP695" s="159" t="s">
        <v>801</v>
      </c>
    </row>
    <row r="696" spans="1:42" hidden="1">
      <c r="A696" s="79" t="str">
        <f t="shared" si="10"/>
        <v>CHN 1</v>
      </c>
      <c r="B696" s="19">
        <v>1</v>
      </c>
      <c r="K696" s="3" t="s">
        <v>1951</v>
      </c>
      <c r="L696" s="3" t="s">
        <v>1951</v>
      </c>
      <c r="M696" s="3" t="s">
        <v>1951</v>
      </c>
      <c r="N696" s="3" t="s">
        <v>1951</v>
      </c>
      <c r="AP696" t="s">
        <v>554</v>
      </c>
    </row>
    <row r="697" spans="1:42" hidden="1">
      <c r="A697" s="79" t="str">
        <f t="shared" si="10"/>
        <v>CHN 2</v>
      </c>
      <c r="B697" s="19">
        <v>2</v>
      </c>
      <c r="K697" s="3" t="s">
        <v>1951</v>
      </c>
      <c r="L697" s="3" t="s">
        <v>1951</v>
      </c>
      <c r="M697" s="3" t="s">
        <v>1951</v>
      </c>
      <c r="N697" s="3" t="s">
        <v>1951</v>
      </c>
      <c r="AP697" t="s">
        <v>554</v>
      </c>
    </row>
    <row r="698" spans="1:42" hidden="1">
      <c r="A698" s="79" t="str">
        <f t="shared" si="10"/>
        <v>CHN 3</v>
      </c>
      <c r="B698" s="19">
        <v>3</v>
      </c>
      <c r="K698" s="3" t="s">
        <v>1951</v>
      </c>
      <c r="L698" s="3" t="s">
        <v>1951</v>
      </c>
      <c r="M698" s="3" t="s">
        <v>1951</v>
      </c>
      <c r="N698" s="3" t="s">
        <v>1951</v>
      </c>
      <c r="AP698" t="s">
        <v>554</v>
      </c>
    </row>
    <row r="699" spans="1:42" hidden="1">
      <c r="A699" s="79" t="str">
        <f t="shared" si="10"/>
        <v>CHN D</v>
      </c>
      <c r="B699" s="89" t="s">
        <v>239</v>
      </c>
      <c r="K699" s="3" t="s">
        <v>1951</v>
      </c>
      <c r="L699" s="3" t="s">
        <v>1951</v>
      </c>
      <c r="M699" s="3" t="s">
        <v>1951</v>
      </c>
      <c r="N699" s="3" t="s">
        <v>1951</v>
      </c>
      <c r="AP699" s="158" t="s">
        <v>554</v>
      </c>
    </row>
    <row r="700" spans="1:42" hidden="1">
      <c r="A700" s="79" t="str">
        <f t="shared" si="10"/>
        <v>CHN E</v>
      </c>
      <c r="B700" s="89" t="s">
        <v>246</v>
      </c>
      <c r="K700" s="3" t="s">
        <v>1951</v>
      </c>
      <c r="L700" s="3" t="s">
        <v>1951</v>
      </c>
      <c r="M700" s="3" t="s">
        <v>1951</v>
      </c>
      <c r="N700" s="3" t="s">
        <v>1951</v>
      </c>
      <c r="AP700" s="158" t="s">
        <v>554</v>
      </c>
    </row>
    <row r="701" spans="1:42" hidden="1">
      <c r="A701" s="79" t="str">
        <f t="shared" si="10"/>
        <v>CHN F</v>
      </c>
      <c r="B701" s="89" t="s">
        <v>247</v>
      </c>
      <c r="K701" s="3" t="s">
        <v>1951</v>
      </c>
      <c r="L701" s="3" t="s">
        <v>1951</v>
      </c>
      <c r="M701" s="3" t="s">
        <v>1951</v>
      </c>
      <c r="N701" s="3" t="s">
        <v>1951</v>
      </c>
      <c r="AP701" s="159" t="s">
        <v>554</v>
      </c>
    </row>
    <row r="702" spans="1:42" hidden="1">
      <c r="A702" s="79" t="str">
        <f t="shared" si="10"/>
        <v>CHN G</v>
      </c>
      <c r="B702" s="89" t="s">
        <v>173</v>
      </c>
      <c r="K702" s="3" t="s">
        <v>1951</v>
      </c>
      <c r="L702" s="3" t="s">
        <v>1951</v>
      </c>
      <c r="M702" s="3" t="s">
        <v>1951</v>
      </c>
      <c r="N702" s="3" t="s">
        <v>1951</v>
      </c>
      <c r="AP702" s="159" t="s">
        <v>554</v>
      </c>
    </row>
    <row r="703" spans="1:42" hidden="1">
      <c r="A703" s="79" t="str">
        <f t="shared" si="10"/>
        <v>CHN H</v>
      </c>
      <c r="B703" s="89" t="s">
        <v>108</v>
      </c>
      <c r="K703" s="3" t="s">
        <v>1951</v>
      </c>
      <c r="L703" s="3" t="s">
        <v>1951</v>
      </c>
      <c r="M703" s="3" t="s">
        <v>1951</v>
      </c>
      <c r="N703" s="3" t="s">
        <v>1951</v>
      </c>
      <c r="AP703" s="159" t="s">
        <v>554</v>
      </c>
    </row>
    <row r="704" spans="1:42" hidden="1">
      <c r="A704" s="79" t="str">
        <f t="shared" si="10"/>
        <v>CHN I</v>
      </c>
      <c r="B704" s="89" t="s">
        <v>224</v>
      </c>
      <c r="K704" s="3" t="s">
        <v>1951</v>
      </c>
      <c r="L704" s="3" t="s">
        <v>1951</v>
      </c>
      <c r="M704" s="3" t="s">
        <v>1951</v>
      </c>
      <c r="N704" s="3" t="s">
        <v>1951</v>
      </c>
      <c r="AP704" s="159" t="s">
        <v>554</v>
      </c>
    </row>
    <row r="705" spans="1:42" hidden="1">
      <c r="A705" s="79" t="str">
        <f t="shared" si="10"/>
        <v>CHP 1</v>
      </c>
      <c r="B705" s="19">
        <v>1</v>
      </c>
      <c r="K705" s="3" t="s">
        <v>1951</v>
      </c>
      <c r="L705" s="3" t="s">
        <v>1951</v>
      </c>
      <c r="M705" s="3" t="s">
        <v>1951</v>
      </c>
      <c r="N705" s="3" t="s">
        <v>1951</v>
      </c>
      <c r="AP705" t="s">
        <v>1716</v>
      </c>
    </row>
    <row r="706" spans="1:42" hidden="1">
      <c r="A706" s="79" t="str">
        <f t="shared" ref="A706:A769" si="11">_xlfn.CONCAT(AP706," ",B706)</f>
        <v>CHP 2</v>
      </c>
      <c r="B706" s="19">
        <v>2</v>
      </c>
      <c r="K706" s="3" t="s">
        <v>1951</v>
      </c>
      <c r="L706" s="3" t="s">
        <v>1951</v>
      </c>
      <c r="M706" s="3" t="s">
        <v>1951</v>
      </c>
      <c r="N706" s="3" t="s">
        <v>1951</v>
      </c>
      <c r="AP706" t="s">
        <v>1716</v>
      </c>
    </row>
    <row r="707" spans="1:42" hidden="1">
      <c r="A707" s="79" t="str">
        <f t="shared" si="11"/>
        <v>CHP 3</v>
      </c>
      <c r="B707" s="19">
        <v>3</v>
      </c>
      <c r="K707" s="3" t="s">
        <v>1951</v>
      </c>
      <c r="L707" s="3" t="s">
        <v>1951</v>
      </c>
      <c r="M707" s="3" t="s">
        <v>1951</v>
      </c>
      <c r="N707" s="3" t="s">
        <v>1951</v>
      </c>
      <c r="AP707" t="s">
        <v>1716</v>
      </c>
    </row>
    <row r="708" spans="1:42" hidden="1">
      <c r="A708" s="79" t="str">
        <f t="shared" si="11"/>
        <v>CHP D</v>
      </c>
      <c r="B708" s="89" t="s">
        <v>239</v>
      </c>
      <c r="K708" s="3" t="s">
        <v>1951</v>
      </c>
      <c r="L708" s="3" t="s">
        <v>1951</v>
      </c>
      <c r="M708" s="3" t="s">
        <v>1951</v>
      </c>
      <c r="N708" s="3" t="s">
        <v>1951</v>
      </c>
      <c r="AP708" s="159" t="s">
        <v>1716</v>
      </c>
    </row>
    <row r="709" spans="1:42" hidden="1">
      <c r="A709" s="79" t="str">
        <f t="shared" si="11"/>
        <v>CHP E</v>
      </c>
      <c r="B709" s="89" t="s">
        <v>246</v>
      </c>
      <c r="K709" s="3" t="s">
        <v>1951</v>
      </c>
      <c r="L709" s="3" t="s">
        <v>1951</v>
      </c>
      <c r="M709" s="3" t="s">
        <v>1951</v>
      </c>
      <c r="N709" s="3" t="s">
        <v>1951</v>
      </c>
      <c r="AP709" s="159" t="s">
        <v>1716</v>
      </c>
    </row>
    <row r="710" spans="1:42" hidden="1">
      <c r="A710" s="79" t="str">
        <f t="shared" si="11"/>
        <v>CHP F</v>
      </c>
      <c r="B710" s="89" t="s">
        <v>247</v>
      </c>
      <c r="C710" s="17" t="s">
        <v>386</v>
      </c>
      <c r="D710" s="79" t="s">
        <v>387</v>
      </c>
      <c r="E710" s="79">
        <v>9</v>
      </c>
      <c r="F710" s="79">
        <v>-17.359769</v>
      </c>
      <c r="G710" s="84" t="s">
        <v>299</v>
      </c>
      <c r="H710" s="79">
        <v>-66.186368000000002</v>
      </c>
      <c r="I710" s="79" t="s">
        <v>300</v>
      </c>
      <c r="J710" s="79">
        <v>10</v>
      </c>
      <c r="K710" s="3" t="s">
        <v>1951</v>
      </c>
      <c r="L710" s="3" t="s">
        <v>1951</v>
      </c>
      <c r="M710" s="3" t="s">
        <v>1951</v>
      </c>
      <c r="N710" s="3" t="s">
        <v>1951</v>
      </c>
      <c r="O710" s="3" t="s">
        <v>179</v>
      </c>
      <c r="P710" s="79" t="s">
        <v>77</v>
      </c>
      <c r="Q710" s="79" t="s">
        <v>77</v>
      </c>
      <c r="R710" s="85" t="s">
        <v>77</v>
      </c>
      <c r="S710" s="85" t="s">
        <v>77</v>
      </c>
      <c r="T710" s="85" t="s">
        <v>77</v>
      </c>
      <c r="U710" s="85" t="s">
        <v>77</v>
      </c>
      <c r="V710" s="79">
        <v>4</v>
      </c>
      <c r="W710" s="79">
        <v>2</v>
      </c>
      <c r="X710" s="79">
        <v>4</v>
      </c>
      <c r="Y710" s="79">
        <v>2</v>
      </c>
      <c r="Z710" s="79">
        <v>1150</v>
      </c>
      <c r="AA710" s="79">
        <v>19150</v>
      </c>
      <c r="AB710" s="79">
        <v>10000</v>
      </c>
      <c r="AC710" s="79">
        <v>10000</v>
      </c>
      <c r="AD710" s="86">
        <v>80000</v>
      </c>
      <c r="AE710" s="86">
        <v>100</v>
      </c>
      <c r="AF710" s="90"/>
      <c r="AG710" s="3"/>
      <c r="AH710" s="79" t="s">
        <v>301</v>
      </c>
      <c r="AI710" s="79" t="s">
        <v>250</v>
      </c>
      <c r="AJ710" s="79"/>
      <c r="AK710" s="19" t="s">
        <v>108</v>
      </c>
      <c r="AL710" s="79">
        <v>59</v>
      </c>
      <c r="AM710" s="79">
        <v>0</v>
      </c>
      <c r="AN710" s="3">
        <v>177</v>
      </c>
      <c r="AO710" s="79">
        <v>294</v>
      </c>
      <c r="AP710" s="158" t="s">
        <v>1716</v>
      </c>
    </row>
    <row r="711" spans="1:42" hidden="1">
      <c r="A711" s="79" t="str">
        <f t="shared" si="11"/>
        <v>CHP G</v>
      </c>
      <c r="B711" s="89" t="s">
        <v>173</v>
      </c>
      <c r="K711" s="3" t="s">
        <v>1951</v>
      </c>
      <c r="L711" s="3" t="s">
        <v>1951</v>
      </c>
      <c r="M711" s="3" t="s">
        <v>1951</v>
      </c>
      <c r="N711" s="3" t="s">
        <v>1951</v>
      </c>
      <c r="AP711" s="159" t="s">
        <v>1716</v>
      </c>
    </row>
    <row r="712" spans="1:42" hidden="1">
      <c r="A712" s="79" t="str">
        <f t="shared" si="11"/>
        <v>CHP H</v>
      </c>
      <c r="B712" s="89" t="s">
        <v>108</v>
      </c>
      <c r="K712" s="3" t="s">
        <v>1951</v>
      </c>
      <c r="L712" s="3" t="s">
        <v>1951</v>
      </c>
      <c r="M712" s="3" t="s">
        <v>1951</v>
      </c>
      <c r="N712" s="3" t="s">
        <v>1951</v>
      </c>
      <c r="AP712" s="159" t="s">
        <v>1716</v>
      </c>
    </row>
    <row r="713" spans="1:42" hidden="1">
      <c r="A713" s="79" t="str">
        <f t="shared" si="11"/>
        <v>CHP I</v>
      </c>
      <c r="B713" s="89" t="s">
        <v>224</v>
      </c>
      <c r="K713" s="3" t="s">
        <v>1951</v>
      </c>
      <c r="L713" s="3" t="s">
        <v>1951</v>
      </c>
      <c r="M713" s="3" t="s">
        <v>1951</v>
      </c>
      <c r="N713" s="3" t="s">
        <v>1951</v>
      </c>
      <c r="AP713" s="159" t="s">
        <v>1716</v>
      </c>
    </row>
    <row r="714" spans="1:42" hidden="1">
      <c r="A714" s="79" t="str">
        <f t="shared" si="11"/>
        <v>CHR 1</v>
      </c>
      <c r="B714" s="19">
        <v>1</v>
      </c>
      <c r="K714" s="3" t="s">
        <v>1951</v>
      </c>
      <c r="L714" s="3" t="s">
        <v>1951</v>
      </c>
      <c r="M714" s="3" t="s">
        <v>1951</v>
      </c>
      <c r="N714" s="3" t="s">
        <v>1951</v>
      </c>
      <c r="AP714" t="s">
        <v>318</v>
      </c>
    </row>
    <row r="715" spans="1:42" hidden="1">
      <c r="A715" s="79" t="str">
        <f t="shared" si="11"/>
        <v>CHR 2</v>
      </c>
      <c r="B715" s="19">
        <v>2</v>
      </c>
      <c r="K715" s="3" t="s">
        <v>1951</v>
      </c>
      <c r="L715" s="3" t="s">
        <v>1951</v>
      </c>
      <c r="M715" s="3" t="s">
        <v>1951</v>
      </c>
      <c r="N715" s="3" t="s">
        <v>1951</v>
      </c>
      <c r="AP715" t="s">
        <v>318</v>
      </c>
    </row>
    <row r="716" spans="1:42" hidden="1">
      <c r="A716" s="79" t="str">
        <f t="shared" si="11"/>
        <v>CHR 3</v>
      </c>
      <c r="B716" s="19">
        <v>3</v>
      </c>
      <c r="K716" s="3" t="s">
        <v>1951</v>
      </c>
      <c r="L716" s="3" t="s">
        <v>1951</v>
      </c>
      <c r="M716" s="3" t="s">
        <v>1951</v>
      </c>
      <c r="N716" s="3" t="s">
        <v>1951</v>
      </c>
      <c r="AP716" t="s">
        <v>318</v>
      </c>
    </row>
    <row r="717" spans="1:42" hidden="1">
      <c r="A717" s="79" t="str">
        <f t="shared" si="11"/>
        <v>CHR D</v>
      </c>
      <c r="B717" s="89" t="s">
        <v>239</v>
      </c>
      <c r="C717" s="17" t="s">
        <v>388</v>
      </c>
      <c r="D717" s="79" t="s">
        <v>389</v>
      </c>
      <c r="E717" s="79">
        <v>7</v>
      </c>
      <c r="F717" s="79">
        <v>-21.525410000000001</v>
      </c>
      <c r="G717" s="84" t="s">
        <v>299</v>
      </c>
      <c r="H717" s="79">
        <v>-64.737790000000004</v>
      </c>
      <c r="I717" s="79" t="s">
        <v>300</v>
      </c>
      <c r="J717" s="79">
        <v>15</v>
      </c>
      <c r="K717" s="3" t="s">
        <v>1951</v>
      </c>
      <c r="L717" s="3" t="s">
        <v>1951</v>
      </c>
      <c r="M717" s="3" t="s">
        <v>1951</v>
      </c>
      <c r="N717" s="3" t="s">
        <v>1951</v>
      </c>
      <c r="O717" s="3" t="s">
        <v>179</v>
      </c>
      <c r="P717" s="79" t="s">
        <v>77</v>
      </c>
      <c r="Q717" s="79" t="s">
        <v>77</v>
      </c>
      <c r="R717" s="85" t="s">
        <v>77</v>
      </c>
      <c r="S717" s="85" t="s">
        <v>77</v>
      </c>
      <c r="T717" s="85" t="s">
        <v>77</v>
      </c>
      <c r="U717" s="85" t="s">
        <v>77</v>
      </c>
      <c r="V717" s="79">
        <v>4</v>
      </c>
      <c r="W717" s="79">
        <v>4</v>
      </c>
      <c r="X717" s="79">
        <v>4</v>
      </c>
      <c r="Y717" s="79">
        <v>4</v>
      </c>
      <c r="Z717" s="79">
        <v>2175</v>
      </c>
      <c r="AA717" s="79">
        <v>20175</v>
      </c>
      <c r="AB717" s="79">
        <v>15000</v>
      </c>
      <c r="AC717" s="79">
        <v>15000</v>
      </c>
      <c r="AD717" s="86">
        <v>80000</v>
      </c>
      <c r="AE717" s="86">
        <v>100</v>
      </c>
      <c r="AF717" s="90"/>
      <c r="AG717" s="3"/>
      <c r="AH717" s="79" t="s">
        <v>301</v>
      </c>
      <c r="AI717" s="79" t="s">
        <v>250</v>
      </c>
      <c r="AJ717" s="79"/>
      <c r="AK717" s="19" t="s">
        <v>173</v>
      </c>
      <c r="AL717" s="79">
        <v>161</v>
      </c>
      <c r="AM717" s="79">
        <v>0</v>
      </c>
      <c r="AN717" s="3">
        <v>483</v>
      </c>
      <c r="AO717" s="79">
        <v>803</v>
      </c>
      <c r="AP717" s="158" t="s">
        <v>318</v>
      </c>
    </row>
    <row r="718" spans="1:42" hidden="1">
      <c r="A718" s="79" t="str">
        <f t="shared" si="11"/>
        <v>CHR E</v>
      </c>
      <c r="B718" s="89" t="s">
        <v>246</v>
      </c>
      <c r="C718" s="87" t="s">
        <v>390</v>
      </c>
      <c r="D718" s="79" t="s">
        <v>391</v>
      </c>
      <c r="E718" s="79">
        <v>8</v>
      </c>
      <c r="F718" s="79">
        <v>-14.843059999999999</v>
      </c>
      <c r="G718" s="84" t="s">
        <v>299</v>
      </c>
      <c r="H718" s="79">
        <v>-64.89564</v>
      </c>
      <c r="I718" s="79" t="s">
        <v>300</v>
      </c>
      <c r="J718" s="79">
        <v>15</v>
      </c>
      <c r="K718" s="3" t="s">
        <v>1951</v>
      </c>
      <c r="L718" s="3" t="s">
        <v>1951</v>
      </c>
      <c r="M718" s="3" t="s">
        <v>1951</v>
      </c>
      <c r="N718" s="3" t="s">
        <v>1951</v>
      </c>
      <c r="O718" s="3" t="s">
        <v>179</v>
      </c>
      <c r="P718" s="79" t="s">
        <v>77</v>
      </c>
      <c r="Q718" s="79" t="s">
        <v>77</v>
      </c>
      <c r="R718" s="85" t="s">
        <v>77</v>
      </c>
      <c r="S718" s="85" t="s">
        <v>77</v>
      </c>
      <c r="T718" s="85" t="s">
        <v>77</v>
      </c>
      <c r="U718" s="85" t="s">
        <v>77</v>
      </c>
      <c r="V718" s="79">
        <v>4</v>
      </c>
      <c r="W718" s="79">
        <v>2</v>
      </c>
      <c r="X718" s="79">
        <v>4</v>
      </c>
      <c r="Y718" s="79">
        <v>2</v>
      </c>
      <c r="Z718" s="79">
        <v>1150</v>
      </c>
      <c r="AA718" s="79">
        <v>19150</v>
      </c>
      <c r="AB718" s="79">
        <v>10000</v>
      </c>
      <c r="AC718" s="79">
        <v>10000</v>
      </c>
      <c r="AD718" s="86">
        <v>80000</v>
      </c>
      <c r="AE718" s="86">
        <v>100</v>
      </c>
      <c r="AF718" s="90"/>
      <c r="AG718" s="3"/>
      <c r="AH718" s="79" t="s">
        <v>301</v>
      </c>
      <c r="AI718" s="79" t="s">
        <v>250</v>
      </c>
      <c r="AJ718" s="79"/>
      <c r="AK718" s="19" t="s">
        <v>108</v>
      </c>
      <c r="AL718" s="79">
        <v>161</v>
      </c>
      <c r="AM718" s="79">
        <v>0</v>
      </c>
      <c r="AN718" s="3">
        <v>483</v>
      </c>
      <c r="AO718" s="79">
        <v>803</v>
      </c>
      <c r="AP718" s="158" t="s">
        <v>318</v>
      </c>
    </row>
    <row r="719" spans="1:42" hidden="1">
      <c r="A719" s="79" t="str">
        <f t="shared" si="11"/>
        <v>CHR F</v>
      </c>
      <c r="B719" s="89" t="s">
        <v>247</v>
      </c>
      <c r="K719" s="3" t="s">
        <v>1951</v>
      </c>
      <c r="L719" s="3" t="s">
        <v>1951</v>
      </c>
      <c r="M719" s="3" t="s">
        <v>1951</v>
      </c>
      <c r="N719" s="3" t="s">
        <v>1951</v>
      </c>
      <c r="AP719" s="158" t="s">
        <v>318</v>
      </c>
    </row>
    <row r="720" spans="1:42" hidden="1">
      <c r="A720" s="79" t="str">
        <f t="shared" si="11"/>
        <v>CHR G</v>
      </c>
      <c r="B720" s="89" t="s">
        <v>173</v>
      </c>
      <c r="K720" s="3" t="s">
        <v>1951</v>
      </c>
      <c r="L720" s="3" t="s">
        <v>1951</v>
      </c>
      <c r="M720" s="3" t="s">
        <v>1951</v>
      </c>
      <c r="N720" s="3" t="s">
        <v>1951</v>
      </c>
      <c r="AP720" s="159" t="s">
        <v>318</v>
      </c>
    </row>
    <row r="721" spans="1:42" hidden="1">
      <c r="A721" s="79" t="str">
        <f t="shared" si="11"/>
        <v>CHR H</v>
      </c>
      <c r="B721" s="89" t="s">
        <v>108</v>
      </c>
      <c r="K721" s="3" t="s">
        <v>1951</v>
      </c>
      <c r="L721" s="3" t="s">
        <v>1951</v>
      </c>
      <c r="M721" s="3" t="s">
        <v>1951</v>
      </c>
      <c r="N721" s="3" t="s">
        <v>1951</v>
      </c>
      <c r="AP721" s="159" t="s">
        <v>318</v>
      </c>
    </row>
    <row r="722" spans="1:42" hidden="1">
      <c r="A722" s="79" t="str">
        <f t="shared" si="11"/>
        <v>CHR I</v>
      </c>
      <c r="B722" s="89" t="s">
        <v>224</v>
      </c>
      <c r="K722" s="3" t="s">
        <v>1951</v>
      </c>
      <c r="L722" s="3" t="s">
        <v>1951</v>
      </c>
      <c r="M722" s="3" t="s">
        <v>1951</v>
      </c>
      <c r="N722" s="3" t="s">
        <v>1951</v>
      </c>
      <c r="AP722" s="159" t="s">
        <v>318</v>
      </c>
    </row>
    <row r="723" spans="1:42" hidden="1">
      <c r="A723" s="79" t="str">
        <f t="shared" si="11"/>
        <v>CIO 1</v>
      </c>
      <c r="B723" s="19">
        <v>1</v>
      </c>
      <c r="K723" s="3" t="s">
        <v>1951</v>
      </c>
      <c r="L723" s="3" t="s">
        <v>1951</v>
      </c>
      <c r="M723" s="3" t="s">
        <v>1951</v>
      </c>
      <c r="N723" s="3" t="s">
        <v>1951</v>
      </c>
      <c r="AP723" t="s">
        <v>764</v>
      </c>
    </row>
    <row r="724" spans="1:42" hidden="1">
      <c r="A724" s="79" t="str">
        <f t="shared" si="11"/>
        <v>CIO 3</v>
      </c>
      <c r="B724" s="19">
        <v>3</v>
      </c>
      <c r="K724" s="3" t="s">
        <v>1951</v>
      </c>
      <c r="L724" s="3" t="s">
        <v>1951</v>
      </c>
      <c r="M724" s="3" t="s">
        <v>1951</v>
      </c>
      <c r="N724" s="3" t="s">
        <v>1951</v>
      </c>
      <c r="AP724" t="s">
        <v>764</v>
      </c>
    </row>
    <row r="725" spans="1:42" hidden="1">
      <c r="A725" s="79" t="str">
        <f t="shared" si="11"/>
        <v>CIO A</v>
      </c>
      <c r="B725" s="89" t="s">
        <v>106</v>
      </c>
      <c r="K725" s="3" t="s">
        <v>1951</v>
      </c>
      <c r="L725" s="3" t="s">
        <v>1951</v>
      </c>
      <c r="M725" s="3" t="s">
        <v>1951</v>
      </c>
      <c r="N725" s="3" t="s">
        <v>1951</v>
      </c>
      <c r="AP725" s="159" t="s">
        <v>764</v>
      </c>
    </row>
    <row r="726" spans="1:42" hidden="1">
      <c r="A726" s="79" t="str">
        <f t="shared" si="11"/>
        <v>CIO D</v>
      </c>
      <c r="B726" s="89" t="s">
        <v>239</v>
      </c>
      <c r="K726" s="3" t="s">
        <v>1951</v>
      </c>
      <c r="L726" s="3" t="s">
        <v>1951</v>
      </c>
      <c r="M726" s="3" t="s">
        <v>1951</v>
      </c>
      <c r="N726" s="3" t="s">
        <v>1951</v>
      </c>
      <c r="AP726" s="158" t="s">
        <v>764</v>
      </c>
    </row>
    <row r="727" spans="1:42" hidden="1">
      <c r="A727" s="79" t="str">
        <f t="shared" si="11"/>
        <v>CIO E</v>
      </c>
      <c r="B727" s="89" t="s">
        <v>246</v>
      </c>
      <c r="K727" s="3" t="s">
        <v>1951</v>
      </c>
      <c r="L727" s="3" t="s">
        <v>1951</v>
      </c>
      <c r="M727" s="3" t="s">
        <v>1951</v>
      </c>
      <c r="N727" s="3" t="s">
        <v>1951</v>
      </c>
      <c r="AP727" s="158" t="s">
        <v>764</v>
      </c>
    </row>
    <row r="728" spans="1:42" hidden="1">
      <c r="A728" s="79" t="str">
        <f t="shared" si="11"/>
        <v>CIO F</v>
      </c>
      <c r="B728" s="89" t="s">
        <v>247</v>
      </c>
      <c r="K728" s="3" t="s">
        <v>1951</v>
      </c>
      <c r="L728" s="3" t="s">
        <v>1951</v>
      </c>
      <c r="M728" s="3" t="s">
        <v>1951</v>
      </c>
      <c r="N728" s="3" t="s">
        <v>1951</v>
      </c>
      <c r="AP728" s="159" t="s">
        <v>764</v>
      </c>
    </row>
    <row r="729" spans="1:42" hidden="1">
      <c r="A729" s="79" t="str">
        <f t="shared" si="11"/>
        <v>CIO G</v>
      </c>
      <c r="B729" s="89" t="s">
        <v>173</v>
      </c>
      <c r="K729" s="3" t="s">
        <v>1951</v>
      </c>
      <c r="L729" s="3" t="s">
        <v>1951</v>
      </c>
      <c r="M729" s="3" t="s">
        <v>1951</v>
      </c>
      <c r="N729" s="3" t="s">
        <v>1951</v>
      </c>
      <c r="AP729" s="159" t="s">
        <v>764</v>
      </c>
    </row>
    <row r="730" spans="1:42" hidden="1">
      <c r="A730" s="79" t="str">
        <f t="shared" si="11"/>
        <v>CIO H</v>
      </c>
      <c r="B730" s="89" t="s">
        <v>108</v>
      </c>
      <c r="K730" s="3" t="s">
        <v>1951</v>
      </c>
      <c r="L730" s="3" t="s">
        <v>1951</v>
      </c>
      <c r="M730" s="3" t="s">
        <v>1951</v>
      </c>
      <c r="N730" s="3" t="s">
        <v>1951</v>
      </c>
      <c r="AP730" s="159" t="s">
        <v>764</v>
      </c>
    </row>
    <row r="731" spans="1:42" hidden="1">
      <c r="A731" s="79" t="str">
        <f t="shared" si="11"/>
        <v>CIO I</v>
      </c>
      <c r="B731" s="89" t="s">
        <v>224</v>
      </c>
      <c r="K731" s="3" t="s">
        <v>1951</v>
      </c>
      <c r="L731" s="3" t="s">
        <v>1951</v>
      </c>
      <c r="M731" s="3" t="s">
        <v>1951</v>
      </c>
      <c r="N731" s="3" t="s">
        <v>1951</v>
      </c>
      <c r="AP731" s="159" t="s">
        <v>764</v>
      </c>
    </row>
    <row r="732" spans="1:42" hidden="1">
      <c r="A732" s="79" t="str">
        <f t="shared" si="11"/>
        <v>CIQ 1</v>
      </c>
      <c r="B732" s="19">
        <v>1</v>
      </c>
      <c r="K732" s="3" t="s">
        <v>1951</v>
      </c>
      <c r="L732" s="3" t="s">
        <v>1951</v>
      </c>
      <c r="M732" s="3" t="s">
        <v>1951</v>
      </c>
      <c r="N732" s="3" t="s">
        <v>1951</v>
      </c>
      <c r="AP732" t="s">
        <v>1717</v>
      </c>
    </row>
    <row r="733" spans="1:42" hidden="1">
      <c r="A733" s="79" t="str">
        <f t="shared" si="11"/>
        <v>CIQ 2</v>
      </c>
      <c r="B733" s="19">
        <v>2</v>
      </c>
      <c r="K733" s="3" t="s">
        <v>1951</v>
      </c>
      <c r="L733" s="3" t="s">
        <v>1951</v>
      </c>
      <c r="M733" s="3" t="s">
        <v>1951</v>
      </c>
      <c r="N733" s="3" t="s">
        <v>1951</v>
      </c>
      <c r="AP733" t="s">
        <v>1717</v>
      </c>
    </row>
    <row r="734" spans="1:42" hidden="1">
      <c r="A734" s="79" t="str">
        <f t="shared" si="11"/>
        <v>CIQ D</v>
      </c>
      <c r="B734" s="89" t="s">
        <v>239</v>
      </c>
      <c r="K734" s="3" t="s">
        <v>1951</v>
      </c>
      <c r="L734" s="3" t="s">
        <v>1951</v>
      </c>
      <c r="M734" s="3" t="s">
        <v>1951</v>
      </c>
      <c r="N734" s="3" t="s">
        <v>1951</v>
      </c>
      <c r="AP734" s="159" t="s">
        <v>1717</v>
      </c>
    </row>
    <row r="735" spans="1:42" hidden="1">
      <c r="A735" s="79" t="str">
        <f t="shared" si="11"/>
        <v>CIQ E</v>
      </c>
      <c r="B735" s="89" t="s">
        <v>246</v>
      </c>
      <c r="K735" s="3" t="s">
        <v>1951</v>
      </c>
      <c r="L735" s="3" t="s">
        <v>1951</v>
      </c>
      <c r="M735" s="3" t="s">
        <v>1951</v>
      </c>
      <c r="N735" s="3" t="s">
        <v>1951</v>
      </c>
      <c r="AP735" s="159" t="s">
        <v>1717</v>
      </c>
    </row>
    <row r="736" spans="1:42" hidden="1">
      <c r="A736" s="79" t="str">
        <f t="shared" si="11"/>
        <v>CIQ F</v>
      </c>
      <c r="B736" s="89" t="s">
        <v>247</v>
      </c>
      <c r="K736" s="3" t="s">
        <v>1951</v>
      </c>
      <c r="L736" s="3" t="s">
        <v>1951</v>
      </c>
      <c r="M736" s="3" t="s">
        <v>1951</v>
      </c>
      <c r="N736" s="3" t="s">
        <v>1951</v>
      </c>
      <c r="AP736" s="158" t="s">
        <v>1717</v>
      </c>
    </row>
    <row r="737" spans="1:42" hidden="1">
      <c r="A737" s="79" t="str">
        <f t="shared" si="11"/>
        <v>CIQ G</v>
      </c>
      <c r="B737" s="89" t="s">
        <v>173</v>
      </c>
      <c r="K737" s="3" t="s">
        <v>1951</v>
      </c>
      <c r="L737" s="3" t="s">
        <v>1951</v>
      </c>
      <c r="M737" s="3" t="s">
        <v>1951</v>
      </c>
      <c r="N737" s="3" t="s">
        <v>1951</v>
      </c>
      <c r="AP737" s="159" t="s">
        <v>1717</v>
      </c>
    </row>
    <row r="738" spans="1:42" hidden="1">
      <c r="A738" s="79" t="str">
        <f t="shared" si="11"/>
        <v>CIQ H</v>
      </c>
      <c r="B738" s="89" t="s">
        <v>108</v>
      </c>
      <c r="K738" s="3" t="s">
        <v>1951</v>
      </c>
      <c r="L738" s="3" t="s">
        <v>1951</v>
      </c>
      <c r="M738" s="3" t="s">
        <v>1951</v>
      </c>
      <c r="N738" s="3" t="s">
        <v>1951</v>
      </c>
      <c r="AP738" s="159" t="s">
        <v>1717</v>
      </c>
    </row>
    <row r="739" spans="1:42" hidden="1">
      <c r="A739" s="79" t="str">
        <f t="shared" si="11"/>
        <v>CIS 1</v>
      </c>
      <c r="B739" s="19">
        <v>1</v>
      </c>
      <c r="K739" s="3" t="s">
        <v>1951</v>
      </c>
      <c r="L739" s="3" t="s">
        <v>1951</v>
      </c>
      <c r="M739" s="3" t="s">
        <v>1951</v>
      </c>
      <c r="N739" s="3" t="s">
        <v>1951</v>
      </c>
      <c r="AP739" t="s">
        <v>777</v>
      </c>
    </row>
    <row r="740" spans="1:42" hidden="1">
      <c r="A740" s="79" t="str">
        <f t="shared" si="11"/>
        <v>CIS 2</v>
      </c>
      <c r="B740" s="19">
        <v>2</v>
      </c>
      <c r="K740" s="3" t="s">
        <v>1951</v>
      </c>
      <c r="L740" s="3" t="s">
        <v>1951</v>
      </c>
      <c r="M740" s="3" t="s">
        <v>1951</v>
      </c>
      <c r="N740" s="3" t="s">
        <v>1951</v>
      </c>
      <c r="AP740" t="s">
        <v>777</v>
      </c>
    </row>
    <row r="741" spans="1:42" hidden="1">
      <c r="A741" s="79" t="str">
        <f t="shared" si="11"/>
        <v>CIS 3</v>
      </c>
      <c r="B741" s="19">
        <v>3</v>
      </c>
      <c r="K741" s="3" t="s">
        <v>1951</v>
      </c>
      <c r="L741" s="3" t="s">
        <v>1951</v>
      </c>
      <c r="M741" s="3" t="s">
        <v>1951</v>
      </c>
      <c r="N741" s="3" t="s">
        <v>1951</v>
      </c>
      <c r="AP741" t="s">
        <v>777</v>
      </c>
    </row>
    <row r="742" spans="1:42" hidden="1">
      <c r="A742" s="79" t="str">
        <f t="shared" si="11"/>
        <v>CIS G</v>
      </c>
      <c r="B742" s="89" t="s">
        <v>173</v>
      </c>
      <c r="K742" s="3" t="s">
        <v>1951</v>
      </c>
      <c r="L742" s="3" t="s">
        <v>1951</v>
      </c>
      <c r="M742" s="3" t="s">
        <v>1951</v>
      </c>
      <c r="N742" s="3" t="s">
        <v>1951</v>
      </c>
      <c r="AP742" s="159" t="s">
        <v>777</v>
      </c>
    </row>
    <row r="743" spans="1:42" hidden="1">
      <c r="A743" s="79" t="str">
        <f t="shared" si="11"/>
        <v>CIS H</v>
      </c>
      <c r="B743" s="89" t="s">
        <v>108</v>
      </c>
      <c r="K743" s="3" t="s">
        <v>1951</v>
      </c>
      <c r="L743" s="3" t="s">
        <v>1951</v>
      </c>
      <c r="M743" s="3" t="s">
        <v>1951</v>
      </c>
      <c r="N743" s="3" t="s">
        <v>1951</v>
      </c>
      <c r="AP743" s="159" t="s">
        <v>777</v>
      </c>
    </row>
    <row r="744" spans="1:42" hidden="1">
      <c r="A744" s="79" t="str">
        <f t="shared" si="11"/>
        <v>CIS I</v>
      </c>
      <c r="B744" s="89" t="s">
        <v>224</v>
      </c>
      <c r="K744" s="3" t="s">
        <v>1951</v>
      </c>
      <c r="L744" s="3" t="s">
        <v>1951</v>
      </c>
      <c r="M744" s="3" t="s">
        <v>1951</v>
      </c>
      <c r="N744" s="3" t="s">
        <v>1951</v>
      </c>
      <c r="AP744" s="159" t="s">
        <v>777</v>
      </c>
    </row>
    <row r="745" spans="1:42" hidden="1">
      <c r="A745" s="79" t="str">
        <f t="shared" si="11"/>
        <v>CIZ 1</v>
      </c>
      <c r="B745" s="19">
        <v>1</v>
      </c>
      <c r="K745" s="3" t="s">
        <v>1951</v>
      </c>
      <c r="L745" s="3" t="s">
        <v>1951</v>
      </c>
      <c r="M745" s="3" t="s">
        <v>1951</v>
      </c>
      <c r="N745" s="3" t="s">
        <v>1951</v>
      </c>
      <c r="AP745" t="s">
        <v>1718</v>
      </c>
    </row>
    <row r="746" spans="1:42" hidden="1">
      <c r="A746" s="79" t="str">
        <f t="shared" si="11"/>
        <v>CIZ 2</v>
      </c>
      <c r="B746" s="19">
        <v>2</v>
      </c>
      <c r="K746" s="3" t="s">
        <v>1951</v>
      </c>
      <c r="L746" s="3" t="s">
        <v>1951</v>
      </c>
      <c r="M746" s="3" t="s">
        <v>1951</v>
      </c>
      <c r="N746" s="3" t="s">
        <v>1951</v>
      </c>
      <c r="AP746" t="s">
        <v>1718</v>
      </c>
    </row>
    <row r="747" spans="1:42" hidden="1">
      <c r="A747" s="79" t="str">
        <f t="shared" si="11"/>
        <v>CIZ 3</v>
      </c>
      <c r="B747" s="19">
        <v>3</v>
      </c>
      <c r="K747" s="3" t="s">
        <v>1951</v>
      </c>
      <c r="L747" s="3" t="s">
        <v>1951</v>
      </c>
      <c r="M747" s="3" t="s">
        <v>1951</v>
      </c>
      <c r="N747" s="3" t="s">
        <v>1951</v>
      </c>
      <c r="AP747" t="s">
        <v>1718</v>
      </c>
    </row>
    <row r="748" spans="1:42" hidden="1">
      <c r="A748" s="79" t="str">
        <f t="shared" si="11"/>
        <v>CIZ D</v>
      </c>
      <c r="B748" s="89" t="s">
        <v>239</v>
      </c>
      <c r="K748" s="3" t="s">
        <v>1951</v>
      </c>
      <c r="L748" s="3" t="s">
        <v>1951</v>
      </c>
      <c r="M748" s="3" t="s">
        <v>1951</v>
      </c>
      <c r="N748" s="3" t="s">
        <v>1951</v>
      </c>
      <c r="AP748" s="158" t="s">
        <v>1718</v>
      </c>
    </row>
    <row r="749" spans="1:42" hidden="1">
      <c r="A749" s="79" t="str">
        <f t="shared" si="11"/>
        <v>CIZ E</v>
      </c>
      <c r="B749" s="89" t="s">
        <v>246</v>
      </c>
      <c r="K749" s="3" t="s">
        <v>1951</v>
      </c>
      <c r="L749" s="3" t="s">
        <v>1951</v>
      </c>
      <c r="M749" s="3" t="s">
        <v>1951</v>
      </c>
      <c r="N749" s="3" t="s">
        <v>1951</v>
      </c>
      <c r="AP749" s="158" t="s">
        <v>1718</v>
      </c>
    </row>
    <row r="750" spans="1:42" hidden="1">
      <c r="A750" s="79" t="str">
        <f t="shared" si="11"/>
        <v>CIZ F</v>
      </c>
      <c r="B750" s="89" t="s">
        <v>247</v>
      </c>
      <c r="K750" s="3" t="s">
        <v>1951</v>
      </c>
      <c r="L750" s="3" t="s">
        <v>1951</v>
      </c>
      <c r="M750" s="3" t="s">
        <v>1951</v>
      </c>
      <c r="N750" s="3" t="s">
        <v>1951</v>
      </c>
      <c r="AP750" s="159" t="s">
        <v>1718</v>
      </c>
    </row>
    <row r="751" spans="1:42" hidden="1">
      <c r="A751" s="79" t="str">
        <f t="shared" si="11"/>
        <v>CIZ G</v>
      </c>
      <c r="B751" s="89" t="s">
        <v>173</v>
      </c>
      <c r="K751" s="3" t="s">
        <v>1951</v>
      </c>
      <c r="L751" s="3" t="s">
        <v>1951</v>
      </c>
      <c r="M751" s="3" t="s">
        <v>1951</v>
      </c>
      <c r="N751" s="3" t="s">
        <v>1951</v>
      </c>
      <c r="AP751" s="159" t="s">
        <v>1718</v>
      </c>
    </row>
    <row r="752" spans="1:42" hidden="1">
      <c r="A752" s="79" t="str">
        <f t="shared" si="11"/>
        <v>CIZ H</v>
      </c>
      <c r="B752" s="89" t="s">
        <v>108</v>
      </c>
      <c r="K752" s="3" t="s">
        <v>1951</v>
      </c>
      <c r="L752" s="3" t="s">
        <v>1951</v>
      </c>
      <c r="M752" s="3" t="s">
        <v>1951</v>
      </c>
      <c r="N752" s="3" t="s">
        <v>1951</v>
      </c>
      <c r="AP752" s="159" t="s">
        <v>1718</v>
      </c>
    </row>
    <row r="753" spans="1:42" hidden="1">
      <c r="A753" s="79" t="str">
        <f t="shared" si="11"/>
        <v>CIZ I</v>
      </c>
      <c r="B753" s="89" t="s">
        <v>224</v>
      </c>
      <c r="K753" s="3" t="s">
        <v>1951</v>
      </c>
      <c r="L753" s="3" t="s">
        <v>1951</v>
      </c>
      <c r="M753" s="3" t="s">
        <v>1951</v>
      </c>
      <c r="N753" s="3" t="s">
        <v>1951</v>
      </c>
      <c r="AP753" s="159" t="s">
        <v>1718</v>
      </c>
    </row>
    <row r="754" spans="1:42" hidden="1">
      <c r="A754" s="79" t="str">
        <f t="shared" si="11"/>
        <v>CLC 1</v>
      </c>
      <c r="B754" s="19">
        <v>1</v>
      </c>
      <c r="K754" s="3" t="s">
        <v>1951</v>
      </c>
      <c r="L754" s="3" t="s">
        <v>1951</v>
      </c>
      <c r="M754" s="3" t="s">
        <v>1951</v>
      </c>
      <c r="N754" s="3" t="s">
        <v>1951</v>
      </c>
      <c r="AP754" t="s">
        <v>762</v>
      </c>
    </row>
    <row r="755" spans="1:42" hidden="1">
      <c r="A755" s="79" t="str">
        <f t="shared" si="11"/>
        <v>CLC G</v>
      </c>
      <c r="B755" s="89" t="s">
        <v>173</v>
      </c>
      <c r="K755" s="3" t="s">
        <v>1951</v>
      </c>
      <c r="L755" s="3" t="s">
        <v>1951</v>
      </c>
      <c r="M755" s="3" t="s">
        <v>1951</v>
      </c>
      <c r="N755" s="3" t="s">
        <v>1951</v>
      </c>
      <c r="AP755" s="159" t="s">
        <v>762</v>
      </c>
    </row>
    <row r="756" spans="1:42" hidden="1">
      <c r="A756" s="79" t="str">
        <f t="shared" si="11"/>
        <v>CLC H</v>
      </c>
      <c r="B756" s="89" t="s">
        <v>108</v>
      </c>
      <c r="K756" s="3" t="s">
        <v>1951</v>
      </c>
      <c r="L756" s="3" t="s">
        <v>1951</v>
      </c>
      <c r="M756" s="3" t="s">
        <v>1951</v>
      </c>
      <c r="N756" s="3" t="s">
        <v>1951</v>
      </c>
      <c r="AP756" s="159" t="s">
        <v>762</v>
      </c>
    </row>
    <row r="757" spans="1:42" hidden="1">
      <c r="A757" s="79" t="str">
        <f t="shared" si="11"/>
        <v>CLD 1</v>
      </c>
      <c r="B757" s="19">
        <v>1</v>
      </c>
      <c r="K757" s="3" t="s">
        <v>1951</v>
      </c>
      <c r="L757" s="3" t="s">
        <v>1951</v>
      </c>
      <c r="M757" s="3" t="s">
        <v>1951</v>
      </c>
      <c r="N757" s="3" t="s">
        <v>1951</v>
      </c>
      <c r="AP757" t="s">
        <v>1640</v>
      </c>
    </row>
    <row r="758" spans="1:42" hidden="1">
      <c r="A758" s="79" t="str">
        <f t="shared" si="11"/>
        <v>CLD 2</v>
      </c>
      <c r="B758" s="19">
        <v>2</v>
      </c>
      <c r="K758" s="3" t="s">
        <v>1951</v>
      </c>
      <c r="L758" s="3" t="s">
        <v>1951</v>
      </c>
      <c r="M758" s="3" t="s">
        <v>1951</v>
      </c>
      <c r="N758" s="3" t="s">
        <v>1951</v>
      </c>
      <c r="AP758" t="s">
        <v>1640</v>
      </c>
    </row>
    <row r="759" spans="1:42" hidden="1">
      <c r="A759" s="79" t="str">
        <f t="shared" si="11"/>
        <v>CLD B</v>
      </c>
      <c r="B759" s="89" t="s">
        <v>109</v>
      </c>
      <c r="C759" s="79"/>
      <c r="D759" s="79"/>
      <c r="E759" s="79"/>
      <c r="F759" s="79"/>
      <c r="G759" s="84"/>
      <c r="H759" s="79"/>
      <c r="I759" s="79"/>
      <c r="J759" s="79"/>
      <c r="K759" s="3" t="s">
        <v>1951</v>
      </c>
      <c r="L759" s="3" t="s">
        <v>1951</v>
      </c>
      <c r="M759" s="3" t="s">
        <v>1951</v>
      </c>
      <c r="N759" s="3" t="s">
        <v>1951</v>
      </c>
      <c r="O759" s="3"/>
      <c r="P759" s="79"/>
      <c r="Q759" s="79"/>
      <c r="R759" s="85"/>
      <c r="S759" s="85"/>
      <c r="T759" s="85"/>
      <c r="U759" s="85"/>
      <c r="V759" s="79"/>
      <c r="W759" s="79"/>
      <c r="X759" s="79"/>
      <c r="Y759" s="79"/>
      <c r="Z759" s="79"/>
      <c r="AA759" s="79"/>
      <c r="AB759" s="79"/>
      <c r="AC759" s="79"/>
      <c r="AD759" s="86"/>
      <c r="AE759" s="86"/>
      <c r="AF759" s="90"/>
      <c r="AG759" s="3"/>
      <c r="AH759" s="79"/>
      <c r="AI759" s="79"/>
      <c r="AJ759" s="79"/>
      <c r="AK759" s="19"/>
      <c r="AL759" s="79"/>
      <c r="AM759" s="79"/>
      <c r="AN759" s="3"/>
      <c r="AO759" s="79"/>
      <c r="AP759" s="158" t="s">
        <v>1640</v>
      </c>
    </row>
    <row r="760" spans="1:42" hidden="1">
      <c r="A760" s="79" t="str">
        <f t="shared" si="11"/>
        <v>CLD D</v>
      </c>
      <c r="B760" s="89" t="s">
        <v>239</v>
      </c>
      <c r="K760" s="3" t="s">
        <v>1951</v>
      </c>
      <c r="L760" s="3" t="s">
        <v>1951</v>
      </c>
      <c r="M760" s="3" t="s">
        <v>1951</v>
      </c>
      <c r="N760" s="3" t="s">
        <v>1951</v>
      </c>
      <c r="AP760" s="158" t="s">
        <v>1640</v>
      </c>
    </row>
    <row r="761" spans="1:42" hidden="1">
      <c r="A761" s="79" t="str">
        <f t="shared" si="11"/>
        <v>CLD E</v>
      </c>
      <c r="B761" s="89" t="s">
        <v>246</v>
      </c>
      <c r="K761" s="3" t="s">
        <v>1951</v>
      </c>
      <c r="L761" s="3" t="s">
        <v>1951</v>
      </c>
      <c r="M761" s="3" t="s">
        <v>1951</v>
      </c>
      <c r="N761" s="3" t="s">
        <v>1951</v>
      </c>
      <c r="AP761" s="159" t="s">
        <v>1640</v>
      </c>
    </row>
    <row r="762" spans="1:42" hidden="1">
      <c r="A762" s="79" t="str">
        <f t="shared" si="11"/>
        <v>CLD F</v>
      </c>
      <c r="B762" s="89" t="s">
        <v>247</v>
      </c>
      <c r="C762" s="87" t="s">
        <v>390</v>
      </c>
      <c r="D762" s="79" t="s">
        <v>392</v>
      </c>
      <c r="E762" s="79">
        <v>9</v>
      </c>
      <c r="F762" s="79">
        <v>-14.843059999999999</v>
      </c>
      <c r="G762" s="84" t="s">
        <v>299</v>
      </c>
      <c r="H762" s="79">
        <v>-64.89564</v>
      </c>
      <c r="I762" s="79" t="s">
        <v>300</v>
      </c>
      <c r="J762" s="79">
        <v>15</v>
      </c>
      <c r="K762" s="3" t="s">
        <v>1951</v>
      </c>
      <c r="L762" s="3" t="s">
        <v>1951</v>
      </c>
      <c r="M762" s="3" t="s">
        <v>1951</v>
      </c>
      <c r="N762" s="3" t="s">
        <v>1951</v>
      </c>
      <c r="O762" s="3"/>
      <c r="P762" s="79"/>
      <c r="Q762" s="79"/>
      <c r="R762" s="85"/>
      <c r="S762" s="85"/>
      <c r="T762" s="85"/>
      <c r="U762" s="85"/>
      <c r="V762" s="79"/>
      <c r="W762" s="79"/>
      <c r="X762" s="79"/>
      <c r="Y762" s="79"/>
      <c r="Z762" s="79"/>
      <c r="AA762" s="79"/>
      <c r="AB762" s="79"/>
      <c r="AC762" s="79"/>
      <c r="AD762" s="86"/>
      <c r="AE762" s="86"/>
      <c r="AF762" s="90"/>
      <c r="AG762" s="3"/>
      <c r="AH762" s="79"/>
      <c r="AI762" s="79"/>
      <c r="AJ762" s="79"/>
      <c r="AK762" s="19" t="s">
        <v>224</v>
      </c>
      <c r="AL762" s="79"/>
      <c r="AM762" s="79"/>
      <c r="AN762" s="3"/>
      <c r="AO762" s="79"/>
      <c r="AP762" s="158" t="s">
        <v>1640</v>
      </c>
    </row>
    <row r="763" spans="1:42" hidden="1">
      <c r="A763" s="79" t="str">
        <f t="shared" si="11"/>
        <v>CLD G</v>
      </c>
      <c r="B763" s="89" t="s">
        <v>173</v>
      </c>
      <c r="K763" s="3" t="s">
        <v>1951</v>
      </c>
      <c r="L763" s="3" t="s">
        <v>1951</v>
      </c>
      <c r="M763" s="3" t="s">
        <v>1951</v>
      </c>
      <c r="N763" s="3" t="s">
        <v>1951</v>
      </c>
      <c r="AP763" s="159" t="s">
        <v>1640</v>
      </c>
    </row>
    <row r="764" spans="1:42" hidden="1">
      <c r="A764" s="79" t="str">
        <f t="shared" si="11"/>
        <v>CLD H</v>
      </c>
      <c r="B764" s="89" t="s">
        <v>108</v>
      </c>
      <c r="K764" s="3" t="s">
        <v>1951</v>
      </c>
      <c r="L764" s="3" t="s">
        <v>1951</v>
      </c>
      <c r="M764" s="3" t="s">
        <v>1951</v>
      </c>
      <c r="N764" s="3" t="s">
        <v>1951</v>
      </c>
      <c r="AP764" s="159" t="s">
        <v>1640</v>
      </c>
    </row>
    <row r="765" spans="1:42" hidden="1">
      <c r="A765" s="79" t="str">
        <f t="shared" si="11"/>
        <v>CLD I</v>
      </c>
      <c r="B765" s="89" t="s">
        <v>224</v>
      </c>
      <c r="K765" s="3" t="s">
        <v>1951</v>
      </c>
      <c r="L765" s="3" t="s">
        <v>1951</v>
      </c>
      <c r="M765" s="3" t="s">
        <v>1951</v>
      </c>
      <c r="N765" s="3" t="s">
        <v>1951</v>
      </c>
      <c r="AP765" s="159" t="s">
        <v>1640</v>
      </c>
    </row>
    <row r="766" spans="1:42" hidden="1">
      <c r="A766" s="79" t="str">
        <f t="shared" si="11"/>
        <v>CLI 1</v>
      </c>
      <c r="B766" s="19">
        <v>1</v>
      </c>
      <c r="K766" s="3" t="s">
        <v>1951</v>
      </c>
      <c r="L766" s="3" t="s">
        <v>1951</v>
      </c>
      <c r="M766" s="3" t="s">
        <v>1951</v>
      </c>
      <c r="N766" s="3" t="s">
        <v>1951</v>
      </c>
      <c r="AP766" t="s">
        <v>1719</v>
      </c>
    </row>
    <row r="767" spans="1:42" hidden="1">
      <c r="A767" s="79" t="str">
        <f t="shared" si="11"/>
        <v>CLI 2</v>
      </c>
      <c r="B767" s="19">
        <v>2</v>
      </c>
      <c r="K767" s="3" t="s">
        <v>1951</v>
      </c>
      <c r="L767" s="3" t="s">
        <v>1951</v>
      </c>
      <c r="M767" s="3" t="s">
        <v>1951</v>
      </c>
      <c r="N767" s="3" t="s">
        <v>1951</v>
      </c>
      <c r="AP767" t="s">
        <v>1719</v>
      </c>
    </row>
    <row r="768" spans="1:42" hidden="1">
      <c r="A768" s="79" t="str">
        <f t="shared" si="11"/>
        <v>CLI D</v>
      </c>
      <c r="B768" s="89" t="s">
        <v>239</v>
      </c>
      <c r="C768" s="87" t="s">
        <v>393</v>
      </c>
      <c r="D768" s="79" t="s">
        <v>394</v>
      </c>
      <c r="E768" s="79">
        <v>7</v>
      </c>
      <c r="F768" s="79">
        <v>-19.048210000000001</v>
      </c>
      <c r="G768" s="84" t="s">
        <v>299</v>
      </c>
      <c r="H768" s="79">
        <v>-65.259079999999997</v>
      </c>
      <c r="I768" s="79" t="s">
        <v>300</v>
      </c>
      <c r="J768" s="79">
        <v>15</v>
      </c>
      <c r="K768" s="3" t="s">
        <v>1951</v>
      </c>
      <c r="L768" s="3" t="s">
        <v>1951</v>
      </c>
      <c r="M768" s="3" t="s">
        <v>1951</v>
      </c>
      <c r="N768" s="3" t="s">
        <v>1951</v>
      </c>
      <c r="O768" s="3"/>
      <c r="P768" s="79"/>
      <c r="Q768" s="79"/>
      <c r="R768" s="85"/>
      <c r="S768" s="85"/>
      <c r="T768" s="85"/>
      <c r="U768" s="85"/>
      <c r="V768" s="79"/>
      <c r="W768" s="79"/>
      <c r="X768" s="79"/>
      <c r="Y768" s="79"/>
      <c r="Z768" s="79"/>
      <c r="AA768" s="79"/>
      <c r="AB768" s="79"/>
      <c r="AC768" s="79"/>
      <c r="AD768" s="86"/>
      <c r="AE768" s="86"/>
      <c r="AF768" s="90"/>
      <c r="AG768" s="3"/>
      <c r="AH768" s="79"/>
      <c r="AI768" s="79"/>
      <c r="AJ768" s="79"/>
      <c r="AK768" s="19" t="s">
        <v>173</v>
      </c>
      <c r="AL768" s="79"/>
      <c r="AM768" s="79"/>
      <c r="AN768" s="3"/>
      <c r="AO768" s="79"/>
      <c r="AP768" s="158" t="s">
        <v>1719</v>
      </c>
    </row>
    <row r="769" spans="1:42" hidden="1">
      <c r="A769" s="79" t="str">
        <f t="shared" si="11"/>
        <v>CLI E</v>
      </c>
      <c r="B769" s="89" t="s">
        <v>246</v>
      </c>
      <c r="K769" s="3" t="s">
        <v>1951</v>
      </c>
      <c r="L769" s="3" t="s">
        <v>1951</v>
      </c>
      <c r="M769" s="3" t="s">
        <v>1951</v>
      </c>
      <c r="N769" s="3" t="s">
        <v>1951</v>
      </c>
      <c r="AP769" s="159" t="s">
        <v>1719</v>
      </c>
    </row>
    <row r="770" spans="1:42" hidden="1">
      <c r="A770" s="79" t="str">
        <f t="shared" ref="A770:A833" si="12">_xlfn.CONCAT(AP770," ",B770)</f>
        <v>CLI F</v>
      </c>
      <c r="B770" s="89" t="s">
        <v>247</v>
      </c>
      <c r="K770" s="3" t="s">
        <v>1951</v>
      </c>
      <c r="L770" s="3" t="s">
        <v>1951</v>
      </c>
      <c r="M770" s="3" t="s">
        <v>1951</v>
      </c>
      <c r="N770" s="3" t="s">
        <v>1951</v>
      </c>
      <c r="AP770" s="159" t="s">
        <v>1719</v>
      </c>
    </row>
    <row r="771" spans="1:42" hidden="1">
      <c r="A771" s="79" t="str">
        <f t="shared" si="12"/>
        <v>CLI G</v>
      </c>
      <c r="B771" s="89" t="s">
        <v>173</v>
      </c>
      <c r="K771" s="3" t="s">
        <v>1951</v>
      </c>
      <c r="L771" s="3" t="s">
        <v>1951</v>
      </c>
      <c r="M771" s="3" t="s">
        <v>1951</v>
      </c>
      <c r="N771" s="3" t="s">
        <v>1951</v>
      </c>
      <c r="AP771" s="159" t="s">
        <v>1719</v>
      </c>
    </row>
    <row r="772" spans="1:42" hidden="1">
      <c r="A772" s="79" t="str">
        <f t="shared" si="12"/>
        <v>CLI H</v>
      </c>
      <c r="B772" s="89" t="s">
        <v>108</v>
      </c>
      <c r="K772" s="3" t="s">
        <v>1951</v>
      </c>
      <c r="L772" s="3" t="s">
        <v>1951</v>
      </c>
      <c r="M772" s="3" t="s">
        <v>1951</v>
      </c>
      <c r="N772" s="3" t="s">
        <v>1951</v>
      </c>
      <c r="AP772" s="159" t="s">
        <v>1719</v>
      </c>
    </row>
    <row r="773" spans="1:42" hidden="1">
      <c r="A773" s="79" t="str">
        <f t="shared" si="12"/>
        <v>CLI I</v>
      </c>
      <c r="B773" s="89" t="s">
        <v>224</v>
      </c>
      <c r="K773" s="3" t="s">
        <v>1951</v>
      </c>
      <c r="L773" s="3" t="s">
        <v>1951</v>
      </c>
      <c r="M773" s="3" t="s">
        <v>1951</v>
      </c>
      <c r="N773" s="3" t="s">
        <v>1951</v>
      </c>
      <c r="AP773" s="159" t="s">
        <v>1719</v>
      </c>
    </row>
    <row r="774" spans="1:42" hidden="1">
      <c r="A774" s="79" t="str">
        <f t="shared" si="12"/>
        <v>CLL 2</v>
      </c>
      <c r="B774" s="19">
        <v>2</v>
      </c>
      <c r="K774" s="3" t="s">
        <v>1951</v>
      </c>
      <c r="L774" s="3" t="s">
        <v>1951</v>
      </c>
      <c r="M774" s="3" t="s">
        <v>1951</v>
      </c>
      <c r="N774" s="3" t="s">
        <v>1951</v>
      </c>
      <c r="AP774" t="s">
        <v>767</v>
      </c>
    </row>
    <row r="775" spans="1:42" hidden="1">
      <c r="A775" s="79" t="str">
        <f t="shared" si="12"/>
        <v>CLL G</v>
      </c>
      <c r="B775" s="89" t="s">
        <v>173</v>
      </c>
      <c r="K775" s="3" t="s">
        <v>1951</v>
      </c>
      <c r="L775" s="3" t="s">
        <v>1951</v>
      </c>
      <c r="M775" s="3" t="s">
        <v>1951</v>
      </c>
      <c r="N775" s="3" t="s">
        <v>1951</v>
      </c>
      <c r="AP775" s="159" t="s">
        <v>767</v>
      </c>
    </row>
    <row r="776" spans="1:42" hidden="1">
      <c r="A776" s="79" t="str">
        <f t="shared" si="12"/>
        <v>CLL H</v>
      </c>
      <c r="B776" s="89" t="s">
        <v>108</v>
      </c>
      <c r="K776" s="3" t="s">
        <v>1951</v>
      </c>
      <c r="L776" s="3" t="s">
        <v>1951</v>
      </c>
      <c r="M776" s="3" t="s">
        <v>1951</v>
      </c>
      <c r="N776" s="3" t="s">
        <v>1951</v>
      </c>
      <c r="AP776" s="159" t="s">
        <v>767</v>
      </c>
    </row>
    <row r="777" spans="1:42" hidden="1">
      <c r="A777" s="79" t="str">
        <f t="shared" si="12"/>
        <v>CLL I</v>
      </c>
      <c r="B777" s="89" t="s">
        <v>224</v>
      </c>
      <c r="C777" s="79" t="s">
        <v>474</v>
      </c>
      <c r="D777" s="79" t="s">
        <v>531</v>
      </c>
      <c r="E777" s="79">
        <v>5</v>
      </c>
      <c r="F777" s="79">
        <v>-17.416117</v>
      </c>
      <c r="G777" s="84" t="s">
        <v>299</v>
      </c>
      <c r="H777" s="79">
        <v>-66.021983000000006</v>
      </c>
      <c r="I777" s="79" t="s">
        <v>300</v>
      </c>
      <c r="J777" s="79">
        <v>15</v>
      </c>
      <c r="K777" s="3" t="s">
        <v>1951</v>
      </c>
      <c r="L777" s="3" t="s">
        <v>1951</v>
      </c>
      <c r="M777" s="3" t="s">
        <v>1951</v>
      </c>
      <c r="N777" s="3" t="s">
        <v>1951</v>
      </c>
      <c r="O777" s="3" t="s">
        <v>179</v>
      </c>
      <c r="P777" s="79" t="s">
        <v>77</v>
      </c>
      <c r="Q777" s="79" t="s">
        <v>77</v>
      </c>
      <c r="R777" s="85" t="s">
        <v>77</v>
      </c>
      <c r="S777" s="85" t="s">
        <v>77</v>
      </c>
      <c r="T777" s="85" t="s">
        <v>77</v>
      </c>
      <c r="U777" s="85" t="s">
        <v>77</v>
      </c>
      <c r="V777" s="79">
        <v>4</v>
      </c>
      <c r="W777" s="79">
        <v>4</v>
      </c>
      <c r="X777" s="79">
        <v>4</v>
      </c>
      <c r="Y777" s="79">
        <v>4</v>
      </c>
      <c r="Z777" s="79">
        <v>2175</v>
      </c>
      <c r="AA777" s="79">
        <v>20175</v>
      </c>
      <c r="AB777" s="79">
        <v>15000</v>
      </c>
      <c r="AC777" s="79">
        <v>15000</v>
      </c>
      <c r="AD777" s="86">
        <v>80000</v>
      </c>
      <c r="AE777" s="86">
        <v>100</v>
      </c>
      <c r="AF777" s="90"/>
      <c r="AG777" s="3"/>
      <c r="AH777" s="79" t="s">
        <v>301</v>
      </c>
      <c r="AI777" s="79" t="s">
        <v>250</v>
      </c>
      <c r="AJ777" s="79"/>
      <c r="AK777" s="19" t="s">
        <v>246</v>
      </c>
      <c r="AL777" s="79"/>
      <c r="AM777" s="79"/>
      <c r="AN777" s="3"/>
      <c r="AO777" s="79"/>
      <c r="AP777" s="158" t="s">
        <v>767</v>
      </c>
    </row>
    <row r="778" spans="1:42" hidden="1">
      <c r="A778" s="79" t="str">
        <f t="shared" si="12"/>
        <v>CMG 3</v>
      </c>
      <c r="B778" s="19">
        <v>3</v>
      </c>
      <c r="K778" s="3" t="s">
        <v>1951</v>
      </c>
      <c r="L778" s="3" t="s">
        <v>1951</v>
      </c>
      <c r="M778" s="3" t="s">
        <v>1951</v>
      </c>
      <c r="N778" s="3" t="s">
        <v>1951</v>
      </c>
      <c r="AP778" t="s">
        <v>785</v>
      </c>
    </row>
    <row r="779" spans="1:42" hidden="1">
      <c r="A779" s="79" t="str">
        <f t="shared" si="12"/>
        <v>CMG I</v>
      </c>
      <c r="B779" s="89" t="s">
        <v>224</v>
      </c>
      <c r="K779" s="3" t="s">
        <v>1951</v>
      </c>
      <c r="L779" s="3" t="s">
        <v>1951</v>
      </c>
      <c r="M779" s="3" t="s">
        <v>1951</v>
      </c>
      <c r="N779" s="3" t="s">
        <v>1951</v>
      </c>
      <c r="AP779" s="159" t="s">
        <v>785</v>
      </c>
    </row>
    <row r="780" spans="1:42" hidden="1">
      <c r="A780" s="79" t="str">
        <f t="shared" si="12"/>
        <v>CMI 1</v>
      </c>
      <c r="B780" s="19">
        <v>1</v>
      </c>
      <c r="K780" s="3" t="s">
        <v>1951</v>
      </c>
      <c r="L780" s="3" t="s">
        <v>1951</v>
      </c>
      <c r="M780" s="3" t="s">
        <v>1951</v>
      </c>
      <c r="N780" s="3" t="s">
        <v>1951</v>
      </c>
      <c r="AP780" t="s">
        <v>1641</v>
      </c>
    </row>
    <row r="781" spans="1:42" hidden="1">
      <c r="A781" s="79" t="str">
        <f t="shared" si="12"/>
        <v>CMI 3</v>
      </c>
      <c r="B781" s="19">
        <v>3</v>
      </c>
      <c r="K781" s="3" t="s">
        <v>1951</v>
      </c>
      <c r="L781" s="3" t="s">
        <v>1951</v>
      </c>
      <c r="M781" s="3" t="s">
        <v>1951</v>
      </c>
      <c r="N781" s="3" t="s">
        <v>1951</v>
      </c>
      <c r="AP781" t="s">
        <v>1641</v>
      </c>
    </row>
    <row r="782" spans="1:42" hidden="1">
      <c r="A782" s="79" t="str">
        <f t="shared" si="12"/>
        <v>CMI A</v>
      </c>
      <c r="B782" s="89" t="s">
        <v>106</v>
      </c>
      <c r="K782" s="3" t="s">
        <v>1951</v>
      </c>
      <c r="L782" s="3" t="s">
        <v>1951</v>
      </c>
      <c r="M782" s="3" t="s">
        <v>1951</v>
      </c>
      <c r="N782" s="3" t="s">
        <v>1951</v>
      </c>
      <c r="AP782" s="159" t="s">
        <v>1641</v>
      </c>
    </row>
    <row r="783" spans="1:42" hidden="1">
      <c r="A783" s="79" t="str">
        <f t="shared" si="12"/>
        <v>CMI C</v>
      </c>
      <c r="B783" s="89" t="s">
        <v>110</v>
      </c>
      <c r="K783" s="3" t="s">
        <v>1951</v>
      </c>
      <c r="L783" s="3" t="s">
        <v>1951</v>
      </c>
      <c r="M783" s="3" t="s">
        <v>1951</v>
      </c>
      <c r="N783" s="3" t="s">
        <v>1951</v>
      </c>
      <c r="AP783" s="159" t="s">
        <v>1641</v>
      </c>
    </row>
    <row r="784" spans="1:42" hidden="1">
      <c r="A784" s="79" t="str">
        <f t="shared" si="12"/>
        <v>CMI D</v>
      </c>
      <c r="B784" s="89" t="s">
        <v>239</v>
      </c>
      <c r="K784" s="3" t="s">
        <v>1951</v>
      </c>
      <c r="L784" s="3" t="s">
        <v>1951</v>
      </c>
      <c r="M784" s="3" t="s">
        <v>1951</v>
      </c>
      <c r="N784" s="3" t="s">
        <v>1951</v>
      </c>
      <c r="AP784" s="159" t="s">
        <v>1641</v>
      </c>
    </row>
    <row r="785" spans="1:42" hidden="1">
      <c r="A785" s="79" t="str">
        <f t="shared" si="12"/>
        <v>CMI F</v>
      </c>
      <c r="B785" s="89" t="s">
        <v>247</v>
      </c>
      <c r="K785" s="3" t="s">
        <v>1951</v>
      </c>
      <c r="L785" s="3" t="s">
        <v>1951</v>
      </c>
      <c r="M785" s="3" t="s">
        <v>1951</v>
      </c>
      <c r="N785" s="3" t="s">
        <v>1951</v>
      </c>
      <c r="AP785" s="158" t="s">
        <v>1641</v>
      </c>
    </row>
    <row r="786" spans="1:42" hidden="1">
      <c r="A786" s="79" t="str">
        <f t="shared" si="12"/>
        <v>CMI G</v>
      </c>
      <c r="B786" s="89" t="s">
        <v>173</v>
      </c>
      <c r="K786" s="3" t="s">
        <v>1951</v>
      </c>
      <c r="L786" s="3" t="s">
        <v>1951</v>
      </c>
      <c r="M786" s="3" t="s">
        <v>1951</v>
      </c>
      <c r="N786" s="3" t="s">
        <v>1951</v>
      </c>
      <c r="AP786" s="159" t="s">
        <v>1641</v>
      </c>
    </row>
    <row r="787" spans="1:42" hidden="1">
      <c r="A787" s="79" t="str">
        <f t="shared" si="12"/>
        <v>CMI I</v>
      </c>
      <c r="B787" s="89" t="s">
        <v>224</v>
      </c>
      <c r="K787" s="3" t="s">
        <v>1951</v>
      </c>
      <c r="L787" s="3" t="s">
        <v>1951</v>
      </c>
      <c r="M787" s="3" t="s">
        <v>1951</v>
      </c>
      <c r="N787" s="3" t="s">
        <v>1951</v>
      </c>
      <c r="AP787" s="159" t="s">
        <v>1641</v>
      </c>
    </row>
    <row r="788" spans="1:42" hidden="1">
      <c r="A788" s="79" t="str">
        <f t="shared" si="12"/>
        <v>CML 1</v>
      </c>
      <c r="B788" s="19">
        <v>1</v>
      </c>
      <c r="K788" s="3" t="s">
        <v>1951</v>
      </c>
      <c r="L788" s="3" t="s">
        <v>1951</v>
      </c>
      <c r="M788" s="3" t="s">
        <v>1951</v>
      </c>
      <c r="N788" s="3" t="s">
        <v>1951</v>
      </c>
      <c r="AP788" t="s">
        <v>794</v>
      </c>
    </row>
    <row r="789" spans="1:42" hidden="1">
      <c r="A789" s="79" t="str">
        <f t="shared" si="12"/>
        <v>CML 2</v>
      </c>
      <c r="B789" s="19">
        <v>2</v>
      </c>
      <c r="K789" s="3" t="s">
        <v>1951</v>
      </c>
      <c r="L789" s="3" t="s">
        <v>1951</v>
      </c>
      <c r="M789" s="3" t="s">
        <v>1951</v>
      </c>
      <c r="N789" s="3" t="s">
        <v>1951</v>
      </c>
      <c r="AP789" t="s">
        <v>794</v>
      </c>
    </row>
    <row r="790" spans="1:42" hidden="1">
      <c r="A790" s="79" t="str">
        <f t="shared" si="12"/>
        <v>CML 3</v>
      </c>
      <c r="B790" s="19">
        <v>3</v>
      </c>
      <c r="K790" s="3" t="s">
        <v>1951</v>
      </c>
      <c r="L790" s="3" t="s">
        <v>1951</v>
      </c>
      <c r="M790" s="3" t="s">
        <v>1951</v>
      </c>
      <c r="N790" s="3" t="s">
        <v>1951</v>
      </c>
      <c r="AP790" t="s">
        <v>794</v>
      </c>
    </row>
    <row r="791" spans="1:42" hidden="1">
      <c r="A791" s="79" t="str">
        <f t="shared" si="12"/>
        <v>CML G</v>
      </c>
      <c r="B791" s="89" t="s">
        <v>173</v>
      </c>
      <c r="K791" s="3" t="s">
        <v>1951</v>
      </c>
      <c r="L791" s="3" t="s">
        <v>1951</v>
      </c>
      <c r="M791" s="3" t="s">
        <v>1951</v>
      </c>
      <c r="N791" s="3" t="s">
        <v>1951</v>
      </c>
      <c r="AP791" s="159" t="s">
        <v>794</v>
      </c>
    </row>
    <row r="792" spans="1:42" hidden="1">
      <c r="A792" s="79" t="str">
        <f t="shared" si="12"/>
        <v>CML H</v>
      </c>
      <c r="B792" s="89" t="s">
        <v>108</v>
      </c>
      <c r="K792" s="3" t="s">
        <v>1951</v>
      </c>
      <c r="L792" s="3" t="s">
        <v>1951</v>
      </c>
      <c r="M792" s="3" t="s">
        <v>1951</v>
      </c>
      <c r="N792" s="3" t="s">
        <v>1951</v>
      </c>
      <c r="AP792" s="159" t="s">
        <v>794</v>
      </c>
    </row>
    <row r="793" spans="1:42" hidden="1">
      <c r="A793" s="79" t="str">
        <f t="shared" si="12"/>
        <v>CML I</v>
      </c>
      <c r="B793" s="89" t="s">
        <v>224</v>
      </c>
      <c r="K793" s="3" t="s">
        <v>1951</v>
      </c>
      <c r="L793" s="3" t="s">
        <v>1951</v>
      </c>
      <c r="M793" s="3" t="s">
        <v>1951</v>
      </c>
      <c r="N793" s="3" t="s">
        <v>1951</v>
      </c>
      <c r="AP793" s="159" t="s">
        <v>794</v>
      </c>
    </row>
    <row r="794" spans="1:42" hidden="1">
      <c r="A794" s="79" t="str">
        <f t="shared" si="12"/>
        <v>CMR 1</v>
      </c>
      <c r="B794" s="19">
        <v>1</v>
      </c>
      <c r="K794" s="3" t="s">
        <v>1951</v>
      </c>
      <c r="L794" s="3" t="s">
        <v>1951</v>
      </c>
      <c r="M794" s="3" t="s">
        <v>1951</v>
      </c>
      <c r="N794" s="3" t="s">
        <v>1951</v>
      </c>
      <c r="AP794" t="s">
        <v>1942</v>
      </c>
    </row>
    <row r="795" spans="1:42" hidden="1">
      <c r="A795" s="79" t="str">
        <f t="shared" si="12"/>
        <v>CMR 2</v>
      </c>
      <c r="B795" s="19">
        <v>2</v>
      </c>
      <c r="K795" s="3" t="s">
        <v>1951</v>
      </c>
      <c r="L795" s="3" t="s">
        <v>1951</v>
      </c>
      <c r="M795" s="3" t="s">
        <v>1951</v>
      </c>
      <c r="N795" s="3" t="s">
        <v>1951</v>
      </c>
      <c r="AP795" t="s">
        <v>1942</v>
      </c>
    </row>
    <row r="796" spans="1:42" hidden="1">
      <c r="A796" s="79" t="str">
        <f t="shared" si="12"/>
        <v>CMR 3</v>
      </c>
      <c r="B796" s="19">
        <v>3</v>
      </c>
      <c r="K796" s="3" t="s">
        <v>1951</v>
      </c>
      <c r="L796" s="3" t="s">
        <v>1951</v>
      </c>
      <c r="M796" s="3" t="s">
        <v>1951</v>
      </c>
      <c r="N796" s="3" t="s">
        <v>1951</v>
      </c>
      <c r="AP796" t="s">
        <v>1942</v>
      </c>
    </row>
    <row r="797" spans="1:42" hidden="1">
      <c r="A797" s="79" t="str">
        <f t="shared" si="12"/>
        <v>CMR D</v>
      </c>
      <c r="B797" s="89" t="s">
        <v>239</v>
      </c>
      <c r="K797" s="3" t="s">
        <v>1951</v>
      </c>
      <c r="L797" s="3" t="s">
        <v>1951</v>
      </c>
      <c r="M797" s="3" t="s">
        <v>1951</v>
      </c>
      <c r="N797" s="3" t="s">
        <v>1951</v>
      </c>
      <c r="AP797" s="159" t="s">
        <v>1942</v>
      </c>
    </row>
    <row r="798" spans="1:42" hidden="1">
      <c r="A798" s="79" t="str">
        <f t="shared" si="12"/>
        <v>CMR E</v>
      </c>
      <c r="B798" s="89" t="s">
        <v>246</v>
      </c>
      <c r="K798" s="3" t="s">
        <v>1951</v>
      </c>
      <c r="L798" s="3" t="s">
        <v>1951</v>
      </c>
      <c r="M798" s="3" t="s">
        <v>1951</v>
      </c>
      <c r="N798" s="3" t="s">
        <v>1951</v>
      </c>
      <c r="AP798" s="159" t="s">
        <v>1942</v>
      </c>
    </row>
    <row r="799" spans="1:42" hidden="1">
      <c r="A799" s="79" t="str">
        <f t="shared" si="12"/>
        <v>CMR F</v>
      </c>
      <c r="B799" s="89" t="s">
        <v>247</v>
      </c>
      <c r="K799" s="3" t="s">
        <v>1951</v>
      </c>
      <c r="L799" s="3" t="s">
        <v>1951</v>
      </c>
      <c r="M799" s="3" t="s">
        <v>1951</v>
      </c>
      <c r="N799" s="3" t="s">
        <v>1951</v>
      </c>
      <c r="AP799" s="159" t="s">
        <v>1942</v>
      </c>
    </row>
    <row r="800" spans="1:42" hidden="1">
      <c r="A800" s="79" t="str">
        <f t="shared" si="12"/>
        <v>CMR G</v>
      </c>
      <c r="B800" s="89" t="s">
        <v>173</v>
      </c>
      <c r="K800" s="3" t="s">
        <v>1951</v>
      </c>
      <c r="L800" s="3" t="s">
        <v>1951</v>
      </c>
      <c r="M800" s="3" t="s">
        <v>1951</v>
      </c>
      <c r="N800" s="3" t="s">
        <v>1951</v>
      </c>
      <c r="AP800" s="159" t="s">
        <v>1942</v>
      </c>
    </row>
    <row r="801" spans="1:42" hidden="1">
      <c r="A801" s="79" t="str">
        <f t="shared" si="12"/>
        <v>CMR H</v>
      </c>
      <c r="B801" s="89" t="s">
        <v>108</v>
      </c>
      <c r="K801" s="3" t="s">
        <v>1951</v>
      </c>
      <c r="L801" s="3" t="s">
        <v>1951</v>
      </c>
      <c r="M801" s="3" t="s">
        <v>1951</v>
      </c>
      <c r="N801" s="3" t="s">
        <v>1951</v>
      </c>
      <c r="AP801" s="159" t="s">
        <v>1942</v>
      </c>
    </row>
    <row r="802" spans="1:42" hidden="1">
      <c r="A802" s="79" t="str">
        <f t="shared" si="12"/>
        <v>CMR I</v>
      </c>
      <c r="B802" s="89" t="s">
        <v>224</v>
      </c>
      <c r="K802" s="3" t="s">
        <v>1951</v>
      </c>
      <c r="L802" s="3" t="s">
        <v>1951</v>
      </c>
      <c r="M802" s="3" t="s">
        <v>1951</v>
      </c>
      <c r="N802" s="3" t="s">
        <v>1951</v>
      </c>
      <c r="AP802" s="159" t="s">
        <v>1942</v>
      </c>
    </row>
    <row r="803" spans="1:42" hidden="1">
      <c r="A803" s="79" t="str">
        <f t="shared" si="12"/>
        <v>CN2 D</v>
      </c>
      <c r="B803" s="89" t="s">
        <v>239</v>
      </c>
      <c r="C803" s="17" t="s">
        <v>395</v>
      </c>
      <c r="D803" s="79" t="s">
        <v>396</v>
      </c>
      <c r="E803" s="79">
        <v>7</v>
      </c>
      <c r="F803" s="79">
        <v>-10.99921</v>
      </c>
      <c r="G803" s="84" t="s">
        <v>299</v>
      </c>
      <c r="H803" s="79">
        <v>-66.035570000000007</v>
      </c>
      <c r="I803" s="79" t="s">
        <v>300</v>
      </c>
      <c r="J803" s="79">
        <v>15</v>
      </c>
      <c r="K803" s="3" t="s">
        <v>1951</v>
      </c>
      <c r="L803" s="3" t="s">
        <v>1951</v>
      </c>
      <c r="M803" s="3" t="s">
        <v>1951</v>
      </c>
      <c r="N803" s="3" t="s">
        <v>1951</v>
      </c>
      <c r="O803" s="3"/>
      <c r="P803" s="79"/>
      <c r="Q803" s="79"/>
      <c r="R803" s="85"/>
      <c r="S803" s="85"/>
      <c r="T803" s="85"/>
      <c r="U803" s="85"/>
      <c r="V803" s="79"/>
      <c r="W803" s="79"/>
      <c r="X803" s="79"/>
      <c r="Y803" s="79"/>
      <c r="Z803" s="79"/>
      <c r="AA803" s="79"/>
      <c r="AB803" s="79"/>
      <c r="AC803" s="79"/>
      <c r="AD803" s="86"/>
      <c r="AE803" s="86"/>
      <c r="AF803" s="90"/>
      <c r="AG803" s="3"/>
      <c r="AH803" s="79"/>
      <c r="AI803" s="79"/>
      <c r="AJ803" s="79"/>
      <c r="AK803" s="19" t="s">
        <v>224</v>
      </c>
      <c r="AL803" s="79"/>
      <c r="AM803" s="79"/>
      <c r="AN803" s="3"/>
      <c r="AO803" s="79"/>
      <c r="AP803" s="158" t="s">
        <v>1720</v>
      </c>
    </row>
    <row r="804" spans="1:42" hidden="1">
      <c r="A804" s="79" t="str">
        <f t="shared" si="12"/>
        <v>CN2 E</v>
      </c>
      <c r="B804" s="89" t="s">
        <v>246</v>
      </c>
      <c r="C804" s="17" t="s">
        <v>395</v>
      </c>
      <c r="D804" s="79" t="s">
        <v>397</v>
      </c>
      <c r="E804" s="79">
        <v>8</v>
      </c>
      <c r="F804" s="79">
        <v>-10.99921</v>
      </c>
      <c r="G804" s="84" t="s">
        <v>299</v>
      </c>
      <c r="H804" s="79">
        <v>-66.035570000000007</v>
      </c>
      <c r="I804" s="79" t="s">
        <v>300</v>
      </c>
      <c r="J804" s="79">
        <v>15</v>
      </c>
      <c r="K804" s="3" t="s">
        <v>1951</v>
      </c>
      <c r="L804" s="3" t="s">
        <v>1951</v>
      </c>
      <c r="M804" s="3" t="s">
        <v>1951</v>
      </c>
      <c r="N804" s="3" t="s">
        <v>1951</v>
      </c>
      <c r="O804" s="3"/>
      <c r="P804" s="79"/>
      <c r="Q804" s="79"/>
      <c r="R804" s="85"/>
      <c r="S804" s="85"/>
      <c r="T804" s="85"/>
      <c r="U804" s="85"/>
      <c r="V804" s="79"/>
      <c r="W804" s="79"/>
      <c r="X804" s="79"/>
      <c r="Y804" s="79"/>
      <c r="Z804" s="79"/>
      <c r="AA804" s="79"/>
      <c r="AB804" s="79"/>
      <c r="AC804" s="79"/>
      <c r="AD804" s="86"/>
      <c r="AE804" s="86"/>
      <c r="AF804" s="90"/>
      <c r="AG804" s="3"/>
      <c r="AH804" s="79"/>
      <c r="AI804" s="79"/>
      <c r="AJ804" s="79"/>
      <c r="AK804" s="19" t="s">
        <v>173</v>
      </c>
      <c r="AL804" s="79"/>
      <c r="AM804" s="79"/>
      <c r="AN804" s="3"/>
      <c r="AO804" s="79"/>
      <c r="AP804" s="158" t="s">
        <v>1720</v>
      </c>
    </row>
    <row r="805" spans="1:42" hidden="1">
      <c r="A805" s="79" t="str">
        <f t="shared" si="12"/>
        <v>CN2 F</v>
      </c>
      <c r="B805" s="89" t="s">
        <v>247</v>
      </c>
      <c r="C805" s="17" t="s">
        <v>395</v>
      </c>
      <c r="D805" s="79" t="s">
        <v>398</v>
      </c>
      <c r="E805" s="79">
        <v>9</v>
      </c>
      <c r="F805" s="79">
        <v>-10.99921</v>
      </c>
      <c r="G805" s="84" t="s">
        <v>299</v>
      </c>
      <c r="H805" s="79">
        <v>-66.035570000000007</v>
      </c>
      <c r="I805" s="79" t="s">
        <v>300</v>
      </c>
      <c r="J805" s="79">
        <v>15</v>
      </c>
      <c r="K805" s="3" t="s">
        <v>1951</v>
      </c>
      <c r="L805" s="3" t="s">
        <v>1951</v>
      </c>
      <c r="M805" s="3" t="s">
        <v>1951</v>
      </c>
      <c r="N805" s="3" t="s">
        <v>1951</v>
      </c>
      <c r="O805" s="3"/>
      <c r="P805" s="79"/>
      <c r="Q805" s="79"/>
      <c r="R805" s="85"/>
      <c r="S805" s="85"/>
      <c r="T805" s="85"/>
      <c r="U805" s="85"/>
      <c r="V805" s="79"/>
      <c r="W805" s="79"/>
      <c r="X805" s="79"/>
      <c r="Y805" s="79"/>
      <c r="Z805" s="79"/>
      <c r="AA805" s="79"/>
      <c r="AB805" s="79"/>
      <c r="AC805" s="79"/>
      <c r="AD805" s="86"/>
      <c r="AE805" s="86"/>
      <c r="AF805" s="90"/>
      <c r="AG805" s="3"/>
      <c r="AH805" s="79"/>
      <c r="AI805" s="79"/>
      <c r="AJ805" s="79"/>
      <c r="AK805" s="19" t="s">
        <v>108</v>
      </c>
      <c r="AL805" s="79"/>
      <c r="AM805" s="79"/>
      <c r="AN805" s="3"/>
      <c r="AO805" s="79"/>
      <c r="AP805" s="158" t="s">
        <v>1720</v>
      </c>
    </row>
    <row r="806" spans="1:42" hidden="1">
      <c r="A806" s="79" t="str">
        <f t="shared" si="12"/>
        <v>CND D</v>
      </c>
      <c r="B806" s="89" t="s">
        <v>239</v>
      </c>
      <c r="K806" s="3" t="s">
        <v>1951</v>
      </c>
      <c r="L806" s="3" t="s">
        <v>1951</v>
      </c>
      <c r="M806" s="3" t="s">
        <v>1951</v>
      </c>
      <c r="N806" s="3" t="s">
        <v>1951</v>
      </c>
      <c r="AP806" s="159" t="s">
        <v>1721</v>
      </c>
    </row>
    <row r="807" spans="1:42" hidden="1">
      <c r="A807" s="79" t="str">
        <f t="shared" si="12"/>
        <v>CND E</v>
      </c>
      <c r="B807" s="89" t="s">
        <v>246</v>
      </c>
      <c r="K807" s="3" t="s">
        <v>1951</v>
      </c>
      <c r="L807" s="3" t="s">
        <v>1951</v>
      </c>
      <c r="M807" s="3" t="s">
        <v>1951</v>
      </c>
      <c r="N807" s="3" t="s">
        <v>1951</v>
      </c>
      <c r="AP807" s="159" t="s">
        <v>1721</v>
      </c>
    </row>
    <row r="808" spans="1:42" hidden="1">
      <c r="A808" s="79" t="str">
        <f t="shared" si="12"/>
        <v>CND F</v>
      </c>
      <c r="B808" s="89" t="s">
        <v>247</v>
      </c>
      <c r="K808" s="3" t="s">
        <v>1951</v>
      </c>
      <c r="L808" s="3" t="s">
        <v>1951</v>
      </c>
      <c r="M808" s="3" t="s">
        <v>1951</v>
      </c>
      <c r="N808" s="3" t="s">
        <v>1951</v>
      </c>
      <c r="AP808" s="158" t="s">
        <v>1721</v>
      </c>
    </row>
    <row r="809" spans="1:42" hidden="1">
      <c r="A809" s="79" t="str">
        <f t="shared" si="12"/>
        <v>CNF 1</v>
      </c>
      <c r="B809" s="19">
        <v>1</v>
      </c>
      <c r="K809" s="3" t="s">
        <v>1951</v>
      </c>
      <c r="L809" s="3" t="s">
        <v>1951</v>
      </c>
      <c r="M809" s="3" t="s">
        <v>1951</v>
      </c>
      <c r="N809" s="3" t="s">
        <v>1951</v>
      </c>
      <c r="AP809" t="s">
        <v>1722</v>
      </c>
    </row>
    <row r="810" spans="1:42" hidden="1">
      <c r="A810" s="79" t="str">
        <f t="shared" si="12"/>
        <v>CNF 2</v>
      </c>
      <c r="B810" s="19">
        <v>2</v>
      </c>
      <c r="K810" s="3" t="s">
        <v>1951</v>
      </c>
      <c r="L810" s="3" t="s">
        <v>1951</v>
      </c>
      <c r="M810" s="3" t="s">
        <v>1951</v>
      </c>
      <c r="N810" s="3" t="s">
        <v>1951</v>
      </c>
      <c r="AP810" t="s">
        <v>1722</v>
      </c>
    </row>
    <row r="811" spans="1:42" hidden="1">
      <c r="A811" s="79" t="str">
        <f t="shared" si="12"/>
        <v>CNF 3</v>
      </c>
      <c r="B811" s="19">
        <v>3</v>
      </c>
      <c r="K811" s="3" t="s">
        <v>1951</v>
      </c>
      <c r="L811" s="3" t="s">
        <v>1951</v>
      </c>
      <c r="M811" s="3" t="s">
        <v>1951</v>
      </c>
      <c r="N811" s="3" t="s">
        <v>1951</v>
      </c>
      <c r="AP811" t="s">
        <v>1722</v>
      </c>
    </row>
    <row r="812" spans="1:42" hidden="1">
      <c r="A812" s="79" t="str">
        <f t="shared" si="12"/>
        <v>CNF E</v>
      </c>
      <c r="B812" s="89" t="s">
        <v>246</v>
      </c>
      <c r="K812" s="3" t="s">
        <v>1951</v>
      </c>
      <c r="L812" s="3" t="s">
        <v>1951</v>
      </c>
      <c r="M812" s="3" t="s">
        <v>1951</v>
      </c>
      <c r="N812" s="3" t="s">
        <v>1951</v>
      </c>
      <c r="AP812" s="159" t="s">
        <v>1722</v>
      </c>
    </row>
    <row r="813" spans="1:42" hidden="1">
      <c r="A813" s="79" t="str">
        <f t="shared" si="12"/>
        <v>CNF G</v>
      </c>
      <c r="B813" s="89" t="s">
        <v>173</v>
      </c>
      <c r="K813" s="3" t="s">
        <v>1951</v>
      </c>
      <c r="L813" s="3" t="s">
        <v>1951</v>
      </c>
      <c r="M813" s="3" t="s">
        <v>1951</v>
      </c>
      <c r="N813" s="3" t="s">
        <v>1951</v>
      </c>
      <c r="AP813" s="159" t="s">
        <v>1722</v>
      </c>
    </row>
    <row r="814" spans="1:42" hidden="1">
      <c r="A814" s="79" t="str">
        <f t="shared" si="12"/>
        <v>CNF H</v>
      </c>
      <c r="B814" s="89" t="s">
        <v>108</v>
      </c>
      <c r="K814" s="3" t="s">
        <v>1951</v>
      </c>
      <c r="L814" s="3" t="s">
        <v>1951</v>
      </c>
      <c r="M814" s="3" t="s">
        <v>1951</v>
      </c>
      <c r="N814" s="3" t="s">
        <v>1951</v>
      </c>
      <c r="AP814" s="159" t="s">
        <v>1722</v>
      </c>
    </row>
    <row r="815" spans="1:42" hidden="1">
      <c r="A815" s="79" t="str">
        <f t="shared" si="12"/>
        <v>CNF I</v>
      </c>
      <c r="B815" s="89" t="s">
        <v>224</v>
      </c>
      <c r="K815" s="3" t="s">
        <v>1951</v>
      </c>
      <c r="L815" s="3" t="s">
        <v>1951</v>
      </c>
      <c r="M815" s="3" t="s">
        <v>1951</v>
      </c>
      <c r="N815" s="3" t="s">
        <v>1951</v>
      </c>
      <c r="AP815" s="159" t="s">
        <v>1722</v>
      </c>
    </row>
    <row r="816" spans="1:42" hidden="1">
      <c r="A816" s="79" t="str">
        <f t="shared" si="12"/>
        <v>CNR 1</v>
      </c>
      <c r="B816" s="19">
        <v>1</v>
      </c>
      <c r="K816" s="3" t="s">
        <v>1951</v>
      </c>
      <c r="L816" s="3" t="s">
        <v>1951</v>
      </c>
      <c r="M816" s="3" t="s">
        <v>1951</v>
      </c>
      <c r="N816" s="3" t="s">
        <v>1951</v>
      </c>
      <c r="AP816" t="s">
        <v>1642</v>
      </c>
    </row>
    <row r="817" spans="1:42" hidden="1">
      <c r="A817" s="79" t="str">
        <f t="shared" si="12"/>
        <v>CNR 2</v>
      </c>
      <c r="B817" s="19">
        <v>2</v>
      </c>
      <c r="K817" s="3" t="s">
        <v>1951</v>
      </c>
      <c r="L817" s="3" t="s">
        <v>1951</v>
      </c>
      <c r="M817" s="3" t="s">
        <v>1951</v>
      </c>
      <c r="N817" s="3" t="s">
        <v>1951</v>
      </c>
      <c r="AP817" t="s">
        <v>1642</v>
      </c>
    </row>
    <row r="818" spans="1:42" hidden="1">
      <c r="A818" s="79" t="str">
        <f t="shared" si="12"/>
        <v>CNR 3</v>
      </c>
      <c r="B818" s="19">
        <v>3</v>
      </c>
      <c r="K818" s="3" t="s">
        <v>1951</v>
      </c>
      <c r="L818" s="3" t="s">
        <v>1951</v>
      </c>
      <c r="M818" s="3" t="s">
        <v>1951</v>
      </c>
      <c r="N818" s="3" t="s">
        <v>1951</v>
      </c>
      <c r="AP818" t="s">
        <v>1642</v>
      </c>
    </row>
    <row r="819" spans="1:42" hidden="1">
      <c r="A819" s="79" t="str">
        <f t="shared" si="12"/>
        <v>CNR B</v>
      </c>
      <c r="B819" s="89" t="s">
        <v>109</v>
      </c>
      <c r="C819" s="79"/>
      <c r="D819" s="79"/>
      <c r="E819" s="79"/>
      <c r="F819" s="79"/>
      <c r="G819" s="84"/>
      <c r="H819" s="79"/>
      <c r="I819" s="79"/>
      <c r="J819" s="79"/>
      <c r="K819" s="3" t="s">
        <v>1951</v>
      </c>
      <c r="L819" s="3" t="s">
        <v>1951</v>
      </c>
      <c r="M819" s="3" t="s">
        <v>1951</v>
      </c>
      <c r="N819" s="3" t="s">
        <v>1951</v>
      </c>
      <c r="O819" s="3"/>
      <c r="P819" s="79"/>
      <c r="Q819" s="79"/>
      <c r="R819" s="85"/>
      <c r="S819" s="85"/>
      <c r="T819" s="85"/>
      <c r="U819" s="85"/>
      <c r="V819" s="79"/>
      <c r="W819" s="79"/>
      <c r="X819" s="79"/>
      <c r="Y819" s="79"/>
      <c r="Z819" s="79"/>
      <c r="AA819" s="79"/>
      <c r="AB819" s="79"/>
      <c r="AC819" s="79"/>
      <c r="AD819" s="86"/>
      <c r="AE819" s="86"/>
      <c r="AF819" s="90"/>
      <c r="AG819" s="3"/>
      <c r="AH819" s="79"/>
      <c r="AI819" s="79"/>
      <c r="AJ819" s="79"/>
      <c r="AK819" s="19"/>
      <c r="AL819" s="79"/>
      <c r="AM819" s="79"/>
      <c r="AN819" s="3"/>
      <c r="AO819" s="79"/>
      <c r="AP819" s="158" t="s">
        <v>1642</v>
      </c>
    </row>
    <row r="820" spans="1:42" hidden="1">
      <c r="A820" s="79" t="str">
        <f t="shared" si="12"/>
        <v>CNR C</v>
      </c>
      <c r="B820" s="89" t="s">
        <v>110</v>
      </c>
      <c r="C820" s="79"/>
      <c r="D820" s="79"/>
      <c r="E820" s="79"/>
      <c r="F820" s="79"/>
      <c r="G820" s="84"/>
      <c r="H820" s="79"/>
      <c r="I820" s="79"/>
      <c r="J820" s="79"/>
      <c r="K820" s="3" t="s">
        <v>1951</v>
      </c>
      <c r="L820" s="3" t="s">
        <v>1951</v>
      </c>
      <c r="M820" s="3" t="s">
        <v>1951</v>
      </c>
      <c r="N820" s="3" t="s">
        <v>1951</v>
      </c>
      <c r="O820" s="3"/>
      <c r="P820" s="79"/>
      <c r="Q820" s="79"/>
      <c r="R820" s="85"/>
      <c r="S820" s="85"/>
      <c r="T820" s="85"/>
      <c r="U820" s="85"/>
      <c r="V820" s="79"/>
      <c r="W820" s="79"/>
      <c r="X820" s="79"/>
      <c r="Y820" s="79"/>
      <c r="Z820" s="79"/>
      <c r="AA820" s="79"/>
      <c r="AB820" s="79"/>
      <c r="AC820" s="79"/>
      <c r="AD820" s="86"/>
      <c r="AE820" s="86"/>
      <c r="AF820" s="90"/>
      <c r="AG820" s="3"/>
      <c r="AH820" s="79"/>
      <c r="AI820" s="79"/>
      <c r="AJ820" s="79"/>
      <c r="AK820" s="19"/>
      <c r="AL820" s="79"/>
      <c r="AM820" s="79"/>
      <c r="AN820" s="3"/>
      <c r="AO820" s="79"/>
      <c r="AP820" s="158" t="s">
        <v>1642</v>
      </c>
    </row>
    <row r="821" spans="1:42" hidden="1">
      <c r="A821" s="79" t="str">
        <f t="shared" si="12"/>
        <v>CNR D</v>
      </c>
      <c r="B821" s="89" t="s">
        <v>239</v>
      </c>
      <c r="K821" s="3" t="s">
        <v>1951</v>
      </c>
      <c r="L821" s="3" t="s">
        <v>1951</v>
      </c>
      <c r="M821" s="3" t="s">
        <v>1951</v>
      </c>
      <c r="N821" s="3" t="s">
        <v>1951</v>
      </c>
      <c r="AP821" s="159" t="s">
        <v>1642</v>
      </c>
    </row>
    <row r="822" spans="1:42" hidden="1">
      <c r="A822" s="79" t="str">
        <f t="shared" si="12"/>
        <v>CNR E</v>
      </c>
      <c r="B822" s="89" t="s">
        <v>246</v>
      </c>
      <c r="K822" s="3" t="s">
        <v>1951</v>
      </c>
      <c r="L822" s="3" t="s">
        <v>1951</v>
      </c>
      <c r="M822" s="3" t="s">
        <v>1951</v>
      </c>
      <c r="N822" s="3" t="s">
        <v>1951</v>
      </c>
      <c r="AP822" s="159" t="s">
        <v>1642</v>
      </c>
    </row>
    <row r="823" spans="1:42" hidden="1">
      <c r="A823" s="79" t="str">
        <f t="shared" si="12"/>
        <v>CNR F</v>
      </c>
      <c r="B823" s="89" t="s">
        <v>247</v>
      </c>
      <c r="K823" s="3" t="s">
        <v>1951</v>
      </c>
      <c r="L823" s="3" t="s">
        <v>1951</v>
      </c>
      <c r="M823" s="3" t="s">
        <v>1951</v>
      </c>
      <c r="N823" s="3" t="s">
        <v>1951</v>
      </c>
      <c r="AP823" s="159" t="s">
        <v>1642</v>
      </c>
    </row>
    <row r="824" spans="1:42" hidden="1">
      <c r="A824" s="79" t="str">
        <f t="shared" si="12"/>
        <v>CNR G</v>
      </c>
      <c r="B824" s="89" t="s">
        <v>173</v>
      </c>
      <c r="K824" s="3" t="s">
        <v>1951</v>
      </c>
      <c r="L824" s="3" t="s">
        <v>1951</v>
      </c>
      <c r="M824" s="3" t="s">
        <v>1951</v>
      </c>
      <c r="N824" s="3" t="s">
        <v>1951</v>
      </c>
      <c r="AP824" s="159" t="s">
        <v>1642</v>
      </c>
    </row>
    <row r="825" spans="1:42" hidden="1">
      <c r="A825" s="79" t="str">
        <f t="shared" si="12"/>
        <v>CNR H</v>
      </c>
      <c r="B825" s="89" t="s">
        <v>108</v>
      </c>
      <c r="K825" s="3" t="s">
        <v>1951</v>
      </c>
      <c r="L825" s="3" t="s">
        <v>1951</v>
      </c>
      <c r="M825" s="3" t="s">
        <v>1951</v>
      </c>
      <c r="N825" s="3" t="s">
        <v>1951</v>
      </c>
      <c r="AP825" s="159" t="s">
        <v>1642</v>
      </c>
    </row>
    <row r="826" spans="1:42" hidden="1">
      <c r="A826" s="79" t="str">
        <f t="shared" si="12"/>
        <v>CNR I</v>
      </c>
      <c r="B826" s="89" t="s">
        <v>224</v>
      </c>
      <c r="K826" s="3" t="s">
        <v>1951</v>
      </c>
      <c r="L826" s="3" t="s">
        <v>1951</v>
      </c>
      <c r="M826" s="3" t="s">
        <v>1951</v>
      </c>
      <c r="N826" s="3" t="s">
        <v>1951</v>
      </c>
      <c r="AP826" s="159" t="s">
        <v>1642</v>
      </c>
    </row>
    <row r="827" spans="1:42" hidden="1">
      <c r="A827" s="79" t="str">
        <f t="shared" si="12"/>
        <v>COB D</v>
      </c>
      <c r="B827" s="89" t="s">
        <v>239</v>
      </c>
      <c r="K827" s="3" t="s">
        <v>1951</v>
      </c>
      <c r="L827" s="3" t="s">
        <v>1951</v>
      </c>
      <c r="M827" s="3" t="s">
        <v>1951</v>
      </c>
      <c r="N827" s="3" t="s">
        <v>1951</v>
      </c>
      <c r="AP827" s="159" t="s">
        <v>1723</v>
      </c>
    </row>
    <row r="828" spans="1:42" hidden="1">
      <c r="A828" s="79" t="str">
        <f t="shared" si="12"/>
        <v>COB E</v>
      </c>
      <c r="B828" s="89" t="s">
        <v>246</v>
      </c>
      <c r="K828" s="3" t="s">
        <v>1951</v>
      </c>
      <c r="L828" s="3" t="s">
        <v>1951</v>
      </c>
      <c r="M828" s="3" t="s">
        <v>1951</v>
      </c>
      <c r="N828" s="3" t="s">
        <v>1951</v>
      </c>
      <c r="AP828" s="159" t="s">
        <v>1723</v>
      </c>
    </row>
    <row r="829" spans="1:42" hidden="1">
      <c r="A829" s="79" t="str">
        <f t="shared" si="12"/>
        <v>COB H</v>
      </c>
      <c r="B829" s="89" t="s">
        <v>108</v>
      </c>
      <c r="K829" s="3" t="s">
        <v>1951</v>
      </c>
      <c r="L829" s="3" t="s">
        <v>1951</v>
      </c>
      <c r="M829" s="3" t="s">
        <v>1951</v>
      </c>
      <c r="N829" s="3" t="s">
        <v>1951</v>
      </c>
      <c r="AP829" s="159" t="s">
        <v>1723</v>
      </c>
    </row>
    <row r="830" spans="1:42" hidden="1">
      <c r="A830" s="79" t="str">
        <f t="shared" si="12"/>
        <v>COC2 1</v>
      </c>
      <c r="B830" s="19">
        <v>1</v>
      </c>
      <c r="K830" s="3" t="s">
        <v>1951</v>
      </c>
      <c r="L830" s="3" t="s">
        <v>1951</v>
      </c>
      <c r="M830" s="3" t="s">
        <v>1951</v>
      </c>
      <c r="N830" s="3" t="s">
        <v>1951</v>
      </c>
      <c r="AP830" t="s">
        <v>798</v>
      </c>
    </row>
    <row r="831" spans="1:42" hidden="1">
      <c r="A831" s="79" t="str">
        <f t="shared" si="12"/>
        <v>COC2 2</v>
      </c>
      <c r="B831" s="19">
        <v>2</v>
      </c>
      <c r="K831" s="3" t="s">
        <v>1951</v>
      </c>
      <c r="L831" s="3" t="s">
        <v>1951</v>
      </c>
      <c r="M831" s="3" t="s">
        <v>1951</v>
      </c>
      <c r="N831" s="3" t="s">
        <v>1951</v>
      </c>
      <c r="AP831" t="s">
        <v>798</v>
      </c>
    </row>
    <row r="832" spans="1:42" hidden="1">
      <c r="A832" s="79" t="str">
        <f t="shared" si="12"/>
        <v>COC2 3</v>
      </c>
      <c r="B832" s="19">
        <v>3</v>
      </c>
      <c r="K832" s="3" t="s">
        <v>1951</v>
      </c>
      <c r="L832" s="3" t="s">
        <v>1951</v>
      </c>
      <c r="M832" s="3" t="s">
        <v>1951</v>
      </c>
      <c r="N832" s="3" t="s">
        <v>1951</v>
      </c>
      <c r="AP832" t="s">
        <v>798</v>
      </c>
    </row>
    <row r="833" spans="1:42" hidden="1">
      <c r="A833" s="79" t="str">
        <f t="shared" si="12"/>
        <v>COC2 D</v>
      </c>
      <c r="B833" s="89" t="s">
        <v>239</v>
      </c>
      <c r="K833" s="3" t="s">
        <v>1951</v>
      </c>
      <c r="L833" s="3" t="s">
        <v>1951</v>
      </c>
      <c r="M833" s="3" t="s">
        <v>1951</v>
      </c>
      <c r="N833" s="3" t="s">
        <v>1951</v>
      </c>
      <c r="AP833" s="159" t="s">
        <v>798</v>
      </c>
    </row>
    <row r="834" spans="1:42" hidden="1">
      <c r="A834" s="79" t="str">
        <f t="shared" ref="A834:A897" si="13">_xlfn.CONCAT(AP834," ",B834)</f>
        <v>COC2 E</v>
      </c>
      <c r="B834" s="89" t="s">
        <v>246</v>
      </c>
      <c r="K834" s="3" t="s">
        <v>1951</v>
      </c>
      <c r="L834" s="3" t="s">
        <v>1951</v>
      </c>
      <c r="M834" s="3" t="s">
        <v>1951</v>
      </c>
      <c r="N834" s="3" t="s">
        <v>1951</v>
      </c>
      <c r="AP834" s="159" t="s">
        <v>798</v>
      </c>
    </row>
    <row r="835" spans="1:42" hidden="1">
      <c r="A835" s="79" t="str">
        <f t="shared" si="13"/>
        <v>COC2 F</v>
      </c>
      <c r="B835" s="89" t="s">
        <v>247</v>
      </c>
      <c r="K835" s="3" t="s">
        <v>1951</v>
      </c>
      <c r="L835" s="3" t="s">
        <v>1951</v>
      </c>
      <c r="M835" s="3" t="s">
        <v>1951</v>
      </c>
      <c r="N835" s="3" t="s">
        <v>1951</v>
      </c>
      <c r="AP835" s="159" t="s">
        <v>798</v>
      </c>
    </row>
    <row r="836" spans="1:42" hidden="1">
      <c r="A836" s="79" t="str">
        <f t="shared" si="13"/>
        <v>COC2 G</v>
      </c>
      <c r="B836" s="89" t="s">
        <v>173</v>
      </c>
      <c r="K836" s="3" t="s">
        <v>1951</v>
      </c>
      <c r="L836" s="3" t="s">
        <v>1951</v>
      </c>
      <c r="M836" s="3" t="s">
        <v>1951</v>
      </c>
      <c r="N836" s="3" t="s">
        <v>1951</v>
      </c>
      <c r="AP836" s="159" t="s">
        <v>798</v>
      </c>
    </row>
    <row r="837" spans="1:42" hidden="1">
      <c r="A837" s="79" t="str">
        <f t="shared" si="13"/>
        <v>COC2 H</v>
      </c>
      <c r="B837" s="89" t="s">
        <v>108</v>
      </c>
      <c r="C837" s="79" t="s">
        <v>474</v>
      </c>
      <c r="D837" s="79" t="s">
        <v>532</v>
      </c>
      <c r="E837" s="79">
        <v>6</v>
      </c>
      <c r="F837" s="79">
        <v>-17.416117</v>
      </c>
      <c r="G837" s="84" t="s">
        <v>299</v>
      </c>
      <c r="H837" s="79">
        <v>-66.021983000000006</v>
      </c>
      <c r="I837" s="79" t="s">
        <v>300</v>
      </c>
      <c r="J837" s="79">
        <v>15</v>
      </c>
      <c r="K837" s="3" t="s">
        <v>1951</v>
      </c>
      <c r="L837" s="3" t="s">
        <v>1951</v>
      </c>
      <c r="M837" s="3" t="s">
        <v>1951</v>
      </c>
      <c r="N837" s="3" t="s">
        <v>1951</v>
      </c>
      <c r="O837" s="3" t="s">
        <v>179</v>
      </c>
      <c r="P837" s="79" t="s">
        <v>77</v>
      </c>
      <c r="Q837" s="79" t="s">
        <v>77</v>
      </c>
      <c r="R837" s="85" t="s">
        <v>77</v>
      </c>
      <c r="S837" s="85" t="s">
        <v>77</v>
      </c>
      <c r="T837" s="85" t="s">
        <v>77</v>
      </c>
      <c r="U837" s="85" t="s">
        <v>77</v>
      </c>
      <c r="V837" s="79">
        <v>4</v>
      </c>
      <c r="W837" s="79">
        <v>4</v>
      </c>
      <c r="X837" s="79">
        <v>4</v>
      </c>
      <c r="Y837" s="79">
        <v>4</v>
      </c>
      <c r="Z837" s="79">
        <v>2175</v>
      </c>
      <c r="AA837" s="79">
        <v>20175</v>
      </c>
      <c r="AB837" s="79">
        <v>15000</v>
      </c>
      <c r="AC837" s="79">
        <v>15000</v>
      </c>
      <c r="AD837" s="86">
        <v>80000</v>
      </c>
      <c r="AE837" s="86">
        <v>100</v>
      </c>
      <c r="AF837" s="90"/>
      <c r="AG837" s="3"/>
      <c r="AH837" s="79" t="s">
        <v>301</v>
      </c>
      <c r="AI837" s="79" t="s">
        <v>250</v>
      </c>
      <c r="AJ837" s="79"/>
      <c r="AK837" s="19" t="s">
        <v>247</v>
      </c>
      <c r="AL837" s="79"/>
      <c r="AM837" s="79"/>
      <c r="AN837" s="3"/>
      <c r="AO837" s="79"/>
      <c r="AP837" s="158" t="s">
        <v>798</v>
      </c>
    </row>
    <row r="838" spans="1:42" hidden="1">
      <c r="A838" s="79" t="str">
        <f t="shared" si="13"/>
        <v>COC2 I</v>
      </c>
      <c r="B838" s="89" t="s">
        <v>224</v>
      </c>
      <c r="K838" s="3" t="s">
        <v>1951</v>
      </c>
      <c r="L838" s="3" t="s">
        <v>1951</v>
      </c>
      <c r="M838" s="3" t="s">
        <v>1951</v>
      </c>
      <c r="N838" s="3" t="s">
        <v>1951</v>
      </c>
      <c r="AP838" s="159" t="s">
        <v>798</v>
      </c>
    </row>
    <row r="839" spans="1:42" hidden="1">
      <c r="A839" s="79" t="str">
        <f t="shared" si="13"/>
        <v>COC3 1</v>
      </c>
      <c r="B839" s="19">
        <v>1</v>
      </c>
      <c r="K839" s="3" t="s">
        <v>1951</v>
      </c>
      <c r="L839" s="3" t="s">
        <v>1951</v>
      </c>
      <c r="M839" s="3" t="s">
        <v>1951</v>
      </c>
      <c r="N839" s="3" t="s">
        <v>1951</v>
      </c>
      <c r="AP839" t="s">
        <v>1724</v>
      </c>
    </row>
    <row r="840" spans="1:42" hidden="1">
      <c r="A840" s="79" t="str">
        <f t="shared" si="13"/>
        <v>COC3 2</v>
      </c>
      <c r="B840" s="19">
        <v>2</v>
      </c>
      <c r="K840" s="3" t="s">
        <v>1951</v>
      </c>
      <c r="L840" s="3" t="s">
        <v>1951</v>
      </c>
      <c r="M840" s="3" t="s">
        <v>1951</v>
      </c>
      <c r="N840" s="3" t="s">
        <v>1951</v>
      </c>
      <c r="AP840" t="s">
        <v>1724</v>
      </c>
    </row>
    <row r="841" spans="1:42" hidden="1">
      <c r="A841" s="79" t="str">
        <f t="shared" si="13"/>
        <v>COC3 3</v>
      </c>
      <c r="B841" s="19">
        <v>3</v>
      </c>
      <c r="K841" s="3" t="s">
        <v>1951</v>
      </c>
      <c r="L841" s="3" t="s">
        <v>1951</v>
      </c>
      <c r="M841" s="3" t="s">
        <v>1951</v>
      </c>
      <c r="N841" s="3" t="s">
        <v>1951</v>
      </c>
      <c r="AP841" t="s">
        <v>1724</v>
      </c>
    </row>
    <row r="842" spans="1:42" hidden="1">
      <c r="A842" s="79" t="str">
        <f t="shared" si="13"/>
        <v>COC3 D</v>
      </c>
      <c r="B842" s="89" t="s">
        <v>239</v>
      </c>
      <c r="K842" s="3" t="s">
        <v>1951</v>
      </c>
      <c r="L842" s="3" t="s">
        <v>1951</v>
      </c>
      <c r="M842" s="3" t="s">
        <v>1951</v>
      </c>
      <c r="N842" s="3" t="s">
        <v>1951</v>
      </c>
      <c r="AP842" s="159" t="s">
        <v>1724</v>
      </c>
    </row>
    <row r="843" spans="1:42" hidden="1">
      <c r="A843" s="79" t="str">
        <f t="shared" si="13"/>
        <v>COC3 E</v>
      </c>
      <c r="B843" s="89" t="s">
        <v>246</v>
      </c>
      <c r="K843" s="3" t="s">
        <v>1951</v>
      </c>
      <c r="L843" s="3" t="s">
        <v>1951</v>
      </c>
      <c r="M843" s="3" t="s">
        <v>1951</v>
      </c>
      <c r="N843" s="3" t="s">
        <v>1951</v>
      </c>
      <c r="AP843" s="159" t="s">
        <v>1724</v>
      </c>
    </row>
    <row r="844" spans="1:42" hidden="1">
      <c r="A844" s="79" t="str">
        <f t="shared" si="13"/>
        <v>COC3 F</v>
      </c>
      <c r="B844" s="89" t="s">
        <v>247</v>
      </c>
      <c r="K844" s="3" t="s">
        <v>1951</v>
      </c>
      <c r="L844" s="3" t="s">
        <v>1951</v>
      </c>
      <c r="M844" s="3" t="s">
        <v>1951</v>
      </c>
      <c r="N844" s="3" t="s">
        <v>1951</v>
      </c>
      <c r="AP844" s="159" t="s">
        <v>1724</v>
      </c>
    </row>
    <row r="845" spans="1:42" hidden="1">
      <c r="A845" s="79" t="str">
        <f t="shared" si="13"/>
        <v>COC3 G</v>
      </c>
      <c r="B845" s="89" t="s">
        <v>173</v>
      </c>
      <c r="K845" s="3" t="s">
        <v>1951</v>
      </c>
      <c r="L845" s="3" t="s">
        <v>1951</v>
      </c>
      <c r="M845" s="3" t="s">
        <v>1951</v>
      </c>
      <c r="N845" s="3" t="s">
        <v>1951</v>
      </c>
      <c r="AP845" s="159" t="s">
        <v>1724</v>
      </c>
    </row>
    <row r="846" spans="1:42" hidden="1">
      <c r="A846" s="79" t="str">
        <f t="shared" si="13"/>
        <v>COC3 H</v>
      </c>
      <c r="B846" s="89" t="s">
        <v>108</v>
      </c>
      <c r="K846" s="3" t="s">
        <v>1951</v>
      </c>
      <c r="L846" s="3" t="s">
        <v>1951</v>
      </c>
      <c r="M846" s="3" t="s">
        <v>1951</v>
      </c>
      <c r="N846" s="3" t="s">
        <v>1951</v>
      </c>
      <c r="AP846" s="159" t="s">
        <v>1724</v>
      </c>
    </row>
    <row r="847" spans="1:42" hidden="1">
      <c r="A847" s="79" t="str">
        <f t="shared" si="13"/>
        <v>COC3 I</v>
      </c>
      <c r="B847" s="89" t="s">
        <v>224</v>
      </c>
      <c r="K847" s="3" t="s">
        <v>1951</v>
      </c>
      <c r="L847" s="3" t="s">
        <v>1951</v>
      </c>
      <c r="M847" s="3" t="s">
        <v>1951</v>
      </c>
      <c r="N847" s="3" t="s">
        <v>1951</v>
      </c>
      <c r="AP847" s="159" t="s">
        <v>1724</v>
      </c>
    </row>
    <row r="848" spans="1:42" hidden="1">
      <c r="A848" s="79" t="str">
        <f t="shared" si="13"/>
        <v>CON 1</v>
      </c>
      <c r="B848" s="19">
        <v>1</v>
      </c>
      <c r="K848" s="3" t="s">
        <v>1951</v>
      </c>
      <c r="L848" s="3" t="s">
        <v>1951</v>
      </c>
      <c r="M848" s="3" t="s">
        <v>1951</v>
      </c>
      <c r="N848" s="3" t="s">
        <v>1951</v>
      </c>
      <c r="AP848" t="s">
        <v>1726</v>
      </c>
    </row>
    <row r="849" spans="1:42" hidden="1">
      <c r="A849" s="79" t="str">
        <f t="shared" si="13"/>
        <v>CON 2</v>
      </c>
      <c r="B849" s="19">
        <v>2</v>
      </c>
      <c r="K849" s="3" t="s">
        <v>1951</v>
      </c>
      <c r="L849" s="3" t="s">
        <v>1951</v>
      </c>
      <c r="M849" s="3" t="s">
        <v>1951</v>
      </c>
      <c r="N849" s="3" t="s">
        <v>1951</v>
      </c>
      <c r="AP849" t="s">
        <v>1726</v>
      </c>
    </row>
    <row r="850" spans="1:42" hidden="1">
      <c r="A850" s="79" t="str">
        <f t="shared" si="13"/>
        <v>CON D</v>
      </c>
      <c r="B850" s="89" t="s">
        <v>239</v>
      </c>
      <c r="C850" s="17" t="s">
        <v>399</v>
      </c>
      <c r="D850" s="3" t="s">
        <v>400</v>
      </c>
      <c r="E850" s="79">
        <v>7</v>
      </c>
      <c r="F850" s="79">
        <v>-10.998900000000001</v>
      </c>
      <c r="G850" s="84" t="s">
        <v>299</v>
      </c>
      <c r="H850" s="79">
        <v>-66.074100000000001</v>
      </c>
      <c r="I850" s="79" t="s">
        <v>300</v>
      </c>
      <c r="J850" s="79">
        <v>15</v>
      </c>
      <c r="K850" s="3" t="s">
        <v>1951</v>
      </c>
      <c r="L850" s="3" t="s">
        <v>1951</v>
      </c>
      <c r="M850" s="3" t="s">
        <v>1951</v>
      </c>
      <c r="N850" s="3" t="s">
        <v>1951</v>
      </c>
      <c r="O850" s="3"/>
      <c r="P850" s="79"/>
      <c r="Q850" s="79"/>
      <c r="R850" s="85"/>
      <c r="S850" s="85"/>
      <c r="T850" s="85"/>
      <c r="U850" s="85"/>
      <c r="V850" s="79"/>
      <c r="W850" s="79"/>
      <c r="X850" s="79"/>
      <c r="Y850" s="79"/>
      <c r="Z850" s="79"/>
      <c r="AA850" s="79"/>
      <c r="AB850" s="79"/>
      <c r="AC850" s="79"/>
      <c r="AD850" s="86"/>
      <c r="AE850" s="86"/>
      <c r="AF850" s="90"/>
      <c r="AG850" s="3"/>
      <c r="AH850" s="79"/>
      <c r="AI850" s="79"/>
      <c r="AJ850" s="79"/>
      <c r="AK850" s="89" t="s">
        <v>173</v>
      </c>
      <c r="AL850" s="79"/>
      <c r="AM850" s="79"/>
      <c r="AN850" s="3"/>
      <c r="AO850" s="79"/>
      <c r="AP850" s="158" t="s">
        <v>1726</v>
      </c>
    </row>
    <row r="851" spans="1:42" hidden="1">
      <c r="A851" s="79" t="str">
        <f t="shared" si="13"/>
        <v>CON E</v>
      </c>
      <c r="B851" s="89" t="s">
        <v>246</v>
      </c>
      <c r="K851" s="3" t="s">
        <v>1951</v>
      </c>
      <c r="L851" s="3" t="s">
        <v>1951</v>
      </c>
      <c r="M851" s="3" t="s">
        <v>1951</v>
      </c>
      <c r="N851" s="3" t="s">
        <v>1951</v>
      </c>
      <c r="AP851" s="159" t="s">
        <v>1726</v>
      </c>
    </row>
    <row r="852" spans="1:42" hidden="1">
      <c r="A852" s="79" t="str">
        <f t="shared" si="13"/>
        <v>CON F</v>
      </c>
      <c r="B852" s="89" t="s">
        <v>247</v>
      </c>
      <c r="K852" s="3" t="s">
        <v>1951</v>
      </c>
      <c r="L852" s="3" t="s">
        <v>1951</v>
      </c>
      <c r="M852" s="3" t="s">
        <v>1951</v>
      </c>
      <c r="N852" s="3" t="s">
        <v>1951</v>
      </c>
      <c r="AP852" s="159" t="s">
        <v>1726</v>
      </c>
    </row>
    <row r="853" spans="1:42" hidden="1">
      <c r="A853" s="79" t="str">
        <f t="shared" si="13"/>
        <v>CON G</v>
      </c>
      <c r="B853" s="89" t="s">
        <v>173</v>
      </c>
      <c r="K853" s="3" t="s">
        <v>1951</v>
      </c>
      <c r="L853" s="3" t="s">
        <v>1951</v>
      </c>
      <c r="M853" s="3" t="s">
        <v>1951</v>
      </c>
      <c r="N853" s="3" t="s">
        <v>1951</v>
      </c>
      <c r="AP853" s="159" t="s">
        <v>1726</v>
      </c>
    </row>
    <row r="854" spans="1:42" hidden="1">
      <c r="A854" s="79" t="str">
        <f t="shared" si="13"/>
        <v>CON H</v>
      </c>
      <c r="B854" s="89" t="s">
        <v>108</v>
      </c>
      <c r="K854" s="3" t="s">
        <v>1951</v>
      </c>
      <c r="L854" s="3" t="s">
        <v>1951</v>
      </c>
      <c r="M854" s="3" t="s">
        <v>1951</v>
      </c>
      <c r="N854" s="3" t="s">
        <v>1951</v>
      </c>
      <c r="AP854" s="159" t="s">
        <v>1726</v>
      </c>
    </row>
    <row r="855" spans="1:42" hidden="1">
      <c r="A855" s="79" t="str">
        <f t="shared" si="13"/>
        <v>CON3 D</v>
      </c>
      <c r="B855" s="89" t="s">
        <v>239</v>
      </c>
      <c r="K855" s="3" t="s">
        <v>1951</v>
      </c>
      <c r="L855" s="3" t="s">
        <v>1951</v>
      </c>
      <c r="M855" s="3" t="s">
        <v>1951</v>
      </c>
      <c r="N855" s="3" t="s">
        <v>1951</v>
      </c>
      <c r="AP855" s="159" t="s">
        <v>1725</v>
      </c>
    </row>
    <row r="856" spans="1:42" hidden="1">
      <c r="A856" s="79" t="str">
        <f t="shared" si="13"/>
        <v>CON3 E</v>
      </c>
      <c r="B856" s="89" t="s">
        <v>246</v>
      </c>
      <c r="K856" s="3" t="s">
        <v>1951</v>
      </c>
      <c r="L856" s="3" t="s">
        <v>1951</v>
      </c>
      <c r="M856" s="3" t="s">
        <v>1951</v>
      </c>
      <c r="N856" s="3" t="s">
        <v>1951</v>
      </c>
      <c r="AP856" s="159" t="s">
        <v>1725</v>
      </c>
    </row>
    <row r="857" spans="1:42" hidden="1">
      <c r="A857" s="79" t="str">
        <f t="shared" si="13"/>
        <v>CON3 F</v>
      </c>
      <c r="B857" s="89" t="s">
        <v>247</v>
      </c>
      <c r="K857" s="3" t="s">
        <v>1951</v>
      </c>
      <c r="L857" s="3" t="s">
        <v>1951</v>
      </c>
      <c r="M857" s="3" t="s">
        <v>1951</v>
      </c>
      <c r="N857" s="3" t="s">
        <v>1951</v>
      </c>
      <c r="AP857" s="159" t="s">
        <v>1725</v>
      </c>
    </row>
    <row r="858" spans="1:42" hidden="1">
      <c r="A858" s="79" t="str">
        <f t="shared" si="13"/>
        <v>COR 1</v>
      </c>
      <c r="B858" s="19">
        <v>1</v>
      </c>
      <c r="K858" s="3" t="s">
        <v>1951</v>
      </c>
      <c r="L858" s="3" t="s">
        <v>1951</v>
      </c>
      <c r="M858" s="3" t="s">
        <v>1951</v>
      </c>
      <c r="N858" s="3" t="s">
        <v>1951</v>
      </c>
      <c r="AP858" t="s">
        <v>1727</v>
      </c>
    </row>
    <row r="859" spans="1:42" hidden="1">
      <c r="A859" s="79" t="str">
        <f t="shared" si="13"/>
        <v>COR 2</v>
      </c>
      <c r="B859" s="19">
        <v>2</v>
      </c>
      <c r="K859" s="3" t="s">
        <v>1951</v>
      </c>
      <c r="L859" s="3" t="s">
        <v>1951</v>
      </c>
      <c r="M859" s="3" t="s">
        <v>1951</v>
      </c>
      <c r="N859" s="3" t="s">
        <v>1951</v>
      </c>
      <c r="AP859" t="s">
        <v>1727</v>
      </c>
    </row>
    <row r="860" spans="1:42" hidden="1">
      <c r="A860" s="79" t="str">
        <f t="shared" si="13"/>
        <v>COR 3</v>
      </c>
      <c r="B860" s="19">
        <v>3</v>
      </c>
      <c r="K860" s="3" t="s">
        <v>1951</v>
      </c>
      <c r="L860" s="3" t="s">
        <v>1951</v>
      </c>
      <c r="M860" s="3" t="s">
        <v>1951</v>
      </c>
      <c r="N860" s="3" t="s">
        <v>1951</v>
      </c>
      <c r="AP860" t="s">
        <v>1727</v>
      </c>
    </row>
    <row r="861" spans="1:42" hidden="1">
      <c r="A861" s="79" t="str">
        <f t="shared" si="13"/>
        <v>COR D</v>
      </c>
      <c r="B861" s="89" t="s">
        <v>239</v>
      </c>
      <c r="K861" s="3" t="s">
        <v>1951</v>
      </c>
      <c r="L861" s="3" t="s">
        <v>1951</v>
      </c>
      <c r="M861" s="3" t="s">
        <v>1951</v>
      </c>
      <c r="N861" s="3" t="s">
        <v>1951</v>
      </c>
      <c r="AP861" s="159" t="s">
        <v>1727</v>
      </c>
    </row>
    <row r="862" spans="1:42" hidden="1">
      <c r="A862" s="79" t="str">
        <f t="shared" si="13"/>
        <v>COR E</v>
      </c>
      <c r="B862" s="89" t="s">
        <v>246</v>
      </c>
      <c r="K862" s="3" t="s">
        <v>1951</v>
      </c>
      <c r="L862" s="3" t="s">
        <v>1951</v>
      </c>
      <c r="M862" s="3" t="s">
        <v>1951</v>
      </c>
      <c r="N862" s="3" t="s">
        <v>1951</v>
      </c>
      <c r="AP862" s="159" t="s">
        <v>1727</v>
      </c>
    </row>
    <row r="863" spans="1:42" hidden="1">
      <c r="A863" s="79" t="str">
        <f t="shared" si="13"/>
        <v>COR F</v>
      </c>
      <c r="B863" s="89" t="s">
        <v>247</v>
      </c>
      <c r="K863" s="3" t="s">
        <v>1951</v>
      </c>
      <c r="L863" s="3" t="s">
        <v>1951</v>
      </c>
      <c r="M863" s="3" t="s">
        <v>1951</v>
      </c>
      <c r="N863" s="3" t="s">
        <v>1951</v>
      </c>
      <c r="AP863" s="159" t="s">
        <v>1727</v>
      </c>
    </row>
    <row r="864" spans="1:42" hidden="1">
      <c r="A864" s="79" t="str">
        <f t="shared" si="13"/>
        <v>COR G</v>
      </c>
      <c r="B864" s="89" t="s">
        <v>173</v>
      </c>
      <c r="K864" s="3" t="s">
        <v>1951</v>
      </c>
      <c r="L864" s="3" t="s">
        <v>1951</v>
      </c>
      <c r="M864" s="3" t="s">
        <v>1951</v>
      </c>
      <c r="N864" s="3" t="s">
        <v>1951</v>
      </c>
      <c r="AP864" s="159" t="s">
        <v>1727</v>
      </c>
    </row>
    <row r="865" spans="1:42" hidden="1">
      <c r="A865" s="79" t="str">
        <f t="shared" si="13"/>
        <v>COR H</v>
      </c>
      <c r="B865" s="89" t="s">
        <v>108</v>
      </c>
      <c r="K865" s="3" t="s">
        <v>1951</v>
      </c>
      <c r="L865" s="3" t="s">
        <v>1951</v>
      </c>
      <c r="M865" s="3" t="s">
        <v>1951</v>
      </c>
      <c r="N865" s="3" t="s">
        <v>1951</v>
      </c>
      <c r="AP865" s="159" t="s">
        <v>1727</v>
      </c>
    </row>
    <row r="866" spans="1:42" hidden="1">
      <c r="A866" s="79" t="str">
        <f t="shared" si="13"/>
        <v>COR I</v>
      </c>
      <c r="B866" s="89" t="s">
        <v>224</v>
      </c>
      <c r="K866" s="3" t="s">
        <v>1951</v>
      </c>
      <c r="L866" s="3" t="s">
        <v>1951</v>
      </c>
      <c r="M866" s="3" t="s">
        <v>1951</v>
      </c>
      <c r="N866" s="3" t="s">
        <v>1951</v>
      </c>
      <c r="AP866" s="159" t="s">
        <v>1727</v>
      </c>
    </row>
    <row r="867" spans="1:42" hidden="1">
      <c r="A867" s="79" t="str">
        <f t="shared" si="13"/>
        <v>COS 1</v>
      </c>
      <c r="B867" s="19">
        <v>1</v>
      </c>
      <c r="K867" s="3" t="s">
        <v>1951</v>
      </c>
      <c r="L867" s="3" t="s">
        <v>1951</v>
      </c>
      <c r="M867" s="3" t="s">
        <v>1951</v>
      </c>
      <c r="N867" s="3" t="s">
        <v>1951</v>
      </c>
      <c r="AP867" t="s">
        <v>1728</v>
      </c>
    </row>
    <row r="868" spans="1:42" hidden="1">
      <c r="A868" s="79" t="str">
        <f t="shared" si="13"/>
        <v>COS 2</v>
      </c>
      <c r="B868" s="19">
        <v>2</v>
      </c>
      <c r="K868" s="3" t="s">
        <v>1951</v>
      </c>
      <c r="L868" s="3" t="s">
        <v>1951</v>
      </c>
      <c r="M868" s="3" t="s">
        <v>1951</v>
      </c>
      <c r="N868" s="3" t="s">
        <v>1951</v>
      </c>
      <c r="AP868" t="s">
        <v>1728</v>
      </c>
    </row>
    <row r="869" spans="1:42" hidden="1">
      <c r="A869" s="79" t="str">
        <f t="shared" si="13"/>
        <v>COS 3</v>
      </c>
      <c r="B869" s="19">
        <v>3</v>
      </c>
      <c r="K869" s="3" t="s">
        <v>1951</v>
      </c>
      <c r="L869" s="3" t="s">
        <v>1951</v>
      </c>
      <c r="M869" s="3" t="s">
        <v>1951</v>
      </c>
      <c r="N869" s="3" t="s">
        <v>1951</v>
      </c>
      <c r="AP869" t="s">
        <v>1728</v>
      </c>
    </row>
    <row r="870" spans="1:42" hidden="1">
      <c r="A870" s="79" t="str">
        <f t="shared" si="13"/>
        <v>COS D</v>
      </c>
      <c r="B870" s="89" t="s">
        <v>239</v>
      </c>
      <c r="K870" s="3" t="s">
        <v>1951</v>
      </c>
      <c r="L870" s="3" t="s">
        <v>1951</v>
      </c>
      <c r="M870" s="3" t="s">
        <v>1951</v>
      </c>
      <c r="N870" s="3" t="s">
        <v>1951</v>
      </c>
      <c r="AP870" s="159" t="s">
        <v>1728</v>
      </c>
    </row>
    <row r="871" spans="1:42" hidden="1">
      <c r="A871" s="79" t="str">
        <f t="shared" si="13"/>
        <v>COS E</v>
      </c>
      <c r="B871" s="89" t="s">
        <v>246</v>
      </c>
      <c r="K871" s="3" t="s">
        <v>1951</v>
      </c>
      <c r="L871" s="3" t="s">
        <v>1951</v>
      </c>
      <c r="M871" s="3" t="s">
        <v>1951</v>
      </c>
      <c r="N871" s="3" t="s">
        <v>1951</v>
      </c>
      <c r="AP871" s="159" t="s">
        <v>1728</v>
      </c>
    </row>
    <row r="872" spans="1:42" hidden="1">
      <c r="A872" s="79" t="str">
        <f t="shared" si="13"/>
        <v>COS F</v>
      </c>
      <c r="B872" s="89" t="s">
        <v>247</v>
      </c>
      <c r="K872" s="3" t="s">
        <v>1951</v>
      </c>
      <c r="L872" s="3" t="s">
        <v>1951</v>
      </c>
      <c r="M872" s="3" t="s">
        <v>1951</v>
      </c>
      <c r="N872" s="3" t="s">
        <v>1951</v>
      </c>
      <c r="AP872" s="159" t="s">
        <v>1728</v>
      </c>
    </row>
    <row r="873" spans="1:42" hidden="1">
      <c r="A873" s="79" t="str">
        <f t="shared" si="13"/>
        <v>COS G</v>
      </c>
      <c r="B873" s="89" t="s">
        <v>173</v>
      </c>
      <c r="K873" s="3" t="s">
        <v>1951</v>
      </c>
      <c r="L873" s="3" t="s">
        <v>1951</v>
      </c>
      <c r="M873" s="3" t="s">
        <v>1951</v>
      </c>
      <c r="N873" s="3" t="s">
        <v>1951</v>
      </c>
      <c r="AP873" s="159" t="s">
        <v>1728</v>
      </c>
    </row>
    <row r="874" spans="1:42" hidden="1">
      <c r="A874" s="79" t="str">
        <f t="shared" si="13"/>
        <v>COS H</v>
      </c>
      <c r="B874" s="89" t="s">
        <v>108</v>
      </c>
      <c r="K874" s="3" t="s">
        <v>1951</v>
      </c>
      <c r="L874" s="3" t="s">
        <v>1951</v>
      </c>
      <c r="M874" s="3" t="s">
        <v>1951</v>
      </c>
      <c r="N874" s="3" t="s">
        <v>1951</v>
      </c>
      <c r="AP874" s="159" t="s">
        <v>1728</v>
      </c>
    </row>
    <row r="875" spans="1:42" hidden="1">
      <c r="A875" s="79" t="str">
        <f t="shared" si="13"/>
        <v>COS I</v>
      </c>
      <c r="B875" s="89" t="s">
        <v>224</v>
      </c>
      <c r="K875" s="3" t="s">
        <v>1951</v>
      </c>
      <c r="L875" s="3" t="s">
        <v>1951</v>
      </c>
      <c r="M875" s="3" t="s">
        <v>1951</v>
      </c>
      <c r="N875" s="3" t="s">
        <v>1951</v>
      </c>
      <c r="AP875" s="159" t="s">
        <v>1728</v>
      </c>
    </row>
    <row r="876" spans="1:42" hidden="1">
      <c r="A876" s="79" t="str">
        <f t="shared" si="13"/>
        <v>COT 1</v>
      </c>
      <c r="B876" s="19">
        <v>1</v>
      </c>
      <c r="K876" s="3" t="s">
        <v>1951</v>
      </c>
      <c r="L876" s="3" t="s">
        <v>1951</v>
      </c>
      <c r="M876" s="3" t="s">
        <v>1951</v>
      </c>
      <c r="N876" s="3" t="s">
        <v>1951</v>
      </c>
      <c r="AP876" t="s">
        <v>1729</v>
      </c>
    </row>
    <row r="877" spans="1:42" hidden="1">
      <c r="A877" s="79" t="str">
        <f t="shared" si="13"/>
        <v>COT 2</v>
      </c>
      <c r="B877" s="19">
        <v>2</v>
      </c>
      <c r="K877" s="3" t="s">
        <v>1951</v>
      </c>
      <c r="L877" s="3" t="s">
        <v>1951</v>
      </c>
      <c r="M877" s="3" t="s">
        <v>1951</v>
      </c>
      <c r="N877" s="3" t="s">
        <v>1951</v>
      </c>
      <c r="AP877" t="s">
        <v>1729</v>
      </c>
    </row>
    <row r="878" spans="1:42" hidden="1">
      <c r="A878" s="79" t="str">
        <f t="shared" si="13"/>
        <v>COT 3</v>
      </c>
      <c r="B878" s="19">
        <v>3</v>
      </c>
      <c r="K878" s="3" t="s">
        <v>1951</v>
      </c>
      <c r="L878" s="3" t="s">
        <v>1951</v>
      </c>
      <c r="M878" s="3" t="s">
        <v>1951</v>
      </c>
      <c r="N878" s="3" t="s">
        <v>1951</v>
      </c>
      <c r="AP878" t="s">
        <v>1729</v>
      </c>
    </row>
    <row r="879" spans="1:42" hidden="1">
      <c r="A879" s="79" t="str">
        <f t="shared" si="13"/>
        <v>COT D</v>
      </c>
      <c r="B879" s="89" t="s">
        <v>239</v>
      </c>
      <c r="K879" s="3" t="s">
        <v>1951</v>
      </c>
      <c r="L879" s="3" t="s">
        <v>1951</v>
      </c>
      <c r="M879" s="3" t="s">
        <v>1951</v>
      </c>
      <c r="N879" s="3" t="s">
        <v>1951</v>
      </c>
      <c r="AP879" s="159" t="s">
        <v>1729</v>
      </c>
    </row>
    <row r="880" spans="1:42" hidden="1">
      <c r="A880" s="79" t="str">
        <f t="shared" si="13"/>
        <v>COT E</v>
      </c>
      <c r="B880" s="89" t="s">
        <v>246</v>
      </c>
      <c r="C880" s="17" t="s">
        <v>399</v>
      </c>
      <c r="D880" s="3" t="s">
        <v>401</v>
      </c>
      <c r="E880" s="79">
        <v>8</v>
      </c>
      <c r="F880" s="79">
        <v>-10.998900000000001</v>
      </c>
      <c r="G880" s="84" t="s">
        <v>299</v>
      </c>
      <c r="H880" s="79">
        <v>-66.074100000000001</v>
      </c>
      <c r="I880" s="79" t="s">
        <v>300</v>
      </c>
      <c r="J880" s="79">
        <v>10</v>
      </c>
      <c r="K880" s="3" t="s">
        <v>1951</v>
      </c>
      <c r="L880" s="3" t="s">
        <v>1951</v>
      </c>
      <c r="M880" s="3" t="s">
        <v>1951</v>
      </c>
      <c r="N880" s="3" t="s">
        <v>1951</v>
      </c>
      <c r="O880" s="3"/>
      <c r="P880" s="79"/>
      <c r="Q880" s="79"/>
      <c r="R880" s="85"/>
      <c r="S880" s="85"/>
      <c r="T880" s="85"/>
      <c r="U880" s="85"/>
      <c r="V880" s="79"/>
      <c r="W880" s="79"/>
      <c r="X880" s="79"/>
      <c r="Y880" s="79"/>
      <c r="Z880" s="79"/>
      <c r="AA880" s="79"/>
      <c r="AB880" s="79"/>
      <c r="AC880" s="79"/>
      <c r="AD880" s="86"/>
      <c r="AE880" s="86"/>
      <c r="AF880" s="90"/>
      <c r="AG880" s="3"/>
      <c r="AH880" s="79"/>
      <c r="AI880" s="79"/>
      <c r="AJ880" s="79"/>
      <c r="AK880" s="89" t="s">
        <v>108</v>
      </c>
      <c r="AL880" s="91"/>
      <c r="AM880" s="91"/>
      <c r="AN880" s="3"/>
      <c r="AO880" s="79"/>
      <c r="AP880" s="158" t="s">
        <v>1729</v>
      </c>
    </row>
    <row r="881" spans="1:42" hidden="1">
      <c r="A881" s="79" t="str">
        <f t="shared" si="13"/>
        <v>COT F</v>
      </c>
      <c r="B881" s="89" t="s">
        <v>247</v>
      </c>
      <c r="K881" s="3" t="s">
        <v>1951</v>
      </c>
      <c r="L881" s="3" t="s">
        <v>1951</v>
      </c>
      <c r="M881" s="3" t="s">
        <v>1951</v>
      </c>
      <c r="N881" s="3" t="s">
        <v>1951</v>
      </c>
      <c r="AP881" s="159" t="s">
        <v>1729</v>
      </c>
    </row>
    <row r="882" spans="1:42" hidden="1">
      <c r="A882" s="79" t="str">
        <f t="shared" si="13"/>
        <v>COT G</v>
      </c>
      <c r="B882" s="89" t="s">
        <v>173</v>
      </c>
      <c r="K882" s="3" t="s">
        <v>1951</v>
      </c>
      <c r="L882" s="3" t="s">
        <v>1951</v>
      </c>
      <c r="M882" s="3" t="s">
        <v>1951</v>
      </c>
      <c r="N882" s="3" t="s">
        <v>1951</v>
      </c>
      <c r="AP882" s="159" t="s">
        <v>1729</v>
      </c>
    </row>
    <row r="883" spans="1:42" hidden="1">
      <c r="A883" s="79" t="str">
        <f t="shared" si="13"/>
        <v>COT H</v>
      </c>
      <c r="B883" s="89" t="s">
        <v>108</v>
      </c>
      <c r="K883" s="3" t="s">
        <v>1951</v>
      </c>
      <c r="L883" s="3" t="s">
        <v>1951</v>
      </c>
      <c r="M883" s="3" t="s">
        <v>1951</v>
      </c>
      <c r="N883" s="3" t="s">
        <v>1951</v>
      </c>
      <c r="AP883" s="159" t="s">
        <v>1729</v>
      </c>
    </row>
    <row r="884" spans="1:42" hidden="1">
      <c r="A884" s="79" t="str">
        <f t="shared" si="13"/>
        <v>COT I</v>
      </c>
      <c r="B884" s="89" t="s">
        <v>224</v>
      </c>
      <c r="K884" s="3" t="s">
        <v>1951</v>
      </c>
      <c r="L884" s="3" t="s">
        <v>1951</v>
      </c>
      <c r="M884" s="3" t="s">
        <v>1951</v>
      </c>
      <c r="N884" s="3" t="s">
        <v>1951</v>
      </c>
      <c r="AP884" s="159" t="s">
        <v>1729</v>
      </c>
    </row>
    <row r="885" spans="1:42" hidden="1">
      <c r="A885" s="79" t="str">
        <f t="shared" si="13"/>
        <v>CPA 1</v>
      </c>
      <c r="B885" s="19">
        <v>1</v>
      </c>
      <c r="K885" s="3" t="s">
        <v>1951</v>
      </c>
      <c r="L885" s="3" t="s">
        <v>1951</v>
      </c>
      <c r="M885" s="3" t="s">
        <v>1951</v>
      </c>
      <c r="N885" s="3" t="s">
        <v>1951</v>
      </c>
      <c r="AP885" t="s">
        <v>1730</v>
      </c>
    </row>
    <row r="886" spans="1:42" hidden="1">
      <c r="A886" s="79" t="str">
        <f t="shared" si="13"/>
        <v>CPA 3</v>
      </c>
      <c r="B886" s="19">
        <v>3</v>
      </c>
      <c r="K886" s="3" t="s">
        <v>1951</v>
      </c>
      <c r="L886" s="3" t="s">
        <v>1951</v>
      </c>
      <c r="M886" s="3" t="s">
        <v>1951</v>
      </c>
      <c r="N886" s="3" t="s">
        <v>1951</v>
      </c>
      <c r="AP886" t="s">
        <v>1730</v>
      </c>
    </row>
    <row r="887" spans="1:42" hidden="1">
      <c r="A887" s="79" t="str">
        <f t="shared" si="13"/>
        <v>CPA F</v>
      </c>
      <c r="B887" s="89" t="s">
        <v>247</v>
      </c>
      <c r="K887" s="3" t="s">
        <v>1951</v>
      </c>
      <c r="L887" s="3" t="s">
        <v>1951</v>
      </c>
      <c r="M887" s="3" t="s">
        <v>1951</v>
      </c>
      <c r="N887" s="3" t="s">
        <v>1951</v>
      </c>
      <c r="AP887" s="159" t="s">
        <v>1730</v>
      </c>
    </row>
    <row r="888" spans="1:42" hidden="1">
      <c r="A888" s="79" t="str">
        <f t="shared" si="13"/>
        <v>CPA I</v>
      </c>
      <c r="B888" s="89" t="s">
        <v>224</v>
      </c>
      <c r="K888" s="3" t="s">
        <v>1951</v>
      </c>
      <c r="L888" s="3" t="s">
        <v>1951</v>
      </c>
      <c r="M888" s="3" t="s">
        <v>1951</v>
      </c>
      <c r="N888" s="3" t="s">
        <v>1951</v>
      </c>
      <c r="AP888" s="159" t="s">
        <v>1730</v>
      </c>
    </row>
    <row r="889" spans="1:42" hidden="1">
      <c r="A889" s="79" t="str">
        <f t="shared" si="13"/>
        <v>CPI D</v>
      </c>
      <c r="B889" s="89" t="s">
        <v>239</v>
      </c>
      <c r="K889" s="3" t="s">
        <v>1951</v>
      </c>
      <c r="L889" s="3" t="s">
        <v>1951</v>
      </c>
      <c r="M889" s="3" t="s">
        <v>1951</v>
      </c>
      <c r="N889" s="3" t="s">
        <v>1951</v>
      </c>
      <c r="AP889" s="159" t="s">
        <v>619</v>
      </c>
    </row>
    <row r="890" spans="1:42" hidden="1">
      <c r="A890" s="79" t="str">
        <f t="shared" si="13"/>
        <v>CPI E</v>
      </c>
      <c r="B890" s="89" t="s">
        <v>246</v>
      </c>
      <c r="K890" s="3" t="s">
        <v>1951</v>
      </c>
      <c r="L890" s="3" t="s">
        <v>1951</v>
      </c>
      <c r="M890" s="3" t="s">
        <v>1951</v>
      </c>
      <c r="N890" s="3" t="s">
        <v>1951</v>
      </c>
      <c r="AP890" s="159" t="s">
        <v>619</v>
      </c>
    </row>
    <row r="891" spans="1:42" hidden="1">
      <c r="A891" s="79" t="str">
        <f t="shared" si="13"/>
        <v>CPI F</v>
      </c>
      <c r="B891" s="89" t="s">
        <v>247</v>
      </c>
      <c r="K891" s="3" t="s">
        <v>1951</v>
      </c>
      <c r="L891" s="3" t="s">
        <v>1951</v>
      </c>
      <c r="M891" s="3" t="s">
        <v>1951</v>
      </c>
      <c r="N891" s="3" t="s">
        <v>1951</v>
      </c>
      <c r="AP891" s="159" t="s">
        <v>619</v>
      </c>
    </row>
    <row r="892" spans="1:42" hidden="1">
      <c r="A892" s="79" t="str">
        <f t="shared" si="13"/>
        <v>CPR 1</v>
      </c>
      <c r="B892" s="19">
        <v>1</v>
      </c>
      <c r="K892" s="3" t="s">
        <v>1951</v>
      </c>
      <c r="L892" s="3" t="s">
        <v>1951</v>
      </c>
      <c r="M892" s="3" t="s">
        <v>1951</v>
      </c>
      <c r="N892" s="3" t="s">
        <v>1951</v>
      </c>
      <c r="AP892" t="s">
        <v>1731</v>
      </c>
    </row>
    <row r="893" spans="1:42" hidden="1">
      <c r="A893" s="79" t="str">
        <f t="shared" si="13"/>
        <v>CPR 2</v>
      </c>
      <c r="B893" s="19">
        <v>2</v>
      </c>
      <c r="K893" s="3" t="s">
        <v>1951</v>
      </c>
      <c r="L893" s="3" t="s">
        <v>1951</v>
      </c>
      <c r="M893" s="3" t="s">
        <v>1951</v>
      </c>
      <c r="N893" s="3" t="s">
        <v>1951</v>
      </c>
      <c r="AP893" t="s">
        <v>1731</v>
      </c>
    </row>
    <row r="894" spans="1:42" hidden="1">
      <c r="A894" s="79" t="str">
        <f t="shared" si="13"/>
        <v>CPR 3</v>
      </c>
      <c r="B894" s="19">
        <v>3</v>
      </c>
      <c r="K894" s="3" t="s">
        <v>1951</v>
      </c>
      <c r="L894" s="3" t="s">
        <v>1951</v>
      </c>
      <c r="M894" s="3" t="s">
        <v>1951</v>
      </c>
      <c r="N894" s="3" t="s">
        <v>1951</v>
      </c>
      <c r="AP894" t="s">
        <v>1731</v>
      </c>
    </row>
    <row r="895" spans="1:42" hidden="1">
      <c r="A895" s="79" t="str">
        <f t="shared" si="13"/>
        <v>CPR D</v>
      </c>
      <c r="B895" s="89" t="s">
        <v>239</v>
      </c>
      <c r="K895" s="3" t="s">
        <v>1951</v>
      </c>
      <c r="L895" s="3" t="s">
        <v>1951</v>
      </c>
      <c r="M895" s="3" t="s">
        <v>1951</v>
      </c>
      <c r="N895" s="3" t="s">
        <v>1951</v>
      </c>
      <c r="AP895" s="159" t="s">
        <v>1731</v>
      </c>
    </row>
    <row r="896" spans="1:42" hidden="1">
      <c r="A896" s="79" t="str">
        <f t="shared" si="13"/>
        <v>CPR E</v>
      </c>
      <c r="B896" s="89" t="s">
        <v>246</v>
      </c>
      <c r="K896" s="3" t="s">
        <v>1951</v>
      </c>
      <c r="L896" s="3" t="s">
        <v>1951</v>
      </c>
      <c r="M896" s="3" t="s">
        <v>1951</v>
      </c>
      <c r="N896" s="3" t="s">
        <v>1951</v>
      </c>
      <c r="AP896" s="159" t="s">
        <v>1731</v>
      </c>
    </row>
    <row r="897" spans="1:42" hidden="1">
      <c r="A897" s="79" t="str">
        <f t="shared" si="13"/>
        <v>CPR G</v>
      </c>
      <c r="B897" s="89" t="s">
        <v>173</v>
      </c>
      <c r="K897" s="3" t="s">
        <v>1951</v>
      </c>
      <c r="L897" s="3" t="s">
        <v>1951</v>
      </c>
      <c r="M897" s="3" t="s">
        <v>1951</v>
      </c>
      <c r="N897" s="3" t="s">
        <v>1951</v>
      </c>
      <c r="AP897" s="159" t="s">
        <v>1731</v>
      </c>
    </row>
    <row r="898" spans="1:42" hidden="1">
      <c r="A898" s="79" t="str">
        <f t="shared" ref="A898:A961" si="14">_xlfn.CONCAT(AP898," ",B898)</f>
        <v>CPR H</v>
      </c>
      <c r="B898" s="89" t="s">
        <v>108</v>
      </c>
      <c r="K898" s="3" t="s">
        <v>1951</v>
      </c>
      <c r="L898" s="3" t="s">
        <v>1951</v>
      </c>
      <c r="M898" s="3" t="s">
        <v>1951</v>
      </c>
      <c r="N898" s="3" t="s">
        <v>1951</v>
      </c>
      <c r="AP898" s="159" t="s">
        <v>1731</v>
      </c>
    </row>
    <row r="899" spans="1:42" hidden="1">
      <c r="A899" s="79" t="str">
        <f t="shared" si="14"/>
        <v>CPR I</v>
      </c>
      <c r="B899" s="89" t="s">
        <v>224</v>
      </c>
      <c r="K899" s="3" t="s">
        <v>1951</v>
      </c>
      <c r="L899" s="3" t="s">
        <v>1951</v>
      </c>
      <c r="M899" s="3" t="s">
        <v>1951</v>
      </c>
      <c r="N899" s="3" t="s">
        <v>1951</v>
      </c>
      <c r="AP899" s="159" t="s">
        <v>1731</v>
      </c>
    </row>
    <row r="900" spans="1:42" hidden="1">
      <c r="A900" s="79" t="str">
        <f t="shared" si="14"/>
        <v>CPT 3</v>
      </c>
      <c r="B900" s="19">
        <v>3</v>
      </c>
      <c r="K900" s="3" t="s">
        <v>1951</v>
      </c>
      <c r="L900" s="3" t="s">
        <v>1951</v>
      </c>
      <c r="M900" s="3" t="s">
        <v>1951</v>
      </c>
      <c r="N900" s="3" t="s">
        <v>1951</v>
      </c>
      <c r="AP900" t="s">
        <v>1732</v>
      </c>
    </row>
    <row r="901" spans="1:42" hidden="1">
      <c r="A901" s="79" t="str">
        <f t="shared" si="14"/>
        <v>CPT E</v>
      </c>
      <c r="B901" s="89" t="s">
        <v>246</v>
      </c>
      <c r="K901" s="3" t="s">
        <v>1951</v>
      </c>
      <c r="L901" s="3" t="s">
        <v>1951</v>
      </c>
      <c r="M901" s="3" t="s">
        <v>1951</v>
      </c>
      <c r="N901" s="3" t="s">
        <v>1951</v>
      </c>
      <c r="AP901" s="159" t="s">
        <v>1732</v>
      </c>
    </row>
    <row r="902" spans="1:42" hidden="1">
      <c r="A902" s="79" t="str">
        <f t="shared" si="14"/>
        <v>CPT F</v>
      </c>
      <c r="B902" s="89" t="s">
        <v>247</v>
      </c>
      <c r="K902" s="3" t="s">
        <v>1951</v>
      </c>
      <c r="L902" s="3" t="s">
        <v>1951</v>
      </c>
      <c r="M902" s="3" t="s">
        <v>1951</v>
      </c>
      <c r="N902" s="3" t="s">
        <v>1951</v>
      </c>
      <c r="AP902" s="159" t="s">
        <v>1732</v>
      </c>
    </row>
    <row r="903" spans="1:42" hidden="1">
      <c r="A903" s="79" t="str">
        <f t="shared" si="14"/>
        <v>CPT I</v>
      </c>
      <c r="B903" s="89" t="s">
        <v>224</v>
      </c>
      <c r="K903" s="3" t="s">
        <v>1951</v>
      </c>
      <c r="L903" s="3" t="s">
        <v>1951</v>
      </c>
      <c r="M903" s="3" t="s">
        <v>1951</v>
      </c>
      <c r="N903" s="3" t="s">
        <v>1951</v>
      </c>
      <c r="AP903" s="159" t="s">
        <v>1732</v>
      </c>
    </row>
    <row r="904" spans="1:42" hidden="1">
      <c r="A904" s="79" t="str">
        <f t="shared" si="14"/>
        <v>CPY 1</v>
      </c>
      <c r="B904" s="19">
        <v>1</v>
      </c>
      <c r="K904" s="3" t="s">
        <v>1951</v>
      </c>
      <c r="L904" s="3" t="s">
        <v>1951</v>
      </c>
      <c r="M904" s="3" t="s">
        <v>1951</v>
      </c>
      <c r="N904" s="3" t="s">
        <v>1951</v>
      </c>
      <c r="AP904" t="s">
        <v>1733</v>
      </c>
    </row>
    <row r="905" spans="1:42" hidden="1">
      <c r="A905" s="79" t="str">
        <f t="shared" si="14"/>
        <v>CPY 2</v>
      </c>
      <c r="B905" s="19">
        <v>2</v>
      </c>
      <c r="K905" s="3" t="s">
        <v>1951</v>
      </c>
      <c r="L905" s="3" t="s">
        <v>1951</v>
      </c>
      <c r="M905" s="3" t="s">
        <v>1951</v>
      </c>
      <c r="N905" s="3" t="s">
        <v>1951</v>
      </c>
      <c r="AP905" t="s">
        <v>1733</v>
      </c>
    </row>
    <row r="906" spans="1:42" hidden="1">
      <c r="A906" s="79" t="str">
        <f t="shared" si="14"/>
        <v>CPY D</v>
      </c>
      <c r="B906" s="89" t="s">
        <v>239</v>
      </c>
      <c r="K906" s="3" t="s">
        <v>1951</v>
      </c>
      <c r="L906" s="3" t="s">
        <v>1951</v>
      </c>
      <c r="M906" s="3" t="s">
        <v>1951</v>
      </c>
      <c r="N906" s="3" t="s">
        <v>1951</v>
      </c>
      <c r="AP906" s="159" t="s">
        <v>1733</v>
      </c>
    </row>
    <row r="907" spans="1:42" hidden="1">
      <c r="A907" s="79" t="str">
        <f t="shared" si="14"/>
        <v>CPY G</v>
      </c>
      <c r="B907" s="89" t="s">
        <v>173</v>
      </c>
      <c r="K907" s="3" t="s">
        <v>1951</v>
      </c>
      <c r="L907" s="3" t="s">
        <v>1951</v>
      </c>
      <c r="M907" s="3" t="s">
        <v>1951</v>
      </c>
      <c r="N907" s="3" t="s">
        <v>1951</v>
      </c>
      <c r="AP907" s="159" t="s">
        <v>1733</v>
      </c>
    </row>
    <row r="908" spans="1:42" hidden="1">
      <c r="A908" s="79" t="str">
        <f t="shared" si="14"/>
        <v>CPY H</v>
      </c>
      <c r="B908" s="89" t="s">
        <v>108</v>
      </c>
      <c r="K908" s="3" t="s">
        <v>1951</v>
      </c>
      <c r="L908" s="3" t="s">
        <v>1951</v>
      </c>
      <c r="M908" s="3" t="s">
        <v>1951</v>
      </c>
      <c r="N908" s="3" t="s">
        <v>1951</v>
      </c>
      <c r="AP908" s="159" t="s">
        <v>1733</v>
      </c>
    </row>
    <row r="909" spans="1:42" hidden="1">
      <c r="A909" s="79" t="str">
        <f t="shared" si="14"/>
        <v>CPY I</v>
      </c>
      <c r="B909" s="89" t="s">
        <v>224</v>
      </c>
      <c r="K909" s="3" t="s">
        <v>1951</v>
      </c>
      <c r="L909" s="3" t="s">
        <v>1951</v>
      </c>
      <c r="M909" s="3" t="s">
        <v>1951</v>
      </c>
      <c r="N909" s="3" t="s">
        <v>1951</v>
      </c>
      <c r="AP909" s="159" t="s">
        <v>1733</v>
      </c>
    </row>
    <row r="910" spans="1:42" hidden="1">
      <c r="A910" s="79" t="str">
        <f t="shared" si="14"/>
        <v>CRE 2</v>
      </c>
      <c r="B910" s="19">
        <v>2</v>
      </c>
      <c r="K910" s="3" t="s">
        <v>1951</v>
      </c>
      <c r="L910" s="3" t="s">
        <v>1951</v>
      </c>
      <c r="M910" s="3" t="s">
        <v>1951</v>
      </c>
      <c r="N910" s="3" t="s">
        <v>1951</v>
      </c>
      <c r="AP910" t="s">
        <v>1734</v>
      </c>
    </row>
    <row r="911" spans="1:42" hidden="1">
      <c r="A911" s="79" t="str">
        <f t="shared" si="14"/>
        <v>CRE E</v>
      </c>
      <c r="B911" s="89" t="s">
        <v>246</v>
      </c>
      <c r="K911" s="3" t="s">
        <v>1951</v>
      </c>
      <c r="L911" s="3" t="s">
        <v>1951</v>
      </c>
      <c r="M911" s="3" t="s">
        <v>1951</v>
      </c>
      <c r="N911" s="3" t="s">
        <v>1951</v>
      </c>
      <c r="AP911" s="159" t="s">
        <v>1734</v>
      </c>
    </row>
    <row r="912" spans="1:42" hidden="1">
      <c r="A912" s="79" t="str">
        <f t="shared" si="14"/>
        <v>CRE G</v>
      </c>
      <c r="B912" s="89" t="s">
        <v>173</v>
      </c>
      <c r="K912" s="3" t="s">
        <v>1951</v>
      </c>
      <c r="L912" s="3" t="s">
        <v>1951</v>
      </c>
      <c r="M912" s="3" t="s">
        <v>1951</v>
      </c>
      <c r="N912" s="3" t="s">
        <v>1951</v>
      </c>
      <c r="AP912" s="159" t="s">
        <v>1734</v>
      </c>
    </row>
    <row r="913" spans="1:42" hidden="1">
      <c r="A913" s="79" t="str">
        <f t="shared" si="14"/>
        <v>CRE H</v>
      </c>
      <c r="B913" s="89" t="s">
        <v>108</v>
      </c>
      <c r="K913" s="3" t="s">
        <v>1951</v>
      </c>
      <c r="L913" s="3" t="s">
        <v>1951</v>
      </c>
      <c r="M913" s="3" t="s">
        <v>1951</v>
      </c>
      <c r="N913" s="3" t="s">
        <v>1951</v>
      </c>
      <c r="AP913" s="159" t="s">
        <v>1734</v>
      </c>
    </row>
    <row r="914" spans="1:42" hidden="1">
      <c r="A914" s="79" t="str">
        <f t="shared" si="14"/>
        <v>CRE I</v>
      </c>
      <c r="B914" s="89" t="s">
        <v>224</v>
      </c>
      <c r="K914" s="3" t="s">
        <v>1951</v>
      </c>
      <c r="L914" s="3" t="s">
        <v>1951</v>
      </c>
      <c r="M914" s="3" t="s">
        <v>1951</v>
      </c>
      <c r="N914" s="3" t="s">
        <v>1951</v>
      </c>
      <c r="AP914" s="159" t="s">
        <v>1734</v>
      </c>
    </row>
    <row r="915" spans="1:42" hidden="1">
      <c r="A915" s="79" t="str">
        <f t="shared" si="14"/>
        <v>CRG 2</v>
      </c>
      <c r="B915" s="19">
        <v>2</v>
      </c>
      <c r="K915" s="3" t="s">
        <v>1951</v>
      </c>
      <c r="L915" s="3" t="s">
        <v>1951</v>
      </c>
      <c r="M915" s="3" t="s">
        <v>1951</v>
      </c>
      <c r="N915" s="3" t="s">
        <v>1951</v>
      </c>
      <c r="AP915" t="s">
        <v>1934</v>
      </c>
    </row>
    <row r="916" spans="1:42" hidden="1">
      <c r="A916" s="79" t="str">
        <f t="shared" si="14"/>
        <v>CRG G</v>
      </c>
      <c r="B916" s="89" t="s">
        <v>173</v>
      </c>
      <c r="K916" s="3" t="s">
        <v>1951</v>
      </c>
      <c r="L916" s="3" t="s">
        <v>1951</v>
      </c>
      <c r="M916" s="3" t="s">
        <v>1951</v>
      </c>
      <c r="N916" s="3" t="s">
        <v>1951</v>
      </c>
      <c r="AP916" s="159" t="s">
        <v>1934</v>
      </c>
    </row>
    <row r="917" spans="1:42" hidden="1">
      <c r="A917" s="79" t="str">
        <f t="shared" si="14"/>
        <v>CRG H</v>
      </c>
      <c r="B917" s="89" t="s">
        <v>108</v>
      </c>
      <c r="K917" s="3" t="s">
        <v>1951</v>
      </c>
      <c r="L917" s="3" t="s">
        <v>1951</v>
      </c>
      <c r="M917" s="3" t="s">
        <v>1951</v>
      </c>
      <c r="N917" s="3" t="s">
        <v>1951</v>
      </c>
      <c r="AP917" s="159" t="s">
        <v>1934</v>
      </c>
    </row>
    <row r="918" spans="1:42" hidden="1">
      <c r="A918" s="79" t="str">
        <f t="shared" si="14"/>
        <v>CRG I</v>
      </c>
      <c r="B918" s="89" t="s">
        <v>224</v>
      </c>
      <c r="K918" s="3" t="s">
        <v>1951</v>
      </c>
      <c r="L918" s="3" t="s">
        <v>1951</v>
      </c>
      <c r="M918" s="3" t="s">
        <v>1951</v>
      </c>
      <c r="N918" s="3" t="s">
        <v>1951</v>
      </c>
      <c r="AP918" s="159" t="s">
        <v>1934</v>
      </c>
    </row>
    <row r="919" spans="1:42" hidden="1">
      <c r="A919" s="79" t="str">
        <f t="shared" si="14"/>
        <v>CRU D</v>
      </c>
      <c r="B919" s="89" t="s">
        <v>239</v>
      </c>
      <c r="K919" s="3" t="s">
        <v>1951</v>
      </c>
      <c r="L919" s="3" t="s">
        <v>1951</v>
      </c>
      <c r="M919" s="3" t="s">
        <v>1951</v>
      </c>
      <c r="N919" s="3" t="s">
        <v>1951</v>
      </c>
      <c r="AP919" s="159" t="s">
        <v>1735</v>
      </c>
    </row>
    <row r="920" spans="1:42" hidden="1">
      <c r="A920" s="79" t="str">
        <f t="shared" si="14"/>
        <v>CRU E</v>
      </c>
      <c r="B920" s="89" t="s">
        <v>246</v>
      </c>
      <c r="K920" s="3" t="s">
        <v>1951</v>
      </c>
      <c r="L920" s="3" t="s">
        <v>1951</v>
      </c>
      <c r="M920" s="3" t="s">
        <v>1951</v>
      </c>
      <c r="N920" s="3" t="s">
        <v>1951</v>
      </c>
      <c r="AP920" s="159" t="s">
        <v>1735</v>
      </c>
    </row>
    <row r="921" spans="1:42" hidden="1">
      <c r="A921" s="79" t="str">
        <f t="shared" si="14"/>
        <v>CRU F</v>
      </c>
      <c r="B921" s="89" t="s">
        <v>247</v>
      </c>
      <c r="K921" s="3" t="s">
        <v>1951</v>
      </c>
      <c r="L921" s="3" t="s">
        <v>1951</v>
      </c>
      <c r="M921" s="3" t="s">
        <v>1951</v>
      </c>
      <c r="N921" s="3" t="s">
        <v>1951</v>
      </c>
      <c r="AP921" s="159" t="s">
        <v>1735</v>
      </c>
    </row>
    <row r="922" spans="1:42" hidden="1">
      <c r="A922" s="79" t="str">
        <f t="shared" si="14"/>
        <v>CSA 1</v>
      </c>
      <c r="B922" s="19">
        <v>1</v>
      </c>
      <c r="K922" s="3" t="s">
        <v>1951</v>
      </c>
      <c r="L922" s="3" t="s">
        <v>1951</v>
      </c>
      <c r="M922" s="3" t="s">
        <v>1951</v>
      </c>
      <c r="N922" s="3" t="s">
        <v>1951</v>
      </c>
      <c r="AP922" t="s">
        <v>1736</v>
      </c>
    </row>
    <row r="923" spans="1:42" hidden="1">
      <c r="A923" s="79" t="str">
        <f t="shared" si="14"/>
        <v>CSA D</v>
      </c>
      <c r="B923" s="89" t="s">
        <v>239</v>
      </c>
      <c r="K923" s="3" t="s">
        <v>1951</v>
      </c>
      <c r="L923" s="3" t="s">
        <v>1951</v>
      </c>
      <c r="M923" s="3" t="s">
        <v>1951</v>
      </c>
      <c r="N923" s="3" t="s">
        <v>1951</v>
      </c>
      <c r="AP923" s="159" t="s">
        <v>1736</v>
      </c>
    </row>
    <row r="924" spans="1:42" hidden="1">
      <c r="A924" s="79" t="str">
        <f t="shared" si="14"/>
        <v>CSA G</v>
      </c>
      <c r="B924" s="89" t="s">
        <v>173</v>
      </c>
      <c r="K924" s="3" t="s">
        <v>1951</v>
      </c>
      <c r="L924" s="3" t="s">
        <v>1951</v>
      </c>
      <c r="M924" s="3" t="s">
        <v>1951</v>
      </c>
      <c r="N924" s="3" t="s">
        <v>1951</v>
      </c>
      <c r="AP924" s="159" t="s">
        <v>1736</v>
      </c>
    </row>
    <row r="925" spans="1:42" hidden="1">
      <c r="A925" s="79" t="str">
        <f t="shared" si="14"/>
        <v>CSE 1</v>
      </c>
      <c r="B925" s="19">
        <v>1</v>
      </c>
      <c r="K925" s="3" t="s">
        <v>1951</v>
      </c>
      <c r="L925" s="3" t="s">
        <v>1951</v>
      </c>
      <c r="M925" s="3" t="s">
        <v>1951</v>
      </c>
      <c r="N925" s="3" t="s">
        <v>1951</v>
      </c>
      <c r="AP925" t="s">
        <v>557</v>
      </c>
    </row>
    <row r="926" spans="1:42" hidden="1">
      <c r="A926" s="79" t="str">
        <f t="shared" si="14"/>
        <v>CSE 2</v>
      </c>
      <c r="B926" s="19">
        <v>2</v>
      </c>
      <c r="K926" s="3" t="s">
        <v>1951</v>
      </c>
      <c r="L926" s="3" t="s">
        <v>1951</v>
      </c>
      <c r="M926" s="3" t="s">
        <v>1951</v>
      </c>
      <c r="N926" s="3" t="s">
        <v>1951</v>
      </c>
      <c r="AP926" t="s">
        <v>557</v>
      </c>
    </row>
    <row r="927" spans="1:42" hidden="1">
      <c r="A927" s="79" t="str">
        <f t="shared" si="14"/>
        <v>CSE 3</v>
      </c>
      <c r="B927" s="19">
        <v>3</v>
      </c>
      <c r="K927" s="3" t="s">
        <v>1951</v>
      </c>
      <c r="L927" s="3" t="s">
        <v>1951</v>
      </c>
      <c r="M927" s="3" t="s">
        <v>1951</v>
      </c>
      <c r="N927" s="3" t="s">
        <v>1951</v>
      </c>
      <c r="AP927" t="s">
        <v>557</v>
      </c>
    </row>
    <row r="928" spans="1:42" hidden="1">
      <c r="A928" s="79" t="str">
        <f t="shared" si="14"/>
        <v>CSE A</v>
      </c>
      <c r="B928" s="89" t="s">
        <v>106</v>
      </c>
      <c r="C928" s="79"/>
      <c r="D928" s="79"/>
      <c r="E928" s="79"/>
      <c r="F928" s="79"/>
      <c r="G928" s="84"/>
      <c r="H928" s="79"/>
      <c r="I928" s="79"/>
      <c r="J928" s="79"/>
      <c r="K928" s="3" t="s">
        <v>1951</v>
      </c>
      <c r="L928" s="3" t="s">
        <v>1951</v>
      </c>
      <c r="M928" s="3" t="s">
        <v>1951</v>
      </c>
      <c r="N928" s="3" t="s">
        <v>1951</v>
      </c>
      <c r="O928" s="3"/>
      <c r="P928" s="79"/>
      <c r="Q928" s="79"/>
      <c r="R928" s="85"/>
      <c r="S928" s="85"/>
      <c r="T928" s="85"/>
      <c r="U928" s="85"/>
      <c r="V928" s="79"/>
      <c r="W928" s="79"/>
      <c r="X928" s="79"/>
      <c r="Y928" s="79"/>
      <c r="Z928" s="79"/>
      <c r="AA928" s="79"/>
      <c r="AB928" s="79"/>
      <c r="AC928" s="79"/>
      <c r="AD928" s="79"/>
      <c r="AE928" s="86"/>
      <c r="AF928" s="90"/>
      <c r="AG928" s="3"/>
      <c r="AH928" s="79"/>
      <c r="AI928" s="79"/>
      <c r="AJ928" s="79"/>
      <c r="AK928" s="19"/>
      <c r="AL928" s="79"/>
      <c r="AM928" s="79"/>
      <c r="AN928" s="3"/>
      <c r="AO928" s="79"/>
      <c r="AP928" s="158" t="s">
        <v>557</v>
      </c>
    </row>
    <row r="929" spans="1:42" hidden="1">
      <c r="A929" s="79" t="str">
        <f t="shared" si="14"/>
        <v>CSE C</v>
      </c>
      <c r="B929" s="89" t="s">
        <v>110</v>
      </c>
      <c r="C929" s="79"/>
      <c r="D929" s="79"/>
      <c r="E929" s="79"/>
      <c r="F929" s="79"/>
      <c r="G929" s="84"/>
      <c r="H929" s="79"/>
      <c r="I929" s="79"/>
      <c r="J929" s="79"/>
      <c r="K929" s="3" t="s">
        <v>1951</v>
      </c>
      <c r="L929" s="3" t="s">
        <v>1951</v>
      </c>
      <c r="M929" s="3" t="s">
        <v>1951</v>
      </c>
      <c r="N929" s="3" t="s">
        <v>1951</v>
      </c>
      <c r="O929" s="3"/>
      <c r="P929" s="79"/>
      <c r="Q929" s="79"/>
      <c r="R929" s="85"/>
      <c r="S929" s="85"/>
      <c r="T929" s="85"/>
      <c r="U929" s="85"/>
      <c r="V929" s="79"/>
      <c r="W929" s="79"/>
      <c r="X929" s="79"/>
      <c r="Y929" s="79"/>
      <c r="Z929" s="79"/>
      <c r="AA929" s="79"/>
      <c r="AB929" s="79"/>
      <c r="AC929" s="79"/>
      <c r="AD929" s="79"/>
      <c r="AE929" s="86"/>
      <c r="AF929" s="90"/>
      <c r="AG929" s="3"/>
      <c r="AH929" s="79"/>
      <c r="AI929" s="79"/>
      <c r="AJ929" s="79"/>
      <c r="AK929" s="19"/>
      <c r="AL929" s="79"/>
      <c r="AM929" s="79"/>
      <c r="AN929" s="3"/>
      <c r="AO929" s="79"/>
      <c r="AP929" s="158" t="s">
        <v>557</v>
      </c>
    </row>
    <row r="930" spans="1:42" hidden="1">
      <c r="A930" s="79" t="str">
        <f t="shared" si="14"/>
        <v>CSE D</v>
      </c>
      <c r="B930" s="89" t="s">
        <v>239</v>
      </c>
      <c r="K930" s="3" t="s">
        <v>1951</v>
      </c>
      <c r="L930" s="3" t="s">
        <v>1951</v>
      </c>
      <c r="M930" s="3" t="s">
        <v>1951</v>
      </c>
      <c r="N930" s="3" t="s">
        <v>1951</v>
      </c>
      <c r="AP930" s="159" t="s">
        <v>557</v>
      </c>
    </row>
    <row r="931" spans="1:42" hidden="1">
      <c r="A931" s="79" t="str">
        <f t="shared" si="14"/>
        <v>CSE E</v>
      </c>
      <c r="B931" s="89" t="s">
        <v>246</v>
      </c>
      <c r="K931" s="3" t="s">
        <v>1951</v>
      </c>
      <c r="L931" s="3" t="s">
        <v>1951</v>
      </c>
      <c r="M931" s="3" t="s">
        <v>1951</v>
      </c>
      <c r="N931" s="3" t="s">
        <v>1951</v>
      </c>
      <c r="AP931" s="159" t="s">
        <v>557</v>
      </c>
    </row>
    <row r="932" spans="1:42" hidden="1">
      <c r="A932" s="79" t="str">
        <f t="shared" si="14"/>
        <v>CSE G</v>
      </c>
      <c r="B932" s="89" t="s">
        <v>173</v>
      </c>
      <c r="K932" s="3" t="s">
        <v>1951</v>
      </c>
      <c r="L932" s="3" t="s">
        <v>1951</v>
      </c>
      <c r="M932" s="3" t="s">
        <v>1951</v>
      </c>
      <c r="N932" s="3" t="s">
        <v>1951</v>
      </c>
      <c r="AP932" s="159" t="s">
        <v>557</v>
      </c>
    </row>
    <row r="933" spans="1:42" hidden="1">
      <c r="A933" s="79" t="str">
        <f t="shared" si="14"/>
        <v>CSE H</v>
      </c>
      <c r="B933" s="89" t="s">
        <v>108</v>
      </c>
      <c r="K933" s="3" t="s">
        <v>1951</v>
      </c>
      <c r="L933" s="3" t="s">
        <v>1951</v>
      </c>
      <c r="M933" s="3" t="s">
        <v>1951</v>
      </c>
      <c r="N933" s="3" t="s">
        <v>1951</v>
      </c>
      <c r="AP933" s="159" t="s">
        <v>557</v>
      </c>
    </row>
    <row r="934" spans="1:42" hidden="1">
      <c r="A934" s="79" t="str">
        <f t="shared" si="14"/>
        <v>CSE I</v>
      </c>
      <c r="B934" s="89" t="s">
        <v>224</v>
      </c>
      <c r="K934" s="3" t="s">
        <v>1951</v>
      </c>
      <c r="L934" s="3" t="s">
        <v>1951</v>
      </c>
      <c r="M934" s="3" t="s">
        <v>1951</v>
      </c>
      <c r="N934" s="3" t="s">
        <v>1951</v>
      </c>
      <c r="AP934" s="159" t="s">
        <v>557</v>
      </c>
    </row>
    <row r="935" spans="1:42" hidden="1">
      <c r="A935" s="79" t="str">
        <f t="shared" si="14"/>
        <v>CTL 1</v>
      </c>
      <c r="B935" s="19">
        <v>1</v>
      </c>
      <c r="K935" s="3" t="s">
        <v>1951</v>
      </c>
      <c r="L935" s="3" t="s">
        <v>1951</v>
      </c>
      <c r="M935" s="3" t="s">
        <v>1951</v>
      </c>
      <c r="N935" s="3" t="s">
        <v>1951</v>
      </c>
      <c r="AP935" t="s">
        <v>1737</v>
      </c>
    </row>
    <row r="936" spans="1:42" hidden="1">
      <c r="A936" s="79" t="str">
        <f t="shared" si="14"/>
        <v>CTL 2</v>
      </c>
      <c r="B936" s="19">
        <v>2</v>
      </c>
      <c r="K936" s="3" t="s">
        <v>1951</v>
      </c>
      <c r="L936" s="3" t="s">
        <v>1951</v>
      </c>
      <c r="M936" s="3" t="s">
        <v>1951</v>
      </c>
      <c r="N936" s="3" t="s">
        <v>1951</v>
      </c>
      <c r="AP936" t="s">
        <v>1737</v>
      </c>
    </row>
    <row r="937" spans="1:42" hidden="1">
      <c r="A937" s="79" t="str">
        <f t="shared" si="14"/>
        <v>CTL 3</v>
      </c>
      <c r="B937" s="19">
        <v>3</v>
      </c>
      <c r="K937" s="3" t="s">
        <v>1951</v>
      </c>
      <c r="L937" s="3" t="s">
        <v>1951</v>
      </c>
      <c r="M937" s="3" t="s">
        <v>1951</v>
      </c>
      <c r="N937" s="3" t="s">
        <v>1951</v>
      </c>
      <c r="AP937" t="s">
        <v>1737</v>
      </c>
    </row>
    <row r="938" spans="1:42" hidden="1">
      <c r="A938" s="79" t="str">
        <f t="shared" si="14"/>
        <v>CTL D</v>
      </c>
      <c r="B938" s="89" t="s">
        <v>239</v>
      </c>
      <c r="K938" s="3" t="s">
        <v>1951</v>
      </c>
      <c r="L938" s="3" t="s">
        <v>1951</v>
      </c>
      <c r="M938" s="3" t="s">
        <v>1951</v>
      </c>
      <c r="N938" s="3" t="s">
        <v>1951</v>
      </c>
      <c r="AP938" s="159" t="s">
        <v>1737</v>
      </c>
    </row>
    <row r="939" spans="1:42" hidden="1">
      <c r="A939" s="79" t="str">
        <f t="shared" si="14"/>
        <v>CTL E</v>
      </c>
      <c r="B939" s="89" t="s">
        <v>246</v>
      </c>
      <c r="K939" s="3" t="s">
        <v>1951</v>
      </c>
      <c r="L939" s="3" t="s">
        <v>1951</v>
      </c>
      <c r="M939" s="3" t="s">
        <v>1951</v>
      </c>
      <c r="N939" s="3" t="s">
        <v>1951</v>
      </c>
      <c r="AP939" s="159" t="s">
        <v>1737</v>
      </c>
    </row>
    <row r="940" spans="1:42" hidden="1">
      <c r="A940" s="79" t="str">
        <f t="shared" si="14"/>
        <v>CTL F</v>
      </c>
      <c r="B940" s="89" t="s">
        <v>247</v>
      </c>
      <c r="K940" s="3" t="s">
        <v>1951</v>
      </c>
      <c r="L940" s="3" t="s">
        <v>1951</v>
      </c>
      <c r="M940" s="3" t="s">
        <v>1951</v>
      </c>
      <c r="N940" s="3" t="s">
        <v>1951</v>
      </c>
      <c r="AP940" s="159" t="s">
        <v>1737</v>
      </c>
    </row>
    <row r="941" spans="1:42" hidden="1">
      <c r="A941" s="79" t="str">
        <f t="shared" si="14"/>
        <v>CTL G</v>
      </c>
      <c r="B941" s="89" t="s">
        <v>173</v>
      </c>
      <c r="K941" s="3" t="s">
        <v>1951</v>
      </c>
      <c r="L941" s="3" t="s">
        <v>1951</v>
      </c>
      <c r="M941" s="3" t="s">
        <v>1951</v>
      </c>
      <c r="N941" s="3" t="s">
        <v>1951</v>
      </c>
      <c r="AP941" s="159" t="s">
        <v>1737</v>
      </c>
    </row>
    <row r="942" spans="1:42" hidden="1">
      <c r="A942" s="79" t="str">
        <f t="shared" si="14"/>
        <v>CTL H</v>
      </c>
      <c r="B942" s="89" t="s">
        <v>108</v>
      </c>
      <c r="K942" s="3" t="s">
        <v>1951</v>
      </c>
      <c r="L942" s="3" t="s">
        <v>1951</v>
      </c>
      <c r="M942" s="3" t="s">
        <v>1951</v>
      </c>
      <c r="N942" s="3" t="s">
        <v>1951</v>
      </c>
      <c r="AP942" s="159" t="s">
        <v>1737</v>
      </c>
    </row>
    <row r="943" spans="1:42" hidden="1">
      <c r="A943" s="79" t="str">
        <f t="shared" si="14"/>
        <v>CTL I</v>
      </c>
      <c r="B943" s="89" t="s">
        <v>224</v>
      </c>
      <c r="K943" s="3" t="s">
        <v>1951</v>
      </c>
      <c r="L943" s="3" t="s">
        <v>1951</v>
      </c>
      <c r="M943" s="3" t="s">
        <v>1951</v>
      </c>
      <c r="N943" s="3" t="s">
        <v>1951</v>
      </c>
      <c r="AP943" s="159" t="s">
        <v>1737</v>
      </c>
    </row>
    <row r="944" spans="1:42" hidden="1">
      <c r="A944" s="79" t="str">
        <f t="shared" si="14"/>
        <v>CTR 2</v>
      </c>
      <c r="B944" s="19">
        <v>2</v>
      </c>
      <c r="K944" s="3" t="s">
        <v>1951</v>
      </c>
      <c r="L944" s="3" t="s">
        <v>1951</v>
      </c>
      <c r="M944" s="3" t="s">
        <v>1951</v>
      </c>
      <c r="N944" s="3" t="s">
        <v>1951</v>
      </c>
      <c r="AP944" t="s">
        <v>1738</v>
      </c>
    </row>
    <row r="945" spans="1:42" hidden="1">
      <c r="A945" s="79" t="str">
        <f t="shared" si="14"/>
        <v>CTR 3</v>
      </c>
      <c r="B945" s="19">
        <v>3</v>
      </c>
      <c r="K945" s="3" t="s">
        <v>1951</v>
      </c>
      <c r="L945" s="3" t="s">
        <v>1951</v>
      </c>
      <c r="M945" s="3" t="s">
        <v>1951</v>
      </c>
      <c r="N945" s="3" t="s">
        <v>1951</v>
      </c>
      <c r="AP945" t="s">
        <v>1738</v>
      </c>
    </row>
    <row r="946" spans="1:42" hidden="1">
      <c r="A946" s="79" t="str">
        <f t="shared" si="14"/>
        <v>CTR D</v>
      </c>
      <c r="B946" s="89" t="s">
        <v>239</v>
      </c>
      <c r="K946" s="3" t="s">
        <v>1951</v>
      </c>
      <c r="L946" s="3" t="s">
        <v>1951</v>
      </c>
      <c r="M946" s="3" t="s">
        <v>1951</v>
      </c>
      <c r="N946" s="3" t="s">
        <v>1951</v>
      </c>
      <c r="AP946" s="159" t="s">
        <v>1738</v>
      </c>
    </row>
    <row r="947" spans="1:42" hidden="1">
      <c r="A947" s="79" t="str">
        <f t="shared" si="14"/>
        <v>CTR E</v>
      </c>
      <c r="B947" s="89" t="s">
        <v>246</v>
      </c>
      <c r="K947" s="3" t="s">
        <v>1951</v>
      </c>
      <c r="L947" s="3" t="s">
        <v>1951</v>
      </c>
      <c r="M947" s="3" t="s">
        <v>1951</v>
      </c>
      <c r="N947" s="3" t="s">
        <v>1951</v>
      </c>
      <c r="AP947" s="159" t="s">
        <v>1738</v>
      </c>
    </row>
    <row r="948" spans="1:42" hidden="1">
      <c r="A948" s="79" t="str">
        <f t="shared" si="14"/>
        <v>CTR F</v>
      </c>
      <c r="B948" s="89" t="s">
        <v>247</v>
      </c>
      <c r="K948" s="3" t="s">
        <v>1951</v>
      </c>
      <c r="L948" s="3" t="s">
        <v>1951</v>
      </c>
      <c r="M948" s="3" t="s">
        <v>1951</v>
      </c>
      <c r="N948" s="3" t="s">
        <v>1951</v>
      </c>
      <c r="AP948" s="159" t="s">
        <v>1738</v>
      </c>
    </row>
    <row r="949" spans="1:42" hidden="1">
      <c r="A949" s="79" t="str">
        <f t="shared" si="14"/>
        <v>CTR H</v>
      </c>
      <c r="B949" s="89" t="s">
        <v>108</v>
      </c>
      <c r="K949" s="3" t="s">
        <v>1951</v>
      </c>
      <c r="L949" s="3" t="s">
        <v>1951</v>
      </c>
      <c r="M949" s="3" t="s">
        <v>1951</v>
      </c>
      <c r="N949" s="3" t="s">
        <v>1951</v>
      </c>
      <c r="AP949" s="159" t="s">
        <v>1738</v>
      </c>
    </row>
    <row r="950" spans="1:42" hidden="1">
      <c r="A950" s="79" t="str">
        <f t="shared" si="14"/>
        <v>CTR I</v>
      </c>
      <c r="B950" s="89" t="s">
        <v>224</v>
      </c>
      <c r="K950" s="3" t="s">
        <v>1951</v>
      </c>
      <c r="L950" s="3" t="s">
        <v>1951</v>
      </c>
      <c r="M950" s="3" t="s">
        <v>1951</v>
      </c>
      <c r="N950" s="3" t="s">
        <v>1951</v>
      </c>
      <c r="AP950" s="159" t="s">
        <v>1738</v>
      </c>
    </row>
    <row r="951" spans="1:42" hidden="1">
      <c r="A951" s="79" t="str">
        <f t="shared" si="14"/>
        <v>CUA G</v>
      </c>
      <c r="B951" s="89" t="s">
        <v>173</v>
      </c>
      <c r="K951" s="3" t="s">
        <v>1951</v>
      </c>
      <c r="L951" s="3" t="s">
        <v>1951</v>
      </c>
      <c r="M951" s="3" t="s">
        <v>1951</v>
      </c>
      <c r="N951" s="3" t="s">
        <v>1951</v>
      </c>
      <c r="AP951" s="159" t="s">
        <v>866</v>
      </c>
    </row>
    <row r="952" spans="1:42" hidden="1">
      <c r="A952" s="79" t="str">
        <f t="shared" si="14"/>
        <v>CUA I</v>
      </c>
      <c r="B952" s="89" t="s">
        <v>224</v>
      </c>
      <c r="K952" s="3" t="s">
        <v>1951</v>
      </c>
      <c r="L952" s="3" t="s">
        <v>1951</v>
      </c>
      <c r="M952" s="3" t="s">
        <v>1951</v>
      </c>
      <c r="N952" s="3" t="s">
        <v>1951</v>
      </c>
      <c r="AP952" s="159" t="s">
        <v>866</v>
      </c>
    </row>
    <row r="953" spans="1:42" hidden="1">
      <c r="A953" s="79" t="str">
        <f t="shared" si="14"/>
        <v>CUE 1</v>
      </c>
      <c r="B953" s="19">
        <v>1</v>
      </c>
      <c r="K953" s="3" t="s">
        <v>1951</v>
      </c>
      <c r="L953" s="3" t="s">
        <v>1951</v>
      </c>
      <c r="M953" s="3" t="s">
        <v>1951</v>
      </c>
      <c r="N953" s="3" t="s">
        <v>1951</v>
      </c>
      <c r="AP953" t="s">
        <v>803</v>
      </c>
    </row>
    <row r="954" spans="1:42" hidden="1">
      <c r="A954" s="79" t="str">
        <f t="shared" si="14"/>
        <v>CUE 2</v>
      </c>
      <c r="B954" s="19">
        <v>2</v>
      </c>
      <c r="K954" s="3" t="s">
        <v>1951</v>
      </c>
      <c r="L954" s="3" t="s">
        <v>1951</v>
      </c>
      <c r="M954" s="3" t="s">
        <v>1951</v>
      </c>
      <c r="N954" s="3" t="s">
        <v>1951</v>
      </c>
      <c r="AP954" t="s">
        <v>803</v>
      </c>
    </row>
    <row r="955" spans="1:42" hidden="1">
      <c r="A955" s="79" t="str">
        <f t="shared" si="14"/>
        <v>CUE 3</v>
      </c>
      <c r="B955" s="19">
        <v>3</v>
      </c>
      <c r="K955" s="3" t="s">
        <v>1951</v>
      </c>
      <c r="L955" s="3" t="s">
        <v>1951</v>
      </c>
      <c r="M955" s="3" t="s">
        <v>1951</v>
      </c>
      <c r="N955" s="3" t="s">
        <v>1951</v>
      </c>
      <c r="AP955" t="s">
        <v>803</v>
      </c>
    </row>
    <row r="956" spans="1:42" hidden="1">
      <c r="A956" s="79" t="str">
        <f t="shared" si="14"/>
        <v>CUE C</v>
      </c>
      <c r="B956" s="89" t="s">
        <v>110</v>
      </c>
      <c r="C956" s="79"/>
      <c r="D956" s="79"/>
      <c r="E956" s="79"/>
      <c r="F956" s="79"/>
      <c r="G956" s="84"/>
      <c r="H956" s="79"/>
      <c r="I956" s="79"/>
      <c r="J956" s="79"/>
      <c r="K956" s="3" t="s">
        <v>1951</v>
      </c>
      <c r="L956" s="3" t="s">
        <v>1951</v>
      </c>
      <c r="M956" s="3" t="s">
        <v>1951</v>
      </c>
      <c r="N956" s="3" t="s">
        <v>1951</v>
      </c>
      <c r="O956" s="3"/>
      <c r="P956" s="79"/>
      <c r="Q956" s="79"/>
      <c r="R956" s="85"/>
      <c r="S956" s="85"/>
      <c r="T956" s="85"/>
      <c r="U956" s="85"/>
      <c r="V956" s="79"/>
      <c r="W956" s="79"/>
      <c r="X956" s="79"/>
      <c r="Y956" s="79"/>
      <c r="Z956" s="79"/>
      <c r="AA956" s="79"/>
      <c r="AB956" s="79"/>
      <c r="AC956" s="79"/>
      <c r="AD956" s="79"/>
      <c r="AE956" s="86"/>
      <c r="AF956" s="90"/>
      <c r="AG956" s="3"/>
      <c r="AH956" s="79"/>
      <c r="AI956" s="79"/>
      <c r="AJ956" s="79"/>
      <c r="AK956" s="19"/>
      <c r="AL956" s="79"/>
      <c r="AM956" s="79"/>
      <c r="AN956" s="3"/>
      <c r="AO956" s="79"/>
      <c r="AP956" s="158" t="s">
        <v>803</v>
      </c>
    </row>
    <row r="957" spans="1:42" hidden="1">
      <c r="A957" s="79" t="str">
        <f t="shared" si="14"/>
        <v>CUE D</v>
      </c>
      <c r="B957" s="89" t="s">
        <v>239</v>
      </c>
      <c r="K957" s="3" t="s">
        <v>1951</v>
      </c>
      <c r="L957" s="3" t="s">
        <v>1951</v>
      </c>
      <c r="M957" s="3" t="s">
        <v>1951</v>
      </c>
      <c r="N957" s="3" t="s">
        <v>1951</v>
      </c>
      <c r="AP957" s="159" t="s">
        <v>803</v>
      </c>
    </row>
    <row r="958" spans="1:42" hidden="1">
      <c r="A958" s="79" t="str">
        <f t="shared" si="14"/>
        <v>CUE E</v>
      </c>
      <c r="B958" s="89" t="s">
        <v>246</v>
      </c>
      <c r="K958" s="3" t="s">
        <v>1951</v>
      </c>
      <c r="L958" s="3" t="s">
        <v>1951</v>
      </c>
      <c r="M958" s="3" t="s">
        <v>1951</v>
      </c>
      <c r="N958" s="3" t="s">
        <v>1951</v>
      </c>
      <c r="AP958" s="159" t="s">
        <v>803</v>
      </c>
    </row>
    <row r="959" spans="1:42" hidden="1">
      <c r="A959" s="79" t="str">
        <f t="shared" si="14"/>
        <v>CUE F</v>
      </c>
      <c r="B959" s="89" t="s">
        <v>247</v>
      </c>
      <c r="K959" s="3" t="s">
        <v>1951</v>
      </c>
      <c r="L959" s="3" t="s">
        <v>1951</v>
      </c>
      <c r="M959" s="3" t="s">
        <v>1951</v>
      </c>
      <c r="N959" s="3" t="s">
        <v>1951</v>
      </c>
      <c r="AP959" s="159" t="s">
        <v>803</v>
      </c>
    </row>
    <row r="960" spans="1:42" hidden="1">
      <c r="A960" s="79" t="str">
        <f t="shared" si="14"/>
        <v>CUE G</v>
      </c>
      <c r="B960" s="89" t="s">
        <v>173</v>
      </c>
      <c r="K960" s="3" t="s">
        <v>1951</v>
      </c>
      <c r="L960" s="3" t="s">
        <v>1951</v>
      </c>
      <c r="M960" s="3" t="s">
        <v>1951</v>
      </c>
      <c r="N960" s="3" t="s">
        <v>1951</v>
      </c>
      <c r="AP960" s="159" t="s">
        <v>803</v>
      </c>
    </row>
    <row r="961" spans="1:42" hidden="1">
      <c r="A961" s="79" t="str">
        <f t="shared" si="14"/>
        <v>CUE H</v>
      </c>
      <c r="B961" s="89" t="s">
        <v>108</v>
      </c>
      <c r="K961" s="3" t="s">
        <v>1951</v>
      </c>
      <c r="L961" s="3" t="s">
        <v>1951</v>
      </c>
      <c r="M961" s="3" t="s">
        <v>1951</v>
      </c>
      <c r="N961" s="3" t="s">
        <v>1951</v>
      </c>
      <c r="AP961" s="159" t="s">
        <v>803</v>
      </c>
    </row>
    <row r="962" spans="1:42" hidden="1">
      <c r="A962" s="79" t="str">
        <f t="shared" ref="A962:A1025" si="15">_xlfn.CONCAT(AP962," ",B962)</f>
        <v>CUE I</v>
      </c>
      <c r="B962" s="89" t="s">
        <v>224</v>
      </c>
      <c r="K962" s="3" t="s">
        <v>1951</v>
      </c>
      <c r="L962" s="3" t="s">
        <v>1951</v>
      </c>
      <c r="M962" s="3" t="s">
        <v>1951</v>
      </c>
      <c r="N962" s="3" t="s">
        <v>1951</v>
      </c>
      <c r="AP962" s="159" t="s">
        <v>803</v>
      </c>
    </row>
    <row r="963" spans="1:42" hidden="1">
      <c r="A963" s="79" t="str">
        <f t="shared" si="15"/>
        <v>CUM 1</v>
      </c>
      <c r="B963" s="19">
        <v>1</v>
      </c>
      <c r="K963" s="3" t="s">
        <v>1951</v>
      </c>
      <c r="L963" s="3" t="s">
        <v>1951</v>
      </c>
      <c r="M963" s="3" t="s">
        <v>1951</v>
      </c>
      <c r="N963" s="3" t="s">
        <v>1951</v>
      </c>
      <c r="AP963" t="s">
        <v>1739</v>
      </c>
    </row>
    <row r="964" spans="1:42" hidden="1">
      <c r="A964" s="79" t="str">
        <f t="shared" si="15"/>
        <v>CUM 2</v>
      </c>
      <c r="B964" s="19">
        <v>2</v>
      </c>
      <c r="K964" s="3" t="s">
        <v>1951</v>
      </c>
      <c r="L964" s="3" t="s">
        <v>1951</v>
      </c>
      <c r="M964" s="3" t="s">
        <v>1951</v>
      </c>
      <c r="N964" s="3" t="s">
        <v>1951</v>
      </c>
      <c r="AP964" t="s">
        <v>1739</v>
      </c>
    </row>
    <row r="965" spans="1:42" hidden="1">
      <c r="A965" s="79" t="str">
        <f t="shared" si="15"/>
        <v>CUM 3</v>
      </c>
      <c r="B965" s="19">
        <v>3</v>
      </c>
      <c r="K965" s="3" t="s">
        <v>1951</v>
      </c>
      <c r="L965" s="3" t="s">
        <v>1951</v>
      </c>
      <c r="M965" s="3" t="s">
        <v>1951</v>
      </c>
      <c r="N965" s="3" t="s">
        <v>1951</v>
      </c>
      <c r="AP965" t="s">
        <v>1739</v>
      </c>
    </row>
    <row r="966" spans="1:42" hidden="1">
      <c r="A966" s="79" t="str">
        <f t="shared" si="15"/>
        <v>CUM D</v>
      </c>
      <c r="B966" s="89" t="s">
        <v>239</v>
      </c>
      <c r="K966" s="3" t="s">
        <v>1951</v>
      </c>
      <c r="L966" s="3" t="s">
        <v>1951</v>
      </c>
      <c r="M966" s="3" t="s">
        <v>1951</v>
      </c>
      <c r="N966" s="3" t="s">
        <v>1951</v>
      </c>
      <c r="AP966" s="159" t="s">
        <v>1739</v>
      </c>
    </row>
    <row r="967" spans="1:42" hidden="1">
      <c r="A967" s="79" t="str">
        <f t="shared" si="15"/>
        <v>CUM E</v>
      </c>
      <c r="B967" s="89" t="s">
        <v>246</v>
      </c>
      <c r="K967" s="3" t="s">
        <v>1951</v>
      </c>
      <c r="L967" s="3" t="s">
        <v>1951</v>
      </c>
      <c r="M967" s="3" t="s">
        <v>1951</v>
      </c>
      <c r="N967" s="3" t="s">
        <v>1951</v>
      </c>
      <c r="AP967" s="159" t="s">
        <v>1739</v>
      </c>
    </row>
    <row r="968" spans="1:42" hidden="1">
      <c r="A968" s="79" t="str">
        <f t="shared" si="15"/>
        <v>CUM F</v>
      </c>
      <c r="B968" s="89" t="s">
        <v>247</v>
      </c>
      <c r="K968" s="3" t="s">
        <v>1951</v>
      </c>
      <c r="L968" s="3" t="s">
        <v>1951</v>
      </c>
      <c r="M968" s="3" t="s">
        <v>1951</v>
      </c>
      <c r="N968" s="3" t="s">
        <v>1951</v>
      </c>
      <c r="AP968" s="159" t="s">
        <v>1739</v>
      </c>
    </row>
    <row r="969" spans="1:42" hidden="1">
      <c r="A969" s="79" t="str">
        <f t="shared" si="15"/>
        <v>CUM G</v>
      </c>
      <c r="B969" s="89" t="s">
        <v>173</v>
      </c>
      <c r="C969" s="79" t="s">
        <v>476</v>
      </c>
      <c r="D969" s="79" t="s">
        <v>477</v>
      </c>
      <c r="E969" s="79">
        <v>7</v>
      </c>
      <c r="F969" s="79">
        <v>-21.500109999999999</v>
      </c>
      <c r="G969" s="84" t="s">
        <v>299</v>
      </c>
      <c r="H969" s="79">
        <v>-64.749769999999998</v>
      </c>
      <c r="I969" s="79" t="s">
        <v>300</v>
      </c>
      <c r="J969" s="79">
        <v>15</v>
      </c>
      <c r="K969" s="3" t="s">
        <v>1951</v>
      </c>
      <c r="L969" s="3" t="s">
        <v>1951</v>
      </c>
      <c r="M969" s="3" t="s">
        <v>1951</v>
      </c>
      <c r="N969" s="3" t="s">
        <v>1951</v>
      </c>
      <c r="O969" s="3" t="s">
        <v>179</v>
      </c>
      <c r="P969" s="79" t="s">
        <v>77</v>
      </c>
      <c r="Q969" s="79" t="s">
        <v>77</v>
      </c>
      <c r="R969" s="85" t="s">
        <v>77</v>
      </c>
      <c r="S969" s="85" t="s">
        <v>77</v>
      </c>
      <c r="T969" s="85" t="s">
        <v>77</v>
      </c>
      <c r="U969" s="85" t="s">
        <v>77</v>
      </c>
      <c r="V969" s="79">
        <v>4</v>
      </c>
      <c r="W969" s="79">
        <v>4</v>
      </c>
      <c r="X969" s="79">
        <v>4</v>
      </c>
      <c r="Y969" s="79">
        <v>2</v>
      </c>
      <c r="Z969" s="79">
        <v>1150</v>
      </c>
      <c r="AA969" s="79">
        <v>19150</v>
      </c>
      <c r="AB969" s="79">
        <v>10000</v>
      </c>
      <c r="AC969" s="79">
        <v>10000</v>
      </c>
      <c r="AD969" s="86">
        <v>80000</v>
      </c>
      <c r="AE969" s="86">
        <v>100</v>
      </c>
      <c r="AF969" s="90"/>
      <c r="AG969" s="3"/>
      <c r="AH969" s="79" t="s">
        <v>301</v>
      </c>
      <c r="AI969" s="79" t="s">
        <v>250</v>
      </c>
      <c r="AJ969" s="79"/>
      <c r="AK969" s="19" t="s">
        <v>173</v>
      </c>
      <c r="AL969" s="79"/>
      <c r="AM969" s="79"/>
      <c r="AN969" s="3"/>
      <c r="AO969" s="79"/>
      <c r="AP969" s="158" t="s">
        <v>1739</v>
      </c>
    </row>
    <row r="970" spans="1:42" hidden="1">
      <c r="A970" s="79" t="str">
        <f t="shared" si="15"/>
        <v>CUM H</v>
      </c>
      <c r="B970" s="89" t="s">
        <v>108</v>
      </c>
      <c r="C970" s="79" t="s">
        <v>476</v>
      </c>
      <c r="D970" s="79" t="s">
        <v>533</v>
      </c>
      <c r="E970" s="79">
        <v>8</v>
      </c>
      <c r="F970" s="79">
        <v>-21.500109999999999</v>
      </c>
      <c r="G970" s="84" t="s">
        <v>299</v>
      </c>
      <c r="H970" s="79">
        <v>-64.749769999999998</v>
      </c>
      <c r="I970" s="79" t="s">
        <v>300</v>
      </c>
      <c r="J970" s="79">
        <v>15</v>
      </c>
      <c r="K970" s="3" t="s">
        <v>1951</v>
      </c>
      <c r="L970" s="3" t="s">
        <v>1951</v>
      </c>
      <c r="M970" s="3" t="s">
        <v>1951</v>
      </c>
      <c r="N970" s="3" t="s">
        <v>1951</v>
      </c>
      <c r="O970" s="3" t="s">
        <v>179</v>
      </c>
      <c r="P970" s="79" t="s">
        <v>77</v>
      </c>
      <c r="Q970" s="79" t="s">
        <v>77</v>
      </c>
      <c r="R970" s="85" t="s">
        <v>77</v>
      </c>
      <c r="S970" s="85" t="s">
        <v>77</v>
      </c>
      <c r="T970" s="85" t="s">
        <v>77</v>
      </c>
      <c r="U970" s="85" t="s">
        <v>77</v>
      </c>
      <c r="V970" s="79">
        <v>4</v>
      </c>
      <c r="W970" s="79">
        <v>4</v>
      </c>
      <c r="X970" s="79">
        <v>4</v>
      </c>
      <c r="Y970" s="79">
        <v>2</v>
      </c>
      <c r="Z970" s="79">
        <v>1150</v>
      </c>
      <c r="AA970" s="79">
        <v>19150</v>
      </c>
      <c r="AB970" s="79">
        <v>10000</v>
      </c>
      <c r="AC970" s="79">
        <v>10000</v>
      </c>
      <c r="AD970" s="86">
        <v>80000</v>
      </c>
      <c r="AE970" s="86">
        <v>100</v>
      </c>
      <c r="AF970" s="90"/>
      <c r="AG970" s="3"/>
      <c r="AH970" s="79" t="s">
        <v>301</v>
      </c>
      <c r="AI970" s="79" t="s">
        <v>250</v>
      </c>
      <c r="AJ970" s="79"/>
      <c r="AK970" s="19" t="s">
        <v>108</v>
      </c>
      <c r="AL970" s="79"/>
      <c r="AM970" s="79"/>
      <c r="AN970" s="3"/>
      <c r="AO970" s="79"/>
      <c r="AP970" s="158" t="s">
        <v>1739</v>
      </c>
    </row>
    <row r="971" spans="1:42" hidden="1">
      <c r="A971" s="79" t="str">
        <f t="shared" si="15"/>
        <v>CUM I</v>
      </c>
      <c r="B971" s="89" t="s">
        <v>224</v>
      </c>
      <c r="C971" s="79" t="s">
        <v>478</v>
      </c>
      <c r="D971" s="79" t="s">
        <v>479</v>
      </c>
      <c r="E971" s="79">
        <v>4</v>
      </c>
      <c r="F971" s="79">
        <v>-20.068321999999998</v>
      </c>
      <c r="G971" s="84" t="s">
        <v>299</v>
      </c>
      <c r="H971" s="79">
        <v>-63.564210000000003</v>
      </c>
      <c r="I971" s="79" t="s">
        <v>300</v>
      </c>
      <c r="J971" s="79">
        <v>10</v>
      </c>
      <c r="K971" s="3" t="s">
        <v>1951</v>
      </c>
      <c r="L971" s="3" t="s">
        <v>1951</v>
      </c>
      <c r="M971" s="3" t="s">
        <v>1951</v>
      </c>
      <c r="N971" s="3" t="s">
        <v>1951</v>
      </c>
      <c r="O971" s="3" t="s">
        <v>179</v>
      </c>
      <c r="P971" s="79" t="s">
        <v>77</v>
      </c>
      <c r="Q971" s="79" t="s">
        <v>77</v>
      </c>
      <c r="R971" s="85" t="s">
        <v>77</v>
      </c>
      <c r="S971" s="85" t="s">
        <v>77</v>
      </c>
      <c r="T971" s="85" t="s">
        <v>77</v>
      </c>
      <c r="U971" s="85" t="s">
        <v>77</v>
      </c>
      <c r="V971" s="79">
        <v>4</v>
      </c>
      <c r="W971" s="79">
        <v>4</v>
      </c>
      <c r="X971" s="79">
        <v>4</v>
      </c>
      <c r="Y971" s="79">
        <v>4</v>
      </c>
      <c r="Z971" s="79">
        <v>2175</v>
      </c>
      <c r="AA971" s="79">
        <v>20175</v>
      </c>
      <c r="AB971" s="79">
        <v>15000</v>
      </c>
      <c r="AC971" s="79">
        <v>15000</v>
      </c>
      <c r="AD971" s="86">
        <v>80000</v>
      </c>
      <c r="AE971" s="86">
        <v>100</v>
      </c>
      <c r="AF971" s="90"/>
      <c r="AG971" s="3"/>
      <c r="AH971" s="79" t="s">
        <v>301</v>
      </c>
      <c r="AI971" s="79" t="s">
        <v>250</v>
      </c>
      <c r="AJ971" s="79"/>
      <c r="AK971" s="19" t="s">
        <v>239</v>
      </c>
      <c r="AL971" s="79"/>
      <c r="AM971" s="79"/>
      <c r="AN971" s="3"/>
      <c r="AO971" s="79"/>
      <c r="AP971" s="158" t="s">
        <v>1739</v>
      </c>
    </row>
    <row r="972" spans="1:42" hidden="1">
      <c r="A972" s="79" t="str">
        <f t="shared" si="15"/>
        <v>CUN 1</v>
      </c>
      <c r="B972" s="19">
        <v>1</v>
      </c>
      <c r="K972" s="3" t="s">
        <v>1951</v>
      </c>
      <c r="L972" s="3" t="s">
        <v>1951</v>
      </c>
      <c r="M972" s="3" t="s">
        <v>1951</v>
      </c>
      <c r="N972" s="3" t="s">
        <v>1951</v>
      </c>
      <c r="AP972" t="s">
        <v>1740</v>
      </c>
    </row>
    <row r="973" spans="1:42" hidden="1">
      <c r="A973" s="79" t="str">
        <f t="shared" si="15"/>
        <v>CUN 2</v>
      </c>
      <c r="B973" s="19">
        <v>2</v>
      </c>
      <c r="K973" s="3" t="s">
        <v>1951</v>
      </c>
      <c r="L973" s="3" t="s">
        <v>1951</v>
      </c>
      <c r="M973" s="3" t="s">
        <v>1951</v>
      </c>
      <c r="N973" s="3" t="s">
        <v>1951</v>
      </c>
      <c r="AP973" t="s">
        <v>1740</v>
      </c>
    </row>
    <row r="974" spans="1:42" hidden="1">
      <c r="A974" s="79" t="str">
        <f t="shared" si="15"/>
        <v>CUN D</v>
      </c>
      <c r="B974" s="89" t="s">
        <v>239</v>
      </c>
      <c r="K974" s="3" t="s">
        <v>1951</v>
      </c>
      <c r="L974" s="3" t="s">
        <v>1951</v>
      </c>
      <c r="M974" s="3" t="s">
        <v>1951</v>
      </c>
      <c r="N974" s="3" t="s">
        <v>1951</v>
      </c>
      <c r="AP974" s="159" t="s">
        <v>1740</v>
      </c>
    </row>
    <row r="975" spans="1:42" hidden="1">
      <c r="A975" s="79" t="str">
        <f t="shared" si="15"/>
        <v>CUN E</v>
      </c>
      <c r="B975" s="89" t="s">
        <v>246</v>
      </c>
      <c r="K975" s="3" t="s">
        <v>1951</v>
      </c>
      <c r="L975" s="3" t="s">
        <v>1951</v>
      </c>
      <c r="M975" s="3" t="s">
        <v>1951</v>
      </c>
      <c r="N975" s="3" t="s">
        <v>1951</v>
      </c>
      <c r="AP975" s="159" t="s">
        <v>1740</v>
      </c>
    </row>
    <row r="976" spans="1:42" hidden="1">
      <c r="A976" s="79" t="str">
        <f t="shared" si="15"/>
        <v>CUN G</v>
      </c>
      <c r="B976" s="89" t="s">
        <v>173</v>
      </c>
      <c r="K976" s="3" t="s">
        <v>1951</v>
      </c>
      <c r="L976" s="3" t="s">
        <v>1951</v>
      </c>
      <c r="M976" s="3" t="s">
        <v>1951</v>
      </c>
      <c r="N976" s="3" t="s">
        <v>1951</v>
      </c>
      <c r="AP976" s="159" t="s">
        <v>1740</v>
      </c>
    </row>
    <row r="977" spans="1:42" hidden="1">
      <c r="A977" s="79" t="str">
        <f t="shared" si="15"/>
        <v>CUN H</v>
      </c>
      <c r="B977" s="89" t="s">
        <v>108</v>
      </c>
      <c r="K977" s="3" t="s">
        <v>1951</v>
      </c>
      <c r="L977" s="3" t="s">
        <v>1951</v>
      </c>
      <c r="M977" s="3" t="s">
        <v>1951</v>
      </c>
      <c r="N977" s="3" t="s">
        <v>1951</v>
      </c>
      <c r="AP977" s="159" t="s">
        <v>1740</v>
      </c>
    </row>
    <row r="978" spans="1:42" hidden="1">
      <c r="A978" s="79" t="str">
        <f t="shared" si="15"/>
        <v>CUR 1</v>
      </c>
      <c r="B978" s="19">
        <v>1</v>
      </c>
      <c r="K978" s="3" t="s">
        <v>1951</v>
      </c>
      <c r="L978" s="3" t="s">
        <v>1951</v>
      </c>
      <c r="M978" s="3" t="s">
        <v>1951</v>
      </c>
      <c r="N978" s="3" t="s">
        <v>1951</v>
      </c>
      <c r="AP978" t="s">
        <v>856</v>
      </c>
    </row>
    <row r="979" spans="1:42" hidden="1">
      <c r="A979" s="79" t="str">
        <f t="shared" si="15"/>
        <v>CUR 2</v>
      </c>
      <c r="B979" s="19">
        <v>2</v>
      </c>
      <c r="K979" s="3" t="s">
        <v>1951</v>
      </c>
      <c r="L979" s="3" t="s">
        <v>1951</v>
      </c>
      <c r="M979" s="3" t="s">
        <v>1951</v>
      </c>
      <c r="N979" s="3" t="s">
        <v>1951</v>
      </c>
      <c r="AP979" t="s">
        <v>856</v>
      </c>
    </row>
    <row r="980" spans="1:42" hidden="1">
      <c r="A980" s="79" t="str">
        <f t="shared" si="15"/>
        <v>CUR 3</v>
      </c>
      <c r="B980" s="19">
        <v>3</v>
      </c>
      <c r="K980" s="3" t="s">
        <v>1951</v>
      </c>
      <c r="L980" s="3" t="s">
        <v>1951</v>
      </c>
      <c r="M980" s="3" t="s">
        <v>1951</v>
      </c>
      <c r="N980" s="3" t="s">
        <v>1951</v>
      </c>
      <c r="AP980" t="s">
        <v>856</v>
      </c>
    </row>
    <row r="981" spans="1:42" hidden="1">
      <c r="A981" s="79" t="str">
        <f t="shared" si="15"/>
        <v>CUR D</v>
      </c>
      <c r="B981" s="89" t="s">
        <v>239</v>
      </c>
      <c r="K981" s="3" t="s">
        <v>1951</v>
      </c>
      <c r="L981" s="3" t="s">
        <v>1951</v>
      </c>
      <c r="M981" s="3" t="s">
        <v>1951</v>
      </c>
      <c r="N981" s="3" t="s">
        <v>1951</v>
      </c>
      <c r="AP981" s="159" t="s">
        <v>856</v>
      </c>
    </row>
    <row r="982" spans="1:42" hidden="1">
      <c r="A982" s="79" t="str">
        <f t="shared" si="15"/>
        <v>CUR E</v>
      </c>
      <c r="B982" s="89" t="s">
        <v>246</v>
      </c>
      <c r="K982" s="3" t="s">
        <v>1951</v>
      </c>
      <c r="L982" s="3" t="s">
        <v>1951</v>
      </c>
      <c r="M982" s="3" t="s">
        <v>1951</v>
      </c>
      <c r="N982" s="3" t="s">
        <v>1951</v>
      </c>
      <c r="AP982" s="159" t="s">
        <v>856</v>
      </c>
    </row>
    <row r="983" spans="1:42" hidden="1">
      <c r="A983" s="79" t="str">
        <f t="shared" si="15"/>
        <v>CUR F</v>
      </c>
      <c r="B983" s="89" t="s">
        <v>247</v>
      </c>
      <c r="K983" s="3" t="s">
        <v>1951</v>
      </c>
      <c r="L983" s="3" t="s">
        <v>1951</v>
      </c>
      <c r="M983" s="3" t="s">
        <v>1951</v>
      </c>
      <c r="N983" s="3" t="s">
        <v>1951</v>
      </c>
      <c r="AP983" s="159" t="s">
        <v>856</v>
      </c>
    </row>
    <row r="984" spans="1:42" hidden="1">
      <c r="A984" s="79" t="str">
        <f t="shared" si="15"/>
        <v>CUR G</v>
      </c>
      <c r="B984" s="89" t="s">
        <v>173</v>
      </c>
      <c r="K984" s="3" t="s">
        <v>1951</v>
      </c>
      <c r="L984" s="3" t="s">
        <v>1951</v>
      </c>
      <c r="M984" s="3" t="s">
        <v>1951</v>
      </c>
      <c r="N984" s="3" t="s">
        <v>1951</v>
      </c>
      <c r="AP984" s="159" t="s">
        <v>856</v>
      </c>
    </row>
    <row r="985" spans="1:42" hidden="1">
      <c r="A985" s="79" t="str">
        <f t="shared" si="15"/>
        <v>CUR H</v>
      </c>
      <c r="B985" s="89" t="s">
        <v>108</v>
      </c>
      <c r="K985" s="3" t="s">
        <v>1951</v>
      </c>
      <c r="L985" s="3" t="s">
        <v>1951</v>
      </c>
      <c r="M985" s="3" t="s">
        <v>1951</v>
      </c>
      <c r="N985" s="3" t="s">
        <v>1951</v>
      </c>
      <c r="AP985" s="159" t="s">
        <v>856</v>
      </c>
    </row>
    <row r="986" spans="1:42" hidden="1">
      <c r="A986" s="79" t="str">
        <f t="shared" si="15"/>
        <v>CUR I</v>
      </c>
      <c r="B986" s="89" t="s">
        <v>224</v>
      </c>
      <c r="K986" s="3" t="s">
        <v>1951</v>
      </c>
      <c r="L986" s="3" t="s">
        <v>1951</v>
      </c>
      <c r="M986" s="3" t="s">
        <v>1951</v>
      </c>
      <c r="N986" s="3" t="s">
        <v>1951</v>
      </c>
      <c r="AP986" s="159" t="s">
        <v>856</v>
      </c>
    </row>
    <row r="987" spans="1:42" hidden="1">
      <c r="A987" s="79" t="str">
        <f t="shared" si="15"/>
        <v>CUS 1</v>
      </c>
      <c r="B987" s="19">
        <v>1</v>
      </c>
      <c r="K987" s="3" t="s">
        <v>1951</v>
      </c>
      <c r="L987" s="3" t="s">
        <v>1951</v>
      </c>
      <c r="M987" s="3" t="s">
        <v>1951</v>
      </c>
      <c r="N987" s="3" t="s">
        <v>1951</v>
      </c>
      <c r="AP987" t="s">
        <v>874</v>
      </c>
    </row>
    <row r="988" spans="1:42" hidden="1">
      <c r="A988" s="79" t="str">
        <f t="shared" si="15"/>
        <v>CUS 2</v>
      </c>
      <c r="B988" s="19">
        <v>2</v>
      </c>
      <c r="K988" s="3" t="s">
        <v>1951</v>
      </c>
      <c r="L988" s="3" t="s">
        <v>1951</v>
      </c>
      <c r="M988" s="3" t="s">
        <v>1951</v>
      </c>
      <c r="N988" s="3" t="s">
        <v>1951</v>
      </c>
      <c r="AP988" t="s">
        <v>874</v>
      </c>
    </row>
    <row r="989" spans="1:42" hidden="1">
      <c r="A989" s="79" t="str">
        <f t="shared" si="15"/>
        <v>CUS 3</v>
      </c>
      <c r="B989" s="19">
        <v>3</v>
      </c>
      <c r="K989" s="3" t="s">
        <v>1951</v>
      </c>
      <c r="L989" s="3" t="s">
        <v>1951</v>
      </c>
      <c r="M989" s="3" t="s">
        <v>1951</v>
      </c>
      <c r="N989" s="3" t="s">
        <v>1951</v>
      </c>
      <c r="AP989" t="s">
        <v>874</v>
      </c>
    </row>
    <row r="990" spans="1:42" hidden="1">
      <c r="A990" s="79" t="str">
        <f t="shared" si="15"/>
        <v>CUS D</v>
      </c>
      <c r="B990" s="89" t="s">
        <v>239</v>
      </c>
      <c r="K990" s="3" t="s">
        <v>1951</v>
      </c>
      <c r="L990" s="3" t="s">
        <v>1951</v>
      </c>
      <c r="M990" s="3" t="s">
        <v>1951</v>
      </c>
      <c r="N990" s="3" t="s">
        <v>1951</v>
      </c>
      <c r="AP990" s="159" t="s">
        <v>874</v>
      </c>
    </row>
    <row r="991" spans="1:42" hidden="1">
      <c r="A991" s="79" t="str">
        <f t="shared" si="15"/>
        <v>CUS E</v>
      </c>
      <c r="B991" s="89" t="s">
        <v>246</v>
      </c>
      <c r="K991" s="3" t="s">
        <v>1951</v>
      </c>
      <c r="L991" s="3" t="s">
        <v>1951</v>
      </c>
      <c r="M991" s="3" t="s">
        <v>1951</v>
      </c>
      <c r="N991" s="3" t="s">
        <v>1951</v>
      </c>
      <c r="AP991" s="159" t="s">
        <v>874</v>
      </c>
    </row>
    <row r="992" spans="1:42" hidden="1">
      <c r="A992" s="79" t="str">
        <f t="shared" si="15"/>
        <v>CUS F</v>
      </c>
      <c r="B992" s="89" t="s">
        <v>247</v>
      </c>
      <c r="K992" s="3" t="s">
        <v>1951</v>
      </c>
      <c r="L992" s="3" t="s">
        <v>1951</v>
      </c>
      <c r="M992" s="3" t="s">
        <v>1951</v>
      </c>
      <c r="N992" s="3" t="s">
        <v>1951</v>
      </c>
      <c r="AP992" s="159" t="s">
        <v>874</v>
      </c>
    </row>
    <row r="993" spans="1:42" hidden="1">
      <c r="A993" s="79" t="str">
        <f t="shared" si="15"/>
        <v>CUS G</v>
      </c>
      <c r="B993" s="89" t="s">
        <v>173</v>
      </c>
      <c r="K993" s="3" t="s">
        <v>1951</v>
      </c>
      <c r="L993" s="3" t="s">
        <v>1951</v>
      </c>
      <c r="M993" s="3" t="s">
        <v>1951</v>
      </c>
      <c r="N993" s="3" t="s">
        <v>1951</v>
      </c>
      <c r="AP993" s="159" t="s">
        <v>874</v>
      </c>
    </row>
    <row r="994" spans="1:42" hidden="1">
      <c r="A994" s="79" t="str">
        <f t="shared" si="15"/>
        <v>CUS H</v>
      </c>
      <c r="B994" s="89" t="s">
        <v>108</v>
      </c>
      <c r="K994" s="3" t="s">
        <v>1951</v>
      </c>
      <c r="L994" s="3" t="s">
        <v>1951</v>
      </c>
      <c r="M994" s="3" t="s">
        <v>1951</v>
      </c>
      <c r="N994" s="3" t="s">
        <v>1951</v>
      </c>
      <c r="AP994" s="159" t="s">
        <v>874</v>
      </c>
    </row>
    <row r="995" spans="1:42" hidden="1">
      <c r="A995" s="79" t="str">
        <f t="shared" si="15"/>
        <v>CUS I</v>
      </c>
      <c r="B995" s="89" t="s">
        <v>224</v>
      </c>
      <c r="K995" s="3" t="s">
        <v>1951</v>
      </c>
      <c r="L995" s="3" t="s">
        <v>1951</v>
      </c>
      <c r="M995" s="3" t="s">
        <v>1951</v>
      </c>
      <c r="N995" s="3" t="s">
        <v>1951</v>
      </c>
      <c r="AP995" s="159" t="s">
        <v>874</v>
      </c>
    </row>
    <row r="996" spans="1:42" hidden="1">
      <c r="A996" s="79" t="str">
        <f t="shared" si="15"/>
        <v>CVL 2</v>
      </c>
      <c r="B996" s="19">
        <v>2</v>
      </c>
      <c r="K996" s="3" t="s">
        <v>1951</v>
      </c>
      <c r="L996" s="3" t="s">
        <v>1951</v>
      </c>
      <c r="M996" s="3" t="s">
        <v>1951</v>
      </c>
      <c r="N996" s="3" t="s">
        <v>1951</v>
      </c>
      <c r="AP996" t="s">
        <v>1643</v>
      </c>
    </row>
    <row r="997" spans="1:42" hidden="1">
      <c r="A997" s="79" t="str">
        <f t="shared" si="15"/>
        <v>CVL 3</v>
      </c>
      <c r="B997" s="19">
        <v>3</v>
      </c>
      <c r="K997" s="3" t="s">
        <v>1951</v>
      </c>
      <c r="L997" s="3" t="s">
        <v>1951</v>
      </c>
      <c r="M997" s="3" t="s">
        <v>1951</v>
      </c>
      <c r="N997" s="3" t="s">
        <v>1951</v>
      </c>
      <c r="AP997" t="s">
        <v>1643</v>
      </c>
    </row>
    <row r="998" spans="1:42" hidden="1">
      <c r="A998" s="79" t="str">
        <f t="shared" si="15"/>
        <v>CVL A</v>
      </c>
      <c r="B998" s="89" t="s">
        <v>106</v>
      </c>
      <c r="K998" s="3" t="s">
        <v>1951</v>
      </c>
      <c r="L998" s="3" t="s">
        <v>1951</v>
      </c>
      <c r="M998" s="3" t="s">
        <v>1951</v>
      </c>
      <c r="N998" s="3" t="s">
        <v>1951</v>
      </c>
      <c r="AP998" s="159" t="s">
        <v>1643</v>
      </c>
    </row>
    <row r="999" spans="1:42" hidden="1">
      <c r="A999" s="79" t="str">
        <f t="shared" si="15"/>
        <v>CVL E</v>
      </c>
      <c r="B999" s="89" t="s">
        <v>246</v>
      </c>
      <c r="K999" s="3" t="s">
        <v>1951</v>
      </c>
      <c r="L999" s="3" t="s">
        <v>1951</v>
      </c>
      <c r="M999" s="3" t="s">
        <v>1951</v>
      </c>
      <c r="N999" s="3" t="s">
        <v>1951</v>
      </c>
      <c r="AP999" s="159" t="s">
        <v>1643</v>
      </c>
    </row>
    <row r="1000" spans="1:42" hidden="1">
      <c r="A1000" s="79" t="str">
        <f t="shared" si="15"/>
        <v>CVL F</v>
      </c>
      <c r="B1000" s="89" t="s">
        <v>247</v>
      </c>
      <c r="K1000" s="3" t="s">
        <v>1951</v>
      </c>
      <c r="L1000" s="3" t="s">
        <v>1951</v>
      </c>
      <c r="M1000" s="3" t="s">
        <v>1951</v>
      </c>
      <c r="N1000" s="3" t="s">
        <v>1951</v>
      </c>
      <c r="AP1000" s="159" t="s">
        <v>1643</v>
      </c>
    </row>
    <row r="1001" spans="1:42" hidden="1">
      <c r="A1001" s="79" t="str">
        <f t="shared" si="15"/>
        <v>CVL H</v>
      </c>
      <c r="B1001" s="89" t="s">
        <v>108</v>
      </c>
      <c r="K1001" s="3" t="s">
        <v>1951</v>
      </c>
      <c r="L1001" s="3" t="s">
        <v>1951</v>
      </c>
      <c r="M1001" s="3" t="s">
        <v>1951</v>
      </c>
      <c r="N1001" s="3" t="s">
        <v>1951</v>
      </c>
      <c r="AP1001" s="159" t="s">
        <v>1643</v>
      </c>
    </row>
    <row r="1002" spans="1:42" hidden="1">
      <c r="A1002" s="79" t="str">
        <f t="shared" si="15"/>
        <v>CVL I</v>
      </c>
      <c r="B1002" s="89" t="s">
        <v>224</v>
      </c>
      <c r="K1002" s="3" t="s">
        <v>1951</v>
      </c>
      <c r="L1002" s="3" t="s">
        <v>1951</v>
      </c>
      <c r="M1002" s="3" t="s">
        <v>1951</v>
      </c>
      <c r="N1002" s="3" t="s">
        <v>1951</v>
      </c>
      <c r="AP1002" s="159" t="s">
        <v>1643</v>
      </c>
    </row>
    <row r="1003" spans="1:42" hidden="1">
      <c r="A1003" s="79" t="str">
        <f t="shared" si="15"/>
        <v>CVR 2</v>
      </c>
      <c r="B1003" s="19">
        <v>2</v>
      </c>
      <c r="K1003" s="3" t="s">
        <v>1951</v>
      </c>
      <c r="L1003" s="3" t="s">
        <v>1951</v>
      </c>
      <c r="M1003" s="3" t="s">
        <v>1951</v>
      </c>
      <c r="N1003" s="3" t="s">
        <v>1951</v>
      </c>
      <c r="AP1003" t="s">
        <v>787</v>
      </c>
    </row>
    <row r="1004" spans="1:42" hidden="1">
      <c r="A1004" s="79" t="str">
        <f t="shared" si="15"/>
        <v>CVR 3</v>
      </c>
      <c r="B1004" s="19">
        <v>3</v>
      </c>
      <c r="K1004" s="3" t="s">
        <v>1951</v>
      </c>
      <c r="L1004" s="3" t="s">
        <v>1951</v>
      </c>
      <c r="M1004" s="3" t="s">
        <v>1951</v>
      </c>
      <c r="N1004" s="3" t="s">
        <v>1951</v>
      </c>
      <c r="AP1004" t="s">
        <v>787</v>
      </c>
    </row>
    <row r="1005" spans="1:42" hidden="1">
      <c r="A1005" s="79" t="str">
        <f t="shared" si="15"/>
        <v>CVR B</v>
      </c>
      <c r="B1005" s="89" t="s">
        <v>109</v>
      </c>
      <c r="K1005" s="3" t="s">
        <v>1951</v>
      </c>
      <c r="L1005" s="3" t="s">
        <v>1951</v>
      </c>
      <c r="M1005" s="3" t="s">
        <v>1951</v>
      </c>
      <c r="N1005" s="3" t="s">
        <v>1951</v>
      </c>
      <c r="AP1005" s="159" t="s">
        <v>787</v>
      </c>
    </row>
    <row r="1006" spans="1:42" hidden="1">
      <c r="A1006" s="79" t="str">
        <f t="shared" si="15"/>
        <v>CVR C</v>
      </c>
      <c r="B1006" s="89" t="s">
        <v>110</v>
      </c>
      <c r="C1006" s="17" t="s">
        <v>345</v>
      </c>
      <c r="D1006" s="3" t="s">
        <v>347</v>
      </c>
      <c r="E1006" s="3">
        <v>9</v>
      </c>
      <c r="F1006" s="17">
        <v>-17.396569</v>
      </c>
      <c r="G1006" s="84" t="s">
        <v>299</v>
      </c>
      <c r="H1006" s="17">
        <v>-66.157799999999895</v>
      </c>
      <c r="I1006" s="79" t="s">
        <v>300</v>
      </c>
      <c r="J1006" s="79">
        <v>10</v>
      </c>
      <c r="K1006" s="3" t="s">
        <v>1951</v>
      </c>
      <c r="L1006" s="3" t="s">
        <v>1951</v>
      </c>
      <c r="M1006" s="3" t="s">
        <v>1951</v>
      </c>
      <c r="N1006" s="3" t="s">
        <v>1951</v>
      </c>
      <c r="O1006" s="3" t="s">
        <v>179</v>
      </c>
      <c r="P1006" s="79" t="s">
        <v>77</v>
      </c>
      <c r="Q1006" s="79" t="s">
        <v>77</v>
      </c>
      <c r="R1006" s="85" t="s">
        <v>77</v>
      </c>
      <c r="S1006" s="85" t="s">
        <v>77</v>
      </c>
      <c r="T1006" s="85" t="s">
        <v>77</v>
      </c>
      <c r="U1006" s="85" t="s">
        <v>77</v>
      </c>
      <c r="V1006" s="79">
        <v>4</v>
      </c>
      <c r="W1006" s="79">
        <v>2</v>
      </c>
      <c r="X1006" s="79">
        <v>4</v>
      </c>
      <c r="Y1006" s="86">
        <v>2</v>
      </c>
      <c r="Z1006" s="86">
        <v>1150</v>
      </c>
      <c r="AA1006" s="86">
        <v>19150</v>
      </c>
      <c r="AB1006" s="86">
        <v>10000</v>
      </c>
      <c r="AC1006" s="86">
        <v>10000</v>
      </c>
      <c r="AD1006" s="86">
        <v>80000</v>
      </c>
      <c r="AE1006" s="86">
        <v>100</v>
      </c>
      <c r="AF1006" s="3"/>
      <c r="AG1006" s="3"/>
      <c r="AH1006" s="79" t="s">
        <v>301</v>
      </c>
      <c r="AI1006" s="79" t="s">
        <v>250</v>
      </c>
      <c r="AJ1006" s="79"/>
      <c r="AK1006" s="19" t="s">
        <v>106</v>
      </c>
      <c r="AL1006" s="17">
        <v>110</v>
      </c>
      <c r="AM1006" s="17">
        <v>2</v>
      </c>
      <c r="AN1006" s="3">
        <v>332</v>
      </c>
      <c r="AO1006" s="17">
        <v>578</v>
      </c>
      <c r="AP1006" s="158" t="s">
        <v>787</v>
      </c>
    </row>
    <row r="1007" spans="1:42" hidden="1">
      <c r="A1007" s="79" t="str">
        <f t="shared" si="15"/>
        <v>CVR D</v>
      </c>
      <c r="B1007" s="89" t="s">
        <v>239</v>
      </c>
      <c r="K1007" s="3" t="s">
        <v>1951</v>
      </c>
      <c r="L1007" s="3" t="s">
        <v>1951</v>
      </c>
      <c r="M1007" s="3" t="s">
        <v>1951</v>
      </c>
      <c r="N1007" s="3" t="s">
        <v>1951</v>
      </c>
      <c r="AP1007" s="159" t="s">
        <v>787</v>
      </c>
    </row>
    <row r="1008" spans="1:42" hidden="1">
      <c r="A1008" s="79" t="str">
        <f t="shared" si="15"/>
        <v>CVR E</v>
      </c>
      <c r="B1008" s="89" t="s">
        <v>246</v>
      </c>
      <c r="K1008" s="3" t="s">
        <v>1951</v>
      </c>
      <c r="L1008" s="3" t="s">
        <v>1951</v>
      </c>
      <c r="M1008" s="3" t="s">
        <v>1951</v>
      </c>
      <c r="N1008" s="3" t="s">
        <v>1951</v>
      </c>
      <c r="AP1008" s="159" t="s">
        <v>787</v>
      </c>
    </row>
    <row r="1009" spans="1:42" hidden="1">
      <c r="A1009" s="79" t="str">
        <f t="shared" si="15"/>
        <v>CVR F</v>
      </c>
      <c r="B1009" s="89" t="s">
        <v>247</v>
      </c>
      <c r="K1009" s="3" t="s">
        <v>1951</v>
      </c>
      <c r="L1009" s="3" t="s">
        <v>1951</v>
      </c>
      <c r="M1009" s="3" t="s">
        <v>1951</v>
      </c>
      <c r="N1009" s="3" t="s">
        <v>1951</v>
      </c>
      <c r="AP1009" s="159" t="s">
        <v>787</v>
      </c>
    </row>
    <row r="1010" spans="1:42" hidden="1">
      <c r="A1010" s="79" t="str">
        <f t="shared" si="15"/>
        <v>CVR G</v>
      </c>
      <c r="B1010" s="89" t="s">
        <v>173</v>
      </c>
      <c r="K1010" s="3" t="s">
        <v>1951</v>
      </c>
      <c r="L1010" s="3" t="s">
        <v>1951</v>
      </c>
      <c r="M1010" s="3" t="s">
        <v>1951</v>
      </c>
      <c r="N1010" s="3" t="s">
        <v>1951</v>
      </c>
      <c r="AP1010" s="159" t="s">
        <v>787</v>
      </c>
    </row>
    <row r="1011" spans="1:42" hidden="1">
      <c r="A1011" s="79" t="str">
        <f t="shared" si="15"/>
        <v>CVR H</v>
      </c>
      <c r="B1011" s="89" t="s">
        <v>108</v>
      </c>
      <c r="K1011" s="3" t="s">
        <v>1951</v>
      </c>
      <c r="L1011" s="3" t="s">
        <v>1951</v>
      </c>
      <c r="M1011" s="3" t="s">
        <v>1951</v>
      </c>
      <c r="N1011" s="3" t="s">
        <v>1951</v>
      </c>
      <c r="AP1011" s="159" t="s">
        <v>787</v>
      </c>
    </row>
    <row r="1012" spans="1:42" hidden="1">
      <c r="A1012" s="79" t="str">
        <f t="shared" si="15"/>
        <v>CVR I</v>
      </c>
      <c r="B1012" s="89" t="s">
        <v>224</v>
      </c>
      <c r="K1012" s="3" t="s">
        <v>1951</v>
      </c>
      <c r="L1012" s="3" t="s">
        <v>1951</v>
      </c>
      <c r="M1012" s="3" t="s">
        <v>1951</v>
      </c>
      <c r="N1012" s="3" t="s">
        <v>1951</v>
      </c>
      <c r="AP1012" s="159" t="s">
        <v>787</v>
      </c>
    </row>
    <row r="1013" spans="1:42" hidden="1">
      <c r="A1013" s="79" t="str">
        <f t="shared" si="15"/>
        <v>CVT 2</v>
      </c>
      <c r="B1013" s="19">
        <v>2</v>
      </c>
      <c r="K1013" s="3" t="s">
        <v>1951</v>
      </c>
      <c r="L1013" s="3" t="s">
        <v>1951</v>
      </c>
      <c r="M1013" s="3" t="s">
        <v>1951</v>
      </c>
      <c r="N1013" s="3" t="s">
        <v>1951</v>
      </c>
      <c r="AP1013" t="s">
        <v>796</v>
      </c>
    </row>
    <row r="1014" spans="1:42" hidden="1">
      <c r="A1014" s="79" t="str">
        <f t="shared" si="15"/>
        <v>CVT 3</v>
      </c>
      <c r="B1014" s="19">
        <v>3</v>
      </c>
      <c r="K1014" s="3" t="s">
        <v>1951</v>
      </c>
      <c r="L1014" s="3" t="s">
        <v>1951</v>
      </c>
      <c r="M1014" s="3" t="s">
        <v>1951</v>
      </c>
      <c r="N1014" s="3" t="s">
        <v>1951</v>
      </c>
      <c r="AP1014" t="s">
        <v>796</v>
      </c>
    </row>
    <row r="1015" spans="1:42" hidden="1">
      <c r="A1015" s="79" t="str">
        <f t="shared" si="15"/>
        <v>CVT G</v>
      </c>
      <c r="B1015" s="89" t="s">
        <v>173</v>
      </c>
      <c r="K1015" s="3" t="s">
        <v>1951</v>
      </c>
      <c r="L1015" s="3" t="s">
        <v>1951</v>
      </c>
      <c r="M1015" s="3" t="s">
        <v>1951</v>
      </c>
      <c r="N1015" s="3" t="s">
        <v>1951</v>
      </c>
      <c r="AP1015" s="159" t="s">
        <v>796</v>
      </c>
    </row>
    <row r="1016" spans="1:42" hidden="1">
      <c r="A1016" s="79" t="str">
        <f t="shared" si="15"/>
        <v>CVT H</v>
      </c>
      <c r="B1016" s="89" t="s">
        <v>108</v>
      </c>
      <c r="C1016" s="79" t="s">
        <v>478</v>
      </c>
      <c r="D1016" s="79" t="s">
        <v>480</v>
      </c>
      <c r="E1016" s="79">
        <v>5</v>
      </c>
      <c r="F1016" s="79">
        <v>-20.068321999999998</v>
      </c>
      <c r="G1016" s="84" t="s">
        <v>299</v>
      </c>
      <c r="H1016" s="79">
        <v>-63.564210000000003</v>
      </c>
      <c r="I1016" s="79" t="s">
        <v>300</v>
      </c>
      <c r="J1016" s="79">
        <v>10</v>
      </c>
      <c r="K1016" s="3" t="s">
        <v>1951</v>
      </c>
      <c r="L1016" s="3" t="s">
        <v>1951</v>
      </c>
      <c r="M1016" s="3" t="s">
        <v>1951</v>
      </c>
      <c r="N1016" s="3" t="s">
        <v>1951</v>
      </c>
      <c r="O1016" s="3" t="s">
        <v>179</v>
      </c>
      <c r="P1016" s="79" t="s">
        <v>77</v>
      </c>
      <c r="Q1016" s="79" t="s">
        <v>77</v>
      </c>
      <c r="R1016" s="85" t="s">
        <v>77</v>
      </c>
      <c r="S1016" s="85" t="s">
        <v>77</v>
      </c>
      <c r="T1016" s="85" t="s">
        <v>77</v>
      </c>
      <c r="U1016" s="85" t="s">
        <v>77</v>
      </c>
      <c r="V1016" s="79">
        <v>4</v>
      </c>
      <c r="W1016" s="79">
        <v>4</v>
      </c>
      <c r="X1016" s="79">
        <v>4</v>
      </c>
      <c r="Y1016" s="79">
        <v>4</v>
      </c>
      <c r="Z1016" s="79">
        <v>2175</v>
      </c>
      <c r="AA1016" s="79">
        <v>20175</v>
      </c>
      <c r="AB1016" s="79">
        <v>15000</v>
      </c>
      <c r="AC1016" s="79">
        <v>15000</v>
      </c>
      <c r="AD1016" s="86">
        <v>80000</v>
      </c>
      <c r="AE1016" s="86">
        <v>100</v>
      </c>
      <c r="AF1016" s="90"/>
      <c r="AG1016" s="3"/>
      <c r="AH1016" s="79" t="s">
        <v>301</v>
      </c>
      <c r="AI1016" s="79" t="s">
        <v>250</v>
      </c>
      <c r="AJ1016" s="79"/>
      <c r="AK1016" s="19" t="s">
        <v>246</v>
      </c>
      <c r="AL1016" s="79"/>
      <c r="AM1016" s="79"/>
      <c r="AN1016" s="3"/>
      <c r="AO1016" s="79"/>
      <c r="AP1016" s="158" t="s">
        <v>796</v>
      </c>
    </row>
    <row r="1017" spans="1:42" hidden="1">
      <c r="A1017" s="79" t="str">
        <f t="shared" si="15"/>
        <v>CVT I</v>
      </c>
      <c r="B1017" s="89" t="s">
        <v>224</v>
      </c>
      <c r="K1017" s="3" t="s">
        <v>1951</v>
      </c>
      <c r="L1017" s="3" t="s">
        <v>1951</v>
      </c>
      <c r="M1017" s="3" t="s">
        <v>1951</v>
      </c>
      <c r="N1017" s="3" t="s">
        <v>1951</v>
      </c>
      <c r="AP1017" s="159" t="s">
        <v>796</v>
      </c>
    </row>
    <row r="1018" spans="1:42" hidden="1">
      <c r="A1018" s="79" t="str">
        <f t="shared" si="15"/>
        <v>CZE 1</v>
      </c>
      <c r="B1018" s="19">
        <v>1</v>
      </c>
      <c r="K1018" s="3" t="s">
        <v>1951</v>
      </c>
      <c r="L1018" s="3" t="s">
        <v>1951</v>
      </c>
      <c r="M1018" s="3" t="s">
        <v>1951</v>
      </c>
      <c r="N1018" s="3" t="s">
        <v>1951</v>
      </c>
      <c r="AP1018" t="s">
        <v>1741</v>
      </c>
    </row>
    <row r="1019" spans="1:42" hidden="1">
      <c r="A1019" s="79" t="str">
        <f t="shared" si="15"/>
        <v>CZE 3</v>
      </c>
      <c r="B1019" s="19">
        <v>3</v>
      </c>
      <c r="K1019" s="3" t="s">
        <v>1951</v>
      </c>
      <c r="L1019" s="3" t="s">
        <v>1951</v>
      </c>
      <c r="M1019" s="3" t="s">
        <v>1951</v>
      </c>
      <c r="N1019" s="3" t="s">
        <v>1951</v>
      </c>
      <c r="AP1019" t="s">
        <v>1741</v>
      </c>
    </row>
    <row r="1020" spans="1:42" hidden="1">
      <c r="A1020" s="79" t="str">
        <f t="shared" si="15"/>
        <v>CZE D</v>
      </c>
      <c r="B1020" s="89" t="s">
        <v>239</v>
      </c>
      <c r="C1020" s="17" t="s">
        <v>399</v>
      </c>
      <c r="D1020" s="79" t="s">
        <v>402</v>
      </c>
      <c r="E1020" s="79">
        <v>9</v>
      </c>
      <c r="F1020" s="79">
        <v>-10.998900000000001</v>
      </c>
      <c r="G1020" s="84" t="s">
        <v>299</v>
      </c>
      <c r="H1020" s="79">
        <v>-66.074100000000001</v>
      </c>
      <c r="I1020" s="79" t="s">
        <v>300</v>
      </c>
      <c r="J1020" s="79">
        <v>10</v>
      </c>
      <c r="K1020" s="3" t="s">
        <v>1951</v>
      </c>
      <c r="L1020" s="3" t="s">
        <v>1951</v>
      </c>
      <c r="M1020" s="3" t="s">
        <v>1951</v>
      </c>
      <c r="N1020" s="3" t="s">
        <v>1951</v>
      </c>
      <c r="O1020" s="3"/>
      <c r="P1020" s="79"/>
      <c r="Q1020" s="79"/>
      <c r="R1020" s="85"/>
      <c r="S1020" s="85"/>
      <c r="T1020" s="85"/>
      <c r="U1020" s="85"/>
      <c r="V1020" s="79"/>
      <c r="W1020" s="79"/>
      <c r="X1020" s="79"/>
      <c r="Y1020" s="79"/>
      <c r="Z1020" s="79"/>
      <c r="AA1020" s="79"/>
      <c r="AB1020" s="79"/>
      <c r="AC1020" s="79"/>
      <c r="AD1020" s="86"/>
      <c r="AE1020" s="86"/>
      <c r="AF1020" s="90"/>
      <c r="AG1020" s="3"/>
      <c r="AH1020" s="79"/>
      <c r="AI1020" s="79"/>
      <c r="AJ1020" s="79"/>
      <c r="AK1020" s="19" t="s">
        <v>224</v>
      </c>
      <c r="AL1020" s="79"/>
      <c r="AM1020" s="79"/>
      <c r="AN1020" s="3"/>
      <c r="AO1020" s="79"/>
      <c r="AP1020" s="158" t="s">
        <v>1741</v>
      </c>
    </row>
    <row r="1021" spans="1:42" hidden="1">
      <c r="A1021" s="79" t="str">
        <f t="shared" si="15"/>
        <v>CZE E</v>
      </c>
      <c r="B1021" s="89" t="s">
        <v>246</v>
      </c>
      <c r="K1021" s="3" t="s">
        <v>1951</v>
      </c>
      <c r="L1021" s="3" t="s">
        <v>1951</v>
      </c>
      <c r="M1021" s="3" t="s">
        <v>1951</v>
      </c>
      <c r="N1021" s="3" t="s">
        <v>1951</v>
      </c>
      <c r="AP1021" s="159" t="s">
        <v>1741</v>
      </c>
    </row>
    <row r="1022" spans="1:42" hidden="1">
      <c r="A1022" s="79" t="str">
        <f t="shared" si="15"/>
        <v>CZE F</v>
      </c>
      <c r="B1022" s="89" t="s">
        <v>247</v>
      </c>
      <c r="K1022" s="3" t="s">
        <v>1951</v>
      </c>
      <c r="L1022" s="3" t="s">
        <v>1951</v>
      </c>
      <c r="M1022" s="3" t="s">
        <v>1951</v>
      </c>
      <c r="N1022" s="3" t="s">
        <v>1951</v>
      </c>
      <c r="AP1022" s="159" t="s">
        <v>1741</v>
      </c>
    </row>
    <row r="1023" spans="1:42" hidden="1">
      <c r="A1023" s="79" t="str">
        <f t="shared" si="15"/>
        <v>CZE G</v>
      </c>
      <c r="B1023" s="89" t="s">
        <v>173</v>
      </c>
      <c r="K1023" s="3" t="s">
        <v>1951</v>
      </c>
      <c r="L1023" s="3" t="s">
        <v>1951</v>
      </c>
      <c r="M1023" s="3" t="s">
        <v>1951</v>
      </c>
      <c r="N1023" s="3" t="s">
        <v>1951</v>
      </c>
      <c r="AP1023" s="159" t="s">
        <v>1741</v>
      </c>
    </row>
    <row r="1024" spans="1:42" hidden="1">
      <c r="A1024" s="79" t="str">
        <f t="shared" si="15"/>
        <v>CZE I</v>
      </c>
      <c r="B1024" s="89" t="s">
        <v>224</v>
      </c>
      <c r="K1024" s="3" t="s">
        <v>1951</v>
      </c>
      <c r="L1024" s="3" t="s">
        <v>1951</v>
      </c>
      <c r="M1024" s="3" t="s">
        <v>1951</v>
      </c>
      <c r="N1024" s="3" t="s">
        <v>1951</v>
      </c>
      <c r="AP1024" s="159" t="s">
        <v>1741</v>
      </c>
    </row>
    <row r="1025" spans="1:42" hidden="1">
      <c r="A1025" s="79" t="str">
        <f t="shared" si="15"/>
        <v>D23 2</v>
      </c>
      <c r="B1025" s="19">
        <v>2</v>
      </c>
      <c r="K1025" s="3" t="s">
        <v>1951</v>
      </c>
      <c r="L1025" s="3" t="s">
        <v>1951</v>
      </c>
      <c r="M1025" s="3" t="s">
        <v>1951</v>
      </c>
      <c r="N1025" s="3" t="s">
        <v>1951</v>
      </c>
      <c r="AP1025" t="s">
        <v>664</v>
      </c>
    </row>
    <row r="1026" spans="1:42" hidden="1">
      <c r="A1026" s="79" t="str">
        <f t="shared" ref="A1026:A1089" si="16">_xlfn.CONCAT(AP1026," ",B1026)</f>
        <v>D23 3</v>
      </c>
      <c r="B1026" s="19">
        <v>3</v>
      </c>
      <c r="K1026" s="3" t="s">
        <v>1951</v>
      </c>
      <c r="L1026" s="3" t="s">
        <v>1951</v>
      </c>
      <c r="M1026" s="3" t="s">
        <v>1951</v>
      </c>
      <c r="N1026" s="3" t="s">
        <v>1951</v>
      </c>
      <c r="AP1026" t="s">
        <v>664</v>
      </c>
    </row>
    <row r="1027" spans="1:42" hidden="1">
      <c r="A1027" s="79" t="str">
        <f t="shared" si="16"/>
        <v>D23 F</v>
      </c>
      <c r="B1027" s="89" t="s">
        <v>247</v>
      </c>
      <c r="K1027" s="3" t="s">
        <v>1951</v>
      </c>
      <c r="L1027" s="3" t="s">
        <v>1951</v>
      </c>
      <c r="M1027" s="3" t="s">
        <v>1951</v>
      </c>
      <c r="N1027" s="3" t="s">
        <v>1951</v>
      </c>
      <c r="AP1027" s="159" t="s">
        <v>664</v>
      </c>
    </row>
    <row r="1028" spans="1:42" hidden="1">
      <c r="A1028" s="79" t="str">
        <f t="shared" si="16"/>
        <v>D23 G</v>
      </c>
      <c r="B1028" s="89" t="s">
        <v>173</v>
      </c>
      <c r="K1028" s="3" t="s">
        <v>1951</v>
      </c>
      <c r="L1028" s="3" t="s">
        <v>1951</v>
      </c>
      <c r="M1028" s="3" t="s">
        <v>1951</v>
      </c>
      <c r="N1028" s="3" t="s">
        <v>1951</v>
      </c>
      <c r="AP1028" s="159" t="s">
        <v>664</v>
      </c>
    </row>
    <row r="1029" spans="1:42" hidden="1">
      <c r="A1029" s="79" t="str">
        <f t="shared" si="16"/>
        <v>D23 H</v>
      </c>
      <c r="B1029" s="89" t="s">
        <v>108</v>
      </c>
      <c r="K1029" s="3" t="s">
        <v>1951</v>
      </c>
      <c r="L1029" s="3" t="s">
        <v>1951</v>
      </c>
      <c r="M1029" s="3" t="s">
        <v>1951</v>
      </c>
      <c r="N1029" s="3" t="s">
        <v>1951</v>
      </c>
      <c r="AP1029" s="159" t="s">
        <v>664</v>
      </c>
    </row>
    <row r="1030" spans="1:42" hidden="1">
      <c r="A1030" s="79" t="str">
        <f t="shared" si="16"/>
        <v>D23 I</v>
      </c>
      <c r="B1030" s="89" t="s">
        <v>224</v>
      </c>
      <c r="K1030" s="3" t="s">
        <v>1951</v>
      </c>
      <c r="L1030" s="3" t="s">
        <v>1951</v>
      </c>
      <c r="M1030" s="3" t="s">
        <v>1951</v>
      </c>
      <c r="N1030" s="3" t="s">
        <v>1951</v>
      </c>
      <c r="AP1030" s="159" t="s">
        <v>664</v>
      </c>
    </row>
    <row r="1031" spans="1:42" hidden="1">
      <c r="A1031" s="79" t="str">
        <f t="shared" si="16"/>
        <v>DAL 1</v>
      </c>
      <c r="B1031" s="19">
        <v>1</v>
      </c>
      <c r="K1031" s="3" t="s">
        <v>1951</v>
      </c>
      <c r="L1031" s="3" t="s">
        <v>1951</v>
      </c>
      <c r="M1031" s="3" t="s">
        <v>1951</v>
      </c>
      <c r="N1031" s="3" t="s">
        <v>1951</v>
      </c>
      <c r="AP1031" t="s">
        <v>1742</v>
      </c>
    </row>
    <row r="1032" spans="1:42" hidden="1">
      <c r="A1032" s="79" t="str">
        <f t="shared" si="16"/>
        <v>DAL 2</v>
      </c>
      <c r="B1032" s="19">
        <v>2</v>
      </c>
      <c r="K1032" s="3" t="s">
        <v>1951</v>
      </c>
      <c r="L1032" s="3" t="s">
        <v>1951</v>
      </c>
      <c r="M1032" s="3" t="s">
        <v>1951</v>
      </c>
      <c r="N1032" s="3" t="s">
        <v>1951</v>
      </c>
      <c r="AP1032" t="s">
        <v>1742</v>
      </c>
    </row>
    <row r="1033" spans="1:42" hidden="1">
      <c r="A1033" s="79" t="str">
        <f t="shared" si="16"/>
        <v>DAL D</v>
      </c>
      <c r="B1033" s="89" t="s">
        <v>239</v>
      </c>
      <c r="K1033" s="3" t="s">
        <v>1951</v>
      </c>
      <c r="L1033" s="3" t="s">
        <v>1951</v>
      </c>
      <c r="M1033" s="3" t="s">
        <v>1951</v>
      </c>
      <c r="N1033" s="3" t="s">
        <v>1951</v>
      </c>
      <c r="AP1033" s="159" t="s">
        <v>1742</v>
      </c>
    </row>
    <row r="1034" spans="1:42" hidden="1">
      <c r="A1034" s="79" t="str">
        <f t="shared" si="16"/>
        <v>DAL E</v>
      </c>
      <c r="B1034" s="89" t="s">
        <v>246</v>
      </c>
      <c r="K1034" s="3" t="s">
        <v>1951</v>
      </c>
      <c r="L1034" s="3" t="s">
        <v>1951</v>
      </c>
      <c r="M1034" s="3" t="s">
        <v>1951</v>
      </c>
      <c r="N1034" s="3" t="s">
        <v>1951</v>
      </c>
      <c r="AP1034" s="159" t="s">
        <v>1742</v>
      </c>
    </row>
    <row r="1035" spans="1:42" hidden="1">
      <c r="A1035" s="79" t="str">
        <f t="shared" si="16"/>
        <v>DAL F</v>
      </c>
      <c r="B1035" s="89" t="s">
        <v>247</v>
      </c>
      <c r="K1035" s="3" t="s">
        <v>1951</v>
      </c>
      <c r="L1035" s="3" t="s">
        <v>1951</v>
      </c>
      <c r="M1035" s="3" t="s">
        <v>1951</v>
      </c>
      <c r="N1035" s="3" t="s">
        <v>1951</v>
      </c>
      <c r="AP1035" s="159" t="s">
        <v>1742</v>
      </c>
    </row>
    <row r="1036" spans="1:42" hidden="1">
      <c r="A1036" s="79" t="str">
        <f t="shared" si="16"/>
        <v>DAL G</v>
      </c>
      <c r="B1036" s="89" t="s">
        <v>173</v>
      </c>
      <c r="K1036" s="3" t="s">
        <v>1951</v>
      </c>
      <c r="L1036" s="3" t="s">
        <v>1951</v>
      </c>
      <c r="M1036" s="3" t="s">
        <v>1951</v>
      </c>
      <c r="N1036" s="3" t="s">
        <v>1951</v>
      </c>
      <c r="AP1036" s="159" t="s">
        <v>1742</v>
      </c>
    </row>
    <row r="1037" spans="1:42" hidden="1">
      <c r="A1037" s="79" t="str">
        <f t="shared" si="16"/>
        <v>DAL H</v>
      </c>
      <c r="B1037" s="89" t="s">
        <v>108</v>
      </c>
      <c r="K1037" s="3" t="s">
        <v>1951</v>
      </c>
      <c r="L1037" s="3" t="s">
        <v>1951</v>
      </c>
      <c r="M1037" s="3" t="s">
        <v>1951</v>
      </c>
      <c r="N1037" s="3" t="s">
        <v>1951</v>
      </c>
      <c r="AP1037" s="159" t="s">
        <v>1742</v>
      </c>
    </row>
    <row r="1038" spans="1:42" hidden="1">
      <c r="A1038" s="79" t="str">
        <f t="shared" si="16"/>
        <v>DIC 1</v>
      </c>
      <c r="B1038" s="19">
        <v>1</v>
      </c>
      <c r="K1038" s="3" t="s">
        <v>1951</v>
      </c>
      <c r="L1038" s="3" t="s">
        <v>1951</v>
      </c>
      <c r="M1038" s="3" t="s">
        <v>1951</v>
      </c>
      <c r="N1038" s="3" t="s">
        <v>1951</v>
      </c>
      <c r="AP1038" t="s">
        <v>1743</v>
      </c>
    </row>
    <row r="1039" spans="1:42" hidden="1">
      <c r="A1039" s="79" t="str">
        <f t="shared" si="16"/>
        <v>DIC 2</v>
      </c>
      <c r="B1039" s="19">
        <v>2</v>
      </c>
      <c r="K1039" s="3" t="s">
        <v>1951</v>
      </c>
      <c r="L1039" s="3" t="s">
        <v>1951</v>
      </c>
      <c r="M1039" s="3" t="s">
        <v>1951</v>
      </c>
      <c r="N1039" s="3" t="s">
        <v>1951</v>
      </c>
      <c r="AP1039" t="s">
        <v>1743</v>
      </c>
    </row>
    <row r="1040" spans="1:42" hidden="1">
      <c r="A1040" s="79" t="str">
        <f t="shared" si="16"/>
        <v>DIC 3</v>
      </c>
      <c r="B1040" s="19">
        <v>3</v>
      </c>
      <c r="K1040" s="3" t="s">
        <v>1951</v>
      </c>
      <c r="L1040" s="3" t="s">
        <v>1951</v>
      </c>
      <c r="M1040" s="3" t="s">
        <v>1951</v>
      </c>
      <c r="N1040" s="3" t="s">
        <v>1951</v>
      </c>
      <c r="AP1040" t="s">
        <v>1743</v>
      </c>
    </row>
    <row r="1041" spans="1:42" hidden="1">
      <c r="A1041" s="79" t="str">
        <f t="shared" si="16"/>
        <v>DIC D</v>
      </c>
      <c r="B1041" s="89" t="s">
        <v>239</v>
      </c>
      <c r="K1041" s="3" t="s">
        <v>1951</v>
      </c>
      <c r="L1041" s="3" t="s">
        <v>1951</v>
      </c>
      <c r="M1041" s="3" t="s">
        <v>1951</v>
      </c>
      <c r="N1041" s="3" t="s">
        <v>1951</v>
      </c>
      <c r="AP1041" s="159" t="s">
        <v>1743</v>
      </c>
    </row>
    <row r="1042" spans="1:42" hidden="1">
      <c r="A1042" s="79" t="str">
        <f t="shared" si="16"/>
        <v>DIC E</v>
      </c>
      <c r="B1042" s="89" t="s">
        <v>246</v>
      </c>
      <c r="K1042" s="3" t="s">
        <v>1951</v>
      </c>
      <c r="L1042" s="3" t="s">
        <v>1951</v>
      </c>
      <c r="M1042" s="3" t="s">
        <v>1951</v>
      </c>
      <c r="N1042" s="3" t="s">
        <v>1951</v>
      </c>
      <c r="AP1042" s="159" t="s">
        <v>1743</v>
      </c>
    </row>
    <row r="1043" spans="1:42" hidden="1">
      <c r="A1043" s="79" t="str">
        <f t="shared" si="16"/>
        <v>DIC F</v>
      </c>
      <c r="B1043" s="89" t="s">
        <v>247</v>
      </c>
      <c r="K1043" s="3" t="s">
        <v>1951</v>
      </c>
      <c r="L1043" s="3" t="s">
        <v>1951</v>
      </c>
      <c r="M1043" s="3" t="s">
        <v>1951</v>
      </c>
      <c r="N1043" s="3" t="s">
        <v>1951</v>
      </c>
      <c r="AP1043" s="159" t="s">
        <v>1743</v>
      </c>
    </row>
    <row r="1044" spans="1:42" hidden="1">
      <c r="A1044" s="79" t="str">
        <f t="shared" si="16"/>
        <v>DIC G</v>
      </c>
      <c r="B1044" s="89" t="s">
        <v>173</v>
      </c>
      <c r="C1044" s="79" t="s">
        <v>481</v>
      </c>
      <c r="D1044" s="79" t="s">
        <v>482</v>
      </c>
      <c r="E1044" s="79">
        <v>9</v>
      </c>
      <c r="F1044" s="79">
        <v>-19.014189999999999</v>
      </c>
      <c r="G1044" s="84" t="s">
        <v>299</v>
      </c>
      <c r="H1044" s="79">
        <v>-65.262280000000004</v>
      </c>
      <c r="I1044" s="79" t="s">
        <v>300</v>
      </c>
      <c r="J1044" s="79">
        <v>10</v>
      </c>
      <c r="K1044" s="3" t="s">
        <v>1951</v>
      </c>
      <c r="L1044" s="3" t="s">
        <v>1951</v>
      </c>
      <c r="M1044" s="3" t="s">
        <v>1951</v>
      </c>
      <c r="N1044" s="3" t="s">
        <v>1951</v>
      </c>
      <c r="O1044" s="3" t="s">
        <v>179</v>
      </c>
      <c r="P1044" s="79" t="s">
        <v>77</v>
      </c>
      <c r="Q1044" s="79" t="s">
        <v>77</v>
      </c>
      <c r="R1044" s="85" t="s">
        <v>77</v>
      </c>
      <c r="S1044" s="85" t="s">
        <v>77</v>
      </c>
      <c r="T1044" s="85" t="s">
        <v>77</v>
      </c>
      <c r="U1044" s="85" t="s">
        <v>77</v>
      </c>
      <c r="V1044" s="79">
        <v>4</v>
      </c>
      <c r="W1044" s="79">
        <v>4</v>
      </c>
      <c r="X1044" s="79">
        <v>4</v>
      </c>
      <c r="Y1044" s="79">
        <v>2</v>
      </c>
      <c r="Z1044" s="79">
        <v>1150</v>
      </c>
      <c r="AA1044" s="79">
        <v>19150</v>
      </c>
      <c r="AB1044" s="79">
        <v>10000</v>
      </c>
      <c r="AC1044" s="79">
        <v>10000</v>
      </c>
      <c r="AD1044" s="86">
        <v>120000</v>
      </c>
      <c r="AE1044" s="86">
        <v>100</v>
      </c>
      <c r="AF1044" s="90"/>
      <c r="AG1044" s="3"/>
      <c r="AH1044" s="79" t="s">
        <v>301</v>
      </c>
      <c r="AI1044" s="79" t="s">
        <v>250</v>
      </c>
      <c r="AJ1044" s="79"/>
      <c r="AK1044" s="19" t="s">
        <v>224</v>
      </c>
      <c r="AL1044" s="79"/>
      <c r="AM1044" s="79"/>
      <c r="AN1044" s="3"/>
      <c r="AO1044" s="79"/>
      <c r="AP1044" s="158" t="s">
        <v>1743</v>
      </c>
    </row>
    <row r="1045" spans="1:42" hidden="1">
      <c r="A1045" s="79" t="str">
        <f t="shared" si="16"/>
        <v>DIC H</v>
      </c>
      <c r="B1045" s="89" t="s">
        <v>108</v>
      </c>
      <c r="K1045" s="3" t="s">
        <v>1951</v>
      </c>
      <c r="L1045" s="3" t="s">
        <v>1951</v>
      </c>
      <c r="M1045" s="3" t="s">
        <v>1951</v>
      </c>
      <c r="N1045" s="3" t="s">
        <v>1951</v>
      </c>
      <c r="AP1045" s="159" t="s">
        <v>1743</v>
      </c>
    </row>
    <row r="1046" spans="1:42" hidden="1">
      <c r="A1046" s="79" t="str">
        <f t="shared" si="16"/>
        <v>DIC I</v>
      </c>
      <c r="B1046" s="89" t="s">
        <v>224</v>
      </c>
      <c r="K1046" s="3" t="s">
        <v>1951</v>
      </c>
      <c r="L1046" s="3" t="s">
        <v>1951</v>
      </c>
      <c r="M1046" s="3" t="s">
        <v>1951</v>
      </c>
      <c r="N1046" s="3" t="s">
        <v>1951</v>
      </c>
      <c r="AP1046" s="159" t="s">
        <v>1743</v>
      </c>
    </row>
    <row r="1047" spans="1:42" hidden="1">
      <c r="A1047" s="79" t="str">
        <f t="shared" si="16"/>
        <v>DUM 1</v>
      </c>
      <c r="B1047" s="19">
        <v>1</v>
      </c>
      <c r="K1047" s="3" t="s">
        <v>1951</v>
      </c>
      <c r="L1047" s="3" t="s">
        <v>1951</v>
      </c>
      <c r="M1047" s="3" t="s">
        <v>1951</v>
      </c>
      <c r="N1047" s="3" t="s">
        <v>1951</v>
      </c>
      <c r="AP1047" t="s">
        <v>559</v>
      </c>
    </row>
    <row r="1048" spans="1:42" hidden="1">
      <c r="A1048" s="79" t="str">
        <f t="shared" si="16"/>
        <v>DUM 2</v>
      </c>
      <c r="B1048" s="19">
        <v>2</v>
      </c>
      <c r="K1048" s="3" t="s">
        <v>1951</v>
      </c>
      <c r="L1048" s="3" t="s">
        <v>1951</v>
      </c>
      <c r="M1048" s="3" t="s">
        <v>1951</v>
      </c>
      <c r="N1048" s="3" t="s">
        <v>1951</v>
      </c>
      <c r="AP1048" t="s">
        <v>559</v>
      </c>
    </row>
    <row r="1049" spans="1:42" hidden="1">
      <c r="A1049" s="79" t="str">
        <f t="shared" si="16"/>
        <v>DUM 3</v>
      </c>
      <c r="B1049" s="19">
        <v>3</v>
      </c>
      <c r="K1049" s="3" t="s">
        <v>1951</v>
      </c>
      <c r="L1049" s="3" t="s">
        <v>1951</v>
      </c>
      <c r="M1049" s="3" t="s">
        <v>1951</v>
      </c>
      <c r="N1049" s="3" t="s">
        <v>1951</v>
      </c>
      <c r="AP1049" t="s">
        <v>559</v>
      </c>
    </row>
    <row r="1050" spans="1:42" hidden="1">
      <c r="A1050" s="79" t="str">
        <f t="shared" si="16"/>
        <v>DUM D</v>
      </c>
      <c r="B1050" s="89" t="s">
        <v>239</v>
      </c>
      <c r="K1050" s="3" t="s">
        <v>1951</v>
      </c>
      <c r="L1050" s="3" t="s">
        <v>1951</v>
      </c>
      <c r="M1050" s="3" t="s">
        <v>1951</v>
      </c>
      <c r="N1050" s="3" t="s">
        <v>1951</v>
      </c>
      <c r="AP1050" s="159" t="s">
        <v>559</v>
      </c>
    </row>
    <row r="1051" spans="1:42" hidden="1">
      <c r="A1051" s="79" t="str">
        <f t="shared" si="16"/>
        <v>DUM E</v>
      </c>
      <c r="B1051" s="89" t="s">
        <v>246</v>
      </c>
      <c r="K1051" s="3" t="s">
        <v>1951</v>
      </c>
      <c r="L1051" s="3" t="s">
        <v>1951</v>
      </c>
      <c r="M1051" s="3" t="s">
        <v>1951</v>
      </c>
      <c r="N1051" s="3" t="s">
        <v>1951</v>
      </c>
      <c r="AP1051" s="159" t="s">
        <v>559</v>
      </c>
    </row>
    <row r="1052" spans="1:42" hidden="1">
      <c r="A1052" s="79" t="str">
        <f t="shared" si="16"/>
        <v>DUM F</v>
      </c>
      <c r="B1052" s="89" t="s">
        <v>247</v>
      </c>
      <c r="K1052" s="3" t="s">
        <v>1951</v>
      </c>
      <c r="L1052" s="3" t="s">
        <v>1951</v>
      </c>
      <c r="M1052" s="3" t="s">
        <v>1951</v>
      </c>
      <c r="N1052" s="3" t="s">
        <v>1951</v>
      </c>
      <c r="AP1052" s="159" t="s">
        <v>559</v>
      </c>
    </row>
    <row r="1053" spans="1:42" hidden="1">
      <c r="A1053" s="79" t="str">
        <f t="shared" si="16"/>
        <v>DUM G</v>
      </c>
      <c r="B1053" s="89" t="s">
        <v>173</v>
      </c>
      <c r="K1053" s="3" t="s">
        <v>1951</v>
      </c>
      <c r="L1053" s="3" t="s">
        <v>1951</v>
      </c>
      <c r="M1053" s="3" t="s">
        <v>1951</v>
      </c>
      <c r="N1053" s="3" t="s">
        <v>1951</v>
      </c>
      <c r="AP1053" s="159" t="s">
        <v>559</v>
      </c>
    </row>
    <row r="1054" spans="1:42" hidden="1">
      <c r="A1054" s="79" t="str">
        <f t="shared" si="16"/>
        <v>DUM H</v>
      </c>
      <c r="B1054" s="89" t="s">
        <v>108</v>
      </c>
      <c r="K1054" s="3" t="s">
        <v>1951</v>
      </c>
      <c r="L1054" s="3" t="s">
        <v>1951</v>
      </c>
      <c r="M1054" s="3" t="s">
        <v>1951</v>
      </c>
      <c r="N1054" s="3" t="s">
        <v>1951</v>
      </c>
      <c r="AP1054" s="159" t="s">
        <v>559</v>
      </c>
    </row>
    <row r="1055" spans="1:42" hidden="1">
      <c r="A1055" s="79" t="str">
        <f t="shared" si="16"/>
        <v>DUM I</v>
      </c>
      <c r="B1055" s="89" t="s">
        <v>224</v>
      </c>
      <c r="C1055" s="79" t="s">
        <v>483</v>
      </c>
      <c r="D1055" s="79" t="s">
        <v>534</v>
      </c>
      <c r="E1055" s="79">
        <v>8</v>
      </c>
      <c r="F1055" s="79">
        <v>-14.82952</v>
      </c>
      <c r="G1055" s="84" t="s">
        <v>299</v>
      </c>
      <c r="H1055" s="79">
        <v>-64.889600000000002</v>
      </c>
      <c r="I1055" s="79" t="s">
        <v>300</v>
      </c>
      <c r="J1055" s="79">
        <v>15</v>
      </c>
      <c r="K1055" s="3" t="s">
        <v>1951</v>
      </c>
      <c r="L1055" s="3" t="s">
        <v>1951</v>
      </c>
      <c r="M1055" s="3" t="s">
        <v>1951</v>
      </c>
      <c r="N1055" s="3" t="s">
        <v>1951</v>
      </c>
      <c r="O1055" s="3" t="s">
        <v>179</v>
      </c>
      <c r="P1055" s="79" t="s">
        <v>77</v>
      </c>
      <c r="Q1055" s="79" t="s">
        <v>77</v>
      </c>
      <c r="R1055" s="85" t="s">
        <v>77</v>
      </c>
      <c r="S1055" s="85" t="s">
        <v>77</v>
      </c>
      <c r="T1055" s="85" t="s">
        <v>77</v>
      </c>
      <c r="U1055" s="85" t="s">
        <v>77</v>
      </c>
      <c r="V1055" s="79">
        <v>4</v>
      </c>
      <c r="W1055" s="79">
        <v>4</v>
      </c>
      <c r="X1055" s="79">
        <v>4</v>
      </c>
      <c r="Y1055" s="79">
        <v>2</v>
      </c>
      <c r="Z1055" s="79">
        <v>1150</v>
      </c>
      <c r="AA1055" s="79">
        <v>19150</v>
      </c>
      <c r="AB1055" s="79">
        <v>10000</v>
      </c>
      <c r="AC1055" s="79">
        <v>10000</v>
      </c>
      <c r="AD1055" s="86">
        <v>120000</v>
      </c>
      <c r="AE1055" s="86">
        <v>100</v>
      </c>
      <c r="AF1055" s="90"/>
      <c r="AG1055" s="3"/>
      <c r="AH1055" s="79" t="s">
        <v>301</v>
      </c>
      <c r="AI1055" s="79" t="s">
        <v>250</v>
      </c>
      <c r="AJ1055" s="79"/>
      <c r="AK1055" s="19" t="s">
        <v>108</v>
      </c>
      <c r="AL1055" s="79"/>
      <c r="AM1055" s="79"/>
      <c r="AN1055" s="3"/>
      <c r="AO1055" s="79"/>
      <c r="AP1055" s="158" t="s">
        <v>559</v>
      </c>
    </row>
    <row r="1056" spans="1:42" hidden="1">
      <c r="A1056" s="79" t="str">
        <f t="shared" si="16"/>
        <v>ECH 1</v>
      </c>
      <c r="B1056" s="19">
        <v>1</v>
      </c>
      <c r="K1056" s="3" t="s">
        <v>1951</v>
      </c>
      <c r="L1056" s="3" t="s">
        <v>1951</v>
      </c>
      <c r="M1056" s="3" t="s">
        <v>1951</v>
      </c>
      <c r="N1056" s="3" t="s">
        <v>1951</v>
      </c>
      <c r="AP1056" t="s">
        <v>1744</v>
      </c>
    </row>
    <row r="1057" spans="1:42" hidden="1">
      <c r="A1057" s="79" t="str">
        <f t="shared" si="16"/>
        <v>ECH 2</v>
      </c>
      <c r="B1057" s="19">
        <v>2</v>
      </c>
      <c r="K1057" s="3" t="s">
        <v>1951</v>
      </c>
      <c r="L1057" s="3" t="s">
        <v>1951</v>
      </c>
      <c r="M1057" s="3" t="s">
        <v>1951</v>
      </c>
      <c r="N1057" s="3" t="s">
        <v>1951</v>
      </c>
      <c r="AP1057" t="s">
        <v>1744</v>
      </c>
    </row>
    <row r="1058" spans="1:42" hidden="1">
      <c r="A1058" s="79" t="str">
        <f t="shared" si="16"/>
        <v>ECH D</v>
      </c>
      <c r="B1058" s="89" t="s">
        <v>239</v>
      </c>
      <c r="K1058" s="3" t="s">
        <v>1951</v>
      </c>
      <c r="L1058" s="3" t="s">
        <v>1951</v>
      </c>
      <c r="M1058" s="3" t="s">
        <v>1951</v>
      </c>
      <c r="N1058" s="3" t="s">
        <v>1951</v>
      </c>
      <c r="AP1058" s="159" t="s">
        <v>1744</v>
      </c>
    </row>
    <row r="1059" spans="1:42" hidden="1">
      <c r="A1059" s="79" t="str">
        <f t="shared" si="16"/>
        <v>ECH E</v>
      </c>
      <c r="B1059" s="89" t="s">
        <v>246</v>
      </c>
      <c r="K1059" s="3" t="s">
        <v>1951</v>
      </c>
      <c r="L1059" s="3" t="s">
        <v>1951</v>
      </c>
      <c r="M1059" s="3" t="s">
        <v>1951</v>
      </c>
      <c r="N1059" s="3" t="s">
        <v>1951</v>
      </c>
      <c r="AP1059" s="159" t="s">
        <v>1744</v>
      </c>
    </row>
    <row r="1060" spans="1:42" hidden="1">
      <c r="A1060" s="79" t="str">
        <f t="shared" si="16"/>
        <v>ECH F</v>
      </c>
      <c r="B1060" s="89" t="s">
        <v>247</v>
      </c>
      <c r="K1060" s="3" t="s">
        <v>1951</v>
      </c>
      <c r="L1060" s="3" t="s">
        <v>1951</v>
      </c>
      <c r="M1060" s="3" t="s">
        <v>1951</v>
      </c>
      <c r="N1060" s="3" t="s">
        <v>1951</v>
      </c>
      <c r="AP1060" s="159" t="s">
        <v>1744</v>
      </c>
    </row>
    <row r="1061" spans="1:42" hidden="1">
      <c r="A1061" s="79" t="str">
        <f t="shared" si="16"/>
        <v>ECH G</v>
      </c>
      <c r="B1061" s="89" t="s">
        <v>173</v>
      </c>
      <c r="C1061" s="79" t="s">
        <v>483</v>
      </c>
      <c r="D1061" s="79" t="s">
        <v>535</v>
      </c>
      <c r="E1061" s="79">
        <v>9</v>
      </c>
      <c r="F1061" s="79">
        <v>-14.82952</v>
      </c>
      <c r="G1061" s="84" t="s">
        <v>299</v>
      </c>
      <c r="H1061" s="79">
        <v>-64.889600000000002</v>
      </c>
      <c r="I1061" s="79" t="s">
        <v>300</v>
      </c>
      <c r="J1061" s="79">
        <v>15</v>
      </c>
      <c r="K1061" s="3" t="s">
        <v>1951</v>
      </c>
      <c r="L1061" s="3" t="s">
        <v>1951</v>
      </c>
      <c r="M1061" s="3" t="s">
        <v>1951</v>
      </c>
      <c r="N1061" s="3" t="s">
        <v>1951</v>
      </c>
      <c r="O1061" s="3" t="s">
        <v>179</v>
      </c>
      <c r="P1061" s="79" t="s">
        <v>77</v>
      </c>
      <c r="Q1061" s="79" t="s">
        <v>77</v>
      </c>
      <c r="R1061" s="85" t="s">
        <v>77</v>
      </c>
      <c r="S1061" s="85" t="s">
        <v>77</v>
      </c>
      <c r="T1061" s="85" t="s">
        <v>77</v>
      </c>
      <c r="U1061" s="85" t="s">
        <v>77</v>
      </c>
      <c r="V1061" s="79">
        <v>4</v>
      </c>
      <c r="W1061" s="79">
        <v>4</v>
      </c>
      <c r="X1061" s="79">
        <v>4</v>
      </c>
      <c r="Y1061" s="79">
        <v>2</v>
      </c>
      <c r="Z1061" s="79">
        <v>1150</v>
      </c>
      <c r="AA1061" s="79">
        <v>19150</v>
      </c>
      <c r="AB1061" s="79">
        <v>10000</v>
      </c>
      <c r="AC1061" s="79">
        <v>10000</v>
      </c>
      <c r="AD1061" s="86">
        <v>120000</v>
      </c>
      <c r="AE1061" s="86">
        <v>100</v>
      </c>
      <c r="AF1061" s="90"/>
      <c r="AG1061" s="3"/>
      <c r="AH1061" s="79" t="s">
        <v>301</v>
      </c>
      <c r="AI1061" s="79" t="s">
        <v>250</v>
      </c>
      <c r="AJ1061" s="79"/>
      <c r="AK1061" s="19" t="s">
        <v>224</v>
      </c>
      <c r="AL1061" s="79"/>
      <c r="AM1061" s="79"/>
      <c r="AN1061" s="3"/>
      <c r="AO1061" s="79"/>
      <c r="AP1061" s="158" t="s">
        <v>1744</v>
      </c>
    </row>
    <row r="1062" spans="1:42" hidden="1">
      <c r="A1062" s="79" t="str">
        <f t="shared" si="16"/>
        <v>ECH H</v>
      </c>
      <c r="B1062" s="89" t="s">
        <v>108</v>
      </c>
      <c r="K1062" s="3" t="s">
        <v>1951</v>
      </c>
      <c r="L1062" s="3" t="s">
        <v>1951</v>
      </c>
      <c r="M1062" s="3" t="s">
        <v>1951</v>
      </c>
      <c r="N1062" s="3" t="s">
        <v>1951</v>
      </c>
      <c r="AP1062" s="159" t="s">
        <v>1744</v>
      </c>
    </row>
    <row r="1063" spans="1:42" hidden="1">
      <c r="A1063" s="79" t="str">
        <f t="shared" si="16"/>
        <v>ECH I</v>
      </c>
      <c r="B1063" s="89" t="s">
        <v>224</v>
      </c>
      <c r="K1063" s="3" t="s">
        <v>1951</v>
      </c>
      <c r="L1063" s="3" t="s">
        <v>1951</v>
      </c>
      <c r="M1063" s="3" t="s">
        <v>1951</v>
      </c>
      <c r="N1063" s="3" t="s">
        <v>1951</v>
      </c>
      <c r="AP1063" s="159" t="s">
        <v>1744</v>
      </c>
    </row>
    <row r="1064" spans="1:42" hidden="1">
      <c r="A1064" s="79" t="str">
        <f t="shared" si="16"/>
        <v>ECO 1</v>
      </c>
      <c r="B1064" s="19">
        <v>1</v>
      </c>
      <c r="K1064" s="3" t="s">
        <v>1951</v>
      </c>
      <c r="L1064" s="3" t="s">
        <v>1951</v>
      </c>
      <c r="M1064" s="3" t="s">
        <v>1951</v>
      </c>
      <c r="N1064" s="3" t="s">
        <v>1951</v>
      </c>
      <c r="AP1064" t="s">
        <v>805</v>
      </c>
    </row>
    <row r="1065" spans="1:42" hidden="1">
      <c r="A1065" s="79" t="str">
        <f t="shared" si="16"/>
        <v>ECO 3</v>
      </c>
      <c r="B1065" s="19">
        <v>3</v>
      </c>
      <c r="K1065" s="3" t="s">
        <v>1951</v>
      </c>
      <c r="L1065" s="3" t="s">
        <v>1951</v>
      </c>
      <c r="M1065" s="3" t="s">
        <v>1951</v>
      </c>
      <c r="N1065" s="3" t="s">
        <v>1951</v>
      </c>
      <c r="AP1065" t="s">
        <v>805</v>
      </c>
    </row>
    <row r="1066" spans="1:42" hidden="1">
      <c r="A1066" s="79" t="str">
        <f t="shared" si="16"/>
        <v>ECO G</v>
      </c>
      <c r="B1066" s="89" t="s">
        <v>173</v>
      </c>
      <c r="K1066" s="3" t="s">
        <v>1951</v>
      </c>
      <c r="L1066" s="3" t="s">
        <v>1951</v>
      </c>
      <c r="M1066" s="3" t="s">
        <v>1951</v>
      </c>
      <c r="N1066" s="3" t="s">
        <v>1951</v>
      </c>
      <c r="AP1066" s="159" t="s">
        <v>805</v>
      </c>
    </row>
    <row r="1067" spans="1:42" hidden="1">
      <c r="A1067" s="79" t="str">
        <f t="shared" si="16"/>
        <v>ECO H</v>
      </c>
      <c r="B1067" s="89" t="s">
        <v>108</v>
      </c>
      <c r="K1067" s="3" t="s">
        <v>1951</v>
      </c>
      <c r="L1067" s="3" t="s">
        <v>1951</v>
      </c>
      <c r="M1067" s="3" t="s">
        <v>1951</v>
      </c>
      <c r="N1067" s="3" t="s">
        <v>1951</v>
      </c>
      <c r="AP1067" s="159" t="s">
        <v>805</v>
      </c>
    </row>
    <row r="1068" spans="1:42" hidden="1">
      <c r="A1068" s="79" t="str">
        <f t="shared" si="16"/>
        <v>ECO I</v>
      </c>
      <c r="B1068" s="89" t="s">
        <v>224</v>
      </c>
      <c r="K1068" s="3" t="s">
        <v>1951</v>
      </c>
      <c r="L1068" s="3" t="s">
        <v>1951</v>
      </c>
      <c r="M1068" s="3" t="s">
        <v>1951</v>
      </c>
      <c r="N1068" s="3" t="s">
        <v>1951</v>
      </c>
      <c r="AP1068" s="159" t="s">
        <v>805</v>
      </c>
    </row>
    <row r="1069" spans="1:42" hidden="1">
      <c r="A1069" s="79" t="str">
        <f t="shared" si="16"/>
        <v>EDC 1</v>
      </c>
      <c r="B1069" s="19">
        <v>1</v>
      </c>
      <c r="K1069" s="3" t="s">
        <v>1951</v>
      </c>
      <c r="L1069" s="3" t="s">
        <v>1951</v>
      </c>
      <c r="M1069" s="3" t="s">
        <v>1951</v>
      </c>
      <c r="N1069" s="3" t="s">
        <v>1951</v>
      </c>
      <c r="AP1069" t="s">
        <v>957</v>
      </c>
    </row>
    <row r="1070" spans="1:42" hidden="1">
      <c r="A1070" s="79" t="str">
        <f t="shared" si="16"/>
        <v>EDC 2</v>
      </c>
      <c r="B1070" s="19">
        <v>2</v>
      </c>
      <c r="K1070" s="3" t="s">
        <v>1951</v>
      </c>
      <c r="L1070" s="3" t="s">
        <v>1951</v>
      </c>
      <c r="M1070" s="3" t="s">
        <v>1951</v>
      </c>
      <c r="N1070" s="3" t="s">
        <v>1951</v>
      </c>
      <c r="AP1070" t="s">
        <v>957</v>
      </c>
    </row>
    <row r="1071" spans="1:42" hidden="1">
      <c r="A1071" s="79" t="str">
        <f t="shared" si="16"/>
        <v>EDC 3</v>
      </c>
      <c r="B1071" s="19">
        <v>3</v>
      </c>
      <c r="K1071" s="3" t="s">
        <v>1951</v>
      </c>
      <c r="L1071" s="3" t="s">
        <v>1951</v>
      </c>
      <c r="M1071" s="3" t="s">
        <v>1951</v>
      </c>
      <c r="N1071" s="3" t="s">
        <v>1951</v>
      </c>
      <c r="AP1071" t="s">
        <v>957</v>
      </c>
    </row>
    <row r="1072" spans="1:42" hidden="1">
      <c r="A1072" s="79" t="str">
        <f t="shared" si="16"/>
        <v>EDC D</v>
      </c>
      <c r="B1072" s="89" t="s">
        <v>239</v>
      </c>
      <c r="K1072" s="3" t="s">
        <v>1951</v>
      </c>
      <c r="L1072" s="3" t="s">
        <v>1951</v>
      </c>
      <c r="M1072" s="3" t="s">
        <v>1951</v>
      </c>
      <c r="N1072" s="3" t="s">
        <v>1951</v>
      </c>
      <c r="AP1072" s="159" t="s">
        <v>957</v>
      </c>
    </row>
    <row r="1073" spans="1:42" hidden="1">
      <c r="A1073" s="79" t="str">
        <f t="shared" si="16"/>
        <v>EDC E</v>
      </c>
      <c r="B1073" s="89" t="s">
        <v>246</v>
      </c>
      <c r="K1073" s="3" t="s">
        <v>1951</v>
      </c>
      <c r="L1073" s="3" t="s">
        <v>1951</v>
      </c>
      <c r="M1073" s="3" t="s">
        <v>1951</v>
      </c>
      <c r="N1073" s="3" t="s">
        <v>1951</v>
      </c>
      <c r="AP1073" s="159" t="s">
        <v>957</v>
      </c>
    </row>
    <row r="1074" spans="1:42" hidden="1">
      <c r="A1074" s="79" t="str">
        <f t="shared" si="16"/>
        <v>EDC F</v>
      </c>
      <c r="B1074" s="89" t="s">
        <v>247</v>
      </c>
      <c r="K1074" s="3" t="s">
        <v>1951</v>
      </c>
      <c r="L1074" s="3" t="s">
        <v>1951</v>
      </c>
      <c r="M1074" s="3" t="s">
        <v>1951</v>
      </c>
      <c r="N1074" s="3" t="s">
        <v>1951</v>
      </c>
      <c r="AP1074" s="159" t="s">
        <v>957</v>
      </c>
    </row>
    <row r="1075" spans="1:42" hidden="1">
      <c r="A1075" s="79" t="str">
        <f t="shared" si="16"/>
        <v>EDC G</v>
      </c>
      <c r="B1075" s="89" t="s">
        <v>173</v>
      </c>
      <c r="K1075" s="3" t="s">
        <v>1951</v>
      </c>
      <c r="L1075" s="3" t="s">
        <v>1951</v>
      </c>
      <c r="M1075" s="3" t="s">
        <v>1951</v>
      </c>
      <c r="N1075" s="3" t="s">
        <v>1951</v>
      </c>
      <c r="AP1075" s="159" t="s">
        <v>957</v>
      </c>
    </row>
    <row r="1076" spans="1:42" hidden="1">
      <c r="A1076" s="79" t="str">
        <f t="shared" si="16"/>
        <v>EDC H</v>
      </c>
      <c r="B1076" s="89" t="s">
        <v>108</v>
      </c>
      <c r="K1076" s="3" t="s">
        <v>1951</v>
      </c>
      <c r="L1076" s="3" t="s">
        <v>1951</v>
      </c>
      <c r="M1076" s="3" t="s">
        <v>1951</v>
      </c>
      <c r="N1076" s="3" t="s">
        <v>1951</v>
      </c>
      <c r="AP1076" s="159" t="s">
        <v>957</v>
      </c>
    </row>
    <row r="1077" spans="1:42" hidden="1">
      <c r="A1077" s="79" t="str">
        <f t="shared" si="16"/>
        <v>EDC I</v>
      </c>
      <c r="B1077" s="89" t="s">
        <v>224</v>
      </c>
      <c r="K1077" s="3" t="s">
        <v>1951</v>
      </c>
      <c r="L1077" s="3" t="s">
        <v>1951</v>
      </c>
      <c r="M1077" s="3" t="s">
        <v>1951</v>
      </c>
      <c r="N1077" s="3" t="s">
        <v>1951</v>
      </c>
      <c r="AP1077" s="159" t="s">
        <v>957</v>
      </c>
    </row>
    <row r="1078" spans="1:42" hidden="1">
      <c r="A1078" s="79" t="str">
        <f t="shared" si="16"/>
        <v>EDE 1</v>
      </c>
      <c r="B1078" s="19">
        <v>1</v>
      </c>
      <c r="K1078" s="3" t="s">
        <v>1951</v>
      </c>
      <c r="L1078" s="3" t="s">
        <v>1951</v>
      </c>
      <c r="M1078" s="3" t="s">
        <v>1951</v>
      </c>
      <c r="N1078" s="3" t="s">
        <v>1951</v>
      </c>
      <c r="AP1078" t="s">
        <v>1745</v>
      </c>
    </row>
    <row r="1079" spans="1:42" hidden="1">
      <c r="A1079" s="79" t="str">
        <f t="shared" si="16"/>
        <v>EDE 3</v>
      </c>
      <c r="B1079" s="19">
        <v>3</v>
      </c>
      <c r="K1079" s="3" t="s">
        <v>1951</v>
      </c>
      <c r="L1079" s="3" t="s">
        <v>1951</v>
      </c>
      <c r="M1079" s="3" t="s">
        <v>1951</v>
      </c>
      <c r="N1079" s="3" t="s">
        <v>1951</v>
      </c>
      <c r="AP1079" t="s">
        <v>1745</v>
      </c>
    </row>
    <row r="1080" spans="1:42" hidden="1">
      <c r="A1080" s="79" t="str">
        <f t="shared" si="16"/>
        <v>EDE D</v>
      </c>
      <c r="B1080" s="89" t="s">
        <v>239</v>
      </c>
      <c r="K1080" s="3" t="s">
        <v>1951</v>
      </c>
      <c r="L1080" s="3" t="s">
        <v>1951</v>
      </c>
      <c r="M1080" s="3" t="s">
        <v>1951</v>
      </c>
      <c r="N1080" s="3" t="s">
        <v>1951</v>
      </c>
      <c r="AP1080" s="159" t="s">
        <v>1745</v>
      </c>
    </row>
    <row r="1081" spans="1:42" hidden="1">
      <c r="A1081" s="79" t="str">
        <f t="shared" si="16"/>
        <v>EDE E</v>
      </c>
      <c r="B1081" s="89" t="s">
        <v>246</v>
      </c>
      <c r="K1081" s="3" t="s">
        <v>1951</v>
      </c>
      <c r="L1081" s="3" t="s">
        <v>1951</v>
      </c>
      <c r="M1081" s="3" t="s">
        <v>1951</v>
      </c>
      <c r="N1081" s="3" t="s">
        <v>1951</v>
      </c>
      <c r="AP1081" s="159" t="s">
        <v>1745</v>
      </c>
    </row>
    <row r="1082" spans="1:42" hidden="1">
      <c r="A1082" s="79" t="str">
        <f t="shared" si="16"/>
        <v>EDE F</v>
      </c>
      <c r="B1082" s="89" t="s">
        <v>247</v>
      </c>
      <c r="K1082" s="3" t="s">
        <v>1951</v>
      </c>
      <c r="L1082" s="3" t="s">
        <v>1951</v>
      </c>
      <c r="M1082" s="3" t="s">
        <v>1951</v>
      </c>
      <c r="N1082" s="3" t="s">
        <v>1951</v>
      </c>
      <c r="AP1082" s="159" t="s">
        <v>1745</v>
      </c>
    </row>
    <row r="1083" spans="1:42" hidden="1">
      <c r="A1083" s="79" t="str">
        <f t="shared" si="16"/>
        <v>EDE G</v>
      </c>
      <c r="B1083" s="89" t="s">
        <v>173</v>
      </c>
      <c r="K1083" s="3" t="s">
        <v>1951</v>
      </c>
      <c r="L1083" s="3" t="s">
        <v>1951</v>
      </c>
      <c r="M1083" s="3" t="s">
        <v>1951</v>
      </c>
      <c r="N1083" s="3" t="s">
        <v>1951</v>
      </c>
      <c r="AP1083" s="159" t="s">
        <v>1745</v>
      </c>
    </row>
    <row r="1084" spans="1:42" hidden="1">
      <c r="A1084" s="79" t="str">
        <f t="shared" si="16"/>
        <v>EDE H</v>
      </c>
      <c r="B1084" s="89" t="s">
        <v>108</v>
      </c>
      <c r="K1084" s="3" t="s">
        <v>1951</v>
      </c>
      <c r="L1084" s="3" t="s">
        <v>1951</v>
      </c>
      <c r="M1084" s="3" t="s">
        <v>1951</v>
      </c>
      <c r="N1084" s="3" t="s">
        <v>1951</v>
      </c>
      <c r="AP1084" s="159" t="s">
        <v>1745</v>
      </c>
    </row>
    <row r="1085" spans="1:42" hidden="1">
      <c r="A1085" s="79" t="str">
        <f t="shared" si="16"/>
        <v>EDE I</v>
      </c>
      <c r="B1085" s="89" t="s">
        <v>224</v>
      </c>
      <c r="K1085" s="3" t="s">
        <v>1951</v>
      </c>
      <c r="L1085" s="3" t="s">
        <v>1951</v>
      </c>
      <c r="M1085" s="3" t="s">
        <v>1951</v>
      </c>
      <c r="N1085" s="3" t="s">
        <v>1951</v>
      </c>
      <c r="AP1085" s="159" t="s">
        <v>1745</v>
      </c>
    </row>
    <row r="1086" spans="1:42" hidden="1">
      <c r="A1086" s="79" t="str">
        <f t="shared" si="16"/>
        <v>EDI 1</v>
      </c>
      <c r="B1086" s="19">
        <v>1</v>
      </c>
      <c r="K1086" s="3" t="s">
        <v>1951</v>
      </c>
      <c r="L1086" s="3" t="s">
        <v>1951</v>
      </c>
      <c r="M1086" s="3" t="s">
        <v>1951</v>
      </c>
      <c r="N1086" s="3" t="s">
        <v>1951</v>
      </c>
      <c r="AP1086" t="s">
        <v>807</v>
      </c>
    </row>
    <row r="1087" spans="1:42" hidden="1">
      <c r="A1087" s="79" t="str">
        <f t="shared" si="16"/>
        <v>EDI 3</v>
      </c>
      <c r="B1087" s="19">
        <v>3</v>
      </c>
      <c r="K1087" s="3" t="s">
        <v>1951</v>
      </c>
      <c r="L1087" s="3" t="s">
        <v>1951</v>
      </c>
      <c r="M1087" s="3" t="s">
        <v>1951</v>
      </c>
      <c r="N1087" s="3" t="s">
        <v>1951</v>
      </c>
      <c r="AP1087" t="s">
        <v>807</v>
      </c>
    </row>
    <row r="1088" spans="1:42" hidden="1">
      <c r="A1088" s="79" t="str">
        <f t="shared" si="16"/>
        <v>EDI A</v>
      </c>
      <c r="B1088" s="89" t="s">
        <v>106</v>
      </c>
      <c r="C1088" s="79"/>
      <c r="D1088" s="79"/>
      <c r="E1088" s="79"/>
      <c r="F1088" s="79"/>
      <c r="G1088" s="84"/>
      <c r="H1088" s="79"/>
      <c r="I1088" s="79"/>
      <c r="J1088" s="79"/>
      <c r="K1088" s="3" t="s">
        <v>1951</v>
      </c>
      <c r="L1088" s="3" t="s">
        <v>1951</v>
      </c>
      <c r="M1088" s="3" t="s">
        <v>1951</v>
      </c>
      <c r="N1088" s="3" t="s">
        <v>1951</v>
      </c>
      <c r="O1088" s="3"/>
      <c r="P1088" s="79"/>
      <c r="Q1088" s="79"/>
      <c r="R1088" s="85"/>
      <c r="S1088" s="85"/>
      <c r="T1088" s="85"/>
      <c r="U1088" s="85"/>
      <c r="V1088" s="79"/>
      <c r="W1088" s="79"/>
      <c r="X1088" s="79"/>
      <c r="Y1088" s="79"/>
      <c r="Z1088" s="79"/>
      <c r="AA1088" s="79"/>
      <c r="AB1088" s="79"/>
      <c r="AC1088" s="79"/>
      <c r="AD1088" s="86"/>
      <c r="AE1088" s="86"/>
      <c r="AF1088" s="90"/>
      <c r="AG1088" s="3"/>
      <c r="AH1088" s="79"/>
      <c r="AI1088" s="79"/>
      <c r="AJ1088" s="79"/>
      <c r="AK1088" s="19"/>
      <c r="AL1088" s="79"/>
      <c r="AM1088" s="79"/>
      <c r="AN1088" s="3"/>
      <c r="AO1088" s="79"/>
      <c r="AP1088" s="158" t="s">
        <v>807</v>
      </c>
    </row>
    <row r="1089" spans="1:42" hidden="1">
      <c r="A1089" s="79" t="str">
        <f t="shared" si="16"/>
        <v>EDI D</v>
      </c>
      <c r="B1089" s="89" t="s">
        <v>239</v>
      </c>
      <c r="K1089" s="3" t="s">
        <v>1951</v>
      </c>
      <c r="L1089" s="3" t="s">
        <v>1951</v>
      </c>
      <c r="M1089" s="3" t="s">
        <v>1951</v>
      </c>
      <c r="N1089" s="3" t="s">
        <v>1951</v>
      </c>
      <c r="AP1089" s="159" t="s">
        <v>807</v>
      </c>
    </row>
    <row r="1090" spans="1:42" hidden="1">
      <c r="A1090" s="79" t="str">
        <f t="shared" ref="A1090:A1153" si="17">_xlfn.CONCAT(AP1090," ",B1090)</f>
        <v>EDI E</v>
      </c>
      <c r="B1090" s="89" t="s">
        <v>246</v>
      </c>
      <c r="K1090" s="3" t="s">
        <v>1951</v>
      </c>
      <c r="L1090" s="3" t="s">
        <v>1951</v>
      </c>
      <c r="M1090" s="3" t="s">
        <v>1951</v>
      </c>
      <c r="N1090" s="3" t="s">
        <v>1951</v>
      </c>
      <c r="AP1090" s="159" t="s">
        <v>807</v>
      </c>
    </row>
    <row r="1091" spans="1:42" hidden="1">
      <c r="A1091" s="79" t="str">
        <f t="shared" si="17"/>
        <v>EDI F</v>
      </c>
      <c r="B1091" s="89" t="s">
        <v>247</v>
      </c>
      <c r="K1091" s="3" t="s">
        <v>1951</v>
      </c>
      <c r="L1091" s="3" t="s">
        <v>1951</v>
      </c>
      <c r="M1091" s="3" t="s">
        <v>1951</v>
      </c>
      <c r="N1091" s="3" t="s">
        <v>1951</v>
      </c>
      <c r="AP1091" s="159" t="s">
        <v>807</v>
      </c>
    </row>
    <row r="1092" spans="1:42" hidden="1">
      <c r="A1092" s="79" t="str">
        <f t="shared" si="17"/>
        <v>EDI G</v>
      </c>
      <c r="B1092" s="89" t="s">
        <v>173</v>
      </c>
      <c r="K1092" s="3" t="s">
        <v>1951</v>
      </c>
      <c r="L1092" s="3" t="s">
        <v>1951</v>
      </c>
      <c r="M1092" s="3" t="s">
        <v>1951</v>
      </c>
      <c r="N1092" s="3" t="s">
        <v>1951</v>
      </c>
      <c r="AP1092" s="159" t="s">
        <v>807</v>
      </c>
    </row>
    <row r="1093" spans="1:42" hidden="1">
      <c r="A1093" s="79" t="str">
        <f t="shared" si="17"/>
        <v>EDI I</v>
      </c>
      <c r="B1093" s="89" t="s">
        <v>224</v>
      </c>
      <c r="K1093" s="3" t="s">
        <v>1951</v>
      </c>
      <c r="L1093" s="3" t="s">
        <v>1951</v>
      </c>
      <c r="M1093" s="3" t="s">
        <v>1951</v>
      </c>
      <c r="N1093" s="3" t="s">
        <v>1951</v>
      </c>
      <c r="AP1093" s="159" t="s">
        <v>807</v>
      </c>
    </row>
    <row r="1094" spans="1:42" hidden="1">
      <c r="A1094" s="79" t="str">
        <f t="shared" si="17"/>
        <v>EGL 1</v>
      </c>
      <c r="B1094" s="19">
        <v>1</v>
      </c>
      <c r="K1094" s="3" t="s">
        <v>1951</v>
      </c>
      <c r="L1094" s="3" t="s">
        <v>1951</v>
      </c>
      <c r="M1094" s="3" t="s">
        <v>1951</v>
      </c>
      <c r="N1094" s="3" t="s">
        <v>1951</v>
      </c>
      <c r="AP1094" t="s">
        <v>1746</v>
      </c>
    </row>
    <row r="1095" spans="1:42" hidden="1">
      <c r="A1095" s="79" t="str">
        <f t="shared" si="17"/>
        <v>EGL 2</v>
      </c>
      <c r="B1095" s="19">
        <v>2</v>
      </c>
      <c r="K1095" s="3" t="s">
        <v>1951</v>
      </c>
      <c r="L1095" s="3" t="s">
        <v>1951</v>
      </c>
      <c r="M1095" s="3" t="s">
        <v>1951</v>
      </c>
      <c r="N1095" s="3" t="s">
        <v>1951</v>
      </c>
      <c r="AP1095" t="s">
        <v>1746</v>
      </c>
    </row>
    <row r="1096" spans="1:42" hidden="1">
      <c r="A1096" s="79" t="str">
        <f t="shared" si="17"/>
        <v>EGL D</v>
      </c>
      <c r="B1096" s="89" t="s">
        <v>239</v>
      </c>
      <c r="K1096" s="3" t="s">
        <v>1951</v>
      </c>
      <c r="L1096" s="3" t="s">
        <v>1951</v>
      </c>
      <c r="M1096" s="3" t="s">
        <v>1951</v>
      </c>
      <c r="N1096" s="3" t="s">
        <v>1951</v>
      </c>
      <c r="AP1096" s="159" t="s">
        <v>1746</v>
      </c>
    </row>
    <row r="1097" spans="1:42" hidden="1">
      <c r="A1097" s="79" t="str">
        <f t="shared" si="17"/>
        <v>EGL E</v>
      </c>
      <c r="B1097" s="89" t="s">
        <v>246</v>
      </c>
      <c r="K1097" s="3" t="s">
        <v>1951</v>
      </c>
      <c r="L1097" s="3" t="s">
        <v>1951</v>
      </c>
      <c r="M1097" s="3" t="s">
        <v>1951</v>
      </c>
      <c r="N1097" s="3" t="s">
        <v>1951</v>
      </c>
      <c r="AP1097" s="159" t="s">
        <v>1746</v>
      </c>
    </row>
    <row r="1098" spans="1:42" hidden="1">
      <c r="A1098" s="79" t="str">
        <f t="shared" si="17"/>
        <v>EGL G</v>
      </c>
      <c r="B1098" s="89" t="s">
        <v>173</v>
      </c>
      <c r="K1098" s="3" t="s">
        <v>1951</v>
      </c>
      <c r="L1098" s="3" t="s">
        <v>1951</v>
      </c>
      <c r="M1098" s="3" t="s">
        <v>1951</v>
      </c>
      <c r="N1098" s="3" t="s">
        <v>1951</v>
      </c>
      <c r="AP1098" s="159" t="s">
        <v>1746</v>
      </c>
    </row>
    <row r="1099" spans="1:42" hidden="1">
      <c r="A1099" s="79" t="str">
        <f t="shared" si="17"/>
        <v>EGL H</v>
      </c>
      <c r="B1099" s="89" t="s">
        <v>108</v>
      </c>
      <c r="K1099" s="3" t="s">
        <v>1951</v>
      </c>
      <c r="L1099" s="3" t="s">
        <v>1951</v>
      </c>
      <c r="M1099" s="3" t="s">
        <v>1951</v>
      </c>
      <c r="N1099" s="3" t="s">
        <v>1951</v>
      </c>
      <c r="AP1099" s="159" t="s">
        <v>1746</v>
      </c>
    </row>
    <row r="1100" spans="1:42" hidden="1">
      <c r="A1100" s="79" t="str">
        <f t="shared" si="17"/>
        <v>EGP 1</v>
      </c>
      <c r="B1100" s="19">
        <v>1</v>
      </c>
      <c r="K1100" s="3" t="s">
        <v>1951</v>
      </c>
      <c r="L1100" s="3" t="s">
        <v>1951</v>
      </c>
      <c r="M1100" s="3" t="s">
        <v>1951</v>
      </c>
      <c r="N1100" s="3" t="s">
        <v>1951</v>
      </c>
      <c r="AP1100" t="s">
        <v>1644</v>
      </c>
    </row>
    <row r="1101" spans="1:42" hidden="1">
      <c r="A1101" s="79" t="str">
        <f t="shared" si="17"/>
        <v>EGP 2</v>
      </c>
      <c r="B1101" s="19">
        <v>2</v>
      </c>
      <c r="K1101" s="3" t="s">
        <v>1951</v>
      </c>
      <c r="L1101" s="3" t="s">
        <v>1951</v>
      </c>
      <c r="M1101" s="3" t="s">
        <v>1951</v>
      </c>
      <c r="N1101" s="3" t="s">
        <v>1951</v>
      </c>
      <c r="AP1101" t="s">
        <v>1644</v>
      </c>
    </row>
    <row r="1102" spans="1:42" hidden="1">
      <c r="A1102" s="79" t="str">
        <f t="shared" si="17"/>
        <v>EGP A</v>
      </c>
      <c r="B1102" s="89" t="s">
        <v>106</v>
      </c>
      <c r="K1102" s="3" t="s">
        <v>1951</v>
      </c>
      <c r="L1102" s="3" t="s">
        <v>1951</v>
      </c>
      <c r="M1102" s="3" t="s">
        <v>1951</v>
      </c>
      <c r="N1102" s="3" t="s">
        <v>1951</v>
      </c>
      <c r="AP1102" s="159" t="s">
        <v>1644</v>
      </c>
    </row>
    <row r="1103" spans="1:42" hidden="1">
      <c r="A1103" s="79" t="str">
        <f t="shared" si="17"/>
        <v>EGP B</v>
      </c>
      <c r="B1103" s="89" t="s">
        <v>109</v>
      </c>
      <c r="C1103" s="79"/>
      <c r="D1103" s="79"/>
      <c r="E1103" s="79"/>
      <c r="F1103" s="79"/>
      <c r="G1103" s="84"/>
      <c r="H1103" s="79"/>
      <c r="I1103" s="79"/>
      <c r="J1103" s="79"/>
      <c r="K1103" s="3" t="s">
        <v>1951</v>
      </c>
      <c r="L1103" s="3" t="s">
        <v>1951</v>
      </c>
      <c r="M1103" s="3" t="s">
        <v>1951</v>
      </c>
      <c r="N1103" s="3" t="s">
        <v>1951</v>
      </c>
      <c r="O1103" s="3"/>
      <c r="P1103" s="79"/>
      <c r="Q1103" s="79"/>
      <c r="R1103" s="85"/>
      <c r="S1103" s="85"/>
      <c r="T1103" s="85"/>
      <c r="U1103" s="85"/>
      <c r="V1103" s="79"/>
      <c r="W1103" s="79"/>
      <c r="X1103" s="79"/>
      <c r="Y1103" s="79"/>
      <c r="Z1103" s="79"/>
      <c r="AA1103" s="79"/>
      <c r="AB1103" s="79"/>
      <c r="AC1103" s="79"/>
      <c r="AD1103" s="86"/>
      <c r="AE1103" s="86"/>
      <c r="AF1103" s="90"/>
      <c r="AG1103" s="3"/>
      <c r="AH1103" s="79"/>
      <c r="AI1103" s="79"/>
      <c r="AJ1103" s="79"/>
      <c r="AK1103" s="19"/>
      <c r="AL1103" s="79"/>
      <c r="AM1103" s="79"/>
      <c r="AN1103" s="3"/>
      <c r="AO1103" s="79"/>
      <c r="AP1103" s="158" t="s">
        <v>1644</v>
      </c>
    </row>
    <row r="1104" spans="1:42" hidden="1">
      <c r="A1104" s="79" t="str">
        <f t="shared" si="17"/>
        <v>EGP D</v>
      </c>
      <c r="B1104" s="89" t="s">
        <v>239</v>
      </c>
      <c r="K1104" s="3" t="s">
        <v>1951</v>
      </c>
      <c r="L1104" s="3" t="s">
        <v>1951</v>
      </c>
      <c r="M1104" s="3" t="s">
        <v>1951</v>
      </c>
      <c r="N1104" s="3" t="s">
        <v>1951</v>
      </c>
      <c r="AP1104" s="159" t="s">
        <v>1644</v>
      </c>
    </row>
    <row r="1105" spans="1:42" hidden="1">
      <c r="A1105" s="79" t="str">
        <f t="shared" si="17"/>
        <v>EGP E</v>
      </c>
      <c r="B1105" s="89" t="s">
        <v>246</v>
      </c>
      <c r="K1105" s="3" t="s">
        <v>1951</v>
      </c>
      <c r="L1105" s="3" t="s">
        <v>1951</v>
      </c>
      <c r="M1105" s="3" t="s">
        <v>1951</v>
      </c>
      <c r="N1105" s="3" t="s">
        <v>1951</v>
      </c>
      <c r="AP1105" s="159" t="s">
        <v>1644</v>
      </c>
    </row>
    <row r="1106" spans="1:42" hidden="1">
      <c r="A1106" s="79" t="str">
        <f t="shared" si="17"/>
        <v>EGP F</v>
      </c>
      <c r="B1106" s="89" t="s">
        <v>247</v>
      </c>
      <c r="K1106" s="3" t="s">
        <v>1951</v>
      </c>
      <c r="L1106" s="3" t="s">
        <v>1951</v>
      </c>
      <c r="M1106" s="3" t="s">
        <v>1951</v>
      </c>
      <c r="N1106" s="3" t="s">
        <v>1951</v>
      </c>
      <c r="AP1106" s="159" t="s">
        <v>1644</v>
      </c>
    </row>
    <row r="1107" spans="1:42" hidden="1">
      <c r="A1107" s="79" t="str">
        <f t="shared" si="17"/>
        <v>EGP G</v>
      </c>
      <c r="B1107" s="89" t="s">
        <v>173</v>
      </c>
      <c r="K1107" s="3" t="s">
        <v>1951</v>
      </c>
      <c r="L1107" s="3" t="s">
        <v>1951</v>
      </c>
      <c r="M1107" s="3" t="s">
        <v>1951</v>
      </c>
      <c r="N1107" s="3" t="s">
        <v>1951</v>
      </c>
      <c r="AP1107" s="159" t="s">
        <v>1644</v>
      </c>
    </row>
    <row r="1108" spans="1:42" hidden="1">
      <c r="A1108" s="79" t="str">
        <f t="shared" si="17"/>
        <v>EGP H</v>
      </c>
      <c r="B1108" s="89" t="s">
        <v>108</v>
      </c>
      <c r="K1108" s="3" t="s">
        <v>1951</v>
      </c>
      <c r="L1108" s="3" t="s">
        <v>1951</v>
      </c>
      <c r="M1108" s="3" t="s">
        <v>1951</v>
      </c>
      <c r="N1108" s="3" t="s">
        <v>1951</v>
      </c>
      <c r="AP1108" s="159" t="s">
        <v>1644</v>
      </c>
    </row>
    <row r="1109" spans="1:42" hidden="1">
      <c r="A1109" s="79" t="str">
        <f t="shared" si="17"/>
        <v>EGP I</v>
      </c>
      <c r="B1109" s="89" t="s">
        <v>224</v>
      </c>
      <c r="K1109" s="3" t="s">
        <v>1951</v>
      </c>
      <c r="L1109" s="3" t="s">
        <v>1951</v>
      </c>
      <c r="M1109" s="3" t="s">
        <v>1951</v>
      </c>
      <c r="N1109" s="3" t="s">
        <v>1951</v>
      </c>
      <c r="AP1109" s="159" t="s">
        <v>1644</v>
      </c>
    </row>
    <row r="1110" spans="1:42" hidden="1">
      <c r="A1110" s="79" t="str">
        <f t="shared" si="17"/>
        <v>EMM 1</v>
      </c>
      <c r="B1110" s="19">
        <v>1</v>
      </c>
      <c r="K1110" s="3" t="s">
        <v>1951</v>
      </c>
      <c r="L1110" s="3" t="s">
        <v>1951</v>
      </c>
      <c r="M1110" s="3" t="s">
        <v>1951</v>
      </c>
      <c r="N1110" s="3" t="s">
        <v>1951</v>
      </c>
      <c r="AP1110" t="s">
        <v>1747</v>
      </c>
    </row>
    <row r="1111" spans="1:42" hidden="1">
      <c r="A1111" s="79" t="str">
        <f t="shared" si="17"/>
        <v>EMM 3</v>
      </c>
      <c r="B1111" s="19">
        <v>3</v>
      </c>
      <c r="K1111" s="3" t="s">
        <v>1951</v>
      </c>
      <c r="L1111" s="3" t="s">
        <v>1951</v>
      </c>
      <c r="M1111" s="3" t="s">
        <v>1951</v>
      </c>
      <c r="N1111" s="3" t="s">
        <v>1951</v>
      </c>
      <c r="AP1111" t="s">
        <v>1747</v>
      </c>
    </row>
    <row r="1112" spans="1:42" hidden="1">
      <c r="A1112" s="79" t="str">
        <f t="shared" si="17"/>
        <v>EMM D</v>
      </c>
      <c r="B1112" s="89" t="s">
        <v>239</v>
      </c>
      <c r="K1112" s="3" t="s">
        <v>1951</v>
      </c>
      <c r="L1112" s="3" t="s">
        <v>1951</v>
      </c>
      <c r="M1112" s="3" t="s">
        <v>1951</v>
      </c>
      <c r="N1112" s="3" t="s">
        <v>1951</v>
      </c>
      <c r="AP1112" s="159" t="s">
        <v>1747</v>
      </c>
    </row>
    <row r="1113" spans="1:42" hidden="1">
      <c r="A1113" s="79" t="str">
        <f t="shared" si="17"/>
        <v>EMM F</v>
      </c>
      <c r="B1113" s="89" t="s">
        <v>247</v>
      </c>
      <c r="K1113" s="3" t="s">
        <v>1951</v>
      </c>
      <c r="L1113" s="3" t="s">
        <v>1951</v>
      </c>
      <c r="M1113" s="3" t="s">
        <v>1951</v>
      </c>
      <c r="N1113" s="3" t="s">
        <v>1951</v>
      </c>
      <c r="AP1113" s="159" t="s">
        <v>1747</v>
      </c>
    </row>
    <row r="1114" spans="1:42" hidden="1">
      <c r="A1114" s="79" t="str">
        <f t="shared" si="17"/>
        <v>EMM G</v>
      </c>
      <c r="B1114" s="89" t="s">
        <v>173</v>
      </c>
      <c r="K1114" s="3" t="s">
        <v>1951</v>
      </c>
      <c r="L1114" s="3" t="s">
        <v>1951</v>
      </c>
      <c r="M1114" s="3" t="s">
        <v>1951</v>
      </c>
      <c r="N1114" s="3" t="s">
        <v>1951</v>
      </c>
      <c r="AP1114" s="159" t="s">
        <v>1747</v>
      </c>
    </row>
    <row r="1115" spans="1:42" hidden="1">
      <c r="A1115" s="79" t="str">
        <f t="shared" si="17"/>
        <v>EMM H</v>
      </c>
      <c r="B1115" s="89" t="s">
        <v>108</v>
      </c>
      <c r="K1115" s="3" t="s">
        <v>1951</v>
      </c>
      <c r="L1115" s="3" t="s">
        <v>1951</v>
      </c>
      <c r="M1115" s="3" t="s">
        <v>1951</v>
      </c>
      <c r="N1115" s="3" t="s">
        <v>1951</v>
      </c>
      <c r="AP1115" s="159" t="s">
        <v>1747</v>
      </c>
    </row>
    <row r="1116" spans="1:42" hidden="1">
      <c r="A1116" s="79" t="str">
        <f t="shared" si="17"/>
        <v>EMM I</v>
      </c>
      <c r="B1116" s="89" t="s">
        <v>224</v>
      </c>
      <c r="K1116" s="3" t="s">
        <v>1951</v>
      </c>
      <c r="L1116" s="3" t="s">
        <v>1951</v>
      </c>
      <c r="M1116" s="3" t="s">
        <v>1951</v>
      </c>
      <c r="N1116" s="3" t="s">
        <v>1951</v>
      </c>
      <c r="AP1116" s="159" t="s">
        <v>1747</v>
      </c>
    </row>
    <row r="1117" spans="1:42" hidden="1">
      <c r="A1117" s="79" t="str">
        <f t="shared" si="17"/>
        <v>ENC 1</v>
      </c>
      <c r="B1117" s="19">
        <v>1</v>
      </c>
      <c r="K1117" s="3" t="s">
        <v>1951</v>
      </c>
      <c r="L1117" s="3" t="s">
        <v>1951</v>
      </c>
      <c r="M1117" s="3" t="s">
        <v>1951</v>
      </c>
      <c r="N1117" s="3" t="s">
        <v>1951</v>
      </c>
      <c r="AP1117" t="s">
        <v>1748</v>
      </c>
    </row>
    <row r="1118" spans="1:42" hidden="1">
      <c r="A1118" s="79" t="str">
        <f t="shared" si="17"/>
        <v>ENC 2</v>
      </c>
      <c r="B1118" s="19">
        <v>2</v>
      </c>
      <c r="K1118" s="3" t="s">
        <v>1951</v>
      </c>
      <c r="L1118" s="3" t="s">
        <v>1951</v>
      </c>
      <c r="M1118" s="3" t="s">
        <v>1951</v>
      </c>
      <c r="N1118" s="3" t="s">
        <v>1951</v>
      </c>
      <c r="AP1118" t="s">
        <v>1748</v>
      </c>
    </row>
    <row r="1119" spans="1:42" hidden="1">
      <c r="A1119" s="79" t="str">
        <f t="shared" si="17"/>
        <v>ENC 3</v>
      </c>
      <c r="B1119" s="19">
        <v>3</v>
      </c>
      <c r="K1119" s="3" t="s">
        <v>1951</v>
      </c>
      <c r="L1119" s="3" t="s">
        <v>1951</v>
      </c>
      <c r="M1119" s="3" t="s">
        <v>1951</v>
      </c>
      <c r="N1119" s="3" t="s">
        <v>1951</v>
      </c>
      <c r="AP1119" t="s">
        <v>1748</v>
      </c>
    </row>
    <row r="1120" spans="1:42" hidden="1">
      <c r="A1120" s="79" t="str">
        <f t="shared" si="17"/>
        <v>ENC D</v>
      </c>
      <c r="B1120" s="89" t="s">
        <v>239</v>
      </c>
      <c r="C1120" s="17" t="s">
        <v>403</v>
      </c>
      <c r="D1120" s="79" t="s">
        <v>404</v>
      </c>
      <c r="E1120" s="79">
        <v>7</v>
      </c>
      <c r="F1120" s="79">
        <v>-18.986022999999999</v>
      </c>
      <c r="G1120" s="84" t="s">
        <v>299</v>
      </c>
      <c r="H1120" s="79">
        <v>-65.329453000000001</v>
      </c>
      <c r="I1120" s="79" t="s">
        <v>300</v>
      </c>
      <c r="J1120" s="79">
        <v>15</v>
      </c>
      <c r="K1120" s="3" t="s">
        <v>1951</v>
      </c>
      <c r="L1120" s="3" t="s">
        <v>1951</v>
      </c>
      <c r="M1120" s="3" t="s">
        <v>1951</v>
      </c>
      <c r="N1120" s="3" t="s">
        <v>1951</v>
      </c>
      <c r="O1120" s="3"/>
      <c r="P1120" s="79"/>
      <c r="Q1120" s="79"/>
      <c r="R1120" s="85"/>
      <c r="S1120" s="85"/>
      <c r="T1120" s="85"/>
      <c r="U1120" s="85"/>
      <c r="V1120" s="79"/>
      <c r="W1120" s="79"/>
      <c r="X1120" s="79"/>
      <c r="Y1120" s="79"/>
      <c r="Z1120" s="79"/>
      <c r="AA1120" s="79"/>
      <c r="AB1120" s="79"/>
      <c r="AC1120" s="79"/>
      <c r="AD1120" s="86"/>
      <c r="AE1120" s="86"/>
      <c r="AF1120" s="90"/>
      <c r="AG1120" s="3"/>
      <c r="AH1120" s="79"/>
      <c r="AI1120" s="79"/>
      <c r="AJ1120" s="79"/>
      <c r="AK1120" s="19" t="s">
        <v>173</v>
      </c>
      <c r="AL1120" s="79"/>
      <c r="AM1120" s="79"/>
      <c r="AN1120" s="3"/>
      <c r="AO1120" s="79"/>
      <c r="AP1120" s="158" t="s">
        <v>1748</v>
      </c>
    </row>
    <row r="1121" spans="1:42" hidden="1">
      <c r="A1121" s="79" t="str">
        <f t="shared" si="17"/>
        <v>ENC E</v>
      </c>
      <c r="B1121" s="89" t="s">
        <v>246</v>
      </c>
      <c r="K1121" s="3" t="s">
        <v>1951</v>
      </c>
      <c r="L1121" s="3" t="s">
        <v>1951</v>
      </c>
      <c r="M1121" s="3" t="s">
        <v>1951</v>
      </c>
      <c r="N1121" s="3" t="s">
        <v>1951</v>
      </c>
      <c r="AP1121" s="159" t="s">
        <v>1748</v>
      </c>
    </row>
    <row r="1122" spans="1:42" hidden="1">
      <c r="A1122" s="79" t="str">
        <f t="shared" si="17"/>
        <v>ENC F</v>
      </c>
      <c r="B1122" s="89" t="s">
        <v>247</v>
      </c>
      <c r="K1122" s="3" t="s">
        <v>1951</v>
      </c>
      <c r="L1122" s="3" t="s">
        <v>1951</v>
      </c>
      <c r="M1122" s="3" t="s">
        <v>1951</v>
      </c>
      <c r="N1122" s="3" t="s">
        <v>1951</v>
      </c>
      <c r="AP1122" s="159" t="s">
        <v>1748</v>
      </c>
    </row>
    <row r="1123" spans="1:42" hidden="1">
      <c r="A1123" s="79" t="str">
        <f t="shared" si="17"/>
        <v>ENC G</v>
      </c>
      <c r="B1123" s="89" t="s">
        <v>173</v>
      </c>
      <c r="K1123" s="3" t="s">
        <v>1951</v>
      </c>
      <c r="L1123" s="3" t="s">
        <v>1951</v>
      </c>
      <c r="M1123" s="3" t="s">
        <v>1951</v>
      </c>
      <c r="N1123" s="3" t="s">
        <v>1951</v>
      </c>
      <c r="AP1123" s="159" t="s">
        <v>1748</v>
      </c>
    </row>
    <row r="1124" spans="1:42" hidden="1">
      <c r="A1124" s="79" t="str">
        <f t="shared" si="17"/>
        <v>ENC H</v>
      </c>
      <c r="B1124" s="89" t="s">
        <v>108</v>
      </c>
      <c r="K1124" s="3" t="s">
        <v>1951</v>
      </c>
      <c r="L1124" s="3" t="s">
        <v>1951</v>
      </c>
      <c r="M1124" s="3" t="s">
        <v>1951</v>
      </c>
      <c r="N1124" s="3" t="s">
        <v>1951</v>
      </c>
      <c r="AP1124" s="159" t="s">
        <v>1748</v>
      </c>
    </row>
    <row r="1125" spans="1:42" hidden="1">
      <c r="A1125" s="79" t="str">
        <f t="shared" si="17"/>
        <v>ENC I</v>
      </c>
      <c r="B1125" s="89" t="s">
        <v>224</v>
      </c>
      <c r="K1125" s="3" t="s">
        <v>1951</v>
      </c>
      <c r="L1125" s="3" t="s">
        <v>1951</v>
      </c>
      <c r="M1125" s="3" t="s">
        <v>1951</v>
      </c>
      <c r="N1125" s="3" t="s">
        <v>1951</v>
      </c>
      <c r="AP1125" s="159" t="s">
        <v>1748</v>
      </c>
    </row>
    <row r="1126" spans="1:42" hidden="1">
      <c r="A1126" s="79" t="str">
        <f t="shared" si="17"/>
        <v>ENE 2</v>
      </c>
      <c r="B1126" s="19">
        <v>2</v>
      </c>
      <c r="K1126" s="3" t="s">
        <v>1951</v>
      </c>
      <c r="L1126" s="3" t="s">
        <v>1951</v>
      </c>
      <c r="M1126" s="3" t="s">
        <v>1951</v>
      </c>
      <c r="N1126" s="3" t="s">
        <v>1951</v>
      </c>
      <c r="AP1126" t="s">
        <v>1749</v>
      </c>
    </row>
    <row r="1127" spans="1:42" hidden="1">
      <c r="A1127" s="79" t="str">
        <f t="shared" si="17"/>
        <v>ENE 3</v>
      </c>
      <c r="B1127" s="19">
        <v>3</v>
      </c>
      <c r="K1127" s="3" t="s">
        <v>1951</v>
      </c>
      <c r="L1127" s="3" t="s">
        <v>1951</v>
      </c>
      <c r="M1127" s="3" t="s">
        <v>1951</v>
      </c>
      <c r="N1127" s="3" t="s">
        <v>1951</v>
      </c>
      <c r="AP1127" t="s">
        <v>1749</v>
      </c>
    </row>
    <row r="1128" spans="1:42" hidden="1">
      <c r="A1128" s="79" t="str">
        <f t="shared" si="17"/>
        <v>ENE D</v>
      </c>
      <c r="B1128" s="89" t="s">
        <v>239</v>
      </c>
      <c r="K1128" s="3" t="s">
        <v>1951</v>
      </c>
      <c r="L1128" s="3" t="s">
        <v>1951</v>
      </c>
      <c r="M1128" s="3" t="s">
        <v>1951</v>
      </c>
      <c r="N1128" s="3" t="s">
        <v>1951</v>
      </c>
      <c r="AP1128" s="159" t="s">
        <v>1749</v>
      </c>
    </row>
    <row r="1129" spans="1:42" hidden="1">
      <c r="A1129" s="79" t="str">
        <f t="shared" si="17"/>
        <v>ENE E</v>
      </c>
      <c r="B1129" s="89" t="s">
        <v>246</v>
      </c>
      <c r="K1129" s="3" t="s">
        <v>1951</v>
      </c>
      <c r="L1129" s="3" t="s">
        <v>1951</v>
      </c>
      <c r="M1129" s="3" t="s">
        <v>1951</v>
      </c>
      <c r="N1129" s="3" t="s">
        <v>1951</v>
      </c>
      <c r="AP1129" s="159" t="s">
        <v>1749</v>
      </c>
    </row>
    <row r="1130" spans="1:42" hidden="1">
      <c r="A1130" s="79" t="str">
        <f t="shared" si="17"/>
        <v>ENE F</v>
      </c>
      <c r="B1130" s="89" t="s">
        <v>247</v>
      </c>
      <c r="K1130" s="3" t="s">
        <v>1951</v>
      </c>
      <c r="L1130" s="3" t="s">
        <v>1951</v>
      </c>
      <c r="M1130" s="3" t="s">
        <v>1951</v>
      </c>
      <c r="N1130" s="3" t="s">
        <v>1951</v>
      </c>
      <c r="AP1130" s="159" t="s">
        <v>1749</v>
      </c>
    </row>
    <row r="1131" spans="1:42" hidden="1">
      <c r="A1131" s="79" t="str">
        <f t="shared" si="17"/>
        <v>ENE G</v>
      </c>
      <c r="B1131" s="89" t="s">
        <v>173</v>
      </c>
      <c r="K1131" s="3" t="s">
        <v>1951</v>
      </c>
      <c r="L1131" s="3" t="s">
        <v>1951</v>
      </c>
      <c r="M1131" s="3" t="s">
        <v>1951</v>
      </c>
      <c r="N1131" s="3" t="s">
        <v>1951</v>
      </c>
      <c r="AP1131" s="159" t="s">
        <v>1749</v>
      </c>
    </row>
    <row r="1132" spans="1:42" hidden="1">
      <c r="A1132" s="79" t="str">
        <f t="shared" si="17"/>
        <v>ENE H</v>
      </c>
      <c r="B1132" s="89" t="s">
        <v>108</v>
      </c>
      <c r="K1132" s="3" t="s">
        <v>1951</v>
      </c>
      <c r="L1132" s="3" t="s">
        <v>1951</v>
      </c>
      <c r="M1132" s="3" t="s">
        <v>1951</v>
      </c>
      <c r="N1132" s="3" t="s">
        <v>1951</v>
      </c>
      <c r="AP1132" s="159" t="s">
        <v>1749</v>
      </c>
    </row>
    <row r="1133" spans="1:42" hidden="1">
      <c r="A1133" s="79" t="str">
        <f t="shared" si="17"/>
        <v>ENE I</v>
      </c>
      <c r="B1133" s="89" t="s">
        <v>224</v>
      </c>
      <c r="K1133" s="3" t="s">
        <v>1951</v>
      </c>
      <c r="L1133" s="3" t="s">
        <v>1951</v>
      </c>
      <c r="M1133" s="3" t="s">
        <v>1951</v>
      </c>
      <c r="N1133" s="3" t="s">
        <v>1951</v>
      </c>
      <c r="AP1133" s="159" t="s">
        <v>1749</v>
      </c>
    </row>
    <row r="1134" spans="1:42" hidden="1">
      <c r="A1134" s="79" t="str">
        <f t="shared" si="17"/>
        <v>ENP 1</v>
      </c>
      <c r="B1134" s="19">
        <v>1</v>
      </c>
      <c r="K1134" s="3" t="s">
        <v>1951</v>
      </c>
      <c r="L1134" s="3" t="s">
        <v>1951</v>
      </c>
      <c r="M1134" s="3" t="s">
        <v>1951</v>
      </c>
      <c r="N1134" s="3" t="s">
        <v>1951</v>
      </c>
      <c r="AP1134" t="s">
        <v>1645</v>
      </c>
    </row>
    <row r="1135" spans="1:42" hidden="1">
      <c r="A1135" s="79" t="str">
        <f t="shared" si="17"/>
        <v>ENP A</v>
      </c>
      <c r="B1135" s="89" t="s">
        <v>106</v>
      </c>
      <c r="K1135" s="3" t="s">
        <v>1951</v>
      </c>
      <c r="L1135" s="3" t="s">
        <v>1951</v>
      </c>
      <c r="M1135" s="3" t="s">
        <v>1951</v>
      </c>
      <c r="N1135" s="3" t="s">
        <v>1951</v>
      </c>
      <c r="AP1135" s="159" t="s">
        <v>1645</v>
      </c>
    </row>
    <row r="1136" spans="1:42" hidden="1">
      <c r="A1136" s="79" t="str">
        <f t="shared" si="17"/>
        <v>ENP F</v>
      </c>
      <c r="B1136" s="89" t="s">
        <v>247</v>
      </c>
      <c r="K1136" s="3" t="s">
        <v>1951</v>
      </c>
      <c r="L1136" s="3" t="s">
        <v>1951</v>
      </c>
      <c r="M1136" s="3" t="s">
        <v>1951</v>
      </c>
      <c r="N1136" s="3" t="s">
        <v>1951</v>
      </c>
      <c r="AP1136" s="159" t="s">
        <v>1645</v>
      </c>
    </row>
    <row r="1137" spans="1:42" hidden="1">
      <c r="A1137" s="79" t="str">
        <f t="shared" si="17"/>
        <v>ENP I</v>
      </c>
      <c r="B1137" s="89" t="s">
        <v>224</v>
      </c>
      <c r="K1137" s="3" t="s">
        <v>1951</v>
      </c>
      <c r="L1137" s="3" t="s">
        <v>1951</v>
      </c>
      <c r="M1137" s="3" t="s">
        <v>1951</v>
      </c>
      <c r="N1137" s="3" t="s">
        <v>1951</v>
      </c>
      <c r="AP1137" s="159" t="s">
        <v>1645</v>
      </c>
    </row>
    <row r="1138" spans="1:42" hidden="1">
      <c r="A1138" s="79" t="str">
        <f t="shared" si="17"/>
        <v>ENT G</v>
      </c>
      <c r="B1138" s="89" t="s">
        <v>173</v>
      </c>
      <c r="K1138" s="3" t="s">
        <v>1951</v>
      </c>
      <c r="L1138" s="3" t="s">
        <v>1951</v>
      </c>
      <c r="M1138" s="3" t="s">
        <v>1951</v>
      </c>
      <c r="N1138" s="3" t="s">
        <v>1951</v>
      </c>
      <c r="AP1138" s="159" t="s">
        <v>812</v>
      </c>
    </row>
    <row r="1139" spans="1:42" hidden="1">
      <c r="A1139" s="79" t="str">
        <f t="shared" si="17"/>
        <v>ENT I</v>
      </c>
      <c r="B1139" s="89" t="s">
        <v>224</v>
      </c>
      <c r="K1139" s="3" t="s">
        <v>1951</v>
      </c>
      <c r="L1139" s="3" t="s">
        <v>1951</v>
      </c>
      <c r="M1139" s="3" t="s">
        <v>1951</v>
      </c>
      <c r="N1139" s="3" t="s">
        <v>1951</v>
      </c>
      <c r="AP1139" s="159" t="s">
        <v>812</v>
      </c>
    </row>
    <row r="1140" spans="1:42" hidden="1">
      <c r="A1140" s="79" t="str">
        <f t="shared" si="17"/>
        <v>EOM 1</v>
      </c>
      <c r="B1140" s="19">
        <v>1</v>
      </c>
      <c r="K1140" s="3" t="s">
        <v>1951</v>
      </c>
      <c r="L1140" s="3" t="s">
        <v>1951</v>
      </c>
      <c r="M1140" s="3" t="s">
        <v>1951</v>
      </c>
      <c r="N1140" s="3" t="s">
        <v>1951</v>
      </c>
      <c r="AP1140" t="s">
        <v>1646</v>
      </c>
    </row>
    <row r="1141" spans="1:42" hidden="1">
      <c r="A1141" s="79" t="str">
        <f t="shared" si="17"/>
        <v>EOM 3</v>
      </c>
      <c r="B1141" s="19">
        <v>3</v>
      </c>
      <c r="K1141" s="3" t="s">
        <v>1951</v>
      </c>
      <c r="L1141" s="3" t="s">
        <v>1951</v>
      </c>
      <c r="M1141" s="3" t="s">
        <v>1951</v>
      </c>
      <c r="N1141" s="3" t="s">
        <v>1951</v>
      </c>
      <c r="AP1141" t="s">
        <v>1646</v>
      </c>
    </row>
    <row r="1142" spans="1:42" hidden="1">
      <c r="A1142" s="79" t="str">
        <f t="shared" si="17"/>
        <v>EOM A</v>
      </c>
      <c r="B1142" s="89" t="s">
        <v>106</v>
      </c>
      <c r="K1142" s="3" t="s">
        <v>1951</v>
      </c>
      <c r="L1142" s="3" t="s">
        <v>1951</v>
      </c>
      <c r="M1142" s="3" t="s">
        <v>1951</v>
      </c>
      <c r="N1142" s="3" t="s">
        <v>1951</v>
      </c>
      <c r="AP1142" s="159" t="s">
        <v>1646</v>
      </c>
    </row>
    <row r="1143" spans="1:42" hidden="1">
      <c r="A1143" s="79" t="str">
        <f t="shared" si="17"/>
        <v>EOM C</v>
      </c>
      <c r="B1143" s="89" t="s">
        <v>110</v>
      </c>
      <c r="C1143" s="79"/>
      <c r="D1143" s="79"/>
      <c r="E1143" s="79"/>
      <c r="F1143" s="79"/>
      <c r="G1143" s="84"/>
      <c r="H1143" s="79"/>
      <c r="I1143" s="79"/>
      <c r="J1143" s="79"/>
      <c r="K1143" s="3" t="s">
        <v>1951</v>
      </c>
      <c r="L1143" s="3" t="s">
        <v>1951</v>
      </c>
      <c r="M1143" s="3" t="s">
        <v>1951</v>
      </c>
      <c r="N1143" s="3" t="s">
        <v>1951</v>
      </c>
      <c r="O1143" s="3"/>
      <c r="P1143" s="79"/>
      <c r="Q1143" s="79"/>
      <c r="R1143" s="85"/>
      <c r="S1143" s="85"/>
      <c r="T1143" s="85"/>
      <c r="U1143" s="85"/>
      <c r="V1143" s="79"/>
      <c r="W1143" s="79"/>
      <c r="X1143" s="79"/>
      <c r="Y1143" s="79"/>
      <c r="Z1143" s="79"/>
      <c r="AA1143" s="79"/>
      <c r="AB1143" s="79"/>
      <c r="AC1143" s="79"/>
      <c r="AD1143" s="86"/>
      <c r="AE1143" s="86"/>
      <c r="AF1143" s="90"/>
      <c r="AG1143" s="3"/>
      <c r="AH1143" s="79"/>
      <c r="AI1143" s="79"/>
      <c r="AJ1143" s="79"/>
      <c r="AK1143" s="19"/>
      <c r="AL1143" s="79"/>
      <c r="AM1143" s="79"/>
      <c r="AN1143" s="3"/>
      <c r="AO1143" s="79"/>
      <c r="AP1143" s="158" t="s">
        <v>1646</v>
      </c>
    </row>
    <row r="1144" spans="1:42" hidden="1">
      <c r="A1144" s="79" t="str">
        <f t="shared" si="17"/>
        <v>EOM H</v>
      </c>
      <c r="B1144" s="89" t="s">
        <v>108</v>
      </c>
      <c r="K1144" s="3" t="s">
        <v>1951</v>
      </c>
      <c r="L1144" s="3" t="s">
        <v>1951</v>
      </c>
      <c r="M1144" s="3" t="s">
        <v>1951</v>
      </c>
      <c r="N1144" s="3" t="s">
        <v>1951</v>
      </c>
      <c r="AP1144" s="159" t="s">
        <v>1646</v>
      </c>
    </row>
    <row r="1145" spans="1:42" hidden="1">
      <c r="A1145" s="79" t="str">
        <f t="shared" si="17"/>
        <v>EPA 1</v>
      </c>
      <c r="B1145" s="19">
        <v>1</v>
      </c>
      <c r="K1145" s="3" t="s">
        <v>1951</v>
      </c>
      <c r="L1145" s="3" t="s">
        <v>1951</v>
      </c>
      <c r="M1145" s="3" t="s">
        <v>1951</v>
      </c>
      <c r="N1145" s="3" t="s">
        <v>1951</v>
      </c>
      <c r="AP1145" t="s">
        <v>563</v>
      </c>
    </row>
    <row r="1146" spans="1:42" hidden="1">
      <c r="A1146" s="79" t="str">
        <f t="shared" si="17"/>
        <v>EPA 2</v>
      </c>
      <c r="B1146" s="19">
        <v>2</v>
      </c>
      <c r="K1146" s="3" t="s">
        <v>1951</v>
      </c>
      <c r="L1146" s="3" t="s">
        <v>1951</v>
      </c>
      <c r="M1146" s="3" t="s">
        <v>1951</v>
      </c>
      <c r="N1146" s="3" t="s">
        <v>1951</v>
      </c>
      <c r="AP1146" t="s">
        <v>563</v>
      </c>
    </row>
    <row r="1147" spans="1:42" hidden="1">
      <c r="A1147" s="79" t="str">
        <f t="shared" si="17"/>
        <v>EPA 3</v>
      </c>
      <c r="B1147" s="19">
        <v>3</v>
      </c>
      <c r="K1147" s="3" t="s">
        <v>1951</v>
      </c>
      <c r="L1147" s="3" t="s">
        <v>1951</v>
      </c>
      <c r="M1147" s="3" t="s">
        <v>1951</v>
      </c>
      <c r="N1147" s="3" t="s">
        <v>1951</v>
      </c>
      <c r="AP1147" t="s">
        <v>563</v>
      </c>
    </row>
    <row r="1148" spans="1:42" hidden="1">
      <c r="A1148" s="79" t="str">
        <f t="shared" si="17"/>
        <v>EPA B</v>
      </c>
      <c r="B1148" s="89" t="s">
        <v>109</v>
      </c>
      <c r="C1148" s="79"/>
      <c r="D1148" s="79"/>
      <c r="E1148" s="79"/>
      <c r="F1148" s="79"/>
      <c r="G1148" s="84"/>
      <c r="H1148" s="79"/>
      <c r="I1148" s="79"/>
      <c r="J1148" s="79"/>
      <c r="K1148" s="3" t="s">
        <v>1951</v>
      </c>
      <c r="L1148" s="3" t="s">
        <v>1951</v>
      </c>
      <c r="M1148" s="3" t="s">
        <v>1951</v>
      </c>
      <c r="N1148" s="3" t="s">
        <v>1951</v>
      </c>
      <c r="O1148" s="3"/>
      <c r="P1148" s="79"/>
      <c r="Q1148" s="79"/>
      <c r="R1148" s="85"/>
      <c r="S1148" s="85"/>
      <c r="T1148" s="85"/>
      <c r="U1148" s="85"/>
      <c r="V1148" s="79"/>
      <c r="W1148" s="79"/>
      <c r="X1148" s="79"/>
      <c r="Y1148" s="79"/>
      <c r="Z1148" s="79"/>
      <c r="AA1148" s="79"/>
      <c r="AB1148" s="79"/>
      <c r="AC1148" s="79"/>
      <c r="AD1148" s="86"/>
      <c r="AE1148" s="86"/>
      <c r="AF1148" s="90"/>
      <c r="AG1148" s="3"/>
      <c r="AH1148" s="79"/>
      <c r="AI1148" s="79"/>
      <c r="AJ1148" s="79"/>
      <c r="AK1148" s="19"/>
      <c r="AL1148" s="79"/>
      <c r="AM1148" s="79"/>
      <c r="AN1148" s="3"/>
      <c r="AO1148" s="79"/>
      <c r="AP1148" s="158" t="s">
        <v>563</v>
      </c>
    </row>
    <row r="1149" spans="1:42" hidden="1">
      <c r="A1149" s="79" t="str">
        <f t="shared" si="17"/>
        <v>EPA C</v>
      </c>
      <c r="B1149" s="89" t="s">
        <v>110</v>
      </c>
      <c r="C1149" s="79"/>
      <c r="D1149" s="79"/>
      <c r="E1149" s="79"/>
      <c r="F1149" s="79"/>
      <c r="G1149" s="84"/>
      <c r="H1149" s="79"/>
      <c r="I1149" s="79"/>
      <c r="J1149" s="79"/>
      <c r="K1149" s="3" t="s">
        <v>1951</v>
      </c>
      <c r="L1149" s="3" t="s">
        <v>1951</v>
      </c>
      <c r="M1149" s="3" t="s">
        <v>1951</v>
      </c>
      <c r="N1149" s="3" t="s">
        <v>1951</v>
      </c>
      <c r="O1149" s="3"/>
      <c r="P1149" s="79"/>
      <c r="Q1149" s="79"/>
      <c r="R1149" s="85"/>
      <c r="S1149" s="85"/>
      <c r="T1149" s="85"/>
      <c r="U1149" s="85"/>
      <c r="V1149" s="79"/>
      <c r="W1149" s="79"/>
      <c r="X1149" s="79"/>
      <c r="Y1149" s="79"/>
      <c r="Z1149" s="79"/>
      <c r="AA1149" s="79"/>
      <c r="AB1149" s="79"/>
      <c r="AC1149" s="79"/>
      <c r="AD1149" s="86"/>
      <c r="AE1149" s="86"/>
      <c r="AF1149" s="90"/>
      <c r="AG1149" s="3"/>
      <c r="AH1149" s="79"/>
      <c r="AI1149" s="79"/>
      <c r="AJ1149" s="79"/>
      <c r="AK1149" s="19"/>
      <c r="AL1149" s="79"/>
      <c r="AM1149" s="79"/>
      <c r="AN1149" s="3"/>
      <c r="AO1149" s="79"/>
      <c r="AP1149" s="158" t="s">
        <v>563</v>
      </c>
    </row>
    <row r="1150" spans="1:42" hidden="1">
      <c r="A1150" s="79" t="str">
        <f t="shared" si="17"/>
        <v>EPA D</v>
      </c>
      <c r="B1150" s="89" t="s">
        <v>239</v>
      </c>
      <c r="K1150" s="3" t="s">
        <v>1951</v>
      </c>
      <c r="L1150" s="3" t="s">
        <v>1951</v>
      </c>
      <c r="M1150" s="3" t="s">
        <v>1951</v>
      </c>
      <c r="N1150" s="3" t="s">
        <v>1951</v>
      </c>
      <c r="AP1150" s="159" t="s">
        <v>563</v>
      </c>
    </row>
    <row r="1151" spans="1:42" hidden="1">
      <c r="A1151" s="79" t="str">
        <f t="shared" si="17"/>
        <v>EPA E</v>
      </c>
      <c r="B1151" s="89" t="s">
        <v>246</v>
      </c>
      <c r="K1151" s="3" t="s">
        <v>1951</v>
      </c>
      <c r="L1151" s="3" t="s">
        <v>1951</v>
      </c>
      <c r="M1151" s="3" t="s">
        <v>1951</v>
      </c>
      <c r="N1151" s="3" t="s">
        <v>1951</v>
      </c>
      <c r="AP1151" s="159" t="s">
        <v>563</v>
      </c>
    </row>
    <row r="1152" spans="1:42" hidden="1">
      <c r="A1152" s="79" t="str">
        <f t="shared" si="17"/>
        <v>EPA F</v>
      </c>
      <c r="B1152" s="89" t="s">
        <v>247</v>
      </c>
      <c r="K1152" s="3" t="s">
        <v>1951</v>
      </c>
      <c r="L1152" s="3" t="s">
        <v>1951</v>
      </c>
      <c r="M1152" s="3" t="s">
        <v>1951</v>
      </c>
      <c r="N1152" s="3" t="s">
        <v>1951</v>
      </c>
      <c r="AP1152" s="159" t="s">
        <v>563</v>
      </c>
    </row>
    <row r="1153" spans="1:42" hidden="1">
      <c r="A1153" s="79" t="str">
        <f t="shared" si="17"/>
        <v>EPA G</v>
      </c>
      <c r="B1153" s="89" t="s">
        <v>173</v>
      </c>
      <c r="K1153" s="3" t="s">
        <v>1951</v>
      </c>
      <c r="L1153" s="3" t="s">
        <v>1951</v>
      </c>
      <c r="M1153" s="3" t="s">
        <v>1951</v>
      </c>
      <c r="N1153" s="3" t="s">
        <v>1951</v>
      </c>
      <c r="AP1153" s="159" t="s">
        <v>563</v>
      </c>
    </row>
    <row r="1154" spans="1:42" hidden="1">
      <c r="A1154" s="79" t="str">
        <f t="shared" ref="A1154:A1217" si="18">_xlfn.CONCAT(AP1154," ",B1154)</f>
        <v>EPA H</v>
      </c>
      <c r="B1154" s="89" t="s">
        <v>108</v>
      </c>
      <c r="K1154" s="3" t="s">
        <v>1951</v>
      </c>
      <c r="L1154" s="3" t="s">
        <v>1951</v>
      </c>
      <c r="M1154" s="3" t="s">
        <v>1951</v>
      </c>
      <c r="N1154" s="3" t="s">
        <v>1951</v>
      </c>
      <c r="AP1154" s="159" t="s">
        <v>563</v>
      </c>
    </row>
    <row r="1155" spans="1:42" hidden="1">
      <c r="A1155" s="79" t="str">
        <f t="shared" si="18"/>
        <v>EPA I</v>
      </c>
      <c r="B1155" s="89" t="s">
        <v>224</v>
      </c>
      <c r="K1155" s="3" t="s">
        <v>1951</v>
      </c>
      <c r="L1155" s="3" t="s">
        <v>1951</v>
      </c>
      <c r="M1155" s="3" t="s">
        <v>1951</v>
      </c>
      <c r="N1155" s="3" t="s">
        <v>1951</v>
      </c>
      <c r="AP1155" s="159" t="s">
        <v>563</v>
      </c>
    </row>
    <row r="1156" spans="1:42" hidden="1">
      <c r="A1156" s="79" t="str">
        <f t="shared" si="18"/>
        <v>EQI 3</v>
      </c>
      <c r="B1156" s="19">
        <v>3</v>
      </c>
      <c r="K1156" s="3" t="s">
        <v>1951</v>
      </c>
      <c r="L1156" s="3" t="s">
        <v>1951</v>
      </c>
      <c r="M1156" s="3" t="s">
        <v>1951</v>
      </c>
      <c r="N1156" s="3" t="s">
        <v>1951</v>
      </c>
      <c r="AP1156" t="s">
        <v>1750</v>
      </c>
    </row>
    <row r="1157" spans="1:42" hidden="1">
      <c r="A1157" s="79" t="str">
        <f t="shared" si="18"/>
        <v>EQI F</v>
      </c>
      <c r="B1157" s="89" t="s">
        <v>247</v>
      </c>
      <c r="K1157" s="3" t="s">
        <v>1951</v>
      </c>
      <c r="L1157" s="3" t="s">
        <v>1951</v>
      </c>
      <c r="M1157" s="3" t="s">
        <v>1951</v>
      </c>
      <c r="N1157" s="3" t="s">
        <v>1951</v>
      </c>
      <c r="AP1157" s="159" t="s">
        <v>1750</v>
      </c>
    </row>
    <row r="1158" spans="1:42" hidden="1">
      <c r="A1158" s="79" t="str">
        <f t="shared" si="18"/>
        <v>EQI I</v>
      </c>
      <c r="B1158" s="89" t="s">
        <v>224</v>
      </c>
      <c r="K1158" s="3" t="s">
        <v>1951</v>
      </c>
      <c r="L1158" s="3" t="s">
        <v>1951</v>
      </c>
      <c r="M1158" s="3" t="s">
        <v>1951</v>
      </c>
      <c r="N1158" s="3" t="s">
        <v>1951</v>
      </c>
      <c r="AP1158" s="159" t="s">
        <v>1750</v>
      </c>
    </row>
    <row r="1159" spans="1:42" hidden="1">
      <c r="A1159" s="79" t="str">
        <f t="shared" si="18"/>
        <v>ESG 1</v>
      </c>
      <c r="B1159" s="19">
        <v>1</v>
      </c>
      <c r="K1159" s="3" t="s">
        <v>1951</v>
      </c>
      <c r="L1159" s="3" t="s">
        <v>1951</v>
      </c>
      <c r="M1159" s="3" t="s">
        <v>1951</v>
      </c>
      <c r="N1159" s="3" t="s">
        <v>1951</v>
      </c>
      <c r="AP1159" t="s">
        <v>1751</v>
      </c>
    </row>
    <row r="1160" spans="1:42" hidden="1">
      <c r="A1160" s="79" t="str">
        <f t="shared" si="18"/>
        <v>ESG 2</v>
      </c>
      <c r="B1160" s="19">
        <v>2</v>
      </c>
      <c r="K1160" s="3" t="s">
        <v>1951</v>
      </c>
      <c r="L1160" s="3" t="s">
        <v>1951</v>
      </c>
      <c r="M1160" s="3" t="s">
        <v>1951</v>
      </c>
      <c r="N1160" s="3" t="s">
        <v>1951</v>
      </c>
      <c r="AP1160" t="s">
        <v>1751</v>
      </c>
    </row>
    <row r="1161" spans="1:42" hidden="1">
      <c r="A1161" s="79" t="str">
        <f t="shared" si="18"/>
        <v>ESG 3</v>
      </c>
      <c r="B1161" s="19">
        <v>3</v>
      </c>
      <c r="K1161" s="3" t="s">
        <v>1951</v>
      </c>
      <c r="L1161" s="3" t="s">
        <v>1951</v>
      </c>
      <c r="M1161" s="3" t="s">
        <v>1951</v>
      </c>
      <c r="N1161" s="3" t="s">
        <v>1951</v>
      </c>
      <c r="AP1161" t="s">
        <v>1751</v>
      </c>
    </row>
    <row r="1162" spans="1:42" hidden="1">
      <c r="A1162" s="79" t="str">
        <f t="shared" si="18"/>
        <v>ESG D</v>
      </c>
      <c r="B1162" s="89" t="s">
        <v>239</v>
      </c>
      <c r="K1162" s="3" t="s">
        <v>1951</v>
      </c>
      <c r="L1162" s="3" t="s">
        <v>1951</v>
      </c>
      <c r="M1162" s="3" t="s">
        <v>1951</v>
      </c>
      <c r="N1162" s="3" t="s">
        <v>1951</v>
      </c>
      <c r="AP1162" s="159" t="s">
        <v>1751</v>
      </c>
    </row>
    <row r="1163" spans="1:42" hidden="1">
      <c r="A1163" s="79" t="str">
        <f t="shared" si="18"/>
        <v>ESG E</v>
      </c>
      <c r="B1163" s="89" t="s">
        <v>246</v>
      </c>
      <c r="K1163" s="3" t="s">
        <v>1951</v>
      </c>
      <c r="L1163" s="3" t="s">
        <v>1951</v>
      </c>
      <c r="M1163" s="3" t="s">
        <v>1951</v>
      </c>
      <c r="N1163" s="3" t="s">
        <v>1951</v>
      </c>
      <c r="AP1163" s="159" t="s">
        <v>1751</v>
      </c>
    </row>
    <row r="1164" spans="1:42" hidden="1">
      <c r="A1164" s="79" t="str">
        <f t="shared" si="18"/>
        <v>ESG F</v>
      </c>
      <c r="B1164" s="89" t="s">
        <v>247</v>
      </c>
      <c r="K1164" s="3" t="s">
        <v>1951</v>
      </c>
      <c r="L1164" s="3" t="s">
        <v>1951</v>
      </c>
      <c r="M1164" s="3" t="s">
        <v>1951</v>
      </c>
      <c r="N1164" s="3" t="s">
        <v>1951</v>
      </c>
      <c r="AP1164" s="159" t="s">
        <v>1751</v>
      </c>
    </row>
    <row r="1165" spans="1:42" hidden="1">
      <c r="A1165" s="79" t="str">
        <f t="shared" si="18"/>
        <v>ESG G</v>
      </c>
      <c r="B1165" s="89" t="s">
        <v>173</v>
      </c>
      <c r="K1165" s="3" t="s">
        <v>1951</v>
      </c>
      <c r="L1165" s="3" t="s">
        <v>1951</v>
      </c>
      <c r="M1165" s="3" t="s">
        <v>1951</v>
      </c>
      <c r="N1165" s="3" t="s">
        <v>1951</v>
      </c>
      <c r="AP1165" s="159" t="s">
        <v>1751</v>
      </c>
    </row>
    <row r="1166" spans="1:42" hidden="1">
      <c r="A1166" s="79" t="str">
        <f t="shared" si="18"/>
        <v>ESG H</v>
      </c>
      <c r="B1166" s="89" t="s">
        <v>108</v>
      </c>
      <c r="K1166" s="3" t="s">
        <v>1951</v>
      </c>
      <c r="L1166" s="3" t="s">
        <v>1951</v>
      </c>
      <c r="M1166" s="3" t="s">
        <v>1951</v>
      </c>
      <c r="N1166" s="3" t="s">
        <v>1951</v>
      </c>
      <c r="AP1166" s="159" t="s">
        <v>1751</v>
      </c>
    </row>
    <row r="1167" spans="1:42" hidden="1">
      <c r="A1167" s="79" t="str">
        <f t="shared" si="18"/>
        <v>ESG I</v>
      </c>
      <c r="B1167" s="89" t="s">
        <v>224</v>
      </c>
      <c r="C1167" s="103" t="s">
        <v>484</v>
      </c>
      <c r="D1167" s="79" t="s">
        <v>485</v>
      </c>
      <c r="E1167" s="79">
        <v>9</v>
      </c>
      <c r="F1167" s="79">
        <v>-17.784300000000002</v>
      </c>
      <c r="G1167" s="84" t="s">
        <v>299</v>
      </c>
      <c r="H1167" s="79">
        <v>-63.184800000000003</v>
      </c>
      <c r="I1167" s="79" t="s">
        <v>300</v>
      </c>
      <c r="J1167" s="79">
        <v>15</v>
      </c>
      <c r="K1167" s="3" t="s">
        <v>1951</v>
      </c>
      <c r="L1167" s="3" t="s">
        <v>1951</v>
      </c>
      <c r="M1167" s="3" t="s">
        <v>1951</v>
      </c>
      <c r="N1167" s="3" t="s">
        <v>1951</v>
      </c>
      <c r="O1167" s="3" t="s">
        <v>179</v>
      </c>
      <c r="P1167" s="79" t="s">
        <v>77</v>
      </c>
      <c r="Q1167" s="79" t="s">
        <v>77</v>
      </c>
      <c r="R1167" s="85" t="s">
        <v>77</v>
      </c>
      <c r="S1167" s="85" t="s">
        <v>77</v>
      </c>
      <c r="T1167" s="85" t="s">
        <v>77</v>
      </c>
      <c r="U1167" s="85" t="s">
        <v>77</v>
      </c>
      <c r="V1167" s="79">
        <v>4</v>
      </c>
      <c r="W1167" s="79">
        <v>4</v>
      </c>
      <c r="X1167" s="79">
        <v>4</v>
      </c>
      <c r="Y1167" s="79">
        <v>2</v>
      </c>
      <c r="Z1167" s="79">
        <v>1150</v>
      </c>
      <c r="AA1167" s="79">
        <v>19150</v>
      </c>
      <c r="AB1167" s="79">
        <v>10000</v>
      </c>
      <c r="AC1167" s="79">
        <v>10000</v>
      </c>
      <c r="AD1167" s="86">
        <v>120000</v>
      </c>
      <c r="AE1167" s="86">
        <v>100</v>
      </c>
      <c r="AF1167" s="90"/>
      <c r="AG1167" s="3"/>
      <c r="AH1167" s="79" t="s">
        <v>301</v>
      </c>
      <c r="AI1167" s="79" t="s">
        <v>250</v>
      </c>
      <c r="AJ1167" s="79"/>
      <c r="AK1167" s="19" t="s">
        <v>224</v>
      </c>
      <c r="AL1167" s="79"/>
      <c r="AM1167" s="79"/>
      <c r="AN1167" s="3"/>
      <c r="AO1167" s="79"/>
      <c r="AP1167" s="158" t="s">
        <v>1751</v>
      </c>
    </row>
    <row r="1168" spans="1:42" hidden="1">
      <c r="A1168" s="79" t="str">
        <f t="shared" si="18"/>
        <v>ESH 2</v>
      </c>
      <c r="B1168" s="19">
        <v>2</v>
      </c>
      <c r="K1168" s="3" t="s">
        <v>1951</v>
      </c>
      <c r="L1168" s="3" t="s">
        <v>1951</v>
      </c>
      <c r="M1168" s="3" t="s">
        <v>1951</v>
      </c>
      <c r="N1168" s="3" t="s">
        <v>1951</v>
      </c>
      <c r="AP1168" t="s">
        <v>564</v>
      </c>
    </row>
    <row r="1169" spans="1:42" hidden="1">
      <c r="A1169" s="79" t="str">
        <f t="shared" si="18"/>
        <v>ESH 3</v>
      </c>
      <c r="B1169" s="19">
        <v>3</v>
      </c>
      <c r="K1169" s="3" t="s">
        <v>1951</v>
      </c>
      <c r="L1169" s="3" t="s">
        <v>1951</v>
      </c>
      <c r="M1169" s="3" t="s">
        <v>1951</v>
      </c>
      <c r="N1169" s="3" t="s">
        <v>1951</v>
      </c>
      <c r="AP1169" t="s">
        <v>564</v>
      </c>
    </row>
    <row r="1170" spans="1:42" hidden="1">
      <c r="A1170" s="79" t="str">
        <f t="shared" si="18"/>
        <v>ESH E</v>
      </c>
      <c r="B1170" s="89" t="s">
        <v>246</v>
      </c>
      <c r="K1170" s="3" t="s">
        <v>1951</v>
      </c>
      <c r="L1170" s="3" t="s">
        <v>1951</v>
      </c>
      <c r="M1170" s="3" t="s">
        <v>1951</v>
      </c>
      <c r="N1170" s="3" t="s">
        <v>1951</v>
      </c>
      <c r="AP1170" s="159" t="s">
        <v>564</v>
      </c>
    </row>
    <row r="1171" spans="1:42" hidden="1">
      <c r="A1171" s="79" t="str">
        <f t="shared" si="18"/>
        <v>ESH F</v>
      </c>
      <c r="B1171" s="89" t="s">
        <v>247</v>
      </c>
      <c r="K1171" s="3" t="s">
        <v>1951</v>
      </c>
      <c r="L1171" s="3" t="s">
        <v>1951</v>
      </c>
      <c r="M1171" s="3" t="s">
        <v>1951</v>
      </c>
      <c r="N1171" s="3" t="s">
        <v>1951</v>
      </c>
      <c r="AP1171" s="159" t="s">
        <v>564</v>
      </c>
    </row>
    <row r="1172" spans="1:42" hidden="1">
      <c r="A1172" s="79" t="str">
        <f t="shared" si="18"/>
        <v>ESH H</v>
      </c>
      <c r="B1172" s="89" t="s">
        <v>108</v>
      </c>
      <c r="K1172" s="3" t="s">
        <v>1951</v>
      </c>
      <c r="L1172" s="3" t="s">
        <v>1951</v>
      </c>
      <c r="M1172" s="3" t="s">
        <v>1951</v>
      </c>
      <c r="N1172" s="3" t="s">
        <v>1951</v>
      </c>
      <c r="AP1172" s="159" t="s">
        <v>564</v>
      </c>
    </row>
    <row r="1173" spans="1:42" hidden="1">
      <c r="A1173" s="79" t="str">
        <f t="shared" si="18"/>
        <v>ESH I</v>
      </c>
      <c r="B1173" s="89" t="s">
        <v>224</v>
      </c>
      <c r="K1173" s="3" t="s">
        <v>1951</v>
      </c>
      <c r="L1173" s="3" t="s">
        <v>1951</v>
      </c>
      <c r="M1173" s="3" t="s">
        <v>1951</v>
      </c>
      <c r="N1173" s="3" t="s">
        <v>1951</v>
      </c>
      <c r="AP1173" s="159" t="s">
        <v>564</v>
      </c>
    </row>
    <row r="1174" spans="1:42" hidden="1">
      <c r="A1174" s="79" t="str">
        <f t="shared" si="18"/>
        <v>ESP 1</v>
      </c>
      <c r="B1174" s="19">
        <v>1</v>
      </c>
      <c r="K1174" s="3" t="s">
        <v>1951</v>
      </c>
      <c r="L1174" s="3" t="s">
        <v>1951</v>
      </c>
      <c r="M1174" s="3" t="s">
        <v>1951</v>
      </c>
      <c r="N1174" s="3" t="s">
        <v>1951</v>
      </c>
      <c r="AP1174" t="s">
        <v>1752</v>
      </c>
    </row>
    <row r="1175" spans="1:42" hidden="1">
      <c r="A1175" s="79" t="str">
        <f t="shared" si="18"/>
        <v>ESP 2</v>
      </c>
      <c r="B1175" s="19">
        <v>2</v>
      </c>
      <c r="K1175" s="3" t="s">
        <v>1951</v>
      </c>
      <c r="L1175" s="3" t="s">
        <v>1951</v>
      </c>
      <c r="M1175" s="3" t="s">
        <v>1951</v>
      </c>
      <c r="N1175" s="3" t="s">
        <v>1951</v>
      </c>
      <c r="AP1175" t="s">
        <v>1752</v>
      </c>
    </row>
    <row r="1176" spans="1:42" hidden="1">
      <c r="A1176" s="79" t="str">
        <f t="shared" si="18"/>
        <v>ESP 3</v>
      </c>
      <c r="B1176" s="19">
        <v>3</v>
      </c>
      <c r="K1176" s="3" t="s">
        <v>1951</v>
      </c>
      <c r="L1176" s="3" t="s">
        <v>1951</v>
      </c>
      <c r="M1176" s="3" t="s">
        <v>1951</v>
      </c>
      <c r="N1176" s="3" t="s">
        <v>1951</v>
      </c>
      <c r="AP1176" t="s">
        <v>1752</v>
      </c>
    </row>
    <row r="1177" spans="1:42" hidden="1">
      <c r="A1177" s="79" t="str">
        <f t="shared" si="18"/>
        <v>ESP D</v>
      </c>
      <c r="B1177" s="89" t="s">
        <v>239</v>
      </c>
      <c r="K1177" s="3" t="s">
        <v>1951</v>
      </c>
      <c r="L1177" s="3" t="s">
        <v>1951</v>
      </c>
      <c r="M1177" s="3" t="s">
        <v>1951</v>
      </c>
      <c r="N1177" s="3" t="s">
        <v>1951</v>
      </c>
      <c r="AP1177" s="159" t="s">
        <v>1752</v>
      </c>
    </row>
    <row r="1178" spans="1:42" hidden="1">
      <c r="A1178" s="79" t="str">
        <f t="shared" si="18"/>
        <v>ESP E</v>
      </c>
      <c r="B1178" s="89" t="s">
        <v>246</v>
      </c>
      <c r="K1178" s="3" t="s">
        <v>1951</v>
      </c>
      <c r="L1178" s="3" t="s">
        <v>1951</v>
      </c>
      <c r="M1178" s="3" t="s">
        <v>1951</v>
      </c>
      <c r="N1178" s="3" t="s">
        <v>1951</v>
      </c>
      <c r="AP1178" s="159" t="s">
        <v>1752</v>
      </c>
    </row>
    <row r="1179" spans="1:42" hidden="1">
      <c r="A1179" s="79" t="str">
        <f t="shared" si="18"/>
        <v>ESP F</v>
      </c>
      <c r="B1179" s="89" t="s">
        <v>247</v>
      </c>
      <c r="K1179" s="3" t="s">
        <v>1951</v>
      </c>
      <c r="L1179" s="3" t="s">
        <v>1951</v>
      </c>
      <c r="M1179" s="3" t="s">
        <v>1951</v>
      </c>
      <c r="N1179" s="3" t="s">
        <v>1951</v>
      </c>
      <c r="AP1179" s="159" t="s">
        <v>1752</v>
      </c>
    </row>
    <row r="1180" spans="1:42" hidden="1">
      <c r="A1180" s="79" t="str">
        <f t="shared" si="18"/>
        <v>ESP G</v>
      </c>
      <c r="B1180" s="89" t="s">
        <v>173</v>
      </c>
      <c r="K1180" s="3" t="s">
        <v>1951</v>
      </c>
      <c r="L1180" s="3" t="s">
        <v>1951</v>
      </c>
      <c r="M1180" s="3" t="s">
        <v>1951</v>
      </c>
      <c r="N1180" s="3" t="s">
        <v>1951</v>
      </c>
      <c r="AP1180" s="159" t="s">
        <v>1752</v>
      </c>
    </row>
    <row r="1181" spans="1:42" hidden="1">
      <c r="A1181" s="79" t="str">
        <f t="shared" si="18"/>
        <v>ESP H</v>
      </c>
      <c r="B1181" s="89" t="s">
        <v>108</v>
      </c>
      <c r="K1181" s="3" t="s">
        <v>1951</v>
      </c>
      <c r="L1181" s="3" t="s">
        <v>1951</v>
      </c>
      <c r="M1181" s="3" t="s">
        <v>1951</v>
      </c>
      <c r="N1181" s="3" t="s">
        <v>1951</v>
      </c>
      <c r="AP1181" s="159" t="s">
        <v>1752</v>
      </c>
    </row>
    <row r="1182" spans="1:42" hidden="1">
      <c r="A1182" s="79" t="str">
        <f t="shared" si="18"/>
        <v>ESP I</v>
      </c>
      <c r="B1182" s="89" t="s">
        <v>224</v>
      </c>
      <c r="K1182" s="3" t="s">
        <v>1951</v>
      </c>
      <c r="L1182" s="3" t="s">
        <v>1951</v>
      </c>
      <c r="M1182" s="3" t="s">
        <v>1951</v>
      </c>
      <c r="N1182" s="3" t="s">
        <v>1951</v>
      </c>
      <c r="AP1182" s="159" t="s">
        <v>1752</v>
      </c>
    </row>
    <row r="1183" spans="1:42" hidden="1">
      <c r="A1183" s="79" t="str">
        <f t="shared" si="18"/>
        <v>ESQ D</v>
      </c>
      <c r="B1183" s="89" t="s">
        <v>239</v>
      </c>
      <c r="K1183" s="3" t="s">
        <v>1951</v>
      </c>
      <c r="L1183" s="3" t="s">
        <v>1951</v>
      </c>
      <c r="M1183" s="3" t="s">
        <v>1951</v>
      </c>
      <c r="N1183" s="3" t="s">
        <v>1951</v>
      </c>
      <c r="AP1183" s="159" t="s">
        <v>819</v>
      </c>
    </row>
    <row r="1184" spans="1:42" hidden="1">
      <c r="A1184" s="79" t="str">
        <f t="shared" si="18"/>
        <v>ESQ E</v>
      </c>
      <c r="B1184" s="89" t="s">
        <v>246</v>
      </c>
      <c r="K1184" s="3" t="s">
        <v>1951</v>
      </c>
      <c r="L1184" s="3" t="s">
        <v>1951</v>
      </c>
      <c r="M1184" s="3" t="s">
        <v>1951</v>
      </c>
      <c r="N1184" s="3" t="s">
        <v>1951</v>
      </c>
      <c r="AP1184" s="159" t="s">
        <v>819</v>
      </c>
    </row>
    <row r="1185" spans="1:42" hidden="1">
      <c r="A1185" s="79" t="str">
        <f t="shared" si="18"/>
        <v>ESQ F</v>
      </c>
      <c r="B1185" s="89" t="s">
        <v>247</v>
      </c>
      <c r="C1185" s="17" t="s">
        <v>403</v>
      </c>
      <c r="D1185" s="79" t="s">
        <v>405</v>
      </c>
      <c r="E1185" s="79">
        <v>8</v>
      </c>
      <c r="F1185" s="79">
        <v>-18.986022999999999</v>
      </c>
      <c r="G1185" s="84" t="s">
        <v>299</v>
      </c>
      <c r="H1185" s="79">
        <v>-65.329453000000001</v>
      </c>
      <c r="I1185" s="79" t="s">
        <v>300</v>
      </c>
      <c r="J1185" s="79">
        <v>15</v>
      </c>
      <c r="K1185" s="3" t="s">
        <v>1951</v>
      </c>
      <c r="L1185" s="3" t="s">
        <v>1951</v>
      </c>
      <c r="M1185" s="3" t="s">
        <v>1951</v>
      </c>
      <c r="N1185" s="3" t="s">
        <v>1951</v>
      </c>
      <c r="O1185" s="3"/>
      <c r="P1185" s="79"/>
      <c r="Q1185" s="79"/>
      <c r="R1185" s="85"/>
      <c r="S1185" s="85"/>
      <c r="T1185" s="85"/>
      <c r="U1185" s="85"/>
      <c r="V1185" s="79"/>
      <c r="W1185" s="79"/>
      <c r="X1185" s="79"/>
      <c r="Y1185" s="79"/>
      <c r="Z1185" s="79"/>
      <c r="AA1185" s="79"/>
      <c r="AB1185" s="79"/>
      <c r="AC1185" s="79"/>
      <c r="AD1185" s="86"/>
      <c r="AE1185" s="86"/>
      <c r="AF1185" s="90"/>
      <c r="AG1185" s="3"/>
      <c r="AH1185" s="79"/>
      <c r="AI1185" s="79"/>
      <c r="AJ1185" s="79"/>
      <c r="AK1185" s="19" t="s">
        <v>108</v>
      </c>
      <c r="AL1185" s="79"/>
      <c r="AM1185" s="79"/>
      <c r="AN1185" s="3"/>
      <c r="AO1185" s="79"/>
      <c r="AP1185" s="158" t="s">
        <v>819</v>
      </c>
    </row>
    <row r="1186" spans="1:42" hidden="1">
      <c r="A1186" s="79" t="str">
        <f t="shared" si="18"/>
        <v>ESQ H</v>
      </c>
      <c r="B1186" s="89" t="s">
        <v>108</v>
      </c>
      <c r="K1186" s="3" t="s">
        <v>1951</v>
      </c>
      <c r="L1186" s="3" t="s">
        <v>1951</v>
      </c>
      <c r="M1186" s="3" t="s">
        <v>1951</v>
      </c>
      <c r="N1186" s="3" t="s">
        <v>1951</v>
      </c>
      <c r="AP1186" s="159" t="s">
        <v>819</v>
      </c>
    </row>
    <row r="1187" spans="1:42" hidden="1">
      <c r="A1187" s="79" t="str">
        <f t="shared" si="18"/>
        <v>ESQ I</v>
      </c>
      <c r="B1187" s="89" t="s">
        <v>224</v>
      </c>
      <c r="K1187" s="3" t="s">
        <v>1951</v>
      </c>
      <c r="L1187" s="3" t="s">
        <v>1951</v>
      </c>
      <c r="M1187" s="3" t="s">
        <v>1951</v>
      </c>
      <c r="N1187" s="3" t="s">
        <v>1951</v>
      </c>
      <c r="AP1187" s="159" t="s">
        <v>819</v>
      </c>
    </row>
    <row r="1188" spans="1:42" hidden="1">
      <c r="A1188" s="79" t="str">
        <f t="shared" si="18"/>
        <v>EST 1</v>
      </c>
      <c r="B1188" s="19">
        <v>1</v>
      </c>
      <c r="K1188" s="3" t="s">
        <v>1951</v>
      </c>
      <c r="L1188" s="3" t="s">
        <v>1951</v>
      </c>
      <c r="M1188" s="3" t="s">
        <v>1951</v>
      </c>
      <c r="N1188" s="3" t="s">
        <v>1951</v>
      </c>
      <c r="AP1188" t="s">
        <v>1753</v>
      </c>
    </row>
    <row r="1189" spans="1:42" hidden="1">
      <c r="A1189" s="79" t="str">
        <f t="shared" si="18"/>
        <v>EST 2</v>
      </c>
      <c r="B1189" s="19">
        <v>2</v>
      </c>
      <c r="K1189" s="3" t="s">
        <v>1951</v>
      </c>
      <c r="L1189" s="3" t="s">
        <v>1951</v>
      </c>
      <c r="M1189" s="3" t="s">
        <v>1951</v>
      </c>
      <c r="N1189" s="3" t="s">
        <v>1951</v>
      </c>
      <c r="AP1189" t="s">
        <v>1753</v>
      </c>
    </row>
    <row r="1190" spans="1:42" hidden="1">
      <c r="A1190" s="79" t="str">
        <f t="shared" si="18"/>
        <v>EST 3</v>
      </c>
      <c r="B1190" s="19">
        <v>3</v>
      </c>
      <c r="K1190" s="3" t="s">
        <v>1951</v>
      </c>
      <c r="L1190" s="3" t="s">
        <v>1951</v>
      </c>
      <c r="M1190" s="3" t="s">
        <v>1951</v>
      </c>
      <c r="N1190" s="3" t="s">
        <v>1951</v>
      </c>
      <c r="AP1190" t="s">
        <v>1753</v>
      </c>
    </row>
    <row r="1191" spans="1:42" hidden="1">
      <c r="A1191" s="79" t="str">
        <f t="shared" si="18"/>
        <v>EST D</v>
      </c>
      <c r="B1191" s="89" t="s">
        <v>239</v>
      </c>
      <c r="K1191" s="3" t="s">
        <v>1951</v>
      </c>
      <c r="L1191" s="3" t="s">
        <v>1951</v>
      </c>
      <c r="M1191" s="3" t="s">
        <v>1951</v>
      </c>
      <c r="N1191" s="3" t="s">
        <v>1951</v>
      </c>
      <c r="AP1191" s="159" t="s">
        <v>1753</v>
      </c>
    </row>
    <row r="1192" spans="1:42" hidden="1">
      <c r="A1192" s="79" t="str">
        <f t="shared" si="18"/>
        <v>EST E</v>
      </c>
      <c r="B1192" s="89" t="s">
        <v>246</v>
      </c>
      <c r="K1192" s="3" t="s">
        <v>1951</v>
      </c>
      <c r="L1192" s="3" t="s">
        <v>1951</v>
      </c>
      <c r="M1192" s="3" t="s">
        <v>1951</v>
      </c>
      <c r="N1192" s="3" t="s">
        <v>1951</v>
      </c>
      <c r="AP1192" s="159" t="s">
        <v>1753</v>
      </c>
    </row>
    <row r="1193" spans="1:42" hidden="1">
      <c r="A1193" s="79" t="str">
        <f t="shared" si="18"/>
        <v>EST F</v>
      </c>
      <c r="B1193" s="89" t="s">
        <v>247</v>
      </c>
      <c r="K1193" s="3" t="s">
        <v>1951</v>
      </c>
      <c r="L1193" s="3" t="s">
        <v>1951</v>
      </c>
      <c r="M1193" s="3" t="s">
        <v>1951</v>
      </c>
      <c r="N1193" s="3" t="s">
        <v>1951</v>
      </c>
      <c r="AP1193" s="159" t="s">
        <v>1753</v>
      </c>
    </row>
    <row r="1194" spans="1:42" hidden="1">
      <c r="A1194" s="79" t="str">
        <f t="shared" si="18"/>
        <v>EST G</v>
      </c>
      <c r="B1194" s="89" t="s">
        <v>173</v>
      </c>
      <c r="K1194" s="3" t="s">
        <v>1951</v>
      </c>
      <c r="L1194" s="3" t="s">
        <v>1951</v>
      </c>
      <c r="M1194" s="3" t="s">
        <v>1951</v>
      </c>
      <c r="N1194" s="3" t="s">
        <v>1951</v>
      </c>
      <c r="AP1194" s="159" t="s">
        <v>1753</v>
      </c>
    </row>
    <row r="1195" spans="1:42" hidden="1">
      <c r="A1195" s="79" t="str">
        <f t="shared" si="18"/>
        <v>EST H</v>
      </c>
      <c r="B1195" s="89" t="s">
        <v>108</v>
      </c>
      <c r="K1195" s="3" t="s">
        <v>1951</v>
      </c>
      <c r="L1195" s="3" t="s">
        <v>1951</v>
      </c>
      <c r="M1195" s="3" t="s">
        <v>1951</v>
      </c>
      <c r="N1195" s="3" t="s">
        <v>1951</v>
      </c>
      <c r="AP1195" s="159" t="s">
        <v>1753</v>
      </c>
    </row>
    <row r="1196" spans="1:42" hidden="1">
      <c r="A1196" s="79" t="str">
        <f t="shared" si="18"/>
        <v>EST I</v>
      </c>
      <c r="B1196" s="89" t="s">
        <v>224</v>
      </c>
      <c r="K1196" s="3" t="s">
        <v>1951</v>
      </c>
      <c r="L1196" s="3" t="s">
        <v>1951</v>
      </c>
      <c r="M1196" s="3" t="s">
        <v>1951</v>
      </c>
      <c r="N1196" s="3" t="s">
        <v>1951</v>
      </c>
      <c r="AP1196" s="159" t="s">
        <v>1753</v>
      </c>
    </row>
    <row r="1197" spans="1:42" hidden="1">
      <c r="A1197" s="79" t="str">
        <f t="shared" si="18"/>
        <v>ESV 1</v>
      </c>
      <c r="B1197" s="19">
        <v>1</v>
      </c>
      <c r="K1197" s="3" t="s">
        <v>1951</v>
      </c>
      <c r="L1197" s="3" t="s">
        <v>1951</v>
      </c>
      <c r="M1197" s="3" t="s">
        <v>1951</v>
      </c>
      <c r="N1197" s="3" t="s">
        <v>1951</v>
      </c>
      <c r="AP1197" t="s">
        <v>1647</v>
      </c>
    </row>
    <row r="1198" spans="1:42" hidden="1">
      <c r="A1198" s="79" t="str">
        <f t="shared" si="18"/>
        <v>ESV 2</v>
      </c>
      <c r="B1198" s="19">
        <v>2</v>
      </c>
      <c r="K1198" s="3" t="s">
        <v>1951</v>
      </c>
      <c r="L1198" s="3" t="s">
        <v>1951</v>
      </c>
      <c r="M1198" s="3" t="s">
        <v>1951</v>
      </c>
      <c r="N1198" s="3" t="s">
        <v>1951</v>
      </c>
      <c r="AP1198" t="s">
        <v>1647</v>
      </c>
    </row>
    <row r="1199" spans="1:42" hidden="1">
      <c r="A1199" s="79" t="str">
        <f t="shared" si="18"/>
        <v>ESV 3</v>
      </c>
      <c r="B1199" s="19">
        <v>3</v>
      </c>
      <c r="K1199" s="3" t="s">
        <v>1951</v>
      </c>
      <c r="L1199" s="3" t="s">
        <v>1951</v>
      </c>
      <c r="M1199" s="3" t="s">
        <v>1951</v>
      </c>
      <c r="N1199" s="3" t="s">
        <v>1951</v>
      </c>
      <c r="AP1199" t="s">
        <v>1647</v>
      </c>
    </row>
    <row r="1200" spans="1:42" hidden="1">
      <c r="A1200" s="79" t="str">
        <f t="shared" si="18"/>
        <v>ESV A</v>
      </c>
      <c r="B1200" s="89" t="s">
        <v>106</v>
      </c>
      <c r="K1200" s="3" t="s">
        <v>1951</v>
      </c>
      <c r="L1200" s="3" t="s">
        <v>1951</v>
      </c>
      <c r="M1200" s="3" t="s">
        <v>1951</v>
      </c>
      <c r="N1200" s="3" t="s">
        <v>1951</v>
      </c>
      <c r="AP1200" s="159" t="s">
        <v>1647</v>
      </c>
    </row>
    <row r="1201" spans="1:42" hidden="1">
      <c r="A1201" s="79" t="str">
        <f t="shared" si="18"/>
        <v>ESV C</v>
      </c>
      <c r="B1201" s="89" t="s">
        <v>110</v>
      </c>
      <c r="K1201" s="3" t="s">
        <v>1951</v>
      </c>
      <c r="L1201" s="3" t="s">
        <v>1951</v>
      </c>
      <c r="M1201" s="3" t="s">
        <v>1951</v>
      </c>
      <c r="N1201" s="3" t="s">
        <v>1951</v>
      </c>
      <c r="AP1201" s="159" t="s">
        <v>1647</v>
      </c>
    </row>
    <row r="1202" spans="1:42" hidden="1">
      <c r="A1202" s="79" t="str">
        <f t="shared" si="18"/>
        <v>ESV D</v>
      </c>
      <c r="B1202" s="89" t="s">
        <v>239</v>
      </c>
      <c r="K1202" s="3" t="s">
        <v>1951</v>
      </c>
      <c r="L1202" s="3" t="s">
        <v>1951</v>
      </c>
      <c r="M1202" s="3" t="s">
        <v>1951</v>
      </c>
      <c r="N1202" s="3" t="s">
        <v>1951</v>
      </c>
      <c r="AP1202" s="159" t="s">
        <v>1647</v>
      </c>
    </row>
    <row r="1203" spans="1:42" hidden="1">
      <c r="A1203" s="79" t="str">
        <f t="shared" si="18"/>
        <v>ESV E</v>
      </c>
      <c r="B1203" s="89" t="s">
        <v>246</v>
      </c>
      <c r="K1203" s="3" t="s">
        <v>1951</v>
      </c>
      <c r="L1203" s="3" t="s">
        <v>1951</v>
      </c>
      <c r="M1203" s="3" t="s">
        <v>1951</v>
      </c>
      <c r="N1203" s="3" t="s">
        <v>1951</v>
      </c>
      <c r="AP1203" s="159" t="s">
        <v>1647</v>
      </c>
    </row>
    <row r="1204" spans="1:42" hidden="1">
      <c r="A1204" s="79" t="str">
        <f t="shared" si="18"/>
        <v>ESV F</v>
      </c>
      <c r="B1204" s="89" t="s">
        <v>247</v>
      </c>
      <c r="K1204" s="3" t="s">
        <v>1951</v>
      </c>
      <c r="L1204" s="3" t="s">
        <v>1951</v>
      </c>
      <c r="M1204" s="3" t="s">
        <v>1951</v>
      </c>
      <c r="N1204" s="3" t="s">
        <v>1951</v>
      </c>
      <c r="AP1204" s="159" t="s">
        <v>1647</v>
      </c>
    </row>
    <row r="1205" spans="1:42" hidden="1">
      <c r="A1205" s="79" t="str">
        <f t="shared" si="18"/>
        <v>ESV G</v>
      </c>
      <c r="B1205" s="89" t="s">
        <v>173</v>
      </c>
      <c r="K1205" s="3" t="s">
        <v>1951</v>
      </c>
      <c r="L1205" s="3" t="s">
        <v>1951</v>
      </c>
      <c r="M1205" s="3" t="s">
        <v>1951</v>
      </c>
      <c r="N1205" s="3" t="s">
        <v>1951</v>
      </c>
      <c r="AP1205" s="159" t="s">
        <v>1647</v>
      </c>
    </row>
    <row r="1206" spans="1:42" hidden="1">
      <c r="A1206" s="79" t="str">
        <f t="shared" si="18"/>
        <v>ESV H</v>
      </c>
      <c r="B1206" s="89" t="s">
        <v>108</v>
      </c>
      <c r="K1206" s="3" t="s">
        <v>1951</v>
      </c>
      <c r="L1206" s="3" t="s">
        <v>1951</v>
      </c>
      <c r="M1206" s="3" t="s">
        <v>1951</v>
      </c>
      <c r="N1206" s="3" t="s">
        <v>1951</v>
      </c>
      <c r="AP1206" s="159" t="s">
        <v>1647</v>
      </c>
    </row>
    <row r="1207" spans="1:42" hidden="1">
      <c r="A1207" s="79" t="str">
        <f t="shared" si="18"/>
        <v>ESV I</v>
      </c>
      <c r="B1207" s="89" t="s">
        <v>224</v>
      </c>
      <c r="K1207" s="3" t="s">
        <v>1951</v>
      </c>
      <c r="L1207" s="3" t="s">
        <v>1951</v>
      </c>
      <c r="M1207" s="3" t="s">
        <v>1951</v>
      </c>
      <c r="N1207" s="3" t="s">
        <v>1951</v>
      </c>
      <c r="AP1207" s="159" t="s">
        <v>1647</v>
      </c>
    </row>
    <row r="1208" spans="1:42" hidden="1">
      <c r="A1208" s="79" t="str">
        <f t="shared" si="18"/>
        <v>ETF 2</v>
      </c>
      <c r="B1208" s="19">
        <v>2</v>
      </c>
      <c r="K1208" s="3" t="s">
        <v>1951</v>
      </c>
      <c r="L1208" s="3" t="s">
        <v>1951</v>
      </c>
      <c r="M1208" s="3" t="s">
        <v>1951</v>
      </c>
      <c r="N1208" s="3" t="s">
        <v>1951</v>
      </c>
      <c r="AP1208" t="s">
        <v>810</v>
      </c>
    </row>
    <row r="1209" spans="1:42" hidden="1">
      <c r="A1209" s="79" t="str">
        <f t="shared" si="18"/>
        <v>ETF 3</v>
      </c>
      <c r="B1209" s="19">
        <v>3</v>
      </c>
      <c r="K1209" s="3" t="s">
        <v>1951</v>
      </c>
      <c r="L1209" s="3" t="s">
        <v>1951</v>
      </c>
      <c r="M1209" s="3" t="s">
        <v>1951</v>
      </c>
      <c r="N1209" s="3" t="s">
        <v>1951</v>
      </c>
      <c r="AP1209" t="s">
        <v>810</v>
      </c>
    </row>
    <row r="1210" spans="1:42" hidden="1">
      <c r="A1210" s="79" t="str">
        <f t="shared" si="18"/>
        <v>ETF E</v>
      </c>
      <c r="B1210" s="89" t="s">
        <v>246</v>
      </c>
      <c r="K1210" s="3" t="s">
        <v>1951</v>
      </c>
      <c r="L1210" s="3" t="s">
        <v>1951</v>
      </c>
      <c r="M1210" s="3" t="s">
        <v>1951</v>
      </c>
      <c r="N1210" s="3" t="s">
        <v>1951</v>
      </c>
      <c r="AP1210" s="159" t="s">
        <v>810</v>
      </c>
    </row>
    <row r="1211" spans="1:42" hidden="1">
      <c r="A1211" s="79" t="str">
        <f t="shared" si="18"/>
        <v>ETF F</v>
      </c>
      <c r="B1211" s="89" t="s">
        <v>247</v>
      </c>
      <c r="K1211" s="3" t="s">
        <v>1951</v>
      </c>
      <c r="L1211" s="3" t="s">
        <v>1951</v>
      </c>
      <c r="M1211" s="3" t="s">
        <v>1951</v>
      </c>
      <c r="N1211" s="3" t="s">
        <v>1951</v>
      </c>
      <c r="AP1211" s="159" t="s">
        <v>810</v>
      </c>
    </row>
    <row r="1212" spans="1:42" hidden="1">
      <c r="A1212" s="79" t="str">
        <f t="shared" si="18"/>
        <v>ETF H</v>
      </c>
      <c r="B1212" s="89" t="s">
        <v>108</v>
      </c>
      <c r="K1212" s="3" t="s">
        <v>1951</v>
      </c>
      <c r="L1212" s="3" t="s">
        <v>1951</v>
      </c>
      <c r="M1212" s="3" t="s">
        <v>1951</v>
      </c>
      <c r="N1212" s="3" t="s">
        <v>1951</v>
      </c>
      <c r="AP1212" s="159" t="s">
        <v>810</v>
      </c>
    </row>
    <row r="1213" spans="1:42" hidden="1">
      <c r="A1213" s="79" t="str">
        <f t="shared" si="18"/>
        <v>ETF I</v>
      </c>
      <c r="B1213" s="89" t="s">
        <v>224</v>
      </c>
      <c r="K1213" s="3" t="s">
        <v>1951</v>
      </c>
      <c r="L1213" s="3" t="s">
        <v>1951</v>
      </c>
      <c r="M1213" s="3" t="s">
        <v>1951</v>
      </c>
      <c r="N1213" s="3" t="s">
        <v>1951</v>
      </c>
      <c r="AP1213" s="159" t="s">
        <v>810</v>
      </c>
    </row>
    <row r="1214" spans="1:42" hidden="1">
      <c r="A1214" s="79" t="str">
        <f t="shared" si="18"/>
        <v>EVA 1</v>
      </c>
      <c r="B1214" s="19">
        <v>1</v>
      </c>
      <c r="K1214" s="3" t="s">
        <v>1951</v>
      </c>
      <c r="L1214" s="3" t="s">
        <v>1951</v>
      </c>
      <c r="M1214" s="3" t="s">
        <v>1951</v>
      </c>
      <c r="N1214" s="3" t="s">
        <v>1951</v>
      </c>
      <c r="AP1214" t="s">
        <v>1754</v>
      </c>
    </row>
    <row r="1215" spans="1:42" hidden="1">
      <c r="A1215" s="79" t="str">
        <f t="shared" si="18"/>
        <v>EVA 2</v>
      </c>
      <c r="B1215" s="19">
        <v>2</v>
      </c>
      <c r="K1215" s="3" t="s">
        <v>1951</v>
      </c>
      <c r="L1215" s="3" t="s">
        <v>1951</v>
      </c>
      <c r="M1215" s="3" t="s">
        <v>1951</v>
      </c>
      <c r="N1215" s="3" t="s">
        <v>1951</v>
      </c>
      <c r="AP1215" t="s">
        <v>1754</v>
      </c>
    </row>
    <row r="1216" spans="1:42" hidden="1">
      <c r="A1216" s="79" t="str">
        <f t="shared" si="18"/>
        <v>EVA 3</v>
      </c>
      <c r="B1216" s="19">
        <v>3</v>
      </c>
      <c r="K1216" s="3" t="s">
        <v>1951</v>
      </c>
      <c r="L1216" s="3" t="s">
        <v>1951</v>
      </c>
      <c r="M1216" s="3" t="s">
        <v>1951</v>
      </c>
      <c r="N1216" s="3" t="s">
        <v>1951</v>
      </c>
      <c r="AP1216" t="s">
        <v>1754</v>
      </c>
    </row>
    <row r="1217" spans="1:42" hidden="1">
      <c r="A1217" s="79" t="str">
        <f t="shared" si="18"/>
        <v>EVA D</v>
      </c>
      <c r="B1217" s="89" t="s">
        <v>239</v>
      </c>
      <c r="K1217" s="3" t="s">
        <v>1951</v>
      </c>
      <c r="L1217" s="3" t="s">
        <v>1951</v>
      </c>
      <c r="M1217" s="3" t="s">
        <v>1951</v>
      </c>
      <c r="N1217" s="3" t="s">
        <v>1951</v>
      </c>
      <c r="AP1217" s="159" t="s">
        <v>1754</v>
      </c>
    </row>
    <row r="1218" spans="1:42" hidden="1">
      <c r="A1218" s="79" t="str">
        <f t="shared" ref="A1218:A1281" si="19">_xlfn.CONCAT(AP1218," ",B1218)</f>
        <v>EVA E</v>
      </c>
      <c r="B1218" s="89" t="s">
        <v>246</v>
      </c>
      <c r="K1218" s="3" t="s">
        <v>1951</v>
      </c>
      <c r="L1218" s="3" t="s">
        <v>1951</v>
      </c>
      <c r="M1218" s="3" t="s">
        <v>1951</v>
      </c>
      <c r="N1218" s="3" t="s">
        <v>1951</v>
      </c>
      <c r="AP1218" s="159" t="s">
        <v>1754</v>
      </c>
    </row>
    <row r="1219" spans="1:42" hidden="1">
      <c r="A1219" s="79" t="str">
        <f t="shared" si="19"/>
        <v>EVA F</v>
      </c>
      <c r="B1219" s="89" t="s">
        <v>247</v>
      </c>
      <c r="K1219" s="3" t="s">
        <v>1951</v>
      </c>
      <c r="L1219" s="3" t="s">
        <v>1951</v>
      </c>
      <c r="M1219" s="3" t="s">
        <v>1951</v>
      </c>
      <c r="N1219" s="3" t="s">
        <v>1951</v>
      </c>
      <c r="AP1219" s="159" t="s">
        <v>1754</v>
      </c>
    </row>
    <row r="1220" spans="1:42" hidden="1">
      <c r="A1220" s="79" t="str">
        <f t="shared" si="19"/>
        <v>EVA G</v>
      </c>
      <c r="B1220" s="89" t="s">
        <v>173</v>
      </c>
      <c r="K1220" s="3" t="s">
        <v>1951</v>
      </c>
      <c r="L1220" s="3" t="s">
        <v>1951</v>
      </c>
      <c r="M1220" s="3" t="s">
        <v>1951</v>
      </c>
      <c r="N1220" s="3" t="s">
        <v>1951</v>
      </c>
      <c r="AP1220" s="159" t="s">
        <v>1754</v>
      </c>
    </row>
    <row r="1221" spans="1:42" hidden="1">
      <c r="A1221" s="79" t="str">
        <f t="shared" si="19"/>
        <v>EVA H</v>
      </c>
      <c r="B1221" s="89" t="s">
        <v>108</v>
      </c>
      <c r="K1221" s="3" t="s">
        <v>1951</v>
      </c>
      <c r="L1221" s="3" t="s">
        <v>1951</v>
      </c>
      <c r="M1221" s="3" t="s">
        <v>1951</v>
      </c>
      <c r="N1221" s="3" t="s">
        <v>1951</v>
      </c>
      <c r="AP1221" s="159" t="s">
        <v>1754</v>
      </c>
    </row>
    <row r="1222" spans="1:42" hidden="1">
      <c r="A1222" s="79" t="str">
        <f t="shared" si="19"/>
        <v>EVA I</v>
      </c>
      <c r="B1222" s="89" t="s">
        <v>224</v>
      </c>
      <c r="K1222" s="3" t="s">
        <v>1951</v>
      </c>
      <c r="L1222" s="3" t="s">
        <v>1951</v>
      </c>
      <c r="M1222" s="3" t="s">
        <v>1951</v>
      </c>
      <c r="N1222" s="3" t="s">
        <v>1951</v>
      </c>
      <c r="AP1222" s="159" t="s">
        <v>1754</v>
      </c>
    </row>
    <row r="1223" spans="1:42" hidden="1">
      <c r="A1223" s="79" t="str">
        <f t="shared" si="19"/>
        <v>EVU 2</v>
      </c>
      <c r="B1223" s="19">
        <v>2</v>
      </c>
      <c r="K1223" s="3" t="s">
        <v>1951</v>
      </c>
      <c r="L1223" s="3" t="s">
        <v>1951</v>
      </c>
      <c r="M1223" s="3" t="s">
        <v>1951</v>
      </c>
      <c r="N1223" s="3" t="s">
        <v>1951</v>
      </c>
      <c r="AP1223" t="s">
        <v>1648</v>
      </c>
    </row>
    <row r="1224" spans="1:42" hidden="1">
      <c r="A1224" s="79" t="str">
        <f t="shared" si="19"/>
        <v>EVU 3</v>
      </c>
      <c r="B1224" s="19">
        <v>3</v>
      </c>
      <c r="K1224" s="3" t="s">
        <v>1951</v>
      </c>
      <c r="L1224" s="3" t="s">
        <v>1951</v>
      </c>
      <c r="M1224" s="3" t="s">
        <v>1951</v>
      </c>
      <c r="N1224" s="3" t="s">
        <v>1951</v>
      </c>
      <c r="AP1224" t="s">
        <v>1648</v>
      </c>
    </row>
    <row r="1225" spans="1:42" hidden="1">
      <c r="A1225" s="79" t="str">
        <f t="shared" si="19"/>
        <v>EVU C</v>
      </c>
      <c r="B1225" s="89" t="s">
        <v>110</v>
      </c>
      <c r="K1225" s="3" t="s">
        <v>1951</v>
      </c>
      <c r="L1225" s="3" t="s">
        <v>1951</v>
      </c>
      <c r="M1225" s="3" t="s">
        <v>1951</v>
      </c>
      <c r="N1225" s="3" t="s">
        <v>1951</v>
      </c>
      <c r="AP1225" s="159" t="s">
        <v>1648</v>
      </c>
    </row>
    <row r="1226" spans="1:42" hidden="1">
      <c r="A1226" s="79" t="str">
        <f t="shared" si="19"/>
        <v>EVU E</v>
      </c>
      <c r="B1226" s="89" t="s">
        <v>246</v>
      </c>
      <c r="K1226" s="3" t="s">
        <v>1951</v>
      </c>
      <c r="L1226" s="3" t="s">
        <v>1951</v>
      </c>
      <c r="M1226" s="3" t="s">
        <v>1951</v>
      </c>
      <c r="N1226" s="3" t="s">
        <v>1951</v>
      </c>
      <c r="AP1226" s="159" t="s">
        <v>1648</v>
      </c>
    </row>
    <row r="1227" spans="1:42" hidden="1">
      <c r="A1227" s="79" t="str">
        <f t="shared" si="19"/>
        <v>EVU F</v>
      </c>
      <c r="B1227" s="89" t="s">
        <v>247</v>
      </c>
      <c r="K1227" s="3" t="s">
        <v>1951</v>
      </c>
      <c r="L1227" s="3" t="s">
        <v>1951</v>
      </c>
      <c r="M1227" s="3" t="s">
        <v>1951</v>
      </c>
      <c r="N1227" s="3" t="s">
        <v>1951</v>
      </c>
      <c r="AP1227" s="159" t="s">
        <v>1648</v>
      </c>
    </row>
    <row r="1228" spans="1:42" hidden="1">
      <c r="A1228" s="79" t="str">
        <f t="shared" si="19"/>
        <v>EVU H</v>
      </c>
      <c r="B1228" s="89" t="s">
        <v>108</v>
      </c>
      <c r="K1228" s="3" t="s">
        <v>1951</v>
      </c>
      <c r="L1228" s="3" t="s">
        <v>1951</v>
      </c>
      <c r="M1228" s="3" t="s">
        <v>1951</v>
      </c>
      <c r="N1228" s="3" t="s">
        <v>1951</v>
      </c>
      <c r="AP1228" s="159" t="s">
        <v>1648</v>
      </c>
    </row>
    <row r="1229" spans="1:42" hidden="1">
      <c r="A1229" s="79" t="str">
        <f t="shared" si="19"/>
        <v>EVU I</v>
      </c>
      <c r="B1229" s="89" t="s">
        <v>224</v>
      </c>
      <c r="K1229" s="3" t="s">
        <v>1951</v>
      </c>
      <c r="L1229" s="3" t="s">
        <v>1951</v>
      </c>
      <c r="M1229" s="3" t="s">
        <v>1951</v>
      </c>
      <c r="N1229" s="3" t="s">
        <v>1951</v>
      </c>
      <c r="AP1229" s="159" t="s">
        <v>1648</v>
      </c>
    </row>
    <row r="1230" spans="1:42" hidden="1">
      <c r="A1230" s="79" t="str">
        <f t="shared" si="19"/>
        <v>FAG G</v>
      </c>
      <c r="B1230" s="89" t="s">
        <v>173</v>
      </c>
      <c r="K1230" s="3" t="s">
        <v>1951</v>
      </c>
      <c r="L1230" s="3" t="s">
        <v>1951</v>
      </c>
      <c r="M1230" s="3" t="s">
        <v>1951</v>
      </c>
      <c r="N1230" s="3" t="s">
        <v>1951</v>
      </c>
      <c r="AP1230" s="159" t="s">
        <v>821</v>
      </c>
    </row>
    <row r="1231" spans="1:42" hidden="1">
      <c r="A1231" s="79" t="str">
        <f t="shared" si="19"/>
        <v>FAG H</v>
      </c>
      <c r="B1231" s="89" t="s">
        <v>108</v>
      </c>
      <c r="K1231" s="3" t="s">
        <v>1951</v>
      </c>
      <c r="L1231" s="3" t="s">
        <v>1951</v>
      </c>
      <c r="M1231" s="3" t="s">
        <v>1951</v>
      </c>
      <c r="N1231" s="3" t="s">
        <v>1951</v>
      </c>
      <c r="AP1231" s="159" t="s">
        <v>821</v>
      </c>
    </row>
    <row r="1232" spans="1:42" hidden="1">
      <c r="A1232" s="79" t="str">
        <f t="shared" si="19"/>
        <v>FAG I</v>
      </c>
      <c r="B1232" s="89" t="s">
        <v>224</v>
      </c>
      <c r="K1232" s="3" t="s">
        <v>1951</v>
      </c>
      <c r="L1232" s="3" t="s">
        <v>1951</v>
      </c>
      <c r="M1232" s="3" t="s">
        <v>1951</v>
      </c>
      <c r="N1232" s="3" t="s">
        <v>1951</v>
      </c>
      <c r="AP1232" s="159" t="s">
        <v>821</v>
      </c>
    </row>
    <row r="1233" spans="1:42" hidden="1">
      <c r="A1233" s="79" t="str">
        <f t="shared" si="19"/>
        <v>FAS 1</v>
      </c>
      <c r="B1233" s="19">
        <v>1</v>
      </c>
      <c r="K1233" s="3" t="s">
        <v>1951</v>
      </c>
      <c r="L1233" s="3" t="s">
        <v>1951</v>
      </c>
      <c r="M1233" s="3" t="s">
        <v>1951</v>
      </c>
      <c r="N1233" s="3" t="s">
        <v>1951</v>
      </c>
      <c r="AP1233" t="s">
        <v>565</v>
      </c>
    </row>
    <row r="1234" spans="1:42" hidden="1">
      <c r="A1234" s="79" t="str">
        <f t="shared" si="19"/>
        <v>FAS D</v>
      </c>
      <c r="B1234" s="89" t="s">
        <v>239</v>
      </c>
      <c r="K1234" s="3" t="s">
        <v>1951</v>
      </c>
      <c r="L1234" s="3" t="s">
        <v>1951</v>
      </c>
      <c r="M1234" s="3" t="s">
        <v>1951</v>
      </c>
      <c r="N1234" s="3" t="s">
        <v>1951</v>
      </c>
      <c r="AP1234" s="159" t="s">
        <v>565</v>
      </c>
    </row>
    <row r="1235" spans="1:42" hidden="1">
      <c r="A1235" s="79" t="str">
        <f t="shared" si="19"/>
        <v>FAS G</v>
      </c>
      <c r="B1235" s="89" t="s">
        <v>173</v>
      </c>
      <c r="K1235" s="3" t="s">
        <v>1951</v>
      </c>
      <c r="L1235" s="3" t="s">
        <v>1951</v>
      </c>
      <c r="M1235" s="3" t="s">
        <v>1951</v>
      </c>
      <c r="N1235" s="3" t="s">
        <v>1951</v>
      </c>
      <c r="AP1235" s="159" t="s">
        <v>565</v>
      </c>
    </row>
    <row r="1236" spans="1:42" hidden="1">
      <c r="A1236" s="79" t="str">
        <f t="shared" si="19"/>
        <v>FBC 1</v>
      </c>
      <c r="B1236" s="19">
        <v>1</v>
      </c>
      <c r="K1236" s="3" t="s">
        <v>1951</v>
      </c>
      <c r="L1236" s="3" t="s">
        <v>1951</v>
      </c>
      <c r="M1236" s="3" t="s">
        <v>1951</v>
      </c>
      <c r="N1236" s="3" t="s">
        <v>1951</v>
      </c>
      <c r="AP1236" t="s">
        <v>1755</v>
      </c>
    </row>
    <row r="1237" spans="1:42" hidden="1">
      <c r="A1237" s="79" t="str">
        <f t="shared" si="19"/>
        <v>FBC 3</v>
      </c>
      <c r="B1237" s="19">
        <v>3</v>
      </c>
      <c r="K1237" s="3" t="s">
        <v>1951</v>
      </c>
      <c r="L1237" s="3" t="s">
        <v>1951</v>
      </c>
      <c r="M1237" s="3" t="s">
        <v>1951</v>
      </c>
      <c r="N1237" s="3" t="s">
        <v>1951</v>
      </c>
      <c r="AP1237" t="s">
        <v>1755</v>
      </c>
    </row>
    <row r="1238" spans="1:42" hidden="1">
      <c r="A1238" s="79" t="str">
        <f t="shared" si="19"/>
        <v>FBC F</v>
      </c>
      <c r="B1238" s="89" t="s">
        <v>247</v>
      </c>
      <c r="C1238" s="17" t="s">
        <v>406</v>
      </c>
      <c r="D1238" s="79" t="s">
        <v>407</v>
      </c>
      <c r="E1238" s="79">
        <v>8</v>
      </c>
      <c r="F1238" s="79">
        <v>-17.36221419</v>
      </c>
      <c r="G1238" s="84" t="s">
        <v>299</v>
      </c>
      <c r="H1238" s="79">
        <v>-66.177403999999896</v>
      </c>
      <c r="I1238" s="79" t="s">
        <v>300</v>
      </c>
      <c r="J1238" s="79">
        <v>10</v>
      </c>
      <c r="K1238" s="3" t="s">
        <v>1951</v>
      </c>
      <c r="L1238" s="3" t="s">
        <v>1951</v>
      </c>
      <c r="M1238" s="3" t="s">
        <v>1951</v>
      </c>
      <c r="N1238" s="3" t="s">
        <v>1951</v>
      </c>
      <c r="O1238" s="3"/>
      <c r="P1238" s="79"/>
      <c r="Q1238" s="79"/>
      <c r="R1238" s="85"/>
      <c r="S1238" s="85"/>
      <c r="T1238" s="85"/>
      <c r="U1238" s="85"/>
      <c r="V1238" s="79"/>
      <c r="W1238" s="79"/>
      <c r="X1238" s="79"/>
      <c r="Y1238" s="79"/>
      <c r="Z1238" s="79"/>
      <c r="AA1238" s="79"/>
      <c r="AB1238" s="79"/>
      <c r="AC1238" s="79"/>
      <c r="AD1238" s="86"/>
      <c r="AE1238" s="86"/>
      <c r="AF1238" s="90"/>
      <c r="AG1238" s="3"/>
      <c r="AH1238" s="79"/>
      <c r="AI1238" s="79"/>
      <c r="AJ1238" s="79"/>
      <c r="AK1238" s="19" t="s">
        <v>173</v>
      </c>
      <c r="AL1238" s="79"/>
      <c r="AM1238" s="79"/>
      <c r="AN1238" s="3"/>
      <c r="AO1238" s="79"/>
      <c r="AP1238" s="158" t="s">
        <v>1755</v>
      </c>
    </row>
    <row r="1239" spans="1:42" hidden="1">
      <c r="A1239" s="79" t="str">
        <f t="shared" si="19"/>
        <v>FBC G</v>
      </c>
      <c r="B1239" s="89" t="s">
        <v>173</v>
      </c>
      <c r="K1239" s="3" t="s">
        <v>1951</v>
      </c>
      <c r="L1239" s="3" t="s">
        <v>1951</v>
      </c>
      <c r="M1239" s="3" t="s">
        <v>1951</v>
      </c>
      <c r="N1239" s="3" t="s">
        <v>1951</v>
      </c>
      <c r="AP1239" s="159" t="s">
        <v>1755</v>
      </c>
    </row>
    <row r="1240" spans="1:42" hidden="1">
      <c r="A1240" s="79" t="str">
        <f t="shared" si="19"/>
        <v>FBC H</v>
      </c>
      <c r="B1240" s="89" t="s">
        <v>108</v>
      </c>
      <c r="K1240" s="3" t="s">
        <v>1951</v>
      </c>
      <c r="L1240" s="3" t="s">
        <v>1951</v>
      </c>
      <c r="M1240" s="3" t="s">
        <v>1951</v>
      </c>
      <c r="N1240" s="3" t="s">
        <v>1951</v>
      </c>
      <c r="AP1240" s="159" t="s">
        <v>1755</v>
      </c>
    </row>
    <row r="1241" spans="1:42" hidden="1">
      <c r="A1241" s="79" t="str">
        <f t="shared" si="19"/>
        <v>FBC I</v>
      </c>
      <c r="B1241" s="89" t="s">
        <v>224</v>
      </c>
      <c r="K1241" s="3" t="s">
        <v>1951</v>
      </c>
      <c r="L1241" s="3" t="s">
        <v>1951</v>
      </c>
      <c r="M1241" s="3" t="s">
        <v>1951</v>
      </c>
      <c r="N1241" s="3" t="s">
        <v>1951</v>
      </c>
      <c r="AP1241" s="159" t="s">
        <v>1755</v>
      </c>
    </row>
    <row r="1242" spans="1:42" hidden="1">
      <c r="A1242" s="79" t="str">
        <f t="shared" si="19"/>
        <v>FCS H</v>
      </c>
      <c r="B1242" s="89" t="s">
        <v>108</v>
      </c>
      <c r="K1242" s="3" t="s">
        <v>1951</v>
      </c>
      <c r="L1242" s="3" t="s">
        <v>1951</v>
      </c>
      <c r="M1242" s="3" t="s">
        <v>1951</v>
      </c>
      <c r="N1242" s="3" t="s">
        <v>1951</v>
      </c>
      <c r="AP1242" s="159" t="s">
        <v>1935</v>
      </c>
    </row>
    <row r="1243" spans="1:42" hidden="1">
      <c r="A1243" s="79" t="str">
        <f t="shared" si="19"/>
        <v>FER 2</v>
      </c>
      <c r="B1243" s="19">
        <v>2</v>
      </c>
      <c r="K1243" s="3" t="s">
        <v>1951</v>
      </c>
      <c r="L1243" s="3" t="s">
        <v>1951</v>
      </c>
      <c r="M1243" s="3" t="s">
        <v>1951</v>
      </c>
      <c r="N1243" s="3" t="s">
        <v>1951</v>
      </c>
      <c r="AP1243" t="s">
        <v>823</v>
      </c>
    </row>
    <row r="1244" spans="1:42" hidden="1">
      <c r="A1244" s="79" t="str">
        <f t="shared" si="19"/>
        <v>FER 3</v>
      </c>
      <c r="B1244" s="19">
        <v>3</v>
      </c>
      <c r="K1244" s="3" t="s">
        <v>1951</v>
      </c>
      <c r="L1244" s="3" t="s">
        <v>1951</v>
      </c>
      <c r="M1244" s="3" t="s">
        <v>1951</v>
      </c>
      <c r="N1244" s="3" t="s">
        <v>1951</v>
      </c>
      <c r="AP1244" t="s">
        <v>823</v>
      </c>
    </row>
    <row r="1245" spans="1:42" hidden="1">
      <c r="A1245" s="79" t="str">
        <f t="shared" si="19"/>
        <v>FER H</v>
      </c>
      <c r="B1245" s="89" t="s">
        <v>108</v>
      </c>
      <c r="K1245" s="3" t="s">
        <v>1951</v>
      </c>
      <c r="L1245" s="3" t="s">
        <v>1951</v>
      </c>
      <c r="M1245" s="3" t="s">
        <v>1951</v>
      </c>
      <c r="N1245" s="3" t="s">
        <v>1951</v>
      </c>
      <c r="AP1245" s="159" t="s">
        <v>823</v>
      </c>
    </row>
    <row r="1246" spans="1:42" hidden="1">
      <c r="A1246" s="79" t="str">
        <f t="shared" si="19"/>
        <v>FER I</v>
      </c>
      <c r="B1246" s="89" t="s">
        <v>224</v>
      </c>
      <c r="K1246" s="3" t="s">
        <v>1951</v>
      </c>
      <c r="L1246" s="3" t="s">
        <v>1951</v>
      </c>
      <c r="M1246" s="3" t="s">
        <v>1951</v>
      </c>
      <c r="N1246" s="3" t="s">
        <v>1951</v>
      </c>
      <c r="AP1246" s="159" t="s">
        <v>823</v>
      </c>
    </row>
    <row r="1247" spans="1:42" hidden="1">
      <c r="A1247" s="79" t="str">
        <f t="shared" si="19"/>
        <v>FEX 2</v>
      </c>
      <c r="B1247" s="19">
        <v>2</v>
      </c>
      <c r="K1247" s="3" t="s">
        <v>1951</v>
      </c>
      <c r="L1247" s="3" t="s">
        <v>1951</v>
      </c>
      <c r="M1247" s="3" t="s">
        <v>1951</v>
      </c>
      <c r="N1247" s="3" t="s">
        <v>1951</v>
      </c>
      <c r="AP1247" t="s">
        <v>1649</v>
      </c>
    </row>
    <row r="1248" spans="1:42" hidden="1">
      <c r="A1248" s="79" t="str">
        <f t="shared" si="19"/>
        <v>FEX B</v>
      </c>
      <c r="B1248" s="89" t="s">
        <v>109</v>
      </c>
      <c r="C1248" s="79"/>
      <c r="D1248" s="79"/>
      <c r="E1248" s="79"/>
      <c r="F1248" s="79"/>
      <c r="G1248" s="84"/>
      <c r="H1248" s="79"/>
      <c r="I1248" s="79"/>
      <c r="J1248" s="79"/>
      <c r="K1248" s="3" t="s">
        <v>1951</v>
      </c>
      <c r="L1248" s="3" t="s">
        <v>1951</v>
      </c>
      <c r="M1248" s="3" t="s">
        <v>1951</v>
      </c>
      <c r="N1248" s="3" t="s">
        <v>1951</v>
      </c>
      <c r="O1248" s="3"/>
      <c r="P1248" s="79"/>
      <c r="Q1248" s="79"/>
      <c r="R1248" s="85"/>
      <c r="S1248" s="85"/>
      <c r="T1248" s="85"/>
      <c r="U1248" s="85"/>
      <c r="V1248" s="79"/>
      <c r="W1248" s="79"/>
      <c r="X1248" s="79"/>
      <c r="Y1248" s="79"/>
      <c r="Z1248" s="79"/>
      <c r="AA1248" s="79"/>
      <c r="AB1248" s="79"/>
      <c r="AC1248" s="79"/>
      <c r="AD1248" s="86"/>
      <c r="AE1248" s="86"/>
      <c r="AF1248" s="90"/>
      <c r="AG1248" s="3"/>
      <c r="AH1248" s="79"/>
      <c r="AI1248" s="79"/>
      <c r="AJ1248" s="79"/>
      <c r="AK1248" s="19"/>
      <c r="AL1248" s="79"/>
      <c r="AM1248" s="79"/>
      <c r="AN1248" s="3"/>
      <c r="AO1248" s="79"/>
      <c r="AP1248" s="158" t="s">
        <v>1649</v>
      </c>
    </row>
    <row r="1249" spans="1:42" hidden="1">
      <c r="A1249" s="79" t="str">
        <f t="shared" si="19"/>
        <v>FEX D</v>
      </c>
      <c r="B1249" s="89" t="s">
        <v>239</v>
      </c>
      <c r="C1249" s="17" t="s">
        <v>406</v>
      </c>
      <c r="D1249" s="79" t="s">
        <v>408</v>
      </c>
      <c r="E1249" s="79">
        <v>9</v>
      </c>
      <c r="F1249" s="79">
        <v>-17.36221419</v>
      </c>
      <c r="G1249" s="84" t="s">
        <v>299</v>
      </c>
      <c r="H1249" s="79">
        <v>-66.177403999999896</v>
      </c>
      <c r="I1249" s="79" t="s">
        <v>300</v>
      </c>
      <c r="J1249" s="79">
        <v>10</v>
      </c>
      <c r="K1249" s="3" t="s">
        <v>1951</v>
      </c>
      <c r="L1249" s="3" t="s">
        <v>1951</v>
      </c>
      <c r="M1249" s="3" t="s">
        <v>1951</v>
      </c>
      <c r="N1249" s="3" t="s">
        <v>1951</v>
      </c>
      <c r="O1249" s="3"/>
      <c r="P1249" s="79"/>
      <c r="Q1249" s="79"/>
      <c r="R1249" s="85"/>
      <c r="S1249" s="85"/>
      <c r="T1249" s="85"/>
      <c r="U1249" s="85"/>
      <c r="V1249" s="79"/>
      <c r="W1249" s="79"/>
      <c r="X1249" s="79"/>
      <c r="Y1249" s="79"/>
      <c r="Z1249" s="79"/>
      <c r="AA1249" s="79"/>
      <c r="AB1249" s="79"/>
      <c r="AC1249" s="79"/>
      <c r="AD1249" s="86"/>
      <c r="AE1249" s="86"/>
      <c r="AF1249" s="90"/>
      <c r="AG1249" s="3"/>
      <c r="AH1249" s="79"/>
      <c r="AI1249" s="79"/>
      <c r="AJ1249" s="79"/>
      <c r="AK1249" s="19" t="s">
        <v>173</v>
      </c>
      <c r="AL1249" s="79"/>
      <c r="AM1249" s="79"/>
      <c r="AN1249" s="3"/>
      <c r="AO1249" s="79"/>
      <c r="AP1249" s="158" t="s">
        <v>1649</v>
      </c>
    </row>
    <row r="1250" spans="1:42" hidden="1">
      <c r="A1250" s="79" t="str">
        <f t="shared" si="19"/>
        <v>FEX E</v>
      </c>
      <c r="B1250" s="89" t="s">
        <v>246</v>
      </c>
      <c r="K1250" s="3" t="s">
        <v>1951</v>
      </c>
      <c r="L1250" s="3" t="s">
        <v>1951</v>
      </c>
      <c r="M1250" s="3" t="s">
        <v>1951</v>
      </c>
      <c r="N1250" s="3" t="s">
        <v>1951</v>
      </c>
      <c r="AP1250" s="159" t="s">
        <v>1649</v>
      </c>
    </row>
    <row r="1251" spans="1:42" hidden="1">
      <c r="A1251" s="79" t="str">
        <f t="shared" si="19"/>
        <v>FEX H</v>
      </c>
      <c r="B1251" s="89" t="s">
        <v>108</v>
      </c>
      <c r="K1251" s="3" t="s">
        <v>1951</v>
      </c>
      <c r="L1251" s="3" t="s">
        <v>1951</v>
      </c>
      <c r="M1251" s="3" t="s">
        <v>1951</v>
      </c>
      <c r="N1251" s="3" t="s">
        <v>1951</v>
      </c>
      <c r="AP1251" s="159" t="s">
        <v>1649</v>
      </c>
    </row>
    <row r="1252" spans="1:42" hidden="1">
      <c r="A1252" s="79" t="str">
        <f t="shared" si="19"/>
        <v>FOI 1</v>
      </c>
      <c r="B1252" s="19">
        <v>1</v>
      </c>
      <c r="K1252" s="3" t="s">
        <v>1951</v>
      </c>
      <c r="L1252" s="3" t="s">
        <v>1951</v>
      </c>
      <c r="M1252" s="3" t="s">
        <v>1951</v>
      </c>
      <c r="N1252" s="3" t="s">
        <v>1951</v>
      </c>
      <c r="AP1252" t="s">
        <v>1756</v>
      </c>
    </row>
    <row r="1253" spans="1:42" hidden="1">
      <c r="A1253" s="79" t="str">
        <f t="shared" si="19"/>
        <v>FOI 3</v>
      </c>
      <c r="B1253" s="19">
        <v>3</v>
      </c>
      <c r="K1253" s="3" t="s">
        <v>1951</v>
      </c>
      <c r="L1253" s="3" t="s">
        <v>1951</v>
      </c>
      <c r="M1253" s="3" t="s">
        <v>1951</v>
      </c>
      <c r="N1253" s="3" t="s">
        <v>1951</v>
      </c>
      <c r="AP1253" t="s">
        <v>1756</v>
      </c>
    </row>
    <row r="1254" spans="1:42" hidden="1">
      <c r="A1254" s="79" t="str">
        <f t="shared" si="19"/>
        <v>FOI D</v>
      </c>
      <c r="B1254" s="89" t="s">
        <v>239</v>
      </c>
      <c r="K1254" s="3" t="s">
        <v>1951</v>
      </c>
      <c r="L1254" s="3" t="s">
        <v>1951</v>
      </c>
      <c r="M1254" s="3" t="s">
        <v>1951</v>
      </c>
      <c r="N1254" s="3" t="s">
        <v>1951</v>
      </c>
      <c r="AP1254" s="159" t="s">
        <v>1756</v>
      </c>
    </row>
    <row r="1255" spans="1:42" hidden="1">
      <c r="A1255" s="79" t="str">
        <f t="shared" si="19"/>
        <v>FOI E</v>
      </c>
      <c r="B1255" s="89" t="s">
        <v>246</v>
      </c>
      <c r="K1255" s="3" t="s">
        <v>1951</v>
      </c>
      <c r="L1255" s="3" t="s">
        <v>1951</v>
      </c>
      <c r="M1255" s="3" t="s">
        <v>1951</v>
      </c>
      <c r="N1255" s="3" t="s">
        <v>1951</v>
      </c>
      <c r="AP1255" s="159" t="s">
        <v>1756</v>
      </c>
    </row>
    <row r="1256" spans="1:42" hidden="1">
      <c r="A1256" s="79" t="str">
        <f t="shared" si="19"/>
        <v>FOI F</v>
      </c>
      <c r="B1256" s="89" t="s">
        <v>247</v>
      </c>
      <c r="K1256" s="3" t="s">
        <v>1951</v>
      </c>
      <c r="L1256" s="3" t="s">
        <v>1951</v>
      </c>
      <c r="M1256" s="3" t="s">
        <v>1951</v>
      </c>
      <c r="N1256" s="3" t="s">
        <v>1951</v>
      </c>
      <c r="AP1256" s="159" t="s">
        <v>1756</v>
      </c>
    </row>
    <row r="1257" spans="1:42" hidden="1">
      <c r="A1257" s="79" t="str">
        <f t="shared" si="19"/>
        <v>FOI G</v>
      </c>
      <c r="B1257" s="89" t="s">
        <v>173</v>
      </c>
      <c r="K1257" s="3" t="s">
        <v>1951</v>
      </c>
      <c r="L1257" s="3" t="s">
        <v>1951</v>
      </c>
      <c r="M1257" s="3" t="s">
        <v>1951</v>
      </c>
      <c r="N1257" s="3" t="s">
        <v>1951</v>
      </c>
      <c r="AP1257" s="159" t="s">
        <v>1756</v>
      </c>
    </row>
    <row r="1258" spans="1:42" hidden="1">
      <c r="A1258" s="79" t="str">
        <f t="shared" si="19"/>
        <v>FOI H</v>
      </c>
      <c r="B1258" s="89" t="s">
        <v>108</v>
      </c>
      <c r="K1258" s="3" t="s">
        <v>1951</v>
      </c>
      <c r="L1258" s="3" t="s">
        <v>1951</v>
      </c>
      <c r="M1258" s="3" t="s">
        <v>1951</v>
      </c>
      <c r="N1258" s="3" t="s">
        <v>1951</v>
      </c>
      <c r="AP1258" s="159" t="s">
        <v>1756</v>
      </c>
    </row>
    <row r="1259" spans="1:42" hidden="1">
      <c r="A1259" s="79" t="str">
        <f t="shared" si="19"/>
        <v>FOI I</v>
      </c>
      <c r="B1259" s="89" t="s">
        <v>224</v>
      </c>
      <c r="K1259" s="3" t="s">
        <v>1951</v>
      </c>
      <c r="L1259" s="3" t="s">
        <v>1951</v>
      </c>
      <c r="M1259" s="3" t="s">
        <v>1951</v>
      </c>
      <c r="N1259" s="3" t="s">
        <v>1951</v>
      </c>
      <c r="AP1259" s="159" t="s">
        <v>1756</v>
      </c>
    </row>
    <row r="1260" spans="1:42" hidden="1">
      <c r="A1260" s="79" t="str">
        <f t="shared" si="19"/>
        <v>FRA 1</v>
      </c>
      <c r="B1260" s="19">
        <v>1</v>
      </c>
      <c r="K1260" s="3" t="s">
        <v>1951</v>
      </c>
      <c r="L1260" s="3" t="s">
        <v>1951</v>
      </c>
      <c r="M1260" s="3" t="s">
        <v>1951</v>
      </c>
      <c r="N1260" s="3" t="s">
        <v>1951</v>
      </c>
      <c r="AP1260" t="s">
        <v>1758</v>
      </c>
    </row>
    <row r="1261" spans="1:42" hidden="1">
      <c r="A1261" s="79" t="str">
        <f t="shared" si="19"/>
        <v>FRA 2</v>
      </c>
      <c r="B1261" s="19">
        <v>2</v>
      </c>
      <c r="K1261" s="3" t="s">
        <v>1951</v>
      </c>
      <c r="L1261" s="3" t="s">
        <v>1951</v>
      </c>
      <c r="M1261" s="3" t="s">
        <v>1951</v>
      </c>
      <c r="N1261" s="3" t="s">
        <v>1951</v>
      </c>
      <c r="AP1261" t="s">
        <v>1758</v>
      </c>
    </row>
    <row r="1262" spans="1:42" hidden="1">
      <c r="A1262" s="79" t="str">
        <f t="shared" si="19"/>
        <v>FRA 3</v>
      </c>
      <c r="B1262" s="19">
        <v>3</v>
      </c>
      <c r="K1262" s="3" t="s">
        <v>1951</v>
      </c>
      <c r="L1262" s="3" t="s">
        <v>1951</v>
      </c>
      <c r="M1262" s="3" t="s">
        <v>1951</v>
      </c>
      <c r="N1262" s="3" t="s">
        <v>1951</v>
      </c>
      <c r="AP1262" t="s">
        <v>1758</v>
      </c>
    </row>
    <row r="1263" spans="1:42" hidden="1">
      <c r="A1263" s="79" t="str">
        <f t="shared" si="19"/>
        <v>FRA D</v>
      </c>
      <c r="B1263" s="89" t="s">
        <v>239</v>
      </c>
      <c r="K1263" s="3" t="s">
        <v>1951</v>
      </c>
      <c r="L1263" s="3" t="s">
        <v>1951</v>
      </c>
      <c r="M1263" s="3" t="s">
        <v>1951</v>
      </c>
      <c r="N1263" s="3" t="s">
        <v>1951</v>
      </c>
      <c r="AP1263" s="159" t="s">
        <v>1758</v>
      </c>
    </row>
    <row r="1264" spans="1:42" hidden="1">
      <c r="A1264" s="79" t="str">
        <f t="shared" si="19"/>
        <v>FRA F</v>
      </c>
      <c r="B1264" s="89" t="s">
        <v>247</v>
      </c>
      <c r="K1264" s="3" t="s">
        <v>1951</v>
      </c>
      <c r="L1264" s="3" t="s">
        <v>1951</v>
      </c>
      <c r="M1264" s="3" t="s">
        <v>1951</v>
      </c>
      <c r="N1264" s="3" t="s">
        <v>1951</v>
      </c>
      <c r="AP1264" s="159" t="s">
        <v>1758</v>
      </c>
    </row>
    <row r="1265" spans="1:42" hidden="1">
      <c r="A1265" s="79" t="str">
        <f t="shared" si="19"/>
        <v>FRA G</v>
      </c>
      <c r="B1265" s="89" t="s">
        <v>173</v>
      </c>
      <c r="K1265" s="3" t="s">
        <v>1951</v>
      </c>
      <c r="L1265" s="3" t="s">
        <v>1951</v>
      </c>
      <c r="M1265" s="3" t="s">
        <v>1951</v>
      </c>
      <c r="N1265" s="3" t="s">
        <v>1951</v>
      </c>
      <c r="AP1265" s="159" t="s">
        <v>1758</v>
      </c>
    </row>
    <row r="1266" spans="1:42" hidden="1">
      <c r="A1266" s="79" t="str">
        <f t="shared" si="19"/>
        <v>FRA I</v>
      </c>
      <c r="B1266" s="89" t="s">
        <v>224</v>
      </c>
      <c r="K1266" s="3" t="s">
        <v>1951</v>
      </c>
      <c r="L1266" s="3" t="s">
        <v>1951</v>
      </c>
      <c r="M1266" s="3" t="s">
        <v>1951</v>
      </c>
      <c r="N1266" s="3" t="s">
        <v>1951</v>
      </c>
      <c r="AP1266" s="159" t="s">
        <v>1758</v>
      </c>
    </row>
    <row r="1267" spans="1:42" hidden="1">
      <c r="A1267" s="79" t="str">
        <f t="shared" si="19"/>
        <v>FRA2 1</v>
      </c>
      <c r="B1267" s="19">
        <v>1</v>
      </c>
      <c r="K1267" s="3" t="s">
        <v>1951</v>
      </c>
      <c r="L1267" s="3" t="s">
        <v>1951</v>
      </c>
      <c r="M1267" s="3" t="s">
        <v>1951</v>
      </c>
      <c r="N1267" s="3" t="s">
        <v>1951</v>
      </c>
      <c r="AP1267" t="s">
        <v>1757</v>
      </c>
    </row>
    <row r="1268" spans="1:42" hidden="1">
      <c r="A1268" s="79" t="str">
        <f t="shared" si="19"/>
        <v>FRA2 2</v>
      </c>
      <c r="B1268" s="19">
        <v>2</v>
      </c>
      <c r="K1268" s="3" t="s">
        <v>1951</v>
      </c>
      <c r="L1268" s="3" t="s">
        <v>1951</v>
      </c>
      <c r="M1268" s="3" t="s">
        <v>1951</v>
      </c>
      <c r="N1268" s="3" t="s">
        <v>1951</v>
      </c>
      <c r="AP1268" t="s">
        <v>1757</v>
      </c>
    </row>
    <row r="1269" spans="1:42" hidden="1">
      <c r="A1269" s="79" t="str">
        <f t="shared" si="19"/>
        <v>FRA2 3</v>
      </c>
      <c r="B1269" s="19">
        <v>3</v>
      </c>
      <c r="K1269" s="3" t="s">
        <v>1951</v>
      </c>
      <c r="L1269" s="3" t="s">
        <v>1951</v>
      </c>
      <c r="M1269" s="3" t="s">
        <v>1951</v>
      </c>
      <c r="N1269" s="3" t="s">
        <v>1951</v>
      </c>
      <c r="AP1269" t="s">
        <v>1757</v>
      </c>
    </row>
    <row r="1270" spans="1:42" hidden="1">
      <c r="A1270" s="79" t="str">
        <f t="shared" si="19"/>
        <v>FRA2 D</v>
      </c>
      <c r="B1270" s="89" t="s">
        <v>239</v>
      </c>
      <c r="K1270" s="3" t="s">
        <v>1951</v>
      </c>
      <c r="L1270" s="3" t="s">
        <v>1951</v>
      </c>
      <c r="M1270" s="3" t="s">
        <v>1951</v>
      </c>
      <c r="N1270" s="3" t="s">
        <v>1951</v>
      </c>
      <c r="AP1270" s="159" t="s">
        <v>1757</v>
      </c>
    </row>
    <row r="1271" spans="1:42" hidden="1">
      <c r="A1271" s="79" t="str">
        <f t="shared" si="19"/>
        <v>FRA2 E</v>
      </c>
      <c r="B1271" s="89" t="s">
        <v>246</v>
      </c>
      <c r="K1271" s="3" t="s">
        <v>1951</v>
      </c>
      <c r="L1271" s="3" t="s">
        <v>1951</v>
      </c>
      <c r="M1271" s="3" t="s">
        <v>1951</v>
      </c>
      <c r="N1271" s="3" t="s">
        <v>1951</v>
      </c>
      <c r="AP1271" s="159" t="s">
        <v>1757</v>
      </c>
    </row>
    <row r="1272" spans="1:42" hidden="1">
      <c r="A1272" s="79" t="str">
        <f t="shared" si="19"/>
        <v>FRA2 G</v>
      </c>
      <c r="B1272" s="89" t="s">
        <v>173</v>
      </c>
      <c r="K1272" s="3" t="s">
        <v>1951</v>
      </c>
      <c r="L1272" s="3" t="s">
        <v>1951</v>
      </c>
      <c r="M1272" s="3" t="s">
        <v>1951</v>
      </c>
      <c r="N1272" s="3" t="s">
        <v>1951</v>
      </c>
      <c r="AP1272" s="159" t="s">
        <v>1757</v>
      </c>
    </row>
    <row r="1273" spans="1:42" hidden="1">
      <c r="A1273" s="79" t="str">
        <f t="shared" si="19"/>
        <v>FRA2 H</v>
      </c>
      <c r="B1273" s="89" t="s">
        <v>108</v>
      </c>
      <c r="K1273" s="3" t="s">
        <v>1951</v>
      </c>
      <c r="L1273" s="3" t="s">
        <v>1951</v>
      </c>
      <c r="M1273" s="3" t="s">
        <v>1951</v>
      </c>
      <c r="N1273" s="3" t="s">
        <v>1951</v>
      </c>
      <c r="AP1273" s="159" t="s">
        <v>1757</v>
      </c>
    </row>
    <row r="1274" spans="1:42" hidden="1">
      <c r="A1274" s="79" t="str">
        <f t="shared" si="19"/>
        <v>FRA2 I</v>
      </c>
      <c r="B1274" s="89" t="s">
        <v>224</v>
      </c>
      <c r="K1274" s="3" t="s">
        <v>1951</v>
      </c>
      <c r="L1274" s="3" t="s">
        <v>1951</v>
      </c>
      <c r="M1274" s="3" t="s">
        <v>1951</v>
      </c>
      <c r="N1274" s="3" t="s">
        <v>1951</v>
      </c>
      <c r="AP1274" s="159" t="s">
        <v>1757</v>
      </c>
    </row>
    <row r="1275" spans="1:42" hidden="1">
      <c r="A1275" s="79" t="str">
        <f t="shared" si="19"/>
        <v>FRV 1</v>
      </c>
      <c r="B1275" s="19">
        <v>1</v>
      </c>
      <c r="K1275" s="3" t="s">
        <v>1951</v>
      </c>
      <c r="L1275" s="3" t="s">
        <v>1951</v>
      </c>
      <c r="M1275" s="3" t="s">
        <v>1951</v>
      </c>
      <c r="N1275" s="3" t="s">
        <v>1951</v>
      </c>
      <c r="AP1275" t="s">
        <v>1759</v>
      </c>
    </row>
    <row r="1276" spans="1:42" hidden="1">
      <c r="A1276" s="79" t="str">
        <f t="shared" si="19"/>
        <v>FRV 2</v>
      </c>
      <c r="B1276" s="19">
        <v>2</v>
      </c>
      <c r="K1276" s="3" t="s">
        <v>1951</v>
      </c>
      <c r="L1276" s="3" t="s">
        <v>1951</v>
      </c>
      <c r="M1276" s="3" t="s">
        <v>1951</v>
      </c>
      <c r="N1276" s="3" t="s">
        <v>1951</v>
      </c>
      <c r="AP1276" t="s">
        <v>1759</v>
      </c>
    </row>
    <row r="1277" spans="1:42" hidden="1">
      <c r="A1277" s="79" t="str">
        <f t="shared" si="19"/>
        <v>FRV D</v>
      </c>
      <c r="B1277" s="89" t="s">
        <v>239</v>
      </c>
      <c r="K1277" s="3" t="s">
        <v>1951</v>
      </c>
      <c r="L1277" s="3" t="s">
        <v>1951</v>
      </c>
      <c r="M1277" s="3" t="s">
        <v>1951</v>
      </c>
      <c r="N1277" s="3" t="s">
        <v>1951</v>
      </c>
      <c r="AP1277" s="159" t="s">
        <v>1759</v>
      </c>
    </row>
    <row r="1278" spans="1:42" hidden="1">
      <c r="A1278" s="79" t="str">
        <f t="shared" si="19"/>
        <v>FRV E</v>
      </c>
      <c r="B1278" s="89" t="s">
        <v>246</v>
      </c>
      <c r="K1278" s="3" t="s">
        <v>1951</v>
      </c>
      <c r="L1278" s="3" t="s">
        <v>1951</v>
      </c>
      <c r="M1278" s="3" t="s">
        <v>1951</v>
      </c>
      <c r="N1278" s="3" t="s">
        <v>1951</v>
      </c>
      <c r="AP1278" s="159" t="s">
        <v>1759</v>
      </c>
    </row>
    <row r="1279" spans="1:42" hidden="1">
      <c r="A1279" s="79" t="str">
        <f t="shared" si="19"/>
        <v>FRV G</v>
      </c>
      <c r="B1279" s="89" t="s">
        <v>173</v>
      </c>
      <c r="K1279" s="3" t="s">
        <v>1951</v>
      </c>
      <c r="L1279" s="3" t="s">
        <v>1951</v>
      </c>
      <c r="M1279" s="3" t="s">
        <v>1951</v>
      </c>
      <c r="N1279" s="3" t="s">
        <v>1951</v>
      </c>
      <c r="AP1279" s="159" t="s">
        <v>1759</v>
      </c>
    </row>
    <row r="1280" spans="1:42" hidden="1">
      <c r="A1280" s="79" t="str">
        <f t="shared" si="19"/>
        <v>FRV H</v>
      </c>
      <c r="B1280" s="89" t="s">
        <v>108</v>
      </c>
      <c r="K1280" s="3" t="s">
        <v>1951</v>
      </c>
      <c r="L1280" s="3" t="s">
        <v>1951</v>
      </c>
      <c r="M1280" s="3" t="s">
        <v>1951</v>
      </c>
      <c r="N1280" s="3" t="s">
        <v>1951</v>
      </c>
      <c r="AP1280" s="159" t="s">
        <v>1759</v>
      </c>
    </row>
    <row r="1281" spans="1:42" hidden="1">
      <c r="A1281" s="79" t="str">
        <f t="shared" si="19"/>
        <v>FVM 3</v>
      </c>
      <c r="B1281" s="19">
        <v>3</v>
      </c>
      <c r="K1281" s="3" t="s">
        <v>1951</v>
      </c>
      <c r="L1281" s="3" t="s">
        <v>1951</v>
      </c>
      <c r="M1281" s="3" t="s">
        <v>1951</v>
      </c>
      <c r="N1281" s="3" t="s">
        <v>1951</v>
      </c>
      <c r="AP1281" t="s">
        <v>1760</v>
      </c>
    </row>
    <row r="1282" spans="1:42" hidden="1">
      <c r="A1282" s="79" t="str">
        <f t="shared" ref="A1282:A1345" si="20">_xlfn.CONCAT(AP1282," ",B1282)</f>
        <v>FVM E</v>
      </c>
      <c r="B1282" s="89" t="s">
        <v>246</v>
      </c>
      <c r="K1282" s="3" t="s">
        <v>1951</v>
      </c>
      <c r="L1282" s="3" t="s">
        <v>1951</v>
      </c>
      <c r="M1282" s="3" t="s">
        <v>1951</v>
      </c>
      <c r="N1282" s="3" t="s">
        <v>1951</v>
      </c>
      <c r="AP1282" s="159" t="s">
        <v>1760</v>
      </c>
    </row>
    <row r="1283" spans="1:42" hidden="1">
      <c r="A1283" s="79" t="str">
        <f t="shared" si="20"/>
        <v>FVM F</v>
      </c>
      <c r="B1283" s="89" t="s">
        <v>247</v>
      </c>
      <c r="K1283" s="3" t="s">
        <v>1951</v>
      </c>
      <c r="L1283" s="3" t="s">
        <v>1951</v>
      </c>
      <c r="M1283" s="3" t="s">
        <v>1951</v>
      </c>
      <c r="N1283" s="3" t="s">
        <v>1951</v>
      </c>
      <c r="AP1283" s="159" t="s">
        <v>1760</v>
      </c>
    </row>
    <row r="1284" spans="1:42" hidden="1">
      <c r="A1284" s="79" t="str">
        <f t="shared" si="20"/>
        <v>FVM I</v>
      </c>
      <c r="B1284" s="89" t="s">
        <v>224</v>
      </c>
      <c r="K1284" s="3" t="s">
        <v>1951</v>
      </c>
      <c r="L1284" s="3" t="s">
        <v>1951</v>
      </c>
      <c r="M1284" s="3" t="s">
        <v>1951</v>
      </c>
      <c r="N1284" s="3" t="s">
        <v>1951</v>
      </c>
      <c r="AP1284" s="159" t="s">
        <v>1760</v>
      </c>
    </row>
    <row r="1285" spans="1:42" hidden="1">
      <c r="A1285" s="79" t="str">
        <f t="shared" si="20"/>
        <v>FWC 3</v>
      </c>
      <c r="B1285" s="19">
        <v>3</v>
      </c>
      <c r="K1285" s="3" t="s">
        <v>1951</v>
      </c>
      <c r="L1285" s="3" t="s">
        <v>1951</v>
      </c>
      <c r="M1285" s="3" t="s">
        <v>1951</v>
      </c>
      <c r="N1285" s="3" t="s">
        <v>1951</v>
      </c>
      <c r="AP1285" t="s">
        <v>1761</v>
      </c>
    </row>
    <row r="1286" spans="1:42" hidden="1">
      <c r="A1286" s="79" t="str">
        <f t="shared" si="20"/>
        <v>FWC D</v>
      </c>
      <c r="B1286" s="89" t="s">
        <v>239</v>
      </c>
      <c r="K1286" s="3" t="s">
        <v>1951</v>
      </c>
      <c r="L1286" s="3" t="s">
        <v>1951</v>
      </c>
      <c r="M1286" s="3" t="s">
        <v>1951</v>
      </c>
      <c r="N1286" s="3" t="s">
        <v>1951</v>
      </c>
      <c r="AP1286" s="159" t="s">
        <v>1761</v>
      </c>
    </row>
    <row r="1287" spans="1:42" hidden="1">
      <c r="A1287" s="79" t="str">
        <f t="shared" si="20"/>
        <v>FWC E</v>
      </c>
      <c r="B1287" s="89" t="s">
        <v>246</v>
      </c>
      <c r="K1287" s="3" t="s">
        <v>1951</v>
      </c>
      <c r="L1287" s="3" t="s">
        <v>1951</v>
      </c>
      <c r="M1287" s="3" t="s">
        <v>1951</v>
      </c>
      <c r="N1287" s="3" t="s">
        <v>1951</v>
      </c>
      <c r="AP1287" s="159" t="s">
        <v>1761</v>
      </c>
    </row>
    <row r="1288" spans="1:42" hidden="1">
      <c r="A1288" s="79" t="str">
        <f t="shared" si="20"/>
        <v>FWC F</v>
      </c>
      <c r="B1288" s="89" t="s">
        <v>247</v>
      </c>
      <c r="K1288" s="3" t="s">
        <v>1951</v>
      </c>
      <c r="L1288" s="3" t="s">
        <v>1951</v>
      </c>
      <c r="M1288" s="3" t="s">
        <v>1951</v>
      </c>
      <c r="N1288" s="3" t="s">
        <v>1951</v>
      </c>
      <c r="AP1288" s="159" t="s">
        <v>1761</v>
      </c>
    </row>
    <row r="1289" spans="1:42" hidden="1">
      <c r="A1289" s="79" t="str">
        <f t="shared" si="20"/>
        <v>FWC I</v>
      </c>
      <c r="B1289" s="89" t="s">
        <v>224</v>
      </c>
      <c r="K1289" s="3" t="s">
        <v>1951</v>
      </c>
      <c r="L1289" s="3" t="s">
        <v>1951</v>
      </c>
      <c r="M1289" s="3" t="s">
        <v>1951</v>
      </c>
      <c r="N1289" s="3" t="s">
        <v>1951</v>
      </c>
      <c r="AP1289" s="159" t="s">
        <v>1761</v>
      </c>
    </row>
    <row r="1290" spans="1:42" hidden="1">
      <c r="A1290" s="79" t="str">
        <f t="shared" si="20"/>
        <v>GAB 1</v>
      </c>
      <c r="B1290" s="19">
        <v>1</v>
      </c>
      <c r="K1290" s="3" t="s">
        <v>1951</v>
      </c>
      <c r="L1290" s="3" t="s">
        <v>1951</v>
      </c>
      <c r="M1290" s="3" t="s">
        <v>1951</v>
      </c>
      <c r="N1290" s="3" t="s">
        <v>1951</v>
      </c>
      <c r="AP1290" t="s">
        <v>1762</v>
      </c>
    </row>
    <row r="1291" spans="1:42" hidden="1">
      <c r="A1291" s="79" t="str">
        <f t="shared" si="20"/>
        <v>GAB 2</v>
      </c>
      <c r="B1291" s="19">
        <v>2</v>
      </c>
      <c r="K1291" s="3" t="s">
        <v>1951</v>
      </c>
      <c r="L1291" s="3" t="s">
        <v>1951</v>
      </c>
      <c r="M1291" s="3" t="s">
        <v>1951</v>
      </c>
      <c r="N1291" s="3" t="s">
        <v>1951</v>
      </c>
      <c r="AP1291" t="s">
        <v>1762</v>
      </c>
    </row>
    <row r="1292" spans="1:42" hidden="1">
      <c r="A1292" s="79" t="str">
        <f t="shared" si="20"/>
        <v>GAB D</v>
      </c>
      <c r="B1292" s="89" t="s">
        <v>239</v>
      </c>
      <c r="K1292" s="3" t="s">
        <v>1951</v>
      </c>
      <c r="L1292" s="3" t="s">
        <v>1951</v>
      </c>
      <c r="M1292" s="3" t="s">
        <v>1951</v>
      </c>
      <c r="N1292" s="3" t="s">
        <v>1951</v>
      </c>
      <c r="AP1292" s="159" t="s">
        <v>1762</v>
      </c>
    </row>
    <row r="1293" spans="1:42" hidden="1">
      <c r="A1293" s="79" t="str">
        <f t="shared" si="20"/>
        <v>GAB E</v>
      </c>
      <c r="B1293" s="89" t="s">
        <v>246</v>
      </c>
      <c r="K1293" s="3" t="s">
        <v>1951</v>
      </c>
      <c r="L1293" s="3" t="s">
        <v>1951</v>
      </c>
      <c r="M1293" s="3" t="s">
        <v>1951</v>
      </c>
      <c r="N1293" s="3" t="s">
        <v>1951</v>
      </c>
      <c r="AP1293" s="159" t="s">
        <v>1762</v>
      </c>
    </row>
    <row r="1294" spans="1:42" hidden="1">
      <c r="A1294" s="79" t="str">
        <f t="shared" si="20"/>
        <v>GAB G</v>
      </c>
      <c r="B1294" s="89" t="s">
        <v>173</v>
      </c>
      <c r="K1294" s="3" t="s">
        <v>1951</v>
      </c>
      <c r="L1294" s="3" t="s">
        <v>1951</v>
      </c>
      <c r="M1294" s="3" t="s">
        <v>1951</v>
      </c>
      <c r="N1294" s="3" t="s">
        <v>1951</v>
      </c>
      <c r="AP1294" s="159" t="s">
        <v>1762</v>
      </c>
    </row>
    <row r="1295" spans="1:42" hidden="1">
      <c r="A1295" s="79" t="str">
        <f t="shared" si="20"/>
        <v>GAB H</v>
      </c>
      <c r="B1295" s="89" t="s">
        <v>108</v>
      </c>
      <c r="K1295" s="3" t="s">
        <v>1951</v>
      </c>
      <c r="L1295" s="3" t="s">
        <v>1951</v>
      </c>
      <c r="M1295" s="3" t="s">
        <v>1951</v>
      </c>
      <c r="N1295" s="3" t="s">
        <v>1951</v>
      </c>
      <c r="AP1295" s="159" t="s">
        <v>1762</v>
      </c>
    </row>
    <row r="1296" spans="1:42" hidden="1">
      <c r="A1296" s="79" t="str">
        <f t="shared" si="20"/>
        <v>GBR 1</v>
      </c>
      <c r="B1296" s="19">
        <v>1</v>
      </c>
      <c r="K1296" s="3" t="s">
        <v>1951</v>
      </c>
      <c r="L1296" s="3" t="s">
        <v>1951</v>
      </c>
      <c r="M1296" s="3" t="s">
        <v>1951</v>
      </c>
      <c r="N1296" s="3" t="s">
        <v>1951</v>
      </c>
      <c r="AP1296" t="s">
        <v>1764</v>
      </c>
    </row>
    <row r="1297" spans="1:42" hidden="1">
      <c r="A1297" s="79" t="str">
        <f t="shared" si="20"/>
        <v>GBR 2</v>
      </c>
      <c r="B1297" s="19">
        <v>2</v>
      </c>
      <c r="K1297" s="3" t="s">
        <v>1951</v>
      </c>
      <c r="L1297" s="3" t="s">
        <v>1951</v>
      </c>
      <c r="M1297" s="3" t="s">
        <v>1951</v>
      </c>
      <c r="N1297" s="3" t="s">
        <v>1951</v>
      </c>
      <c r="AP1297" t="s">
        <v>1764</v>
      </c>
    </row>
    <row r="1298" spans="1:42" hidden="1">
      <c r="A1298" s="79" t="str">
        <f t="shared" si="20"/>
        <v>GBR D</v>
      </c>
      <c r="B1298" s="89" t="s">
        <v>239</v>
      </c>
      <c r="K1298" s="3" t="s">
        <v>1951</v>
      </c>
      <c r="L1298" s="3" t="s">
        <v>1951</v>
      </c>
      <c r="M1298" s="3" t="s">
        <v>1951</v>
      </c>
      <c r="N1298" s="3" t="s">
        <v>1951</v>
      </c>
      <c r="AP1298" s="159" t="s">
        <v>1764</v>
      </c>
    </row>
    <row r="1299" spans="1:42" hidden="1">
      <c r="A1299" s="79" t="str">
        <f t="shared" si="20"/>
        <v>GBR E</v>
      </c>
      <c r="B1299" s="89" t="s">
        <v>246</v>
      </c>
      <c r="K1299" s="3" t="s">
        <v>1951</v>
      </c>
      <c r="L1299" s="3" t="s">
        <v>1951</v>
      </c>
      <c r="M1299" s="3" t="s">
        <v>1951</v>
      </c>
      <c r="N1299" s="3" t="s">
        <v>1951</v>
      </c>
      <c r="AP1299" s="159" t="s">
        <v>1764</v>
      </c>
    </row>
    <row r="1300" spans="1:42" hidden="1">
      <c r="A1300" s="79" t="str">
        <f t="shared" si="20"/>
        <v>GBR G</v>
      </c>
      <c r="B1300" s="89" t="s">
        <v>173</v>
      </c>
      <c r="K1300" s="3" t="s">
        <v>1951</v>
      </c>
      <c r="L1300" s="3" t="s">
        <v>1951</v>
      </c>
      <c r="M1300" s="3" t="s">
        <v>1951</v>
      </c>
      <c r="N1300" s="3" t="s">
        <v>1951</v>
      </c>
      <c r="AP1300" s="159" t="s">
        <v>1764</v>
      </c>
    </row>
    <row r="1301" spans="1:42" hidden="1">
      <c r="A1301" s="79" t="str">
        <f t="shared" si="20"/>
        <v>GBR H</v>
      </c>
      <c r="B1301" s="89" t="s">
        <v>108</v>
      </c>
      <c r="K1301" s="3" t="s">
        <v>1951</v>
      </c>
      <c r="L1301" s="3" t="s">
        <v>1951</v>
      </c>
      <c r="M1301" s="3" t="s">
        <v>1951</v>
      </c>
      <c r="N1301" s="3" t="s">
        <v>1951</v>
      </c>
      <c r="AP1301" s="159" t="s">
        <v>1764</v>
      </c>
    </row>
    <row r="1302" spans="1:42" hidden="1">
      <c r="A1302" s="79" t="str">
        <f t="shared" si="20"/>
        <v>GBR2 2</v>
      </c>
      <c r="B1302" s="19">
        <v>2</v>
      </c>
      <c r="K1302" s="3" t="s">
        <v>1951</v>
      </c>
      <c r="L1302" s="3" t="s">
        <v>1951</v>
      </c>
      <c r="M1302" s="3" t="s">
        <v>1951</v>
      </c>
      <c r="N1302" s="3" t="s">
        <v>1951</v>
      </c>
      <c r="AP1302" t="s">
        <v>1763</v>
      </c>
    </row>
    <row r="1303" spans="1:42" hidden="1">
      <c r="A1303" s="79" t="str">
        <f t="shared" si="20"/>
        <v>GBR2 E</v>
      </c>
      <c r="B1303" s="89" t="s">
        <v>246</v>
      </c>
      <c r="K1303" s="3" t="s">
        <v>1951</v>
      </c>
      <c r="L1303" s="3" t="s">
        <v>1951</v>
      </c>
      <c r="M1303" s="3" t="s">
        <v>1951</v>
      </c>
      <c r="N1303" s="3" t="s">
        <v>1951</v>
      </c>
      <c r="AP1303" s="159" t="s">
        <v>1763</v>
      </c>
    </row>
    <row r="1304" spans="1:42" hidden="1">
      <c r="A1304" s="79" t="str">
        <f t="shared" si="20"/>
        <v>GBR2 G</v>
      </c>
      <c r="B1304" s="89" t="s">
        <v>173</v>
      </c>
      <c r="K1304" s="3" t="s">
        <v>1951</v>
      </c>
      <c r="L1304" s="3" t="s">
        <v>1951</v>
      </c>
      <c r="M1304" s="3" t="s">
        <v>1951</v>
      </c>
      <c r="N1304" s="3" t="s">
        <v>1951</v>
      </c>
      <c r="AP1304" s="159" t="s">
        <v>1763</v>
      </c>
    </row>
    <row r="1305" spans="1:42" hidden="1">
      <c r="A1305" s="79" t="str">
        <f t="shared" si="20"/>
        <v>GBR2 H</v>
      </c>
      <c r="B1305" s="89" t="s">
        <v>108</v>
      </c>
      <c r="K1305" s="3" t="s">
        <v>1951</v>
      </c>
      <c r="L1305" s="3" t="s">
        <v>1951</v>
      </c>
      <c r="M1305" s="3" t="s">
        <v>1951</v>
      </c>
      <c r="N1305" s="3" t="s">
        <v>1951</v>
      </c>
      <c r="AP1305" s="159" t="s">
        <v>1763</v>
      </c>
    </row>
    <row r="1306" spans="1:42" hidden="1">
      <c r="A1306" s="79" t="str">
        <f t="shared" si="20"/>
        <v>GIL 1</v>
      </c>
      <c r="B1306" s="19">
        <v>1</v>
      </c>
      <c r="K1306" s="3" t="s">
        <v>1951</v>
      </c>
      <c r="L1306" s="3" t="s">
        <v>1951</v>
      </c>
      <c r="M1306" s="3" t="s">
        <v>1951</v>
      </c>
      <c r="N1306" s="3" t="s">
        <v>1951</v>
      </c>
      <c r="AP1306" t="s">
        <v>792</v>
      </c>
    </row>
    <row r="1307" spans="1:42" hidden="1">
      <c r="A1307" s="79" t="str">
        <f t="shared" si="20"/>
        <v>GIL 2</v>
      </c>
      <c r="B1307" s="19">
        <v>2</v>
      </c>
      <c r="K1307" s="3" t="s">
        <v>1951</v>
      </c>
      <c r="L1307" s="3" t="s">
        <v>1951</v>
      </c>
      <c r="M1307" s="3" t="s">
        <v>1951</v>
      </c>
      <c r="N1307" s="3" t="s">
        <v>1951</v>
      </c>
      <c r="AP1307" t="s">
        <v>792</v>
      </c>
    </row>
    <row r="1308" spans="1:42" hidden="1">
      <c r="A1308" s="79" t="str">
        <f t="shared" si="20"/>
        <v>GIL G</v>
      </c>
      <c r="B1308" s="89" t="s">
        <v>173</v>
      </c>
      <c r="K1308" s="3" t="s">
        <v>1951</v>
      </c>
      <c r="L1308" s="3" t="s">
        <v>1951</v>
      </c>
      <c r="M1308" s="3" t="s">
        <v>1951</v>
      </c>
      <c r="N1308" s="3" t="s">
        <v>1951</v>
      </c>
      <c r="AP1308" s="159" t="s">
        <v>792</v>
      </c>
    </row>
    <row r="1309" spans="1:42" hidden="1">
      <c r="A1309" s="79" t="str">
        <f t="shared" si="20"/>
        <v>GIL H</v>
      </c>
      <c r="B1309" s="89" t="s">
        <v>108</v>
      </c>
      <c r="K1309" s="3" t="s">
        <v>1951</v>
      </c>
      <c r="L1309" s="3" t="s">
        <v>1951</v>
      </c>
      <c r="M1309" s="3" t="s">
        <v>1951</v>
      </c>
      <c r="N1309" s="3" t="s">
        <v>1951</v>
      </c>
      <c r="AP1309" s="159" t="s">
        <v>792</v>
      </c>
    </row>
    <row r="1310" spans="1:42" hidden="1">
      <c r="A1310" s="79" t="str">
        <f t="shared" si="20"/>
        <v>GIL I</v>
      </c>
      <c r="B1310" s="89" t="s">
        <v>224</v>
      </c>
      <c r="K1310" s="3" t="s">
        <v>1951</v>
      </c>
      <c r="L1310" s="3" t="s">
        <v>1951</v>
      </c>
      <c r="M1310" s="3" t="s">
        <v>1951</v>
      </c>
      <c r="N1310" s="3" t="s">
        <v>1951</v>
      </c>
      <c r="AP1310" s="159" t="s">
        <v>792</v>
      </c>
    </row>
    <row r="1311" spans="1:42" hidden="1">
      <c r="A1311" s="79" t="str">
        <f t="shared" si="20"/>
        <v>GLA 1</v>
      </c>
      <c r="B1311" s="19">
        <v>1</v>
      </c>
      <c r="K1311" s="3" t="s">
        <v>1951</v>
      </c>
      <c r="L1311" s="3" t="s">
        <v>1951</v>
      </c>
      <c r="M1311" s="3" t="s">
        <v>1951</v>
      </c>
      <c r="N1311" s="3" t="s">
        <v>1951</v>
      </c>
      <c r="AP1311" t="s">
        <v>999</v>
      </c>
    </row>
    <row r="1312" spans="1:42" hidden="1">
      <c r="A1312" s="79" t="str">
        <f t="shared" si="20"/>
        <v>GLA 3</v>
      </c>
      <c r="B1312" s="19">
        <v>3</v>
      </c>
      <c r="K1312" s="3" t="s">
        <v>1951</v>
      </c>
      <c r="L1312" s="3" t="s">
        <v>1951</v>
      </c>
      <c r="M1312" s="3" t="s">
        <v>1951</v>
      </c>
      <c r="N1312" s="3" t="s">
        <v>1951</v>
      </c>
      <c r="AP1312" t="s">
        <v>999</v>
      </c>
    </row>
    <row r="1313" spans="1:42" hidden="1">
      <c r="A1313" s="79" t="str">
        <f t="shared" si="20"/>
        <v>GLA G</v>
      </c>
      <c r="B1313" s="89" t="s">
        <v>173</v>
      </c>
      <c r="K1313" s="3" t="s">
        <v>1951</v>
      </c>
      <c r="L1313" s="3" t="s">
        <v>1951</v>
      </c>
      <c r="M1313" s="3" t="s">
        <v>1951</v>
      </c>
      <c r="N1313" s="3" t="s">
        <v>1951</v>
      </c>
      <c r="AP1313" s="159" t="s">
        <v>999</v>
      </c>
    </row>
    <row r="1314" spans="1:42" hidden="1">
      <c r="A1314" s="79" t="str">
        <f t="shared" si="20"/>
        <v>GLA H</v>
      </c>
      <c r="B1314" s="89" t="s">
        <v>108</v>
      </c>
      <c r="K1314" s="3" t="s">
        <v>1951</v>
      </c>
      <c r="L1314" s="3" t="s">
        <v>1951</v>
      </c>
      <c r="M1314" s="3" t="s">
        <v>1951</v>
      </c>
      <c r="N1314" s="3" t="s">
        <v>1951</v>
      </c>
      <c r="AP1314" s="159" t="s">
        <v>999</v>
      </c>
    </row>
    <row r="1315" spans="1:42" hidden="1">
      <c r="A1315" s="79" t="str">
        <f t="shared" si="20"/>
        <v>GLA I</v>
      </c>
      <c r="B1315" s="89" t="s">
        <v>224</v>
      </c>
      <c r="K1315" s="3" t="s">
        <v>1951</v>
      </c>
      <c r="L1315" s="3" t="s">
        <v>1951</v>
      </c>
      <c r="M1315" s="3" t="s">
        <v>1951</v>
      </c>
      <c r="N1315" s="3" t="s">
        <v>1951</v>
      </c>
      <c r="AP1315" s="159" t="s">
        <v>999</v>
      </c>
    </row>
    <row r="1316" spans="1:42" hidden="1">
      <c r="A1316" s="79" t="str">
        <f t="shared" si="20"/>
        <v>GMB 1</v>
      </c>
      <c r="B1316" s="19">
        <v>1</v>
      </c>
      <c r="K1316" s="3" t="s">
        <v>1951</v>
      </c>
      <c r="L1316" s="3" t="s">
        <v>1951</v>
      </c>
      <c r="M1316" s="3" t="s">
        <v>1951</v>
      </c>
      <c r="N1316" s="3" t="s">
        <v>1951</v>
      </c>
      <c r="AP1316" t="s">
        <v>1765</v>
      </c>
    </row>
    <row r="1317" spans="1:42" hidden="1">
      <c r="A1317" s="79" t="str">
        <f t="shared" si="20"/>
        <v>GMB 2</v>
      </c>
      <c r="B1317" s="19">
        <v>2</v>
      </c>
      <c r="K1317" s="3" t="s">
        <v>1951</v>
      </c>
      <c r="L1317" s="3" t="s">
        <v>1951</v>
      </c>
      <c r="M1317" s="3" t="s">
        <v>1951</v>
      </c>
      <c r="N1317" s="3" t="s">
        <v>1951</v>
      </c>
      <c r="AP1317" t="s">
        <v>1765</v>
      </c>
    </row>
    <row r="1318" spans="1:42" hidden="1">
      <c r="A1318" s="79" t="str">
        <f t="shared" si="20"/>
        <v>GMB 3</v>
      </c>
      <c r="B1318" s="19">
        <v>3</v>
      </c>
      <c r="K1318" s="3" t="s">
        <v>1951</v>
      </c>
      <c r="L1318" s="3" t="s">
        <v>1951</v>
      </c>
      <c r="M1318" s="3" t="s">
        <v>1951</v>
      </c>
      <c r="N1318" s="3" t="s">
        <v>1951</v>
      </c>
      <c r="AP1318" t="s">
        <v>1765</v>
      </c>
    </row>
    <row r="1319" spans="1:42" hidden="1">
      <c r="A1319" s="79" t="str">
        <f t="shared" si="20"/>
        <v>GMB D</v>
      </c>
      <c r="B1319" s="89" t="s">
        <v>239</v>
      </c>
      <c r="C1319" s="17" t="s">
        <v>409</v>
      </c>
      <c r="D1319" s="79" t="s">
        <v>410</v>
      </c>
      <c r="E1319" s="79">
        <v>9</v>
      </c>
      <c r="F1319" s="79">
        <v>-17.7193</v>
      </c>
      <c r="G1319" s="84" t="s">
        <v>299</v>
      </c>
      <c r="H1319" s="79">
        <v>-63.092799999999997</v>
      </c>
      <c r="I1319" s="79" t="s">
        <v>300</v>
      </c>
      <c r="J1319" s="79">
        <v>15</v>
      </c>
      <c r="K1319" s="3" t="s">
        <v>1951</v>
      </c>
      <c r="L1319" s="3" t="s">
        <v>1951</v>
      </c>
      <c r="M1319" s="3" t="s">
        <v>1951</v>
      </c>
      <c r="N1319" s="3" t="s">
        <v>1951</v>
      </c>
      <c r="O1319" s="3"/>
      <c r="P1319" s="79"/>
      <c r="Q1319" s="79"/>
      <c r="R1319" s="85"/>
      <c r="S1319" s="85"/>
      <c r="T1319" s="85"/>
      <c r="U1319" s="85"/>
      <c r="V1319" s="79"/>
      <c r="W1319" s="79"/>
      <c r="X1319" s="79"/>
      <c r="Y1319" s="79"/>
      <c r="Z1319" s="79"/>
      <c r="AA1319" s="79"/>
      <c r="AB1319" s="79"/>
      <c r="AC1319" s="79"/>
      <c r="AD1319" s="86"/>
      <c r="AE1319" s="86"/>
      <c r="AF1319" s="90"/>
      <c r="AG1319" s="3"/>
      <c r="AH1319" s="79"/>
      <c r="AI1319" s="79"/>
      <c r="AJ1319" s="79"/>
      <c r="AK1319" s="19" t="s">
        <v>224</v>
      </c>
      <c r="AL1319" s="79"/>
      <c r="AM1319" s="79"/>
      <c r="AN1319" s="3"/>
      <c r="AO1319" s="79"/>
      <c r="AP1319" s="158" t="s">
        <v>1765</v>
      </c>
    </row>
    <row r="1320" spans="1:42" hidden="1">
      <c r="A1320" s="79" t="str">
        <f t="shared" si="20"/>
        <v>GMB E</v>
      </c>
      <c r="B1320" s="89" t="s">
        <v>246</v>
      </c>
      <c r="C1320" s="17" t="s">
        <v>411</v>
      </c>
      <c r="D1320" s="79" t="s">
        <v>412</v>
      </c>
      <c r="E1320" s="79">
        <v>7</v>
      </c>
      <c r="F1320" s="79">
        <v>-17.762910000000002</v>
      </c>
      <c r="G1320" s="84" t="s">
        <v>299</v>
      </c>
      <c r="H1320" s="79">
        <v>-63.150280000000002</v>
      </c>
      <c r="I1320" s="79" t="s">
        <v>300</v>
      </c>
      <c r="J1320" s="79">
        <v>15</v>
      </c>
      <c r="K1320" s="3" t="s">
        <v>1951</v>
      </c>
      <c r="L1320" s="3" t="s">
        <v>1951</v>
      </c>
      <c r="M1320" s="3" t="s">
        <v>1951</v>
      </c>
      <c r="N1320" s="3" t="s">
        <v>1951</v>
      </c>
      <c r="O1320" s="3"/>
      <c r="P1320" s="79"/>
      <c r="Q1320" s="79"/>
      <c r="R1320" s="85"/>
      <c r="S1320" s="85"/>
      <c r="T1320" s="85"/>
      <c r="U1320" s="85"/>
      <c r="V1320" s="79"/>
      <c r="W1320" s="79"/>
      <c r="X1320" s="79"/>
      <c r="Y1320" s="79"/>
      <c r="Z1320" s="79"/>
      <c r="AA1320" s="79"/>
      <c r="AB1320" s="79"/>
      <c r="AC1320" s="79"/>
      <c r="AD1320" s="86"/>
      <c r="AE1320" s="86"/>
      <c r="AF1320" s="90"/>
      <c r="AG1320" s="3"/>
      <c r="AH1320" s="79"/>
      <c r="AI1320" s="79"/>
      <c r="AJ1320" s="79"/>
      <c r="AK1320" s="19" t="s">
        <v>173</v>
      </c>
      <c r="AL1320" s="79"/>
      <c r="AM1320" s="79"/>
      <c r="AN1320" s="3"/>
      <c r="AO1320" s="79"/>
      <c r="AP1320" s="158" t="s">
        <v>1765</v>
      </c>
    </row>
    <row r="1321" spans="1:42" hidden="1">
      <c r="A1321" s="79" t="str">
        <f t="shared" si="20"/>
        <v>GMB F</v>
      </c>
      <c r="B1321" s="89" t="s">
        <v>247</v>
      </c>
      <c r="K1321" s="3" t="s">
        <v>1951</v>
      </c>
      <c r="L1321" s="3" t="s">
        <v>1951</v>
      </c>
      <c r="M1321" s="3" t="s">
        <v>1951</v>
      </c>
      <c r="N1321" s="3" t="s">
        <v>1951</v>
      </c>
      <c r="AP1321" s="159" t="s">
        <v>1765</v>
      </c>
    </row>
    <row r="1322" spans="1:42" hidden="1">
      <c r="A1322" s="79" t="str">
        <f t="shared" si="20"/>
        <v>GMB G</v>
      </c>
      <c r="B1322" s="89" t="s">
        <v>173</v>
      </c>
      <c r="K1322" s="3" t="s">
        <v>1951</v>
      </c>
      <c r="L1322" s="3" t="s">
        <v>1951</v>
      </c>
      <c r="M1322" s="3" t="s">
        <v>1951</v>
      </c>
      <c r="N1322" s="3" t="s">
        <v>1951</v>
      </c>
      <c r="AP1322" s="159" t="s">
        <v>1765</v>
      </c>
    </row>
    <row r="1323" spans="1:42" hidden="1">
      <c r="A1323" s="79" t="str">
        <f t="shared" si="20"/>
        <v>GMB H</v>
      </c>
      <c r="B1323" s="89" t="s">
        <v>108</v>
      </c>
      <c r="K1323" s="3" t="s">
        <v>1951</v>
      </c>
      <c r="L1323" s="3" t="s">
        <v>1951</v>
      </c>
      <c r="M1323" s="3" t="s">
        <v>1951</v>
      </c>
      <c r="N1323" s="3" t="s">
        <v>1951</v>
      </c>
      <c r="AP1323" s="159" t="s">
        <v>1765</v>
      </c>
    </row>
    <row r="1324" spans="1:42" hidden="1">
      <c r="A1324" s="79" t="str">
        <f t="shared" si="20"/>
        <v>GMB I</v>
      </c>
      <c r="B1324" s="89" t="s">
        <v>224</v>
      </c>
      <c r="K1324" s="3" t="s">
        <v>1951</v>
      </c>
      <c r="L1324" s="3" t="s">
        <v>1951</v>
      </c>
      <c r="M1324" s="3" t="s">
        <v>1951</v>
      </c>
      <c r="N1324" s="3" t="s">
        <v>1951</v>
      </c>
      <c r="AP1324" s="159" t="s">
        <v>1765</v>
      </c>
    </row>
    <row r="1325" spans="1:42" hidden="1">
      <c r="A1325" s="79" t="str">
        <f t="shared" si="20"/>
        <v>GPI 1</v>
      </c>
      <c r="B1325" s="19">
        <v>1</v>
      </c>
      <c r="K1325" s="3" t="s">
        <v>1951</v>
      </c>
      <c r="L1325" s="3" t="s">
        <v>1951</v>
      </c>
      <c r="M1325" s="3" t="s">
        <v>1951</v>
      </c>
      <c r="N1325" s="3" t="s">
        <v>1951</v>
      </c>
      <c r="AP1325" t="s">
        <v>1766</v>
      </c>
    </row>
    <row r="1326" spans="1:42" hidden="1">
      <c r="A1326" s="79" t="str">
        <f t="shared" si="20"/>
        <v>GPI 2</v>
      </c>
      <c r="B1326" s="19">
        <v>2</v>
      </c>
      <c r="K1326" s="3" t="s">
        <v>1951</v>
      </c>
      <c r="L1326" s="3" t="s">
        <v>1951</v>
      </c>
      <c r="M1326" s="3" t="s">
        <v>1951</v>
      </c>
      <c r="N1326" s="3" t="s">
        <v>1951</v>
      </c>
      <c r="AP1326" t="s">
        <v>1766</v>
      </c>
    </row>
    <row r="1327" spans="1:42" hidden="1">
      <c r="A1327" s="79" t="str">
        <f t="shared" si="20"/>
        <v>GPI 3</v>
      </c>
      <c r="B1327" s="19">
        <v>3</v>
      </c>
      <c r="K1327" s="3" t="s">
        <v>1951</v>
      </c>
      <c r="L1327" s="3" t="s">
        <v>1951</v>
      </c>
      <c r="M1327" s="3" t="s">
        <v>1951</v>
      </c>
      <c r="N1327" s="3" t="s">
        <v>1951</v>
      </c>
      <c r="AP1327" t="s">
        <v>1766</v>
      </c>
    </row>
    <row r="1328" spans="1:42" hidden="1">
      <c r="A1328" s="79" t="str">
        <f t="shared" si="20"/>
        <v>GPI D</v>
      </c>
      <c r="B1328" s="89" t="s">
        <v>239</v>
      </c>
      <c r="K1328" s="3" t="s">
        <v>1951</v>
      </c>
      <c r="L1328" s="3" t="s">
        <v>1951</v>
      </c>
      <c r="M1328" s="3" t="s">
        <v>1951</v>
      </c>
      <c r="N1328" s="3" t="s">
        <v>1951</v>
      </c>
      <c r="AP1328" s="159" t="s">
        <v>1766</v>
      </c>
    </row>
    <row r="1329" spans="1:42" hidden="1">
      <c r="A1329" s="79" t="str">
        <f t="shared" si="20"/>
        <v>GPI E</v>
      </c>
      <c r="B1329" s="89" t="s">
        <v>246</v>
      </c>
      <c r="K1329" s="3" t="s">
        <v>1951</v>
      </c>
      <c r="L1329" s="3" t="s">
        <v>1951</v>
      </c>
      <c r="M1329" s="3" t="s">
        <v>1951</v>
      </c>
      <c r="N1329" s="3" t="s">
        <v>1951</v>
      </c>
      <c r="AP1329" s="159" t="s">
        <v>1766</v>
      </c>
    </row>
    <row r="1330" spans="1:42" hidden="1">
      <c r="A1330" s="79" t="str">
        <f t="shared" si="20"/>
        <v>GPI G</v>
      </c>
      <c r="B1330" s="89" t="s">
        <v>173</v>
      </c>
      <c r="K1330" s="3" t="s">
        <v>1951</v>
      </c>
      <c r="L1330" s="3" t="s">
        <v>1951</v>
      </c>
      <c r="M1330" s="3" t="s">
        <v>1951</v>
      </c>
      <c r="N1330" s="3" t="s">
        <v>1951</v>
      </c>
      <c r="AP1330" s="159" t="s">
        <v>1766</v>
      </c>
    </row>
    <row r="1331" spans="1:42" hidden="1">
      <c r="A1331" s="79" t="str">
        <f t="shared" si="20"/>
        <v>GPI H</v>
      </c>
      <c r="B1331" s="89" t="s">
        <v>108</v>
      </c>
      <c r="K1331" s="3" t="s">
        <v>1951</v>
      </c>
      <c r="L1331" s="3" t="s">
        <v>1951</v>
      </c>
      <c r="M1331" s="3" t="s">
        <v>1951</v>
      </c>
      <c r="N1331" s="3" t="s">
        <v>1951</v>
      </c>
      <c r="AP1331" s="159" t="s">
        <v>1766</v>
      </c>
    </row>
    <row r="1332" spans="1:42" hidden="1">
      <c r="A1332" s="79" t="str">
        <f t="shared" si="20"/>
        <v>GPI I</v>
      </c>
      <c r="B1332" s="89" t="s">
        <v>224</v>
      </c>
      <c r="K1332" s="3" t="s">
        <v>1951</v>
      </c>
      <c r="L1332" s="3" t="s">
        <v>1951</v>
      </c>
      <c r="M1332" s="3" t="s">
        <v>1951</v>
      </c>
      <c r="N1332" s="3" t="s">
        <v>1951</v>
      </c>
      <c r="AP1332" s="159" t="s">
        <v>1766</v>
      </c>
    </row>
    <row r="1333" spans="1:42" hidden="1">
      <c r="A1333" s="79" t="str">
        <f t="shared" si="20"/>
        <v>GPY 1</v>
      </c>
      <c r="B1333" s="19">
        <v>1</v>
      </c>
      <c r="K1333" s="3" t="s">
        <v>1951</v>
      </c>
      <c r="L1333" s="3" t="s">
        <v>1951</v>
      </c>
      <c r="M1333" s="3" t="s">
        <v>1951</v>
      </c>
      <c r="N1333" s="3" t="s">
        <v>1951</v>
      </c>
      <c r="AP1333" t="s">
        <v>826</v>
      </c>
    </row>
    <row r="1334" spans="1:42" hidden="1">
      <c r="A1334" s="79" t="str">
        <f t="shared" si="20"/>
        <v>GPY 2</v>
      </c>
      <c r="B1334" s="19">
        <v>2</v>
      </c>
      <c r="K1334" s="3" t="s">
        <v>1951</v>
      </c>
      <c r="L1334" s="3" t="s">
        <v>1951</v>
      </c>
      <c r="M1334" s="3" t="s">
        <v>1951</v>
      </c>
      <c r="N1334" s="3" t="s">
        <v>1951</v>
      </c>
      <c r="AP1334" t="s">
        <v>826</v>
      </c>
    </row>
    <row r="1335" spans="1:42" hidden="1">
      <c r="A1335" s="79" t="str">
        <f t="shared" si="20"/>
        <v>GPY 3</v>
      </c>
      <c r="B1335" s="19">
        <v>3</v>
      </c>
      <c r="K1335" s="3" t="s">
        <v>1951</v>
      </c>
      <c r="L1335" s="3" t="s">
        <v>1951</v>
      </c>
      <c r="M1335" s="3" t="s">
        <v>1951</v>
      </c>
      <c r="N1335" s="3" t="s">
        <v>1951</v>
      </c>
      <c r="AP1335" t="s">
        <v>826</v>
      </c>
    </row>
    <row r="1336" spans="1:42" hidden="1">
      <c r="A1336" s="79" t="str">
        <f t="shared" si="20"/>
        <v>GPY G</v>
      </c>
      <c r="B1336" s="89" t="s">
        <v>173</v>
      </c>
      <c r="K1336" s="3" t="s">
        <v>1951</v>
      </c>
      <c r="L1336" s="3" t="s">
        <v>1951</v>
      </c>
      <c r="M1336" s="3" t="s">
        <v>1951</v>
      </c>
      <c r="N1336" s="3" t="s">
        <v>1951</v>
      </c>
      <c r="AP1336" s="159" t="s">
        <v>826</v>
      </c>
    </row>
    <row r="1337" spans="1:42" hidden="1">
      <c r="A1337" s="79" t="str">
        <f t="shared" si="20"/>
        <v>GPY H</v>
      </c>
      <c r="B1337" s="89" t="s">
        <v>108</v>
      </c>
      <c r="K1337" s="3" t="s">
        <v>1951</v>
      </c>
      <c r="L1337" s="3" t="s">
        <v>1951</v>
      </c>
      <c r="M1337" s="3" t="s">
        <v>1951</v>
      </c>
      <c r="N1337" s="3" t="s">
        <v>1951</v>
      </c>
      <c r="AP1337" s="159" t="s">
        <v>826</v>
      </c>
    </row>
    <row r="1338" spans="1:42" hidden="1">
      <c r="A1338" s="79" t="str">
        <f t="shared" si="20"/>
        <v>GPY I</v>
      </c>
      <c r="B1338" s="89" t="s">
        <v>224</v>
      </c>
      <c r="K1338" s="3" t="s">
        <v>1951</v>
      </c>
      <c r="L1338" s="3" t="s">
        <v>1951</v>
      </c>
      <c r="M1338" s="3" t="s">
        <v>1951</v>
      </c>
      <c r="N1338" s="3" t="s">
        <v>1951</v>
      </c>
      <c r="AP1338" s="159" t="s">
        <v>826</v>
      </c>
    </row>
    <row r="1339" spans="1:42" hidden="1">
      <c r="A1339" s="79" t="str">
        <f t="shared" si="20"/>
        <v>GRA 1</v>
      </c>
      <c r="B1339" s="19">
        <v>1</v>
      </c>
      <c r="K1339" s="3" t="s">
        <v>1951</v>
      </c>
      <c r="L1339" s="3" t="s">
        <v>1951</v>
      </c>
      <c r="M1339" s="3" t="s">
        <v>1951</v>
      </c>
      <c r="N1339" s="3" t="s">
        <v>1951</v>
      </c>
      <c r="AP1339" t="s">
        <v>731</v>
      </c>
    </row>
    <row r="1340" spans="1:42" hidden="1">
      <c r="A1340" s="79" t="str">
        <f t="shared" si="20"/>
        <v>GRA 3</v>
      </c>
      <c r="B1340" s="19">
        <v>3</v>
      </c>
      <c r="K1340" s="3" t="s">
        <v>1951</v>
      </c>
      <c r="L1340" s="3" t="s">
        <v>1951</v>
      </c>
      <c r="M1340" s="3" t="s">
        <v>1951</v>
      </c>
      <c r="N1340" s="3" t="s">
        <v>1951</v>
      </c>
      <c r="AP1340" t="s">
        <v>731</v>
      </c>
    </row>
    <row r="1341" spans="1:42" hidden="1">
      <c r="A1341" s="79" t="str">
        <f t="shared" si="20"/>
        <v>GRA D</v>
      </c>
      <c r="B1341" s="89" t="s">
        <v>239</v>
      </c>
      <c r="K1341" s="3" t="s">
        <v>1951</v>
      </c>
      <c r="L1341" s="3" t="s">
        <v>1951</v>
      </c>
      <c r="M1341" s="3" t="s">
        <v>1951</v>
      </c>
      <c r="N1341" s="3" t="s">
        <v>1951</v>
      </c>
      <c r="AP1341" s="159" t="s">
        <v>731</v>
      </c>
    </row>
    <row r="1342" spans="1:42" hidden="1">
      <c r="A1342" s="79" t="str">
        <f t="shared" si="20"/>
        <v>GRA F</v>
      </c>
      <c r="B1342" s="89" t="s">
        <v>247</v>
      </c>
      <c r="K1342" s="3" t="s">
        <v>1951</v>
      </c>
      <c r="L1342" s="3" t="s">
        <v>1951</v>
      </c>
      <c r="M1342" s="3" t="s">
        <v>1951</v>
      </c>
      <c r="N1342" s="3" t="s">
        <v>1951</v>
      </c>
      <c r="AP1342" s="159" t="s">
        <v>731</v>
      </c>
    </row>
    <row r="1343" spans="1:42" hidden="1">
      <c r="A1343" s="79" t="str">
        <f t="shared" si="20"/>
        <v>GRA G</v>
      </c>
      <c r="B1343" s="89" t="s">
        <v>173</v>
      </c>
      <c r="K1343" s="3" t="s">
        <v>1951</v>
      </c>
      <c r="L1343" s="3" t="s">
        <v>1951</v>
      </c>
      <c r="M1343" s="3" t="s">
        <v>1951</v>
      </c>
      <c r="N1343" s="3" t="s">
        <v>1951</v>
      </c>
      <c r="AP1343" s="159" t="s">
        <v>731</v>
      </c>
    </row>
    <row r="1344" spans="1:42" hidden="1">
      <c r="A1344" s="79" t="str">
        <f t="shared" si="20"/>
        <v>GRA H</v>
      </c>
      <c r="B1344" s="89" t="s">
        <v>108</v>
      </c>
      <c r="K1344" s="3" t="s">
        <v>1951</v>
      </c>
      <c r="L1344" s="3" t="s">
        <v>1951</v>
      </c>
      <c r="M1344" s="3" t="s">
        <v>1951</v>
      </c>
      <c r="N1344" s="3" t="s">
        <v>1951</v>
      </c>
      <c r="AP1344" s="159" t="s">
        <v>731</v>
      </c>
    </row>
    <row r="1345" spans="1:42" hidden="1">
      <c r="A1345" s="79" t="str">
        <f t="shared" si="20"/>
        <v>GRA I</v>
      </c>
      <c r="B1345" s="89" t="s">
        <v>224</v>
      </c>
      <c r="K1345" s="3" t="s">
        <v>1951</v>
      </c>
      <c r="L1345" s="3" t="s">
        <v>1951</v>
      </c>
      <c r="M1345" s="3" t="s">
        <v>1951</v>
      </c>
      <c r="N1345" s="3" t="s">
        <v>1951</v>
      </c>
      <c r="AP1345" s="159" t="s">
        <v>731</v>
      </c>
    </row>
    <row r="1346" spans="1:42" hidden="1">
      <c r="A1346" s="79" t="str">
        <f t="shared" ref="A1346:A1409" si="21">_xlfn.CONCAT(AP1346," ",B1346)</f>
        <v>GRT 1</v>
      </c>
      <c r="B1346" s="19">
        <v>1</v>
      </c>
      <c r="K1346" s="3" t="s">
        <v>1951</v>
      </c>
      <c r="L1346" s="3" t="s">
        <v>1951</v>
      </c>
      <c r="M1346" s="3" t="s">
        <v>1951</v>
      </c>
      <c r="N1346" s="3" t="s">
        <v>1951</v>
      </c>
      <c r="AP1346" t="s">
        <v>337</v>
      </c>
    </row>
    <row r="1347" spans="1:42" hidden="1">
      <c r="A1347" s="79" t="str">
        <f t="shared" si="21"/>
        <v>GRT 2</v>
      </c>
      <c r="B1347" s="19">
        <v>2</v>
      </c>
      <c r="K1347" s="3" t="s">
        <v>1951</v>
      </c>
      <c r="L1347" s="3" t="s">
        <v>1951</v>
      </c>
      <c r="M1347" s="3" t="s">
        <v>1951</v>
      </c>
      <c r="N1347" s="3" t="s">
        <v>1951</v>
      </c>
      <c r="AP1347" t="s">
        <v>337</v>
      </c>
    </row>
    <row r="1348" spans="1:42" hidden="1">
      <c r="A1348" s="79" t="str">
        <f t="shared" si="21"/>
        <v>GRT 3</v>
      </c>
      <c r="B1348" s="19">
        <v>3</v>
      </c>
      <c r="K1348" s="3" t="s">
        <v>1951</v>
      </c>
      <c r="L1348" s="3" t="s">
        <v>1951</v>
      </c>
      <c r="M1348" s="3" t="s">
        <v>1951</v>
      </c>
      <c r="N1348" s="3" t="s">
        <v>1951</v>
      </c>
      <c r="AP1348" t="s">
        <v>337</v>
      </c>
    </row>
    <row r="1349" spans="1:42" hidden="1">
      <c r="A1349" s="79" t="str">
        <f t="shared" si="21"/>
        <v>GRT C</v>
      </c>
      <c r="B1349" s="89" t="s">
        <v>110</v>
      </c>
      <c r="C1349" s="79"/>
      <c r="D1349" s="79"/>
      <c r="E1349" s="79"/>
      <c r="F1349" s="79"/>
      <c r="G1349" s="84"/>
      <c r="H1349" s="79"/>
      <c r="I1349" s="79"/>
      <c r="J1349" s="79"/>
      <c r="K1349" s="3" t="s">
        <v>1951</v>
      </c>
      <c r="L1349" s="3" t="s">
        <v>1951</v>
      </c>
      <c r="M1349" s="3" t="s">
        <v>1951</v>
      </c>
      <c r="N1349" s="3" t="s">
        <v>1951</v>
      </c>
      <c r="O1349" s="3"/>
      <c r="P1349" s="79"/>
      <c r="Q1349" s="79"/>
      <c r="R1349" s="85"/>
      <c r="S1349" s="85"/>
      <c r="T1349" s="85"/>
      <c r="U1349" s="85"/>
      <c r="V1349" s="79"/>
      <c r="W1349" s="79"/>
      <c r="X1349" s="79"/>
      <c r="Y1349" s="79"/>
      <c r="Z1349" s="79"/>
      <c r="AA1349" s="79"/>
      <c r="AB1349" s="79"/>
      <c r="AC1349" s="79"/>
      <c r="AD1349" s="86"/>
      <c r="AE1349" s="86"/>
      <c r="AF1349" s="90"/>
      <c r="AG1349" s="3"/>
      <c r="AH1349" s="79"/>
      <c r="AI1349" s="79"/>
      <c r="AJ1349" s="79"/>
      <c r="AK1349" s="19"/>
      <c r="AL1349" s="79"/>
      <c r="AM1349" s="79"/>
      <c r="AN1349" s="3"/>
      <c r="AO1349" s="79"/>
      <c r="AP1349" s="158" t="s">
        <v>337</v>
      </c>
    </row>
    <row r="1350" spans="1:42" hidden="1">
      <c r="A1350" s="79" t="str">
        <f t="shared" si="21"/>
        <v>GRT F</v>
      </c>
      <c r="B1350" s="89" t="s">
        <v>247</v>
      </c>
      <c r="K1350" s="3" t="s">
        <v>1951</v>
      </c>
      <c r="L1350" s="3" t="s">
        <v>1951</v>
      </c>
      <c r="M1350" s="3" t="s">
        <v>1951</v>
      </c>
      <c r="N1350" s="3" t="s">
        <v>1951</v>
      </c>
      <c r="AP1350" s="159" t="s">
        <v>337</v>
      </c>
    </row>
    <row r="1351" spans="1:42" hidden="1">
      <c r="A1351" s="79" t="str">
        <f t="shared" si="21"/>
        <v>GRT G</v>
      </c>
      <c r="B1351" s="89" t="s">
        <v>173</v>
      </c>
      <c r="K1351" s="3" t="s">
        <v>1951</v>
      </c>
      <c r="L1351" s="3" t="s">
        <v>1951</v>
      </c>
      <c r="M1351" s="3" t="s">
        <v>1951</v>
      </c>
      <c r="N1351" s="3" t="s">
        <v>1951</v>
      </c>
      <c r="AP1351" s="159" t="s">
        <v>337</v>
      </c>
    </row>
    <row r="1352" spans="1:42" hidden="1">
      <c r="A1352" s="79" t="str">
        <f t="shared" si="21"/>
        <v>GRT H</v>
      </c>
      <c r="B1352" s="89" t="s">
        <v>108</v>
      </c>
      <c r="K1352" s="3" t="s">
        <v>1951</v>
      </c>
      <c r="L1352" s="3" t="s">
        <v>1951</v>
      </c>
      <c r="M1352" s="3" t="s">
        <v>1951</v>
      </c>
      <c r="N1352" s="3" t="s">
        <v>1951</v>
      </c>
      <c r="AP1352" s="159" t="s">
        <v>337</v>
      </c>
    </row>
    <row r="1353" spans="1:42" hidden="1">
      <c r="A1353" s="79" t="str">
        <f t="shared" si="21"/>
        <v>GRT I</v>
      </c>
      <c r="B1353" s="89" t="s">
        <v>224</v>
      </c>
      <c r="K1353" s="3" t="s">
        <v>1951</v>
      </c>
      <c r="L1353" s="3" t="s">
        <v>1951</v>
      </c>
      <c r="M1353" s="3" t="s">
        <v>1951</v>
      </c>
      <c r="N1353" s="3" t="s">
        <v>1951</v>
      </c>
      <c r="AP1353" s="159" t="s">
        <v>337</v>
      </c>
    </row>
    <row r="1354" spans="1:42" hidden="1">
      <c r="A1354" s="79" t="str">
        <f t="shared" si="21"/>
        <v>GUE 1</v>
      </c>
      <c r="B1354" s="19">
        <v>1</v>
      </c>
      <c r="K1354" s="3" t="s">
        <v>1951</v>
      </c>
      <c r="L1354" s="3" t="s">
        <v>1951</v>
      </c>
      <c r="M1354" s="3" t="s">
        <v>1951</v>
      </c>
      <c r="N1354" s="3" t="s">
        <v>1951</v>
      </c>
      <c r="AP1354" t="s">
        <v>1767</v>
      </c>
    </row>
    <row r="1355" spans="1:42" hidden="1">
      <c r="A1355" s="79" t="str">
        <f t="shared" si="21"/>
        <v>GUE 2</v>
      </c>
      <c r="B1355" s="19">
        <v>2</v>
      </c>
      <c r="K1355" s="3" t="s">
        <v>1951</v>
      </c>
      <c r="L1355" s="3" t="s">
        <v>1951</v>
      </c>
      <c r="M1355" s="3" t="s">
        <v>1951</v>
      </c>
      <c r="N1355" s="3" t="s">
        <v>1951</v>
      </c>
      <c r="AP1355" t="s">
        <v>1767</v>
      </c>
    </row>
    <row r="1356" spans="1:42" hidden="1">
      <c r="A1356" s="79" t="str">
        <f t="shared" si="21"/>
        <v>GUE 3</v>
      </c>
      <c r="B1356" s="19">
        <v>3</v>
      </c>
      <c r="K1356" s="3" t="s">
        <v>1951</v>
      </c>
      <c r="L1356" s="3" t="s">
        <v>1951</v>
      </c>
      <c r="M1356" s="3" t="s">
        <v>1951</v>
      </c>
      <c r="N1356" s="3" t="s">
        <v>1951</v>
      </c>
      <c r="AP1356" t="s">
        <v>1767</v>
      </c>
    </row>
    <row r="1357" spans="1:42" hidden="1">
      <c r="A1357" s="79" t="str">
        <f t="shared" si="21"/>
        <v>GUE D</v>
      </c>
      <c r="B1357" s="89" t="s">
        <v>239</v>
      </c>
      <c r="K1357" s="3" t="s">
        <v>1951</v>
      </c>
      <c r="L1357" s="3" t="s">
        <v>1951</v>
      </c>
      <c r="M1357" s="3" t="s">
        <v>1951</v>
      </c>
      <c r="N1357" s="3" t="s">
        <v>1951</v>
      </c>
      <c r="AP1357" s="159" t="s">
        <v>1767</v>
      </c>
    </row>
    <row r="1358" spans="1:42" hidden="1">
      <c r="A1358" s="79" t="str">
        <f t="shared" si="21"/>
        <v>GUE E</v>
      </c>
      <c r="B1358" s="89" t="s">
        <v>246</v>
      </c>
      <c r="K1358" s="3" t="s">
        <v>1951</v>
      </c>
      <c r="L1358" s="3" t="s">
        <v>1951</v>
      </c>
      <c r="M1358" s="3" t="s">
        <v>1951</v>
      </c>
      <c r="N1358" s="3" t="s">
        <v>1951</v>
      </c>
      <c r="AP1358" s="159" t="s">
        <v>1767</v>
      </c>
    </row>
    <row r="1359" spans="1:42" hidden="1">
      <c r="A1359" s="79" t="str">
        <f t="shared" si="21"/>
        <v>GUE F</v>
      </c>
      <c r="B1359" s="89" t="s">
        <v>247</v>
      </c>
      <c r="K1359" s="3" t="s">
        <v>1951</v>
      </c>
      <c r="L1359" s="3" t="s">
        <v>1951</v>
      </c>
      <c r="M1359" s="3" t="s">
        <v>1951</v>
      </c>
      <c r="N1359" s="3" t="s">
        <v>1951</v>
      </c>
      <c r="AP1359" s="159" t="s">
        <v>1767</v>
      </c>
    </row>
    <row r="1360" spans="1:42" hidden="1">
      <c r="A1360" s="79" t="str">
        <f t="shared" si="21"/>
        <v>GUE G</v>
      </c>
      <c r="B1360" s="89" t="s">
        <v>173</v>
      </c>
      <c r="K1360" s="3" t="s">
        <v>1951</v>
      </c>
      <c r="L1360" s="3" t="s">
        <v>1951</v>
      </c>
      <c r="M1360" s="3" t="s">
        <v>1951</v>
      </c>
      <c r="N1360" s="3" t="s">
        <v>1951</v>
      </c>
      <c r="AP1360" s="159" t="s">
        <v>1767</v>
      </c>
    </row>
    <row r="1361" spans="1:42" hidden="1">
      <c r="A1361" s="79" t="str">
        <f t="shared" si="21"/>
        <v>GUE H</v>
      </c>
      <c r="B1361" s="89" t="s">
        <v>108</v>
      </c>
      <c r="K1361" s="3" t="s">
        <v>1951</v>
      </c>
      <c r="L1361" s="3" t="s">
        <v>1951</v>
      </c>
      <c r="M1361" s="3" t="s">
        <v>1951</v>
      </c>
      <c r="N1361" s="3" t="s">
        <v>1951</v>
      </c>
      <c r="AP1361" s="159" t="s">
        <v>1767</v>
      </c>
    </row>
    <row r="1362" spans="1:42" hidden="1">
      <c r="A1362" s="79" t="str">
        <f t="shared" si="21"/>
        <v>GUE I</v>
      </c>
      <c r="B1362" s="89" t="s">
        <v>224</v>
      </c>
      <c r="K1362" s="3" t="s">
        <v>1951</v>
      </c>
      <c r="L1362" s="3" t="s">
        <v>1951</v>
      </c>
      <c r="M1362" s="3" t="s">
        <v>1951</v>
      </c>
      <c r="N1362" s="3" t="s">
        <v>1951</v>
      </c>
      <c r="AP1362" s="159" t="s">
        <v>1767</v>
      </c>
    </row>
    <row r="1363" spans="1:42" hidden="1">
      <c r="A1363" s="79" t="str">
        <f t="shared" si="21"/>
        <v>GY2 1</v>
      </c>
      <c r="B1363" s="19">
        <v>1</v>
      </c>
      <c r="K1363" s="3" t="s">
        <v>1951</v>
      </c>
      <c r="L1363" s="3" t="s">
        <v>1951</v>
      </c>
      <c r="M1363" s="3" t="s">
        <v>1951</v>
      </c>
      <c r="N1363" s="3" t="s">
        <v>1951</v>
      </c>
      <c r="AP1363" t="s">
        <v>828</v>
      </c>
    </row>
    <row r="1364" spans="1:42" hidden="1">
      <c r="A1364" s="79" t="str">
        <f t="shared" si="21"/>
        <v>GY2 D</v>
      </c>
      <c r="B1364" s="89" t="s">
        <v>239</v>
      </c>
      <c r="K1364" s="3" t="s">
        <v>1951</v>
      </c>
      <c r="L1364" s="3" t="s">
        <v>1951</v>
      </c>
      <c r="M1364" s="3" t="s">
        <v>1951</v>
      </c>
      <c r="N1364" s="3" t="s">
        <v>1951</v>
      </c>
      <c r="AP1364" s="159" t="s">
        <v>828</v>
      </c>
    </row>
    <row r="1365" spans="1:42" hidden="1">
      <c r="A1365" s="79" t="str">
        <f t="shared" si="21"/>
        <v>GY2 E</v>
      </c>
      <c r="B1365" s="89" t="s">
        <v>246</v>
      </c>
      <c r="K1365" s="3" t="s">
        <v>1951</v>
      </c>
      <c r="L1365" s="3" t="s">
        <v>1951</v>
      </c>
      <c r="M1365" s="3" t="s">
        <v>1951</v>
      </c>
      <c r="N1365" s="3" t="s">
        <v>1951</v>
      </c>
      <c r="AP1365" s="159" t="s">
        <v>828</v>
      </c>
    </row>
    <row r="1366" spans="1:42" hidden="1">
      <c r="A1366" s="79" t="str">
        <f t="shared" si="21"/>
        <v>GY2 F</v>
      </c>
      <c r="B1366" s="89" t="s">
        <v>247</v>
      </c>
      <c r="K1366" s="3" t="s">
        <v>1951</v>
      </c>
      <c r="L1366" s="3" t="s">
        <v>1951</v>
      </c>
      <c r="M1366" s="3" t="s">
        <v>1951</v>
      </c>
      <c r="N1366" s="3" t="s">
        <v>1951</v>
      </c>
      <c r="AP1366" s="159" t="s">
        <v>828</v>
      </c>
    </row>
    <row r="1367" spans="1:42" hidden="1">
      <c r="A1367" s="79" t="str">
        <f t="shared" si="21"/>
        <v>GY2 G</v>
      </c>
      <c r="B1367" s="89" t="s">
        <v>173</v>
      </c>
      <c r="K1367" s="3" t="s">
        <v>1951</v>
      </c>
      <c r="L1367" s="3" t="s">
        <v>1951</v>
      </c>
      <c r="M1367" s="3" t="s">
        <v>1951</v>
      </c>
      <c r="N1367" s="3" t="s">
        <v>1951</v>
      </c>
      <c r="AP1367" s="159" t="s">
        <v>828</v>
      </c>
    </row>
    <row r="1368" spans="1:42" hidden="1">
      <c r="A1368" s="79" t="str">
        <f t="shared" si="21"/>
        <v>GY2 H</v>
      </c>
      <c r="B1368" s="89" t="s">
        <v>108</v>
      </c>
      <c r="K1368" s="3" t="s">
        <v>1951</v>
      </c>
      <c r="L1368" s="3" t="s">
        <v>1951</v>
      </c>
      <c r="M1368" s="3" t="s">
        <v>1951</v>
      </c>
      <c r="N1368" s="3" t="s">
        <v>1951</v>
      </c>
      <c r="AP1368" s="159" t="s">
        <v>828</v>
      </c>
    </row>
    <row r="1369" spans="1:42" hidden="1">
      <c r="A1369" s="79" t="str">
        <f t="shared" si="21"/>
        <v>GY2 I</v>
      </c>
      <c r="B1369" s="89" t="s">
        <v>224</v>
      </c>
      <c r="K1369" s="3" t="s">
        <v>1951</v>
      </c>
      <c r="L1369" s="3" t="s">
        <v>1951</v>
      </c>
      <c r="M1369" s="3" t="s">
        <v>1951</v>
      </c>
      <c r="N1369" s="3" t="s">
        <v>1951</v>
      </c>
      <c r="AP1369" s="159" t="s">
        <v>828</v>
      </c>
    </row>
    <row r="1370" spans="1:42" hidden="1">
      <c r="A1370" s="79" t="str">
        <f t="shared" si="21"/>
        <v>GYM 2</v>
      </c>
      <c r="B1370" s="19">
        <v>2</v>
      </c>
      <c r="K1370" s="3" t="s">
        <v>1951</v>
      </c>
      <c r="L1370" s="3" t="s">
        <v>1951</v>
      </c>
      <c r="M1370" s="3" t="s">
        <v>1951</v>
      </c>
      <c r="N1370" s="3" t="s">
        <v>1951</v>
      </c>
      <c r="AP1370" t="s">
        <v>1943</v>
      </c>
    </row>
    <row r="1371" spans="1:42" hidden="1">
      <c r="A1371" s="79" t="str">
        <f t="shared" si="21"/>
        <v>GYM 3</v>
      </c>
      <c r="B1371" s="19">
        <v>3</v>
      </c>
      <c r="K1371" s="3" t="s">
        <v>1951</v>
      </c>
      <c r="L1371" s="3" t="s">
        <v>1951</v>
      </c>
      <c r="M1371" s="3" t="s">
        <v>1951</v>
      </c>
      <c r="N1371" s="3" t="s">
        <v>1951</v>
      </c>
      <c r="AP1371" t="s">
        <v>1943</v>
      </c>
    </row>
    <row r="1372" spans="1:42" hidden="1">
      <c r="A1372" s="79" t="str">
        <f t="shared" si="21"/>
        <v>GYM E</v>
      </c>
      <c r="B1372" s="89" t="s">
        <v>246</v>
      </c>
      <c r="K1372" s="3" t="s">
        <v>1951</v>
      </c>
      <c r="L1372" s="3" t="s">
        <v>1951</v>
      </c>
      <c r="M1372" s="3" t="s">
        <v>1951</v>
      </c>
      <c r="N1372" s="3" t="s">
        <v>1951</v>
      </c>
      <c r="AP1372" s="159" t="s">
        <v>1943</v>
      </c>
    </row>
    <row r="1373" spans="1:42" hidden="1">
      <c r="A1373" s="79" t="str">
        <f t="shared" si="21"/>
        <v>GYM F</v>
      </c>
      <c r="B1373" s="89" t="s">
        <v>247</v>
      </c>
      <c r="K1373" s="3" t="s">
        <v>1951</v>
      </c>
      <c r="L1373" s="3" t="s">
        <v>1951</v>
      </c>
      <c r="M1373" s="3" t="s">
        <v>1951</v>
      </c>
      <c r="N1373" s="3" t="s">
        <v>1951</v>
      </c>
      <c r="AP1373" s="159" t="s">
        <v>1943</v>
      </c>
    </row>
    <row r="1374" spans="1:42" hidden="1">
      <c r="A1374" s="79" t="str">
        <f t="shared" si="21"/>
        <v>GYM H</v>
      </c>
      <c r="B1374" s="89" t="s">
        <v>108</v>
      </c>
      <c r="K1374" s="3" t="s">
        <v>1951</v>
      </c>
      <c r="L1374" s="3" t="s">
        <v>1951</v>
      </c>
      <c r="M1374" s="3" t="s">
        <v>1951</v>
      </c>
      <c r="N1374" s="3" t="s">
        <v>1951</v>
      </c>
      <c r="AP1374" s="159" t="s">
        <v>1943</v>
      </c>
    </row>
    <row r="1375" spans="1:42" hidden="1">
      <c r="A1375" s="79" t="str">
        <f t="shared" si="21"/>
        <v>GYM I</v>
      </c>
      <c r="B1375" s="89" t="s">
        <v>224</v>
      </c>
      <c r="K1375" s="3" t="s">
        <v>1951</v>
      </c>
      <c r="L1375" s="3" t="s">
        <v>1951</v>
      </c>
      <c r="M1375" s="3" t="s">
        <v>1951</v>
      </c>
      <c r="N1375" s="3" t="s">
        <v>1951</v>
      </c>
      <c r="AP1375" s="159" t="s">
        <v>1943</v>
      </c>
    </row>
    <row r="1376" spans="1:42" hidden="1">
      <c r="A1376" s="79" t="str">
        <f t="shared" si="21"/>
        <v>HAC 1</v>
      </c>
      <c r="B1376" s="19">
        <v>1</v>
      </c>
      <c r="K1376" s="3" t="s">
        <v>1951</v>
      </c>
      <c r="L1376" s="3" t="s">
        <v>1951</v>
      </c>
      <c r="M1376" s="3" t="s">
        <v>1951</v>
      </c>
      <c r="N1376" s="3" t="s">
        <v>1951</v>
      </c>
      <c r="AP1376" t="s">
        <v>1650</v>
      </c>
    </row>
    <row r="1377" spans="1:42" hidden="1">
      <c r="A1377" s="79" t="str">
        <f t="shared" si="21"/>
        <v>HAC 2</v>
      </c>
      <c r="B1377" s="19">
        <v>2</v>
      </c>
      <c r="K1377" s="3" t="s">
        <v>1951</v>
      </c>
      <c r="L1377" s="3" t="s">
        <v>1951</v>
      </c>
      <c r="M1377" s="3" t="s">
        <v>1951</v>
      </c>
      <c r="N1377" s="3" t="s">
        <v>1951</v>
      </c>
      <c r="AP1377" t="s">
        <v>1650</v>
      </c>
    </row>
    <row r="1378" spans="1:42" hidden="1">
      <c r="A1378" s="79" t="str">
        <f t="shared" si="21"/>
        <v>HAC A</v>
      </c>
      <c r="B1378" s="89" t="s">
        <v>106</v>
      </c>
      <c r="K1378" s="3" t="s">
        <v>1951</v>
      </c>
      <c r="L1378" s="3" t="s">
        <v>1951</v>
      </c>
      <c r="M1378" s="3" t="s">
        <v>1951</v>
      </c>
      <c r="N1378" s="3" t="s">
        <v>1951</v>
      </c>
      <c r="AP1378" s="159" t="s">
        <v>1650</v>
      </c>
    </row>
    <row r="1379" spans="1:42" hidden="1">
      <c r="A1379" s="79" t="str">
        <f t="shared" si="21"/>
        <v>HAC C</v>
      </c>
      <c r="B1379" s="89" t="s">
        <v>110</v>
      </c>
      <c r="K1379" s="3" t="s">
        <v>1951</v>
      </c>
      <c r="L1379" s="3" t="s">
        <v>1951</v>
      </c>
      <c r="M1379" s="3" t="s">
        <v>1951</v>
      </c>
      <c r="N1379" s="3" t="s">
        <v>1951</v>
      </c>
      <c r="AP1379" s="159" t="s">
        <v>1650</v>
      </c>
    </row>
    <row r="1380" spans="1:42" hidden="1">
      <c r="A1380" s="79" t="str">
        <f t="shared" si="21"/>
        <v>HAC D</v>
      </c>
      <c r="B1380" s="89" t="s">
        <v>239</v>
      </c>
      <c r="K1380" s="3" t="s">
        <v>1951</v>
      </c>
      <c r="L1380" s="3" t="s">
        <v>1951</v>
      </c>
      <c r="M1380" s="3" t="s">
        <v>1951</v>
      </c>
      <c r="N1380" s="3" t="s">
        <v>1951</v>
      </c>
      <c r="AP1380" s="159" t="s">
        <v>1650</v>
      </c>
    </row>
    <row r="1381" spans="1:42" hidden="1">
      <c r="A1381" s="79" t="str">
        <f t="shared" si="21"/>
        <v>HAC E</v>
      </c>
      <c r="B1381" s="89" t="s">
        <v>246</v>
      </c>
      <c r="K1381" s="3" t="s">
        <v>1951</v>
      </c>
      <c r="L1381" s="3" t="s">
        <v>1951</v>
      </c>
      <c r="M1381" s="3" t="s">
        <v>1951</v>
      </c>
      <c r="N1381" s="3" t="s">
        <v>1951</v>
      </c>
      <c r="AP1381" s="159" t="s">
        <v>1650</v>
      </c>
    </row>
    <row r="1382" spans="1:42" hidden="1">
      <c r="A1382" s="79" t="str">
        <f t="shared" si="21"/>
        <v>HAC F</v>
      </c>
      <c r="B1382" s="89" t="s">
        <v>247</v>
      </c>
      <c r="K1382" s="3" t="s">
        <v>1951</v>
      </c>
      <c r="L1382" s="3" t="s">
        <v>1951</v>
      </c>
      <c r="M1382" s="3" t="s">
        <v>1951</v>
      </c>
      <c r="N1382" s="3" t="s">
        <v>1951</v>
      </c>
      <c r="AP1382" s="159" t="s">
        <v>1650</v>
      </c>
    </row>
    <row r="1383" spans="1:42" hidden="1">
      <c r="A1383" s="79" t="str">
        <f t="shared" si="21"/>
        <v>HAC G</v>
      </c>
      <c r="B1383" s="89" t="s">
        <v>173</v>
      </c>
      <c r="K1383" s="3" t="s">
        <v>1951</v>
      </c>
      <c r="L1383" s="3" t="s">
        <v>1951</v>
      </c>
      <c r="M1383" s="3" t="s">
        <v>1951</v>
      </c>
      <c r="N1383" s="3" t="s">
        <v>1951</v>
      </c>
      <c r="AP1383" s="159" t="s">
        <v>1650</v>
      </c>
    </row>
    <row r="1384" spans="1:42" hidden="1">
      <c r="A1384" s="79" t="str">
        <f t="shared" si="21"/>
        <v>HAC H</v>
      </c>
      <c r="B1384" s="89" t="s">
        <v>108</v>
      </c>
      <c r="K1384" s="3" t="s">
        <v>1951</v>
      </c>
      <c r="L1384" s="3" t="s">
        <v>1951</v>
      </c>
      <c r="M1384" s="3" t="s">
        <v>1951</v>
      </c>
      <c r="N1384" s="3" t="s">
        <v>1951</v>
      </c>
      <c r="AP1384" s="159" t="s">
        <v>1650</v>
      </c>
    </row>
    <row r="1385" spans="1:42" hidden="1">
      <c r="A1385" s="79" t="str">
        <f t="shared" si="21"/>
        <v>HAC I</v>
      </c>
      <c r="B1385" s="89" t="s">
        <v>224</v>
      </c>
      <c r="K1385" s="3" t="s">
        <v>1951</v>
      </c>
      <c r="L1385" s="3" t="s">
        <v>1951</v>
      </c>
      <c r="M1385" s="3" t="s">
        <v>1951</v>
      </c>
      <c r="N1385" s="3" t="s">
        <v>1951</v>
      </c>
      <c r="AP1385" s="159" t="s">
        <v>1650</v>
      </c>
    </row>
    <row r="1386" spans="1:42" hidden="1">
      <c r="A1386" s="79" t="str">
        <f t="shared" si="21"/>
        <v>HAR D</v>
      </c>
      <c r="B1386" s="89" t="s">
        <v>239</v>
      </c>
      <c r="K1386" s="3" t="s">
        <v>1951</v>
      </c>
      <c r="L1386" s="3" t="s">
        <v>1951</v>
      </c>
      <c r="M1386" s="3" t="s">
        <v>1951</v>
      </c>
      <c r="N1386" s="3" t="s">
        <v>1951</v>
      </c>
      <c r="AP1386" s="159" t="s">
        <v>1768</v>
      </c>
    </row>
    <row r="1387" spans="1:42" hidden="1">
      <c r="A1387" s="79" t="str">
        <f t="shared" si="21"/>
        <v>HAR E</v>
      </c>
      <c r="B1387" s="89" t="s">
        <v>246</v>
      </c>
      <c r="K1387" s="3" t="s">
        <v>1951</v>
      </c>
      <c r="L1387" s="3" t="s">
        <v>1951</v>
      </c>
      <c r="M1387" s="3" t="s">
        <v>1951</v>
      </c>
      <c r="N1387" s="3" t="s">
        <v>1951</v>
      </c>
      <c r="AP1387" s="159" t="s">
        <v>1768</v>
      </c>
    </row>
    <row r="1388" spans="1:42" hidden="1">
      <c r="A1388" s="79" t="str">
        <f t="shared" si="21"/>
        <v>HAR F</v>
      </c>
      <c r="B1388" s="89" t="s">
        <v>247</v>
      </c>
      <c r="K1388" s="3" t="s">
        <v>1951</v>
      </c>
      <c r="L1388" s="3" t="s">
        <v>1951</v>
      </c>
      <c r="M1388" s="3" t="s">
        <v>1951</v>
      </c>
      <c r="N1388" s="3" t="s">
        <v>1951</v>
      </c>
      <c r="AP1388" s="159" t="s">
        <v>1768</v>
      </c>
    </row>
    <row r="1389" spans="1:42" hidden="1">
      <c r="A1389" s="79" t="str">
        <f t="shared" si="21"/>
        <v>HBO 2</v>
      </c>
      <c r="B1389" s="19">
        <v>2</v>
      </c>
      <c r="K1389" s="3" t="s">
        <v>1951</v>
      </c>
      <c r="L1389" s="3" t="s">
        <v>1951</v>
      </c>
      <c r="M1389" s="3" t="s">
        <v>1951</v>
      </c>
      <c r="N1389" s="3" t="s">
        <v>1951</v>
      </c>
      <c r="AP1389" t="s">
        <v>1065</v>
      </c>
    </row>
    <row r="1390" spans="1:42" hidden="1">
      <c r="A1390" s="79" t="str">
        <f t="shared" si="21"/>
        <v>HBO 3</v>
      </c>
      <c r="B1390" s="19">
        <v>3</v>
      </c>
      <c r="K1390" s="3" t="s">
        <v>1951</v>
      </c>
      <c r="L1390" s="3" t="s">
        <v>1951</v>
      </c>
      <c r="M1390" s="3" t="s">
        <v>1951</v>
      </c>
      <c r="N1390" s="3" t="s">
        <v>1951</v>
      </c>
      <c r="AP1390" t="s">
        <v>1065</v>
      </c>
    </row>
    <row r="1391" spans="1:42" hidden="1">
      <c r="A1391" s="79" t="str">
        <f t="shared" si="21"/>
        <v>HBO G</v>
      </c>
      <c r="B1391" s="89" t="s">
        <v>173</v>
      </c>
      <c r="K1391" s="3" t="s">
        <v>1951</v>
      </c>
      <c r="L1391" s="3" t="s">
        <v>1951</v>
      </c>
      <c r="M1391" s="3" t="s">
        <v>1951</v>
      </c>
      <c r="N1391" s="3" t="s">
        <v>1951</v>
      </c>
      <c r="AP1391" s="159" t="s">
        <v>1065</v>
      </c>
    </row>
    <row r="1392" spans="1:42" hidden="1">
      <c r="A1392" s="79" t="str">
        <f t="shared" si="21"/>
        <v>HBO H</v>
      </c>
      <c r="B1392" s="89" t="s">
        <v>108</v>
      </c>
      <c r="K1392" s="3" t="s">
        <v>1951</v>
      </c>
      <c r="L1392" s="3" t="s">
        <v>1951</v>
      </c>
      <c r="M1392" s="3" t="s">
        <v>1951</v>
      </c>
      <c r="N1392" s="3" t="s">
        <v>1951</v>
      </c>
      <c r="AP1392" s="159" t="s">
        <v>1065</v>
      </c>
    </row>
    <row r="1393" spans="1:42" hidden="1">
      <c r="A1393" s="79" t="str">
        <f t="shared" si="21"/>
        <v>HBO I</v>
      </c>
      <c r="B1393" s="89" t="s">
        <v>224</v>
      </c>
      <c r="K1393" s="3" t="s">
        <v>1951</v>
      </c>
      <c r="L1393" s="3" t="s">
        <v>1951</v>
      </c>
      <c r="M1393" s="3" t="s">
        <v>1951</v>
      </c>
      <c r="N1393" s="3" t="s">
        <v>1951</v>
      </c>
      <c r="AP1393" s="159" t="s">
        <v>1065</v>
      </c>
    </row>
    <row r="1394" spans="1:42" hidden="1">
      <c r="A1394" s="79" t="str">
        <f t="shared" si="21"/>
        <v>HCN 1</v>
      </c>
      <c r="B1394" s="19">
        <v>1</v>
      </c>
      <c r="K1394" s="3" t="s">
        <v>1951</v>
      </c>
      <c r="L1394" s="3" t="s">
        <v>1951</v>
      </c>
      <c r="M1394" s="3" t="s">
        <v>1951</v>
      </c>
      <c r="N1394" s="3" t="s">
        <v>1951</v>
      </c>
      <c r="AP1394" t="s">
        <v>839</v>
      </c>
    </row>
    <row r="1395" spans="1:42" hidden="1">
      <c r="A1395" s="79" t="str">
        <f t="shared" si="21"/>
        <v>HCN 2</v>
      </c>
      <c r="B1395" s="19">
        <v>2</v>
      </c>
      <c r="K1395" s="3" t="s">
        <v>1951</v>
      </c>
      <c r="L1395" s="3" t="s">
        <v>1951</v>
      </c>
      <c r="M1395" s="3" t="s">
        <v>1951</v>
      </c>
      <c r="N1395" s="3" t="s">
        <v>1951</v>
      </c>
      <c r="AP1395" t="s">
        <v>839</v>
      </c>
    </row>
    <row r="1396" spans="1:42" hidden="1">
      <c r="A1396" s="79" t="str">
        <f t="shared" si="21"/>
        <v>HCN 3</v>
      </c>
      <c r="B1396" s="19">
        <v>3</v>
      </c>
      <c r="K1396" s="3" t="s">
        <v>1951</v>
      </c>
      <c r="L1396" s="3" t="s">
        <v>1951</v>
      </c>
      <c r="M1396" s="3" t="s">
        <v>1951</v>
      </c>
      <c r="N1396" s="3" t="s">
        <v>1951</v>
      </c>
      <c r="AP1396" t="s">
        <v>839</v>
      </c>
    </row>
    <row r="1397" spans="1:42" hidden="1">
      <c r="A1397" s="79" t="str">
        <f t="shared" si="21"/>
        <v>HCN D</v>
      </c>
      <c r="B1397" s="89" t="s">
        <v>239</v>
      </c>
      <c r="K1397" s="3" t="s">
        <v>1951</v>
      </c>
      <c r="L1397" s="3" t="s">
        <v>1951</v>
      </c>
      <c r="M1397" s="3" t="s">
        <v>1951</v>
      </c>
      <c r="N1397" s="3" t="s">
        <v>1951</v>
      </c>
      <c r="AP1397" s="159" t="s">
        <v>839</v>
      </c>
    </row>
    <row r="1398" spans="1:42" hidden="1">
      <c r="A1398" s="79" t="str">
        <f t="shared" si="21"/>
        <v>HCN E</v>
      </c>
      <c r="B1398" s="89" t="s">
        <v>246</v>
      </c>
      <c r="K1398" s="3" t="s">
        <v>1951</v>
      </c>
      <c r="L1398" s="3" t="s">
        <v>1951</v>
      </c>
      <c r="M1398" s="3" t="s">
        <v>1951</v>
      </c>
      <c r="N1398" s="3" t="s">
        <v>1951</v>
      </c>
      <c r="AP1398" s="159" t="s">
        <v>839</v>
      </c>
    </row>
    <row r="1399" spans="1:42" hidden="1">
      <c r="A1399" s="79" t="str">
        <f t="shared" si="21"/>
        <v>HCN F</v>
      </c>
      <c r="B1399" s="89" t="s">
        <v>247</v>
      </c>
      <c r="K1399" s="3" t="s">
        <v>1951</v>
      </c>
      <c r="L1399" s="3" t="s">
        <v>1951</v>
      </c>
      <c r="M1399" s="3" t="s">
        <v>1951</v>
      </c>
      <c r="N1399" s="3" t="s">
        <v>1951</v>
      </c>
      <c r="AP1399" s="159" t="s">
        <v>839</v>
      </c>
    </row>
    <row r="1400" spans="1:42" hidden="1">
      <c r="A1400" s="79" t="str">
        <f t="shared" si="21"/>
        <v>HCN G</v>
      </c>
      <c r="B1400" s="89" t="s">
        <v>173</v>
      </c>
      <c r="K1400" s="3" t="s">
        <v>1951</v>
      </c>
      <c r="L1400" s="3" t="s">
        <v>1951</v>
      </c>
      <c r="M1400" s="3" t="s">
        <v>1951</v>
      </c>
      <c r="N1400" s="3" t="s">
        <v>1951</v>
      </c>
      <c r="AP1400" s="159" t="s">
        <v>839</v>
      </c>
    </row>
    <row r="1401" spans="1:42" hidden="1">
      <c r="A1401" s="79" t="str">
        <f t="shared" si="21"/>
        <v>HCN H</v>
      </c>
      <c r="B1401" s="89" t="s">
        <v>108</v>
      </c>
      <c r="K1401" s="3" t="s">
        <v>1951</v>
      </c>
      <c r="L1401" s="3" t="s">
        <v>1951</v>
      </c>
      <c r="M1401" s="3" t="s">
        <v>1951</v>
      </c>
      <c r="N1401" s="3" t="s">
        <v>1951</v>
      </c>
      <c r="AP1401" s="159" t="s">
        <v>839</v>
      </c>
    </row>
    <row r="1402" spans="1:42" hidden="1">
      <c r="A1402" s="79" t="str">
        <f t="shared" si="21"/>
        <v>HCN I</v>
      </c>
      <c r="B1402" s="89" t="s">
        <v>224</v>
      </c>
      <c r="K1402" s="3" t="s">
        <v>1951</v>
      </c>
      <c r="L1402" s="3" t="s">
        <v>1951</v>
      </c>
      <c r="M1402" s="3" t="s">
        <v>1951</v>
      </c>
      <c r="N1402" s="3" t="s">
        <v>1951</v>
      </c>
      <c r="AP1402" s="159" t="s">
        <v>839</v>
      </c>
    </row>
    <row r="1403" spans="1:42" hidden="1">
      <c r="A1403" s="79" t="str">
        <f t="shared" si="21"/>
        <v>HCR 3</v>
      </c>
      <c r="B1403" s="19">
        <v>3</v>
      </c>
      <c r="K1403" s="3" t="s">
        <v>1951</v>
      </c>
      <c r="L1403" s="3" t="s">
        <v>1951</v>
      </c>
      <c r="M1403" s="3" t="s">
        <v>1951</v>
      </c>
      <c r="N1403" s="3" t="s">
        <v>1951</v>
      </c>
      <c r="AP1403" t="s">
        <v>1769</v>
      </c>
    </row>
    <row r="1404" spans="1:42" hidden="1">
      <c r="A1404" s="79" t="str">
        <f t="shared" si="21"/>
        <v>HCR E</v>
      </c>
      <c r="B1404" s="89" t="s">
        <v>246</v>
      </c>
      <c r="K1404" s="3" t="s">
        <v>1951</v>
      </c>
      <c r="L1404" s="3" t="s">
        <v>1951</v>
      </c>
      <c r="M1404" s="3" t="s">
        <v>1951</v>
      </c>
      <c r="N1404" s="3" t="s">
        <v>1951</v>
      </c>
      <c r="AP1404" s="159" t="s">
        <v>1769</v>
      </c>
    </row>
    <row r="1405" spans="1:42" hidden="1">
      <c r="A1405" s="79" t="str">
        <f t="shared" si="21"/>
        <v>HCR F</v>
      </c>
      <c r="B1405" s="89" t="s">
        <v>247</v>
      </c>
      <c r="K1405" s="3" t="s">
        <v>1951</v>
      </c>
      <c r="L1405" s="3" t="s">
        <v>1951</v>
      </c>
      <c r="M1405" s="3" t="s">
        <v>1951</v>
      </c>
      <c r="N1405" s="3" t="s">
        <v>1951</v>
      </c>
      <c r="AP1405" s="159" t="s">
        <v>1769</v>
      </c>
    </row>
    <row r="1406" spans="1:42" hidden="1">
      <c r="A1406" s="79" t="str">
        <f t="shared" si="21"/>
        <v>HCR H</v>
      </c>
      <c r="B1406" s="89" t="s">
        <v>108</v>
      </c>
      <c r="K1406" s="3" t="s">
        <v>1951</v>
      </c>
      <c r="L1406" s="3" t="s">
        <v>1951</v>
      </c>
      <c r="M1406" s="3" t="s">
        <v>1951</v>
      </c>
      <c r="N1406" s="3" t="s">
        <v>1951</v>
      </c>
      <c r="AP1406" s="159" t="s">
        <v>1769</v>
      </c>
    </row>
    <row r="1407" spans="1:42" hidden="1">
      <c r="A1407" s="79" t="str">
        <f t="shared" si="21"/>
        <v>HCR I</v>
      </c>
      <c r="B1407" s="89" t="s">
        <v>224</v>
      </c>
      <c r="K1407" s="3" t="s">
        <v>1951</v>
      </c>
      <c r="L1407" s="3" t="s">
        <v>1951</v>
      </c>
      <c r="M1407" s="3" t="s">
        <v>1951</v>
      </c>
      <c r="N1407" s="3" t="s">
        <v>1951</v>
      </c>
      <c r="AP1407" s="159" t="s">
        <v>1769</v>
      </c>
    </row>
    <row r="1408" spans="1:42" hidden="1">
      <c r="A1408" s="79" t="str">
        <f t="shared" si="21"/>
        <v>HIP 1</v>
      </c>
      <c r="B1408" s="19">
        <v>1</v>
      </c>
      <c r="K1408" s="3" t="s">
        <v>1951</v>
      </c>
      <c r="L1408" s="3" t="s">
        <v>1951</v>
      </c>
      <c r="M1408" s="3" t="s">
        <v>1951</v>
      </c>
      <c r="N1408" s="3" t="s">
        <v>1951</v>
      </c>
      <c r="AP1408" t="s">
        <v>834</v>
      </c>
    </row>
    <row r="1409" spans="1:42" hidden="1">
      <c r="A1409" s="79" t="str">
        <f t="shared" si="21"/>
        <v>HIP 2</v>
      </c>
      <c r="B1409" s="19">
        <v>2</v>
      </c>
      <c r="K1409" s="3" t="s">
        <v>1951</v>
      </c>
      <c r="L1409" s="3" t="s">
        <v>1951</v>
      </c>
      <c r="M1409" s="3" t="s">
        <v>1951</v>
      </c>
      <c r="N1409" s="3" t="s">
        <v>1951</v>
      </c>
      <c r="AP1409" t="s">
        <v>834</v>
      </c>
    </row>
    <row r="1410" spans="1:42" hidden="1">
      <c r="A1410" s="79" t="str">
        <f t="shared" ref="A1410:A1473" si="22">_xlfn.CONCAT(AP1410," ",B1410)</f>
        <v>HIP 3</v>
      </c>
      <c r="B1410" s="19">
        <v>3</v>
      </c>
      <c r="K1410" s="3" t="s">
        <v>1951</v>
      </c>
      <c r="L1410" s="3" t="s">
        <v>1951</v>
      </c>
      <c r="M1410" s="3" t="s">
        <v>1951</v>
      </c>
      <c r="N1410" s="3" t="s">
        <v>1951</v>
      </c>
      <c r="AP1410" t="s">
        <v>834</v>
      </c>
    </row>
    <row r="1411" spans="1:42" hidden="1">
      <c r="A1411" s="79" t="str">
        <f t="shared" si="22"/>
        <v>HIP D</v>
      </c>
      <c r="B1411" s="89" t="s">
        <v>239</v>
      </c>
      <c r="K1411" s="3" t="s">
        <v>1951</v>
      </c>
      <c r="L1411" s="3" t="s">
        <v>1951</v>
      </c>
      <c r="M1411" s="3" t="s">
        <v>1951</v>
      </c>
      <c r="N1411" s="3" t="s">
        <v>1951</v>
      </c>
      <c r="AP1411" s="159" t="s">
        <v>834</v>
      </c>
    </row>
    <row r="1412" spans="1:42" hidden="1">
      <c r="A1412" s="79" t="str">
        <f t="shared" si="22"/>
        <v>HIP E</v>
      </c>
      <c r="B1412" s="89" t="s">
        <v>246</v>
      </c>
      <c r="K1412" s="3" t="s">
        <v>1951</v>
      </c>
      <c r="L1412" s="3" t="s">
        <v>1951</v>
      </c>
      <c r="M1412" s="3" t="s">
        <v>1951</v>
      </c>
      <c r="N1412" s="3" t="s">
        <v>1951</v>
      </c>
      <c r="AP1412" s="159" t="s">
        <v>834</v>
      </c>
    </row>
    <row r="1413" spans="1:42" hidden="1">
      <c r="A1413" s="79" t="str">
        <f t="shared" si="22"/>
        <v>HIP F</v>
      </c>
      <c r="B1413" s="89" t="s">
        <v>247</v>
      </c>
      <c r="K1413" s="3" t="s">
        <v>1951</v>
      </c>
      <c r="L1413" s="3" t="s">
        <v>1951</v>
      </c>
      <c r="M1413" s="3" t="s">
        <v>1951</v>
      </c>
      <c r="N1413" s="3" t="s">
        <v>1951</v>
      </c>
      <c r="AP1413" s="159" t="s">
        <v>834</v>
      </c>
    </row>
    <row r="1414" spans="1:42" hidden="1">
      <c r="A1414" s="79" t="str">
        <f t="shared" si="22"/>
        <v>HIP G</v>
      </c>
      <c r="B1414" s="89" t="s">
        <v>173</v>
      </c>
      <c r="K1414" s="3" t="s">
        <v>1951</v>
      </c>
      <c r="L1414" s="3" t="s">
        <v>1951</v>
      </c>
      <c r="M1414" s="3" t="s">
        <v>1951</v>
      </c>
      <c r="N1414" s="3" t="s">
        <v>1951</v>
      </c>
      <c r="AP1414" s="159" t="s">
        <v>834</v>
      </c>
    </row>
    <row r="1415" spans="1:42" hidden="1">
      <c r="A1415" s="79" t="str">
        <f t="shared" si="22"/>
        <v>HIP H</v>
      </c>
      <c r="B1415" s="89" t="s">
        <v>108</v>
      </c>
      <c r="K1415" s="3" t="s">
        <v>1951</v>
      </c>
      <c r="L1415" s="3" t="s">
        <v>1951</v>
      </c>
      <c r="M1415" s="3" t="s">
        <v>1951</v>
      </c>
      <c r="N1415" s="3" t="s">
        <v>1951</v>
      </c>
      <c r="AP1415" s="159" t="s">
        <v>834</v>
      </c>
    </row>
    <row r="1416" spans="1:42" hidden="1">
      <c r="A1416" s="79" t="str">
        <f t="shared" si="22"/>
        <v>HIP I</v>
      </c>
      <c r="B1416" s="89" t="s">
        <v>224</v>
      </c>
      <c r="K1416" s="3" t="s">
        <v>1951</v>
      </c>
      <c r="L1416" s="3" t="s">
        <v>1951</v>
      </c>
      <c r="M1416" s="3" t="s">
        <v>1951</v>
      </c>
      <c r="N1416" s="3" t="s">
        <v>1951</v>
      </c>
      <c r="AP1416" s="159" t="s">
        <v>834</v>
      </c>
    </row>
    <row r="1417" spans="1:42" hidden="1">
      <c r="A1417" s="79" t="str">
        <f t="shared" si="22"/>
        <v>HJ2 1</v>
      </c>
      <c r="B1417" s="19">
        <v>1</v>
      </c>
      <c r="K1417" s="3" t="s">
        <v>1951</v>
      </c>
      <c r="L1417" s="3" t="s">
        <v>1951</v>
      </c>
      <c r="M1417" s="3" t="s">
        <v>1951</v>
      </c>
      <c r="N1417" s="3" t="s">
        <v>1951</v>
      </c>
      <c r="AP1417" t="s">
        <v>1770</v>
      </c>
    </row>
    <row r="1418" spans="1:42" hidden="1">
      <c r="A1418" s="79" t="str">
        <f t="shared" si="22"/>
        <v>HJ2 2</v>
      </c>
      <c r="B1418" s="19">
        <v>2</v>
      </c>
      <c r="K1418" s="3" t="s">
        <v>1951</v>
      </c>
      <c r="L1418" s="3" t="s">
        <v>1951</v>
      </c>
      <c r="M1418" s="3" t="s">
        <v>1951</v>
      </c>
      <c r="N1418" s="3" t="s">
        <v>1951</v>
      </c>
      <c r="AP1418" t="s">
        <v>1770</v>
      </c>
    </row>
    <row r="1419" spans="1:42" hidden="1">
      <c r="A1419" s="79" t="str">
        <f t="shared" si="22"/>
        <v>HJ2 3</v>
      </c>
      <c r="B1419" s="19">
        <v>3</v>
      </c>
      <c r="K1419" s="3" t="s">
        <v>1951</v>
      </c>
      <c r="L1419" s="3" t="s">
        <v>1951</v>
      </c>
      <c r="M1419" s="3" t="s">
        <v>1951</v>
      </c>
      <c r="N1419" s="3" t="s">
        <v>1951</v>
      </c>
      <c r="AP1419" t="s">
        <v>1770</v>
      </c>
    </row>
    <row r="1420" spans="1:42" hidden="1">
      <c r="A1420" s="79" t="str">
        <f t="shared" si="22"/>
        <v>HJ2 D</v>
      </c>
      <c r="B1420" s="89" t="s">
        <v>239</v>
      </c>
      <c r="K1420" s="3" t="s">
        <v>1951</v>
      </c>
      <c r="L1420" s="3" t="s">
        <v>1951</v>
      </c>
      <c r="M1420" s="3" t="s">
        <v>1951</v>
      </c>
      <c r="N1420" s="3" t="s">
        <v>1951</v>
      </c>
      <c r="AP1420" s="159" t="s">
        <v>1770</v>
      </c>
    </row>
    <row r="1421" spans="1:42" hidden="1">
      <c r="A1421" s="79" t="str">
        <f t="shared" si="22"/>
        <v>HJ2 E</v>
      </c>
      <c r="B1421" s="89" t="s">
        <v>246</v>
      </c>
      <c r="K1421" s="3" t="s">
        <v>1951</v>
      </c>
      <c r="L1421" s="3" t="s">
        <v>1951</v>
      </c>
      <c r="M1421" s="3" t="s">
        <v>1951</v>
      </c>
      <c r="N1421" s="3" t="s">
        <v>1951</v>
      </c>
      <c r="AP1421" s="159" t="s">
        <v>1770</v>
      </c>
    </row>
    <row r="1422" spans="1:42" hidden="1">
      <c r="A1422" s="79" t="str">
        <f t="shared" si="22"/>
        <v>HJ2 F</v>
      </c>
      <c r="B1422" s="89" t="s">
        <v>247</v>
      </c>
      <c r="K1422" s="3" t="s">
        <v>1951</v>
      </c>
      <c r="L1422" s="3" t="s">
        <v>1951</v>
      </c>
      <c r="M1422" s="3" t="s">
        <v>1951</v>
      </c>
      <c r="N1422" s="3" t="s">
        <v>1951</v>
      </c>
      <c r="AP1422" s="159" t="s">
        <v>1770</v>
      </c>
    </row>
    <row r="1423" spans="1:42" hidden="1">
      <c r="A1423" s="79" t="str">
        <f t="shared" si="22"/>
        <v>HJ2 G</v>
      </c>
      <c r="B1423" s="89" t="s">
        <v>173</v>
      </c>
      <c r="C1423" s="79" t="s">
        <v>486</v>
      </c>
      <c r="D1423" s="79" t="s">
        <v>487</v>
      </c>
      <c r="E1423" s="79">
        <v>9</v>
      </c>
      <c r="F1423" s="79">
        <v>-14.82452</v>
      </c>
      <c r="G1423" s="84" t="s">
        <v>299</v>
      </c>
      <c r="H1423" s="79">
        <v>-64.902889999999999</v>
      </c>
      <c r="I1423" s="79" t="s">
        <v>300</v>
      </c>
      <c r="J1423" s="79">
        <v>15</v>
      </c>
      <c r="K1423" s="3" t="s">
        <v>1951</v>
      </c>
      <c r="L1423" s="3" t="s">
        <v>1951</v>
      </c>
      <c r="M1423" s="3" t="s">
        <v>1951</v>
      </c>
      <c r="N1423" s="3" t="s">
        <v>1951</v>
      </c>
      <c r="O1423" s="3" t="s">
        <v>179</v>
      </c>
      <c r="P1423" s="79" t="s">
        <v>77</v>
      </c>
      <c r="Q1423" s="79" t="s">
        <v>77</v>
      </c>
      <c r="R1423" s="85" t="s">
        <v>77</v>
      </c>
      <c r="S1423" s="85" t="s">
        <v>77</v>
      </c>
      <c r="T1423" s="85" t="s">
        <v>77</v>
      </c>
      <c r="U1423" s="85" t="s">
        <v>77</v>
      </c>
      <c r="V1423" s="79">
        <v>4</v>
      </c>
      <c r="W1423" s="79">
        <v>4</v>
      </c>
      <c r="X1423" s="79">
        <v>4</v>
      </c>
      <c r="Y1423" s="79">
        <v>2</v>
      </c>
      <c r="Z1423" s="79">
        <v>1150</v>
      </c>
      <c r="AA1423" s="79">
        <v>19150</v>
      </c>
      <c r="AB1423" s="79">
        <v>10000</v>
      </c>
      <c r="AC1423" s="79">
        <v>10000</v>
      </c>
      <c r="AD1423" s="86">
        <v>120000</v>
      </c>
      <c r="AE1423" s="86">
        <v>100</v>
      </c>
      <c r="AF1423" s="90"/>
      <c r="AG1423" s="3"/>
      <c r="AH1423" s="79" t="s">
        <v>301</v>
      </c>
      <c r="AI1423" s="79" t="s">
        <v>250</v>
      </c>
      <c r="AJ1423" s="79"/>
      <c r="AK1423" s="19" t="s">
        <v>224</v>
      </c>
      <c r="AL1423" s="79"/>
      <c r="AM1423" s="79"/>
      <c r="AN1423" s="3"/>
      <c r="AO1423" s="79"/>
      <c r="AP1423" s="158" t="s">
        <v>1770</v>
      </c>
    </row>
    <row r="1424" spans="1:42" hidden="1">
      <c r="A1424" s="79" t="str">
        <f t="shared" si="22"/>
        <v>HJ2 H</v>
      </c>
      <c r="B1424" s="89" t="s">
        <v>108</v>
      </c>
      <c r="C1424" s="79" t="s">
        <v>488</v>
      </c>
      <c r="D1424" s="79" t="s">
        <v>489</v>
      </c>
      <c r="E1424" s="79">
        <v>8</v>
      </c>
      <c r="F1424" s="79">
        <v>-17.77684</v>
      </c>
      <c r="G1424" s="84" t="s">
        <v>299</v>
      </c>
      <c r="H1424" s="79">
        <v>-63.159579999999998</v>
      </c>
      <c r="I1424" s="79" t="s">
        <v>300</v>
      </c>
      <c r="J1424" s="79">
        <v>15</v>
      </c>
      <c r="K1424" s="3" t="s">
        <v>1951</v>
      </c>
      <c r="L1424" s="3" t="s">
        <v>1951</v>
      </c>
      <c r="M1424" s="3" t="s">
        <v>1951</v>
      </c>
      <c r="N1424" s="3" t="s">
        <v>1951</v>
      </c>
      <c r="O1424" s="3" t="s">
        <v>179</v>
      </c>
      <c r="P1424" s="79" t="s">
        <v>77</v>
      </c>
      <c r="Q1424" s="79" t="s">
        <v>77</v>
      </c>
      <c r="R1424" s="85" t="s">
        <v>77</v>
      </c>
      <c r="S1424" s="85" t="s">
        <v>77</v>
      </c>
      <c r="T1424" s="85" t="s">
        <v>77</v>
      </c>
      <c r="U1424" s="85" t="s">
        <v>77</v>
      </c>
      <c r="V1424" s="79">
        <v>4</v>
      </c>
      <c r="W1424" s="79">
        <v>4</v>
      </c>
      <c r="X1424" s="79">
        <v>4</v>
      </c>
      <c r="Y1424" s="79">
        <v>2</v>
      </c>
      <c r="Z1424" s="79">
        <v>1150</v>
      </c>
      <c r="AA1424" s="79">
        <v>19150</v>
      </c>
      <c r="AB1424" s="79">
        <v>10000</v>
      </c>
      <c r="AC1424" s="79">
        <v>10000</v>
      </c>
      <c r="AD1424" s="86">
        <v>120000</v>
      </c>
      <c r="AE1424" s="86">
        <v>100</v>
      </c>
      <c r="AF1424" s="90"/>
      <c r="AG1424" s="3"/>
      <c r="AH1424" s="79" t="s">
        <v>301</v>
      </c>
      <c r="AI1424" s="79" t="s">
        <v>250</v>
      </c>
      <c r="AJ1424" s="79"/>
      <c r="AK1424" s="19" t="s">
        <v>108</v>
      </c>
      <c r="AL1424" s="79"/>
      <c r="AM1424" s="79"/>
      <c r="AN1424" s="3"/>
      <c r="AO1424" s="79"/>
      <c r="AP1424" s="158" t="s">
        <v>1770</v>
      </c>
    </row>
    <row r="1425" spans="1:42" hidden="1">
      <c r="A1425" s="79" t="str">
        <f t="shared" si="22"/>
        <v>HJ2 I</v>
      </c>
      <c r="B1425" s="89" t="s">
        <v>224</v>
      </c>
      <c r="K1425" s="3" t="s">
        <v>1951</v>
      </c>
      <c r="L1425" s="3" t="s">
        <v>1951</v>
      </c>
      <c r="M1425" s="3" t="s">
        <v>1951</v>
      </c>
      <c r="N1425" s="3" t="s">
        <v>1951</v>
      </c>
      <c r="AP1425" s="159" t="s">
        <v>1770</v>
      </c>
    </row>
    <row r="1426" spans="1:42" hidden="1">
      <c r="A1426" s="79" t="str">
        <f t="shared" si="22"/>
        <v>HMC 1</v>
      </c>
      <c r="B1426" s="19">
        <v>1</v>
      </c>
      <c r="K1426" s="3" t="s">
        <v>1951</v>
      </c>
      <c r="L1426" s="3" t="s">
        <v>1951</v>
      </c>
      <c r="M1426" s="3" t="s">
        <v>1951</v>
      </c>
      <c r="N1426" s="3" t="s">
        <v>1951</v>
      </c>
      <c r="AP1426" t="s">
        <v>1771</v>
      </c>
    </row>
    <row r="1427" spans="1:42" hidden="1">
      <c r="A1427" s="79" t="str">
        <f t="shared" si="22"/>
        <v>HMC 2</v>
      </c>
      <c r="B1427" s="19">
        <v>2</v>
      </c>
      <c r="K1427" s="3" t="s">
        <v>1951</v>
      </c>
      <c r="L1427" s="3" t="s">
        <v>1951</v>
      </c>
      <c r="M1427" s="3" t="s">
        <v>1951</v>
      </c>
      <c r="N1427" s="3" t="s">
        <v>1951</v>
      </c>
      <c r="AP1427" t="s">
        <v>1771</v>
      </c>
    </row>
    <row r="1428" spans="1:42" hidden="1">
      <c r="A1428" s="79" t="str">
        <f t="shared" si="22"/>
        <v>HMC 3</v>
      </c>
      <c r="B1428" s="19">
        <v>3</v>
      </c>
      <c r="K1428" s="3" t="s">
        <v>1951</v>
      </c>
      <c r="L1428" s="3" t="s">
        <v>1951</v>
      </c>
      <c r="M1428" s="3" t="s">
        <v>1951</v>
      </c>
      <c r="N1428" s="3" t="s">
        <v>1951</v>
      </c>
      <c r="AP1428" t="s">
        <v>1771</v>
      </c>
    </row>
    <row r="1429" spans="1:42" hidden="1">
      <c r="A1429" s="79" t="str">
        <f t="shared" si="22"/>
        <v>HMC D</v>
      </c>
      <c r="B1429" s="89" t="s">
        <v>239</v>
      </c>
      <c r="K1429" s="3" t="s">
        <v>1951</v>
      </c>
      <c r="L1429" s="3" t="s">
        <v>1951</v>
      </c>
      <c r="M1429" s="3" t="s">
        <v>1951</v>
      </c>
      <c r="N1429" s="3" t="s">
        <v>1951</v>
      </c>
      <c r="AP1429" s="159" t="s">
        <v>1771</v>
      </c>
    </row>
    <row r="1430" spans="1:42" hidden="1">
      <c r="A1430" s="79" t="str">
        <f t="shared" si="22"/>
        <v>HMC E</v>
      </c>
      <c r="B1430" s="89" t="s">
        <v>246</v>
      </c>
      <c r="K1430" s="3" t="s">
        <v>1951</v>
      </c>
      <c r="L1430" s="3" t="s">
        <v>1951</v>
      </c>
      <c r="M1430" s="3" t="s">
        <v>1951</v>
      </c>
      <c r="N1430" s="3" t="s">
        <v>1951</v>
      </c>
      <c r="AP1430" s="159" t="s">
        <v>1771</v>
      </c>
    </row>
    <row r="1431" spans="1:42" hidden="1">
      <c r="A1431" s="79" t="str">
        <f t="shared" si="22"/>
        <v>HMC F</v>
      </c>
      <c r="B1431" s="89" t="s">
        <v>247</v>
      </c>
      <c r="K1431" s="3" t="s">
        <v>1951</v>
      </c>
      <c r="L1431" s="3" t="s">
        <v>1951</v>
      </c>
      <c r="M1431" s="3" t="s">
        <v>1951</v>
      </c>
      <c r="N1431" s="3" t="s">
        <v>1951</v>
      </c>
      <c r="AP1431" s="159" t="s">
        <v>1771</v>
      </c>
    </row>
    <row r="1432" spans="1:42" hidden="1">
      <c r="A1432" s="79" t="str">
        <f t="shared" si="22"/>
        <v>HMC G</v>
      </c>
      <c r="B1432" s="89" t="s">
        <v>173</v>
      </c>
      <c r="K1432" s="3" t="s">
        <v>1951</v>
      </c>
      <c r="L1432" s="3" t="s">
        <v>1951</v>
      </c>
      <c r="M1432" s="3" t="s">
        <v>1951</v>
      </c>
      <c r="N1432" s="3" t="s">
        <v>1951</v>
      </c>
      <c r="AP1432" s="159" t="s">
        <v>1771</v>
      </c>
    </row>
    <row r="1433" spans="1:42" hidden="1">
      <c r="A1433" s="79" t="str">
        <f t="shared" si="22"/>
        <v>HMC H</v>
      </c>
      <c r="B1433" s="89" t="s">
        <v>108</v>
      </c>
      <c r="K1433" s="3" t="s">
        <v>1951</v>
      </c>
      <c r="L1433" s="3" t="s">
        <v>1951</v>
      </c>
      <c r="M1433" s="3" t="s">
        <v>1951</v>
      </c>
      <c r="N1433" s="3" t="s">
        <v>1951</v>
      </c>
      <c r="AP1433" s="159" t="s">
        <v>1771</v>
      </c>
    </row>
    <row r="1434" spans="1:42" hidden="1">
      <c r="A1434" s="79" t="str">
        <f t="shared" si="22"/>
        <v>HMC I</v>
      </c>
      <c r="B1434" s="89" t="s">
        <v>224</v>
      </c>
      <c r="K1434" s="3" t="s">
        <v>1951</v>
      </c>
      <c r="L1434" s="3" t="s">
        <v>1951</v>
      </c>
      <c r="M1434" s="3" t="s">
        <v>1951</v>
      </c>
      <c r="N1434" s="3" t="s">
        <v>1951</v>
      </c>
      <c r="AP1434" s="159" t="s">
        <v>1771</v>
      </c>
    </row>
    <row r="1435" spans="1:42" hidden="1">
      <c r="A1435" s="79" t="str">
        <f t="shared" si="22"/>
        <v>HPD H</v>
      </c>
      <c r="B1435" s="89" t="s">
        <v>108</v>
      </c>
      <c r="K1435" s="3" t="s">
        <v>1951</v>
      </c>
      <c r="L1435" s="3" t="s">
        <v>1951</v>
      </c>
      <c r="M1435" s="3" t="s">
        <v>1951</v>
      </c>
      <c r="N1435" s="3" t="s">
        <v>1951</v>
      </c>
      <c r="AP1435" s="159" t="s">
        <v>837</v>
      </c>
    </row>
    <row r="1436" spans="1:42" hidden="1">
      <c r="A1436" s="79" t="str">
        <f t="shared" si="22"/>
        <v>HPL 1</v>
      </c>
      <c r="B1436" s="19">
        <v>1</v>
      </c>
      <c r="K1436" s="3" t="s">
        <v>1951</v>
      </c>
      <c r="L1436" s="3" t="s">
        <v>1951</v>
      </c>
      <c r="M1436" s="3" t="s">
        <v>1951</v>
      </c>
      <c r="N1436" s="3" t="s">
        <v>1951</v>
      </c>
      <c r="AP1436" t="s">
        <v>1772</v>
      </c>
    </row>
    <row r="1437" spans="1:42" hidden="1">
      <c r="A1437" s="79" t="str">
        <f t="shared" si="22"/>
        <v>HPL 2</v>
      </c>
      <c r="B1437" s="19">
        <v>2</v>
      </c>
      <c r="K1437" s="3" t="s">
        <v>1951</v>
      </c>
      <c r="L1437" s="3" t="s">
        <v>1951</v>
      </c>
      <c r="M1437" s="3" t="s">
        <v>1951</v>
      </c>
      <c r="N1437" s="3" t="s">
        <v>1951</v>
      </c>
      <c r="AP1437" t="s">
        <v>1772</v>
      </c>
    </row>
    <row r="1438" spans="1:42" hidden="1">
      <c r="A1438" s="79" t="str">
        <f t="shared" si="22"/>
        <v>HPL 3</v>
      </c>
      <c r="B1438" s="19">
        <v>3</v>
      </c>
      <c r="K1438" s="3" t="s">
        <v>1951</v>
      </c>
      <c r="L1438" s="3" t="s">
        <v>1951</v>
      </c>
      <c r="M1438" s="3" t="s">
        <v>1951</v>
      </c>
      <c r="N1438" s="3" t="s">
        <v>1951</v>
      </c>
      <c r="AP1438" t="s">
        <v>1772</v>
      </c>
    </row>
    <row r="1439" spans="1:42" hidden="1">
      <c r="A1439" s="79" t="str">
        <f t="shared" si="22"/>
        <v>HPL D</v>
      </c>
      <c r="B1439" s="89" t="s">
        <v>239</v>
      </c>
      <c r="K1439" s="3" t="s">
        <v>1951</v>
      </c>
      <c r="L1439" s="3" t="s">
        <v>1951</v>
      </c>
      <c r="M1439" s="3" t="s">
        <v>1951</v>
      </c>
      <c r="N1439" s="3" t="s">
        <v>1951</v>
      </c>
      <c r="AP1439" s="159" t="s">
        <v>1772</v>
      </c>
    </row>
    <row r="1440" spans="1:42" hidden="1">
      <c r="A1440" s="79" t="str">
        <f t="shared" si="22"/>
        <v>HPL E</v>
      </c>
      <c r="B1440" s="89" t="s">
        <v>246</v>
      </c>
      <c r="K1440" s="3" t="s">
        <v>1951</v>
      </c>
      <c r="L1440" s="3" t="s">
        <v>1951</v>
      </c>
      <c r="M1440" s="3" t="s">
        <v>1951</v>
      </c>
      <c r="N1440" s="3" t="s">
        <v>1951</v>
      </c>
      <c r="AP1440" s="159" t="s">
        <v>1772</v>
      </c>
    </row>
    <row r="1441" spans="1:42" hidden="1">
      <c r="A1441" s="79" t="str">
        <f t="shared" si="22"/>
        <v>HPL G</v>
      </c>
      <c r="B1441" s="89" t="s">
        <v>173</v>
      </c>
      <c r="K1441" s="3" t="s">
        <v>1951</v>
      </c>
      <c r="L1441" s="3" t="s">
        <v>1951</v>
      </c>
      <c r="M1441" s="3" t="s">
        <v>1951</v>
      </c>
      <c r="N1441" s="3" t="s">
        <v>1951</v>
      </c>
      <c r="AP1441" s="159" t="s">
        <v>1772</v>
      </c>
    </row>
    <row r="1442" spans="1:42" hidden="1">
      <c r="A1442" s="79" t="str">
        <f t="shared" si="22"/>
        <v>HPL H</v>
      </c>
      <c r="B1442" s="89" t="s">
        <v>108</v>
      </c>
      <c r="K1442" s="3" t="s">
        <v>1951</v>
      </c>
      <c r="L1442" s="3" t="s">
        <v>1951</v>
      </c>
      <c r="M1442" s="3" t="s">
        <v>1951</v>
      </c>
      <c r="N1442" s="3" t="s">
        <v>1951</v>
      </c>
      <c r="AP1442" s="159" t="s">
        <v>1772</v>
      </c>
    </row>
    <row r="1443" spans="1:42" hidden="1">
      <c r="A1443" s="79" t="str">
        <f t="shared" si="22"/>
        <v>HUN 1</v>
      </c>
      <c r="B1443" s="19">
        <v>1</v>
      </c>
      <c r="K1443" s="3" t="s">
        <v>1951</v>
      </c>
      <c r="L1443" s="3" t="s">
        <v>1951</v>
      </c>
      <c r="M1443" s="3" t="s">
        <v>1951</v>
      </c>
      <c r="N1443" s="3" t="s">
        <v>1951</v>
      </c>
      <c r="AP1443" t="s">
        <v>1774</v>
      </c>
    </row>
    <row r="1444" spans="1:42" hidden="1">
      <c r="A1444" s="79" t="str">
        <f t="shared" si="22"/>
        <v>HUN 2</v>
      </c>
      <c r="B1444" s="19">
        <v>2</v>
      </c>
      <c r="K1444" s="3" t="s">
        <v>1951</v>
      </c>
      <c r="L1444" s="3" t="s">
        <v>1951</v>
      </c>
      <c r="M1444" s="3" t="s">
        <v>1951</v>
      </c>
      <c r="N1444" s="3" t="s">
        <v>1951</v>
      </c>
      <c r="AP1444" t="s">
        <v>1774</v>
      </c>
    </row>
    <row r="1445" spans="1:42" hidden="1">
      <c r="A1445" s="79" t="str">
        <f t="shared" si="22"/>
        <v>HUN 3</v>
      </c>
      <c r="B1445" s="19">
        <v>3</v>
      </c>
      <c r="K1445" s="3" t="s">
        <v>1951</v>
      </c>
      <c r="L1445" s="3" t="s">
        <v>1951</v>
      </c>
      <c r="M1445" s="3" t="s">
        <v>1951</v>
      </c>
      <c r="N1445" s="3" t="s">
        <v>1951</v>
      </c>
      <c r="AP1445" t="s">
        <v>1774</v>
      </c>
    </row>
    <row r="1446" spans="1:42" hidden="1">
      <c r="A1446" s="79" t="str">
        <f t="shared" si="22"/>
        <v>HUN D</v>
      </c>
      <c r="B1446" s="89" t="s">
        <v>239</v>
      </c>
      <c r="K1446" s="3" t="s">
        <v>1951</v>
      </c>
      <c r="L1446" s="3" t="s">
        <v>1951</v>
      </c>
      <c r="M1446" s="3" t="s">
        <v>1951</v>
      </c>
      <c r="N1446" s="3" t="s">
        <v>1951</v>
      </c>
      <c r="AP1446" s="159" t="s">
        <v>1774</v>
      </c>
    </row>
    <row r="1447" spans="1:42" hidden="1">
      <c r="A1447" s="79" t="str">
        <f t="shared" si="22"/>
        <v>HUN E</v>
      </c>
      <c r="B1447" s="89" t="s">
        <v>246</v>
      </c>
      <c r="K1447" s="3" t="s">
        <v>1951</v>
      </c>
      <c r="L1447" s="3" t="s">
        <v>1951</v>
      </c>
      <c r="M1447" s="3" t="s">
        <v>1951</v>
      </c>
      <c r="N1447" s="3" t="s">
        <v>1951</v>
      </c>
      <c r="AP1447" s="159" t="s">
        <v>1774</v>
      </c>
    </row>
    <row r="1448" spans="1:42" hidden="1">
      <c r="A1448" s="79" t="str">
        <f t="shared" si="22"/>
        <v>HUN F</v>
      </c>
      <c r="B1448" s="89" t="s">
        <v>247</v>
      </c>
      <c r="K1448" s="3" t="s">
        <v>1951</v>
      </c>
      <c r="L1448" s="3" t="s">
        <v>1951</v>
      </c>
      <c r="M1448" s="3" t="s">
        <v>1951</v>
      </c>
      <c r="N1448" s="3" t="s">
        <v>1951</v>
      </c>
      <c r="AP1448" s="159" t="s">
        <v>1774</v>
      </c>
    </row>
    <row r="1449" spans="1:42" hidden="1">
      <c r="A1449" s="79" t="str">
        <f t="shared" si="22"/>
        <v>HUN G</v>
      </c>
      <c r="B1449" s="89" t="s">
        <v>173</v>
      </c>
      <c r="K1449" s="3" t="s">
        <v>1951</v>
      </c>
      <c r="L1449" s="3" t="s">
        <v>1951</v>
      </c>
      <c r="M1449" s="3" t="s">
        <v>1951</v>
      </c>
      <c r="N1449" s="3" t="s">
        <v>1951</v>
      </c>
      <c r="AP1449" s="159" t="s">
        <v>1774</v>
      </c>
    </row>
    <row r="1450" spans="1:42" hidden="1">
      <c r="A1450" s="79" t="str">
        <f t="shared" si="22"/>
        <v>HUN H</v>
      </c>
      <c r="B1450" s="89" t="s">
        <v>108</v>
      </c>
      <c r="K1450" s="3" t="s">
        <v>1951</v>
      </c>
      <c r="L1450" s="3" t="s">
        <v>1951</v>
      </c>
      <c r="M1450" s="3" t="s">
        <v>1951</v>
      </c>
      <c r="N1450" s="3" t="s">
        <v>1951</v>
      </c>
      <c r="AP1450" s="159" t="s">
        <v>1774</v>
      </c>
    </row>
    <row r="1451" spans="1:42" hidden="1">
      <c r="A1451" s="79" t="str">
        <f t="shared" si="22"/>
        <v>HUN I</v>
      </c>
      <c r="B1451" s="89" t="s">
        <v>224</v>
      </c>
      <c r="K1451" s="3" t="s">
        <v>1951</v>
      </c>
      <c r="L1451" s="3" t="s">
        <v>1951</v>
      </c>
      <c r="M1451" s="3" t="s">
        <v>1951</v>
      </c>
      <c r="N1451" s="3" t="s">
        <v>1951</v>
      </c>
      <c r="AP1451" s="159" t="s">
        <v>1774</v>
      </c>
    </row>
    <row r="1452" spans="1:42" hidden="1">
      <c r="A1452" s="79" t="str">
        <f t="shared" si="22"/>
        <v>HUN2 F</v>
      </c>
      <c r="B1452" s="89" t="s">
        <v>247</v>
      </c>
      <c r="K1452" s="3" t="s">
        <v>1951</v>
      </c>
      <c r="L1452" s="3" t="s">
        <v>1951</v>
      </c>
      <c r="M1452" s="3" t="s">
        <v>1951</v>
      </c>
      <c r="N1452" s="3" t="s">
        <v>1951</v>
      </c>
      <c r="AP1452" s="159" t="s">
        <v>1773</v>
      </c>
    </row>
    <row r="1453" spans="1:42" hidden="1">
      <c r="A1453" s="79" t="str">
        <f t="shared" si="22"/>
        <v>HVL 1</v>
      </c>
      <c r="B1453" s="19">
        <v>1</v>
      </c>
      <c r="K1453" s="3" t="s">
        <v>1951</v>
      </c>
      <c r="L1453" s="3" t="s">
        <v>1951</v>
      </c>
      <c r="M1453" s="3" t="s">
        <v>1951</v>
      </c>
      <c r="N1453" s="3" t="s">
        <v>1951</v>
      </c>
      <c r="AP1453" t="s">
        <v>1651</v>
      </c>
    </row>
    <row r="1454" spans="1:42" hidden="1">
      <c r="A1454" s="79" t="str">
        <f t="shared" si="22"/>
        <v>HVL 3</v>
      </c>
      <c r="B1454" s="19">
        <v>3</v>
      </c>
      <c r="K1454" s="3" t="s">
        <v>1951</v>
      </c>
      <c r="L1454" s="3" t="s">
        <v>1951</v>
      </c>
      <c r="M1454" s="3" t="s">
        <v>1951</v>
      </c>
      <c r="N1454" s="3" t="s">
        <v>1951</v>
      </c>
      <c r="AP1454" t="s">
        <v>1651</v>
      </c>
    </row>
    <row r="1455" spans="1:42" hidden="1">
      <c r="A1455" s="79" t="str">
        <f t="shared" si="22"/>
        <v>HVL A</v>
      </c>
      <c r="B1455" s="89" t="s">
        <v>106</v>
      </c>
      <c r="K1455" s="3" t="s">
        <v>1951</v>
      </c>
      <c r="L1455" s="3" t="s">
        <v>1951</v>
      </c>
      <c r="M1455" s="3" t="s">
        <v>1951</v>
      </c>
      <c r="N1455" s="3" t="s">
        <v>1951</v>
      </c>
      <c r="AP1455" s="159" t="s">
        <v>1651</v>
      </c>
    </row>
    <row r="1456" spans="1:42" hidden="1">
      <c r="A1456" s="79" t="str">
        <f t="shared" si="22"/>
        <v>HVL B</v>
      </c>
      <c r="B1456" s="89" t="s">
        <v>109</v>
      </c>
      <c r="C1456" s="79"/>
      <c r="D1456" s="79"/>
      <c r="E1456" s="79"/>
      <c r="F1456" s="79"/>
      <c r="G1456" s="84"/>
      <c r="H1456" s="79"/>
      <c r="I1456" s="79"/>
      <c r="J1456" s="79"/>
      <c r="K1456" s="3" t="s">
        <v>1951</v>
      </c>
      <c r="L1456" s="3" t="s">
        <v>1951</v>
      </c>
      <c r="M1456" s="3" t="s">
        <v>1951</v>
      </c>
      <c r="N1456" s="3" t="s">
        <v>1951</v>
      </c>
      <c r="O1456" s="3"/>
      <c r="P1456" s="79"/>
      <c r="Q1456" s="79"/>
      <c r="R1456" s="85"/>
      <c r="S1456" s="85"/>
      <c r="T1456" s="85"/>
      <c r="U1456" s="85"/>
      <c r="V1456" s="79"/>
      <c r="W1456" s="79"/>
      <c r="X1456" s="79"/>
      <c r="Y1456" s="79"/>
      <c r="Z1456" s="79"/>
      <c r="AA1456" s="79"/>
      <c r="AB1456" s="79"/>
      <c r="AC1456" s="79"/>
      <c r="AD1456" s="86"/>
      <c r="AE1456" s="86"/>
      <c r="AF1456" s="90"/>
      <c r="AG1456" s="3"/>
      <c r="AH1456" s="79"/>
      <c r="AI1456" s="79"/>
      <c r="AJ1456" s="79"/>
      <c r="AK1456" s="19"/>
      <c r="AL1456" s="79"/>
      <c r="AM1456" s="79"/>
      <c r="AN1456" s="3"/>
      <c r="AO1456" s="79"/>
      <c r="AP1456" s="158" t="s">
        <v>1651</v>
      </c>
    </row>
    <row r="1457" spans="1:42" hidden="1">
      <c r="A1457" s="79" t="str">
        <f t="shared" si="22"/>
        <v>HVL D</v>
      </c>
      <c r="B1457" s="89" t="s">
        <v>239</v>
      </c>
      <c r="K1457" s="3" t="s">
        <v>1951</v>
      </c>
      <c r="L1457" s="3" t="s">
        <v>1951</v>
      </c>
      <c r="M1457" s="3" t="s">
        <v>1951</v>
      </c>
      <c r="N1457" s="3" t="s">
        <v>1951</v>
      </c>
      <c r="AP1457" s="159" t="s">
        <v>1651</v>
      </c>
    </row>
    <row r="1458" spans="1:42" hidden="1">
      <c r="A1458" s="79" t="str">
        <f t="shared" si="22"/>
        <v>HVL F</v>
      </c>
      <c r="B1458" s="89" t="s">
        <v>247</v>
      </c>
      <c r="K1458" s="3" t="s">
        <v>1951</v>
      </c>
      <c r="L1458" s="3" t="s">
        <v>1951</v>
      </c>
      <c r="M1458" s="3" t="s">
        <v>1951</v>
      </c>
      <c r="N1458" s="3" t="s">
        <v>1951</v>
      </c>
      <c r="AP1458" s="159" t="s">
        <v>1651</v>
      </c>
    </row>
    <row r="1459" spans="1:42" hidden="1">
      <c r="A1459" s="79" t="str">
        <f t="shared" si="22"/>
        <v>HVL G</v>
      </c>
      <c r="B1459" s="89" t="s">
        <v>173</v>
      </c>
      <c r="K1459" s="3" t="s">
        <v>1951</v>
      </c>
      <c r="L1459" s="3" t="s">
        <v>1951</v>
      </c>
      <c r="M1459" s="3" t="s">
        <v>1951</v>
      </c>
      <c r="N1459" s="3" t="s">
        <v>1951</v>
      </c>
      <c r="AP1459" s="159" t="s">
        <v>1651</v>
      </c>
    </row>
    <row r="1460" spans="1:42" hidden="1">
      <c r="A1460" s="79" t="str">
        <f t="shared" si="22"/>
        <v>HVL I</v>
      </c>
      <c r="B1460" s="89" t="s">
        <v>224</v>
      </c>
      <c r="K1460" s="3" t="s">
        <v>1951</v>
      </c>
      <c r="L1460" s="3" t="s">
        <v>1951</v>
      </c>
      <c r="M1460" s="3" t="s">
        <v>1951</v>
      </c>
      <c r="N1460" s="3" t="s">
        <v>1951</v>
      </c>
      <c r="AP1460" s="159" t="s">
        <v>1651</v>
      </c>
    </row>
    <row r="1461" spans="1:42" hidden="1">
      <c r="A1461" s="79" t="str">
        <f t="shared" si="22"/>
        <v>IDB 1</v>
      </c>
      <c r="B1461" s="19">
        <v>1</v>
      </c>
      <c r="K1461" s="3" t="s">
        <v>1951</v>
      </c>
      <c r="L1461" s="3" t="s">
        <v>1951</v>
      </c>
      <c r="M1461" s="3" t="s">
        <v>1951</v>
      </c>
      <c r="N1461" s="3" t="s">
        <v>1951</v>
      </c>
      <c r="AP1461" t="s">
        <v>1652</v>
      </c>
    </row>
    <row r="1462" spans="1:42" hidden="1">
      <c r="A1462" s="79" t="str">
        <f t="shared" si="22"/>
        <v>IDB 2</v>
      </c>
      <c r="B1462" s="19">
        <v>2</v>
      </c>
      <c r="K1462" s="3" t="s">
        <v>1951</v>
      </c>
      <c r="L1462" s="3" t="s">
        <v>1951</v>
      </c>
      <c r="M1462" s="3" t="s">
        <v>1951</v>
      </c>
      <c r="N1462" s="3" t="s">
        <v>1951</v>
      </c>
      <c r="AP1462" t="s">
        <v>1652</v>
      </c>
    </row>
    <row r="1463" spans="1:42" hidden="1">
      <c r="A1463" s="79" t="str">
        <f t="shared" si="22"/>
        <v>IDB 3</v>
      </c>
      <c r="B1463" s="19">
        <v>3</v>
      </c>
      <c r="K1463" s="3" t="s">
        <v>1951</v>
      </c>
      <c r="L1463" s="3" t="s">
        <v>1951</v>
      </c>
      <c r="M1463" s="3" t="s">
        <v>1951</v>
      </c>
      <c r="N1463" s="3" t="s">
        <v>1951</v>
      </c>
      <c r="AP1463" t="s">
        <v>1652</v>
      </c>
    </row>
    <row r="1464" spans="1:42" hidden="1">
      <c r="A1464" s="79" t="str">
        <f t="shared" si="22"/>
        <v>IDB A</v>
      </c>
      <c r="B1464" s="89" t="s">
        <v>106</v>
      </c>
      <c r="C1464" s="79"/>
      <c r="D1464" s="79"/>
      <c r="E1464" s="79"/>
      <c r="F1464" s="79"/>
      <c r="G1464" s="84"/>
      <c r="H1464" s="79"/>
      <c r="I1464" s="79"/>
      <c r="J1464" s="79"/>
      <c r="K1464" s="3" t="s">
        <v>1951</v>
      </c>
      <c r="L1464" s="3" t="s">
        <v>1951</v>
      </c>
      <c r="M1464" s="3" t="s">
        <v>1951</v>
      </c>
      <c r="N1464" s="3" t="s">
        <v>1951</v>
      </c>
      <c r="O1464" s="3"/>
      <c r="P1464" s="79"/>
      <c r="Q1464" s="79"/>
      <c r="R1464" s="85"/>
      <c r="S1464" s="85"/>
      <c r="T1464" s="85"/>
      <c r="U1464" s="85"/>
      <c r="V1464" s="79"/>
      <c r="W1464" s="79"/>
      <c r="X1464" s="79"/>
      <c r="Y1464" s="79"/>
      <c r="Z1464" s="79"/>
      <c r="AA1464" s="79"/>
      <c r="AB1464" s="79"/>
      <c r="AC1464" s="79"/>
      <c r="AD1464" s="86"/>
      <c r="AE1464" s="86"/>
      <c r="AF1464" s="90"/>
      <c r="AG1464" s="3"/>
      <c r="AH1464" s="79"/>
      <c r="AI1464" s="79"/>
      <c r="AJ1464" s="79"/>
      <c r="AK1464" s="19"/>
      <c r="AL1464" s="79"/>
      <c r="AM1464" s="79"/>
      <c r="AN1464" s="3"/>
      <c r="AO1464" s="79"/>
      <c r="AP1464" s="158" t="s">
        <v>1652</v>
      </c>
    </row>
    <row r="1465" spans="1:42" hidden="1">
      <c r="A1465" s="79" t="str">
        <f t="shared" si="22"/>
        <v>IDB D</v>
      </c>
      <c r="B1465" s="89" t="s">
        <v>239</v>
      </c>
      <c r="K1465" s="3" t="s">
        <v>1951</v>
      </c>
      <c r="L1465" s="3" t="s">
        <v>1951</v>
      </c>
      <c r="M1465" s="3" t="s">
        <v>1951</v>
      </c>
      <c r="N1465" s="3" t="s">
        <v>1951</v>
      </c>
      <c r="AP1465" s="159" t="s">
        <v>1652</v>
      </c>
    </row>
    <row r="1466" spans="1:42" hidden="1">
      <c r="A1466" s="79" t="str">
        <f t="shared" si="22"/>
        <v>IDB E</v>
      </c>
      <c r="B1466" s="89" t="s">
        <v>246</v>
      </c>
      <c r="K1466" s="3" t="s">
        <v>1951</v>
      </c>
      <c r="L1466" s="3" t="s">
        <v>1951</v>
      </c>
      <c r="M1466" s="3" t="s">
        <v>1951</v>
      </c>
      <c r="N1466" s="3" t="s">
        <v>1951</v>
      </c>
      <c r="AP1466" s="159" t="s">
        <v>1652</v>
      </c>
    </row>
    <row r="1467" spans="1:42" hidden="1">
      <c r="A1467" s="79" t="str">
        <f t="shared" si="22"/>
        <v>IDB F</v>
      </c>
      <c r="B1467" s="89" t="s">
        <v>247</v>
      </c>
      <c r="K1467" s="3" t="s">
        <v>1951</v>
      </c>
      <c r="L1467" s="3" t="s">
        <v>1951</v>
      </c>
      <c r="M1467" s="3" t="s">
        <v>1951</v>
      </c>
      <c r="N1467" s="3" t="s">
        <v>1951</v>
      </c>
      <c r="AP1467" s="159" t="s">
        <v>1652</v>
      </c>
    </row>
    <row r="1468" spans="1:42" hidden="1">
      <c r="A1468" s="79" t="str">
        <f t="shared" si="22"/>
        <v>IDB G</v>
      </c>
      <c r="B1468" s="89" t="s">
        <v>173</v>
      </c>
      <c r="K1468" s="3" t="s">
        <v>1951</v>
      </c>
      <c r="L1468" s="3" t="s">
        <v>1951</v>
      </c>
      <c r="M1468" s="3" t="s">
        <v>1951</v>
      </c>
      <c r="N1468" s="3" t="s">
        <v>1951</v>
      </c>
      <c r="AP1468" s="159" t="s">
        <v>1652</v>
      </c>
    </row>
    <row r="1469" spans="1:42" hidden="1">
      <c r="A1469" s="79" t="str">
        <f t="shared" si="22"/>
        <v>IDB H</v>
      </c>
      <c r="B1469" s="89" t="s">
        <v>108</v>
      </c>
      <c r="K1469" s="3" t="s">
        <v>1951</v>
      </c>
      <c r="L1469" s="3" t="s">
        <v>1951</v>
      </c>
      <c r="M1469" s="3" t="s">
        <v>1951</v>
      </c>
      <c r="N1469" s="3" t="s">
        <v>1951</v>
      </c>
      <c r="AP1469" s="159" t="s">
        <v>1652</v>
      </c>
    </row>
    <row r="1470" spans="1:42" hidden="1">
      <c r="A1470" s="79" t="str">
        <f t="shared" si="22"/>
        <v>IDB I</v>
      </c>
      <c r="B1470" s="89" t="s">
        <v>224</v>
      </c>
      <c r="K1470" s="3" t="s">
        <v>1951</v>
      </c>
      <c r="L1470" s="3" t="s">
        <v>1951</v>
      </c>
      <c r="M1470" s="3" t="s">
        <v>1951</v>
      </c>
      <c r="N1470" s="3" t="s">
        <v>1951</v>
      </c>
      <c r="AP1470" s="159" t="s">
        <v>1652</v>
      </c>
    </row>
    <row r="1471" spans="1:42" hidden="1">
      <c r="A1471" s="79" t="str">
        <f t="shared" si="22"/>
        <v>IGM 2</v>
      </c>
      <c r="B1471" s="19">
        <v>2</v>
      </c>
      <c r="K1471" s="3" t="s">
        <v>1951</v>
      </c>
      <c r="L1471" s="3" t="s">
        <v>1951</v>
      </c>
      <c r="M1471" s="3" t="s">
        <v>1951</v>
      </c>
      <c r="N1471" s="3" t="s">
        <v>1951</v>
      </c>
      <c r="AP1471" t="s">
        <v>1775</v>
      </c>
    </row>
    <row r="1472" spans="1:42" hidden="1">
      <c r="A1472" s="79" t="str">
        <f t="shared" si="22"/>
        <v>IGM 3</v>
      </c>
      <c r="B1472" s="19">
        <v>3</v>
      </c>
      <c r="K1472" s="3" t="s">
        <v>1951</v>
      </c>
      <c r="L1472" s="3" t="s">
        <v>1951</v>
      </c>
      <c r="M1472" s="3" t="s">
        <v>1951</v>
      </c>
      <c r="N1472" s="3" t="s">
        <v>1951</v>
      </c>
      <c r="AP1472" t="s">
        <v>1775</v>
      </c>
    </row>
    <row r="1473" spans="1:42" hidden="1">
      <c r="A1473" s="79" t="str">
        <f t="shared" si="22"/>
        <v>IGM F</v>
      </c>
      <c r="B1473" s="89" t="s">
        <v>247</v>
      </c>
      <c r="K1473" s="3" t="s">
        <v>1951</v>
      </c>
      <c r="L1473" s="3" t="s">
        <v>1951</v>
      </c>
      <c r="M1473" s="3" t="s">
        <v>1951</v>
      </c>
      <c r="N1473" s="3" t="s">
        <v>1951</v>
      </c>
      <c r="AP1473" s="159" t="s">
        <v>1775</v>
      </c>
    </row>
    <row r="1474" spans="1:42" hidden="1">
      <c r="A1474" s="79" t="str">
        <f t="shared" ref="A1474:A1537" si="23">_xlfn.CONCAT(AP1474," ",B1474)</f>
        <v>IGM G</v>
      </c>
      <c r="B1474" s="89" t="s">
        <v>173</v>
      </c>
      <c r="K1474" s="3" t="s">
        <v>1951</v>
      </c>
      <c r="L1474" s="3" t="s">
        <v>1951</v>
      </c>
      <c r="M1474" s="3" t="s">
        <v>1951</v>
      </c>
      <c r="N1474" s="3" t="s">
        <v>1951</v>
      </c>
      <c r="AP1474" s="159" t="s">
        <v>1775</v>
      </c>
    </row>
    <row r="1475" spans="1:42" hidden="1">
      <c r="A1475" s="79" t="str">
        <f t="shared" si="23"/>
        <v>IGM H</v>
      </c>
      <c r="B1475" s="89" t="s">
        <v>108</v>
      </c>
      <c r="K1475" s="3" t="s">
        <v>1951</v>
      </c>
      <c r="L1475" s="3" t="s">
        <v>1951</v>
      </c>
      <c r="M1475" s="3" t="s">
        <v>1951</v>
      </c>
      <c r="N1475" s="3" t="s">
        <v>1951</v>
      </c>
      <c r="AP1475" s="159" t="s">
        <v>1775</v>
      </c>
    </row>
    <row r="1476" spans="1:42" hidden="1">
      <c r="A1476" s="79" t="str">
        <f t="shared" si="23"/>
        <v>IGM I</v>
      </c>
      <c r="B1476" s="89" t="s">
        <v>224</v>
      </c>
      <c r="K1476" s="3" t="s">
        <v>1951</v>
      </c>
      <c r="L1476" s="3" t="s">
        <v>1951</v>
      </c>
      <c r="M1476" s="3" t="s">
        <v>1951</v>
      </c>
      <c r="N1476" s="3" t="s">
        <v>1951</v>
      </c>
      <c r="AP1476" s="159" t="s">
        <v>1775</v>
      </c>
    </row>
    <row r="1477" spans="1:42" hidden="1">
      <c r="A1477" s="79" t="str">
        <f t="shared" si="23"/>
        <v>INT 1</v>
      </c>
      <c r="B1477" s="19">
        <v>1</v>
      </c>
      <c r="K1477" s="3" t="s">
        <v>1951</v>
      </c>
      <c r="L1477" s="3" t="s">
        <v>1951</v>
      </c>
      <c r="M1477" s="3" t="s">
        <v>1951</v>
      </c>
      <c r="N1477" s="3" t="s">
        <v>1951</v>
      </c>
      <c r="AP1477" t="s">
        <v>843</v>
      </c>
    </row>
    <row r="1478" spans="1:42" hidden="1">
      <c r="A1478" s="79" t="str">
        <f t="shared" si="23"/>
        <v>INT 2</v>
      </c>
      <c r="B1478" s="19">
        <v>2</v>
      </c>
      <c r="K1478" s="3" t="s">
        <v>1951</v>
      </c>
      <c r="L1478" s="3" t="s">
        <v>1951</v>
      </c>
      <c r="M1478" s="3" t="s">
        <v>1951</v>
      </c>
      <c r="N1478" s="3" t="s">
        <v>1951</v>
      </c>
      <c r="AP1478" t="s">
        <v>843</v>
      </c>
    </row>
    <row r="1479" spans="1:42" hidden="1">
      <c r="A1479" s="79" t="str">
        <f t="shared" si="23"/>
        <v>INT 3</v>
      </c>
      <c r="B1479" s="19">
        <v>3</v>
      </c>
      <c r="K1479" s="3" t="s">
        <v>1951</v>
      </c>
      <c r="L1479" s="3" t="s">
        <v>1951</v>
      </c>
      <c r="M1479" s="3" t="s">
        <v>1951</v>
      </c>
      <c r="N1479" s="3" t="s">
        <v>1951</v>
      </c>
      <c r="AP1479" t="s">
        <v>843</v>
      </c>
    </row>
    <row r="1480" spans="1:42" hidden="1">
      <c r="A1480" s="79" t="str">
        <f t="shared" si="23"/>
        <v>INT D</v>
      </c>
      <c r="B1480" s="89" t="s">
        <v>239</v>
      </c>
      <c r="K1480" s="3" t="s">
        <v>1951</v>
      </c>
      <c r="L1480" s="3" t="s">
        <v>1951</v>
      </c>
      <c r="M1480" s="3" t="s">
        <v>1951</v>
      </c>
      <c r="N1480" s="3" t="s">
        <v>1951</v>
      </c>
      <c r="AP1480" s="159" t="s">
        <v>843</v>
      </c>
    </row>
    <row r="1481" spans="1:42" hidden="1">
      <c r="A1481" s="79" t="str">
        <f t="shared" si="23"/>
        <v>INT E</v>
      </c>
      <c r="B1481" s="89" t="s">
        <v>246</v>
      </c>
      <c r="K1481" s="3" t="s">
        <v>1951</v>
      </c>
      <c r="L1481" s="3" t="s">
        <v>1951</v>
      </c>
      <c r="M1481" s="3" t="s">
        <v>1951</v>
      </c>
      <c r="N1481" s="3" t="s">
        <v>1951</v>
      </c>
      <c r="AP1481" s="159" t="s">
        <v>843</v>
      </c>
    </row>
    <row r="1482" spans="1:42" hidden="1">
      <c r="A1482" s="79" t="str">
        <f t="shared" si="23"/>
        <v>INT F</v>
      </c>
      <c r="B1482" s="89" t="s">
        <v>247</v>
      </c>
      <c r="K1482" s="3" t="s">
        <v>1951</v>
      </c>
      <c r="L1482" s="3" t="s">
        <v>1951</v>
      </c>
      <c r="M1482" s="3" t="s">
        <v>1951</v>
      </c>
      <c r="N1482" s="3" t="s">
        <v>1951</v>
      </c>
      <c r="AP1482" s="159" t="s">
        <v>843</v>
      </c>
    </row>
    <row r="1483" spans="1:42" hidden="1">
      <c r="A1483" s="79" t="str">
        <f t="shared" si="23"/>
        <v>INT G</v>
      </c>
      <c r="B1483" s="89" t="s">
        <v>173</v>
      </c>
      <c r="K1483" s="3" t="s">
        <v>1951</v>
      </c>
      <c r="L1483" s="3" t="s">
        <v>1951</v>
      </c>
      <c r="M1483" s="3" t="s">
        <v>1951</v>
      </c>
      <c r="N1483" s="3" t="s">
        <v>1951</v>
      </c>
      <c r="AP1483" s="159" t="s">
        <v>843</v>
      </c>
    </row>
    <row r="1484" spans="1:42" hidden="1">
      <c r="A1484" s="79" t="str">
        <f t="shared" si="23"/>
        <v>INT H</v>
      </c>
      <c r="B1484" s="89" t="s">
        <v>108</v>
      </c>
      <c r="K1484" s="3" t="s">
        <v>1951</v>
      </c>
      <c r="L1484" s="3" t="s">
        <v>1951</v>
      </c>
      <c r="M1484" s="3" t="s">
        <v>1951</v>
      </c>
      <c r="N1484" s="3" t="s">
        <v>1951</v>
      </c>
      <c r="AP1484" s="159" t="s">
        <v>843</v>
      </c>
    </row>
    <row r="1485" spans="1:42" hidden="1">
      <c r="A1485" s="79" t="str">
        <f t="shared" si="23"/>
        <v>INT I</v>
      </c>
      <c r="B1485" s="89" t="s">
        <v>224</v>
      </c>
      <c r="K1485" s="3" t="s">
        <v>1951</v>
      </c>
      <c r="L1485" s="3" t="s">
        <v>1951</v>
      </c>
      <c r="M1485" s="3" t="s">
        <v>1951</v>
      </c>
      <c r="N1485" s="3" t="s">
        <v>1951</v>
      </c>
      <c r="AP1485" s="159" t="s">
        <v>843</v>
      </c>
    </row>
    <row r="1486" spans="1:42" hidden="1">
      <c r="A1486" s="79" t="str">
        <f t="shared" si="23"/>
        <v>IRC 1</v>
      </c>
      <c r="B1486" s="19">
        <v>1</v>
      </c>
      <c r="K1486" s="3" t="s">
        <v>1951</v>
      </c>
      <c r="L1486" s="3" t="s">
        <v>1951</v>
      </c>
      <c r="M1486" s="3" t="s">
        <v>1951</v>
      </c>
      <c r="N1486" s="3" t="s">
        <v>1951</v>
      </c>
      <c r="AP1486" t="s">
        <v>845</v>
      </c>
    </row>
    <row r="1487" spans="1:42" hidden="1">
      <c r="A1487" s="79" t="str">
        <f t="shared" si="23"/>
        <v>IRC 2</v>
      </c>
      <c r="B1487" s="19">
        <v>2</v>
      </c>
      <c r="K1487" s="3" t="s">
        <v>1951</v>
      </c>
      <c r="L1487" s="3" t="s">
        <v>1951</v>
      </c>
      <c r="M1487" s="3" t="s">
        <v>1951</v>
      </c>
      <c r="N1487" s="3" t="s">
        <v>1951</v>
      </c>
      <c r="AP1487" t="s">
        <v>845</v>
      </c>
    </row>
    <row r="1488" spans="1:42" hidden="1">
      <c r="A1488" s="79" t="str">
        <f t="shared" si="23"/>
        <v>IRC 3</v>
      </c>
      <c r="B1488" s="19">
        <v>3</v>
      </c>
      <c r="K1488" s="3" t="s">
        <v>1951</v>
      </c>
      <c r="L1488" s="3" t="s">
        <v>1951</v>
      </c>
      <c r="M1488" s="3" t="s">
        <v>1951</v>
      </c>
      <c r="N1488" s="3" t="s">
        <v>1951</v>
      </c>
      <c r="AP1488" t="s">
        <v>845</v>
      </c>
    </row>
    <row r="1489" spans="1:42" hidden="1">
      <c r="A1489" s="79" t="str">
        <f t="shared" si="23"/>
        <v>IRC D</v>
      </c>
      <c r="B1489" s="89" t="s">
        <v>239</v>
      </c>
      <c r="K1489" s="3" t="s">
        <v>1951</v>
      </c>
      <c r="L1489" s="3" t="s">
        <v>1951</v>
      </c>
      <c r="M1489" s="3" t="s">
        <v>1951</v>
      </c>
      <c r="N1489" s="3" t="s">
        <v>1951</v>
      </c>
      <c r="AP1489" s="159" t="s">
        <v>845</v>
      </c>
    </row>
    <row r="1490" spans="1:42" hidden="1">
      <c r="A1490" s="79" t="str">
        <f t="shared" si="23"/>
        <v>IRC F</v>
      </c>
      <c r="B1490" s="89" t="s">
        <v>247</v>
      </c>
      <c r="K1490" s="3" t="s">
        <v>1951</v>
      </c>
      <c r="L1490" s="3" t="s">
        <v>1951</v>
      </c>
      <c r="M1490" s="3" t="s">
        <v>1951</v>
      </c>
      <c r="N1490" s="3" t="s">
        <v>1951</v>
      </c>
      <c r="AP1490" s="159" t="s">
        <v>845</v>
      </c>
    </row>
    <row r="1491" spans="1:42" hidden="1">
      <c r="A1491" s="79" t="str">
        <f t="shared" si="23"/>
        <v>IRC G</v>
      </c>
      <c r="B1491" s="89" t="s">
        <v>173</v>
      </c>
      <c r="K1491" s="3" t="s">
        <v>1951</v>
      </c>
      <c r="L1491" s="3" t="s">
        <v>1951</v>
      </c>
      <c r="M1491" s="3" t="s">
        <v>1951</v>
      </c>
      <c r="N1491" s="3" t="s">
        <v>1951</v>
      </c>
      <c r="AP1491" s="159" t="s">
        <v>845</v>
      </c>
    </row>
    <row r="1492" spans="1:42" hidden="1">
      <c r="A1492" s="79" t="str">
        <f t="shared" si="23"/>
        <v>IRC H</v>
      </c>
      <c r="B1492" s="89" t="s">
        <v>108</v>
      </c>
      <c r="K1492" s="3" t="s">
        <v>1951</v>
      </c>
      <c r="L1492" s="3" t="s">
        <v>1951</v>
      </c>
      <c r="M1492" s="3" t="s">
        <v>1951</v>
      </c>
      <c r="N1492" s="3" t="s">
        <v>1951</v>
      </c>
      <c r="AP1492" s="159" t="s">
        <v>845</v>
      </c>
    </row>
    <row r="1493" spans="1:42" hidden="1">
      <c r="A1493" s="79" t="str">
        <f t="shared" si="23"/>
        <v>IRC I</v>
      </c>
      <c r="B1493" s="89" t="s">
        <v>224</v>
      </c>
      <c r="K1493" s="3" t="s">
        <v>1951</v>
      </c>
      <c r="L1493" s="3" t="s">
        <v>1951</v>
      </c>
      <c r="M1493" s="3" t="s">
        <v>1951</v>
      </c>
      <c r="N1493" s="3" t="s">
        <v>1951</v>
      </c>
      <c r="AP1493" s="159" t="s">
        <v>845</v>
      </c>
    </row>
    <row r="1494" spans="1:42" hidden="1">
      <c r="A1494" s="79" t="str">
        <f t="shared" si="23"/>
        <v>IVI 2</v>
      </c>
      <c r="B1494" s="19">
        <v>2</v>
      </c>
      <c r="K1494" s="3" t="s">
        <v>1951</v>
      </c>
      <c r="L1494" s="3" t="s">
        <v>1951</v>
      </c>
      <c r="M1494" s="3" t="s">
        <v>1951</v>
      </c>
      <c r="N1494" s="3" t="s">
        <v>1951</v>
      </c>
      <c r="AP1494" t="s">
        <v>847</v>
      </c>
    </row>
    <row r="1495" spans="1:42" hidden="1">
      <c r="A1495" s="79" t="str">
        <f t="shared" si="23"/>
        <v>IVI G</v>
      </c>
      <c r="B1495" s="89" t="s">
        <v>173</v>
      </c>
      <c r="K1495" s="3" t="s">
        <v>1951</v>
      </c>
      <c r="L1495" s="3" t="s">
        <v>1951</v>
      </c>
      <c r="M1495" s="3" t="s">
        <v>1951</v>
      </c>
      <c r="N1495" s="3" t="s">
        <v>1951</v>
      </c>
      <c r="AP1495" s="159" t="s">
        <v>847</v>
      </c>
    </row>
    <row r="1496" spans="1:42" hidden="1">
      <c r="A1496" s="79" t="str">
        <f t="shared" si="23"/>
        <v>JAP 1</v>
      </c>
      <c r="B1496" s="19">
        <v>1</v>
      </c>
      <c r="K1496" s="3" t="s">
        <v>1951</v>
      </c>
      <c r="L1496" s="3" t="s">
        <v>1951</v>
      </c>
      <c r="M1496" s="3" t="s">
        <v>1951</v>
      </c>
      <c r="N1496" s="3" t="s">
        <v>1951</v>
      </c>
      <c r="AP1496" t="s">
        <v>841</v>
      </c>
    </row>
    <row r="1497" spans="1:42" hidden="1">
      <c r="A1497" s="79" t="str">
        <f t="shared" si="23"/>
        <v>JAP 2</v>
      </c>
      <c r="B1497" s="19">
        <v>2</v>
      </c>
      <c r="K1497" s="3" t="s">
        <v>1951</v>
      </c>
      <c r="L1497" s="3" t="s">
        <v>1951</v>
      </c>
      <c r="M1497" s="3" t="s">
        <v>1951</v>
      </c>
      <c r="N1497" s="3" t="s">
        <v>1951</v>
      </c>
      <c r="AP1497" t="s">
        <v>841</v>
      </c>
    </row>
    <row r="1498" spans="1:42" hidden="1">
      <c r="A1498" s="79" t="str">
        <f t="shared" si="23"/>
        <v>JAP 3</v>
      </c>
      <c r="B1498" s="19">
        <v>3</v>
      </c>
      <c r="K1498" s="3" t="s">
        <v>1951</v>
      </c>
      <c r="L1498" s="3" t="s">
        <v>1951</v>
      </c>
      <c r="M1498" s="3" t="s">
        <v>1951</v>
      </c>
      <c r="N1498" s="3" t="s">
        <v>1951</v>
      </c>
      <c r="AP1498" t="s">
        <v>841</v>
      </c>
    </row>
    <row r="1499" spans="1:42" hidden="1">
      <c r="A1499" s="79" t="str">
        <f t="shared" si="23"/>
        <v>JAP G</v>
      </c>
      <c r="B1499" s="89" t="s">
        <v>173</v>
      </c>
      <c r="K1499" s="3" t="s">
        <v>1951</v>
      </c>
      <c r="L1499" s="3" t="s">
        <v>1951</v>
      </c>
      <c r="M1499" s="3" t="s">
        <v>1951</v>
      </c>
      <c r="N1499" s="3" t="s">
        <v>1951</v>
      </c>
      <c r="AP1499" s="159" t="s">
        <v>841</v>
      </c>
    </row>
    <row r="1500" spans="1:42" hidden="1">
      <c r="A1500" s="79" t="str">
        <f t="shared" si="23"/>
        <v>JAP H</v>
      </c>
      <c r="B1500" s="89" t="s">
        <v>108</v>
      </c>
      <c r="K1500" s="3" t="s">
        <v>1951</v>
      </c>
      <c r="L1500" s="3" t="s">
        <v>1951</v>
      </c>
      <c r="M1500" s="3" t="s">
        <v>1951</v>
      </c>
      <c r="N1500" s="3" t="s">
        <v>1951</v>
      </c>
      <c r="AP1500" s="159" t="s">
        <v>841</v>
      </c>
    </row>
    <row r="1501" spans="1:42" hidden="1">
      <c r="A1501" s="79" t="str">
        <f t="shared" si="23"/>
        <v>JAP I</v>
      </c>
      <c r="B1501" s="89" t="s">
        <v>224</v>
      </c>
      <c r="K1501" s="3" t="s">
        <v>1951</v>
      </c>
      <c r="L1501" s="3" t="s">
        <v>1951</v>
      </c>
      <c r="M1501" s="3" t="s">
        <v>1951</v>
      </c>
      <c r="N1501" s="3" t="s">
        <v>1951</v>
      </c>
      <c r="AP1501" s="159" t="s">
        <v>841</v>
      </c>
    </row>
    <row r="1502" spans="1:42" hidden="1">
      <c r="A1502" s="79" t="str">
        <f t="shared" si="23"/>
        <v>JBE 1</v>
      </c>
      <c r="B1502" s="19">
        <v>1</v>
      </c>
      <c r="K1502" s="3" t="s">
        <v>1951</v>
      </c>
      <c r="L1502" s="3" t="s">
        <v>1951</v>
      </c>
      <c r="M1502" s="3" t="s">
        <v>1951</v>
      </c>
      <c r="N1502" s="3" t="s">
        <v>1951</v>
      </c>
      <c r="AP1502" t="s">
        <v>1776</v>
      </c>
    </row>
    <row r="1503" spans="1:42" hidden="1">
      <c r="A1503" s="79" t="str">
        <f t="shared" si="23"/>
        <v>JBE 2</v>
      </c>
      <c r="B1503" s="19">
        <v>2</v>
      </c>
      <c r="K1503" s="3" t="s">
        <v>1951</v>
      </c>
      <c r="L1503" s="3" t="s">
        <v>1951</v>
      </c>
      <c r="M1503" s="3" t="s">
        <v>1951</v>
      </c>
      <c r="N1503" s="3" t="s">
        <v>1951</v>
      </c>
      <c r="AP1503" t="s">
        <v>1776</v>
      </c>
    </row>
    <row r="1504" spans="1:42" hidden="1">
      <c r="A1504" s="79" t="str">
        <f t="shared" si="23"/>
        <v>JBE 3</v>
      </c>
      <c r="B1504" s="19">
        <v>3</v>
      </c>
      <c r="K1504" s="3" t="s">
        <v>1951</v>
      </c>
      <c r="L1504" s="3" t="s">
        <v>1951</v>
      </c>
      <c r="M1504" s="3" t="s">
        <v>1951</v>
      </c>
      <c r="N1504" s="3" t="s">
        <v>1951</v>
      </c>
      <c r="AP1504" t="s">
        <v>1776</v>
      </c>
    </row>
    <row r="1505" spans="1:42" hidden="1">
      <c r="A1505" s="79" t="str">
        <f t="shared" si="23"/>
        <v>JBE D</v>
      </c>
      <c r="B1505" s="89" t="s">
        <v>239</v>
      </c>
      <c r="K1505" s="3" t="s">
        <v>1951</v>
      </c>
      <c r="L1505" s="3" t="s">
        <v>1951</v>
      </c>
      <c r="M1505" s="3" t="s">
        <v>1951</v>
      </c>
      <c r="N1505" s="3" t="s">
        <v>1951</v>
      </c>
      <c r="AP1505" s="159" t="s">
        <v>1776</v>
      </c>
    </row>
    <row r="1506" spans="1:42" hidden="1">
      <c r="A1506" s="79" t="str">
        <f t="shared" si="23"/>
        <v>JBE E</v>
      </c>
      <c r="B1506" s="89" t="s">
        <v>246</v>
      </c>
      <c r="K1506" s="3" t="s">
        <v>1951</v>
      </c>
      <c r="L1506" s="3" t="s">
        <v>1951</v>
      </c>
      <c r="M1506" s="3" t="s">
        <v>1951</v>
      </c>
      <c r="N1506" s="3" t="s">
        <v>1951</v>
      </c>
      <c r="AP1506" s="159" t="s">
        <v>1776</v>
      </c>
    </row>
    <row r="1507" spans="1:42" hidden="1">
      <c r="A1507" s="79" t="str">
        <f t="shared" si="23"/>
        <v>JBE F</v>
      </c>
      <c r="B1507" s="89" t="s">
        <v>247</v>
      </c>
      <c r="K1507" s="3" t="s">
        <v>1951</v>
      </c>
      <c r="L1507" s="3" t="s">
        <v>1951</v>
      </c>
      <c r="M1507" s="3" t="s">
        <v>1951</v>
      </c>
      <c r="N1507" s="3" t="s">
        <v>1951</v>
      </c>
      <c r="AP1507" s="159" t="s">
        <v>1776</v>
      </c>
    </row>
    <row r="1508" spans="1:42" hidden="1">
      <c r="A1508" s="79" t="str">
        <f t="shared" si="23"/>
        <v>JBE G</v>
      </c>
      <c r="B1508" s="89" t="s">
        <v>173</v>
      </c>
      <c r="C1508" s="79" t="s">
        <v>490</v>
      </c>
      <c r="D1508" s="79" t="s">
        <v>491</v>
      </c>
      <c r="E1508" s="79">
        <v>4</v>
      </c>
      <c r="F1508" s="79">
        <v>-21.562528</v>
      </c>
      <c r="G1508" s="84" t="s">
        <v>299</v>
      </c>
      <c r="H1508" s="79">
        <v>-64.800668000000002</v>
      </c>
      <c r="I1508" s="79" t="s">
        <v>300</v>
      </c>
      <c r="J1508" s="79">
        <v>15</v>
      </c>
      <c r="K1508" s="3" t="s">
        <v>1951</v>
      </c>
      <c r="L1508" s="3" t="s">
        <v>1951</v>
      </c>
      <c r="M1508" s="3" t="s">
        <v>1951</v>
      </c>
      <c r="N1508" s="3" t="s">
        <v>1951</v>
      </c>
      <c r="O1508" s="3" t="s">
        <v>179</v>
      </c>
      <c r="P1508" s="79" t="s">
        <v>77</v>
      </c>
      <c r="Q1508" s="79" t="s">
        <v>77</v>
      </c>
      <c r="R1508" s="85" t="s">
        <v>77</v>
      </c>
      <c r="S1508" s="85" t="s">
        <v>77</v>
      </c>
      <c r="T1508" s="85" t="s">
        <v>77</v>
      </c>
      <c r="U1508" s="85" t="s">
        <v>77</v>
      </c>
      <c r="V1508" s="79">
        <v>4</v>
      </c>
      <c r="W1508" s="79">
        <v>4</v>
      </c>
      <c r="X1508" s="79">
        <v>4</v>
      </c>
      <c r="Y1508" s="79">
        <v>4</v>
      </c>
      <c r="Z1508" s="79">
        <v>2175</v>
      </c>
      <c r="AA1508" s="79">
        <v>20175</v>
      </c>
      <c r="AB1508" s="79">
        <v>15000</v>
      </c>
      <c r="AC1508" s="79">
        <v>15000</v>
      </c>
      <c r="AD1508" s="86">
        <v>80000</v>
      </c>
      <c r="AE1508" s="86">
        <v>100</v>
      </c>
      <c r="AF1508" s="90"/>
      <c r="AG1508" s="3"/>
      <c r="AH1508" s="79" t="s">
        <v>301</v>
      </c>
      <c r="AI1508" s="79" t="s">
        <v>250</v>
      </c>
      <c r="AJ1508" s="79"/>
      <c r="AK1508" s="19" t="s">
        <v>239</v>
      </c>
      <c r="AL1508" s="79"/>
      <c r="AM1508" s="79"/>
      <c r="AN1508" s="3"/>
      <c r="AO1508" s="79"/>
      <c r="AP1508" s="158" t="s">
        <v>1776</v>
      </c>
    </row>
    <row r="1509" spans="1:42" hidden="1">
      <c r="A1509" s="79" t="str">
        <f t="shared" si="23"/>
        <v>JBE H</v>
      </c>
      <c r="B1509" s="89" t="s">
        <v>108</v>
      </c>
      <c r="C1509" s="79" t="s">
        <v>490</v>
      </c>
      <c r="D1509" s="79" t="s">
        <v>492</v>
      </c>
      <c r="E1509" s="79">
        <v>5</v>
      </c>
      <c r="F1509" s="79">
        <v>-21.562528</v>
      </c>
      <c r="G1509" s="84" t="s">
        <v>299</v>
      </c>
      <c r="H1509" s="79">
        <v>-64.800668000000002</v>
      </c>
      <c r="I1509" s="79" t="s">
        <v>300</v>
      </c>
      <c r="J1509" s="79">
        <v>15</v>
      </c>
      <c r="K1509" s="3" t="s">
        <v>1951</v>
      </c>
      <c r="L1509" s="3" t="s">
        <v>1951</v>
      </c>
      <c r="M1509" s="3" t="s">
        <v>1951</v>
      </c>
      <c r="N1509" s="3" t="s">
        <v>1951</v>
      </c>
      <c r="O1509" s="3" t="s">
        <v>179</v>
      </c>
      <c r="P1509" s="79" t="s">
        <v>77</v>
      </c>
      <c r="Q1509" s="79" t="s">
        <v>77</v>
      </c>
      <c r="R1509" s="85" t="s">
        <v>77</v>
      </c>
      <c r="S1509" s="85" t="s">
        <v>77</v>
      </c>
      <c r="T1509" s="85" t="s">
        <v>77</v>
      </c>
      <c r="U1509" s="85" t="s">
        <v>77</v>
      </c>
      <c r="V1509" s="79">
        <v>4</v>
      </c>
      <c r="W1509" s="79">
        <v>4</v>
      </c>
      <c r="X1509" s="79">
        <v>4</v>
      </c>
      <c r="Y1509" s="79">
        <v>4</v>
      </c>
      <c r="Z1509" s="79">
        <v>2175</v>
      </c>
      <c r="AA1509" s="79">
        <v>20175</v>
      </c>
      <c r="AB1509" s="79">
        <v>15000</v>
      </c>
      <c r="AC1509" s="79">
        <v>15000</v>
      </c>
      <c r="AD1509" s="79">
        <v>80000</v>
      </c>
      <c r="AE1509" s="86">
        <v>100</v>
      </c>
      <c r="AF1509" s="90"/>
      <c r="AG1509" s="3"/>
      <c r="AH1509" s="79" t="s">
        <v>301</v>
      </c>
      <c r="AI1509" s="79" t="s">
        <v>250</v>
      </c>
      <c r="AJ1509" s="79"/>
      <c r="AK1509" s="19" t="s">
        <v>246</v>
      </c>
      <c r="AL1509" s="79"/>
      <c r="AM1509" s="79"/>
      <c r="AN1509" s="3"/>
      <c r="AO1509" s="79"/>
      <c r="AP1509" s="158" t="s">
        <v>1776</v>
      </c>
    </row>
    <row r="1510" spans="1:42" hidden="1">
      <c r="A1510" s="79" t="str">
        <f t="shared" si="23"/>
        <v>JBE I</v>
      </c>
      <c r="B1510" s="89" t="s">
        <v>224</v>
      </c>
      <c r="C1510" s="79" t="s">
        <v>490</v>
      </c>
      <c r="D1510" s="79" t="s">
        <v>493</v>
      </c>
      <c r="E1510" s="79">
        <v>6</v>
      </c>
      <c r="F1510" s="79">
        <v>-21.562528</v>
      </c>
      <c r="G1510" s="84" t="s">
        <v>299</v>
      </c>
      <c r="H1510" s="79">
        <v>-64.800668000000002</v>
      </c>
      <c r="I1510" s="79" t="s">
        <v>300</v>
      </c>
      <c r="J1510" s="79">
        <v>15</v>
      </c>
      <c r="K1510" s="3" t="s">
        <v>1951</v>
      </c>
      <c r="L1510" s="3" t="s">
        <v>1951</v>
      </c>
      <c r="M1510" s="3" t="s">
        <v>1951</v>
      </c>
      <c r="N1510" s="3" t="s">
        <v>1951</v>
      </c>
      <c r="O1510" s="3" t="s">
        <v>179</v>
      </c>
      <c r="P1510" s="79" t="s">
        <v>77</v>
      </c>
      <c r="Q1510" s="79" t="s">
        <v>77</v>
      </c>
      <c r="R1510" s="85" t="s">
        <v>77</v>
      </c>
      <c r="S1510" s="85" t="s">
        <v>77</v>
      </c>
      <c r="T1510" s="85" t="s">
        <v>77</v>
      </c>
      <c r="U1510" s="85" t="s">
        <v>77</v>
      </c>
      <c r="V1510" s="79">
        <v>4</v>
      </c>
      <c r="W1510" s="79">
        <v>4</v>
      </c>
      <c r="X1510" s="79">
        <v>4</v>
      </c>
      <c r="Y1510" s="79">
        <v>4</v>
      </c>
      <c r="Z1510" s="79">
        <v>2175</v>
      </c>
      <c r="AA1510" s="79">
        <v>20175</v>
      </c>
      <c r="AB1510" s="79">
        <v>15000</v>
      </c>
      <c r="AC1510" s="79">
        <v>15000</v>
      </c>
      <c r="AD1510" s="79">
        <v>80000</v>
      </c>
      <c r="AE1510" s="86">
        <v>100</v>
      </c>
      <c r="AF1510" s="90"/>
      <c r="AG1510" s="3"/>
      <c r="AH1510" s="79" t="s">
        <v>301</v>
      </c>
      <c r="AI1510" s="79" t="s">
        <v>250</v>
      </c>
      <c r="AJ1510" s="79"/>
      <c r="AK1510" s="19" t="s">
        <v>247</v>
      </c>
      <c r="AL1510" s="79"/>
      <c r="AM1510" s="79"/>
      <c r="AN1510" s="3"/>
      <c r="AO1510" s="79"/>
      <c r="AP1510" s="158" t="s">
        <v>1776</v>
      </c>
    </row>
    <row r="1511" spans="1:42" hidden="1">
      <c r="A1511" s="79" t="str">
        <f t="shared" si="23"/>
        <v>JFZ 1</v>
      </c>
      <c r="B1511" s="19">
        <v>1</v>
      </c>
      <c r="K1511" s="3" t="s">
        <v>1951</v>
      </c>
      <c r="L1511" s="3" t="s">
        <v>1951</v>
      </c>
      <c r="M1511" s="3" t="s">
        <v>1951</v>
      </c>
      <c r="N1511" s="3" t="s">
        <v>1951</v>
      </c>
      <c r="AP1511" t="s">
        <v>1777</v>
      </c>
    </row>
    <row r="1512" spans="1:42" hidden="1">
      <c r="A1512" s="79" t="str">
        <f t="shared" si="23"/>
        <v>JFZ 2</v>
      </c>
      <c r="B1512" s="19">
        <v>2</v>
      </c>
      <c r="K1512" s="3" t="s">
        <v>1951</v>
      </c>
      <c r="L1512" s="3" t="s">
        <v>1951</v>
      </c>
      <c r="M1512" s="3" t="s">
        <v>1951</v>
      </c>
      <c r="N1512" s="3" t="s">
        <v>1951</v>
      </c>
      <c r="AP1512" t="s">
        <v>1777</v>
      </c>
    </row>
    <row r="1513" spans="1:42" hidden="1">
      <c r="A1513" s="79" t="str">
        <f t="shared" si="23"/>
        <v>JFZ 3</v>
      </c>
      <c r="B1513" s="19">
        <v>3</v>
      </c>
      <c r="K1513" s="3" t="s">
        <v>1951</v>
      </c>
      <c r="L1513" s="3" t="s">
        <v>1951</v>
      </c>
      <c r="M1513" s="3" t="s">
        <v>1951</v>
      </c>
      <c r="N1513" s="3" t="s">
        <v>1951</v>
      </c>
      <c r="AP1513" t="s">
        <v>1777</v>
      </c>
    </row>
    <row r="1514" spans="1:42" hidden="1">
      <c r="A1514" s="79" t="str">
        <f t="shared" si="23"/>
        <v>JFZ D</v>
      </c>
      <c r="B1514" s="89" t="s">
        <v>239</v>
      </c>
      <c r="K1514" s="3" t="s">
        <v>1951</v>
      </c>
      <c r="L1514" s="3" t="s">
        <v>1951</v>
      </c>
      <c r="M1514" s="3" t="s">
        <v>1951</v>
      </c>
      <c r="N1514" s="3" t="s">
        <v>1951</v>
      </c>
      <c r="AP1514" s="159" t="s">
        <v>1777</v>
      </c>
    </row>
    <row r="1515" spans="1:42" hidden="1">
      <c r="A1515" s="79" t="str">
        <f t="shared" si="23"/>
        <v>JFZ E</v>
      </c>
      <c r="B1515" s="89" t="s">
        <v>246</v>
      </c>
      <c r="K1515" s="3" t="s">
        <v>1951</v>
      </c>
      <c r="L1515" s="3" t="s">
        <v>1951</v>
      </c>
      <c r="M1515" s="3" t="s">
        <v>1951</v>
      </c>
      <c r="N1515" s="3" t="s">
        <v>1951</v>
      </c>
      <c r="AP1515" s="159" t="s">
        <v>1777</v>
      </c>
    </row>
    <row r="1516" spans="1:42" hidden="1">
      <c r="A1516" s="79" t="str">
        <f t="shared" si="23"/>
        <v>JFZ F</v>
      </c>
      <c r="B1516" s="89" t="s">
        <v>247</v>
      </c>
      <c r="K1516" s="3" t="s">
        <v>1951</v>
      </c>
      <c r="L1516" s="3" t="s">
        <v>1951</v>
      </c>
      <c r="M1516" s="3" t="s">
        <v>1951</v>
      </c>
      <c r="N1516" s="3" t="s">
        <v>1951</v>
      </c>
      <c r="AP1516" s="159" t="s">
        <v>1777</v>
      </c>
    </row>
    <row r="1517" spans="1:42" hidden="1">
      <c r="A1517" s="79" t="str">
        <f t="shared" si="23"/>
        <v>JFZ G</v>
      </c>
      <c r="B1517" s="89" t="s">
        <v>173</v>
      </c>
      <c r="K1517" s="3" t="s">
        <v>1951</v>
      </c>
      <c r="L1517" s="3" t="s">
        <v>1951</v>
      </c>
      <c r="M1517" s="3" t="s">
        <v>1951</v>
      </c>
      <c r="N1517" s="3" t="s">
        <v>1951</v>
      </c>
      <c r="AP1517" s="159" t="s">
        <v>1777</v>
      </c>
    </row>
    <row r="1518" spans="1:42" hidden="1">
      <c r="A1518" s="79" t="str">
        <f t="shared" si="23"/>
        <v>JFZ H</v>
      </c>
      <c r="B1518" s="89" t="s">
        <v>108</v>
      </c>
      <c r="K1518" s="3" t="s">
        <v>1951</v>
      </c>
      <c r="L1518" s="3" t="s">
        <v>1951</v>
      </c>
      <c r="M1518" s="3" t="s">
        <v>1951</v>
      </c>
      <c r="N1518" s="3" t="s">
        <v>1951</v>
      </c>
      <c r="AP1518" s="159" t="s">
        <v>1777</v>
      </c>
    </row>
    <row r="1519" spans="1:42" hidden="1">
      <c r="A1519" s="79" t="str">
        <f t="shared" si="23"/>
        <v>JFZ I</v>
      </c>
      <c r="B1519" s="89" t="s">
        <v>224</v>
      </c>
      <c r="K1519" s="3" t="s">
        <v>1951</v>
      </c>
      <c r="L1519" s="3" t="s">
        <v>1951</v>
      </c>
      <c r="M1519" s="3" t="s">
        <v>1951</v>
      </c>
      <c r="N1519" s="3" t="s">
        <v>1951</v>
      </c>
      <c r="AP1519" s="159" t="s">
        <v>1777</v>
      </c>
    </row>
    <row r="1520" spans="1:42" hidden="1">
      <c r="A1520" s="79" t="str">
        <f t="shared" si="23"/>
        <v>JRG 1</v>
      </c>
      <c r="B1520" s="19">
        <v>1</v>
      </c>
      <c r="K1520" s="3" t="s">
        <v>1951</v>
      </c>
      <c r="L1520" s="3" t="s">
        <v>1951</v>
      </c>
      <c r="M1520" s="3" t="s">
        <v>1951</v>
      </c>
      <c r="N1520" s="3" t="s">
        <v>1951</v>
      </c>
      <c r="AP1520" t="s">
        <v>1778</v>
      </c>
    </row>
    <row r="1521" spans="1:42" hidden="1">
      <c r="A1521" s="79" t="str">
        <f t="shared" si="23"/>
        <v>JRG 2</v>
      </c>
      <c r="B1521" s="19">
        <v>2</v>
      </c>
      <c r="K1521" s="3" t="s">
        <v>1951</v>
      </c>
      <c r="L1521" s="3" t="s">
        <v>1951</v>
      </c>
      <c r="M1521" s="3" t="s">
        <v>1951</v>
      </c>
      <c r="N1521" s="3" t="s">
        <v>1951</v>
      </c>
      <c r="AP1521" t="s">
        <v>1778</v>
      </c>
    </row>
    <row r="1522" spans="1:42" hidden="1">
      <c r="A1522" s="79" t="str">
        <f t="shared" si="23"/>
        <v>JRG 3</v>
      </c>
      <c r="B1522" s="19">
        <v>3</v>
      </c>
      <c r="K1522" s="3" t="s">
        <v>1951</v>
      </c>
      <c r="L1522" s="3" t="s">
        <v>1951</v>
      </c>
      <c r="M1522" s="3" t="s">
        <v>1951</v>
      </c>
      <c r="N1522" s="3" t="s">
        <v>1951</v>
      </c>
      <c r="AP1522" t="s">
        <v>1778</v>
      </c>
    </row>
    <row r="1523" spans="1:42" hidden="1">
      <c r="A1523" s="79" t="str">
        <f t="shared" si="23"/>
        <v>JRG D</v>
      </c>
      <c r="B1523" s="89" t="s">
        <v>239</v>
      </c>
      <c r="K1523" s="3" t="s">
        <v>1951</v>
      </c>
      <c r="L1523" s="3" t="s">
        <v>1951</v>
      </c>
      <c r="M1523" s="3" t="s">
        <v>1951</v>
      </c>
      <c r="N1523" s="3" t="s">
        <v>1951</v>
      </c>
      <c r="AP1523" s="159" t="s">
        <v>1778</v>
      </c>
    </row>
    <row r="1524" spans="1:42" hidden="1">
      <c r="A1524" s="79" t="str">
        <f t="shared" si="23"/>
        <v>JRG E</v>
      </c>
      <c r="B1524" s="89" t="s">
        <v>246</v>
      </c>
      <c r="K1524" s="3" t="s">
        <v>1951</v>
      </c>
      <c r="L1524" s="3" t="s">
        <v>1951</v>
      </c>
      <c r="M1524" s="3" t="s">
        <v>1951</v>
      </c>
      <c r="N1524" s="3" t="s">
        <v>1951</v>
      </c>
      <c r="AP1524" s="159" t="s">
        <v>1778</v>
      </c>
    </row>
    <row r="1525" spans="1:42" hidden="1">
      <c r="A1525" s="79" t="str">
        <f t="shared" si="23"/>
        <v>JRG F</v>
      </c>
      <c r="B1525" s="89" t="s">
        <v>247</v>
      </c>
      <c r="K1525" s="3" t="s">
        <v>1951</v>
      </c>
      <c r="L1525" s="3" t="s">
        <v>1951</v>
      </c>
      <c r="M1525" s="3" t="s">
        <v>1951</v>
      </c>
      <c r="N1525" s="3" t="s">
        <v>1951</v>
      </c>
      <c r="AP1525" s="159" t="s">
        <v>1778</v>
      </c>
    </row>
    <row r="1526" spans="1:42" hidden="1">
      <c r="A1526" s="79" t="str">
        <f t="shared" si="23"/>
        <v>JRG G</v>
      </c>
      <c r="B1526" s="89" t="s">
        <v>173</v>
      </c>
      <c r="K1526" s="3" t="s">
        <v>1951</v>
      </c>
      <c r="L1526" s="3" t="s">
        <v>1951</v>
      </c>
      <c r="M1526" s="3" t="s">
        <v>1951</v>
      </c>
      <c r="N1526" s="3" t="s">
        <v>1951</v>
      </c>
      <c r="AP1526" s="159" t="s">
        <v>1778</v>
      </c>
    </row>
    <row r="1527" spans="1:42" hidden="1">
      <c r="A1527" s="79" t="str">
        <f t="shared" si="23"/>
        <v>JRG H</v>
      </c>
      <c r="B1527" s="89" t="s">
        <v>108</v>
      </c>
      <c r="K1527" s="3" t="s">
        <v>1951</v>
      </c>
      <c r="L1527" s="3" t="s">
        <v>1951</v>
      </c>
      <c r="M1527" s="3" t="s">
        <v>1951</v>
      </c>
      <c r="N1527" s="3" t="s">
        <v>1951</v>
      </c>
      <c r="AP1527" s="159" t="s">
        <v>1778</v>
      </c>
    </row>
    <row r="1528" spans="1:42" hidden="1">
      <c r="A1528" s="79" t="str">
        <f t="shared" si="23"/>
        <v>JRG I</v>
      </c>
      <c r="B1528" s="89" t="s">
        <v>224</v>
      </c>
      <c r="K1528" s="3" t="s">
        <v>1951</v>
      </c>
      <c r="L1528" s="3" t="s">
        <v>1951</v>
      </c>
      <c r="M1528" s="3" t="s">
        <v>1951</v>
      </c>
      <c r="N1528" s="3" t="s">
        <v>1951</v>
      </c>
      <c r="AP1528" s="159" t="s">
        <v>1778</v>
      </c>
    </row>
    <row r="1529" spans="1:42" hidden="1">
      <c r="A1529" s="79" t="str">
        <f t="shared" si="23"/>
        <v>K12 1</v>
      </c>
      <c r="B1529" s="19">
        <v>1</v>
      </c>
      <c r="K1529" s="3" t="s">
        <v>1951</v>
      </c>
      <c r="L1529" s="3" t="s">
        <v>1951</v>
      </c>
      <c r="M1529" s="3" t="s">
        <v>1951</v>
      </c>
      <c r="N1529" s="3" t="s">
        <v>1951</v>
      </c>
      <c r="AP1529" t="s">
        <v>850</v>
      </c>
    </row>
    <row r="1530" spans="1:42" hidden="1">
      <c r="A1530" s="79" t="str">
        <f t="shared" si="23"/>
        <v>K12 2</v>
      </c>
      <c r="B1530" s="19">
        <v>2</v>
      </c>
      <c r="K1530" s="3" t="s">
        <v>1951</v>
      </c>
      <c r="L1530" s="3" t="s">
        <v>1951</v>
      </c>
      <c r="M1530" s="3" t="s">
        <v>1951</v>
      </c>
      <c r="N1530" s="3" t="s">
        <v>1951</v>
      </c>
      <c r="AP1530" t="s">
        <v>850</v>
      </c>
    </row>
    <row r="1531" spans="1:42" hidden="1">
      <c r="A1531" s="79" t="str">
        <f t="shared" si="23"/>
        <v>K12 E</v>
      </c>
      <c r="B1531" s="89" t="s">
        <v>246</v>
      </c>
      <c r="K1531" s="3" t="s">
        <v>1951</v>
      </c>
      <c r="L1531" s="3" t="s">
        <v>1951</v>
      </c>
      <c r="M1531" s="3" t="s">
        <v>1951</v>
      </c>
      <c r="N1531" s="3" t="s">
        <v>1951</v>
      </c>
      <c r="AP1531" s="159" t="s">
        <v>850</v>
      </c>
    </row>
    <row r="1532" spans="1:42" hidden="1">
      <c r="A1532" s="79" t="str">
        <f t="shared" si="23"/>
        <v>K12 G</v>
      </c>
      <c r="B1532" s="89" t="s">
        <v>173</v>
      </c>
      <c r="K1532" s="3" t="s">
        <v>1951</v>
      </c>
      <c r="L1532" s="3" t="s">
        <v>1951</v>
      </c>
      <c r="M1532" s="3" t="s">
        <v>1951</v>
      </c>
      <c r="N1532" s="3" t="s">
        <v>1951</v>
      </c>
      <c r="AP1532" s="159" t="s">
        <v>850</v>
      </c>
    </row>
    <row r="1533" spans="1:42" hidden="1">
      <c r="A1533" s="79" t="str">
        <f t="shared" si="23"/>
        <v>K12 H</v>
      </c>
      <c r="B1533" s="89" t="s">
        <v>108</v>
      </c>
      <c r="K1533" s="3" t="s">
        <v>1951</v>
      </c>
      <c r="L1533" s="3" t="s">
        <v>1951</v>
      </c>
      <c r="M1533" s="3" t="s">
        <v>1951</v>
      </c>
      <c r="N1533" s="3" t="s">
        <v>1951</v>
      </c>
      <c r="AP1533" s="159" t="s">
        <v>850</v>
      </c>
    </row>
    <row r="1534" spans="1:42" hidden="1">
      <c r="A1534" s="79" t="str">
        <f t="shared" si="23"/>
        <v>KAN D</v>
      </c>
      <c r="B1534" s="89" t="s">
        <v>239</v>
      </c>
      <c r="K1534" s="3" t="s">
        <v>1951</v>
      </c>
      <c r="L1534" s="3" t="s">
        <v>1951</v>
      </c>
      <c r="M1534" s="3" t="s">
        <v>1951</v>
      </c>
      <c r="N1534" s="3" t="s">
        <v>1951</v>
      </c>
      <c r="AP1534" s="159" t="s">
        <v>1779</v>
      </c>
    </row>
    <row r="1535" spans="1:42" hidden="1">
      <c r="A1535" s="79" t="str">
        <f t="shared" si="23"/>
        <v>KAN E</v>
      </c>
      <c r="B1535" s="89" t="s">
        <v>246</v>
      </c>
      <c r="K1535" s="3" t="s">
        <v>1951</v>
      </c>
      <c r="L1535" s="3" t="s">
        <v>1951</v>
      </c>
      <c r="M1535" s="3" t="s">
        <v>1951</v>
      </c>
      <c r="N1535" s="3" t="s">
        <v>1951</v>
      </c>
      <c r="AP1535" s="159" t="s">
        <v>1779</v>
      </c>
    </row>
    <row r="1536" spans="1:42" hidden="1">
      <c r="A1536" s="79" t="str">
        <f t="shared" si="23"/>
        <v>KAN F</v>
      </c>
      <c r="B1536" s="89" t="s">
        <v>247</v>
      </c>
      <c r="K1536" s="3" t="s">
        <v>1951</v>
      </c>
      <c r="L1536" s="3" t="s">
        <v>1951</v>
      </c>
      <c r="M1536" s="3" t="s">
        <v>1951</v>
      </c>
      <c r="N1536" s="3" t="s">
        <v>1951</v>
      </c>
      <c r="AP1536" s="159" t="s">
        <v>1779</v>
      </c>
    </row>
    <row r="1537" spans="1:42" hidden="1">
      <c r="A1537" s="79" t="str">
        <f t="shared" si="23"/>
        <v>LAN D</v>
      </c>
      <c r="B1537" s="89" t="s">
        <v>239</v>
      </c>
      <c r="K1537" s="3" t="s">
        <v>1951</v>
      </c>
      <c r="L1537" s="3" t="s">
        <v>1951</v>
      </c>
      <c r="M1537" s="3" t="s">
        <v>1951</v>
      </c>
      <c r="N1537" s="3" t="s">
        <v>1951</v>
      </c>
      <c r="AP1537" s="159" t="s">
        <v>1780</v>
      </c>
    </row>
    <row r="1538" spans="1:42" hidden="1">
      <c r="A1538" s="79" t="str">
        <f t="shared" ref="A1538:A1601" si="24">_xlfn.CONCAT(AP1538," ",B1538)</f>
        <v>LAN F</v>
      </c>
      <c r="B1538" s="89" t="s">
        <v>247</v>
      </c>
      <c r="K1538" s="3" t="s">
        <v>1951</v>
      </c>
      <c r="L1538" s="3" t="s">
        <v>1951</v>
      </c>
      <c r="M1538" s="3" t="s">
        <v>1951</v>
      </c>
      <c r="N1538" s="3" t="s">
        <v>1951</v>
      </c>
      <c r="AP1538" s="159" t="s">
        <v>1780</v>
      </c>
    </row>
    <row r="1539" spans="1:42" hidden="1">
      <c r="A1539" s="79" t="str">
        <f t="shared" si="24"/>
        <v>LAZ 2</v>
      </c>
      <c r="B1539" s="19">
        <v>2</v>
      </c>
      <c r="K1539" s="3" t="s">
        <v>1951</v>
      </c>
      <c r="L1539" s="3" t="s">
        <v>1951</v>
      </c>
      <c r="M1539" s="3" t="s">
        <v>1951</v>
      </c>
      <c r="N1539" s="3" t="s">
        <v>1951</v>
      </c>
      <c r="AP1539" t="s">
        <v>1781</v>
      </c>
    </row>
    <row r="1540" spans="1:42" hidden="1">
      <c r="A1540" s="79" t="str">
        <f t="shared" si="24"/>
        <v>LAZ 3</v>
      </c>
      <c r="B1540" s="19">
        <v>3</v>
      </c>
      <c r="K1540" s="3" t="s">
        <v>1951</v>
      </c>
      <c r="L1540" s="3" t="s">
        <v>1951</v>
      </c>
      <c r="M1540" s="3" t="s">
        <v>1951</v>
      </c>
      <c r="N1540" s="3" t="s">
        <v>1951</v>
      </c>
      <c r="AP1540" t="s">
        <v>1781</v>
      </c>
    </row>
    <row r="1541" spans="1:42" hidden="1">
      <c r="A1541" s="79" t="str">
        <f t="shared" si="24"/>
        <v>LAZ E</v>
      </c>
      <c r="B1541" s="89" t="s">
        <v>246</v>
      </c>
      <c r="K1541" s="3" t="s">
        <v>1951</v>
      </c>
      <c r="L1541" s="3" t="s">
        <v>1951</v>
      </c>
      <c r="M1541" s="3" t="s">
        <v>1951</v>
      </c>
      <c r="N1541" s="3" t="s">
        <v>1951</v>
      </c>
      <c r="AP1541" s="159" t="s">
        <v>1781</v>
      </c>
    </row>
    <row r="1542" spans="1:42" hidden="1">
      <c r="A1542" s="79" t="str">
        <f t="shared" si="24"/>
        <v>LAZ F</v>
      </c>
      <c r="B1542" s="89" t="s">
        <v>247</v>
      </c>
      <c r="K1542" s="3" t="s">
        <v>1951</v>
      </c>
      <c r="L1542" s="3" t="s">
        <v>1951</v>
      </c>
      <c r="M1542" s="3" t="s">
        <v>1951</v>
      </c>
      <c r="N1542" s="3" t="s">
        <v>1951</v>
      </c>
      <c r="AP1542" s="159" t="s">
        <v>1781</v>
      </c>
    </row>
    <row r="1543" spans="1:42" hidden="1">
      <c r="A1543" s="79" t="str">
        <f t="shared" si="24"/>
        <v>LAZ G</v>
      </c>
      <c r="B1543" s="89" t="s">
        <v>173</v>
      </c>
      <c r="K1543" s="3" t="s">
        <v>1951</v>
      </c>
      <c r="L1543" s="3" t="s">
        <v>1951</v>
      </c>
      <c r="M1543" s="3" t="s">
        <v>1951</v>
      </c>
      <c r="N1543" s="3" t="s">
        <v>1951</v>
      </c>
      <c r="AP1543" s="159" t="s">
        <v>1781</v>
      </c>
    </row>
    <row r="1544" spans="1:42" hidden="1">
      <c r="A1544" s="79" t="str">
        <f t="shared" si="24"/>
        <v>LAZ H</v>
      </c>
      <c r="B1544" s="89" t="s">
        <v>108</v>
      </c>
      <c r="K1544" s="3" t="s">
        <v>1951</v>
      </c>
      <c r="L1544" s="3" t="s">
        <v>1951</v>
      </c>
      <c r="M1544" s="3" t="s">
        <v>1951</v>
      </c>
      <c r="N1544" s="3" t="s">
        <v>1951</v>
      </c>
      <c r="AP1544" s="159" t="s">
        <v>1781</v>
      </c>
    </row>
    <row r="1545" spans="1:42" hidden="1">
      <c r="A1545" s="79" t="str">
        <f t="shared" si="24"/>
        <v>LAZ I</v>
      </c>
      <c r="B1545" s="89" t="s">
        <v>224</v>
      </c>
      <c r="K1545" s="3" t="s">
        <v>1951</v>
      </c>
      <c r="L1545" s="3" t="s">
        <v>1951</v>
      </c>
      <c r="M1545" s="3" t="s">
        <v>1951</v>
      </c>
      <c r="N1545" s="3" t="s">
        <v>1951</v>
      </c>
      <c r="AP1545" s="159" t="s">
        <v>1781</v>
      </c>
    </row>
    <row r="1546" spans="1:42" hidden="1">
      <c r="A1546" s="79" t="str">
        <f t="shared" si="24"/>
        <v>LBA 1</v>
      </c>
      <c r="B1546" s="19">
        <v>1</v>
      </c>
      <c r="K1546" s="3" t="s">
        <v>1951</v>
      </c>
      <c r="L1546" s="3" t="s">
        <v>1951</v>
      </c>
      <c r="M1546" s="3" t="s">
        <v>1951</v>
      </c>
      <c r="N1546" s="3" t="s">
        <v>1951</v>
      </c>
      <c r="AP1546" t="s">
        <v>1782</v>
      </c>
    </row>
    <row r="1547" spans="1:42" hidden="1">
      <c r="A1547" s="79" t="str">
        <f t="shared" si="24"/>
        <v>LBA D</v>
      </c>
      <c r="B1547" s="89" t="s">
        <v>239</v>
      </c>
      <c r="K1547" s="3" t="s">
        <v>1951</v>
      </c>
      <c r="L1547" s="3" t="s">
        <v>1951</v>
      </c>
      <c r="M1547" s="3" t="s">
        <v>1951</v>
      </c>
      <c r="N1547" s="3" t="s">
        <v>1951</v>
      </c>
      <c r="AP1547" s="159" t="s">
        <v>1782</v>
      </c>
    </row>
    <row r="1548" spans="1:42" hidden="1">
      <c r="A1548" s="79" t="str">
        <f t="shared" si="24"/>
        <v>LBA E</v>
      </c>
      <c r="B1548" s="89" t="s">
        <v>246</v>
      </c>
      <c r="K1548" s="3" t="s">
        <v>1951</v>
      </c>
      <c r="L1548" s="3" t="s">
        <v>1951</v>
      </c>
      <c r="M1548" s="3" t="s">
        <v>1951</v>
      </c>
      <c r="N1548" s="3" t="s">
        <v>1951</v>
      </c>
      <c r="AP1548" s="159" t="s">
        <v>1782</v>
      </c>
    </row>
    <row r="1549" spans="1:42" hidden="1">
      <c r="A1549" s="79" t="str">
        <f t="shared" si="24"/>
        <v>LBA F</v>
      </c>
      <c r="B1549" s="89" t="s">
        <v>247</v>
      </c>
      <c r="K1549" s="3" t="s">
        <v>1951</v>
      </c>
      <c r="L1549" s="3" t="s">
        <v>1951</v>
      </c>
      <c r="M1549" s="3" t="s">
        <v>1951</v>
      </c>
      <c r="N1549" s="3" t="s">
        <v>1951</v>
      </c>
      <c r="AP1549" s="159" t="s">
        <v>1782</v>
      </c>
    </row>
    <row r="1550" spans="1:42" hidden="1">
      <c r="A1550" s="79" t="str">
        <f t="shared" si="24"/>
        <v>LBA G</v>
      </c>
      <c r="B1550" s="89" t="s">
        <v>173</v>
      </c>
      <c r="K1550" s="3" t="s">
        <v>1951</v>
      </c>
      <c r="L1550" s="3" t="s">
        <v>1951</v>
      </c>
      <c r="M1550" s="3" t="s">
        <v>1951</v>
      </c>
      <c r="N1550" s="3" t="s">
        <v>1951</v>
      </c>
      <c r="AP1550" s="159" t="s">
        <v>1782</v>
      </c>
    </row>
    <row r="1551" spans="1:42" hidden="1">
      <c r="A1551" s="79" t="str">
        <f t="shared" si="24"/>
        <v>LCC 1</v>
      </c>
      <c r="B1551" s="19">
        <v>1</v>
      </c>
      <c r="K1551" s="3" t="s">
        <v>1951</v>
      </c>
      <c r="L1551" s="3" t="s">
        <v>1951</v>
      </c>
      <c r="M1551" s="3" t="s">
        <v>1951</v>
      </c>
      <c r="N1551" s="3" t="s">
        <v>1951</v>
      </c>
      <c r="AP1551" t="s">
        <v>567</v>
      </c>
    </row>
    <row r="1552" spans="1:42" hidden="1">
      <c r="A1552" s="79" t="str">
        <f t="shared" si="24"/>
        <v>LCC 2</v>
      </c>
      <c r="B1552" s="19">
        <v>2</v>
      </c>
      <c r="K1552" s="3" t="s">
        <v>1951</v>
      </c>
      <c r="L1552" s="3" t="s">
        <v>1951</v>
      </c>
      <c r="M1552" s="3" t="s">
        <v>1951</v>
      </c>
      <c r="N1552" s="3" t="s">
        <v>1951</v>
      </c>
      <c r="AP1552" t="s">
        <v>567</v>
      </c>
    </row>
    <row r="1553" spans="1:42" hidden="1">
      <c r="A1553" s="79" t="str">
        <f t="shared" si="24"/>
        <v>LCC 3</v>
      </c>
      <c r="B1553" s="19">
        <v>3</v>
      </c>
      <c r="K1553" s="3" t="s">
        <v>1951</v>
      </c>
      <c r="L1553" s="3" t="s">
        <v>1951</v>
      </c>
      <c r="M1553" s="3" t="s">
        <v>1951</v>
      </c>
      <c r="N1553" s="3" t="s">
        <v>1951</v>
      </c>
      <c r="AP1553" t="s">
        <v>567</v>
      </c>
    </row>
    <row r="1554" spans="1:42" hidden="1">
      <c r="A1554" s="79" t="str">
        <f t="shared" si="24"/>
        <v>LCC A</v>
      </c>
      <c r="B1554" s="89" t="s">
        <v>106</v>
      </c>
      <c r="C1554" s="79"/>
      <c r="D1554" s="79"/>
      <c r="E1554" s="79"/>
      <c r="F1554" s="79"/>
      <c r="G1554" s="84"/>
      <c r="H1554" s="79"/>
      <c r="I1554" s="79"/>
      <c r="J1554" s="79"/>
      <c r="K1554" s="3" t="s">
        <v>1951</v>
      </c>
      <c r="L1554" s="3" t="s">
        <v>1951</v>
      </c>
      <c r="M1554" s="3" t="s">
        <v>1951</v>
      </c>
      <c r="N1554" s="3" t="s">
        <v>1951</v>
      </c>
      <c r="O1554" s="3"/>
      <c r="P1554" s="79"/>
      <c r="Q1554" s="79"/>
      <c r="R1554" s="85"/>
      <c r="S1554" s="85"/>
      <c r="T1554" s="85"/>
      <c r="U1554" s="85"/>
      <c r="V1554" s="79"/>
      <c r="W1554" s="79"/>
      <c r="X1554" s="79"/>
      <c r="Y1554" s="79"/>
      <c r="Z1554" s="79"/>
      <c r="AA1554" s="79"/>
      <c r="AB1554" s="79"/>
      <c r="AC1554" s="79"/>
      <c r="AD1554" s="86"/>
      <c r="AE1554" s="86"/>
      <c r="AF1554" s="90"/>
      <c r="AG1554" s="3"/>
      <c r="AH1554" s="79"/>
      <c r="AI1554" s="79"/>
      <c r="AJ1554" s="79"/>
      <c r="AK1554" s="19"/>
      <c r="AL1554" s="79"/>
      <c r="AM1554" s="79"/>
      <c r="AN1554" s="3"/>
      <c r="AO1554" s="79"/>
      <c r="AP1554" s="158" t="s">
        <v>567</v>
      </c>
    </row>
    <row r="1555" spans="1:42" hidden="1">
      <c r="A1555" s="79" t="str">
        <f t="shared" si="24"/>
        <v>LCC D</v>
      </c>
      <c r="B1555" s="89" t="s">
        <v>239</v>
      </c>
      <c r="K1555" s="3" t="s">
        <v>1951</v>
      </c>
      <c r="L1555" s="3" t="s">
        <v>1951</v>
      </c>
      <c r="M1555" s="3" t="s">
        <v>1951</v>
      </c>
      <c r="N1555" s="3" t="s">
        <v>1951</v>
      </c>
      <c r="AP1555" s="159" t="s">
        <v>567</v>
      </c>
    </row>
    <row r="1556" spans="1:42" hidden="1">
      <c r="A1556" s="79" t="str">
        <f t="shared" si="24"/>
        <v>LCC E</v>
      </c>
      <c r="B1556" s="89" t="s">
        <v>246</v>
      </c>
      <c r="K1556" s="3" t="s">
        <v>1951</v>
      </c>
      <c r="L1556" s="3" t="s">
        <v>1951</v>
      </c>
      <c r="M1556" s="3" t="s">
        <v>1951</v>
      </c>
      <c r="N1556" s="3" t="s">
        <v>1951</v>
      </c>
      <c r="AP1556" s="159" t="s">
        <v>567</v>
      </c>
    </row>
    <row r="1557" spans="1:42" hidden="1">
      <c r="A1557" s="79" t="str">
        <f t="shared" si="24"/>
        <v>LCC F</v>
      </c>
      <c r="B1557" s="89" t="s">
        <v>247</v>
      </c>
      <c r="C1557" s="79" t="s">
        <v>411</v>
      </c>
      <c r="D1557" s="3" t="s">
        <v>413</v>
      </c>
      <c r="E1557" s="79">
        <v>8</v>
      </c>
      <c r="F1557" s="79">
        <v>-17.762910000000002</v>
      </c>
      <c r="G1557" s="84" t="s">
        <v>299</v>
      </c>
      <c r="H1557" s="79">
        <v>-63.150280000000002</v>
      </c>
      <c r="I1557" s="79" t="s">
        <v>300</v>
      </c>
      <c r="J1557" s="79">
        <v>15</v>
      </c>
      <c r="K1557" s="3" t="s">
        <v>1951</v>
      </c>
      <c r="L1557" s="3" t="s">
        <v>1951</v>
      </c>
      <c r="M1557" s="3" t="s">
        <v>1951</v>
      </c>
      <c r="N1557" s="3" t="s">
        <v>1951</v>
      </c>
      <c r="O1557" s="3"/>
      <c r="P1557" s="79"/>
      <c r="Q1557" s="79"/>
      <c r="R1557" s="85"/>
      <c r="S1557" s="85"/>
      <c r="T1557" s="85"/>
      <c r="U1557" s="85"/>
      <c r="V1557" s="79"/>
      <c r="W1557" s="79"/>
      <c r="X1557" s="79"/>
      <c r="Y1557" s="79"/>
      <c r="Z1557" s="79"/>
      <c r="AA1557" s="79"/>
      <c r="AB1557" s="79"/>
      <c r="AC1557" s="79"/>
      <c r="AD1557" s="86"/>
      <c r="AE1557" s="86"/>
      <c r="AF1557" s="90"/>
      <c r="AG1557" s="3"/>
      <c r="AH1557" s="79"/>
      <c r="AI1557" s="79"/>
      <c r="AJ1557" s="79"/>
      <c r="AK1557" s="19" t="s">
        <v>108</v>
      </c>
      <c r="AL1557" s="79"/>
      <c r="AM1557" s="79"/>
      <c r="AN1557" s="3"/>
      <c r="AO1557" s="79"/>
      <c r="AP1557" s="158" t="s">
        <v>567</v>
      </c>
    </row>
    <row r="1558" spans="1:42" hidden="1">
      <c r="A1558" s="79" t="str">
        <f t="shared" si="24"/>
        <v>LCC G</v>
      </c>
      <c r="B1558" s="89" t="s">
        <v>173</v>
      </c>
      <c r="K1558" s="3" t="s">
        <v>1951</v>
      </c>
      <c r="L1558" s="3" t="s">
        <v>1951</v>
      </c>
      <c r="M1558" s="3" t="s">
        <v>1951</v>
      </c>
      <c r="N1558" s="3" t="s">
        <v>1951</v>
      </c>
      <c r="AP1558" s="159" t="s">
        <v>567</v>
      </c>
    </row>
    <row r="1559" spans="1:42" hidden="1">
      <c r="A1559" s="79" t="str">
        <f t="shared" si="24"/>
        <v>LCC H</v>
      </c>
      <c r="B1559" s="89" t="s">
        <v>108</v>
      </c>
      <c r="K1559" s="3" t="s">
        <v>1951</v>
      </c>
      <c r="L1559" s="3" t="s">
        <v>1951</v>
      </c>
      <c r="M1559" s="3" t="s">
        <v>1951</v>
      </c>
      <c r="N1559" s="3" t="s">
        <v>1951</v>
      </c>
      <c r="AP1559" s="159" t="s">
        <v>567</v>
      </c>
    </row>
    <row r="1560" spans="1:42" hidden="1">
      <c r="A1560" s="79" t="str">
        <f t="shared" si="24"/>
        <v>LCC I</v>
      </c>
      <c r="B1560" s="89" t="s">
        <v>224</v>
      </c>
      <c r="K1560" s="3" t="s">
        <v>1951</v>
      </c>
      <c r="L1560" s="3" t="s">
        <v>1951</v>
      </c>
      <c r="M1560" s="3" t="s">
        <v>1951</v>
      </c>
      <c r="N1560" s="3" t="s">
        <v>1951</v>
      </c>
      <c r="AP1560" s="159" t="s">
        <v>567</v>
      </c>
    </row>
    <row r="1561" spans="1:42" hidden="1">
      <c r="A1561" s="79" t="str">
        <f t="shared" si="24"/>
        <v>LCH 1</v>
      </c>
      <c r="B1561" s="19">
        <v>1</v>
      </c>
      <c r="K1561" s="3" t="s">
        <v>1951</v>
      </c>
      <c r="L1561" s="3" t="s">
        <v>1951</v>
      </c>
      <c r="M1561" s="3" t="s">
        <v>1951</v>
      </c>
      <c r="N1561" s="3" t="s">
        <v>1951</v>
      </c>
      <c r="AP1561" t="s">
        <v>872</v>
      </c>
    </row>
    <row r="1562" spans="1:42" hidden="1">
      <c r="A1562" s="79" t="str">
        <f t="shared" si="24"/>
        <v>LCH 2</v>
      </c>
      <c r="B1562" s="19">
        <v>2</v>
      </c>
      <c r="K1562" s="3" t="s">
        <v>1951</v>
      </c>
      <c r="L1562" s="3" t="s">
        <v>1951</v>
      </c>
      <c r="M1562" s="3" t="s">
        <v>1951</v>
      </c>
      <c r="N1562" s="3" t="s">
        <v>1951</v>
      </c>
      <c r="AP1562" t="s">
        <v>872</v>
      </c>
    </row>
    <row r="1563" spans="1:42" hidden="1">
      <c r="A1563" s="79" t="str">
        <f t="shared" si="24"/>
        <v>LCH 3</v>
      </c>
      <c r="B1563" s="19">
        <v>3</v>
      </c>
      <c r="K1563" s="3" t="s">
        <v>1951</v>
      </c>
      <c r="L1563" s="3" t="s">
        <v>1951</v>
      </c>
      <c r="M1563" s="3" t="s">
        <v>1951</v>
      </c>
      <c r="N1563" s="3" t="s">
        <v>1951</v>
      </c>
      <c r="AP1563" t="s">
        <v>872</v>
      </c>
    </row>
    <row r="1564" spans="1:42" hidden="1">
      <c r="A1564" s="79" t="str">
        <f t="shared" si="24"/>
        <v>LCH G</v>
      </c>
      <c r="B1564" s="89" t="s">
        <v>173</v>
      </c>
      <c r="K1564" s="3" t="s">
        <v>1951</v>
      </c>
      <c r="L1564" s="3" t="s">
        <v>1951</v>
      </c>
      <c r="M1564" s="3" t="s">
        <v>1951</v>
      </c>
      <c r="N1564" s="3" t="s">
        <v>1951</v>
      </c>
      <c r="AP1564" s="159" t="s">
        <v>872</v>
      </c>
    </row>
    <row r="1565" spans="1:42" hidden="1">
      <c r="A1565" s="79" t="str">
        <f t="shared" si="24"/>
        <v>LCH H</v>
      </c>
      <c r="B1565" s="89" t="s">
        <v>108</v>
      </c>
      <c r="K1565" s="3" t="s">
        <v>1951</v>
      </c>
      <c r="L1565" s="3" t="s">
        <v>1951</v>
      </c>
      <c r="M1565" s="3" t="s">
        <v>1951</v>
      </c>
      <c r="N1565" s="3" t="s">
        <v>1951</v>
      </c>
      <c r="AP1565" s="159" t="s">
        <v>872</v>
      </c>
    </row>
    <row r="1566" spans="1:42" hidden="1">
      <c r="A1566" s="79" t="str">
        <f t="shared" si="24"/>
        <v>LCH I</v>
      </c>
      <c r="B1566" s="89" t="s">
        <v>224</v>
      </c>
      <c r="K1566" s="3" t="s">
        <v>1951</v>
      </c>
      <c r="L1566" s="3" t="s">
        <v>1951</v>
      </c>
      <c r="M1566" s="3" t="s">
        <v>1951</v>
      </c>
      <c r="N1566" s="3" t="s">
        <v>1951</v>
      </c>
      <c r="AP1566" s="159" t="s">
        <v>872</v>
      </c>
    </row>
    <row r="1567" spans="1:42" hidden="1">
      <c r="A1567" s="79" t="str">
        <f t="shared" si="24"/>
        <v>LCM 1</v>
      </c>
      <c r="B1567" s="19">
        <v>1</v>
      </c>
      <c r="K1567" s="3" t="s">
        <v>1951</v>
      </c>
      <c r="L1567" s="3" t="s">
        <v>1951</v>
      </c>
      <c r="M1567" s="3" t="s">
        <v>1951</v>
      </c>
      <c r="N1567" s="3" t="s">
        <v>1951</v>
      </c>
      <c r="AP1567" t="s">
        <v>863</v>
      </c>
    </row>
    <row r="1568" spans="1:42" hidden="1">
      <c r="A1568" s="79" t="str">
        <f t="shared" si="24"/>
        <v>LCM F</v>
      </c>
      <c r="B1568" s="89" t="s">
        <v>247</v>
      </c>
      <c r="C1568" s="79" t="s">
        <v>411</v>
      </c>
      <c r="D1568" s="79" t="s">
        <v>414</v>
      </c>
      <c r="E1568" s="79">
        <v>9</v>
      </c>
      <c r="F1568" s="79">
        <v>-17.762910000000002</v>
      </c>
      <c r="G1568" s="84" t="s">
        <v>299</v>
      </c>
      <c r="H1568" s="79">
        <v>-63.150280000000002</v>
      </c>
      <c r="I1568" s="79" t="s">
        <v>300</v>
      </c>
      <c r="J1568" s="79">
        <v>15</v>
      </c>
      <c r="K1568" s="3" t="s">
        <v>1951</v>
      </c>
      <c r="L1568" s="3" t="s">
        <v>1951</v>
      </c>
      <c r="M1568" s="3" t="s">
        <v>1951</v>
      </c>
      <c r="N1568" s="3" t="s">
        <v>1951</v>
      </c>
      <c r="O1568" s="3"/>
      <c r="P1568" s="79"/>
      <c r="Q1568" s="79"/>
      <c r="R1568" s="85"/>
      <c r="S1568" s="85"/>
      <c r="T1568" s="85"/>
      <c r="U1568" s="85"/>
      <c r="V1568" s="79"/>
      <c r="W1568" s="79"/>
      <c r="X1568" s="79"/>
      <c r="Y1568" s="79"/>
      <c r="Z1568" s="79"/>
      <c r="AA1568" s="79"/>
      <c r="AB1568" s="79"/>
      <c r="AC1568" s="79"/>
      <c r="AD1568" s="86"/>
      <c r="AE1568" s="86"/>
      <c r="AF1568" s="90"/>
      <c r="AG1568" s="3"/>
      <c r="AH1568" s="79"/>
      <c r="AI1568" s="79"/>
      <c r="AJ1568" s="79"/>
      <c r="AK1568" s="19" t="s">
        <v>173</v>
      </c>
      <c r="AL1568" s="79"/>
      <c r="AM1568" s="79"/>
      <c r="AN1568" s="3"/>
      <c r="AO1568" s="79"/>
      <c r="AP1568" s="158" t="s">
        <v>863</v>
      </c>
    </row>
    <row r="1569" spans="1:42" hidden="1">
      <c r="A1569" s="79" t="str">
        <f t="shared" si="24"/>
        <v>LCM G</v>
      </c>
      <c r="B1569" s="89" t="s">
        <v>173</v>
      </c>
      <c r="K1569" s="3" t="s">
        <v>1951</v>
      </c>
      <c r="L1569" s="3" t="s">
        <v>1951</v>
      </c>
      <c r="M1569" s="3" t="s">
        <v>1951</v>
      </c>
      <c r="N1569" s="3" t="s">
        <v>1951</v>
      </c>
      <c r="AP1569" s="159" t="s">
        <v>863</v>
      </c>
    </row>
    <row r="1570" spans="1:42" hidden="1">
      <c r="A1570" s="79" t="str">
        <f t="shared" si="24"/>
        <v>LCM H</v>
      </c>
      <c r="B1570" s="89" t="s">
        <v>108</v>
      </c>
      <c r="K1570" s="3" t="s">
        <v>1951</v>
      </c>
      <c r="L1570" s="3" t="s">
        <v>1951</v>
      </c>
      <c r="M1570" s="3" t="s">
        <v>1951</v>
      </c>
      <c r="N1570" s="3" t="s">
        <v>1951</v>
      </c>
      <c r="AP1570" s="159" t="s">
        <v>863</v>
      </c>
    </row>
    <row r="1571" spans="1:42" hidden="1">
      <c r="A1571" s="79" t="str">
        <f t="shared" si="24"/>
        <v>LCP 3</v>
      </c>
      <c r="B1571" s="19">
        <v>3</v>
      </c>
      <c r="K1571" s="3" t="s">
        <v>1951</v>
      </c>
      <c r="L1571" s="3" t="s">
        <v>1951</v>
      </c>
      <c r="M1571" s="3" t="s">
        <v>1951</v>
      </c>
      <c r="N1571" s="3" t="s">
        <v>1951</v>
      </c>
      <c r="AP1571" t="s">
        <v>1783</v>
      </c>
    </row>
    <row r="1572" spans="1:42" hidden="1">
      <c r="A1572" s="79" t="str">
        <f t="shared" si="24"/>
        <v>LCP F</v>
      </c>
      <c r="B1572" s="89" t="s">
        <v>247</v>
      </c>
      <c r="K1572" s="3" t="s">
        <v>1951</v>
      </c>
      <c r="L1572" s="3" t="s">
        <v>1951</v>
      </c>
      <c r="M1572" s="3" t="s">
        <v>1951</v>
      </c>
      <c r="N1572" s="3" t="s">
        <v>1951</v>
      </c>
      <c r="AP1572" s="159" t="s">
        <v>1783</v>
      </c>
    </row>
    <row r="1573" spans="1:42" hidden="1">
      <c r="A1573" s="79" t="str">
        <f t="shared" si="24"/>
        <v>LCP I</v>
      </c>
      <c r="B1573" s="89" t="s">
        <v>224</v>
      </c>
      <c r="K1573" s="3" t="s">
        <v>1951</v>
      </c>
      <c r="L1573" s="3" t="s">
        <v>1951</v>
      </c>
      <c r="M1573" s="3" t="s">
        <v>1951</v>
      </c>
      <c r="N1573" s="3" t="s">
        <v>1951</v>
      </c>
      <c r="AP1573" s="159" t="s">
        <v>1783</v>
      </c>
    </row>
    <row r="1574" spans="1:42" hidden="1">
      <c r="A1574" s="79" t="str">
        <f t="shared" si="24"/>
        <v>LCS 1</v>
      </c>
      <c r="B1574" s="19">
        <v>1</v>
      </c>
      <c r="K1574" s="3" t="s">
        <v>1951</v>
      </c>
      <c r="L1574" s="3" t="s">
        <v>1951</v>
      </c>
      <c r="M1574" s="3" t="s">
        <v>1951</v>
      </c>
      <c r="N1574" s="3" t="s">
        <v>1951</v>
      </c>
      <c r="AP1574" t="s">
        <v>1784</v>
      </c>
    </row>
    <row r="1575" spans="1:42" hidden="1">
      <c r="A1575" s="79" t="str">
        <f t="shared" si="24"/>
        <v>LCS 2</v>
      </c>
      <c r="B1575" s="19">
        <v>2</v>
      </c>
      <c r="K1575" s="3" t="s">
        <v>1951</v>
      </c>
      <c r="L1575" s="3" t="s">
        <v>1951</v>
      </c>
      <c r="M1575" s="3" t="s">
        <v>1951</v>
      </c>
      <c r="N1575" s="3" t="s">
        <v>1951</v>
      </c>
      <c r="AP1575" t="s">
        <v>1784</v>
      </c>
    </row>
    <row r="1576" spans="1:42" hidden="1">
      <c r="A1576" s="79" t="str">
        <f t="shared" si="24"/>
        <v>LCS 3</v>
      </c>
      <c r="B1576" s="19">
        <v>3</v>
      </c>
      <c r="K1576" s="3" t="s">
        <v>1951</v>
      </c>
      <c r="L1576" s="3" t="s">
        <v>1951</v>
      </c>
      <c r="M1576" s="3" t="s">
        <v>1951</v>
      </c>
      <c r="N1576" s="3" t="s">
        <v>1951</v>
      </c>
      <c r="AP1576" t="s">
        <v>1784</v>
      </c>
    </row>
    <row r="1577" spans="1:42" hidden="1">
      <c r="A1577" s="79" t="str">
        <f t="shared" si="24"/>
        <v>LCS D</v>
      </c>
      <c r="B1577" s="89" t="s">
        <v>239</v>
      </c>
      <c r="K1577" s="3" t="s">
        <v>1951</v>
      </c>
      <c r="L1577" s="3" t="s">
        <v>1951</v>
      </c>
      <c r="M1577" s="3" t="s">
        <v>1951</v>
      </c>
      <c r="N1577" s="3" t="s">
        <v>1951</v>
      </c>
      <c r="AP1577" s="159" t="s">
        <v>1784</v>
      </c>
    </row>
    <row r="1578" spans="1:42" hidden="1">
      <c r="A1578" s="79" t="str">
        <f t="shared" si="24"/>
        <v>LCS E</v>
      </c>
      <c r="B1578" s="89" t="s">
        <v>246</v>
      </c>
      <c r="K1578" s="3" t="s">
        <v>1951</v>
      </c>
      <c r="L1578" s="3" t="s">
        <v>1951</v>
      </c>
      <c r="M1578" s="3" t="s">
        <v>1951</v>
      </c>
      <c r="N1578" s="3" t="s">
        <v>1951</v>
      </c>
      <c r="AP1578" s="159" t="s">
        <v>1784</v>
      </c>
    </row>
    <row r="1579" spans="1:42" hidden="1">
      <c r="A1579" s="79" t="str">
        <f t="shared" si="24"/>
        <v>LCS F</v>
      </c>
      <c r="B1579" s="89" t="s">
        <v>247</v>
      </c>
      <c r="K1579" s="3" t="s">
        <v>1951</v>
      </c>
      <c r="L1579" s="3" t="s">
        <v>1951</v>
      </c>
      <c r="M1579" s="3" t="s">
        <v>1951</v>
      </c>
      <c r="N1579" s="3" t="s">
        <v>1951</v>
      </c>
      <c r="AP1579" s="159" t="s">
        <v>1784</v>
      </c>
    </row>
    <row r="1580" spans="1:42" hidden="1">
      <c r="A1580" s="79" t="str">
        <f t="shared" si="24"/>
        <v>LCS G</v>
      </c>
      <c r="B1580" s="89" t="s">
        <v>173</v>
      </c>
      <c r="K1580" s="3" t="s">
        <v>1951</v>
      </c>
      <c r="L1580" s="3" t="s">
        <v>1951</v>
      </c>
      <c r="M1580" s="3" t="s">
        <v>1951</v>
      </c>
      <c r="N1580" s="3" t="s">
        <v>1951</v>
      </c>
      <c r="AP1580" s="159" t="s">
        <v>1784</v>
      </c>
    </row>
    <row r="1581" spans="1:42" hidden="1">
      <c r="A1581" s="79" t="str">
        <f t="shared" si="24"/>
        <v>LCS H</v>
      </c>
      <c r="B1581" s="89" t="s">
        <v>108</v>
      </c>
      <c r="K1581" s="3" t="s">
        <v>1951</v>
      </c>
      <c r="L1581" s="3" t="s">
        <v>1951</v>
      </c>
      <c r="M1581" s="3" t="s">
        <v>1951</v>
      </c>
      <c r="N1581" s="3" t="s">
        <v>1951</v>
      </c>
      <c r="AP1581" s="159" t="s">
        <v>1784</v>
      </c>
    </row>
    <row r="1582" spans="1:42" hidden="1">
      <c r="A1582" s="79" t="str">
        <f t="shared" si="24"/>
        <v>LCS I</v>
      </c>
      <c r="B1582" s="89" t="s">
        <v>224</v>
      </c>
      <c r="K1582" s="3" t="s">
        <v>1951</v>
      </c>
      <c r="L1582" s="3" t="s">
        <v>1951</v>
      </c>
      <c r="M1582" s="3" t="s">
        <v>1951</v>
      </c>
      <c r="N1582" s="3" t="s">
        <v>1951</v>
      </c>
      <c r="AP1582" s="159" t="s">
        <v>1784</v>
      </c>
    </row>
    <row r="1583" spans="1:42" hidden="1">
      <c r="A1583" s="79" t="str">
        <f t="shared" si="24"/>
        <v>LCS2 E</v>
      </c>
      <c r="B1583" s="89" t="s">
        <v>246</v>
      </c>
      <c r="K1583" s="3" t="s">
        <v>1951</v>
      </c>
      <c r="L1583" s="3" t="s">
        <v>1951</v>
      </c>
      <c r="M1583" s="3" t="s">
        <v>1951</v>
      </c>
      <c r="N1583" s="3" t="s">
        <v>1951</v>
      </c>
      <c r="AP1583" s="159" t="s">
        <v>1047</v>
      </c>
    </row>
    <row r="1584" spans="1:42" hidden="1">
      <c r="A1584" s="79" t="str">
        <f t="shared" si="24"/>
        <v>LCS2 F</v>
      </c>
      <c r="B1584" s="89" t="s">
        <v>247</v>
      </c>
      <c r="K1584" s="3" t="s">
        <v>1951</v>
      </c>
      <c r="L1584" s="3" t="s">
        <v>1951</v>
      </c>
      <c r="M1584" s="3" t="s">
        <v>1951</v>
      </c>
      <c r="N1584" s="3" t="s">
        <v>1951</v>
      </c>
      <c r="AP1584" s="159" t="s">
        <v>1047</v>
      </c>
    </row>
    <row r="1585" spans="1:42" hidden="1">
      <c r="A1585" s="79" t="str">
        <f t="shared" si="24"/>
        <v>LCS2 H</v>
      </c>
      <c r="B1585" s="89" t="s">
        <v>108</v>
      </c>
      <c r="K1585" s="3" t="s">
        <v>1951</v>
      </c>
      <c r="L1585" s="3" t="s">
        <v>1951</v>
      </c>
      <c r="M1585" s="3" t="s">
        <v>1951</v>
      </c>
      <c r="N1585" s="3" t="s">
        <v>1951</v>
      </c>
      <c r="AP1585" s="159" t="s">
        <v>1047</v>
      </c>
    </row>
    <row r="1586" spans="1:42" hidden="1">
      <c r="A1586" s="79" t="str">
        <f t="shared" si="24"/>
        <v>LCS2 I</v>
      </c>
      <c r="B1586" s="89" t="s">
        <v>224</v>
      </c>
      <c r="K1586" s="3" t="s">
        <v>1951</v>
      </c>
      <c r="L1586" s="3" t="s">
        <v>1951</v>
      </c>
      <c r="M1586" s="3" t="s">
        <v>1951</v>
      </c>
      <c r="N1586" s="3" t="s">
        <v>1951</v>
      </c>
      <c r="AP1586" s="159" t="s">
        <v>1047</v>
      </c>
    </row>
    <row r="1587" spans="1:42" hidden="1">
      <c r="A1587" s="79" t="str">
        <f t="shared" si="24"/>
        <v>LCT 1</v>
      </c>
      <c r="B1587" s="19">
        <v>1</v>
      </c>
      <c r="K1587" s="3" t="s">
        <v>1951</v>
      </c>
      <c r="L1587" s="3" t="s">
        <v>1951</v>
      </c>
      <c r="M1587" s="3" t="s">
        <v>1951</v>
      </c>
      <c r="N1587" s="3" t="s">
        <v>1951</v>
      </c>
      <c r="AP1587" t="s">
        <v>568</v>
      </c>
    </row>
    <row r="1588" spans="1:42" hidden="1">
      <c r="A1588" s="79" t="str">
        <f t="shared" si="24"/>
        <v>LCT 2</v>
      </c>
      <c r="B1588" s="19">
        <v>2</v>
      </c>
      <c r="K1588" s="3" t="s">
        <v>1951</v>
      </c>
      <c r="L1588" s="3" t="s">
        <v>1951</v>
      </c>
      <c r="M1588" s="3" t="s">
        <v>1951</v>
      </c>
      <c r="N1588" s="3" t="s">
        <v>1951</v>
      </c>
      <c r="AP1588" t="s">
        <v>568</v>
      </c>
    </row>
    <row r="1589" spans="1:42" hidden="1">
      <c r="A1589" s="79" t="str">
        <f t="shared" si="24"/>
        <v>LCT 3</v>
      </c>
      <c r="B1589" s="19">
        <v>3</v>
      </c>
      <c r="K1589" s="3" t="s">
        <v>1951</v>
      </c>
      <c r="L1589" s="3" t="s">
        <v>1951</v>
      </c>
      <c r="M1589" s="3" t="s">
        <v>1951</v>
      </c>
      <c r="N1589" s="3" t="s">
        <v>1951</v>
      </c>
      <c r="AP1589" t="s">
        <v>568</v>
      </c>
    </row>
    <row r="1590" spans="1:42" hidden="1">
      <c r="A1590" s="79" t="str">
        <f t="shared" si="24"/>
        <v>LCT D</v>
      </c>
      <c r="B1590" s="89" t="s">
        <v>239</v>
      </c>
      <c r="K1590" s="3" t="s">
        <v>1951</v>
      </c>
      <c r="L1590" s="3" t="s">
        <v>1951</v>
      </c>
      <c r="M1590" s="3" t="s">
        <v>1951</v>
      </c>
      <c r="N1590" s="3" t="s">
        <v>1951</v>
      </c>
      <c r="AP1590" s="159" t="s">
        <v>568</v>
      </c>
    </row>
    <row r="1591" spans="1:42" hidden="1">
      <c r="A1591" s="79" t="str">
        <f t="shared" si="24"/>
        <v>LCT F</v>
      </c>
      <c r="B1591" s="89" t="s">
        <v>247</v>
      </c>
      <c r="K1591" s="3" t="s">
        <v>1951</v>
      </c>
      <c r="L1591" s="3" t="s">
        <v>1951</v>
      </c>
      <c r="M1591" s="3" t="s">
        <v>1951</v>
      </c>
      <c r="N1591" s="3" t="s">
        <v>1951</v>
      </c>
      <c r="AP1591" s="159" t="s">
        <v>568</v>
      </c>
    </row>
    <row r="1592" spans="1:42" hidden="1">
      <c r="A1592" s="79" t="str">
        <f t="shared" si="24"/>
        <v>LCT G</v>
      </c>
      <c r="B1592" s="89" t="s">
        <v>173</v>
      </c>
      <c r="K1592" s="3" t="s">
        <v>1951</v>
      </c>
      <c r="L1592" s="3" t="s">
        <v>1951</v>
      </c>
      <c r="M1592" s="3" t="s">
        <v>1951</v>
      </c>
      <c r="N1592" s="3" t="s">
        <v>1951</v>
      </c>
      <c r="AP1592" s="159" t="s">
        <v>568</v>
      </c>
    </row>
    <row r="1593" spans="1:42" hidden="1">
      <c r="A1593" s="79" t="str">
        <f t="shared" si="24"/>
        <v>LCT H</v>
      </c>
      <c r="B1593" s="89" t="s">
        <v>108</v>
      </c>
      <c r="K1593" s="3" t="s">
        <v>1951</v>
      </c>
      <c r="L1593" s="3" t="s">
        <v>1951</v>
      </c>
      <c r="M1593" s="3" t="s">
        <v>1951</v>
      </c>
      <c r="N1593" s="3" t="s">
        <v>1951</v>
      </c>
      <c r="AP1593" s="159" t="s">
        <v>568</v>
      </c>
    </row>
    <row r="1594" spans="1:42" hidden="1">
      <c r="A1594" s="79" t="str">
        <f t="shared" si="24"/>
        <v>LCT I</v>
      </c>
      <c r="B1594" s="89" t="s">
        <v>224</v>
      </c>
      <c r="C1594" s="79" t="s">
        <v>494</v>
      </c>
      <c r="D1594" s="79" t="s">
        <v>495</v>
      </c>
      <c r="E1594" s="79">
        <v>8</v>
      </c>
      <c r="F1594" s="79">
        <v>-17.758710000000001</v>
      </c>
      <c r="G1594" s="84" t="s">
        <v>299</v>
      </c>
      <c r="H1594" s="79">
        <v>-63.199489999999997</v>
      </c>
      <c r="I1594" s="79" t="s">
        <v>300</v>
      </c>
      <c r="J1594" s="79">
        <v>15</v>
      </c>
      <c r="K1594" s="3" t="s">
        <v>1951</v>
      </c>
      <c r="L1594" s="3" t="s">
        <v>1951</v>
      </c>
      <c r="M1594" s="3" t="s">
        <v>1951</v>
      </c>
      <c r="N1594" s="3" t="s">
        <v>1951</v>
      </c>
      <c r="O1594" s="3" t="s">
        <v>179</v>
      </c>
      <c r="P1594" s="79" t="s">
        <v>77</v>
      </c>
      <c r="Q1594" s="79" t="s">
        <v>77</v>
      </c>
      <c r="R1594" s="85" t="s">
        <v>77</v>
      </c>
      <c r="S1594" s="85" t="s">
        <v>77</v>
      </c>
      <c r="T1594" s="85" t="s">
        <v>77</v>
      </c>
      <c r="U1594" s="85" t="s">
        <v>77</v>
      </c>
      <c r="V1594" s="79">
        <v>4</v>
      </c>
      <c r="W1594" s="79">
        <v>4</v>
      </c>
      <c r="X1594" s="79">
        <v>4</v>
      </c>
      <c r="Y1594" s="79">
        <v>2</v>
      </c>
      <c r="Z1594" s="79">
        <v>1150</v>
      </c>
      <c r="AA1594" s="79">
        <v>19150</v>
      </c>
      <c r="AB1594" s="79">
        <v>10000</v>
      </c>
      <c r="AC1594" s="79">
        <v>10000</v>
      </c>
      <c r="AD1594" s="79">
        <v>80000</v>
      </c>
      <c r="AE1594" s="86">
        <v>100</v>
      </c>
      <c r="AF1594" s="90"/>
      <c r="AG1594" s="3"/>
      <c r="AH1594" s="79" t="s">
        <v>301</v>
      </c>
      <c r="AI1594" s="79" t="s">
        <v>250</v>
      </c>
      <c r="AJ1594" s="79"/>
      <c r="AK1594" s="19" t="s">
        <v>108</v>
      </c>
      <c r="AL1594" s="79"/>
      <c r="AM1594" s="79"/>
      <c r="AN1594" s="3"/>
      <c r="AO1594" s="79"/>
      <c r="AP1594" s="158" t="s">
        <v>568</v>
      </c>
    </row>
    <row r="1595" spans="1:42" hidden="1">
      <c r="A1595" s="79" t="str">
        <f t="shared" si="24"/>
        <v>LGP D</v>
      </c>
      <c r="B1595" s="89" t="s">
        <v>239</v>
      </c>
      <c r="K1595" s="3" t="s">
        <v>1951</v>
      </c>
      <c r="L1595" s="3" t="s">
        <v>1951</v>
      </c>
      <c r="M1595" s="3" t="s">
        <v>1951</v>
      </c>
      <c r="N1595" s="3" t="s">
        <v>1951</v>
      </c>
      <c r="AP1595" s="159" t="s">
        <v>1785</v>
      </c>
    </row>
    <row r="1596" spans="1:42" hidden="1">
      <c r="A1596" s="79" t="str">
        <f t="shared" si="24"/>
        <v>LGP E</v>
      </c>
      <c r="B1596" s="89" t="s">
        <v>246</v>
      </c>
      <c r="K1596" s="3" t="s">
        <v>1951</v>
      </c>
      <c r="L1596" s="3" t="s">
        <v>1951</v>
      </c>
      <c r="M1596" s="3" t="s">
        <v>1951</v>
      </c>
      <c r="N1596" s="3" t="s">
        <v>1951</v>
      </c>
      <c r="AP1596" s="159" t="s">
        <v>1785</v>
      </c>
    </row>
    <row r="1597" spans="1:42" hidden="1">
      <c r="A1597" s="79" t="str">
        <f t="shared" si="24"/>
        <v>LGP F</v>
      </c>
      <c r="B1597" s="89" t="s">
        <v>247</v>
      </c>
      <c r="K1597" s="3" t="s">
        <v>1951</v>
      </c>
      <c r="L1597" s="3" t="s">
        <v>1951</v>
      </c>
      <c r="M1597" s="3" t="s">
        <v>1951</v>
      </c>
      <c r="N1597" s="3" t="s">
        <v>1951</v>
      </c>
      <c r="AP1597" s="159" t="s">
        <v>1785</v>
      </c>
    </row>
    <row r="1598" spans="1:42" hidden="1">
      <c r="A1598" s="79" t="str">
        <f t="shared" si="24"/>
        <v>LIB 1</v>
      </c>
      <c r="B1598" s="19">
        <v>1</v>
      </c>
      <c r="K1598" s="3" t="s">
        <v>1951</v>
      </c>
      <c r="L1598" s="3" t="s">
        <v>1951</v>
      </c>
      <c r="M1598" s="3" t="s">
        <v>1951</v>
      </c>
      <c r="N1598" s="3" t="s">
        <v>1951</v>
      </c>
      <c r="AP1598" t="s">
        <v>570</v>
      </c>
    </row>
    <row r="1599" spans="1:42" hidden="1">
      <c r="A1599" s="79" t="str">
        <f t="shared" si="24"/>
        <v>LIB 2</v>
      </c>
      <c r="B1599" s="19">
        <v>2</v>
      </c>
      <c r="K1599" s="3" t="s">
        <v>1951</v>
      </c>
      <c r="L1599" s="3" t="s">
        <v>1951</v>
      </c>
      <c r="M1599" s="3" t="s">
        <v>1951</v>
      </c>
      <c r="N1599" s="3" t="s">
        <v>1951</v>
      </c>
      <c r="AP1599" t="s">
        <v>570</v>
      </c>
    </row>
    <row r="1600" spans="1:42" hidden="1">
      <c r="A1600" s="79" t="str">
        <f t="shared" si="24"/>
        <v>LIB 3</v>
      </c>
      <c r="B1600" s="19">
        <v>3</v>
      </c>
      <c r="K1600" s="3" t="s">
        <v>1951</v>
      </c>
      <c r="L1600" s="3" t="s">
        <v>1951</v>
      </c>
      <c r="M1600" s="3" t="s">
        <v>1951</v>
      </c>
      <c r="N1600" s="3" t="s">
        <v>1951</v>
      </c>
      <c r="AP1600" t="s">
        <v>570</v>
      </c>
    </row>
    <row r="1601" spans="1:42" hidden="1">
      <c r="A1601" s="79" t="str">
        <f t="shared" si="24"/>
        <v>LIB F</v>
      </c>
      <c r="B1601" s="89" t="s">
        <v>247</v>
      </c>
      <c r="K1601" s="3" t="s">
        <v>1951</v>
      </c>
      <c r="L1601" s="3" t="s">
        <v>1951</v>
      </c>
      <c r="M1601" s="3" t="s">
        <v>1951</v>
      </c>
      <c r="N1601" s="3" t="s">
        <v>1951</v>
      </c>
      <c r="AP1601" s="159" t="s">
        <v>570</v>
      </c>
    </row>
    <row r="1602" spans="1:42" hidden="1">
      <c r="A1602" s="79" t="str">
        <f t="shared" ref="A1602:A1665" si="25">_xlfn.CONCAT(AP1602," ",B1602)</f>
        <v>LIB I</v>
      </c>
      <c r="B1602" s="89" t="s">
        <v>224</v>
      </c>
      <c r="C1602" s="79" t="s">
        <v>494</v>
      </c>
      <c r="D1602" s="79" t="s">
        <v>496</v>
      </c>
      <c r="E1602" s="79">
        <v>9</v>
      </c>
      <c r="F1602" s="79">
        <v>-17.758710000000001</v>
      </c>
      <c r="G1602" s="84" t="s">
        <v>299</v>
      </c>
      <c r="H1602" s="79">
        <v>-63.199489999999997</v>
      </c>
      <c r="I1602" s="79" t="s">
        <v>300</v>
      </c>
      <c r="J1602" s="79">
        <v>15</v>
      </c>
      <c r="K1602" s="3" t="s">
        <v>1951</v>
      </c>
      <c r="L1602" s="3" t="s">
        <v>1951</v>
      </c>
      <c r="M1602" s="3" t="s">
        <v>1951</v>
      </c>
      <c r="N1602" s="3" t="s">
        <v>1951</v>
      </c>
      <c r="O1602" s="3" t="s">
        <v>179</v>
      </c>
      <c r="P1602" s="79" t="s">
        <v>77</v>
      </c>
      <c r="Q1602" s="79" t="s">
        <v>77</v>
      </c>
      <c r="R1602" s="85" t="s">
        <v>77</v>
      </c>
      <c r="S1602" s="85" t="s">
        <v>77</v>
      </c>
      <c r="T1602" s="85" t="s">
        <v>77</v>
      </c>
      <c r="U1602" s="85" t="s">
        <v>77</v>
      </c>
      <c r="V1602" s="79">
        <v>4</v>
      </c>
      <c r="W1602" s="79">
        <v>4</v>
      </c>
      <c r="X1602" s="79">
        <v>4</v>
      </c>
      <c r="Y1602" s="79">
        <v>2</v>
      </c>
      <c r="Z1602" s="79">
        <v>1150</v>
      </c>
      <c r="AA1602" s="79">
        <v>19150</v>
      </c>
      <c r="AB1602" s="79">
        <v>10000</v>
      </c>
      <c r="AC1602" s="79">
        <v>10000</v>
      </c>
      <c r="AD1602" s="86">
        <v>80000</v>
      </c>
      <c r="AE1602" s="86">
        <v>100</v>
      </c>
      <c r="AF1602" s="90"/>
      <c r="AG1602" s="3"/>
      <c r="AH1602" s="79" t="s">
        <v>301</v>
      </c>
      <c r="AI1602" s="79" t="s">
        <v>250</v>
      </c>
      <c r="AJ1602" s="79"/>
      <c r="AK1602" s="19" t="s">
        <v>224</v>
      </c>
      <c r="AL1602" s="79"/>
      <c r="AM1602" s="79"/>
      <c r="AN1602" s="3"/>
      <c r="AO1602" s="79"/>
      <c r="AP1602" s="158" t="s">
        <v>570</v>
      </c>
    </row>
    <row r="1603" spans="1:42" hidden="1">
      <c r="A1603" s="79" t="str">
        <f t="shared" si="25"/>
        <v>LIM 1</v>
      </c>
      <c r="B1603" s="19">
        <v>1</v>
      </c>
      <c r="K1603" s="3" t="s">
        <v>1951</v>
      </c>
      <c r="L1603" s="3" t="s">
        <v>1951</v>
      </c>
      <c r="M1603" s="3" t="s">
        <v>1951</v>
      </c>
      <c r="N1603" s="3" t="s">
        <v>1951</v>
      </c>
      <c r="AP1603" t="s">
        <v>1936</v>
      </c>
    </row>
    <row r="1604" spans="1:42" hidden="1">
      <c r="A1604" s="79" t="str">
        <f t="shared" si="25"/>
        <v>LIM G</v>
      </c>
      <c r="B1604" s="89" t="s">
        <v>173</v>
      </c>
      <c r="K1604" s="3" t="s">
        <v>1951</v>
      </c>
      <c r="L1604" s="3" t="s">
        <v>1951</v>
      </c>
      <c r="M1604" s="3" t="s">
        <v>1951</v>
      </c>
      <c r="N1604" s="3" t="s">
        <v>1951</v>
      </c>
      <c r="AP1604" s="159" t="s">
        <v>1936</v>
      </c>
    </row>
    <row r="1605" spans="1:42" hidden="1">
      <c r="A1605" s="79" t="str">
        <f t="shared" si="25"/>
        <v>LIQ D</v>
      </c>
      <c r="B1605" s="89" t="s">
        <v>239</v>
      </c>
      <c r="K1605" s="3" t="s">
        <v>1951</v>
      </c>
      <c r="L1605" s="3" t="s">
        <v>1951</v>
      </c>
      <c r="M1605" s="3" t="s">
        <v>1951</v>
      </c>
      <c r="N1605" s="3" t="s">
        <v>1951</v>
      </c>
      <c r="AP1605" s="159" t="s">
        <v>1786</v>
      </c>
    </row>
    <row r="1606" spans="1:42" hidden="1">
      <c r="A1606" s="79" t="str">
        <f t="shared" si="25"/>
        <v>LIQ E</v>
      </c>
      <c r="B1606" s="89" t="s">
        <v>246</v>
      </c>
      <c r="K1606" s="3" t="s">
        <v>1951</v>
      </c>
      <c r="L1606" s="3" t="s">
        <v>1951</v>
      </c>
      <c r="M1606" s="3" t="s">
        <v>1951</v>
      </c>
      <c r="N1606" s="3" t="s">
        <v>1951</v>
      </c>
      <c r="AP1606" s="159" t="s">
        <v>1786</v>
      </c>
    </row>
    <row r="1607" spans="1:42" hidden="1">
      <c r="A1607" s="79" t="str">
        <f t="shared" si="25"/>
        <v>LIQ F</v>
      </c>
      <c r="B1607" s="89" t="s">
        <v>247</v>
      </c>
      <c r="K1607" s="3" t="s">
        <v>1951</v>
      </c>
      <c r="L1607" s="3" t="s">
        <v>1951</v>
      </c>
      <c r="M1607" s="3" t="s">
        <v>1951</v>
      </c>
      <c r="N1607" s="3" t="s">
        <v>1951</v>
      </c>
      <c r="AP1607" s="159" t="s">
        <v>1786</v>
      </c>
    </row>
    <row r="1608" spans="1:42" hidden="1">
      <c r="A1608" s="79" t="str">
        <f t="shared" si="25"/>
        <v>LIS 2</v>
      </c>
      <c r="B1608" s="19">
        <v>2</v>
      </c>
      <c r="K1608" s="3" t="s">
        <v>1951</v>
      </c>
      <c r="L1608" s="3" t="s">
        <v>1951</v>
      </c>
      <c r="M1608" s="3" t="s">
        <v>1951</v>
      </c>
      <c r="N1608" s="3" t="s">
        <v>1951</v>
      </c>
      <c r="AP1608" t="s">
        <v>1787</v>
      </c>
    </row>
    <row r="1609" spans="1:42" hidden="1">
      <c r="A1609" s="79" t="str">
        <f t="shared" si="25"/>
        <v>LIS E</v>
      </c>
      <c r="B1609" s="89" t="s">
        <v>246</v>
      </c>
      <c r="K1609" s="3" t="s">
        <v>1951</v>
      </c>
      <c r="L1609" s="3" t="s">
        <v>1951</v>
      </c>
      <c r="M1609" s="3" t="s">
        <v>1951</v>
      </c>
      <c r="N1609" s="3" t="s">
        <v>1951</v>
      </c>
      <c r="AP1609" s="159" t="s">
        <v>1787</v>
      </c>
    </row>
    <row r="1610" spans="1:42" hidden="1">
      <c r="A1610" s="79" t="str">
        <f t="shared" si="25"/>
        <v>LIS G</v>
      </c>
      <c r="B1610" s="89" t="s">
        <v>173</v>
      </c>
      <c r="K1610" s="3" t="s">
        <v>1951</v>
      </c>
      <c r="L1610" s="3" t="s">
        <v>1951</v>
      </c>
      <c r="M1610" s="3" t="s">
        <v>1951</v>
      </c>
      <c r="N1610" s="3" t="s">
        <v>1951</v>
      </c>
      <c r="AP1610" s="159" t="s">
        <v>1787</v>
      </c>
    </row>
    <row r="1611" spans="1:42" hidden="1">
      <c r="A1611" s="79" t="str">
        <f t="shared" si="25"/>
        <v>LIS H</v>
      </c>
      <c r="B1611" s="89" t="s">
        <v>108</v>
      </c>
      <c r="K1611" s="3" t="s">
        <v>1951</v>
      </c>
      <c r="L1611" s="3" t="s">
        <v>1951</v>
      </c>
      <c r="M1611" s="3" t="s">
        <v>1951</v>
      </c>
      <c r="N1611" s="3" t="s">
        <v>1951</v>
      </c>
      <c r="AP1611" s="159" t="s">
        <v>1787</v>
      </c>
    </row>
    <row r="1612" spans="1:42" hidden="1">
      <c r="A1612" s="79" t="str">
        <f t="shared" si="25"/>
        <v>LIS I</v>
      </c>
      <c r="B1612" s="89" t="s">
        <v>224</v>
      </c>
      <c r="K1612" s="3" t="s">
        <v>1951</v>
      </c>
      <c r="L1612" s="3" t="s">
        <v>1951</v>
      </c>
      <c r="M1612" s="3" t="s">
        <v>1951</v>
      </c>
      <c r="N1612" s="3" t="s">
        <v>1951</v>
      </c>
      <c r="AP1612" s="159" t="s">
        <v>1787</v>
      </c>
    </row>
    <row r="1613" spans="1:42" hidden="1">
      <c r="A1613" s="79" t="str">
        <f t="shared" si="25"/>
        <v>LLA 1</v>
      </c>
      <c r="B1613" s="19">
        <v>1</v>
      </c>
      <c r="K1613" s="3" t="s">
        <v>1951</v>
      </c>
      <c r="L1613" s="3" t="s">
        <v>1951</v>
      </c>
      <c r="M1613" s="3" t="s">
        <v>1951</v>
      </c>
      <c r="N1613" s="3" t="s">
        <v>1951</v>
      </c>
      <c r="AP1613" t="s">
        <v>1789</v>
      </c>
    </row>
    <row r="1614" spans="1:42" hidden="1">
      <c r="A1614" s="79" t="str">
        <f t="shared" si="25"/>
        <v>LLA 2</v>
      </c>
      <c r="B1614" s="19">
        <v>2</v>
      </c>
      <c r="K1614" s="3" t="s">
        <v>1951</v>
      </c>
      <c r="L1614" s="3" t="s">
        <v>1951</v>
      </c>
      <c r="M1614" s="3" t="s">
        <v>1951</v>
      </c>
      <c r="N1614" s="3" t="s">
        <v>1951</v>
      </c>
      <c r="AP1614" t="s">
        <v>1789</v>
      </c>
    </row>
    <row r="1615" spans="1:42" hidden="1">
      <c r="A1615" s="79" t="str">
        <f t="shared" si="25"/>
        <v>LLA D</v>
      </c>
      <c r="B1615" s="89" t="s">
        <v>239</v>
      </c>
      <c r="C1615" s="79" t="s">
        <v>415</v>
      </c>
      <c r="D1615" s="79" t="s">
        <v>416</v>
      </c>
      <c r="E1615" s="79">
        <v>9</v>
      </c>
      <c r="F1615" s="79">
        <v>-17.694044999999999</v>
      </c>
      <c r="G1615" s="84" t="s">
        <v>299</v>
      </c>
      <c r="H1615" s="79">
        <v>-63.182920000000003</v>
      </c>
      <c r="I1615" s="79" t="s">
        <v>300</v>
      </c>
      <c r="J1615" s="79">
        <v>15</v>
      </c>
      <c r="K1615" s="3" t="s">
        <v>1951</v>
      </c>
      <c r="L1615" s="3" t="s">
        <v>1951</v>
      </c>
      <c r="M1615" s="3" t="s">
        <v>1951</v>
      </c>
      <c r="N1615" s="3" t="s">
        <v>1951</v>
      </c>
      <c r="O1615" s="3"/>
      <c r="P1615" s="79"/>
      <c r="Q1615" s="79"/>
      <c r="R1615" s="85"/>
      <c r="S1615" s="85"/>
      <c r="T1615" s="85"/>
      <c r="U1615" s="85"/>
      <c r="V1615" s="79"/>
      <c r="W1615" s="79"/>
      <c r="X1615" s="79"/>
      <c r="Y1615" s="79"/>
      <c r="Z1615" s="79"/>
      <c r="AA1615" s="79"/>
      <c r="AB1615" s="79"/>
      <c r="AC1615" s="79"/>
      <c r="AD1615" s="86"/>
      <c r="AE1615" s="86"/>
      <c r="AF1615" s="90"/>
      <c r="AG1615" s="3"/>
      <c r="AH1615" s="79"/>
      <c r="AI1615" s="79"/>
      <c r="AJ1615" s="79"/>
      <c r="AK1615" s="19" t="s">
        <v>224</v>
      </c>
      <c r="AL1615" s="79"/>
      <c r="AM1615" s="79"/>
      <c r="AN1615" s="3"/>
      <c r="AO1615" s="79"/>
      <c r="AP1615" s="158" t="s">
        <v>1789</v>
      </c>
    </row>
    <row r="1616" spans="1:42" hidden="1">
      <c r="A1616" s="79" t="str">
        <f t="shared" si="25"/>
        <v>LLA E</v>
      </c>
      <c r="B1616" s="89" t="s">
        <v>246</v>
      </c>
      <c r="K1616" s="3" t="s">
        <v>1951</v>
      </c>
      <c r="L1616" s="3" t="s">
        <v>1951</v>
      </c>
      <c r="M1616" s="3" t="s">
        <v>1951</v>
      </c>
      <c r="N1616" s="3" t="s">
        <v>1951</v>
      </c>
      <c r="AP1616" s="159" t="s">
        <v>1789</v>
      </c>
    </row>
    <row r="1617" spans="1:42" hidden="1">
      <c r="A1617" s="79" t="str">
        <f t="shared" si="25"/>
        <v>LLA G</v>
      </c>
      <c r="B1617" s="89" t="s">
        <v>173</v>
      </c>
      <c r="K1617" s="3" t="s">
        <v>1951</v>
      </c>
      <c r="L1617" s="3" t="s">
        <v>1951</v>
      </c>
      <c r="M1617" s="3" t="s">
        <v>1951</v>
      </c>
      <c r="N1617" s="3" t="s">
        <v>1951</v>
      </c>
      <c r="AP1617" s="159" t="s">
        <v>1789</v>
      </c>
    </row>
    <row r="1618" spans="1:42" hidden="1">
      <c r="A1618" s="79" t="str">
        <f t="shared" si="25"/>
        <v>LLA H</v>
      </c>
      <c r="B1618" s="89" t="s">
        <v>108</v>
      </c>
      <c r="K1618" s="3" t="s">
        <v>1951</v>
      </c>
      <c r="L1618" s="3" t="s">
        <v>1951</v>
      </c>
      <c r="M1618" s="3" t="s">
        <v>1951</v>
      </c>
      <c r="N1618" s="3" t="s">
        <v>1951</v>
      </c>
      <c r="AP1618" s="159" t="s">
        <v>1789</v>
      </c>
    </row>
    <row r="1619" spans="1:42" hidden="1">
      <c r="A1619" s="79" t="str">
        <f t="shared" si="25"/>
        <v>LLA2 D</v>
      </c>
      <c r="B1619" s="89" t="s">
        <v>239</v>
      </c>
      <c r="K1619" s="3" t="s">
        <v>1951</v>
      </c>
      <c r="L1619" s="3" t="s">
        <v>1951</v>
      </c>
      <c r="M1619" s="3" t="s">
        <v>1951</v>
      </c>
      <c r="N1619" s="3" t="s">
        <v>1951</v>
      </c>
      <c r="AP1619" s="159" t="s">
        <v>1788</v>
      </c>
    </row>
    <row r="1620" spans="1:42" hidden="1">
      <c r="A1620" s="79" t="str">
        <f t="shared" si="25"/>
        <v>LLA2 E</v>
      </c>
      <c r="B1620" s="89" t="s">
        <v>246</v>
      </c>
      <c r="K1620" s="3" t="s">
        <v>1951</v>
      </c>
      <c r="L1620" s="3" t="s">
        <v>1951</v>
      </c>
      <c r="M1620" s="3" t="s">
        <v>1951</v>
      </c>
      <c r="N1620" s="3" t="s">
        <v>1951</v>
      </c>
      <c r="AP1620" s="159" t="s">
        <v>1788</v>
      </c>
    </row>
    <row r="1621" spans="1:42" hidden="1">
      <c r="A1621" s="79" t="str">
        <f t="shared" si="25"/>
        <v>LLCH E</v>
      </c>
      <c r="B1621" s="89" t="s">
        <v>246</v>
      </c>
      <c r="K1621" s="3" t="s">
        <v>1951</v>
      </c>
      <c r="L1621" s="3" t="s">
        <v>1951</v>
      </c>
      <c r="M1621" s="3" t="s">
        <v>1951</v>
      </c>
      <c r="N1621" s="3" t="s">
        <v>1951</v>
      </c>
      <c r="AP1621" s="159" t="s">
        <v>1790</v>
      </c>
    </row>
    <row r="1622" spans="1:42" hidden="1">
      <c r="A1622" s="79" t="str">
        <f t="shared" si="25"/>
        <v>LLCH F</v>
      </c>
      <c r="B1622" s="89" t="s">
        <v>247</v>
      </c>
      <c r="K1622" s="3" t="s">
        <v>1951</v>
      </c>
      <c r="L1622" s="3" t="s">
        <v>1951</v>
      </c>
      <c r="M1622" s="3" t="s">
        <v>1951</v>
      </c>
      <c r="N1622" s="3" t="s">
        <v>1951</v>
      </c>
      <c r="AP1622" s="159" t="s">
        <v>1790</v>
      </c>
    </row>
    <row r="1623" spans="1:42" hidden="1">
      <c r="A1623" s="79" t="str">
        <f t="shared" si="25"/>
        <v>LND 1</v>
      </c>
      <c r="B1623" s="19">
        <v>1</v>
      </c>
      <c r="K1623" s="3" t="s">
        <v>1951</v>
      </c>
      <c r="L1623" s="3" t="s">
        <v>1951</v>
      </c>
      <c r="M1623" s="3" t="s">
        <v>1951</v>
      </c>
      <c r="N1623" s="3" t="s">
        <v>1951</v>
      </c>
      <c r="AP1623" t="s">
        <v>1791</v>
      </c>
    </row>
    <row r="1624" spans="1:42" hidden="1">
      <c r="A1624" s="79" t="str">
        <f t="shared" si="25"/>
        <v>LND D</v>
      </c>
      <c r="B1624" s="89" t="s">
        <v>239</v>
      </c>
      <c r="K1624" s="3" t="s">
        <v>1951</v>
      </c>
      <c r="L1624" s="3" t="s">
        <v>1951</v>
      </c>
      <c r="M1624" s="3" t="s">
        <v>1951</v>
      </c>
      <c r="N1624" s="3" t="s">
        <v>1951</v>
      </c>
      <c r="AP1624" s="159" t="s">
        <v>1791</v>
      </c>
    </row>
    <row r="1625" spans="1:42" hidden="1">
      <c r="A1625" s="79" t="str">
        <f t="shared" si="25"/>
        <v>LND E</v>
      </c>
      <c r="B1625" s="89" t="s">
        <v>246</v>
      </c>
      <c r="K1625" s="3" t="s">
        <v>1951</v>
      </c>
      <c r="L1625" s="3" t="s">
        <v>1951</v>
      </c>
      <c r="M1625" s="3" t="s">
        <v>1951</v>
      </c>
      <c r="N1625" s="3" t="s">
        <v>1951</v>
      </c>
      <c r="AP1625" s="159" t="s">
        <v>1791</v>
      </c>
    </row>
    <row r="1626" spans="1:42" hidden="1">
      <c r="A1626" s="79" t="str">
        <f t="shared" si="25"/>
        <v>LND F</v>
      </c>
      <c r="B1626" s="89" t="s">
        <v>247</v>
      </c>
      <c r="K1626" s="3" t="s">
        <v>1951</v>
      </c>
      <c r="L1626" s="3" t="s">
        <v>1951</v>
      </c>
      <c r="M1626" s="3" t="s">
        <v>1951</v>
      </c>
      <c r="N1626" s="3" t="s">
        <v>1951</v>
      </c>
      <c r="AP1626" s="159" t="s">
        <v>1791</v>
      </c>
    </row>
    <row r="1627" spans="1:42" hidden="1">
      <c r="A1627" s="79" t="str">
        <f t="shared" si="25"/>
        <v>LND G</v>
      </c>
      <c r="B1627" s="89" t="s">
        <v>173</v>
      </c>
      <c r="K1627" s="3" t="s">
        <v>1951</v>
      </c>
      <c r="L1627" s="3" t="s">
        <v>1951</v>
      </c>
      <c r="M1627" s="3" t="s">
        <v>1951</v>
      </c>
      <c r="N1627" s="3" t="s">
        <v>1951</v>
      </c>
      <c r="AP1627" s="159" t="s">
        <v>1791</v>
      </c>
    </row>
    <row r="1628" spans="1:42" hidden="1">
      <c r="A1628" s="79" t="str">
        <f t="shared" si="25"/>
        <v>LND H</v>
      </c>
      <c r="B1628" s="89" t="s">
        <v>108</v>
      </c>
      <c r="K1628" s="3" t="s">
        <v>1951</v>
      </c>
      <c r="L1628" s="3" t="s">
        <v>1951</v>
      </c>
      <c r="M1628" s="3" t="s">
        <v>1951</v>
      </c>
      <c r="N1628" s="3" t="s">
        <v>1951</v>
      </c>
      <c r="AP1628" s="159" t="s">
        <v>1791</v>
      </c>
    </row>
    <row r="1629" spans="1:42" hidden="1">
      <c r="A1629" s="79" t="str">
        <f t="shared" si="25"/>
        <v>LND I</v>
      </c>
      <c r="B1629" s="89" t="s">
        <v>224</v>
      </c>
      <c r="K1629" s="3" t="s">
        <v>1951</v>
      </c>
      <c r="L1629" s="3" t="s">
        <v>1951</v>
      </c>
      <c r="M1629" s="3" t="s">
        <v>1951</v>
      </c>
      <c r="N1629" s="3" t="s">
        <v>1951</v>
      </c>
      <c r="AP1629" s="159" t="s">
        <v>1791</v>
      </c>
    </row>
    <row r="1630" spans="1:42" hidden="1">
      <c r="A1630" s="79" t="str">
        <f t="shared" si="25"/>
        <v>LOT 1</v>
      </c>
      <c r="B1630" s="19">
        <v>1</v>
      </c>
      <c r="K1630" s="3" t="s">
        <v>1951</v>
      </c>
      <c r="L1630" s="3" t="s">
        <v>1951</v>
      </c>
      <c r="M1630" s="3" t="s">
        <v>1951</v>
      </c>
      <c r="N1630" s="3" t="s">
        <v>1951</v>
      </c>
      <c r="AP1630" t="s">
        <v>1792</v>
      </c>
    </row>
    <row r="1631" spans="1:42" hidden="1">
      <c r="A1631" s="79" t="str">
        <f t="shared" si="25"/>
        <v>LOT 2</v>
      </c>
      <c r="B1631" s="19">
        <v>2</v>
      </c>
      <c r="K1631" s="3" t="s">
        <v>1951</v>
      </c>
      <c r="L1631" s="3" t="s">
        <v>1951</v>
      </c>
      <c r="M1631" s="3" t="s">
        <v>1951</v>
      </c>
      <c r="N1631" s="3" t="s">
        <v>1951</v>
      </c>
      <c r="AP1631" t="s">
        <v>1792</v>
      </c>
    </row>
    <row r="1632" spans="1:42" hidden="1">
      <c r="A1632" s="79" t="str">
        <f t="shared" si="25"/>
        <v>LOT 3</v>
      </c>
      <c r="B1632" s="19">
        <v>3</v>
      </c>
      <c r="K1632" s="3" t="s">
        <v>1951</v>
      </c>
      <c r="L1632" s="3" t="s">
        <v>1951</v>
      </c>
      <c r="M1632" s="3" t="s">
        <v>1951</v>
      </c>
      <c r="N1632" s="3" t="s">
        <v>1951</v>
      </c>
      <c r="AP1632" t="s">
        <v>1792</v>
      </c>
    </row>
    <row r="1633" spans="1:42" hidden="1">
      <c r="A1633" s="79" t="str">
        <f t="shared" si="25"/>
        <v>LOT D</v>
      </c>
      <c r="B1633" s="89" t="s">
        <v>239</v>
      </c>
      <c r="K1633" s="3" t="s">
        <v>1951</v>
      </c>
      <c r="L1633" s="3" t="s">
        <v>1951</v>
      </c>
      <c r="M1633" s="3" t="s">
        <v>1951</v>
      </c>
      <c r="N1633" s="3" t="s">
        <v>1951</v>
      </c>
      <c r="AP1633" s="159" t="s">
        <v>1792</v>
      </c>
    </row>
    <row r="1634" spans="1:42" hidden="1">
      <c r="A1634" s="79" t="str">
        <f t="shared" si="25"/>
        <v>LOT E</v>
      </c>
      <c r="B1634" s="89" t="s">
        <v>246</v>
      </c>
      <c r="K1634" s="3" t="s">
        <v>1951</v>
      </c>
      <c r="L1634" s="3" t="s">
        <v>1951</v>
      </c>
      <c r="M1634" s="3" t="s">
        <v>1951</v>
      </c>
      <c r="N1634" s="3" t="s">
        <v>1951</v>
      </c>
      <c r="AP1634" s="159" t="s">
        <v>1792</v>
      </c>
    </row>
    <row r="1635" spans="1:42" hidden="1">
      <c r="A1635" s="79" t="str">
        <f t="shared" si="25"/>
        <v>LOT F</v>
      </c>
      <c r="B1635" s="89" t="s">
        <v>247</v>
      </c>
      <c r="K1635" s="3" t="s">
        <v>1951</v>
      </c>
      <c r="L1635" s="3" t="s">
        <v>1951</v>
      </c>
      <c r="M1635" s="3" t="s">
        <v>1951</v>
      </c>
      <c r="N1635" s="3" t="s">
        <v>1951</v>
      </c>
      <c r="AP1635" s="159" t="s">
        <v>1792</v>
      </c>
    </row>
    <row r="1636" spans="1:42" hidden="1">
      <c r="A1636" s="79" t="str">
        <f t="shared" si="25"/>
        <v>LOT G</v>
      </c>
      <c r="B1636" s="89" t="s">
        <v>173</v>
      </c>
      <c r="K1636" s="3" t="s">
        <v>1951</v>
      </c>
      <c r="L1636" s="3" t="s">
        <v>1951</v>
      </c>
      <c r="M1636" s="3" t="s">
        <v>1951</v>
      </c>
      <c r="N1636" s="3" t="s">
        <v>1951</v>
      </c>
      <c r="AP1636" s="159" t="s">
        <v>1792</v>
      </c>
    </row>
    <row r="1637" spans="1:42" hidden="1">
      <c r="A1637" s="79" t="str">
        <f t="shared" si="25"/>
        <v>LOT H</v>
      </c>
      <c r="B1637" s="89" t="s">
        <v>108</v>
      </c>
      <c r="K1637" s="3" t="s">
        <v>1951</v>
      </c>
      <c r="L1637" s="3" t="s">
        <v>1951</v>
      </c>
      <c r="M1637" s="3" t="s">
        <v>1951</v>
      </c>
      <c r="N1637" s="3" t="s">
        <v>1951</v>
      </c>
      <c r="AP1637" s="159" t="s">
        <v>1792</v>
      </c>
    </row>
    <row r="1638" spans="1:42" hidden="1">
      <c r="A1638" s="79" t="str">
        <f t="shared" si="25"/>
        <v>LOT I</v>
      </c>
      <c r="B1638" s="89" t="s">
        <v>224</v>
      </c>
      <c r="K1638" s="3" t="s">
        <v>1951</v>
      </c>
      <c r="L1638" s="3" t="s">
        <v>1951</v>
      </c>
      <c r="M1638" s="3" t="s">
        <v>1951</v>
      </c>
      <c r="N1638" s="3" t="s">
        <v>1951</v>
      </c>
      <c r="AP1638" s="159" t="s">
        <v>1792</v>
      </c>
    </row>
    <row r="1639" spans="1:42" hidden="1">
      <c r="A1639" s="79" t="str">
        <f t="shared" si="25"/>
        <v>LSJ 1</v>
      </c>
      <c r="B1639" s="19">
        <v>1</v>
      </c>
      <c r="K1639" s="3" t="s">
        <v>1951</v>
      </c>
      <c r="L1639" s="3" t="s">
        <v>1951</v>
      </c>
      <c r="M1639" s="3" t="s">
        <v>1951</v>
      </c>
      <c r="N1639" s="3" t="s">
        <v>1951</v>
      </c>
      <c r="AP1639" t="s">
        <v>868</v>
      </c>
    </row>
    <row r="1640" spans="1:42" hidden="1">
      <c r="A1640" s="79" t="str">
        <f t="shared" si="25"/>
        <v>LSJ 2</v>
      </c>
      <c r="B1640" s="19">
        <v>2</v>
      </c>
      <c r="K1640" s="3" t="s">
        <v>1951</v>
      </c>
      <c r="L1640" s="3" t="s">
        <v>1951</v>
      </c>
      <c r="M1640" s="3" t="s">
        <v>1951</v>
      </c>
      <c r="N1640" s="3" t="s">
        <v>1951</v>
      </c>
      <c r="AP1640" t="s">
        <v>868</v>
      </c>
    </row>
    <row r="1641" spans="1:42" hidden="1">
      <c r="A1641" s="79" t="str">
        <f t="shared" si="25"/>
        <v>LSJ 3</v>
      </c>
      <c r="B1641" s="19">
        <v>3</v>
      </c>
      <c r="K1641" s="3" t="s">
        <v>1951</v>
      </c>
      <c r="L1641" s="3" t="s">
        <v>1951</v>
      </c>
      <c r="M1641" s="3" t="s">
        <v>1951</v>
      </c>
      <c r="N1641" s="3" t="s">
        <v>1951</v>
      </c>
      <c r="AP1641" t="s">
        <v>868</v>
      </c>
    </row>
    <row r="1642" spans="1:42" hidden="1">
      <c r="A1642" s="79" t="str">
        <f t="shared" si="25"/>
        <v>LSJ A</v>
      </c>
      <c r="B1642" s="89" t="s">
        <v>106</v>
      </c>
      <c r="K1642" s="3" t="s">
        <v>1951</v>
      </c>
      <c r="L1642" s="3" t="s">
        <v>1951</v>
      </c>
      <c r="M1642" s="3" t="s">
        <v>1951</v>
      </c>
      <c r="N1642" s="3" t="s">
        <v>1951</v>
      </c>
      <c r="AP1642" s="159" t="s">
        <v>868</v>
      </c>
    </row>
    <row r="1643" spans="1:42" hidden="1">
      <c r="A1643" s="79" t="str">
        <f t="shared" si="25"/>
        <v>LSJ D</v>
      </c>
      <c r="B1643" s="89" t="s">
        <v>239</v>
      </c>
      <c r="K1643" s="3" t="s">
        <v>1951</v>
      </c>
      <c r="L1643" s="3" t="s">
        <v>1951</v>
      </c>
      <c r="M1643" s="3" t="s">
        <v>1951</v>
      </c>
      <c r="N1643" s="3" t="s">
        <v>1951</v>
      </c>
      <c r="AP1643" s="159" t="s">
        <v>868</v>
      </c>
    </row>
    <row r="1644" spans="1:42" hidden="1">
      <c r="A1644" s="79" t="str">
        <f t="shared" si="25"/>
        <v>LSJ H</v>
      </c>
      <c r="B1644" s="89" t="s">
        <v>108</v>
      </c>
      <c r="C1644" s="79" t="s">
        <v>497</v>
      </c>
      <c r="D1644" s="79" t="s">
        <v>498</v>
      </c>
      <c r="E1644" s="79">
        <v>9</v>
      </c>
      <c r="F1644" s="79">
        <v>-14.811109999999999</v>
      </c>
      <c r="G1644" s="84" t="s">
        <v>299</v>
      </c>
      <c r="H1644" s="79">
        <v>-64.904300000000006</v>
      </c>
      <c r="I1644" s="79" t="s">
        <v>300</v>
      </c>
      <c r="J1644" s="79">
        <v>15</v>
      </c>
      <c r="K1644" s="3" t="s">
        <v>1951</v>
      </c>
      <c r="L1644" s="3" t="s">
        <v>1951</v>
      </c>
      <c r="M1644" s="3" t="s">
        <v>1951</v>
      </c>
      <c r="N1644" s="3" t="s">
        <v>1951</v>
      </c>
      <c r="O1644" s="3" t="s">
        <v>179</v>
      </c>
      <c r="P1644" s="79" t="s">
        <v>77</v>
      </c>
      <c r="Q1644" s="79" t="s">
        <v>77</v>
      </c>
      <c r="R1644" s="85" t="s">
        <v>77</v>
      </c>
      <c r="S1644" s="85" t="s">
        <v>77</v>
      </c>
      <c r="T1644" s="85" t="s">
        <v>77</v>
      </c>
      <c r="U1644" s="85" t="s">
        <v>77</v>
      </c>
      <c r="V1644" s="79">
        <v>4</v>
      </c>
      <c r="W1644" s="79">
        <v>4</v>
      </c>
      <c r="X1644" s="79">
        <v>4</v>
      </c>
      <c r="Y1644" s="79">
        <v>2</v>
      </c>
      <c r="Z1644" s="79">
        <v>1150</v>
      </c>
      <c r="AA1644" s="79">
        <v>19150</v>
      </c>
      <c r="AB1644" s="79">
        <v>10000</v>
      </c>
      <c r="AC1644" s="79">
        <v>10000</v>
      </c>
      <c r="AD1644" s="86">
        <v>80000</v>
      </c>
      <c r="AE1644" s="86">
        <v>100</v>
      </c>
      <c r="AF1644" s="90"/>
      <c r="AG1644" s="3"/>
      <c r="AH1644" s="79" t="s">
        <v>301</v>
      </c>
      <c r="AI1644" s="79" t="s">
        <v>250</v>
      </c>
      <c r="AJ1644" s="79"/>
      <c r="AK1644" s="19" t="s">
        <v>224</v>
      </c>
      <c r="AL1644" s="79"/>
      <c r="AM1644" s="79"/>
      <c r="AN1644" s="3"/>
      <c r="AO1644" s="79"/>
      <c r="AP1644" s="158" t="s">
        <v>868</v>
      </c>
    </row>
    <row r="1645" spans="1:42" hidden="1">
      <c r="A1645" s="79" t="str">
        <f t="shared" si="25"/>
        <v>LSJ I</v>
      </c>
      <c r="B1645" s="89" t="s">
        <v>224</v>
      </c>
      <c r="K1645" s="3" t="s">
        <v>1951</v>
      </c>
      <c r="L1645" s="3" t="s">
        <v>1951</v>
      </c>
      <c r="M1645" s="3" t="s">
        <v>1951</v>
      </c>
      <c r="N1645" s="3" t="s">
        <v>1951</v>
      </c>
      <c r="AP1645" s="159" t="s">
        <v>868</v>
      </c>
    </row>
    <row r="1646" spans="1:42" hidden="1">
      <c r="A1646" s="79" t="str">
        <f t="shared" si="25"/>
        <v>LTR 3</v>
      </c>
      <c r="B1646" s="19">
        <v>3</v>
      </c>
      <c r="K1646" s="3" t="s">
        <v>1951</v>
      </c>
      <c r="L1646" s="3" t="s">
        <v>1951</v>
      </c>
      <c r="M1646" s="3" t="s">
        <v>1951</v>
      </c>
      <c r="N1646" s="3" t="s">
        <v>1951</v>
      </c>
      <c r="AP1646" t="s">
        <v>1793</v>
      </c>
    </row>
    <row r="1647" spans="1:42" hidden="1">
      <c r="A1647" s="79" t="str">
        <f t="shared" si="25"/>
        <v>LTR D</v>
      </c>
      <c r="B1647" s="89" t="s">
        <v>239</v>
      </c>
      <c r="K1647" s="3" t="s">
        <v>1951</v>
      </c>
      <c r="L1647" s="3" t="s">
        <v>1951</v>
      </c>
      <c r="M1647" s="3" t="s">
        <v>1951</v>
      </c>
      <c r="N1647" s="3" t="s">
        <v>1951</v>
      </c>
      <c r="AP1647" s="159" t="s">
        <v>1793</v>
      </c>
    </row>
    <row r="1648" spans="1:42" hidden="1">
      <c r="A1648" s="79" t="str">
        <f t="shared" si="25"/>
        <v>LTR F</v>
      </c>
      <c r="B1648" s="89" t="s">
        <v>247</v>
      </c>
      <c r="K1648" s="3" t="s">
        <v>1951</v>
      </c>
      <c r="L1648" s="3" t="s">
        <v>1951</v>
      </c>
      <c r="M1648" s="3" t="s">
        <v>1951</v>
      </c>
      <c r="N1648" s="3" t="s">
        <v>1951</v>
      </c>
      <c r="AP1648" s="159" t="s">
        <v>1793</v>
      </c>
    </row>
    <row r="1649" spans="1:42" hidden="1">
      <c r="A1649" s="79" t="str">
        <f t="shared" si="25"/>
        <v>MAI 1</v>
      </c>
      <c r="B1649" s="19">
        <v>1</v>
      </c>
      <c r="K1649" s="3" t="s">
        <v>1951</v>
      </c>
      <c r="L1649" s="3" t="s">
        <v>1951</v>
      </c>
      <c r="M1649" s="3" t="s">
        <v>1951</v>
      </c>
      <c r="N1649" s="3" t="s">
        <v>1951</v>
      </c>
      <c r="AP1649" t="s">
        <v>572</v>
      </c>
    </row>
    <row r="1650" spans="1:42" hidden="1">
      <c r="A1650" s="79" t="str">
        <f t="shared" si="25"/>
        <v>MAI 2</v>
      </c>
      <c r="B1650" s="19">
        <v>2</v>
      </c>
      <c r="K1650" s="3" t="s">
        <v>1951</v>
      </c>
      <c r="L1650" s="3" t="s">
        <v>1951</v>
      </c>
      <c r="M1650" s="3" t="s">
        <v>1951</v>
      </c>
      <c r="N1650" s="3" t="s">
        <v>1951</v>
      </c>
      <c r="AP1650" t="s">
        <v>572</v>
      </c>
    </row>
    <row r="1651" spans="1:42" hidden="1">
      <c r="A1651" s="79" t="str">
        <f t="shared" si="25"/>
        <v>MAI D</v>
      </c>
      <c r="B1651" s="89" t="s">
        <v>239</v>
      </c>
      <c r="K1651" s="3" t="s">
        <v>1951</v>
      </c>
      <c r="L1651" s="3" t="s">
        <v>1951</v>
      </c>
      <c r="M1651" s="3" t="s">
        <v>1951</v>
      </c>
      <c r="N1651" s="3" t="s">
        <v>1951</v>
      </c>
      <c r="AP1651" s="159" t="s">
        <v>572</v>
      </c>
    </row>
    <row r="1652" spans="1:42" hidden="1">
      <c r="A1652" s="79" t="str">
        <f t="shared" si="25"/>
        <v>MAI E</v>
      </c>
      <c r="B1652" s="89" t="s">
        <v>246</v>
      </c>
      <c r="K1652" s="3" t="s">
        <v>1951</v>
      </c>
      <c r="L1652" s="3" t="s">
        <v>1951</v>
      </c>
      <c r="M1652" s="3" t="s">
        <v>1951</v>
      </c>
      <c r="N1652" s="3" t="s">
        <v>1951</v>
      </c>
      <c r="AP1652" s="159" t="s">
        <v>572</v>
      </c>
    </row>
    <row r="1653" spans="1:42" hidden="1">
      <c r="A1653" s="79" t="str">
        <f t="shared" si="25"/>
        <v>MAI G</v>
      </c>
      <c r="B1653" s="89" t="s">
        <v>173</v>
      </c>
      <c r="K1653" s="3" t="s">
        <v>1951</v>
      </c>
      <c r="L1653" s="3" t="s">
        <v>1951</v>
      </c>
      <c r="M1653" s="3" t="s">
        <v>1951</v>
      </c>
      <c r="N1653" s="3" t="s">
        <v>1951</v>
      </c>
      <c r="AP1653" s="159" t="s">
        <v>572</v>
      </c>
    </row>
    <row r="1654" spans="1:42" hidden="1">
      <c r="A1654" s="79" t="str">
        <f t="shared" si="25"/>
        <v>MAI H</v>
      </c>
      <c r="B1654" s="89" t="s">
        <v>108</v>
      </c>
      <c r="K1654" s="3" t="s">
        <v>1951</v>
      </c>
      <c r="L1654" s="3" t="s">
        <v>1951</v>
      </c>
      <c r="M1654" s="3" t="s">
        <v>1951</v>
      </c>
      <c r="N1654" s="3" t="s">
        <v>1951</v>
      </c>
      <c r="AP1654" s="159" t="s">
        <v>572</v>
      </c>
    </row>
    <row r="1655" spans="1:42" hidden="1">
      <c r="A1655" s="79" t="str">
        <f t="shared" si="25"/>
        <v>MAT 1</v>
      </c>
      <c r="B1655" s="19">
        <v>1</v>
      </c>
      <c r="K1655" s="3" t="s">
        <v>1951</v>
      </c>
      <c r="L1655" s="3" t="s">
        <v>1951</v>
      </c>
      <c r="M1655" s="3" t="s">
        <v>1951</v>
      </c>
      <c r="N1655" s="3" t="s">
        <v>1951</v>
      </c>
      <c r="AP1655" t="s">
        <v>1653</v>
      </c>
    </row>
    <row r="1656" spans="1:42" hidden="1">
      <c r="A1656" s="79" t="str">
        <f t="shared" si="25"/>
        <v>MAT 2</v>
      </c>
      <c r="B1656" s="19">
        <v>2</v>
      </c>
      <c r="K1656" s="3" t="s">
        <v>1951</v>
      </c>
      <c r="L1656" s="3" t="s">
        <v>1951</v>
      </c>
      <c r="M1656" s="3" t="s">
        <v>1951</v>
      </c>
      <c r="N1656" s="3" t="s">
        <v>1951</v>
      </c>
      <c r="AP1656" t="s">
        <v>1653</v>
      </c>
    </row>
    <row r="1657" spans="1:42" hidden="1">
      <c r="A1657" s="79" t="str">
        <f t="shared" si="25"/>
        <v>MAT 3</v>
      </c>
      <c r="B1657" s="19">
        <v>3</v>
      </c>
      <c r="K1657" s="3" t="s">
        <v>1951</v>
      </c>
      <c r="L1657" s="3" t="s">
        <v>1951</v>
      </c>
      <c r="M1657" s="3" t="s">
        <v>1951</v>
      </c>
      <c r="N1657" s="3" t="s">
        <v>1951</v>
      </c>
      <c r="AP1657" t="s">
        <v>1653</v>
      </c>
    </row>
    <row r="1658" spans="1:42" hidden="1">
      <c r="A1658" s="79" t="str">
        <f t="shared" si="25"/>
        <v>MAT B</v>
      </c>
      <c r="B1658" s="89" t="s">
        <v>109</v>
      </c>
      <c r="K1658" s="3" t="s">
        <v>1951</v>
      </c>
      <c r="L1658" s="3" t="s">
        <v>1951</v>
      </c>
      <c r="M1658" s="3" t="s">
        <v>1951</v>
      </c>
      <c r="N1658" s="3" t="s">
        <v>1951</v>
      </c>
      <c r="AP1658" s="159" t="s">
        <v>1653</v>
      </c>
    </row>
    <row r="1659" spans="1:42" hidden="1">
      <c r="A1659" s="79" t="str">
        <f t="shared" si="25"/>
        <v>MAT D</v>
      </c>
      <c r="B1659" s="89" t="s">
        <v>239</v>
      </c>
      <c r="K1659" s="3" t="s">
        <v>1951</v>
      </c>
      <c r="L1659" s="3" t="s">
        <v>1951</v>
      </c>
      <c r="M1659" s="3" t="s">
        <v>1951</v>
      </c>
      <c r="N1659" s="3" t="s">
        <v>1951</v>
      </c>
      <c r="AP1659" s="159" t="s">
        <v>1653</v>
      </c>
    </row>
    <row r="1660" spans="1:42" hidden="1">
      <c r="A1660" s="79" t="str">
        <f t="shared" si="25"/>
        <v>MAT E</v>
      </c>
      <c r="B1660" s="89" t="s">
        <v>246</v>
      </c>
      <c r="K1660" s="3" t="s">
        <v>1951</v>
      </c>
      <c r="L1660" s="3" t="s">
        <v>1951</v>
      </c>
      <c r="M1660" s="3" t="s">
        <v>1951</v>
      </c>
      <c r="N1660" s="3" t="s">
        <v>1951</v>
      </c>
      <c r="AP1660" s="159" t="s">
        <v>1653</v>
      </c>
    </row>
    <row r="1661" spans="1:42" hidden="1">
      <c r="A1661" s="79" t="str">
        <f t="shared" si="25"/>
        <v>MAT F</v>
      </c>
      <c r="B1661" s="89" t="s">
        <v>247</v>
      </c>
      <c r="K1661" s="3" t="s">
        <v>1951</v>
      </c>
      <c r="L1661" s="3" t="s">
        <v>1951</v>
      </c>
      <c r="M1661" s="3" t="s">
        <v>1951</v>
      </c>
      <c r="N1661" s="3" t="s">
        <v>1951</v>
      </c>
      <c r="AP1661" s="159" t="s">
        <v>1653</v>
      </c>
    </row>
    <row r="1662" spans="1:42" hidden="1">
      <c r="A1662" s="79" t="str">
        <f t="shared" si="25"/>
        <v>MAT G</v>
      </c>
      <c r="B1662" s="89" t="s">
        <v>173</v>
      </c>
      <c r="K1662" s="3" t="s">
        <v>1951</v>
      </c>
      <c r="L1662" s="3" t="s">
        <v>1951</v>
      </c>
      <c r="M1662" s="3" t="s">
        <v>1951</v>
      </c>
      <c r="N1662" s="3" t="s">
        <v>1951</v>
      </c>
      <c r="AP1662" s="159" t="s">
        <v>1653</v>
      </c>
    </row>
    <row r="1663" spans="1:42" hidden="1">
      <c r="A1663" s="79" t="str">
        <f t="shared" si="25"/>
        <v>MAT H</v>
      </c>
      <c r="B1663" s="89" t="s">
        <v>108</v>
      </c>
      <c r="K1663" s="3" t="s">
        <v>1951</v>
      </c>
      <c r="L1663" s="3" t="s">
        <v>1951</v>
      </c>
      <c r="M1663" s="3" t="s">
        <v>1951</v>
      </c>
      <c r="N1663" s="3" t="s">
        <v>1951</v>
      </c>
      <c r="AP1663" s="159" t="s">
        <v>1653</v>
      </c>
    </row>
    <row r="1664" spans="1:42" hidden="1">
      <c r="A1664" s="79" t="str">
        <f t="shared" si="25"/>
        <v>MAT I</v>
      </c>
      <c r="B1664" s="89" t="s">
        <v>224</v>
      </c>
      <c r="K1664" s="3" t="s">
        <v>1951</v>
      </c>
      <c r="L1664" s="3" t="s">
        <v>1951</v>
      </c>
      <c r="M1664" s="3" t="s">
        <v>1951</v>
      </c>
      <c r="N1664" s="3" t="s">
        <v>1951</v>
      </c>
      <c r="AP1664" s="159" t="s">
        <v>1653</v>
      </c>
    </row>
    <row r="1665" spans="1:42" hidden="1">
      <c r="A1665" s="79" t="str">
        <f t="shared" si="25"/>
        <v>MBA 3</v>
      </c>
      <c r="B1665" s="19">
        <v>3</v>
      </c>
      <c r="K1665" s="3" t="s">
        <v>1951</v>
      </c>
      <c r="L1665" s="3" t="s">
        <v>1951</v>
      </c>
      <c r="M1665" s="3" t="s">
        <v>1951</v>
      </c>
      <c r="N1665" s="3" t="s">
        <v>1951</v>
      </c>
      <c r="AP1665" t="s">
        <v>1067</v>
      </c>
    </row>
    <row r="1666" spans="1:42" hidden="1">
      <c r="A1666" s="79" t="str">
        <f t="shared" ref="A1666:A1729" si="26">_xlfn.CONCAT(AP1666," ",B1666)</f>
        <v>MBA G</v>
      </c>
      <c r="B1666" s="89" t="s">
        <v>173</v>
      </c>
      <c r="K1666" s="3" t="s">
        <v>1951</v>
      </c>
      <c r="L1666" s="3" t="s">
        <v>1951</v>
      </c>
      <c r="M1666" s="3" t="s">
        <v>1951</v>
      </c>
      <c r="N1666" s="3" t="s">
        <v>1951</v>
      </c>
      <c r="AP1666" s="159" t="s">
        <v>1067</v>
      </c>
    </row>
    <row r="1667" spans="1:42" hidden="1">
      <c r="A1667" s="79" t="str">
        <f t="shared" si="26"/>
        <v>MBA H</v>
      </c>
      <c r="B1667" s="89" t="s">
        <v>108</v>
      </c>
      <c r="K1667" s="3" t="s">
        <v>1951</v>
      </c>
      <c r="L1667" s="3" t="s">
        <v>1951</v>
      </c>
      <c r="M1667" s="3" t="s">
        <v>1951</v>
      </c>
      <c r="N1667" s="3" t="s">
        <v>1951</v>
      </c>
      <c r="AP1667" s="159" t="s">
        <v>1067</v>
      </c>
    </row>
    <row r="1668" spans="1:42" hidden="1">
      <c r="A1668" s="79" t="str">
        <f t="shared" si="26"/>
        <v>MBA I</v>
      </c>
      <c r="B1668" s="89" t="s">
        <v>224</v>
      </c>
      <c r="K1668" s="3" t="s">
        <v>1951</v>
      </c>
      <c r="L1668" s="3" t="s">
        <v>1951</v>
      </c>
      <c r="M1668" s="3" t="s">
        <v>1951</v>
      </c>
      <c r="N1668" s="3" t="s">
        <v>1951</v>
      </c>
      <c r="AP1668" s="159" t="s">
        <v>1067</v>
      </c>
    </row>
    <row r="1669" spans="1:42" hidden="1">
      <c r="A1669" s="79" t="str">
        <f t="shared" si="26"/>
        <v>MBLI 1</v>
      </c>
      <c r="B1669" s="19">
        <v>1</v>
      </c>
      <c r="K1669" s="3" t="s">
        <v>1951</v>
      </c>
      <c r="L1669" s="3" t="s">
        <v>1951</v>
      </c>
      <c r="M1669" s="3" t="s">
        <v>1951</v>
      </c>
      <c r="N1669" s="3" t="s">
        <v>1951</v>
      </c>
      <c r="AP1669" t="s">
        <v>1794</v>
      </c>
    </row>
    <row r="1670" spans="1:42" hidden="1">
      <c r="A1670" s="79" t="str">
        <f t="shared" si="26"/>
        <v>MBLI E</v>
      </c>
      <c r="B1670" s="89" t="s">
        <v>246</v>
      </c>
      <c r="K1670" s="3" t="s">
        <v>1951</v>
      </c>
      <c r="L1670" s="3" t="s">
        <v>1951</v>
      </c>
      <c r="M1670" s="3" t="s">
        <v>1951</v>
      </c>
      <c r="N1670" s="3" t="s">
        <v>1951</v>
      </c>
      <c r="AP1670" s="159" t="s">
        <v>1794</v>
      </c>
    </row>
    <row r="1671" spans="1:42" hidden="1">
      <c r="A1671" s="79" t="str">
        <f t="shared" si="26"/>
        <v>MBLI F</v>
      </c>
      <c r="B1671" s="89" t="s">
        <v>247</v>
      </c>
      <c r="K1671" s="3" t="s">
        <v>1951</v>
      </c>
      <c r="L1671" s="3" t="s">
        <v>1951</v>
      </c>
      <c r="M1671" s="3" t="s">
        <v>1951</v>
      </c>
      <c r="N1671" s="3" t="s">
        <v>1951</v>
      </c>
      <c r="AP1671" s="159" t="s">
        <v>1794</v>
      </c>
    </row>
    <row r="1672" spans="1:42" hidden="1">
      <c r="A1672" s="79" t="str">
        <f t="shared" si="26"/>
        <v>MBO 1</v>
      </c>
      <c r="B1672" s="19">
        <v>1</v>
      </c>
      <c r="K1672" s="3" t="s">
        <v>1951</v>
      </c>
      <c r="L1672" s="3" t="s">
        <v>1951</v>
      </c>
      <c r="M1672" s="3" t="s">
        <v>1951</v>
      </c>
      <c r="N1672" s="3" t="s">
        <v>1951</v>
      </c>
      <c r="AP1672" t="s">
        <v>1654</v>
      </c>
    </row>
    <row r="1673" spans="1:42" hidden="1">
      <c r="A1673" s="79" t="str">
        <f t="shared" si="26"/>
        <v>MBO 2</v>
      </c>
      <c r="B1673" s="19">
        <v>2</v>
      </c>
      <c r="K1673" s="3" t="s">
        <v>1951</v>
      </c>
      <c r="L1673" s="3" t="s">
        <v>1951</v>
      </c>
      <c r="M1673" s="3" t="s">
        <v>1951</v>
      </c>
      <c r="N1673" s="3" t="s">
        <v>1951</v>
      </c>
      <c r="AP1673" t="s">
        <v>1654</v>
      </c>
    </row>
    <row r="1674" spans="1:42" hidden="1">
      <c r="A1674" s="79" t="str">
        <f t="shared" si="26"/>
        <v>MBO C</v>
      </c>
      <c r="B1674" s="89" t="s">
        <v>110</v>
      </c>
      <c r="K1674" s="3" t="s">
        <v>1951</v>
      </c>
      <c r="L1674" s="3" t="s">
        <v>1951</v>
      </c>
      <c r="M1674" s="3" t="s">
        <v>1951</v>
      </c>
      <c r="N1674" s="3" t="s">
        <v>1951</v>
      </c>
      <c r="AP1674" s="159" t="s">
        <v>1654</v>
      </c>
    </row>
    <row r="1675" spans="1:42" hidden="1">
      <c r="A1675" s="79" t="str">
        <f t="shared" si="26"/>
        <v>MBO D</v>
      </c>
      <c r="B1675" s="89" t="s">
        <v>239</v>
      </c>
      <c r="K1675" s="3" t="s">
        <v>1951</v>
      </c>
      <c r="L1675" s="3" t="s">
        <v>1951</v>
      </c>
      <c r="M1675" s="3" t="s">
        <v>1951</v>
      </c>
      <c r="N1675" s="3" t="s">
        <v>1951</v>
      </c>
      <c r="AP1675" s="159" t="s">
        <v>1654</v>
      </c>
    </row>
    <row r="1676" spans="1:42" hidden="1">
      <c r="A1676" s="79" t="str">
        <f t="shared" si="26"/>
        <v>MBO E</v>
      </c>
      <c r="B1676" s="89" t="s">
        <v>246</v>
      </c>
      <c r="K1676" s="3" t="s">
        <v>1951</v>
      </c>
      <c r="L1676" s="3" t="s">
        <v>1951</v>
      </c>
      <c r="M1676" s="3" t="s">
        <v>1951</v>
      </c>
      <c r="N1676" s="3" t="s">
        <v>1951</v>
      </c>
      <c r="AP1676" s="159" t="s">
        <v>1654</v>
      </c>
    </row>
    <row r="1677" spans="1:42" hidden="1">
      <c r="A1677" s="79" t="str">
        <f t="shared" si="26"/>
        <v>MBO G</v>
      </c>
      <c r="B1677" s="89" t="s">
        <v>173</v>
      </c>
      <c r="K1677" s="3" t="s">
        <v>1951</v>
      </c>
      <c r="L1677" s="3" t="s">
        <v>1951</v>
      </c>
      <c r="M1677" s="3" t="s">
        <v>1951</v>
      </c>
      <c r="N1677" s="3" t="s">
        <v>1951</v>
      </c>
      <c r="AP1677" s="159" t="s">
        <v>1654</v>
      </c>
    </row>
    <row r="1678" spans="1:42" hidden="1">
      <c r="A1678" s="79" t="str">
        <f t="shared" si="26"/>
        <v>MBO H</v>
      </c>
      <c r="B1678" s="89" t="s">
        <v>108</v>
      </c>
      <c r="K1678" s="3" t="s">
        <v>1951</v>
      </c>
      <c r="L1678" s="3" t="s">
        <v>1951</v>
      </c>
      <c r="M1678" s="3" t="s">
        <v>1951</v>
      </c>
      <c r="N1678" s="3" t="s">
        <v>1951</v>
      </c>
      <c r="AP1678" s="159" t="s">
        <v>1654</v>
      </c>
    </row>
    <row r="1679" spans="1:42" hidden="1">
      <c r="A1679" s="79" t="str">
        <f t="shared" si="26"/>
        <v>MCD 2</v>
      </c>
      <c r="B1679" s="19">
        <v>2</v>
      </c>
      <c r="K1679" s="3" t="s">
        <v>1951</v>
      </c>
      <c r="L1679" s="3" t="s">
        <v>1951</v>
      </c>
      <c r="M1679" s="3" t="s">
        <v>1951</v>
      </c>
      <c r="N1679" s="3" t="s">
        <v>1951</v>
      </c>
      <c r="AP1679" t="s">
        <v>858</v>
      </c>
    </row>
    <row r="1680" spans="1:42" hidden="1">
      <c r="A1680" s="79" t="str">
        <f t="shared" si="26"/>
        <v>MCD 3</v>
      </c>
      <c r="B1680" s="19">
        <v>3</v>
      </c>
      <c r="K1680" s="3" t="s">
        <v>1951</v>
      </c>
      <c r="L1680" s="3" t="s">
        <v>1951</v>
      </c>
      <c r="M1680" s="3" t="s">
        <v>1951</v>
      </c>
      <c r="N1680" s="3" t="s">
        <v>1951</v>
      </c>
      <c r="AP1680" t="s">
        <v>858</v>
      </c>
    </row>
    <row r="1681" spans="1:42" hidden="1">
      <c r="A1681" s="79" t="str">
        <f t="shared" si="26"/>
        <v>MCD G</v>
      </c>
      <c r="B1681" s="89" t="s">
        <v>173</v>
      </c>
      <c r="K1681" s="3" t="s">
        <v>1951</v>
      </c>
      <c r="L1681" s="3" t="s">
        <v>1951</v>
      </c>
      <c r="M1681" s="3" t="s">
        <v>1951</v>
      </c>
      <c r="N1681" s="3" t="s">
        <v>1951</v>
      </c>
      <c r="AP1681" s="159" t="s">
        <v>858</v>
      </c>
    </row>
    <row r="1682" spans="1:42" hidden="1">
      <c r="A1682" s="79" t="str">
        <f t="shared" si="26"/>
        <v>MCD H</v>
      </c>
      <c r="B1682" s="89" t="s">
        <v>108</v>
      </c>
      <c r="K1682" s="3" t="s">
        <v>1951</v>
      </c>
      <c r="L1682" s="3" t="s">
        <v>1951</v>
      </c>
      <c r="M1682" s="3" t="s">
        <v>1951</v>
      </c>
      <c r="N1682" s="3" t="s">
        <v>1951</v>
      </c>
      <c r="AP1682" s="159" t="s">
        <v>858</v>
      </c>
    </row>
    <row r="1683" spans="1:42" hidden="1">
      <c r="A1683" s="79" t="str">
        <f t="shared" si="26"/>
        <v>MCD I</v>
      </c>
      <c r="B1683" s="89" t="s">
        <v>224</v>
      </c>
      <c r="K1683" s="3" t="s">
        <v>1951</v>
      </c>
      <c r="L1683" s="3" t="s">
        <v>1951</v>
      </c>
      <c r="M1683" s="3" t="s">
        <v>1951</v>
      </c>
      <c r="N1683" s="3" t="s">
        <v>1951</v>
      </c>
      <c r="AP1683" s="159" t="s">
        <v>858</v>
      </c>
    </row>
    <row r="1684" spans="1:42" hidden="1">
      <c r="A1684" s="79" t="str">
        <f t="shared" si="26"/>
        <v>MCM 1</v>
      </c>
      <c r="B1684" s="19">
        <v>1</v>
      </c>
      <c r="K1684" s="3" t="s">
        <v>1951</v>
      </c>
      <c r="L1684" s="3" t="s">
        <v>1951</v>
      </c>
      <c r="M1684" s="3" t="s">
        <v>1951</v>
      </c>
      <c r="N1684" s="3" t="s">
        <v>1951</v>
      </c>
      <c r="AP1684" t="s">
        <v>1795</v>
      </c>
    </row>
    <row r="1685" spans="1:42" hidden="1">
      <c r="A1685" s="79" t="str">
        <f t="shared" si="26"/>
        <v>MCM 2</v>
      </c>
      <c r="B1685" s="19">
        <v>2</v>
      </c>
      <c r="K1685" s="3" t="s">
        <v>1951</v>
      </c>
      <c r="L1685" s="3" t="s">
        <v>1951</v>
      </c>
      <c r="M1685" s="3" t="s">
        <v>1951</v>
      </c>
      <c r="N1685" s="3" t="s">
        <v>1951</v>
      </c>
      <c r="AP1685" t="s">
        <v>1795</v>
      </c>
    </row>
    <row r="1686" spans="1:42" hidden="1">
      <c r="A1686" s="79" t="str">
        <f t="shared" si="26"/>
        <v>MCM D</v>
      </c>
      <c r="B1686" s="89" t="s">
        <v>239</v>
      </c>
      <c r="K1686" s="3" t="s">
        <v>1951</v>
      </c>
      <c r="L1686" s="3" t="s">
        <v>1951</v>
      </c>
      <c r="M1686" s="3" t="s">
        <v>1951</v>
      </c>
      <c r="N1686" s="3" t="s">
        <v>1951</v>
      </c>
      <c r="AP1686" s="159" t="s">
        <v>1795</v>
      </c>
    </row>
    <row r="1687" spans="1:42" hidden="1">
      <c r="A1687" s="79" t="str">
        <f t="shared" si="26"/>
        <v>MCM E</v>
      </c>
      <c r="B1687" s="89" t="s">
        <v>246</v>
      </c>
      <c r="K1687" s="3" t="s">
        <v>1951</v>
      </c>
      <c r="L1687" s="3" t="s">
        <v>1951</v>
      </c>
      <c r="M1687" s="3" t="s">
        <v>1951</v>
      </c>
      <c r="N1687" s="3" t="s">
        <v>1951</v>
      </c>
      <c r="AP1687" s="159" t="s">
        <v>1795</v>
      </c>
    </row>
    <row r="1688" spans="1:42" hidden="1">
      <c r="A1688" s="79" t="str">
        <f t="shared" si="26"/>
        <v>MCM F</v>
      </c>
      <c r="B1688" s="89" t="s">
        <v>247</v>
      </c>
      <c r="K1688" s="3" t="s">
        <v>1951</v>
      </c>
      <c r="L1688" s="3" t="s">
        <v>1951</v>
      </c>
      <c r="M1688" s="3" t="s">
        <v>1951</v>
      </c>
      <c r="N1688" s="3" t="s">
        <v>1951</v>
      </c>
      <c r="AP1688" s="159" t="s">
        <v>1795</v>
      </c>
    </row>
    <row r="1689" spans="1:42" hidden="1">
      <c r="A1689" s="79" t="str">
        <f t="shared" si="26"/>
        <v>MCM G</v>
      </c>
      <c r="B1689" s="89" t="s">
        <v>173</v>
      </c>
      <c r="K1689" s="3" t="s">
        <v>1951</v>
      </c>
      <c r="L1689" s="3" t="s">
        <v>1951</v>
      </c>
      <c r="M1689" s="3" t="s">
        <v>1951</v>
      </c>
      <c r="N1689" s="3" t="s">
        <v>1951</v>
      </c>
      <c r="AP1689" s="159" t="s">
        <v>1795</v>
      </c>
    </row>
    <row r="1690" spans="1:42" hidden="1">
      <c r="A1690" s="79" t="str">
        <f t="shared" si="26"/>
        <v>MCM H</v>
      </c>
      <c r="B1690" s="89" t="s">
        <v>108</v>
      </c>
      <c r="K1690" s="3" t="s">
        <v>1951</v>
      </c>
      <c r="L1690" s="3" t="s">
        <v>1951</v>
      </c>
      <c r="M1690" s="3" t="s">
        <v>1951</v>
      </c>
      <c r="N1690" s="3" t="s">
        <v>1951</v>
      </c>
      <c r="AP1690" s="159" t="s">
        <v>1795</v>
      </c>
    </row>
    <row r="1691" spans="1:42" hidden="1">
      <c r="A1691" s="79" t="str">
        <f t="shared" si="26"/>
        <v>MCM I</v>
      </c>
      <c r="B1691" s="89" t="s">
        <v>224</v>
      </c>
      <c r="K1691" s="3" t="s">
        <v>1951</v>
      </c>
      <c r="L1691" s="3" t="s">
        <v>1951</v>
      </c>
      <c r="M1691" s="3" t="s">
        <v>1951</v>
      </c>
      <c r="N1691" s="3" t="s">
        <v>1951</v>
      </c>
      <c r="AP1691" s="159" t="s">
        <v>1795</v>
      </c>
    </row>
    <row r="1692" spans="1:42" hidden="1">
      <c r="A1692" s="79" t="str">
        <f t="shared" si="26"/>
        <v>MCR 1</v>
      </c>
      <c r="B1692" s="19">
        <v>1</v>
      </c>
      <c r="K1692" s="3" t="s">
        <v>1951</v>
      </c>
      <c r="L1692" s="3" t="s">
        <v>1951</v>
      </c>
      <c r="M1692" s="3" t="s">
        <v>1951</v>
      </c>
      <c r="N1692" s="3" t="s">
        <v>1951</v>
      </c>
      <c r="AP1692" t="s">
        <v>1655</v>
      </c>
    </row>
    <row r="1693" spans="1:42" hidden="1">
      <c r="A1693" s="79" t="str">
        <f t="shared" si="26"/>
        <v>MCR 2</v>
      </c>
      <c r="B1693" s="19">
        <v>2</v>
      </c>
      <c r="K1693" s="3" t="s">
        <v>1951</v>
      </c>
      <c r="L1693" s="3" t="s">
        <v>1951</v>
      </c>
      <c r="M1693" s="3" t="s">
        <v>1951</v>
      </c>
      <c r="N1693" s="3" t="s">
        <v>1951</v>
      </c>
      <c r="AP1693" t="s">
        <v>1655</v>
      </c>
    </row>
    <row r="1694" spans="1:42" hidden="1">
      <c r="A1694" s="79" t="str">
        <f t="shared" si="26"/>
        <v>MCR 3</v>
      </c>
      <c r="B1694" s="19">
        <v>3</v>
      </c>
      <c r="K1694" s="3" t="s">
        <v>1951</v>
      </c>
      <c r="L1694" s="3" t="s">
        <v>1951</v>
      </c>
      <c r="M1694" s="3" t="s">
        <v>1951</v>
      </c>
      <c r="N1694" s="3" t="s">
        <v>1951</v>
      </c>
      <c r="AP1694" t="s">
        <v>1655</v>
      </c>
    </row>
    <row r="1695" spans="1:42" hidden="1">
      <c r="A1695" s="79" t="str">
        <f t="shared" si="26"/>
        <v>MCR A</v>
      </c>
      <c r="B1695" s="89" t="s">
        <v>106</v>
      </c>
      <c r="K1695" s="3" t="s">
        <v>1951</v>
      </c>
      <c r="L1695" s="3" t="s">
        <v>1951</v>
      </c>
      <c r="M1695" s="3" t="s">
        <v>1951</v>
      </c>
      <c r="N1695" s="3" t="s">
        <v>1951</v>
      </c>
      <c r="AP1695" s="159" t="s">
        <v>1655</v>
      </c>
    </row>
    <row r="1696" spans="1:42" hidden="1">
      <c r="A1696" s="79" t="str">
        <f t="shared" si="26"/>
        <v>MCR D</v>
      </c>
      <c r="B1696" s="89" t="s">
        <v>239</v>
      </c>
      <c r="K1696" s="3" t="s">
        <v>1951</v>
      </c>
      <c r="L1696" s="3" t="s">
        <v>1951</v>
      </c>
      <c r="M1696" s="3" t="s">
        <v>1951</v>
      </c>
      <c r="N1696" s="3" t="s">
        <v>1951</v>
      </c>
      <c r="AP1696" s="159" t="s">
        <v>1655</v>
      </c>
    </row>
    <row r="1697" spans="1:42" hidden="1">
      <c r="A1697" s="79" t="str">
        <f t="shared" si="26"/>
        <v>MCR E</v>
      </c>
      <c r="B1697" s="89" t="s">
        <v>246</v>
      </c>
      <c r="C1697" s="96" t="s">
        <v>418</v>
      </c>
      <c r="D1697" s="96" t="s">
        <v>459</v>
      </c>
      <c r="E1697" s="96"/>
      <c r="F1697" s="96"/>
      <c r="G1697" s="97"/>
      <c r="H1697" s="96"/>
      <c r="I1697" s="96"/>
      <c r="J1697" s="96"/>
      <c r="K1697" s="3" t="s">
        <v>1951</v>
      </c>
      <c r="L1697" s="3" t="s">
        <v>1951</v>
      </c>
      <c r="M1697" s="3" t="s">
        <v>1951</v>
      </c>
      <c r="N1697" s="3" t="s">
        <v>1951</v>
      </c>
      <c r="O1697" s="98"/>
      <c r="P1697" s="96"/>
      <c r="Q1697" s="96"/>
      <c r="R1697" s="99"/>
      <c r="S1697" s="99"/>
      <c r="T1697" s="99"/>
      <c r="U1697" s="99"/>
      <c r="V1697" s="96"/>
      <c r="W1697" s="96"/>
      <c r="X1697" s="96"/>
      <c r="Y1697" s="96"/>
      <c r="Z1697" s="96"/>
      <c r="AA1697" s="96"/>
      <c r="AB1697" s="96"/>
      <c r="AC1697" s="96"/>
      <c r="AD1697" s="100"/>
      <c r="AE1697" s="100"/>
      <c r="AF1697" s="101"/>
      <c r="AG1697" s="98"/>
      <c r="AH1697" s="96"/>
      <c r="AI1697" s="96"/>
      <c r="AJ1697" s="96"/>
      <c r="AK1697" s="102"/>
      <c r="AL1697" s="96"/>
      <c r="AM1697" s="96"/>
      <c r="AN1697" s="98"/>
      <c r="AO1697" s="96"/>
      <c r="AP1697" s="158" t="s">
        <v>1655</v>
      </c>
    </row>
    <row r="1698" spans="1:42" hidden="1">
      <c r="A1698" s="79" t="str">
        <f t="shared" si="26"/>
        <v>MCR F</v>
      </c>
      <c r="B1698" s="89" t="s">
        <v>247</v>
      </c>
      <c r="K1698" s="3" t="s">
        <v>1951</v>
      </c>
      <c r="L1698" s="3" t="s">
        <v>1951</v>
      </c>
      <c r="M1698" s="3" t="s">
        <v>1951</v>
      </c>
      <c r="N1698" s="3" t="s">
        <v>1951</v>
      </c>
      <c r="AP1698" s="159" t="s">
        <v>1655</v>
      </c>
    </row>
    <row r="1699" spans="1:42" hidden="1">
      <c r="A1699" s="79" t="str">
        <f t="shared" si="26"/>
        <v>MCR H</v>
      </c>
      <c r="B1699" s="89" t="s">
        <v>108</v>
      </c>
      <c r="K1699" s="3" t="s">
        <v>1951</v>
      </c>
      <c r="L1699" s="3" t="s">
        <v>1951</v>
      </c>
      <c r="M1699" s="3" t="s">
        <v>1951</v>
      </c>
      <c r="N1699" s="3" t="s">
        <v>1951</v>
      </c>
      <c r="AP1699" s="159" t="s">
        <v>1655</v>
      </c>
    </row>
    <row r="1700" spans="1:42" hidden="1">
      <c r="A1700" s="79" t="str">
        <f t="shared" si="26"/>
        <v>MCR I</v>
      </c>
      <c r="B1700" s="89" t="s">
        <v>224</v>
      </c>
      <c r="K1700" s="3" t="s">
        <v>1951</v>
      </c>
      <c r="L1700" s="3" t="s">
        <v>1951</v>
      </c>
      <c r="M1700" s="3" t="s">
        <v>1951</v>
      </c>
      <c r="N1700" s="3" t="s">
        <v>1951</v>
      </c>
      <c r="AP1700" s="159" t="s">
        <v>1655</v>
      </c>
    </row>
    <row r="1701" spans="1:42" hidden="1">
      <c r="A1701" s="79" t="str">
        <f t="shared" si="26"/>
        <v>MEG 1</v>
      </c>
      <c r="B1701" s="19">
        <v>1</v>
      </c>
      <c r="K1701" s="3" t="s">
        <v>1951</v>
      </c>
      <c r="L1701" s="3" t="s">
        <v>1951</v>
      </c>
      <c r="M1701" s="3" t="s">
        <v>1951</v>
      </c>
      <c r="N1701" s="3" t="s">
        <v>1951</v>
      </c>
      <c r="AP1701" t="s">
        <v>1656</v>
      </c>
    </row>
    <row r="1702" spans="1:42" hidden="1">
      <c r="A1702" s="79" t="str">
        <f t="shared" si="26"/>
        <v>MEG 2</v>
      </c>
      <c r="B1702" s="19">
        <v>2</v>
      </c>
      <c r="K1702" s="3" t="s">
        <v>1951</v>
      </c>
      <c r="L1702" s="3" t="s">
        <v>1951</v>
      </c>
      <c r="M1702" s="3" t="s">
        <v>1951</v>
      </c>
      <c r="N1702" s="3" t="s">
        <v>1951</v>
      </c>
      <c r="AP1702" t="s">
        <v>1656</v>
      </c>
    </row>
    <row r="1703" spans="1:42" hidden="1">
      <c r="A1703" s="79" t="str">
        <f t="shared" si="26"/>
        <v>MEG 3</v>
      </c>
      <c r="B1703" s="19">
        <v>3</v>
      </c>
      <c r="K1703" s="3" t="s">
        <v>1951</v>
      </c>
      <c r="L1703" s="3" t="s">
        <v>1951</v>
      </c>
      <c r="M1703" s="3" t="s">
        <v>1951</v>
      </c>
      <c r="N1703" s="3" t="s">
        <v>1951</v>
      </c>
      <c r="AP1703" t="s">
        <v>1656</v>
      </c>
    </row>
    <row r="1704" spans="1:42" hidden="1">
      <c r="A1704" s="79" t="str">
        <f t="shared" si="26"/>
        <v>MEG A</v>
      </c>
      <c r="B1704" s="89" t="s">
        <v>106</v>
      </c>
      <c r="C1704" s="79"/>
      <c r="D1704" s="79"/>
      <c r="E1704" s="79"/>
      <c r="F1704" s="79"/>
      <c r="G1704" s="84"/>
      <c r="H1704" s="79"/>
      <c r="I1704" s="79"/>
      <c r="J1704" s="79"/>
      <c r="K1704" s="3" t="s">
        <v>1951</v>
      </c>
      <c r="L1704" s="3" t="s">
        <v>1951</v>
      </c>
      <c r="M1704" s="3" t="s">
        <v>1951</v>
      </c>
      <c r="N1704" s="3" t="s">
        <v>1951</v>
      </c>
      <c r="O1704" s="3"/>
      <c r="P1704" s="79"/>
      <c r="Q1704" s="79"/>
      <c r="R1704" s="85"/>
      <c r="S1704" s="85"/>
      <c r="T1704" s="85"/>
      <c r="U1704" s="85"/>
      <c r="V1704" s="79"/>
      <c r="W1704" s="79"/>
      <c r="X1704" s="79"/>
      <c r="Y1704" s="79"/>
      <c r="Z1704" s="79"/>
      <c r="AA1704" s="79"/>
      <c r="AB1704" s="79"/>
      <c r="AC1704" s="79"/>
      <c r="AD1704" s="86"/>
      <c r="AE1704" s="86"/>
      <c r="AF1704" s="90"/>
      <c r="AG1704" s="3"/>
      <c r="AH1704" s="79"/>
      <c r="AI1704" s="79"/>
      <c r="AJ1704" s="79"/>
      <c r="AK1704" s="19"/>
      <c r="AL1704" s="79"/>
      <c r="AM1704" s="79"/>
      <c r="AN1704" s="3"/>
      <c r="AO1704" s="79"/>
      <c r="AP1704" s="158" t="s">
        <v>1656</v>
      </c>
    </row>
    <row r="1705" spans="1:42" hidden="1">
      <c r="A1705" s="79" t="str">
        <f t="shared" si="26"/>
        <v>MEG B</v>
      </c>
      <c r="B1705" s="89" t="s">
        <v>109</v>
      </c>
      <c r="C1705" s="79"/>
      <c r="D1705" s="79"/>
      <c r="E1705" s="79"/>
      <c r="F1705" s="79"/>
      <c r="G1705" s="84"/>
      <c r="H1705" s="79"/>
      <c r="I1705" s="79"/>
      <c r="J1705" s="79"/>
      <c r="K1705" s="3" t="s">
        <v>1951</v>
      </c>
      <c r="L1705" s="3" t="s">
        <v>1951</v>
      </c>
      <c r="M1705" s="3" t="s">
        <v>1951</v>
      </c>
      <c r="N1705" s="3" t="s">
        <v>1951</v>
      </c>
      <c r="O1705" s="3"/>
      <c r="P1705" s="79"/>
      <c r="Q1705" s="79"/>
      <c r="R1705" s="85"/>
      <c r="S1705" s="85"/>
      <c r="T1705" s="85"/>
      <c r="U1705" s="85"/>
      <c r="V1705" s="79"/>
      <c r="W1705" s="79"/>
      <c r="X1705" s="79"/>
      <c r="Y1705" s="79"/>
      <c r="Z1705" s="79"/>
      <c r="AA1705" s="79"/>
      <c r="AB1705" s="79"/>
      <c r="AC1705" s="79"/>
      <c r="AD1705" s="86"/>
      <c r="AE1705" s="86"/>
      <c r="AF1705" s="90"/>
      <c r="AG1705" s="3"/>
      <c r="AH1705" s="79"/>
      <c r="AI1705" s="79"/>
      <c r="AJ1705" s="79"/>
      <c r="AK1705" s="19"/>
      <c r="AL1705" s="79"/>
      <c r="AM1705" s="79"/>
      <c r="AN1705" s="3"/>
      <c r="AO1705" s="79"/>
      <c r="AP1705" s="158" t="s">
        <v>1656</v>
      </c>
    </row>
    <row r="1706" spans="1:42" hidden="1">
      <c r="A1706" s="79" t="str">
        <f t="shared" si="26"/>
        <v>MEG C</v>
      </c>
      <c r="B1706" s="89" t="s">
        <v>110</v>
      </c>
      <c r="C1706" s="79"/>
      <c r="D1706" s="79"/>
      <c r="E1706" s="79"/>
      <c r="F1706" s="79"/>
      <c r="G1706" s="84"/>
      <c r="H1706" s="79"/>
      <c r="I1706" s="79"/>
      <c r="J1706" s="79"/>
      <c r="K1706" s="3" t="s">
        <v>1951</v>
      </c>
      <c r="L1706" s="3" t="s">
        <v>1951</v>
      </c>
      <c r="M1706" s="3" t="s">
        <v>1951</v>
      </c>
      <c r="N1706" s="3" t="s">
        <v>1951</v>
      </c>
      <c r="O1706" s="3"/>
      <c r="P1706" s="79"/>
      <c r="Q1706" s="79"/>
      <c r="R1706" s="85"/>
      <c r="S1706" s="85"/>
      <c r="T1706" s="85"/>
      <c r="U1706" s="85"/>
      <c r="V1706" s="79"/>
      <c r="W1706" s="79"/>
      <c r="X1706" s="79"/>
      <c r="Y1706" s="79"/>
      <c r="Z1706" s="79"/>
      <c r="AA1706" s="79"/>
      <c r="AB1706" s="79"/>
      <c r="AC1706" s="79"/>
      <c r="AD1706" s="86"/>
      <c r="AE1706" s="86"/>
      <c r="AF1706" s="90"/>
      <c r="AG1706" s="3"/>
      <c r="AH1706" s="79"/>
      <c r="AI1706" s="79"/>
      <c r="AJ1706" s="79"/>
      <c r="AK1706" s="19"/>
      <c r="AL1706" s="79"/>
      <c r="AM1706" s="79"/>
      <c r="AN1706" s="3"/>
      <c r="AO1706" s="79"/>
      <c r="AP1706" s="158" t="s">
        <v>1656</v>
      </c>
    </row>
    <row r="1707" spans="1:42" hidden="1">
      <c r="A1707" s="79" t="str">
        <f t="shared" si="26"/>
        <v>MEG D</v>
      </c>
      <c r="B1707" s="89" t="s">
        <v>239</v>
      </c>
      <c r="K1707" s="3" t="s">
        <v>1951</v>
      </c>
      <c r="L1707" s="3" t="s">
        <v>1951</v>
      </c>
      <c r="M1707" s="3" t="s">
        <v>1951</v>
      </c>
      <c r="N1707" s="3" t="s">
        <v>1951</v>
      </c>
      <c r="AP1707" s="159" t="s">
        <v>1656</v>
      </c>
    </row>
    <row r="1708" spans="1:42" hidden="1">
      <c r="A1708" s="79" t="str">
        <f t="shared" si="26"/>
        <v>MEG F</v>
      </c>
      <c r="B1708" s="89" t="s">
        <v>247</v>
      </c>
      <c r="K1708" s="3" t="s">
        <v>1951</v>
      </c>
      <c r="L1708" s="3" t="s">
        <v>1951</v>
      </c>
      <c r="M1708" s="3" t="s">
        <v>1951</v>
      </c>
      <c r="N1708" s="3" t="s">
        <v>1951</v>
      </c>
      <c r="AP1708" s="159" t="s">
        <v>1656</v>
      </c>
    </row>
    <row r="1709" spans="1:42" hidden="1">
      <c r="A1709" s="79" t="str">
        <f t="shared" si="26"/>
        <v>MEG G</v>
      </c>
      <c r="B1709" s="89" t="s">
        <v>173</v>
      </c>
      <c r="K1709" s="3" t="s">
        <v>1951</v>
      </c>
      <c r="L1709" s="3" t="s">
        <v>1951</v>
      </c>
      <c r="M1709" s="3" t="s">
        <v>1951</v>
      </c>
      <c r="N1709" s="3" t="s">
        <v>1951</v>
      </c>
      <c r="AP1709" s="159" t="s">
        <v>1656</v>
      </c>
    </row>
    <row r="1710" spans="1:42" hidden="1">
      <c r="A1710" s="79" t="str">
        <f t="shared" si="26"/>
        <v>MEG I</v>
      </c>
      <c r="B1710" s="89" t="s">
        <v>224</v>
      </c>
      <c r="K1710" s="3" t="s">
        <v>1951</v>
      </c>
      <c r="L1710" s="3" t="s">
        <v>1951</v>
      </c>
      <c r="M1710" s="3" t="s">
        <v>1951</v>
      </c>
      <c r="N1710" s="3" t="s">
        <v>1951</v>
      </c>
      <c r="AP1710" s="159" t="s">
        <v>1656</v>
      </c>
    </row>
    <row r="1711" spans="1:42" hidden="1">
      <c r="A1711" s="79" t="str">
        <f t="shared" si="26"/>
        <v>MER 1</v>
      </c>
      <c r="B1711" s="19">
        <v>1</v>
      </c>
      <c r="K1711" s="3" t="s">
        <v>1951</v>
      </c>
      <c r="L1711" s="3" t="s">
        <v>1951</v>
      </c>
      <c r="M1711" s="3" t="s">
        <v>1951</v>
      </c>
      <c r="N1711" s="3" t="s">
        <v>1951</v>
      </c>
      <c r="AP1711" t="s">
        <v>1796</v>
      </c>
    </row>
    <row r="1712" spans="1:42" hidden="1">
      <c r="A1712" s="79" t="str">
        <f t="shared" si="26"/>
        <v>MER 3</v>
      </c>
      <c r="B1712" s="19">
        <v>3</v>
      </c>
      <c r="K1712" s="3" t="s">
        <v>1951</v>
      </c>
      <c r="L1712" s="3" t="s">
        <v>1951</v>
      </c>
      <c r="M1712" s="3" t="s">
        <v>1951</v>
      </c>
      <c r="N1712" s="3" t="s">
        <v>1951</v>
      </c>
      <c r="AP1712" t="s">
        <v>1796</v>
      </c>
    </row>
    <row r="1713" spans="1:42" hidden="1">
      <c r="A1713" s="79" t="str">
        <f t="shared" si="26"/>
        <v>MER D</v>
      </c>
      <c r="B1713" s="89" t="s">
        <v>239</v>
      </c>
      <c r="K1713" s="3" t="s">
        <v>1951</v>
      </c>
      <c r="L1713" s="3" t="s">
        <v>1951</v>
      </c>
      <c r="M1713" s="3" t="s">
        <v>1951</v>
      </c>
      <c r="N1713" s="3" t="s">
        <v>1951</v>
      </c>
      <c r="AP1713" s="159" t="s">
        <v>1796</v>
      </c>
    </row>
    <row r="1714" spans="1:42" hidden="1">
      <c r="A1714" s="79" t="str">
        <f t="shared" si="26"/>
        <v>MER F</v>
      </c>
      <c r="B1714" s="89" t="s">
        <v>247</v>
      </c>
      <c r="C1714" s="79" t="s">
        <v>418</v>
      </c>
      <c r="D1714" s="79" t="s">
        <v>419</v>
      </c>
      <c r="E1714" s="79"/>
      <c r="F1714" s="79"/>
      <c r="G1714" s="84"/>
      <c r="H1714" s="79"/>
      <c r="I1714" s="79"/>
      <c r="J1714" s="79"/>
      <c r="K1714" s="3" t="s">
        <v>1951</v>
      </c>
      <c r="L1714" s="3" t="s">
        <v>1951</v>
      </c>
      <c r="M1714" s="3" t="s">
        <v>1951</v>
      </c>
      <c r="N1714" s="3" t="s">
        <v>1951</v>
      </c>
      <c r="O1714" s="3"/>
      <c r="P1714" s="79"/>
      <c r="Q1714" s="79"/>
      <c r="R1714" s="85"/>
      <c r="S1714" s="85"/>
      <c r="T1714" s="85"/>
      <c r="U1714" s="85"/>
      <c r="V1714" s="79"/>
      <c r="W1714" s="79"/>
      <c r="X1714" s="79"/>
      <c r="Y1714" s="79"/>
      <c r="Z1714" s="79"/>
      <c r="AA1714" s="79"/>
      <c r="AB1714" s="79"/>
      <c r="AC1714" s="79"/>
      <c r="AD1714" s="86"/>
      <c r="AE1714" s="86"/>
      <c r="AF1714" s="90"/>
      <c r="AG1714" s="3"/>
      <c r="AH1714" s="79"/>
      <c r="AI1714" s="79"/>
      <c r="AJ1714" s="79"/>
      <c r="AK1714" s="19"/>
      <c r="AL1714" s="79"/>
      <c r="AM1714" s="79"/>
      <c r="AN1714" s="3"/>
      <c r="AO1714" s="79"/>
      <c r="AP1714" s="158" t="s">
        <v>1796</v>
      </c>
    </row>
    <row r="1715" spans="1:42" hidden="1">
      <c r="A1715" s="79" t="str">
        <f t="shared" si="26"/>
        <v>MER G</v>
      </c>
      <c r="B1715" s="89" t="s">
        <v>173</v>
      </c>
      <c r="C1715" s="79" t="s">
        <v>499</v>
      </c>
      <c r="D1715" s="79" t="s">
        <v>500</v>
      </c>
      <c r="E1715" s="79">
        <v>7</v>
      </c>
      <c r="F1715" s="79">
        <v>-17.814920000000001</v>
      </c>
      <c r="G1715" s="84" t="s">
        <v>299</v>
      </c>
      <c r="H1715" s="79">
        <v>-63.101019999999998</v>
      </c>
      <c r="I1715" s="79" t="s">
        <v>300</v>
      </c>
      <c r="J1715" s="79">
        <v>15</v>
      </c>
      <c r="K1715" s="3" t="s">
        <v>1951</v>
      </c>
      <c r="L1715" s="3" t="s">
        <v>1951</v>
      </c>
      <c r="M1715" s="3" t="s">
        <v>1951</v>
      </c>
      <c r="N1715" s="3" t="s">
        <v>1951</v>
      </c>
      <c r="O1715" s="3" t="s">
        <v>179</v>
      </c>
      <c r="P1715" s="79" t="s">
        <v>77</v>
      </c>
      <c r="Q1715" s="79" t="s">
        <v>77</v>
      </c>
      <c r="R1715" s="85" t="s">
        <v>77</v>
      </c>
      <c r="S1715" s="85" t="s">
        <v>77</v>
      </c>
      <c r="T1715" s="85" t="s">
        <v>77</v>
      </c>
      <c r="U1715" s="85" t="s">
        <v>77</v>
      </c>
      <c r="V1715" s="79">
        <v>4</v>
      </c>
      <c r="W1715" s="79">
        <v>4</v>
      </c>
      <c r="X1715" s="79">
        <v>4</v>
      </c>
      <c r="Y1715" s="79">
        <v>2</v>
      </c>
      <c r="Z1715" s="79">
        <v>1150</v>
      </c>
      <c r="AA1715" s="79">
        <v>19150</v>
      </c>
      <c r="AB1715" s="79">
        <v>10000</v>
      </c>
      <c r="AC1715" s="79">
        <v>10000</v>
      </c>
      <c r="AD1715" s="86">
        <v>120000</v>
      </c>
      <c r="AE1715" s="86">
        <v>100</v>
      </c>
      <c r="AF1715" s="90"/>
      <c r="AG1715" s="3"/>
      <c r="AH1715" s="79" t="s">
        <v>301</v>
      </c>
      <c r="AI1715" s="79" t="s">
        <v>250</v>
      </c>
      <c r="AJ1715" s="79"/>
      <c r="AK1715" s="19" t="s">
        <v>173</v>
      </c>
      <c r="AL1715" s="79"/>
      <c r="AM1715" s="79"/>
      <c r="AN1715" s="3"/>
      <c r="AO1715" s="79"/>
      <c r="AP1715" s="158" t="s">
        <v>1796</v>
      </c>
    </row>
    <row r="1716" spans="1:42" hidden="1">
      <c r="A1716" s="79" t="str">
        <f t="shared" si="26"/>
        <v>MER H</v>
      </c>
      <c r="B1716" s="89" t="s">
        <v>108</v>
      </c>
      <c r="K1716" s="3" t="s">
        <v>1951</v>
      </c>
      <c r="L1716" s="3" t="s">
        <v>1951</v>
      </c>
      <c r="M1716" s="3" t="s">
        <v>1951</v>
      </c>
      <c r="N1716" s="3" t="s">
        <v>1951</v>
      </c>
      <c r="AP1716" s="159" t="s">
        <v>1796</v>
      </c>
    </row>
    <row r="1717" spans="1:42" hidden="1">
      <c r="A1717" s="79" t="str">
        <f t="shared" si="26"/>
        <v>MER I</v>
      </c>
      <c r="B1717" s="89" t="s">
        <v>224</v>
      </c>
      <c r="K1717" s="3" t="s">
        <v>1951</v>
      </c>
      <c r="L1717" s="3" t="s">
        <v>1951</v>
      </c>
      <c r="M1717" s="3" t="s">
        <v>1951</v>
      </c>
      <c r="N1717" s="3" t="s">
        <v>1951</v>
      </c>
      <c r="AP1717" s="159" t="s">
        <v>1796</v>
      </c>
    </row>
    <row r="1718" spans="1:42" hidden="1">
      <c r="A1718" s="79" t="str">
        <f t="shared" si="26"/>
        <v>MGA I</v>
      </c>
      <c r="B1718" s="89" t="s">
        <v>224</v>
      </c>
      <c r="K1718" s="3" t="s">
        <v>1951</v>
      </c>
      <c r="L1718" s="3" t="s">
        <v>1951</v>
      </c>
      <c r="M1718" s="3" t="s">
        <v>1951</v>
      </c>
      <c r="N1718" s="3" t="s">
        <v>1951</v>
      </c>
      <c r="AP1718" s="159" t="s">
        <v>1937</v>
      </c>
    </row>
    <row r="1719" spans="1:42" hidden="1">
      <c r="A1719" s="79" t="str">
        <f t="shared" si="26"/>
        <v>MGR 1</v>
      </c>
      <c r="B1719" s="19">
        <v>1</v>
      </c>
      <c r="K1719" s="3" t="s">
        <v>1951</v>
      </c>
      <c r="L1719" s="3" t="s">
        <v>1951</v>
      </c>
      <c r="M1719" s="3" t="s">
        <v>1951</v>
      </c>
      <c r="N1719" s="3" t="s">
        <v>1951</v>
      </c>
      <c r="AP1719" t="s">
        <v>1797</v>
      </c>
    </row>
    <row r="1720" spans="1:42" hidden="1">
      <c r="A1720" s="79" t="str">
        <f t="shared" si="26"/>
        <v>MGR 3</v>
      </c>
      <c r="B1720" s="19">
        <v>3</v>
      </c>
      <c r="K1720" s="3" t="s">
        <v>1951</v>
      </c>
      <c r="L1720" s="3" t="s">
        <v>1951</v>
      </c>
      <c r="M1720" s="3" t="s">
        <v>1951</v>
      </c>
      <c r="N1720" s="3" t="s">
        <v>1951</v>
      </c>
      <c r="AP1720" t="s">
        <v>1797</v>
      </c>
    </row>
    <row r="1721" spans="1:42" hidden="1">
      <c r="A1721" s="79" t="str">
        <f t="shared" si="26"/>
        <v>MGR D</v>
      </c>
      <c r="B1721" s="89" t="s">
        <v>239</v>
      </c>
      <c r="C1721" s="79" t="s">
        <v>418</v>
      </c>
      <c r="D1721" s="79" t="s">
        <v>420</v>
      </c>
      <c r="E1721" s="79"/>
      <c r="F1721" s="79"/>
      <c r="G1721" s="84"/>
      <c r="H1721" s="79"/>
      <c r="I1721" s="79"/>
      <c r="J1721" s="79"/>
      <c r="K1721" s="3" t="s">
        <v>1951</v>
      </c>
      <c r="L1721" s="3" t="s">
        <v>1951</v>
      </c>
      <c r="M1721" s="3" t="s">
        <v>1951</v>
      </c>
      <c r="N1721" s="3" t="s">
        <v>1951</v>
      </c>
      <c r="O1721" s="3"/>
      <c r="P1721" s="79"/>
      <c r="Q1721" s="79"/>
      <c r="R1721" s="85"/>
      <c r="S1721" s="85"/>
      <c r="T1721" s="85"/>
      <c r="U1721" s="85"/>
      <c r="V1721" s="79"/>
      <c r="W1721" s="79"/>
      <c r="X1721" s="79"/>
      <c r="Y1721" s="79"/>
      <c r="Z1721" s="79"/>
      <c r="AA1721" s="79"/>
      <c r="AB1721" s="79"/>
      <c r="AC1721" s="79"/>
      <c r="AD1721" s="86"/>
      <c r="AE1721" s="86"/>
      <c r="AF1721" s="90"/>
      <c r="AG1721" s="3"/>
      <c r="AH1721" s="79"/>
      <c r="AI1721" s="79"/>
      <c r="AJ1721" s="79"/>
      <c r="AK1721" s="19"/>
      <c r="AL1721" s="79"/>
      <c r="AM1721" s="79"/>
      <c r="AN1721" s="3"/>
      <c r="AO1721" s="79"/>
      <c r="AP1721" s="158" t="s">
        <v>1797</v>
      </c>
    </row>
    <row r="1722" spans="1:42" hidden="1">
      <c r="A1722" s="79" t="str">
        <f t="shared" si="26"/>
        <v>MGR F</v>
      </c>
      <c r="B1722" s="89" t="s">
        <v>247</v>
      </c>
      <c r="K1722" s="3" t="s">
        <v>1951</v>
      </c>
      <c r="L1722" s="3" t="s">
        <v>1951</v>
      </c>
      <c r="M1722" s="3" t="s">
        <v>1951</v>
      </c>
      <c r="N1722" s="3" t="s">
        <v>1951</v>
      </c>
      <c r="AP1722" s="159" t="s">
        <v>1797</v>
      </c>
    </row>
    <row r="1723" spans="1:42" hidden="1">
      <c r="A1723" s="79" t="str">
        <f t="shared" si="26"/>
        <v>MGR G</v>
      </c>
      <c r="B1723" s="89" t="s">
        <v>173</v>
      </c>
      <c r="C1723" s="79" t="s">
        <v>499</v>
      </c>
      <c r="D1723" s="79" t="s">
        <v>501</v>
      </c>
      <c r="E1723" s="79">
        <v>9</v>
      </c>
      <c r="F1723" s="79">
        <v>-17.814920000000001</v>
      </c>
      <c r="G1723" s="84" t="s">
        <v>299</v>
      </c>
      <c r="H1723" s="79">
        <v>-63.101019999999998</v>
      </c>
      <c r="I1723" s="79" t="s">
        <v>300</v>
      </c>
      <c r="J1723" s="79">
        <v>15</v>
      </c>
      <c r="K1723" s="3" t="s">
        <v>1951</v>
      </c>
      <c r="L1723" s="3" t="s">
        <v>1951</v>
      </c>
      <c r="M1723" s="3" t="s">
        <v>1951</v>
      </c>
      <c r="N1723" s="3" t="s">
        <v>1951</v>
      </c>
      <c r="O1723" s="3" t="s">
        <v>179</v>
      </c>
      <c r="P1723" s="79" t="s">
        <v>77</v>
      </c>
      <c r="Q1723" s="79" t="s">
        <v>77</v>
      </c>
      <c r="R1723" s="85" t="s">
        <v>77</v>
      </c>
      <c r="S1723" s="85" t="s">
        <v>77</v>
      </c>
      <c r="T1723" s="85" t="s">
        <v>77</v>
      </c>
      <c r="U1723" s="85" t="s">
        <v>77</v>
      </c>
      <c r="V1723" s="79">
        <v>4</v>
      </c>
      <c r="W1723" s="79">
        <v>4</v>
      </c>
      <c r="X1723" s="79">
        <v>4</v>
      </c>
      <c r="Y1723" s="79">
        <v>2</v>
      </c>
      <c r="Z1723" s="79">
        <v>1150</v>
      </c>
      <c r="AA1723" s="79">
        <v>19150</v>
      </c>
      <c r="AB1723" s="79">
        <v>10000</v>
      </c>
      <c r="AC1723" s="79">
        <v>10000</v>
      </c>
      <c r="AD1723" s="86">
        <v>120000</v>
      </c>
      <c r="AE1723" s="86">
        <v>100</v>
      </c>
      <c r="AF1723" s="90"/>
      <c r="AG1723" s="3"/>
      <c r="AH1723" s="79" t="s">
        <v>301</v>
      </c>
      <c r="AI1723" s="79" t="s">
        <v>250</v>
      </c>
      <c r="AJ1723" s="79"/>
      <c r="AK1723" s="19" t="s">
        <v>224</v>
      </c>
      <c r="AL1723" s="79"/>
      <c r="AM1723" s="79"/>
      <c r="AN1723" s="3"/>
      <c r="AO1723" s="79"/>
      <c r="AP1723" s="158" t="s">
        <v>1797</v>
      </c>
    </row>
    <row r="1724" spans="1:42" hidden="1">
      <c r="A1724" s="79" t="str">
        <f t="shared" si="26"/>
        <v>MGR H</v>
      </c>
      <c r="B1724" s="89" t="s">
        <v>108</v>
      </c>
      <c r="C1724" s="79" t="s">
        <v>502</v>
      </c>
      <c r="D1724" s="79" t="s">
        <v>503</v>
      </c>
      <c r="E1724" s="79">
        <v>7</v>
      </c>
      <c r="F1724" s="79">
        <v>-17.78492</v>
      </c>
      <c r="G1724" s="84" t="s">
        <v>299</v>
      </c>
      <c r="H1724" s="79">
        <v>-63.189239999999998</v>
      </c>
      <c r="I1724" s="79" t="s">
        <v>300</v>
      </c>
      <c r="J1724" s="79">
        <v>10</v>
      </c>
      <c r="K1724" s="3" t="s">
        <v>1951</v>
      </c>
      <c r="L1724" s="3" t="s">
        <v>1951</v>
      </c>
      <c r="M1724" s="3" t="s">
        <v>1951</v>
      </c>
      <c r="N1724" s="3" t="s">
        <v>1951</v>
      </c>
      <c r="O1724" s="3" t="s">
        <v>179</v>
      </c>
      <c r="P1724" s="79" t="s">
        <v>77</v>
      </c>
      <c r="Q1724" s="79" t="s">
        <v>77</v>
      </c>
      <c r="R1724" s="85" t="s">
        <v>77</v>
      </c>
      <c r="S1724" s="85" t="s">
        <v>77</v>
      </c>
      <c r="T1724" s="85" t="s">
        <v>77</v>
      </c>
      <c r="U1724" s="85" t="s">
        <v>77</v>
      </c>
      <c r="V1724" s="79">
        <v>4</v>
      </c>
      <c r="W1724" s="79">
        <v>4</v>
      </c>
      <c r="X1724" s="79">
        <v>4</v>
      </c>
      <c r="Y1724" s="79">
        <v>2</v>
      </c>
      <c r="Z1724" s="79">
        <v>1150</v>
      </c>
      <c r="AA1724" s="79">
        <v>19150</v>
      </c>
      <c r="AB1724" s="79">
        <v>10000</v>
      </c>
      <c r="AC1724" s="79">
        <v>10000</v>
      </c>
      <c r="AD1724" s="86">
        <v>120000</v>
      </c>
      <c r="AE1724" s="86">
        <v>100</v>
      </c>
      <c r="AF1724" s="90"/>
      <c r="AG1724" s="3"/>
      <c r="AH1724" s="79" t="s">
        <v>301</v>
      </c>
      <c r="AI1724" s="79" t="s">
        <v>250</v>
      </c>
      <c r="AJ1724" s="79"/>
      <c r="AK1724" s="19" t="s">
        <v>173</v>
      </c>
      <c r="AL1724" s="79"/>
      <c r="AM1724" s="79"/>
      <c r="AN1724" s="3"/>
      <c r="AO1724" s="79"/>
      <c r="AP1724" s="158" t="s">
        <v>1797</v>
      </c>
    </row>
    <row r="1725" spans="1:42" hidden="1">
      <c r="A1725" s="79" t="str">
        <f t="shared" si="26"/>
        <v>MGR I</v>
      </c>
      <c r="B1725" s="89" t="s">
        <v>224</v>
      </c>
      <c r="K1725" s="3" t="s">
        <v>1951</v>
      </c>
      <c r="L1725" s="3" t="s">
        <v>1951</v>
      </c>
      <c r="M1725" s="3" t="s">
        <v>1951</v>
      </c>
      <c r="N1725" s="3" t="s">
        <v>1951</v>
      </c>
      <c r="AP1725" s="159" t="s">
        <v>1797</v>
      </c>
    </row>
    <row r="1726" spans="1:42" hidden="1">
      <c r="A1726" s="79" t="str">
        <f t="shared" si="26"/>
        <v>MGT 1</v>
      </c>
      <c r="B1726" s="19">
        <v>1</v>
      </c>
      <c r="K1726" s="3" t="s">
        <v>1951</v>
      </c>
      <c r="L1726" s="3" t="s">
        <v>1951</v>
      </c>
      <c r="M1726" s="3" t="s">
        <v>1951</v>
      </c>
      <c r="N1726" s="3" t="s">
        <v>1951</v>
      </c>
      <c r="AP1726" t="s">
        <v>876</v>
      </c>
    </row>
    <row r="1727" spans="1:42" hidden="1">
      <c r="A1727" s="79" t="str">
        <f t="shared" si="26"/>
        <v>MGT 2</v>
      </c>
      <c r="B1727" s="19">
        <v>2</v>
      </c>
      <c r="K1727" s="3" t="s">
        <v>1951</v>
      </c>
      <c r="L1727" s="3" t="s">
        <v>1951</v>
      </c>
      <c r="M1727" s="3" t="s">
        <v>1951</v>
      </c>
      <c r="N1727" s="3" t="s">
        <v>1951</v>
      </c>
      <c r="AP1727" t="s">
        <v>876</v>
      </c>
    </row>
    <row r="1728" spans="1:42" hidden="1">
      <c r="A1728" s="79" t="str">
        <f t="shared" si="26"/>
        <v>MGT 3</v>
      </c>
      <c r="B1728" s="19">
        <v>3</v>
      </c>
      <c r="K1728" s="3" t="s">
        <v>1951</v>
      </c>
      <c r="L1728" s="3" t="s">
        <v>1951</v>
      </c>
      <c r="M1728" s="3" t="s">
        <v>1951</v>
      </c>
      <c r="N1728" s="3" t="s">
        <v>1951</v>
      </c>
      <c r="AP1728" t="s">
        <v>876</v>
      </c>
    </row>
    <row r="1729" spans="1:42" hidden="1">
      <c r="A1729" s="79" t="str">
        <f t="shared" si="26"/>
        <v>MGT A</v>
      </c>
      <c r="B1729" s="89" t="s">
        <v>106</v>
      </c>
      <c r="K1729" s="3" t="s">
        <v>1951</v>
      </c>
      <c r="L1729" s="3" t="s">
        <v>1951</v>
      </c>
      <c r="M1729" s="3" t="s">
        <v>1951</v>
      </c>
      <c r="N1729" s="3" t="s">
        <v>1951</v>
      </c>
      <c r="AP1729" s="159" t="s">
        <v>876</v>
      </c>
    </row>
    <row r="1730" spans="1:42" hidden="1">
      <c r="A1730" s="79" t="str">
        <f t="shared" ref="A1730:A1793" si="27">_xlfn.CONCAT(AP1730," ",B1730)</f>
        <v>MGT D</v>
      </c>
      <c r="B1730" s="89" t="s">
        <v>239</v>
      </c>
      <c r="K1730" s="3" t="s">
        <v>1951</v>
      </c>
      <c r="L1730" s="3" t="s">
        <v>1951</v>
      </c>
      <c r="M1730" s="3" t="s">
        <v>1951</v>
      </c>
      <c r="N1730" s="3" t="s">
        <v>1951</v>
      </c>
      <c r="AP1730" s="159" t="s">
        <v>876</v>
      </c>
    </row>
    <row r="1731" spans="1:42" hidden="1">
      <c r="A1731" s="79" t="str">
        <f t="shared" si="27"/>
        <v>MGT E</v>
      </c>
      <c r="B1731" s="89" t="s">
        <v>246</v>
      </c>
      <c r="K1731" s="3" t="s">
        <v>1951</v>
      </c>
      <c r="L1731" s="3" t="s">
        <v>1951</v>
      </c>
      <c r="M1731" s="3" t="s">
        <v>1951</v>
      </c>
      <c r="N1731" s="3" t="s">
        <v>1951</v>
      </c>
      <c r="AP1731" s="159" t="s">
        <v>876</v>
      </c>
    </row>
    <row r="1732" spans="1:42" hidden="1">
      <c r="A1732" s="79" t="str">
        <f t="shared" si="27"/>
        <v>MGT G</v>
      </c>
      <c r="B1732" s="89" t="s">
        <v>173</v>
      </c>
      <c r="K1732" s="3" t="s">
        <v>1951</v>
      </c>
      <c r="L1732" s="3" t="s">
        <v>1951</v>
      </c>
      <c r="M1732" s="3" t="s">
        <v>1951</v>
      </c>
      <c r="N1732" s="3" t="s">
        <v>1951</v>
      </c>
      <c r="AP1732" s="159" t="s">
        <v>876</v>
      </c>
    </row>
    <row r="1733" spans="1:42" hidden="1">
      <c r="A1733" s="79" t="str">
        <f t="shared" si="27"/>
        <v>MGT H</v>
      </c>
      <c r="B1733" s="89" t="s">
        <v>108</v>
      </c>
      <c r="K1733" s="3" t="s">
        <v>1951</v>
      </c>
      <c r="L1733" s="3" t="s">
        <v>1951</v>
      </c>
      <c r="M1733" s="3" t="s">
        <v>1951</v>
      </c>
      <c r="N1733" s="3" t="s">
        <v>1951</v>
      </c>
      <c r="AP1733" s="159" t="s">
        <v>876</v>
      </c>
    </row>
    <row r="1734" spans="1:42" hidden="1">
      <c r="A1734" s="79" t="str">
        <f t="shared" si="27"/>
        <v>MGT I</v>
      </c>
      <c r="B1734" s="89" t="s">
        <v>224</v>
      </c>
      <c r="K1734" s="3" t="s">
        <v>1951</v>
      </c>
      <c r="L1734" s="3" t="s">
        <v>1951</v>
      </c>
      <c r="M1734" s="3" t="s">
        <v>1951</v>
      </c>
      <c r="N1734" s="3" t="s">
        <v>1951</v>
      </c>
      <c r="AP1734" s="159" t="s">
        <v>876</v>
      </c>
    </row>
    <row r="1735" spans="1:42" hidden="1">
      <c r="A1735" s="79" t="str">
        <f t="shared" si="27"/>
        <v>MIC 1</v>
      </c>
      <c r="B1735" s="19">
        <v>1</v>
      </c>
      <c r="K1735" s="3" t="s">
        <v>1951</v>
      </c>
      <c r="L1735" s="3" t="s">
        <v>1951</v>
      </c>
      <c r="M1735" s="3" t="s">
        <v>1951</v>
      </c>
      <c r="N1735" s="3" t="s">
        <v>1951</v>
      </c>
      <c r="AP1735" t="s">
        <v>1798</v>
      </c>
    </row>
    <row r="1736" spans="1:42" hidden="1">
      <c r="A1736" s="79" t="str">
        <f t="shared" si="27"/>
        <v>MIC 2</v>
      </c>
      <c r="B1736" s="19">
        <v>2</v>
      </c>
      <c r="K1736" s="3" t="s">
        <v>1951</v>
      </c>
      <c r="L1736" s="3" t="s">
        <v>1951</v>
      </c>
      <c r="M1736" s="3" t="s">
        <v>1951</v>
      </c>
      <c r="N1736" s="3" t="s">
        <v>1951</v>
      </c>
      <c r="AP1736" t="s">
        <v>1798</v>
      </c>
    </row>
    <row r="1737" spans="1:42" hidden="1">
      <c r="A1737" s="79" t="str">
        <f t="shared" si="27"/>
        <v>MIC 3</v>
      </c>
      <c r="B1737" s="19">
        <v>3</v>
      </c>
      <c r="K1737" s="3" t="s">
        <v>1951</v>
      </c>
      <c r="L1737" s="3" t="s">
        <v>1951</v>
      </c>
      <c r="M1737" s="3" t="s">
        <v>1951</v>
      </c>
      <c r="N1737" s="3" t="s">
        <v>1951</v>
      </c>
      <c r="AP1737" t="s">
        <v>1798</v>
      </c>
    </row>
    <row r="1738" spans="1:42" hidden="1">
      <c r="A1738" s="79" t="str">
        <f t="shared" si="27"/>
        <v>MIC D</v>
      </c>
      <c r="B1738" s="89" t="s">
        <v>239</v>
      </c>
      <c r="K1738" s="3" t="s">
        <v>1951</v>
      </c>
      <c r="L1738" s="3" t="s">
        <v>1951</v>
      </c>
      <c r="M1738" s="3" t="s">
        <v>1951</v>
      </c>
      <c r="N1738" s="3" t="s">
        <v>1951</v>
      </c>
      <c r="AP1738" s="159" t="s">
        <v>1798</v>
      </c>
    </row>
    <row r="1739" spans="1:42" hidden="1">
      <c r="A1739" s="79" t="str">
        <f t="shared" si="27"/>
        <v>MIC E</v>
      </c>
      <c r="B1739" s="89" t="s">
        <v>246</v>
      </c>
      <c r="K1739" s="3" t="s">
        <v>1951</v>
      </c>
      <c r="L1739" s="3" t="s">
        <v>1951</v>
      </c>
      <c r="M1739" s="3" t="s">
        <v>1951</v>
      </c>
      <c r="N1739" s="3" t="s">
        <v>1951</v>
      </c>
      <c r="AP1739" s="159" t="s">
        <v>1798</v>
      </c>
    </row>
    <row r="1740" spans="1:42" hidden="1">
      <c r="A1740" s="79" t="str">
        <f t="shared" si="27"/>
        <v>MIC F</v>
      </c>
      <c r="B1740" s="89" t="s">
        <v>247</v>
      </c>
      <c r="K1740" s="3" t="s">
        <v>1951</v>
      </c>
      <c r="L1740" s="3" t="s">
        <v>1951</v>
      </c>
      <c r="M1740" s="3" t="s">
        <v>1951</v>
      </c>
      <c r="N1740" s="3" t="s">
        <v>1951</v>
      </c>
      <c r="AP1740" s="159" t="s">
        <v>1798</v>
      </c>
    </row>
    <row r="1741" spans="1:42" hidden="1">
      <c r="A1741" s="79" t="str">
        <f t="shared" si="27"/>
        <v>MIC G</v>
      </c>
      <c r="B1741" s="89" t="s">
        <v>173</v>
      </c>
      <c r="K1741" s="3" t="s">
        <v>1951</v>
      </c>
      <c r="L1741" s="3" t="s">
        <v>1951</v>
      </c>
      <c r="M1741" s="3" t="s">
        <v>1951</v>
      </c>
      <c r="N1741" s="3" t="s">
        <v>1951</v>
      </c>
      <c r="AP1741" s="159" t="s">
        <v>1798</v>
      </c>
    </row>
    <row r="1742" spans="1:42" hidden="1">
      <c r="A1742" s="79" t="str">
        <f t="shared" si="27"/>
        <v>MIC H</v>
      </c>
      <c r="B1742" s="89" t="s">
        <v>108</v>
      </c>
      <c r="K1742" s="3" t="s">
        <v>1951</v>
      </c>
      <c r="L1742" s="3" t="s">
        <v>1951</v>
      </c>
      <c r="M1742" s="3" t="s">
        <v>1951</v>
      </c>
      <c r="N1742" s="3" t="s">
        <v>1951</v>
      </c>
      <c r="AP1742" s="159" t="s">
        <v>1798</v>
      </c>
    </row>
    <row r="1743" spans="1:42" hidden="1">
      <c r="A1743" s="79" t="str">
        <f t="shared" si="27"/>
        <v>MIC I</v>
      </c>
      <c r="B1743" s="89" t="s">
        <v>224</v>
      </c>
      <c r="K1743" s="3" t="s">
        <v>1951</v>
      </c>
      <c r="L1743" s="3" t="s">
        <v>1951</v>
      </c>
      <c r="M1743" s="3" t="s">
        <v>1951</v>
      </c>
      <c r="N1743" s="3" t="s">
        <v>1951</v>
      </c>
      <c r="AP1743" s="159" t="s">
        <v>1798</v>
      </c>
    </row>
    <row r="1744" spans="1:42" hidden="1">
      <c r="A1744" s="79" t="str">
        <f t="shared" si="27"/>
        <v>MIL 1</v>
      </c>
      <c r="B1744" s="19">
        <v>1</v>
      </c>
      <c r="K1744" s="3" t="s">
        <v>1951</v>
      </c>
      <c r="L1744" s="3" t="s">
        <v>1951</v>
      </c>
      <c r="M1744" s="3" t="s">
        <v>1951</v>
      </c>
      <c r="N1744" s="3" t="s">
        <v>1951</v>
      </c>
      <c r="AP1744" t="s">
        <v>1799</v>
      </c>
    </row>
    <row r="1745" spans="1:42" hidden="1">
      <c r="A1745" s="79" t="str">
        <f t="shared" si="27"/>
        <v>MIL 2</v>
      </c>
      <c r="B1745" s="19">
        <v>2</v>
      </c>
      <c r="K1745" s="3" t="s">
        <v>1951</v>
      </c>
      <c r="L1745" s="3" t="s">
        <v>1951</v>
      </c>
      <c r="M1745" s="3" t="s">
        <v>1951</v>
      </c>
      <c r="N1745" s="3" t="s">
        <v>1951</v>
      </c>
      <c r="AP1745" t="s">
        <v>1799</v>
      </c>
    </row>
    <row r="1746" spans="1:42" hidden="1">
      <c r="A1746" s="79" t="str">
        <f t="shared" si="27"/>
        <v>MIL 3</v>
      </c>
      <c r="B1746" s="19">
        <v>3</v>
      </c>
      <c r="K1746" s="3" t="s">
        <v>1951</v>
      </c>
      <c r="L1746" s="3" t="s">
        <v>1951</v>
      </c>
      <c r="M1746" s="3" t="s">
        <v>1951</v>
      </c>
      <c r="N1746" s="3" t="s">
        <v>1951</v>
      </c>
      <c r="AP1746" t="s">
        <v>1799</v>
      </c>
    </row>
    <row r="1747" spans="1:42" hidden="1">
      <c r="A1747" s="79" t="str">
        <f t="shared" si="27"/>
        <v>MIL F</v>
      </c>
      <c r="B1747" s="89" t="s">
        <v>247</v>
      </c>
      <c r="K1747" s="3" t="s">
        <v>1951</v>
      </c>
      <c r="L1747" s="3" t="s">
        <v>1951</v>
      </c>
      <c r="M1747" s="3" t="s">
        <v>1951</v>
      </c>
      <c r="N1747" s="3" t="s">
        <v>1951</v>
      </c>
      <c r="AP1747" s="159" t="s">
        <v>1799</v>
      </c>
    </row>
    <row r="1748" spans="1:42" hidden="1">
      <c r="A1748" s="79" t="str">
        <f t="shared" si="27"/>
        <v>MIL H</v>
      </c>
      <c r="B1748" s="89" t="s">
        <v>108</v>
      </c>
      <c r="K1748" s="3" t="s">
        <v>1951</v>
      </c>
      <c r="L1748" s="3" t="s">
        <v>1951</v>
      </c>
      <c r="M1748" s="3" t="s">
        <v>1951</v>
      </c>
      <c r="N1748" s="3" t="s">
        <v>1951</v>
      </c>
      <c r="AP1748" s="159" t="s">
        <v>1799</v>
      </c>
    </row>
    <row r="1749" spans="1:42" hidden="1">
      <c r="A1749" s="79" t="str">
        <f t="shared" si="27"/>
        <v>MIL I</v>
      </c>
      <c r="B1749" s="89" t="s">
        <v>224</v>
      </c>
      <c r="K1749" s="3" t="s">
        <v>1951</v>
      </c>
      <c r="L1749" s="3" t="s">
        <v>1951</v>
      </c>
      <c r="M1749" s="3" t="s">
        <v>1951</v>
      </c>
      <c r="N1749" s="3" t="s">
        <v>1951</v>
      </c>
      <c r="AP1749" s="159" t="s">
        <v>1799</v>
      </c>
    </row>
    <row r="1750" spans="1:42" hidden="1">
      <c r="A1750" s="79" t="str">
        <f t="shared" si="27"/>
        <v>MIN 1</v>
      </c>
      <c r="B1750" s="19">
        <v>1</v>
      </c>
      <c r="K1750" s="3" t="s">
        <v>1951</v>
      </c>
      <c r="L1750" s="3" t="s">
        <v>1951</v>
      </c>
      <c r="M1750" s="3" t="s">
        <v>1951</v>
      </c>
      <c r="N1750" s="3" t="s">
        <v>1951</v>
      </c>
      <c r="AP1750" t="s">
        <v>880</v>
      </c>
    </row>
    <row r="1751" spans="1:42" hidden="1">
      <c r="A1751" s="79" t="str">
        <f t="shared" si="27"/>
        <v>MIN 2</v>
      </c>
      <c r="B1751" s="19">
        <v>2</v>
      </c>
      <c r="K1751" s="3" t="s">
        <v>1951</v>
      </c>
      <c r="L1751" s="3" t="s">
        <v>1951</v>
      </c>
      <c r="M1751" s="3" t="s">
        <v>1951</v>
      </c>
      <c r="N1751" s="3" t="s">
        <v>1951</v>
      </c>
      <c r="AP1751" t="s">
        <v>880</v>
      </c>
    </row>
    <row r="1752" spans="1:42" hidden="1">
      <c r="A1752" s="79" t="str">
        <f t="shared" si="27"/>
        <v>MIN 3</v>
      </c>
      <c r="B1752" s="19">
        <v>3</v>
      </c>
      <c r="K1752" s="3" t="s">
        <v>1951</v>
      </c>
      <c r="L1752" s="3" t="s">
        <v>1951</v>
      </c>
      <c r="M1752" s="3" t="s">
        <v>1951</v>
      </c>
      <c r="N1752" s="3" t="s">
        <v>1951</v>
      </c>
      <c r="AP1752" t="s">
        <v>880</v>
      </c>
    </row>
    <row r="1753" spans="1:42" hidden="1">
      <c r="A1753" s="79" t="str">
        <f t="shared" si="27"/>
        <v>MIN D</v>
      </c>
      <c r="B1753" s="89" t="s">
        <v>239</v>
      </c>
      <c r="K1753" s="3" t="s">
        <v>1951</v>
      </c>
      <c r="L1753" s="3" t="s">
        <v>1951</v>
      </c>
      <c r="M1753" s="3" t="s">
        <v>1951</v>
      </c>
      <c r="N1753" s="3" t="s">
        <v>1951</v>
      </c>
      <c r="AP1753" s="159" t="s">
        <v>880</v>
      </c>
    </row>
    <row r="1754" spans="1:42" hidden="1">
      <c r="A1754" s="79" t="str">
        <f t="shared" si="27"/>
        <v>MIN E</v>
      </c>
      <c r="B1754" s="89" t="s">
        <v>246</v>
      </c>
      <c r="K1754" s="3" t="s">
        <v>1951</v>
      </c>
      <c r="L1754" s="3" t="s">
        <v>1951</v>
      </c>
      <c r="M1754" s="3" t="s">
        <v>1951</v>
      </c>
      <c r="N1754" s="3" t="s">
        <v>1951</v>
      </c>
      <c r="AP1754" s="159" t="s">
        <v>880</v>
      </c>
    </row>
    <row r="1755" spans="1:42" hidden="1">
      <c r="A1755" s="79" t="str">
        <f t="shared" si="27"/>
        <v>MIN F</v>
      </c>
      <c r="B1755" s="89" t="s">
        <v>247</v>
      </c>
      <c r="K1755" s="3" t="s">
        <v>1951</v>
      </c>
      <c r="L1755" s="3" t="s">
        <v>1951</v>
      </c>
      <c r="M1755" s="3" t="s">
        <v>1951</v>
      </c>
      <c r="N1755" s="3" t="s">
        <v>1951</v>
      </c>
      <c r="AP1755" s="159" t="s">
        <v>880</v>
      </c>
    </row>
    <row r="1756" spans="1:42" hidden="1">
      <c r="A1756" s="79" t="str">
        <f t="shared" si="27"/>
        <v>MIN G</v>
      </c>
      <c r="B1756" s="89" t="s">
        <v>173</v>
      </c>
      <c r="C1756" s="79" t="s">
        <v>504</v>
      </c>
      <c r="D1756" s="79" t="s">
        <v>505</v>
      </c>
      <c r="E1756" s="79">
        <v>6</v>
      </c>
      <c r="F1756" s="79">
        <v>-18.061299999999999</v>
      </c>
      <c r="G1756" s="84" t="s">
        <v>299</v>
      </c>
      <c r="H1756" s="79">
        <v>-64.110470000000007</v>
      </c>
      <c r="I1756" s="79" t="s">
        <v>300</v>
      </c>
      <c r="J1756" s="79">
        <v>15</v>
      </c>
      <c r="K1756" s="3" t="s">
        <v>1951</v>
      </c>
      <c r="L1756" s="3" t="s">
        <v>1951</v>
      </c>
      <c r="M1756" s="3" t="s">
        <v>1951</v>
      </c>
      <c r="N1756" s="3" t="s">
        <v>1951</v>
      </c>
      <c r="O1756" s="3" t="s">
        <v>179</v>
      </c>
      <c r="P1756" s="79" t="s">
        <v>77</v>
      </c>
      <c r="Q1756" s="79" t="s">
        <v>77</v>
      </c>
      <c r="R1756" s="85" t="s">
        <v>77</v>
      </c>
      <c r="S1756" s="85" t="s">
        <v>77</v>
      </c>
      <c r="T1756" s="85" t="s">
        <v>77</v>
      </c>
      <c r="U1756" s="85" t="s">
        <v>77</v>
      </c>
      <c r="V1756" s="79">
        <v>4</v>
      </c>
      <c r="W1756" s="79">
        <v>4</v>
      </c>
      <c r="X1756" s="79">
        <v>4</v>
      </c>
      <c r="Y1756" s="79">
        <v>4</v>
      </c>
      <c r="Z1756" s="79">
        <v>2175</v>
      </c>
      <c r="AA1756" s="79">
        <v>20175</v>
      </c>
      <c r="AB1756" s="79">
        <v>15000</v>
      </c>
      <c r="AC1756" s="79">
        <v>15000</v>
      </c>
      <c r="AD1756" s="86">
        <v>80000</v>
      </c>
      <c r="AE1756" s="86">
        <v>100</v>
      </c>
      <c r="AF1756" s="90"/>
      <c r="AG1756" s="3"/>
      <c r="AH1756" s="79" t="s">
        <v>301</v>
      </c>
      <c r="AI1756" s="79" t="s">
        <v>250</v>
      </c>
      <c r="AJ1756" s="79"/>
      <c r="AK1756" s="19" t="s">
        <v>247</v>
      </c>
      <c r="AL1756" s="79"/>
      <c r="AM1756" s="79"/>
      <c r="AN1756" s="3"/>
      <c r="AO1756" s="79"/>
      <c r="AP1756" s="158" t="s">
        <v>880</v>
      </c>
    </row>
    <row r="1757" spans="1:42" hidden="1">
      <c r="A1757" s="79" t="str">
        <f t="shared" si="27"/>
        <v>MIN H</v>
      </c>
      <c r="B1757" s="89" t="s">
        <v>108</v>
      </c>
      <c r="C1757" s="79"/>
      <c r="D1757" s="79"/>
      <c r="E1757" s="79"/>
      <c r="F1757" s="79"/>
      <c r="G1757" s="84"/>
      <c r="H1757" s="79"/>
      <c r="I1757" s="79"/>
      <c r="J1757" s="79"/>
      <c r="K1757" s="3" t="s">
        <v>1951</v>
      </c>
      <c r="L1757" s="3" t="s">
        <v>1951</v>
      </c>
      <c r="M1757" s="3" t="s">
        <v>1951</v>
      </c>
      <c r="N1757" s="3" t="s">
        <v>1951</v>
      </c>
      <c r="O1757" s="3"/>
      <c r="P1757" s="79"/>
      <c r="Q1757" s="79"/>
      <c r="R1757" s="85"/>
      <c r="S1757" s="85"/>
      <c r="T1757" s="85"/>
      <c r="U1757" s="85"/>
      <c r="V1757" s="79"/>
      <c r="W1757" s="79"/>
      <c r="X1757" s="79"/>
      <c r="Y1757" s="79"/>
      <c r="Z1757" s="79"/>
      <c r="AA1757" s="79"/>
      <c r="AB1757" s="79"/>
      <c r="AC1757" s="79"/>
      <c r="AD1757" s="86"/>
      <c r="AE1757" s="86"/>
      <c r="AF1757" s="90"/>
      <c r="AG1757" s="3"/>
      <c r="AH1757" s="79"/>
      <c r="AI1757" s="79"/>
      <c r="AJ1757" s="79"/>
      <c r="AK1757" s="19"/>
      <c r="AL1757" s="79"/>
      <c r="AM1757" s="79"/>
      <c r="AN1757" s="3"/>
      <c r="AO1757" s="79"/>
      <c r="AP1757" s="158" t="s">
        <v>880</v>
      </c>
    </row>
    <row r="1758" spans="1:42" hidden="1">
      <c r="A1758" s="79" t="str">
        <f t="shared" si="27"/>
        <v>MIN I</v>
      </c>
      <c r="B1758" s="89" t="s">
        <v>224</v>
      </c>
      <c r="C1758" s="79" t="s">
        <v>506</v>
      </c>
      <c r="D1758" s="79" t="s">
        <v>507</v>
      </c>
      <c r="E1758" s="79">
        <v>8</v>
      </c>
      <c r="F1758" s="79">
        <v>-17.756319999999999</v>
      </c>
      <c r="G1758" s="84" t="s">
        <v>299</v>
      </c>
      <c r="H1758" s="79">
        <v>-63.186970000000002</v>
      </c>
      <c r="I1758" s="79" t="s">
        <v>300</v>
      </c>
      <c r="J1758" s="79">
        <v>15</v>
      </c>
      <c r="K1758" s="3" t="s">
        <v>1951</v>
      </c>
      <c r="L1758" s="3" t="s">
        <v>1951</v>
      </c>
      <c r="M1758" s="3" t="s">
        <v>1951</v>
      </c>
      <c r="N1758" s="3" t="s">
        <v>1951</v>
      </c>
      <c r="O1758" s="3" t="s">
        <v>179</v>
      </c>
      <c r="P1758" s="79" t="s">
        <v>77</v>
      </c>
      <c r="Q1758" s="79" t="s">
        <v>77</v>
      </c>
      <c r="R1758" s="85" t="s">
        <v>77</v>
      </c>
      <c r="S1758" s="85" t="s">
        <v>77</v>
      </c>
      <c r="T1758" s="85" t="s">
        <v>77</v>
      </c>
      <c r="U1758" s="85" t="s">
        <v>77</v>
      </c>
      <c r="V1758" s="79">
        <v>4</v>
      </c>
      <c r="W1758" s="79">
        <v>4</v>
      </c>
      <c r="X1758" s="79">
        <v>4</v>
      </c>
      <c r="Y1758" s="79">
        <v>2</v>
      </c>
      <c r="Z1758" s="79">
        <v>1150</v>
      </c>
      <c r="AA1758" s="79">
        <v>19150</v>
      </c>
      <c r="AB1758" s="79">
        <v>10000</v>
      </c>
      <c r="AC1758" s="79">
        <v>10000</v>
      </c>
      <c r="AD1758" s="86">
        <v>120000</v>
      </c>
      <c r="AE1758" s="86">
        <v>100</v>
      </c>
      <c r="AF1758" s="90"/>
      <c r="AG1758" s="3"/>
      <c r="AH1758" s="79" t="s">
        <v>301</v>
      </c>
      <c r="AI1758" s="79" t="s">
        <v>250</v>
      </c>
      <c r="AJ1758" s="79"/>
      <c r="AK1758" s="19" t="s">
        <v>108</v>
      </c>
      <c r="AL1758" s="79"/>
      <c r="AM1758" s="79"/>
      <c r="AN1758" s="3"/>
      <c r="AO1758" s="79"/>
      <c r="AP1758" s="158" t="s">
        <v>880</v>
      </c>
    </row>
    <row r="1759" spans="1:42" hidden="1">
      <c r="A1759" s="79" t="str">
        <f t="shared" si="27"/>
        <v>MIS 1</v>
      </c>
      <c r="B1759" s="19">
        <v>1</v>
      </c>
      <c r="K1759" s="3" t="s">
        <v>1951</v>
      </c>
      <c r="L1759" s="3" t="s">
        <v>1951</v>
      </c>
      <c r="M1759" s="3" t="s">
        <v>1951</v>
      </c>
      <c r="N1759" s="3" t="s">
        <v>1951</v>
      </c>
      <c r="AP1759" t="s">
        <v>574</v>
      </c>
    </row>
    <row r="1760" spans="1:42" hidden="1">
      <c r="A1760" s="79" t="str">
        <f t="shared" si="27"/>
        <v>MIS 2</v>
      </c>
      <c r="B1760" s="19">
        <v>2</v>
      </c>
      <c r="K1760" s="3" t="s">
        <v>1951</v>
      </c>
      <c r="L1760" s="3" t="s">
        <v>1951</v>
      </c>
      <c r="M1760" s="3" t="s">
        <v>1951</v>
      </c>
      <c r="N1760" s="3" t="s">
        <v>1951</v>
      </c>
      <c r="AP1760" t="s">
        <v>574</v>
      </c>
    </row>
    <row r="1761" spans="1:42" hidden="1">
      <c r="A1761" s="79" t="str">
        <f t="shared" si="27"/>
        <v>MIS 3</v>
      </c>
      <c r="B1761" s="19">
        <v>3</v>
      </c>
      <c r="K1761" s="3" t="s">
        <v>1951</v>
      </c>
      <c r="L1761" s="3" t="s">
        <v>1951</v>
      </c>
      <c r="M1761" s="3" t="s">
        <v>1951</v>
      </c>
      <c r="N1761" s="3" t="s">
        <v>1951</v>
      </c>
      <c r="AP1761" t="s">
        <v>574</v>
      </c>
    </row>
    <row r="1762" spans="1:42" hidden="1">
      <c r="A1762" s="79" t="str">
        <f t="shared" si="27"/>
        <v>MIS C</v>
      </c>
      <c r="B1762" s="89" t="s">
        <v>110</v>
      </c>
      <c r="K1762" s="3" t="s">
        <v>1951</v>
      </c>
      <c r="L1762" s="3" t="s">
        <v>1951</v>
      </c>
      <c r="M1762" s="3" t="s">
        <v>1951</v>
      </c>
      <c r="N1762" s="3" t="s">
        <v>1951</v>
      </c>
      <c r="AP1762" s="159" t="s">
        <v>574</v>
      </c>
    </row>
    <row r="1763" spans="1:42" hidden="1">
      <c r="A1763" s="79" t="str">
        <f t="shared" si="27"/>
        <v>MIS D</v>
      </c>
      <c r="B1763" s="89" t="s">
        <v>239</v>
      </c>
      <c r="K1763" s="3" t="s">
        <v>1951</v>
      </c>
      <c r="L1763" s="3" t="s">
        <v>1951</v>
      </c>
      <c r="M1763" s="3" t="s">
        <v>1951</v>
      </c>
      <c r="N1763" s="3" t="s">
        <v>1951</v>
      </c>
      <c r="AP1763" s="159" t="s">
        <v>574</v>
      </c>
    </row>
    <row r="1764" spans="1:42" hidden="1">
      <c r="A1764" s="79" t="str">
        <f t="shared" si="27"/>
        <v>MIS E</v>
      </c>
      <c r="B1764" s="89" t="s">
        <v>246</v>
      </c>
      <c r="K1764" s="3" t="s">
        <v>1951</v>
      </c>
      <c r="L1764" s="3" t="s">
        <v>1951</v>
      </c>
      <c r="M1764" s="3" t="s">
        <v>1951</v>
      </c>
      <c r="N1764" s="3" t="s">
        <v>1951</v>
      </c>
      <c r="AP1764" s="159" t="s">
        <v>574</v>
      </c>
    </row>
    <row r="1765" spans="1:42" hidden="1">
      <c r="A1765" s="79" t="str">
        <f t="shared" si="27"/>
        <v>MIS G</v>
      </c>
      <c r="B1765" s="89" t="s">
        <v>173</v>
      </c>
      <c r="K1765" s="3" t="s">
        <v>1951</v>
      </c>
      <c r="L1765" s="3" t="s">
        <v>1951</v>
      </c>
      <c r="M1765" s="3" t="s">
        <v>1951</v>
      </c>
      <c r="N1765" s="3" t="s">
        <v>1951</v>
      </c>
      <c r="AP1765" s="159" t="s">
        <v>574</v>
      </c>
    </row>
    <row r="1766" spans="1:42" hidden="1">
      <c r="A1766" s="79" t="str">
        <f t="shared" si="27"/>
        <v>MIS H</v>
      </c>
      <c r="B1766" s="89" t="s">
        <v>108</v>
      </c>
      <c r="K1766" s="3" t="s">
        <v>1951</v>
      </c>
      <c r="L1766" s="3" t="s">
        <v>1951</v>
      </c>
      <c r="M1766" s="3" t="s">
        <v>1951</v>
      </c>
      <c r="N1766" s="3" t="s">
        <v>1951</v>
      </c>
      <c r="AP1766" s="159" t="s">
        <v>574</v>
      </c>
    </row>
    <row r="1767" spans="1:42" hidden="1">
      <c r="A1767" s="79" t="str">
        <f t="shared" si="27"/>
        <v>MIS I</v>
      </c>
      <c r="B1767" s="89" t="s">
        <v>224</v>
      </c>
      <c r="K1767" s="3" t="s">
        <v>1951</v>
      </c>
      <c r="L1767" s="3" t="s">
        <v>1951</v>
      </c>
      <c r="M1767" s="3" t="s">
        <v>1951</v>
      </c>
      <c r="N1767" s="3" t="s">
        <v>1951</v>
      </c>
      <c r="AP1767" s="159" t="s">
        <v>574</v>
      </c>
    </row>
    <row r="1768" spans="1:42" hidden="1">
      <c r="A1768" s="79" t="str">
        <f t="shared" si="27"/>
        <v>MLB 1</v>
      </c>
      <c r="B1768" s="19">
        <v>1</v>
      </c>
      <c r="K1768" s="3" t="s">
        <v>1951</v>
      </c>
      <c r="L1768" s="3" t="s">
        <v>1951</v>
      </c>
      <c r="M1768" s="3" t="s">
        <v>1951</v>
      </c>
      <c r="N1768" s="3" t="s">
        <v>1951</v>
      </c>
      <c r="AP1768" t="s">
        <v>1657</v>
      </c>
    </row>
    <row r="1769" spans="1:42" hidden="1">
      <c r="A1769" s="79" t="str">
        <f t="shared" si="27"/>
        <v>MLB 2</v>
      </c>
      <c r="B1769" s="19">
        <v>2</v>
      </c>
      <c r="K1769" s="3" t="s">
        <v>1951</v>
      </c>
      <c r="L1769" s="3" t="s">
        <v>1951</v>
      </c>
      <c r="M1769" s="3" t="s">
        <v>1951</v>
      </c>
      <c r="N1769" s="3" t="s">
        <v>1951</v>
      </c>
      <c r="AP1769" t="s">
        <v>1657</v>
      </c>
    </row>
    <row r="1770" spans="1:42" hidden="1">
      <c r="A1770" s="79" t="str">
        <f t="shared" si="27"/>
        <v>MLB A</v>
      </c>
      <c r="B1770" s="89" t="s">
        <v>106</v>
      </c>
      <c r="K1770" s="3" t="s">
        <v>1951</v>
      </c>
      <c r="L1770" s="3" t="s">
        <v>1951</v>
      </c>
      <c r="M1770" s="3" t="s">
        <v>1951</v>
      </c>
      <c r="N1770" s="3" t="s">
        <v>1951</v>
      </c>
      <c r="AP1770" s="159" t="s">
        <v>1657</v>
      </c>
    </row>
    <row r="1771" spans="1:42" hidden="1">
      <c r="A1771" s="79" t="str">
        <f t="shared" si="27"/>
        <v>MLB B</v>
      </c>
      <c r="B1771" s="89" t="s">
        <v>109</v>
      </c>
      <c r="C1771" s="79"/>
      <c r="D1771" s="79"/>
      <c r="E1771" s="79"/>
      <c r="F1771" s="79"/>
      <c r="G1771" s="84"/>
      <c r="H1771" s="79"/>
      <c r="I1771" s="79"/>
      <c r="J1771" s="79"/>
      <c r="K1771" s="3" t="s">
        <v>1951</v>
      </c>
      <c r="L1771" s="3" t="s">
        <v>1951</v>
      </c>
      <c r="M1771" s="3" t="s">
        <v>1951</v>
      </c>
      <c r="N1771" s="3" t="s">
        <v>1951</v>
      </c>
      <c r="O1771" s="3"/>
      <c r="P1771" s="79"/>
      <c r="Q1771" s="79"/>
      <c r="R1771" s="85"/>
      <c r="S1771" s="85"/>
      <c r="T1771" s="85"/>
      <c r="U1771" s="85"/>
      <c r="V1771" s="79"/>
      <c r="W1771" s="79"/>
      <c r="X1771" s="79"/>
      <c r="Y1771" s="79"/>
      <c r="Z1771" s="79"/>
      <c r="AA1771" s="79"/>
      <c r="AB1771" s="79"/>
      <c r="AC1771" s="79"/>
      <c r="AD1771" s="86"/>
      <c r="AE1771" s="86"/>
      <c r="AF1771" s="90"/>
      <c r="AG1771" s="3"/>
      <c r="AH1771" s="79"/>
      <c r="AI1771" s="79"/>
      <c r="AJ1771" s="79"/>
      <c r="AK1771" s="19"/>
      <c r="AL1771" s="79"/>
      <c r="AM1771" s="79"/>
      <c r="AN1771" s="3"/>
      <c r="AO1771" s="79"/>
      <c r="AP1771" s="158" t="s">
        <v>1657</v>
      </c>
    </row>
    <row r="1772" spans="1:42" hidden="1">
      <c r="A1772" s="79" t="str">
        <f t="shared" si="27"/>
        <v>MLB D</v>
      </c>
      <c r="B1772" s="89" t="s">
        <v>239</v>
      </c>
      <c r="K1772" s="3" t="s">
        <v>1951</v>
      </c>
      <c r="L1772" s="3" t="s">
        <v>1951</v>
      </c>
      <c r="M1772" s="3" t="s">
        <v>1951</v>
      </c>
      <c r="N1772" s="3" t="s">
        <v>1951</v>
      </c>
      <c r="AP1772" s="159" t="s">
        <v>1657</v>
      </c>
    </row>
    <row r="1773" spans="1:42" hidden="1">
      <c r="A1773" s="79" t="str">
        <f t="shared" si="27"/>
        <v>MLB E</v>
      </c>
      <c r="B1773" s="89" t="s">
        <v>246</v>
      </c>
      <c r="K1773" s="3" t="s">
        <v>1951</v>
      </c>
      <c r="L1773" s="3" t="s">
        <v>1951</v>
      </c>
      <c r="M1773" s="3" t="s">
        <v>1951</v>
      </c>
      <c r="N1773" s="3" t="s">
        <v>1951</v>
      </c>
      <c r="AP1773" s="159" t="s">
        <v>1657</v>
      </c>
    </row>
    <row r="1774" spans="1:42" hidden="1">
      <c r="A1774" s="79" t="str">
        <f t="shared" si="27"/>
        <v>MLB F</v>
      </c>
      <c r="B1774" s="89" t="s">
        <v>247</v>
      </c>
      <c r="K1774" s="3" t="s">
        <v>1951</v>
      </c>
      <c r="L1774" s="3" t="s">
        <v>1951</v>
      </c>
      <c r="M1774" s="3" t="s">
        <v>1951</v>
      </c>
      <c r="N1774" s="3" t="s">
        <v>1951</v>
      </c>
      <c r="AP1774" s="159" t="s">
        <v>1657</v>
      </c>
    </row>
    <row r="1775" spans="1:42" hidden="1">
      <c r="A1775" s="79" t="str">
        <f t="shared" si="27"/>
        <v>MLB H</v>
      </c>
      <c r="B1775" s="89" t="s">
        <v>108</v>
      </c>
      <c r="K1775" s="3" t="s">
        <v>1951</v>
      </c>
      <c r="L1775" s="3" t="s">
        <v>1951</v>
      </c>
      <c r="M1775" s="3" t="s">
        <v>1951</v>
      </c>
      <c r="N1775" s="3" t="s">
        <v>1951</v>
      </c>
      <c r="AP1775" s="159" t="s">
        <v>1657</v>
      </c>
    </row>
    <row r="1776" spans="1:42" hidden="1">
      <c r="A1776" s="79" t="str">
        <f t="shared" si="27"/>
        <v>MLBR 1</v>
      </c>
      <c r="B1776" s="19">
        <v>1</v>
      </c>
      <c r="K1776" s="3" t="s">
        <v>1951</v>
      </c>
      <c r="L1776" s="3" t="s">
        <v>1951</v>
      </c>
      <c r="M1776" s="3" t="s">
        <v>1951</v>
      </c>
      <c r="N1776" s="3" t="s">
        <v>1951</v>
      </c>
      <c r="AP1776" t="s">
        <v>1080</v>
      </c>
    </row>
    <row r="1777" spans="1:42" hidden="1">
      <c r="A1777" s="79" t="str">
        <f t="shared" si="27"/>
        <v>MLBR D</v>
      </c>
      <c r="B1777" s="89" t="s">
        <v>239</v>
      </c>
      <c r="K1777" s="3" t="s">
        <v>1951</v>
      </c>
      <c r="L1777" s="3" t="s">
        <v>1951</v>
      </c>
      <c r="M1777" s="3" t="s">
        <v>1951</v>
      </c>
      <c r="N1777" s="3" t="s">
        <v>1951</v>
      </c>
      <c r="AP1777" s="159" t="s">
        <v>1080</v>
      </c>
    </row>
    <row r="1778" spans="1:42" hidden="1">
      <c r="A1778" s="79" t="str">
        <f t="shared" si="27"/>
        <v>MLBR G</v>
      </c>
      <c r="B1778" s="89" t="s">
        <v>173</v>
      </c>
      <c r="K1778" s="3" t="s">
        <v>1951</v>
      </c>
      <c r="L1778" s="3" t="s">
        <v>1951</v>
      </c>
      <c r="M1778" s="3" t="s">
        <v>1951</v>
      </c>
      <c r="N1778" s="3" t="s">
        <v>1951</v>
      </c>
      <c r="AP1778" s="159" t="s">
        <v>1080</v>
      </c>
    </row>
    <row r="1779" spans="1:42" hidden="1">
      <c r="A1779" s="79" t="str">
        <f t="shared" si="27"/>
        <v>MLR D</v>
      </c>
      <c r="B1779" s="89" t="s">
        <v>239</v>
      </c>
      <c r="K1779" s="3" t="s">
        <v>1951</v>
      </c>
      <c r="L1779" s="3" t="s">
        <v>1951</v>
      </c>
      <c r="M1779" s="3" t="s">
        <v>1951</v>
      </c>
      <c r="N1779" s="3" t="s">
        <v>1951</v>
      </c>
      <c r="AP1779" s="159" t="s">
        <v>1800</v>
      </c>
    </row>
    <row r="1780" spans="1:42" hidden="1">
      <c r="A1780" s="79" t="str">
        <f t="shared" si="27"/>
        <v>MLR E</v>
      </c>
      <c r="B1780" s="89" t="s">
        <v>246</v>
      </c>
      <c r="K1780" s="3" t="s">
        <v>1951</v>
      </c>
      <c r="L1780" s="3" t="s">
        <v>1951</v>
      </c>
      <c r="M1780" s="3" t="s">
        <v>1951</v>
      </c>
      <c r="N1780" s="3" t="s">
        <v>1951</v>
      </c>
      <c r="AP1780" s="159" t="s">
        <v>1800</v>
      </c>
    </row>
    <row r="1781" spans="1:42" hidden="1">
      <c r="A1781" s="79" t="str">
        <f t="shared" si="27"/>
        <v>MLR F</v>
      </c>
      <c r="B1781" s="89" t="s">
        <v>247</v>
      </c>
      <c r="K1781" s="3" t="s">
        <v>1951</v>
      </c>
      <c r="L1781" s="3" t="s">
        <v>1951</v>
      </c>
      <c r="M1781" s="3" t="s">
        <v>1951</v>
      </c>
      <c r="N1781" s="3" t="s">
        <v>1951</v>
      </c>
      <c r="AP1781" s="159" t="s">
        <v>1800</v>
      </c>
    </row>
    <row r="1782" spans="1:42" hidden="1">
      <c r="A1782" s="79" t="str">
        <f t="shared" si="27"/>
        <v>MLV 1</v>
      </c>
      <c r="B1782" s="19">
        <v>1</v>
      </c>
      <c r="K1782" s="3" t="s">
        <v>1951</v>
      </c>
      <c r="L1782" s="3" t="s">
        <v>1951</v>
      </c>
      <c r="M1782" s="3" t="s">
        <v>1951</v>
      </c>
      <c r="N1782" s="3" t="s">
        <v>1951</v>
      </c>
      <c r="AP1782" t="s">
        <v>1658</v>
      </c>
    </row>
    <row r="1783" spans="1:42" hidden="1">
      <c r="A1783" s="79" t="str">
        <f t="shared" si="27"/>
        <v>MLV 2</v>
      </c>
      <c r="B1783" s="19">
        <v>2</v>
      </c>
      <c r="K1783" s="3" t="s">
        <v>1951</v>
      </c>
      <c r="L1783" s="3" t="s">
        <v>1951</v>
      </c>
      <c r="M1783" s="3" t="s">
        <v>1951</v>
      </c>
      <c r="N1783" s="3" t="s">
        <v>1951</v>
      </c>
      <c r="AP1783" t="s">
        <v>1658</v>
      </c>
    </row>
    <row r="1784" spans="1:42" hidden="1">
      <c r="A1784" s="79" t="str">
        <f t="shared" si="27"/>
        <v>MLV 3</v>
      </c>
      <c r="B1784" s="19">
        <v>3</v>
      </c>
      <c r="K1784" s="3" t="s">
        <v>1951</v>
      </c>
      <c r="L1784" s="3" t="s">
        <v>1951</v>
      </c>
      <c r="M1784" s="3" t="s">
        <v>1951</v>
      </c>
      <c r="N1784" s="3" t="s">
        <v>1951</v>
      </c>
      <c r="AP1784" t="s">
        <v>1658</v>
      </c>
    </row>
    <row r="1785" spans="1:42" hidden="1">
      <c r="A1785" s="79" t="str">
        <f t="shared" si="27"/>
        <v>MLV B</v>
      </c>
      <c r="B1785" s="89" t="s">
        <v>109</v>
      </c>
      <c r="K1785" s="3" t="s">
        <v>1951</v>
      </c>
      <c r="L1785" s="3" t="s">
        <v>1951</v>
      </c>
      <c r="M1785" s="3" t="s">
        <v>1951</v>
      </c>
      <c r="N1785" s="3" t="s">
        <v>1951</v>
      </c>
      <c r="AP1785" s="159" t="s">
        <v>1658</v>
      </c>
    </row>
    <row r="1786" spans="1:42" hidden="1">
      <c r="A1786" s="79" t="str">
        <f t="shared" si="27"/>
        <v>MLV D</v>
      </c>
      <c r="B1786" s="89" t="s">
        <v>239</v>
      </c>
      <c r="K1786" s="3" t="s">
        <v>1951</v>
      </c>
      <c r="L1786" s="3" t="s">
        <v>1951</v>
      </c>
      <c r="M1786" s="3" t="s">
        <v>1951</v>
      </c>
      <c r="N1786" s="3" t="s">
        <v>1951</v>
      </c>
      <c r="AP1786" s="159" t="s">
        <v>1658</v>
      </c>
    </row>
    <row r="1787" spans="1:42" hidden="1">
      <c r="A1787" s="79" t="str">
        <f t="shared" si="27"/>
        <v>MLV E</v>
      </c>
      <c r="B1787" s="89" t="s">
        <v>246</v>
      </c>
      <c r="K1787" s="3" t="s">
        <v>1951</v>
      </c>
      <c r="L1787" s="3" t="s">
        <v>1951</v>
      </c>
      <c r="M1787" s="3" t="s">
        <v>1951</v>
      </c>
      <c r="N1787" s="3" t="s">
        <v>1951</v>
      </c>
      <c r="AP1787" s="159" t="s">
        <v>1658</v>
      </c>
    </row>
    <row r="1788" spans="1:42" hidden="1">
      <c r="A1788" s="79" t="str">
        <f t="shared" si="27"/>
        <v>MLV G</v>
      </c>
      <c r="B1788" s="89" t="s">
        <v>173</v>
      </c>
      <c r="K1788" s="3" t="s">
        <v>1951</v>
      </c>
      <c r="L1788" s="3" t="s">
        <v>1951</v>
      </c>
      <c r="M1788" s="3" t="s">
        <v>1951</v>
      </c>
      <c r="N1788" s="3" t="s">
        <v>1951</v>
      </c>
      <c r="AP1788" s="159" t="s">
        <v>1658</v>
      </c>
    </row>
    <row r="1789" spans="1:42" hidden="1">
      <c r="A1789" s="79" t="str">
        <f t="shared" si="27"/>
        <v>MLV H</v>
      </c>
      <c r="B1789" s="89" t="s">
        <v>108</v>
      </c>
      <c r="K1789" s="3" t="s">
        <v>1951</v>
      </c>
      <c r="L1789" s="3" t="s">
        <v>1951</v>
      </c>
      <c r="M1789" s="3" t="s">
        <v>1951</v>
      </c>
      <c r="N1789" s="3" t="s">
        <v>1951</v>
      </c>
      <c r="AP1789" s="159" t="s">
        <v>1658</v>
      </c>
    </row>
    <row r="1790" spans="1:42" hidden="1">
      <c r="A1790" s="79" t="str">
        <f t="shared" si="27"/>
        <v>MLV I</v>
      </c>
      <c r="B1790" s="89" t="s">
        <v>224</v>
      </c>
      <c r="K1790" s="3" t="s">
        <v>1951</v>
      </c>
      <c r="L1790" s="3" t="s">
        <v>1951</v>
      </c>
      <c r="M1790" s="3" t="s">
        <v>1951</v>
      </c>
      <c r="N1790" s="3" t="s">
        <v>1951</v>
      </c>
      <c r="AP1790" s="159" t="s">
        <v>1658</v>
      </c>
    </row>
    <row r="1791" spans="1:42" hidden="1">
      <c r="A1791" s="79" t="str">
        <f t="shared" si="27"/>
        <v>MME 2</v>
      </c>
      <c r="B1791" s="19">
        <v>2</v>
      </c>
      <c r="K1791" s="3" t="s">
        <v>1951</v>
      </c>
      <c r="L1791" s="3" t="s">
        <v>1951</v>
      </c>
      <c r="M1791" s="3" t="s">
        <v>1951</v>
      </c>
      <c r="N1791" s="3" t="s">
        <v>1951</v>
      </c>
      <c r="AP1791" t="s">
        <v>1801</v>
      </c>
    </row>
    <row r="1792" spans="1:42" hidden="1">
      <c r="A1792" s="79" t="str">
        <f t="shared" si="27"/>
        <v>MME D</v>
      </c>
      <c r="B1792" s="89" t="s">
        <v>239</v>
      </c>
      <c r="K1792" s="3" t="s">
        <v>1951</v>
      </c>
      <c r="L1792" s="3" t="s">
        <v>1951</v>
      </c>
      <c r="M1792" s="3" t="s">
        <v>1951</v>
      </c>
      <c r="N1792" s="3" t="s">
        <v>1951</v>
      </c>
      <c r="AP1792" s="159" t="s">
        <v>1801</v>
      </c>
    </row>
    <row r="1793" spans="1:42" hidden="1">
      <c r="A1793" s="79" t="str">
        <f t="shared" si="27"/>
        <v>MME E</v>
      </c>
      <c r="B1793" s="89" t="s">
        <v>246</v>
      </c>
      <c r="K1793" s="3" t="s">
        <v>1951</v>
      </c>
      <c r="L1793" s="3" t="s">
        <v>1951</v>
      </c>
      <c r="M1793" s="3" t="s">
        <v>1951</v>
      </c>
      <c r="N1793" s="3" t="s">
        <v>1951</v>
      </c>
      <c r="AP1793" s="159" t="s">
        <v>1801</v>
      </c>
    </row>
    <row r="1794" spans="1:42" hidden="1">
      <c r="A1794" s="79" t="str">
        <f t="shared" ref="A1794:A1857" si="28">_xlfn.CONCAT(AP1794," ",B1794)</f>
        <v>MME H</v>
      </c>
      <c r="B1794" s="89" t="s">
        <v>108</v>
      </c>
      <c r="K1794" s="3" t="s">
        <v>1951</v>
      </c>
      <c r="L1794" s="3" t="s">
        <v>1951</v>
      </c>
      <c r="M1794" s="3" t="s">
        <v>1951</v>
      </c>
      <c r="N1794" s="3" t="s">
        <v>1951</v>
      </c>
      <c r="AP1794" s="159" t="s">
        <v>1801</v>
      </c>
    </row>
    <row r="1795" spans="1:42" hidden="1">
      <c r="A1795" s="79" t="str">
        <f t="shared" si="28"/>
        <v>MME I</v>
      </c>
      <c r="B1795" s="89" t="s">
        <v>224</v>
      </c>
      <c r="K1795" s="3" t="s">
        <v>1951</v>
      </c>
      <c r="L1795" s="3" t="s">
        <v>1951</v>
      </c>
      <c r="M1795" s="3" t="s">
        <v>1951</v>
      </c>
      <c r="N1795" s="3" t="s">
        <v>1951</v>
      </c>
      <c r="AP1795" s="159" t="s">
        <v>1801</v>
      </c>
    </row>
    <row r="1796" spans="1:42" hidden="1">
      <c r="A1796" s="79" t="str">
        <f t="shared" si="28"/>
        <v>MMN D</v>
      </c>
      <c r="B1796" s="89" t="s">
        <v>239</v>
      </c>
      <c r="K1796" s="3" t="s">
        <v>1951</v>
      </c>
      <c r="L1796" s="3" t="s">
        <v>1951</v>
      </c>
      <c r="M1796" s="3" t="s">
        <v>1951</v>
      </c>
      <c r="N1796" s="3" t="s">
        <v>1951</v>
      </c>
      <c r="AP1796" s="159" t="s">
        <v>1802</v>
      </c>
    </row>
    <row r="1797" spans="1:42" hidden="1">
      <c r="A1797" s="79" t="str">
        <f t="shared" si="28"/>
        <v>MMN F</v>
      </c>
      <c r="B1797" s="89" t="s">
        <v>247</v>
      </c>
      <c r="K1797" s="3" t="s">
        <v>1951</v>
      </c>
      <c r="L1797" s="3" t="s">
        <v>1951</v>
      </c>
      <c r="M1797" s="3" t="s">
        <v>1951</v>
      </c>
      <c r="N1797" s="3" t="s">
        <v>1951</v>
      </c>
      <c r="AP1797" s="159" t="s">
        <v>1802</v>
      </c>
    </row>
    <row r="1798" spans="1:42" hidden="1">
      <c r="A1798" s="79" t="str">
        <f t="shared" si="28"/>
        <v>MON 1</v>
      </c>
      <c r="B1798" s="19">
        <v>1</v>
      </c>
      <c r="K1798" s="3" t="s">
        <v>1951</v>
      </c>
      <c r="L1798" s="3" t="s">
        <v>1951</v>
      </c>
      <c r="M1798" s="3" t="s">
        <v>1951</v>
      </c>
      <c r="N1798" s="3" t="s">
        <v>1951</v>
      </c>
      <c r="AP1798" t="s">
        <v>1807</v>
      </c>
    </row>
    <row r="1799" spans="1:42" hidden="1">
      <c r="A1799" s="79" t="str">
        <f t="shared" si="28"/>
        <v>MON 2</v>
      </c>
      <c r="B1799" s="19">
        <v>2</v>
      </c>
      <c r="K1799" s="3" t="s">
        <v>1951</v>
      </c>
      <c r="L1799" s="3" t="s">
        <v>1951</v>
      </c>
      <c r="M1799" s="3" t="s">
        <v>1951</v>
      </c>
      <c r="N1799" s="3" t="s">
        <v>1951</v>
      </c>
      <c r="AP1799" t="s">
        <v>1807</v>
      </c>
    </row>
    <row r="1800" spans="1:42" hidden="1">
      <c r="A1800" s="79" t="str">
        <f t="shared" si="28"/>
        <v>MON 3</v>
      </c>
      <c r="B1800" s="19">
        <v>3</v>
      </c>
      <c r="K1800" s="3" t="s">
        <v>1951</v>
      </c>
      <c r="L1800" s="3" t="s">
        <v>1951</v>
      </c>
      <c r="M1800" s="3" t="s">
        <v>1951</v>
      </c>
      <c r="N1800" s="3" t="s">
        <v>1951</v>
      </c>
      <c r="AP1800" t="s">
        <v>1807</v>
      </c>
    </row>
    <row r="1801" spans="1:42" hidden="1">
      <c r="A1801" s="79" t="str">
        <f t="shared" si="28"/>
        <v>MON D</v>
      </c>
      <c r="B1801" s="89" t="s">
        <v>239</v>
      </c>
      <c r="K1801" s="3" t="s">
        <v>1951</v>
      </c>
      <c r="L1801" s="3" t="s">
        <v>1951</v>
      </c>
      <c r="M1801" s="3" t="s">
        <v>1951</v>
      </c>
      <c r="N1801" s="3" t="s">
        <v>1951</v>
      </c>
      <c r="AP1801" s="159" t="s">
        <v>1807</v>
      </c>
    </row>
    <row r="1802" spans="1:42" hidden="1">
      <c r="A1802" s="79" t="str">
        <f t="shared" si="28"/>
        <v>MON E</v>
      </c>
      <c r="B1802" s="89" t="s">
        <v>246</v>
      </c>
      <c r="K1802" s="3" t="s">
        <v>1951</v>
      </c>
      <c r="L1802" s="3" t="s">
        <v>1951</v>
      </c>
      <c r="M1802" s="3" t="s">
        <v>1951</v>
      </c>
      <c r="N1802" s="3" t="s">
        <v>1951</v>
      </c>
      <c r="AP1802" s="159" t="s">
        <v>1807</v>
      </c>
    </row>
    <row r="1803" spans="1:42" hidden="1">
      <c r="A1803" s="79" t="str">
        <f t="shared" si="28"/>
        <v>MON F</v>
      </c>
      <c r="B1803" s="89" t="s">
        <v>247</v>
      </c>
      <c r="K1803" s="3" t="s">
        <v>1951</v>
      </c>
      <c r="L1803" s="3" t="s">
        <v>1951</v>
      </c>
      <c r="M1803" s="3" t="s">
        <v>1951</v>
      </c>
      <c r="N1803" s="3" t="s">
        <v>1951</v>
      </c>
      <c r="AP1803" s="159" t="s">
        <v>1807</v>
      </c>
    </row>
    <row r="1804" spans="1:42" hidden="1">
      <c r="A1804" s="79" t="str">
        <f t="shared" si="28"/>
        <v>MON G</v>
      </c>
      <c r="B1804" s="89" t="s">
        <v>173</v>
      </c>
      <c r="K1804" s="3" t="s">
        <v>1951</v>
      </c>
      <c r="L1804" s="3" t="s">
        <v>1951</v>
      </c>
      <c r="M1804" s="3" t="s">
        <v>1951</v>
      </c>
      <c r="N1804" s="3" t="s">
        <v>1951</v>
      </c>
      <c r="AP1804" s="159" t="s">
        <v>1807</v>
      </c>
    </row>
    <row r="1805" spans="1:42" hidden="1">
      <c r="A1805" s="79" t="str">
        <f t="shared" si="28"/>
        <v>MON H</v>
      </c>
      <c r="B1805" s="89" t="s">
        <v>108</v>
      </c>
      <c r="K1805" s="3" t="s">
        <v>1951</v>
      </c>
      <c r="L1805" s="3" t="s">
        <v>1951</v>
      </c>
      <c r="M1805" s="3" t="s">
        <v>1951</v>
      </c>
      <c r="N1805" s="3" t="s">
        <v>1951</v>
      </c>
      <c r="AP1805" s="159" t="s">
        <v>1807</v>
      </c>
    </row>
    <row r="1806" spans="1:42" hidden="1">
      <c r="A1806" s="79" t="str">
        <f t="shared" si="28"/>
        <v>MON I</v>
      </c>
      <c r="B1806" s="89" t="s">
        <v>224</v>
      </c>
      <c r="K1806" s="3" t="s">
        <v>1951</v>
      </c>
      <c r="L1806" s="3" t="s">
        <v>1951</v>
      </c>
      <c r="M1806" s="3" t="s">
        <v>1951</v>
      </c>
      <c r="N1806" s="3" t="s">
        <v>1951</v>
      </c>
      <c r="AP1806" s="159" t="s">
        <v>1807</v>
      </c>
    </row>
    <row r="1807" spans="1:42" hidden="1">
      <c r="A1807" s="79" t="str">
        <f t="shared" si="28"/>
        <v>MON3 1</v>
      </c>
      <c r="B1807" s="19">
        <v>1</v>
      </c>
      <c r="K1807" s="3" t="s">
        <v>1951</v>
      </c>
      <c r="L1807" s="3" t="s">
        <v>1951</v>
      </c>
      <c r="M1807" s="3" t="s">
        <v>1951</v>
      </c>
      <c r="N1807" s="3" t="s">
        <v>1951</v>
      </c>
      <c r="AP1807" t="s">
        <v>883</v>
      </c>
    </row>
    <row r="1808" spans="1:42" hidden="1">
      <c r="A1808" s="79" t="str">
        <f t="shared" si="28"/>
        <v>MON3 2</v>
      </c>
      <c r="B1808" s="19">
        <v>2</v>
      </c>
      <c r="K1808" s="3" t="s">
        <v>1951</v>
      </c>
      <c r="L1808" s="3" t="s">
        <v>1951</v>
      </c>
      <c r="M1808" s="3" t="s">
        <v>1951</v>
      </c>
      <c r="N1808" s="3" t="s">
        <v>1951</v>
      </c>
      <c r="AP1808" t="s">
        <v>883</v>
      </c>
    </row>
    <row r="1809" spans="1:42" hidden="1">
      <c r="A1809" s="79" t="str">
        <f t="shared" si="28"/>
        <v>MON3 3</v>
      </c>
      <c r="B1809" s="19">
        <v>3</v>
      </c>
      <c r="K1809" s="3" t="s">
        <v>1951</v>
      </c>
      <c r="L1809" s="3" t="s">
        <v>1951</v>
      </c>
      <c r="M1809" s="3" t="s">
        <v>1951</v>
      </c>
      <c r="N1809" s="3" t="s">
        <v>1951</v>
      </c>
      <c r="AP1809" t="s">
        <v>883</v>
      </c>
    </row>
    <row r="1810" spans="1:42" hidden="1">
      <c r="A1810" s="79" t="str">
        <f t="shared" si="28"/>
        <v>MON3 D</v>
      </c>
      <c r="B1810" s="89" t="s">
        <v>239</v>
      </c>
      <c r="K1810" s="3" t="s">
        <v>1951</v>
      </c>
      <c r="L1810" s="3" t="s">
        <v>1951</v>
      </c>
      <c r="M1810" s="3" t="s">
        <v>1951</v>
      </c>
      <c r="N1810" s="3" t="s">
        <v>1951</v>
      </c>
      <c r="AP1810" s="159" t="s">
        <v>883</v>
      </c>
    </row>
    <row r="1811" spans="1:42" hidden="1">
      <c r="A1811" s="79" t="str">
        <f t="shared" si="28"/>
        <v>MON3 E</v>
      </c>
      <c r="B1811" s="89" t="s">
        <v>246</v>
      </c>
      <c r="K1811" s="3" t="s">
        <v>1951</v>
      </c>
      <c r="L1811" s="3" t="s">
        <v>1951</v>
      </c>
      <c r="M1811" s="3" t="s">
        <v>1951</v>
      </c>
      <c r="N1811" s="3" t="s">
        <v>1951</v>
      </c>
      <c r="AP1811" s="159" t="s">
        <v>883</v>
      </c>
    </row>
    <row r="1812" spans="1:42" hidden="1">
      <c r="A1812" s="79" t="str">
        <f t="shared" si="28"/>
        <v>MON3 F</v>
      </c>
      <c r="B1812" s="89" t="s">
        <v>247</v>
      </c>
      <c r="K1812" s="3" t="s">
        <v>1951</v>
      </c>
      <c r="L1812" s="3" t="s">
        <v>1951</v>
      </c>
      <c r="M1812" s="3" t="s">
        <v>1951</v>
      </c>
      <c r="N1812" s="3" t="s">
        <v>1951</v>
      </c>
      <c r="AP1812" s="159" t="s">
        <v>883</v>
      </c>
    </row>
    <row r="1813" spans="1:42" hidden="1">
      <c r="A1813" s="79" t="str">
        <f t="shared" si="28"/>
        <v>MON3 G</v>
      </c>
      <c r="B1813" s="89" t="s">
        <v>173</v>
      </c>
      <c r="K1813" s="3" t="s">
        <v>1951</v>
      </c>
      <c r="L1813" s="3" t="s">
        <v>1951</v>
      </c>
      <c r="M1813" s="3" t="s">
        <v>1951</v>
      </c>
      <c r="N1813" s="3" t="s">
        <v>1951</v>
      </c>
      <c r="AP1813" s="159" t="s">
        <v>883</v>
      </c>
    </row>
    <row r="1814" spans="1:42" hidden="1">
      <c r="A1814" s="79" t="str">
        <f t="shared" si="28"/>
        <v>MON3 H</v>
      </c>
      <c r="B1814" s="89" t="s">
        <v>108</v>
      </c>
      <c r="K1814" s="3" t="s">
        <v>1951</v>
      </c>
      <c r="L1814" s="3" t="s">
        <v>1951</v>
      </c>
      <c r="M1814" s="3" t="s">
        <v>1951</v>
      </c>
      <c r="N1814" s="3" t="s">
        <v>1951</v>
      </c>
      <c r="AP1814" s="159" t="s">
        <v>883</v>
      </c>
    </row>
    <row r="1815" spans="1:42" hidden="1">
      <c r="A1815" s="79" t="str">
        <f t="shared" si="28"/>
        <v>MON3 I</v>
      </c>
      <c r="B1815" s="89" t="s">
        <v>224</v>
      </c>
      <c r="K1815" s="3" t="s">
        <v>1951</v>
      </c>
      <c r="L1815" s="3" t="s">
        <v>1951</v>
      </c>
      <c r="M1815" s="3" t="s">
        <v>1951</v>
      </c>
      <c r="N1815" s="3" t="s">
        <v>1951</v>
      </c>
      <c r="AP1815" s="159" t="s">
        <v>883</v>
      </c>
    </row>
    <row r="1816" spans="1:42" hidden="1">
      <c r="A1816" s="79" t="str">
        <f t="shared" si="28"/>
        <v>MON4 1</v>
      </c>
      <c r="B1816" s="19">
        <v>1</v>
      </c>
      <c r="K1816" s="3" t="s">
        <v>1951</v>
      </c>
      <c r="L1816" s="3" t="s">
        <v>1951</v>
      </c>
      <c r="M1816" s="3" t="s">
        <v>1951</v>
      </c>
      <c r="N1816" s="3" t="s">
        <v>1951</v>
      </c>
      <c r="AP1816" t="s">
        <v>1803</v>
      </c>
    </row>
    <row r="1817" spans="1:42" hidden="1">
      <c r="A1817" s="79" t="str">
        <f t="shared" si="28"/>
        <v>MON4 2</v>
      </c>
      <c r="B1817" s="19">
        <v>2</v>
      </c>
      <c r="K1817" s="3" t="s">
        <v>1951</v>
      </c>
      <c r="L1817" s="3" t="s">
        <v>1951</v>
      </c>
      <c r="M1817" s="3" t="s">
        <v>1951</v>
      </c>
      <c r="N1817" s="3" t="s">
        <v>1951</v>
      </c>
      <c r="AP1817" t="s">
        <v>1803</v>
      </c>
    </row>
    <row r="1818" spans="1:42" hidden="1">
      <c r="A1818" s="79" t="str">
        <f t="shared" si="28"/>
        <v>MON4 3</v>
      </c>
      <c r="B1818" s="19">
        <v>3</v>
      </c>
      <c r="K1818" s="3" t="s">
        <v>1951</v>
      </c>
      <c r="L1818" s="3" t="s">
        <v>1951</v>
      </c>
      <c r="M1818" s="3" t="s">
        <v>1951</v>
      </c>
      <c r="N1818" s="3" t="s">
        <v>1951</v>
      </c>
      <c r="AP1818" t="s">
        <v>1803</v>
      </c>
    </row>
    <row r="1819" spans="1:42" hidden="1">
      <c r="A1819" s="79" t="str">
        <f t="shared" si="28"/>
        <v>MON4 D</v>
      </c>
      <c r="B1819" s="89" t="s">
        <v>239</v>
      </c>
      <c r="K1819" s="3" t="s">
        <v>1951</v>
      </c>
      <c r="L1819" s="3" t="s">
        <v>1951</v>
      </c>
      <c r="M1819" s="3" t="s">
        <v>1951</v>
      </c>
      <c r="N1819" s="3" t="s">
        <v>1951</v>
      </c>
      <c r="AP1819" s="159" t="s">
        <v>1803</v>
      </c>
    </row>
    <row r="1820" spans="1:42" hidden="1">
      <c r="A1820" s="79" t="str">
        <f t="shared" si="28"/>
        <v>MON4 E</v>
      </c>
      <c r="B1820" s="89" t="s">
        <v>246</v>
      </c>
      <c r="K1820" s="3" t="s">
        <v>1951</v>
      </c>
      <c r="L1820" s="3" t="s">
        <v>1951</v>
      </c>
      <c r="M1820" s="3" t="s">
        <v>1951</v>
      </c>
      <c r="N1820" s="3" t="s">
        <v>1951</v>
      </c>
      <c r="AP1820" s="159" t="s">
        <v>1803</v>
      </c>
    </row>
    <row r="1821" spans="1:42" hidden="1">
      <c r="A1821" s="79" t="str">
        <f t="shared" si="28"/>
        <v>MON4 F</v>
      </c>
      <c r="B1821" s="89" t="s">
        <v>247</v>
      </c>
      <c r="K1821" s="3" t="s">
        <v>1951</v>
      </c>
      <c r="L1821" s="3" t="s">
        <v>1951</v>
      </c>
      <c r="M1821" s="3" t="s">
        <v>1951</v>
      </c>
      <c r="N1821" s="3" t="s">
        <v>1951</v>
      </c>
      <c r="AP1821" s="159" t="s">
        <v>1803</v>
      </c>
    </row>
    <row r="1822" spans="1:42" hidden="1">
      <c r="A1822" s="79" t="str">
        <f t="shared" si="28"/>
        <v>MON4 G</v>
      </c>
      <c r="B1822" s="89" t="s">
        <v>173</v>
      </c>
      <c r="K1822" s="3" t="s">
        <v>1951</v>
      </c>
      <c r="L1822" s="3" t="s">
        <v>1951</v>
      </c>
      <c r="M1822" s="3" t="s">
        <v>1951</v>
      </c>
      <c r="N1822" s="3" t="s">
        <v>1951</v>
      </c>
      <c r="AP1822" s="159" t="s">
        <v>1803</v>
      </c>
    </row>
    <row r="1823" spans="1:42" hidden="1">
      <c r="A1823" s="79" t="str">
        <f t="shared" si="28"/>
        <v>MON4 H</v>
      </c>
      <c r="B1823" s="89" t="s">
        <v>108</v>
      </c>
      <c r="K1823" s="3" t="s">
        <v>1951</v>
      </c>
      <c r="L1823" s="3" t="s">
        <v>1951</v>
      </c>
      <c r="M1823" s="3" t="s">
        <v>1951</v>
      </c>
      <c r="N1823" s="3" t="s">
        <v>1951</v>
      </c>
      <c r="AP1823" s="159" t="s">
        <v>1803</v>
      </c>
    </row>
    <row r="1824" spans="1:42" hidden="1">
      <c r="A1824" s="79" t="str">
        <f t="shared" si="28"/>
        <v>MON4 I</v>
      </c>
      <c r="B1824" s="89" t="s">
        <v>224</v>
      </c>
      <c r="K1824" s="3" t="s">
        <v>1951</v>
      </c>
      <c r="L1824" s="3" t="s">
        <v>1951</v>
      </c>
      <c r="M1824" s="3" t="s">
        <v>1951</v>
      </c>
      <c r="N1824" s="3" t="s">
        <v>1951</v>
      </c>
      <c r="AP1824" s="159" t="s">
        <v>1803</v>
      </c>
    </row>
    <row r="1825" spans="1:42" hidden="1">
      <c r="A1825" s="79" t="str">
        <f t="shared" si="28"/>
        <v>MON6 2</v>
      </c>
      <c r="B1825" s="19">
        <v>2</v>
      </c>
      <c r="K1825" s="3" t="s">
        <v>1951</v>
      </c>
      <c r="L1825" s="3" t="s">
        <v>1951</v>
      </c>
      <c r="M1825" s="3" t="s">
        <v>1951</v>
      </c>
      <c r="N1825" s="3" t="s">
        <v>1951</v>
      </c>
      <c r="AP1825" t="s">
        <v>1804</v>
      </c>
    </row>
    <row r="1826" spans="1:42" hidden="1">
      <c r="A1826" s="79" t="str">
        <f t="shared" si="28"/>
        <v>MON6 3</v>
      </c>
      <c r="B1826" s="19">
        <v>3</v>
      </c>
      <c r="K1826" s="3" t="s">
        <v>1951</v>
      </c>
      <c r="L1826" s="3" t="s">
        <v>1951</v>
      </c>
      <c r="M1826" s="3" t="s">
        <v>1951</v>
      </c>
      <c r="N1826" s="3" t="s">
        <v>1951</v>
      </c>
      <c r="AP1826" t="s">
        <v>1804</v>
      </c>
    </row>
    <row r="1827" spans="1:42" hidden="1">
      <c r="A1827" s="79" t="str">
        <f t="shared" si="28"/>
        <v>MON6 E</v>
      </c>
      <c r="B1827" s="89" t="s">
        <v>246</v>
      </c>
      <c r="K1827" s="3" t="s">
        <v>1951</v>
      </c>
      <c r="L1827" s="3" t="s">
        <v>1951</v>
      </c>
      <c r="M1827" s="3" t="s">
        <v>1951</v>
      </c>
      <c r="N1827" s="3" t="s">
        <v>1951</v>
      </c>
      <c r="AP1827" s="159" t="s">
        <v>1804</v>
      </c>
    </row>
    <row r="1828" spans="1:42" hidden="1">
      <c r="A1828" s="79" t="str">
        <f t="shared" si="28"/>
        <v>MON6 F</v>
      </c>
      <c r="B1828" s="89" t="s">
        <v>247</v>
      </c>
      <c r="K1828" s="3" t="s">
        <v>1951</v>
      </c>
      <c r="L1828" s="3" t="s">
        <v>1951</v>
      </c>
      <c r="M1828" s="3" t="s">
        <v>1951</v>
      </c>
      <c r="N1828" s="3" t="s">
        <v>1951</v>
      </c>
      <c r="AP1828" s="159" t="s">
        <v>1804</v>
      </c>
    </row>
    <row r="1829" spans="1:42" hidden="1">
      <c r="A1829" s="79" t="str">
        <f t="shared" si="28"/>
        <v>MON6 G</v>
      </c>
      <c r="B1829" s="89" t="s">
        <v>173</v>
      </c>
      <c r="K1829" s="3" t="s">
        <v>1951</v>
      </c>
      <c r="L1829" s="3" t="s">
        <v>1951</v>
      </c>
      <c r="M1829" s="3" t="s">
        <v>1951</v>
      </c>
      <c r="N1829" s="3" t="s">
        <v>1951</v>
      </c>
      <c r="AP1829" s="159" t="s">
        <v>1804</v>
      </c>
    </row>
    <row r="1830" spans="1:42" hidden="1">
      <c r="A1830" s="79" t="str">
        <f t="shared" si="28"/>
        <v>MON6 H</v>
      </c>
      <c r="B1830" s="89" t="s">
        <v>108</v>
      </c>
      <c r="K1830" s="3" t="s">
        <v>1951</v>
      </c>
      <c r="L1830" s="3" t="s">
        <v>1951</v>
      </c>
      <c r="M1830" s="3" t="s">
        <v>1951</v>
      </c>
      <c r="N1830" s="3" t="s">
        <v>1951</v>
      </c>
      <c r="AP1830" s="159" t="s">
        <v>1804</v>
      </c>
    </row>
    <row r="1831" spans="1:42" hidden="1">
      <c r="A1831" s="79" t="str">
        <f t="shared" si="28"/>
        <v>MON6 I</v>
      </c>
      <c r="B1831" s="89" t="s">
        <v>224</v>
      </c>
      <c r="K1831" s="3" t="s">
        <v>1951</v>
      </c>
      <c r="L1831" s="3" t="s">
        <v>1951</v>
      </c>
      <c r="M1831" s="3" t="s">
        <v>1951</v>
      </c>
      <c r="N1831" s="3" t="s">
        <v>1951</v>
      </c>
      <c r="AP1831" s="159" t="s">
        <v>1804</v>
      </c>
    </row>
    <row r="1832" spans="1:42" hidden="1">
      <c r="A1832" s="79" t="str">
        <f t="shared" si="28"/>
        <v>MON7 D</v>
      </c>
      <c r="B1832" s="89" t="s">
        <v>239</v>
      </c>
      <c r="K1832" s="3" t="s">
        <v>1951</v>
      </c>
      <c r="L1832" s="3" t="s">
        <v>1951</v>
      </c>
      <c r="M1832" s="3" t="s">
        <v>1951</v>
      </c>
      <c r="N1832" s="3" t="s">
        <v>1951</v>
      </c>
      <c r="AP1832" s="159" t="s">
        <v>1805</v>
      </c>
    </row>
    <row r="1833" spans="1:42" hidden="1">
      <c r="A1833" s="79" t="str">
        <f t="shared" si="28"/>
        <v>MON7 E</v>
      </c>
      <c r="B1833" s="89" t="s">
        <v>246</v>
      </c>
      <c r="K1833" s="3" t="s">
        <v>1951</v>
      </c>
      <c r="L1833" s="3" t="s">
        <v>1951</v>
      </c>
      <c r="M1833" s="3" t="s">
        <v>1951</v>
      </c>
      <c r="N1833" s="3" t="s">
        <v>1951</v>
      </c>
      <c r="AP1833" s="159" t="s">
        <v>1805</v>
      </c>
    </row>
    <row r="1834" spans="1:42" hidden="1">
      <c r="A1834" s="79" t="str">
        <f t="shared" si="28"/>
        <v>MON7 F</v>
      </c>
      <c r="B1834" s="89" t="s">
        <v>247</v>
      </c>
      <c r="K1834" s="3" t="s">
        <v>1951</v>
      </c>
      <c r="L1834" s="3" t="s">
        <v>1951</v>
      </c>
      <c r="M1834" s="3" t="s">
        <v>1951</v>
      </c>
      <c r="N1834" s="3" t="s">
        <v>1951</v>
      </c>
      <c r="AP1834" s="159" t="s">
        <v>1805</v>
      </c>
    </row>
    <row r="1835" spans="1:42" hidden="1">
      <c r="A1835" s="79" t="str">
        <f t="shared" si="28"/>
        <v>MON8 1</v>
      </c>
      <c r="B1835" s="19">
        <v>1</v>
      </c>
      <c r="K1835" s="3" t="s">
        <v>1951</v>
      </c>
      <c r="L1835" s="3" t="s">
        <v>1951</v>
      </c>
      <c r="M1835" s="3" t="s">
        <v>1951</v>
      </c>
      <c r="N1835" s="3" t="s">
        <v>1951</v>
      </c>
      <c r="AP1835" t="s">
        <v>1806</v>
      </c>
    </row>
    <row r="1836" spans="1:42" hidden="1">
      <c r="A1836" s="79" t="str">
        <f t="shared" si="28"/>
        <v>MON8 D</v>
      </c>
      <c r="B1836" s="89" t="s">
        <v>239</v>
      </c>
      <c r="K1836" s="3" t="s">
        <v>1951</v>
      </c>
      <c r="L1836" s="3" t="s">
        <v>1951</v>
      </c>
      <c r="M1836" s="3" t="s">
        <v>1951</v>
      </c>
      <c r="N1836" s="3" t="s">
        <v>1951</v>
      </c>
      <c r="AP1836" s="159" t="s">
        <v>1806</v>
      </c>
    </row>
    <row r="1837" spans="1:42" hidden="1">
      <c r="A1837" s="79" t="str">
        <f t="shared" si="28"/>
        <v>MON8 G</v>
      </c>
      <c r="B1837" s="89" t="s">
        <v>173</v>
      </c>
      <c r="K1837" s="3" t="s">
        <v>1951</v>
      </c>
      <c r="L1837" s="3" t="s">
        <v>1951</v>
      </c>
      <c r="M1837" s="3" t="s">
        <v>1951</v>
      </c>
      <c r="N1837" s="3" t="s">
        <v>1951</v>
      </c>
      <c r="AP1837" s="159" t="s">
        <v>1806</v>
      </c>
    </row>
    <row r="1838" spans="1:42" hidden="1">
      <c r="A1838" s="79" t="str">
        <f t="shared" si="28"/>
        <v>MON8 H</v>
      </c>
      <c r="B1838" s="89" t="s">
        <v>108</v>
      </c>
      <c r="K1838" s="3" t="s">
        <v>1951</v>
      </c>
      <c r="L1838" s="3" t="s">
        <v>1951</v>
      </c>
      <c r="M1838" s="3" t="s">
        <v>1951</v>
      </c>
      <c r="N1838" s="3" t="s">
        <v>1951</v>
      </c>
      <c r="AP1838" s="159" t="s">
        <v>1806</v>
      </c>
    </row>
    <row r="1839" spans="1:42" hidden="1">
      <c r="A1839" s="79" t="str">
        <f t="shared" si="28"/>
        <v>MON8 I</v>
      </c>
      <c r="B1839" s="89" t="s">
        <v>224</v>
      </c>
      <c r="K1839" s="3" t="s">
        <v>1951</v>
      </c>
      <c r="L1839" s="3" t="s">
        <v>1951</v>
      </c>
      <c r="M1839" s="3" t="s">
        <v>1951</v>
      </c>
      <c r="N1839" s="3" t="s">
        <v>1951</v>
      </c>
      <c r="AP1839" s="159" t="s">
        <v>1806</v>
      </c>
    </row>
    <row r="1840" spans="1:42" hidden="1">
      <c r="A1840" s="79" t="str">
        <f t="shared" si="28"/>
        <v>MOR D</v>
      </c>
      <c r="B1840" s="89" t="s">
        <v>239</v>
      </c>
      <c r="K1840" s="3" t="s">
        <v>1951</v>
      </c>
      <c r="L1840" s="3" t="s">
        <v>1951</v>
      </c>
      <c r="M1840" s="3" t="s">
        <v>1951</v>
      </c>
      <c r="N1840" s="3" t="s">
        <v>1951</v>
      </c>
      <c r="AP1840" s="159" t="s">
        <v>1808</v>
      </c>
    </row>
    <row r="1841" spans="1:42" hidden="1">
      <c r="A1841" s="79" t="str">
        <f t="shared" si="28"/>
        <v>MOR E</v>
      </c>
      <c r="B1841" s="89" t="s">
        <v>246</v>
      </c>
      <c r="K1841" s="3" t="s">
        <v>1951</v>
      </c>
      <c r="L1841" s="3" t="s">
        <v>1951</v>
      </c>
      <c r="M1841" s="3" t="s">
        <v>1951</v>
      </c>
      <c r="N1841" s="3" t="s">
        <v>1951</v>
      </c>
      <c r="AP1841" s="159" t="s">
        <v>1808</v>
      </c>
    </row>
    <row r="1842" spans="1:42" hidden="1">
      <c r="A1842" s="79" t="str">
        <f t="shared" si="28"/>
        <v>MOR F</v>
      </c>
      <c r="B1842" s="89" t="s">
        <v>247</v>
      </c>
      <c r="K1842" s="3" t="s">
        <v>1951</v>
      </c>
      <c r="L1842" s="3" t="s">
        <v>1951</v>
      </c>
      <c r="M1842" s="3" t="s">
        <v>1951</v>
      </c>
      <c r="N1842" s="3" t="s">
        <v>1951</v>
      </c>
      <c r="AP1842" s="159" t="s">
        <v>1808</v>
      </c>
    </row>
    <row r="1843" spans="1:42" hidden="1">
      <c r="A1843" s="79" t="str">
        <f t="shared" si="28"/>
        <v>MPR I</v>
      </c>
      <c r="B1843" s="89" t="s">
        <v>224</v>
      </c>
      <c r="K1843" s="3" t="s">
        <v>1951</v>
      </c>
      <c r="L1843" s="3" t="s">
        <v>1951</v>
      </c>
      <c r="M1843" s="3" t="s">
        <v>1951</v>
      </c>
      <c r="N1843" s="3" t="s">
        <v>1951</v>
      </c>
      <c r="AP1843" s="159" t="s">
        <v>878</v>
      </c>
    </row>
    <row r="1844" spans="1:42" hidden="1">
      <c r="A1844" s="79" t="str">
        <f t="shared" si="28"/>
        <v>MQU D</v>
      </c>
      <c r="B1844" s="89" t="s">
        <v>239</v>
      </c>
      <c r="K1844" s="3" t="s">
        <v>1951</v>
      </c>
      <c r="L1844" s="3" t="s">
        <v>1951</v>
      </c>
      <c r="M1844" s="3" t="s">
        <v>1951</v>
      </c>
      <c r="N1844" s="3" t="s">
        <v>1951</v>
      </c>
      <c r="AP1844" s="159" t="s">
        <v>616</v>
      </c>
    </row>
    <row r="1845" spans="1:42" hidden="1">
      <c r="A1845" s="79" t="str">
        <f t="shared" si="28"/>
        <v>MQU E</v>
      </c>
      <c r="B1845" s="89" t="s">
        <v>246</v>
      </c>
      <c r="K1845" s="3" t="s">
        <v>1951</v>
      </c>
      <c r="L1845" s="3" t="s">
        <v>1951</v>
      </c>
      <c r="M1845" s="3" t="s">
        <v>1951</v>
      </c>
      <c r="N1845" s="3" t="s">
        <v>1951</v>
      </c>
      <c r="AP1845" s="159" t="s">
        <v>616</v>
      </c>
    </row>
    <row r="1846" spans="1:42" hidden="1">
      <c r="A1846" s="79" t="str">
        <f t="shared" si="28"/>
        <v>MQU F</v>
      </c>
      <c r="B1846" s="89" t="s">
        <v>247</v>
      </c>
      <c r="K1846" s="3" t="s">
        <v>1951</v>
      </c>
      <c r="L1846" s="3" t="s">
        <v>1951</v>
      </c>
      <c r="M1846" s="3" t="s">
        <v>1951</v>
      </c>
      <c r="N1846" s="3" t="s">
        <v>1951</v>
      </c>
      <c r="AP1846" s="159" t="s">
        <v>616</v>
      </c>
    </row>
    <row r="1847" spans="1:42" hidden="1">
      <c r="A1847" s="79" t="str">
        <f t="shared" si="28"/>
        <v>MRTO 1</v>
      </c>
      <c r="B1847" s="19">
        <v>1</v>
      </c>
      <c r="K1847" s="3" t="s">
        <v>1951</v>
      </c>
      <c r="L1847" s="3" t="s">
        <v>1951</v>
      </c>
      <c r="M1847" s="3" t="s">
        <v>1951</v>
      </c>
      <c r="N1847" s="3" t="s">
        <v>1951</v>
      </c>
      <c r="AP1847" t="s">
        <v>1809</v>
      </c>
    </row>
    <row r="1848" spans="1:42" hidden="1">
      <c r="A1848" s="79" t="str">
        <f t="shared" si="28"/>
        <v>MRTO 2</v>
      </c>
      <c r="B1848" s="19">
        <v>2</v>
      </c>
      <c r="K1848" s="3" t="s">
        <v>1951</v>
      </c>
      <c r="L1848" s="3" t="s">
        <v>1951</v>
      </c>
      <c r="M1848" s="3" t="s">
        <v>1951</v>
      </c>
      <c r="N1848" s="3" t="s">
        <v>1951</v>
      </c>
      <c r="AP1848" t="s">
        <v>1809</v>
      </c>
    </row>
    <row r="1849" spans="1:42" hidden="1">
      <c r="A1849" s="79" t="str">
        <f t="shared" si="28"/>
        <v>MRTO 3</v>
      </c>
      <c r="B1849" s="19">
        <v>3</v>
      </c>
      <c r="K1849" s="3" t="s">
        <v>1951</v>
      </c>
      <c r="L1849" s="3" t="s">
        <v>1951</v>
      </c>
      <c r="M1849" s="3" t="s">
        <v>1951</v>
      </c>
      <c r="N1849" s="3" t="s">
        <v>1951</v>
      </c>
      <c r="AP1849" t="s">
        <v>1809</v>
      </c>
    </row>
    <row r="1850" spans="1:42" hidden="1">
      <c r="A1850" s="79" t="str">
        <f t="shared" si="28"/>
        <v>MRTO D</v>
      </c>
      <c r="B1850" s="89" t="s">
        <v>239</v>
      </c>
      <c r="K1850" s="3" t="s">
        <v>1951</v>
      </c>
      <c r="L1850" s="3" t="s">
        <v>1951</v>
      </c>
      <c r="M1850" s="3" t="s">
        <v>1951</v>
      </c>
      <c r="N1850" s="3" t="s">
        <v>1951</v>
      </c>
      <c r="AP1850" s="159" t="s">
        <v>1809</v>
      </c>
    </row>
    <row r="1851" spans="1:42" hidden="1">
      <c r="A1851" s="79" t="str">
        <f t="shared" si="28"/>
        <v>MRTO E</v>
      </c>
      <c r="B1851" s="89" t="s">
        <v>246</v>
      </c>
      <c r="K1851" s="3" t="s">
        <v>1951</v>
      </c>
      <c r="L1851" s="3" t="s">
        <v>1951</v>
      </c>
      <c r="M1851" s="3" t="s">
        <v>1951</v>
      </c>
      <c r="N1851" s="3" t="s">
        <v>1951</v>
      </c>
      <c r="AP1851" s="159" t="s">
        <v>1809</v>
      </c>
    </row>
    <row r="1852" spans="1:42" hidden="1">
      <c r="A1852" s="79" t="str">
        <f t="shared" si="28"/>
        <v>MRTO F</v>
      </c>
      <c r="B1852" s="89" t="s">
        <v>247</v>
      </c>
      <c r="K1852" s="3" t="s">
        <v>1951</v>
      </c>
      <c r="L1852" s="3" t="s">
        <v>1951</v>
      </c>
      <c r="M1852" s="3" t="s">
        <v>1951</v>
      </c>
      <c r="N1852" s="3" t="s">
        <v>1951</v>
      </c>
      <c r="AP1852" s="159" t="s">
        <v>1809</v>
      </c>
    </row>
    <row r="1853" spans="1:42" hidden="1">
      <c r="A1853" s="79" t="str">
        <f t="shared" si="28"/>
        <v>MRTO G</v>
      </c>
      <c r="B1853" s="89" t="s">
        <v>173</v>
      </c>
      <c r="K1853" s="3" t="s">
        <v>1951</v>
      </c>
      <c r="L1853" s="3" t="s">
        <v>1951</v>
      </c>
      <c r="M1853" s="3" t="s">
        <v>1951</v>
      </c>
      <c r="N1853" s="3" t="s">
        <v>1951</v>
      </c>
      <c r="AP1853" s="159" t="s">
        <v>1809</v>
      </c>
    </row>
    <row r="1854" spans="1:42" hidden="1">
      <c r="A1854" s="79" t="str">
        <f t="shared" si="28"/>
        <v>MRTO H</v>
      </c>
      <c r="B1854" s="89" t="s">
        <v>108</v>
      </c>
      <c r="K1854" s="3" t="s">
        <v>1951</v>
      </c>
      <c r="L1854" s="3" t="s">
        <v>1951</v>
      </c>
      <c r="M1854" s="3" t="s">
        <v>1951</v>
      </c>
      <c r="N1854" s="3" t="s">
        <v>1951</v>
      </c>
      <c r="AP1854" s="159" t="s">
        <v>1809</v>
      </c>
    </row>
    <row r="1855" spans="1:42" hidden="1">
      <c r="A1855" s="79" t="str">
        <f t="shared" si="28"/>
        <v>MRTO I</v>
      </c>
      <c r="B1855" s="89" t="s">
        <v>224</v>
      </c>
      <c r="K1855" s="3" t="s">
        <v>1951</v>
      </c>
      <c r="L1855" s="3" t="s">
        <v>1951</v>
      </c>
      <c r="M1855" s="3" t="s">
        <v>1951</v>
      </c>
      <c r="N1855" s="3" t="s">
        <v>1951</v>
      </c>
      <c r="AP1855" s="159" t="s">
        <v>1809</v>
      </c>
    </row>
    <row r="1856" spans="1:42" hidden="1">
      <c r="A1856" s="79" t="str">
        <f t="shared" si="28"/>
        <v>MTA 1</v>
      </c>
      <c r="B1856" s="19">
        <v>1</v>
      </c>
      <c r="K1856" s="3" t="s">
        <v>1951</v>
      </c>
      <c r="L1856" s="3" t="s">
        <v>1951</v>
      </c>
      <c r="M1856" s="3" t="s">
        <v>1951</v>
      </c>
      <c r="N1856" s="3" t="s">
        <v>1951</v>
      </c>
      <c r="AP1856" t="s">
        <v>887</v>
      </c>
    </row>
    <row r="1857" spans="1:42" hidden="1">
      <c r="A1857" s="79" t="str">
        <f t="shared" si="28"/>
        <v>MTA 2</v>
      </c>
      <c r="B1857" s="19">
        <v>2</v>
      </c>
      <c r="K1857" s="3" t="s">
        <v>1951</v>
      </c>
      <c r="L1857" s="3" t="s">
        <v>1951</v>
      </c>
      <c r="M1857" s="3" t="s">
        <v>1951</v>
      </c>
      <c r="N1857" s="3" t="s">
        <v>1951</v>
      </c>
      <c r="AP1857" t="s">
        <v>887</v>
      </c>
    </row>
    <row r="1858" spans="1:42" hidden="1">
      <c r="A1858" s="79" t="str">
        <f t="shared" ref="A1858:A1921" si="29">_xlfn.CONCAT(AP1858," ",B1858)</f>
        <v>MTA 3</v>
      </c>
      <c r="B1858" s="19">
        <v>3</v>
      </c>
      <c r="K1858" s="3" t="s">
        <v>1951</v>
      </c>
      <c r="L1858" s="3" t="s">
        <v>1951</v>
      </c>
      <c r="M1858" s="3" t="s">
        <v>1951</v>
      </c>
      <c r="N1858" s="3" t="s">
        <v>1951</v>
      </c>
      <c r="AP1858" t="s">
        <v>887</v>
      </c>
    </row>
    <row r="1859" spans="1:42" hidden="1">
      <c r="A1859" s="79" t="str">
        <f t="shared" si="29"/>
        <v>MTA D</v>
      </c>
      <c r="B1859" s="89" t="s">
        <v>239</v>
      </c>
      <c r="C1859" s="79" t="s">
        <v>421</v>
      </c>
      <c r="D1859" s="79" t="s">
        <v>422</v>
      </c>
      <c r="E1859" s="79"/>
      <c r="F1859" s="79"/>
      <c r="G1859" s="84"/>
      <c r="H1859" s="79"/>
      <c r="I1859" s="79"/>
      <c r="J1859" s="79"/>
      <c r="K1859" s="3" t="s">
        <v>1951</v>
      </c>
      <c r="L1859" s="3" t="s">
        <v>1951</v>
      </c>
      <c r="M1859" s="3" t="s">
        <v>1951</v>
      </c>
      <c r="N1859" s="3" t="s">
        <v>1951</v>
      </c>
      <c r="O1859" s="3"/>
      <c r="P1859" s="79"/>
      <c r="Q1859" s="79"/>
      <c r="R1859" s="85"/>
      <c r="S1859" s="85"/>
      <c r="T1859" s="85"/>
      <c r="U1859" s="85"/>
      <c r="V1859" s="79"/>
      <c r="W1859" s="79"/>
      <c r="X1859" s="79"/>
      <c r="Y1859" s="79"/>
      <c r="Z1859" s="79"/>
      <c r="AA1859" s="79"/>
      <c r="AB1859" s="79"/>
      <c r="AC1859" s="79"/>
      <c r="AD1859" s="86"/>
      <c r="AE1859" s="86"/>
      <c r="AF1859" s="90"/>
      <c r="AG1859" s="3"/>
      <c r="AH1859" s="79"/>
      <c r="AI1859" s="79"/>
      <c r="AJ1859" s="79"/>
      <c r="AK1859" s="19"/>
      <c r="AL1859" s="79"/>
      <c r="AM1859" s="79"/>
      <c r="AN1859" s="3"/>
      <c r="AO1859" s="79"/>
      <c r="AP1859" s="158" t="s">
        <v>887</v>
      </c>
    </row>
    <row r="1860" spans="1:42" hidden="1">
      <c r="A1860" s="79" t="str">
        <f t="shared" si="29"/>
        <v>MTA E</v>
      </c>
      <c r="B1860" s="89" t="s">
        <v>246</v>
      </c>
      <c r="K1860" s="3" t="s">
        <v>1951</v>
      </c>
      <c r="L1860" s="3" t="s">
        <v>1951</v>
      </c>
      <c r="M1860" s="3" t="s">
        <v>1951</v>
      </c>
      <c r="N1860" s="3" t="s">
        <v>1951</v>
      </c>
      <c r="AP1860" s="159" t="s">
        <v>887</v>
      </c>
    </row>
    <row r="1861" spans="1:42" hidden="1">
      <c r="A1861" s="79" t="str">
        <f t="shared" si="29"/>
        <v>MTA F</v>
      </c>
      <c r="B1861" s="89" t="s">
        <v>247</v>
      </c>
      <c r="K1861" s="3" t="s">
        <v>1951</v>
      </c>
      <c r="L1861" s="3" t="s">
        <v>1951</v>
      </c>
      <c r="M1861" s="3" t="s">
        <v>1951</v>
      </c>
      <c r="N1861" s="3" t="s">
        <v>1951</v>
      </c>
      <c r="AP1861" s="159" t="s">
        <v>887</v>
      </c>
    </row>
    <row r="1862" spans="1:42" hidden="1">
      <c r="A1862" s="79" t="str">
        <f t="shared" si="29"/>
        <v>MTA G</v>
      </c>
      <c r="B1862" s="89" t="s">
        <v>173</v>
      </c>
      <c r="K1862" s="3" t="s">
        <v>1951</v>
      </c>
      <c r="L1862" s="3" t="s">
        <v>1951</v>
      </c>
      <c r="M1862" s="3" t="s">
        <v>1951</v>
      </c>
      <c r="N1862" s="3" t="s">
        <v>1951</v>
      </c>
      <c r="AP1862" s="159" t="s">
        <v>887</v>
      </c>
    </row>
    <row r="1863" spans="1:42" hidden="1">
      <c r="A1863" s="79" t="str">
        <f t="shared" si="29"/>
        <v>MTA H</v>
      </c>
      <c r="B1863" s="89" t="s">
        <v>108</v>
      </c>
      <c r="K1863" s="3" t="s">
        <v>1951</v>
      </c>
      <c r="L1863" s="3" t="s">
        <v>1951</v>
      </c>
      <c r="M1863" s="3" t="s">
        <v>1951</v>
      </c>
      <c r="N1863" s="3" t="s">
        <v>1951</v>
      </c>
      <c r="AP1863" s="159" t="s">
        <v>887</v>
      </c>
    </row>
    <row r="1864" spans="1:42" hidden="1">
      <c r="A1864" s="79" t="str">
        <f t="shared" si="29"/>
        <v>MTA I</v>
      </c>
      <c r="B1864" s="89" t="s">
        <v>224</v>
      </c>
      <c r="K1864" s="3" t="s">
        <v>1951</v>
      </c>
      <c r="L1864" s="3" t="s">
        <v>1951</v>
      </c>
      <c r="M1864" s="3" t="s">
        <v>1951</v>
      </c>
      <c r="N1864" s="3" t="s">
        <v>1951</v>
      </c>
      <c r="AP1864" s="159" t="s">
        <v>887</v>
      </c>
    </row>
    <row r="1865" spans="1:42" hidden="1">
      <c r="A1865" s="79" t="str">
        <f t="shared" si="29"/>
        <v>MTB 1</v>
      </c>
      <c r="B1865" s="19">
        <v>1</v>
      </c>
      <c r="K1865" s="3" t="s">
        <v>1951</v>
      </c>
      <c r="L1865" s="3" t="s">
        <v>1951</v>
      </c>
      <c r="M1865" s="3" t="s">
        <v>1951</v>
      </c>
      <c r="N1865" s="3" t="s">
        <v>1951</v>
      </c>
      <c r="AP1865" t="s">
        <v>1810</v>
      </c>
    </row>
    <row r="1866" spans="1:42" hidden="1">
      <c r="A1866" s="79" t="str">
        <f t="shared" si="29"/>
        <v>MTB 3</v>
      </c>
      <c r="B1866" s="19">
        <v>3</v>
      </c>
      <c r="K1866" s="3" t="s">
        <v>1951</v>
      </c>
      <c r="L1866" s="3" t="s">
        <v>1951</v>
      </c>
      <c r="M1866" s="3" t="s">
        <v>1951</v>
      </c>
      <c r="N1866" s="3" t="s">
        <v>1951</v>
      </c>
      <c r="AP1866" t="s">
        <v>1810</v>
      </c>
    </row>
    <row r="1867" spans="1:42" hidden="1">
      <c r="A1867" s="79" t="str">
        <f t="shared" si="29"/>
        <v>MTB D</v>
      </c>
      <c r="B1867" s="89" t="s">
        <v>239</v>
      </c>
      <c r="K1867" s="3" t="s">
        <v>1951</v>
      </c>
      <c r="L1867" s="3" t="s">
        <v>1951</v>
      </c>
      <c r="M1867" s="3" t="s">
        <v>1951</v>
      </c>
      <c r="N1867" s="3" t="s">
        <v>1951</v>
      </c>
      <c r="AP1867" s="159" t="s">
        <v>1810</v>
      </c>
    </row>
    <row r="1868" spans="1:42" hidden="1">
      <c r="A1868" s="79" t="str">
        <f t="shared" si="29"/>
        <v>MTB E</v>
      </c>
      <c r="B1868" s="89" t="s">
        <v>246</v>
      </c>
      <c r="K1868" s="3" t="s">
        <v>1951</v>
      </c>
      <c r="L1868" s="3" t="s">
        <v>1951</v>
      </c>
      <c r="M1868" s="3" t="s">
        <v>1951</v>
      </c>
      <c r="N1868" s="3" t="s">
        <v>1951</v>
      </c>
      <c r="AP1868" s="159" t="s">
        <v>1810</v>
      </c>
    </row>
    <row r="1869" spans="1:42" hidden="1">
      <c r="A1869" s="79" t="str">
        <f t="shared" si="29"/>
        <v>MTB F</v>
      </c>
      <c r="B1869" s="89" t="s">
        <v>247</v>
      </c>
      <c r="K1869" s="3" t="s">
        <v>1951</v>
      </c>
      <c r="L1869" s="3" t="s">
        <v>1951</v>
      </c>
      <c r="M1869" s="3" t="s">
        <v>1951</v>
      </c>
      <c r="N1869" s="3" t="s">
        <v>1951</v>
      </c>
      <c r="AP1869" s="159" t="s">
        <v>1810</v>
      </c>
    </row>
    <row r="1870" spans="1:42" hidden="1">
      <c r="A1870" s="79" t="str">
        <f t="shared" si="29"/>
        <v>MTB G</v>
      </c>
      <c r="B1870" s="89" t="s">
        <v>173</v>
      </c>
      <c r="K1870" s="3" t="s">
        <v>1951</v>
      </c>
      <c r="L1870" s="3" t="s">
        <v>1951</v>
      </c>
      <c r="M1870" s="3" t="s">
        <v>1951</v>
      </c>
      <c r="N1870" s="3" t="s">
        <v>1951</v>
      </c>
      <c r="AP1870" s="159" t="s">
        <v>1810</v>
      </c>
    </row>
    <row r="1871" spans="1:42" hidden="1">
      <c r="A1871" s="79" t="str">
        <f t="shared" si="29"/>
        <v>MTB H</v>
      </c>
      <c r="B1871" s="89" t="s">
        <v>108</v>
      </c>
      <c r="K1871" s="3" t="s">
        <v>1951</v>
      </c>
      <c r="L1871" s="3" t="s">
        <v>1951</v>
      </c>
      <c r="M1871" s="3" t="s">
        <v>1951</v>
      </c>
      <c r="N1871" s="3" t="s">
        <v>1951</v>
      </c>
      <c r="AP1871" s="159" t="s">
        <v>1810</v>
      </c>
    </row>
    <row r="1872" spans="1:42" hidden="1">
      <c r="A1872" s="79" t="str">
        <f t="shared" si="29"/>
        <v>MTB I</v>
      </c>
      <c r="B1872" s="89" t="s">
        <v>224</v>
      </c>
      <c r="K1872" s="3" t="s">
        <v>1951</v>
      </c>
      <c r="L1872" s="3" t="s">
        <v>1951</v>
      </c>
      <c r="M1872" s="3" t="s">
        <v>1951</v>
      </c>
      <c r="N1872" s="3" t="s">
        <v>1951</v>
      </c>
      <c r="AP1872" s="159" t="s">
        <v>1810</v>
      </c>
    </row>
    <row r="1873" spans="1:42" hidden="1">
      <c r="A1873" s="79" t="str">
        <f t="shared" si="29"/>
        <v>MTN 1</v>
      </c>
      <c r="B1873" s="19">
        <v>1</v>
      </c>
      <c r="K1873" s="3" t="s">
        <v>1951</v>
      </c>
      <c r="L1873" s="3" t="s">
        <v>1951</v>
      </c>
      <c r="M1873" s="3" t="s">
        <v>1951</v>
      </c>
      <c r="N1873" s="3" t="s">
        <v>1951</v>
      </c>
      <c r="AP1873" t="s">
        <v>1811</v>
      </c>
    </row>
    <row r="1874" spans="1:42" hidden="1">
      <c r="A1874" s="79" t="str">
        <f t="shared" si="29"/>
        <v>MTN 3</v>
      </c>
      <c r="B1874" s="19">
        <v>3</v>
      </c>
      <c r="K1874" s="3" t="s">
        <v>1951</v>
      </c>
      <c r="L1874" s="3" t="s">
        <v>1951</v>
      </c>
      <c r="M1874" s="3" t="s">
        <v>1951</v>
      </c>
      <c r="N1874" s="3" t="s">
        <v>1951</v>
      </c>
      <c r="AP1874" t="s">
        <v>1811</v>
      </c>
    </row>
    <row r="1875" spans="1:42" hidden="1">
      <c r="A1875" s="79" t="str">
        <f t="shared" si="29"/>
        <v>MTN D</v>
      </c>
      <c r="B1875" s="89" t="s">
        <v>239</v>
      </c>
      <c r="K1875" s="3" t="s">
        <v>1951</v>
      </c>
      <c r="L1875" s="3" t="s">
        <v>1951</v>
      </c>
      <c r="M1875" s="3" t="s">
        <v>1951</v>
      </c>
      <c r="N1875" s="3" t="s">
        <v>1951</v>
      </c>
      <c r="AP1875" s="159" t="s">
        <v>1811</v>
      </c>
    </row>
    <row r="1876" spans="1:42" hidden="1">
      <c r="A1876" s="79" t="str">
        <f t="shared" si="29"/>
        <v>MTN E</v>
      </c>
      <c r="B1876" s="89" t="s">
        <v>246</v>
      </c>
      <c r="K1876" s="3" t="s">
        <v>1951</v>
      </c>
      <c r="L1876" s="3" t="s">
        <v>1951</v>
      </c>
      <c r="M1876" s="3" t="s">
        <v>1951</v>
      </c>
      <c r="N1876" s="3" t="s">
        <v>1951</v>
      </c>
      <c r="AP1876" s="159" t="s">
        <v>1811</v>
      </c>
    </row>
    <row r="1877" spans="1:42" hidden="1">
      <c r="A1877" s="79" t="str">
        <f t="shared" si="29"/>
        <v>MTN F</v>
      </c>
      <c r="B1877" s="89" t="s">
        <v>247</v>
      </c>
      <c r="C1877" s="79" t="s">
        <v>423</v>
      </c>
      <c r="D1877" s="79" t="s">
        <v>424</v>
      </c>
      <c r="E1877" s="79"/>
      <c r="F1877" s="79"/>
      <c r="G1877" s="84"/>
      <c r="H1877" s="79"/>
      <c r="I1877" s="79"/>
      <c r="J1877" s="79"/>
      <c r="K1877" s="3" t="s">
        <v>1951</v>
      </c>
      <c r="L1877" s="3" t="s">
        <v>1951</v>
      </c>
      <c r="M1877" s="3" t="s">
        <v>1951</v>
      </c>
      <c r="N1877" s="3" t="s">
        <v>1951</v>
      </c>
      <c r="O1877" s="3"/>
      <c r="P1877" s="79"/>
      <c r="Q1877" s="79"/>
      <c r="R1877" s="85"/>
      <c r="S1877" s="85"/>
      <c r="T1877" s="85"/>
      <c r="U1877" s="85"/>
      <c r="V1877" s="79"/>
      <c r="W1877" s="79"/>
      <c r="X1877" s="79"/>
      <c r="Y1877" s="79"/>
      <c r="Z1877" s="79"/>
      <c r="AA1877" s="79"/>
      <c r="AB1877" s="79"/>
      <c r="AC1877" s="79"/>
      <c r="AD1877" s="86"/>
      <c r="AE1877" s="86"/>
      <c r="AF1877" s="90"/>
      <c r="AG1877" s="3"/>
      <c r="AH1877" s="79"/>
      <c r="AI1877" s="79"/>
      <c r="AJ1877" s="79"/>
      <c r="AK1877" s="19"/>
      <c r="AL1877" s="79"/>
      <c r="AM1877" s="79"/>
      <c r="AN1877" s="3"/>
      <c r="AO1877" s="79"/>
      <c r="AP1877" s="158" t="s">
        <v>1811</v>
      </c>
    </row>
    <row r="1878" spans="1:42" hidden="1">
      <c r="A1878" s="79" t="str">
        <f t="shared" si="29"/>
        <v>MTN G</v>
      </c>
      <c r="B1878" s="89" t="s">
        <v>173</v>
      </c>
      <c r="C1878" s="79" t="s">
        <v>506</v>
      </c>
      <c r="D1878" s="79" t="s">
        <v>508</v>
      </c>
      <c r="E1878" s="79">
        <v>9</v>
      </c>
      <c r="F1878" s="79">
        <v>-17.756319999999999</v>
      </c>
      <c r="G1878" s="84" t="s">
        <v>299</v>
      </c>
      <c r="H1878" s="79">
        <v>-63.186970000000002</v>
      </c>
      <c r="I1878" s="79" t="s">
        <v>300</v>
      </c>
      <c r="J1878" s="79">
        <v>15</v>
      </c>
      <c r="K1878" s="3" t="s">
        <v>1951</v>
      </c>
      <c r="L1878" s="3" t="s">
        <v>1951</v>
      </c>
      <c r="M1878" s="3" t="s">
        <v>1951</v>
      </c>
      <c r="N1878" s="3" t="s">
        <v>1951</v>
      </c>
      <c r="O1878" s="3" t="s">
        <v>179</v>
      </c>
      <c r="P1878" s="79" t="s">
        <v>77</v>
      </c>
      <c r="Q1878" s="79" t="s">
        <v>77</v>
      </c>
      <c r="R1878" s="85" t="s">
        <v>77</v>
      </c>
      <c r="S1878" s="85" t="s">
        <v>77</v>
      </c>
      <c r="T1878" s="85" t="s">
        <v>77</v>
      </c>
      <c r="U1878" s="85" t="s">
        <v>77</v>
      </c>
      <c r="V1878" s="79">
        <v>4</v>
      </c>
      <c r="W1878" s="79">
        <v>4</v>
      </c>
      <c r="X1878" s="79">
        <v>4</v>
      </c>
      <c r="Y1878" s="79">
        <v>2</v>
      </c>
      <c r="Z1878" s="79">
        <v>1150</v>
      </c>
      <c r="AA1878" s="79">
        <v>19150</v>
      </c>
      <c r="AB1878" s="79">
        <v>10000</v>
      </c>
      <c r="AC1878" s="79">
        <v>10000</v>
      </c>
      <c r="AD1878" s="86">
        <v>120000</v>
      </c>
      <c r="AE1878" s="86">
        <v>100</v>
      </c>
      <c r="AF1878" s="90"/>
      <c r="AG1878" s="3"/>
      <c r="AH1878" s="79" t="s">
        <v>301</v>
      </c>
      <c r="AI1878" s="79" t="s">
        <v>250</v>
      </c>
      <c r="AJ1878" s="79"/>
      <c r="AK1878" s="19" t="s">
        <v>224</v>
      </c>
      <c r="AL1878" s="79"/>
      <c r="AM1878" s="79"/>
      <c r="AN1878" s="3"/>
      <c r="AO1878" s="79"/>
      <c r="AP1878" s="158" t="s">
        <v>1811</v>
      </c>
    </row>
    <row r="1879" spans="1:42" hidden="1">
      <c r="A1879" s="79" t="str">
        <f t="shared" si="29"/>
        <v>MTN I</v>
      </c>
      <c r="B1879" s="89" t="s">
        <v>224</v>
      </c>
      <c r="C1879" s="79" t="s">
        <v>509</v>
      </c>
      <c r="D1879" s="79" t="s">
        <v>510</v>
      </c>
      <c r="E1879" s="79">
        <v>9</v>
      </c>
      <c r="F1879" s="79">
        <v>-17.783380000000001</v>
      </c>
      <c r="G1879" s="84" t="s">
        <v>299</v>
      </c>
      <c r="H1879" s="79">
        <v>-63.171309999999998</v>
      </c>
      <c r="I1879" s="79" t="s">
        <v>300</v>
      </c>
      <c r="J1879" s="79">
        <v>15</v>
      </c>
      <c r="K1879" s="3" t="s">
        <v>1951</v>
      </c>
      <c r="L1879" s="3" t="s">
        <v>1951</v>
      </c>
      <c r="M1879" s="3" t="s">
        <v>1951</v>
      </c>
      <c r="N1879" s="3" t="s">
        <v>1951</v>
      </c>
      <c r="O1879" s="3" t="s">
        <v>179</v>
      </c>
      <c r="P1879" s="79" t="s">
        <v>77</v>
      </c>
      <c r="Q1879" s="79" t="s">
        <v>77</v>
      </c>
      <c r="R1879" s="85" t="s">
        <v>77</v>
      </c>
      <c r="S1879" s="85" t="s">
        <v>77</v>
      </c>
      <c r="T1879" s="85" t="s">
        <v>77</v>
      </c>
      <c r="U1879" s="85" t="s">
        <v>77</v>
      </c>
      <c r="V1879" s="79">
        <v>4</v>
      </c>
      <c r="W1879" s="79">
        <v>4</v>
      </c>
      <c r="X1879" s="79">
        <v>4</v>
      </c>
      <c r="Y1879" s="79">
        <v>2</v>
      </c>
      <c r="Z1879" s="79">
        <v>1150</v>
      </c>
      <c r="AA1879" s="79">
        <v>19150</v>
      </c>
      <c r="AB1879" s="79">
        <v>10000</v>
      </c>
      <c r="AC1879" s="79">
        <v>10000</v>
      </c>
      <c r="AD1879" s="86">
        <v>80000</v>
      </c>
      <c r="AE1879" s="86">
        <v>100</v>
      </c>
      <c r="AF1879" s="90"/>
      <c r="AG1879" s="3"/>
      <c r="AH1879" s="79" t="s">
        <v>301</v>
      </c>
      <c r="AI1879" s="79" t="s">
        <v>250</v>
      </c>
      <c r="AJ1879" s="79"/>
      <c r="AK1879" s="19" t="s">
        <v>224</v>
      </c>
      <c r="AL1879" s="79"/>
      <c r="AM1879" s="79"/>
      <c r="AN1879" s="3"/>
      <c r="AO1879" s="79"/>
      <c r="AP1879" s="158" t="s">
        <v>1811</v>
      </c>
    </row>
    <row r="1880" spans="1:42" hidden="1">
      <c r="A1880" s="79" t="str">
        <f t="shared" si="29"/>
        <v>MTO 1</v>
      </c>
      <c r="B1880" s="19">
        <v>1</v>
      </c>
      <c r="K1880" s="3" t="s">
        <v>1951</v>
      </c>
      <c r="L1880" s="3" t="s">
        <v>1951</v>
      </c>
      <c r="M1880" s="3" t="s">
        <v>1951</v>
      </c>
      <c r="N1880" s="3" t="s">
        <v>1951</v>
      </c>
      <c r="AP1880" t="s">
        <v>1812</v>
      </c>
    </row>
    <row r="1881" spans="1:42" hidden="1">
      <c r="A1881" s="79" t="str">
        <f t="shared" si="29"/>
        <v>MTO 2</v>
      </c>
      <c r="B1881" s="19">
        <v>2</v>
      </c>
      <c r="K1881" s="3" t="s">
        <v>1951</v>
      </c>
      <c r="L1881" s="3" t="s">
        <v>1951</v>
      </c>
      <c r="M1881" s="3" t="s">
        <v>1951</v>
      </c>
      <c r="N1881" s="3" t="s">
        <v>1951</v>
      </c>
      <c r="AP1881" t="s">
        <v>1812</v>
      </c>
    </row>
    <row r="1882" spans="1:42" hidden="1">
      <c r="A1882" s="79" t="str">
        <f t="shared" si="29"/>
        <v>MTO 3</v>
      </c>
      <c r="B1882" s="19">
        <v>3</v>
      </c>
      <c r="K1882" s="3" t="s">
        <v>1951</v>
      </c>
      <c r="L1882" s="3" t="s">
        <v>1951</v>
      </c>
      <c r="M1882" s="3" t="s">
        <v>1951</v>
      </c>
      <c r="N1882" s="3" t="s">
        <v>1951</v>
      </c>
      <c r="AP1882" t="s">
        <v>1812</v>
      </c>
    </row>
    <row r="1883" spans="1:42" hidden="1">
      <c r="A1883" s="79" t="str">
        <f t="shared" si="29"/>
        <v>MTO D</v>
      </c>
      <c r="B1883" s="89" t="s">
        <v>239</v>
      </c>
      <c r="C1883" s="79" t="s">
        <v>423</v>
      </c>
      <c r="D1883" s="79" t="s">
        <v>425</v>
      </c>
      <c r="E1883" s="79"/>
      <c r="F1883" s="79"/>
      <c r="G1883" s="84"/>
      <c r="H1883" s="79"/>
      <c r="I1883" s="79"/>
      <c r="J1883" s="79"/>
      <c r="K1883" s="3" t="s">
        <v>1951</v>
      </c>
      <c r="L1883" s="3" t="s">
        <v>1951</v>
      </c>
      <c r="M1883" s="3" t="s">
        <v>1951</v>
      </c>
      <c r="N1883" s="3" t="s">
        <v>1951</v>
      </c>
      <c r="O1883" s="3"/>
      <c r="P1883" s="79"/>
      <c r="Q1883" s="79"/>
      <c r="R1883" s="85"/>
      <c r="S1883" s="85"/>
      <c r="T1883" s="85"/>
      <c r="U1883" s="85"/>
      <c r="V1883" s="79"/>
      <c r="W1883" s="79"/>
      <c r="X1883" s="79"/>
      <c r="Y1883" s="79"/>
      <c r="Z1883" s="79"/>
      <c r="AA1883" s="79"/>
      <c r="AB1883" s="79"/>
      <c r="AC1883" s="79"/>
      <c r="AD1883" s="86"/>
      <c r="AE1883" s="86"/>
      <c r="AF1883" s="90"/>
      <c r="AG1883" s="3"/>
      <c r="AH1883" s="79"/>
      <c r="AI1883" s="79"/>
      <c r="AJ1883" s="79"/>
      <c r="AK1883" s="19"/>
      <c r="AL1883" s="79"/>
      <c r="AM1883" s="79"/>
      <c r="AN1883" s="3"/>
      <c r="AO1883" s="79"/>
      <c r="AP1883" s="158" t="s">
        <v>1812</v>
      </c>
    </row>
    <row r="1884" spans="1:42" hidden="1">
      <c r="A1884" s="79" t="str">
        <f t="shared" si="29"/>
        <v>MTO E</v>
      </c>
      <c r="B1884" s="89" t="s">
        <v>246</v>
      </c>
      <c r="K1884" s="3" t="s">
        <v>1951</v>
      </c>
      <c r="L1884" s="3" t="s">
        <v>1951</v>
      </c>
      <c r="M1884" s="3" t="s">
        <v>1951</v>
      </c>
      <c r="N1884" s="3" t="s">
        <v>1951</v>
      </c>
      <c r="AP1884" s="159" t="s">
        <v>1812</v>
      </c>
    </row>
    <row r="1885" spans="1:42" hidden="1">
      <c r="A1885" s="79" t="str">
        <f t="shared" si="29"/>
        <v>MTO F</v>
      </c>
      <c r="B1885" s="89" t="s">
        <v>247</v>
      </c>
      <c r="K1885" s="3" t="s">
        <v>1951</v>
      </c>
      <c r="L1885" s="3" t="s">
        <v>1951</v>
      </c>
      <c r="M1885" s="3" t="s">
        <v>1951</v>
      </c>
      <c r="N1885" s="3" t="s">
        <v>1951</v>
      </c>
      <c r="AP1885" s="159" t="s">
        <v>1812</v>
      </c>
    </row>
    <row r="1886" spans="1:42" hidden="1">
      <c r="A1886" s="79" t="str">
        <f t="shared" si="29"/>
        <v>MTO G</v>
      </c>
      <c r="B1886" s="89" t="s">
        <v>173</v>
      </c>
      <c r="K1886" s="3" t="s">
        <v>1951</v>
      </c>
      <c r="L1886" s="3" t="s">
        <v>1951</v>
      </c>
      <c r="M1886" s="3" t="s">
        <v>1951</v>
      </c>
      <c r="N1886" s="3" t="s">
        <v>1951</v>
      </c>
      <c r="AP1886" s="159" t="s">
        <v>1812</v>
      </c>
    </row>
    <row r="1887" spans="1:42" hidden="1">
      <c r="A1887" s="79" t="str">
        <f t="shared" si="29"/>
        <v>MTO H</v>
      </c>
      <c r="B1887" s="89" t="s">
        <v>108</v>
      </c>
      <c r="K1887" s="3" t="s">
        <v>1951</v>
      </c>
      <c r="L1887" s="3" t="s">
        <v>1951</v>
      </c>
      <c r="M1887" s="3" t="s">
        <v>1951</v>
      </c>
      <c r="N1887" s="3" t="s">
        <v>1951</v>
      </c>
      <c r="AP1887" s="159" t="s">
        <v>1812</v>
      </c>
    </row>
    <row r="1888" spans="1:42" hidden="1">
      <c r="A1888" s="79" t="str">
        <f t="shared" si="29"/>
        <v>MTO I</v>
      </c>
      <c r="B1888" s="89" t="s">
        <v>224</v>
      </c>
      <c r="K1888" s="3" t="s">
        <v>1951</v>
      </c>
      <c r="L1888" s="3" t="s">
        <v>1951</v>
      </c>
      <c r="M1888" s="3" t="s">
        <v>1951</v>
      </c>
      <c r="N1888" s="3" t="s">
        <v>1951</v>
      </c>
      <c r="AP1888" s="159" t="s">
        <v>1812</v>
      </c>
    </row>
    <row r="1889" spans="1:42" hidden="1">
      <c r="A1889" s="79" t="str">
        <f t="shared" si="29"/>
        <v>MTR 2</v>
      </c>
      <c r="B1889" s="19">
        <v>2</v>
      </c>
      <c r="K1889" s="3" t="s">
        <v>1951</v>
      </c>
      <c r="L1889" s="3" t="s">
        <v>1951</v>
      </c>
      <c r="M1889" s="3" t="s">
        <v>1951</v>
      </c>
      <c r="N1889" s="3" t="s">
        <v>1951</v>
      </c>
      <c r="AP1889" t="s">
        <v>885</v>
      </c>
    </row>
    <row r="1890" spans="1:42" hidden="1">
      <c r="A1890" s="79" t="str">
        <f t="shared" si="29"/>
        <v>MTR D</v>
      </c>
      <c r="B1890" s="89" t="s">
        <v>239</v>
      </c>
      <c r="K1890" s="3" t="s">
        <v>1951</v>
      </c>
      <c r="L1890" s="3" t="s">
        <v>1951</v>
      </c>
      <c r="M1890" s="3" t="s">
        <v>1951</v>
      </c>
      <c r="N1890" s="3" t="s">
        <v>1951</v>
      </c>
      <c r="AP1890" s="159" t="s">
        <v>885</v>
      </c>
    </row>
    <row r="1891" spans="1:42" hidden="1">
      <c r="A1891" s="79" t="str">
        <f t="shared" si="29"/>
        <v>MTR E</v>
      </c>
      <c r="B1891" s="89" t="s">
        <v>246</v>
      </c>
      <c r="K1891" s="3" t="s">
        <v>1951</v>
      </c>
      <c r="L1891" s="3" t="s">
        <v>1951</v>
      </c>
      <c r="M1891" s="3" t="s">
        <v>1951</v>
      </c>
      <c r="N1891" s="3" t="s">
        <v>1951</v>
      </c>
      <c r="AP1891" s="159" t="s">
        <v>885</v>
      </c>
    </row>
    <row r="1892" spans="1:42" hidden="1">
      <c r="A1892" s="79" t="str">
        <f t="shared" si="29"/>
        <v>MTR F</v>
      </c>
      <c r="B1892" s="89" t="s">
        <v>247</v>
      </c>
      <c r="K1892" s="3" t="s">
        <v>1951</v>
      </c>
      <c r="L1892" s="3" t="s">
        <v>1951</v>
      </c>
      <c r="M1892" s="3" t="s">
        <v>1951</v>
      </c>
      <c r="N1892" s="3" t="s">
        <v>1951</v>
      </c>
      <c r="AP1892" s="159" t="s">
        <v>885</v>
      </c>
    </row>
    <row r="1893" spans="1:42" hidden="1">
      <c r="A1893" s="79" t="str">
        <f t="shared" si="29"/>
        <v>MTR G</v>
      </c>
      <c r="B1893" s="89" t="s">
        <v>173</v>
      </c>
      <c r="K1893" s="3" t="s">
        <v>1951</v>
      </c>
      <c r="L1893" s="3" t="s">
        <v>1951</v>
      </c>
      <c r="M1893" s="3" t="s">
        <v>1951</v>
      </c>
      <c r="N1893" s="3" t="s">
        <v>1951</v>
      </c>
      <c r="AP1893" s="159" t="s">
        <v>885</v>
      </c>
    </row>
    <row r="1894" spans="1:42" hidden="1">
      <c r="A1894" s="79" t="str">
        <f t="shared" si="29"/>
        <v>MTR H</v>
      </c>
      <c r="B1894" s="89" t="s">
        <v>108</v>
      </c>
      <c r="K1894" s="3" t="s">
        <v>1951</v>
      </c>
      <c r="L1894" s="3" t="s">
        <v>1951</v>
      </c>
      <c r="M1894" s="3" t="s">
        <v>1951</v>
      </c>
      <c r="N1894" s="3" t="s">
        <v>1951</v>
      </c>
      <c r="AP1894" s="159" t="s">
        <v>885</v>
      </c>
    </row>
    <row r="1895" spans="1:42" hidden="1">
      <c r="A1895" s="79" t="str">
        <f t="shared" si="29"/>
        <v>MTR I</v>
      </c>
      <c r="B1895" s="89" t="s">
        <v>224</v>
      </c>
      <c r="K1895" s="3" t="s">
        <v>1951</v>
      </c>
      <c r="L1895" s="3" t="s">
        <v>1951</v>
      </c>
      <c r="M1895" s="3" t="s">
        <v>1951</v>
      </c>
      <c r="N1895" s="3" t="s">
        <v>1951</v>
      </c>
      <c r="AP1895" s="159" t="s">
        <v>885</v>
      </c>
    </row>
    <row r="1896" spans="1:42" hidden="1">
      <c r="A1896" s="79" t="str">
        <f t="shared" si="29"/>
        <v>MVE 1</v>
      </c>
      <c r="B1896" s="19">
        <v>1</v>
      </c>
      <c r="K1896" s="3" t="s">
        <v>1951</v>
      </c>
      <c r="L1896" s="3" t="s">
        <v>1951</v>
      </c>
      <c r="M1896" s="3" t="s">
        <v>1951</v>
      </c>
      <c r="N1896" s="3" t="s">
        <v>1951</v>
      </c>
      <c r="AP1896" t="s">
        <v>1813</v>
      </c>
    </row>
    <row r="1897" spans="1:42" hidden="1">
      <c r="A1897" s="79" t="str">
        <f t="shared" si="29"/>
        <v>MVE 2</v>
      </c>
      <c r="B1897" s="19">
        <v>2</v>
      </c>
      <c r="K1897" s="3" t="s">
        <v>1951</v>
      </c>
      <c r="L1897" s="3" t="s">
        <v>1951</v>
      </c>
      <c r="M1897" s="3" t="s">
        <v>1951</v>
      </c>
      <c r="N1897" s="3" t="s">
        <v>1951</v>
      </c>
      <c r="AP1897" t="s">
        <v>1813</v>
      </c>
    </row>
    <row r="1898" spans="1:42" hidden="1">
      <c r="A1898" s="79" t="str">
        <f t="shared" si="29"/>
        <v>MVE 3</v>
      </c>
      <c r="B1898" s="19">
        <v>3</v>
      </c>
      <c r="K1898" s="3" t="s">
        <v>1951</v>
      </c>
      <c r="L1898" s="3" t="s">
        <v>1951</v>
      </c>
      <c r="M1898" s="3" t="s">
        <v>1951</v>
      </c>
      <c r="N1898" s="3" t="s">
        <v>1951</v>
      </c>
      <c r="AP1898" t="s">
        <v>1813</v>
      </c>
    </row>
    <row r="1899" spans="1:42" hidden="1">
      <c r="A1899" s="79" t="str">
        <f t="shared" si="29"/>
        <v>MVE E</v>
      </c>
      <c r="B1899" s="89" t="s">
        <v>246</v>
      </c>
      <c r="K1899" s="3" t="s">
        <v>1951</v>
      </c>
      <c r="L1899" s="3" t="s">
        <v>1951</v>
      </c>
      <c r="M1899" s="3" t="s">
        <v>1951</v>
      </c>
      <c r="N1899" s="3" t="s">
        <v>1951</v>
      </c>
      <c r="AP1899" s="159" t="s">
        <v>1813</v>
      </c>
    </row>
    <row r="1900" spans="1:42" hidden="1">
      <c r="A1900" s="79" t="str">
        <f t="shared" si="29"/>
        <v>MVE F</v>
      </c>
      <c r="B1900" s="89" t="s">
        <v>247</v>
      </c>
      <c r="K1900" s="3" t="s">
        <v>1951</v>
      </c>
      <c r="L1900" s="3" t="s">
        <v>1951</v>
      </c>
      <c r="M1900" s="3" t="s">
        <v>1951</v>
      </c>
      <c r="N1900" s="3" t="s">
        <v>1951</v>
      </c>
      <c r="AP1900" s="159" t="s">
        <v>1813</v>
      </c>
    </row>
    <row r="1901" spans="1:42" hidden="1">
      <c r="A1901" s="79" t="str">
        <f t="shared" si="29"/>
        <v>MVE G</v>
      </c>
      <c r="B1901" s="89" t="s">
        <v>173</v>
      </c>
      <c r="K1901" s="3" t="s">
        <v>1951</v>
      </c>
      <c r="L1901" s="3" t="s">
        <v>1951</v>
      </c>
      <c r="M1901" s="3" t="s">
        <v>1951</v>
      </c>
      <c r="N1901" s="3" t="s">
        <v>1951</v>
      </c>
      <c r="AP1901" s="159" t="s">
        <v>1813</v>
      </c>
    </row>
    <row r="1902" spans="1:42" hidden="1">
      <c r="A1902" s="79" t="str">
        <f t="shared" si="29"/>
        <v>MVE H</v>
      </c>
      <c r="B1902" s="89" t="s">
        <v>108</v>
      </c>
      <c r="K1902" s="3" t="s">
        <v>1951</v>
      </c>
      <c r="L1902" s="3" t="s">
        <v>1951</v>
      </c>
      <c r="M1902" s="3" t="s">
        <v>1951</v>
      </c>
      <c r="N1902" s="3" t="s">
        <v>1951</v>
      </c>
      <c r="AP1902" s="159" t="s">
        <v>1813</v>
      </c>
    </row>
    <row r="1903" spans="1:42" hidden="1">
      <c r="A1903" s="79" t="str">
        <f t="shared" si="29"/>
        <v>MVE I</v>
      </c>
      <c r="B1903" s="89" t="s">
        <v>224</v>
      </c>
      <c r="K1903" s="3" t="s">
        <v>1951</v>
      </c>
      <c r="L1903" s="3" t="s">
        <v>1951</v>
      </c>
      <c r="M1903" s="3" t="s">
        <v>1951</v>
      </c>
      <c r="N1903" s="3" t="s">
        <v>1951</v>
      </c>
      <c r="AP1903" s="159" t="s">
        <v>1813</v>
      </c>
    </row>
    <row r="1904" spans="1:42" hidden="1">
      <c r="A1904" s="79" t="str">
        <f t="shared" si="29"/>
        <v>MYO 1</v>
      </c>
      <c r="B1904" s="19">
        <v>1</v>
      </c>
      <c r="K1904" s="3" t="s">
        <v>1951</v>
      </c>
      <c r="L1904" s="3" t="s">
        <v>1951</v>
      </c>
      <c r="M1904" s="3" t="s">
        <v>1951</v>
      </c>
      <c r="N1904" s="3" t="s">
        <v>1951</v>
      </c>
      <c r="AP1904" t="s">
        <v>1814</v>
      </c>
    </row>
    <row r="1905" spans="1:42" hidden="1">
      <c r="A1905" s="79" t="str">
        <f t="shared" si="29"/>
        <v>MYO 3</v>
      </c>
      <c r="B1905" s="19">
        <v>3</v>
      </c>
      <c r="K1905" s="3" t="s">
        <v>1951</v>
      </c>
      <c r="L1905" s="3" t="s">
        <v>1951</v>
      </c>
      <c r="M1905" s="3" t="s">
        <v>1951</v>
      </c>
      <c r="N1905" s="3" t="s">
        <v>1951</v>
      </c>
      <c r="AP1905" t="s">
        <v>1814</v>
      </c>
    </row>
    <row r="1906" spans="1:42" hidden="1">
      <c r="A1906" s="79" t="str">
        <f t="shared" si="29"/>
        <v>MYO D</v>
      </c>
      <c r="B1906" s="89" t="s">
        <v>239</v>
      </c>
      <c r="K1906" s="3" t="s">
        <v>1951</v>
      </c>
      <c r="L1906" s="3" t="s">
        <v>1951</v>
      </c>
      <c r="M1906" s="3" t="s">
        <v>1951</v>
      </c>
      <c r="N1906" s="3" t="s">
        <v>1951</v>
      </c>
      <c r="AP1906" s="159" t="s">
        <v>1814</v>
      </c>
    </row>
    <row r="1907" spans="1:42" hidden="1">
      <c r="A1907" s="79" t="str">
        <f t="shared" si="29"/>
        <v>MYO F</v>
      </c>
      <c r="B1907" s="89" t="s">
        <v>247</v>
      </c>
      <c r="K1907" s="3" t="s">
        <v>1951</v>
      </c>
      <c r="L1907" s="3" t="s">
        <v>1951</v>
      </c>
      <c r="M1907" s="3" t="s">
        <v>1951</v>
      </c>
      <c r="N1907" s="3" t="s">
        <v>1951</v>
      </c>
      <c r="AP1907" s="159" t="s">
        <v>1814</v>
      </c>
    </row>
    <row r="1908" spans="1:42" hidden="1">
      <c r="A1908" s="79" t="str">
        <f t="shared" si="29"/>
        <v>MYO G</v>
      </c>
      <c r="B1908" s="89" t="s">
        <v>173</v>
      </c>
      <c r="K1908" s="3" t="s">
        <v>1951</v>
      </c>
      <c r="L1908" s="3" t="s">
        <v>1951</v>
      </c>
      <c r="M1908" s="3" t="s">
        <v>1951</v>
      </c>
      <c r="N1908" s="3" t="s">
        <v>1951</v>
      </c>
      <c r="AP1908" s="159" t="s">
        <v>1814</v>
      </c>
    </row>
    <row r="1909" spans="1:42" hidden="1">
      <c r="A1909" s="79" t="str">
        <f t="shared" si="29"/>
        <v>MYO I</v>
      </c>
      <c r="B1909" s="89" t="s">
        <v>224</v>
      </c>
      <c r="C1909" s="79" t="s">
        <v>511</v>
      </c>
      <c r="D1909" s="79" t="s">
        <v>512</v>
      </c>
      <c r="E1909" s="79">
        <v>7</v>
      </c>
      <c r="F1909" s="79">
        <v>-21.535240000000002</v>
      </c>
      <c r="G1909" s="84" t="s">
        <v>299</v>
      </c>
      <c r="H1909" s="79">
        <v>-64.744789999999995</v>
      </c>
      <c r="I1909" s="79" t="s">
        <v>300</v>
      </c>
      <c r="J1909" s="79">
        <v>10</v>
      </c>
      <c r="K1909" s="3" t="s">
        <v>1951</v>
      </c>
      <c r="L1909" s="3" t="s">
        <v>1951</v>
      </c>
      <c r="M1909" s="3" t="s">
        <v>1951</v>
      </c>
      <c r="N1909" s="3" t="s">
        <v>1951</v>
      </c>
      <c r="O1909" s="3" t="s">
        <v>179</v>
      </c>
      <c r="P1909" s="79" t="s">
        <v>77</v>
      </c>
      <c r="Q1909" s="79" t="s">
        <v>77</v>
      </c>
      <c r="R1909" s="85" t="s">
        <v>77</v>
      </c>
      <c r="S1909" s="85" t="s">
        <v>77</v>
      </c>
      <c r="T1909" s="85" t="s">
        <v>77</v>
      </c>
      <c r="U1909" s="85" t="s">
        <v>77</v>
      </c>
      <c r="V1909" s="79">
        <v>4</v>
      </c>
      <c r="W1909" s="79">
        <v>4</v>
      </c>
      <c r="X1909" s="79">
        <v>4</v>
      </c>
      <c r="Y1909" s="79">
        <v>2</v>
      </c>
      <c r="Z1909" s="79">
        <v>1150</v>
      </c>
      <c r="AA1909" s="79">
        <v>19150</v>
      </c>
      <c r="AB1909" s="79">
        <v>10000</v>
      </c>
      <c r="AC1909" s="79">
        <v>10000</v>
      </c>
      <c r="AD1909" s="86">
        <v>80000</v>
      </c>
      <c r="AE1909" s="86">
        <v>100</v>
      </c>
      <c r="AF1909" s="90"/>
      <c r="AG1909" s="3"/>
      <c r="AH1909" s="79" t="s">
        <v>301</v>
      </c>
      <c r="AI1909" s="79" t="s">
        <v>250</v>
      </c>
      <c r="AJ1909" s="79"/>
      <c r="AK1909" s="19" t="s">
        <v>173</v>
      </c>
      <c r="AL1909" s="79"/>
      <c r="AM1909" s="79"/>
      <c r="AN1909" s="3"/>
      <c r="AO1909" s="79"/>
      <c r="AP1909" s="158" t="s">
        <v>1814</v>
      </c>
    </row>
    <row r="1910" spans="1:42" hidden="1">
      <c r="A1910" s="79" t="str">
        <f t="shared" si="29"/>
        <v>MZA 1</v>
      </c>
      <c r="B1910" s="19">
        <v>1</v>
      </c>
      <c r="K1910" s="3" t="s">
        <v>1951</v>
      </c>
      <c r="L1910" s="3" t="s">
        <v>1951</v>
      </c>
      <c r="M1910" s="3" t="s">
        <v>1951</v>
      </c>
      <c r="N1910" s="3" t="s">
        <v>1951</v>
      </c>
      <c r="AP1910" t="s">
        <v>1815</v>
      </c>
    </row>
    <row r="1911" spans="1:42" hidden="1">
      <c r="A1911" s="79" t="str">
        <f t="shared" si="29"/>
        <v>MZA 3</v>
      </c>
      <c r="B1911" s="19">
        <v>3</v>
      </c>
      <c r="K1911" s="3" t="s">
        <v>1951</v>
      </c>
      <c r="L1911" s="3" t="s">
        <v>1951</v>
      </c>
      <c r="M1911" s="3" t="s">
        <v>1951</v>
      </c>
      <c r="N1911" s="3" t="s">
        <v>1951</v>
      </c>
      <c r="AP1911" t="s">
        <v>1815</v>
      </c>
    </row>
    <row r="1912" spans="1:42" hidden="1">
      <c r="A1912" s="79" t="str">
        <f t="shared" si="29"/>
        <v>MZA D</v>
      </c>
      <c r="B1912" s="89" t="s">
        <v>239</v>
      </c>
      <c r="K1912" s="3" t="s">
        <v>1951</v>
      </c>
      <c r="L1912" s="3" t="s">
        <v>1951</v>
      </c>
      <c r="M1912" s="3" t="s">
        <v>1951</v>
      </c>
      <c r="N1912" s="3" t="s">
        <v>1951</v>
      </c>
      <c r="AP1912" s="159" t="s">
        <v>1815</v>
      </c>
    </row>
    <row r="1913" spans="1:42" hidden="1">
      <c r="A1913" s="79" t="str">
        <f t="shared" si="29"/>
        <v>MZA F</v>
      </c>
      <c r="B1913" s="89" t="s">
        <v>247</v>
      </c>
      <c r="K1913" s="3" t="s">
        <v>1951</v>
      </c>
      <c r="L1913" s="3" t="s">
        <v>1951</v>
      </c>
      <c r="M1913" s="3" t="s">
        <v>1951</v>
      </c>
      <c r="N1913" s="3" t="s">
        <v>1951</v>
      </c>
      <c r="AP1913" s="159" t="s">
        <v>1815</v>
      </c>
    </row>
    <row r="1914" spans="1:42" hidden="1">
      <c r="A1914" s="79" t="str">
        <f t="shared" si="29"/>
        <v>MZA G</v>
      </c>
      <c r="B1914" s="89" t="s">
        <v>173</v>
      </c>
      <c r="K1914" s="3" t="s">
        <v>1951</v>
      </c>
      <c r="L1914" s="3" t="s">
        <v>1951</v>
      </c>
      <c r="M1914" s="3" t="s">
        <v>1951</v>
      </c>
      <c r="N1914" s="3" t="s">
        <v>1951</v>
      </c>
      <c r="AP1914" s="159" t="s">
        <v>1815</v>
      </c>
    </row>
    <row r="1915" spans="1:42" hidden="1">
      <c r="A1915" s="79" t="str">
        <f t="shared" si="29"/>
        <v>MZA H</v>
      </c>
      <c r="B1915" s="89" t="s">
        <v>108</v>
      </c>
      <c r="K1915" s="3" t="s">
        <v>1951</v>
      </c>
      <c r="L1915" s="3" t="s">
        <v>1951</v>
      </c>
      <c r="M1915" s="3" t="s">
        <v>1951</v>
      </c>
      <c r="N1915" s="3" t="s">
        <v>1951</v>
      </c>
      <c r="AP1915" s="159" t="s">
        <v>1815</v>
      </c>
    </row>
    <row r="1916" spans="1:42" hidden="1">
      <c r="A1916" s="79" t="str">
        <f t="shared" si="29"/>
        <v>MZA I</v>
      </c>
      <c r="B1916" s="89" t="s">
        <v>224</v>
      </c>
      <c r="K1916" s="3" t="s">
        <v>1951</v>
      </c>
      <c r="L1916" s="3" t="s">
        <v>1951</v>
      </c>
      <c r="M1916" s="3" t="s">
        <v>1951</v>
      </c>
      <c r="N1916" s="3" t="s">
        <v>1951</v>
      </c>
      <c r="AP1916" s="159" t="s">
        <v>1815</v>
      </c>
    </row>
    <row r="1917" spans="1:42" hidden="1">
      <c r="A1917" s="79" t="str">
        <f t="shared" si="29"/>
        <v>NAR 3</v>
      </c>
      <c r="B1917" s="19">
        <v>3</v>
      </c>
      <c r="K1917" s="3" t="s">
        <v>1951</v>
      </c>
      <c r="L1917" s="3" t="s">
        <v>1951</v>
      </c>
      <c r="M1917" s="3" t="s">
        <v>1951</v>
      </c>
      <c r="N1917" s="3" t="s">
        <v>1951</v>
      </c>
      <c r="AP1917" t="s">
        <v>1816</v>
      </c>
    </row>
    <row r="1918" spans="1:42" hidden="1">
      <c r="A1918" s="79" t="str">
        <f t="shared" si="29"/>
        <v>NAR D</v>
      </c>
      <c r="B1918" s="89" t="s">
        <v>239</v>
      </c>
      <c r="K1918" s="3" t="s">
        <v>1951</v>
      </c>
      <c r="L1918" s="3" t="s">
        <v>1951</v>
      </c>
      <c r="M1918" s="3" t="s">
        <v>1951</v>
      </c>
      <c r="N1918" s="3" t="s">
        <v>1951</v>
      </c>
      <c r="AP1918" s="159" t="s">
        <v>1816</v>
      </c>
    </row>
    <row r="1919" spans="1:42" hidden="1">
      <c r="A1919" s="79" t="str">
        <f t="shared" si="29"/>
        <v>NAR E</v>
      </c>
      <c r="B1919" s="89" t="s">
        <v>246</v>
      </c>
      <c r="K1919" s="3" t="s">
        <v>1951</v>
      </c>
      <c r="L1919" s="3" t="s">
        <v>1951</v>
      </c>
      <c r="M1919" s="3" t="s">
        <v>1951</v>
      </c>
      <c r="N1919" s="3" t="s">
        <v>1951</v>
      </c>
      <c r="AP1919" s="159" t="s">
        <v>1816</v>
      </c>
    </row>
    <row r="1920" spans="1:42" hidden="1">
      <c r="A1920" s="79" t="str">
        <f t="shared" si="29"/>
        <v>NAR F</v>
      </c>
      <c r="B1920" s="89" t="s">
        <v>247</v>
      </c>
      <c r="K1920" s="3" t="s">
        <v>1951</v>
      </c>
      <c r="L1920" s="3" t="s">
        <v>1951</v>
      </c>
      <c r="M1920" s="3" t="s">
        <v>1951</v>
      </c>
      <c r="N1920" s="3" t="s">
        <v>1951</v>
      </c>
      <c r="AP1920" s="159" t="s">
        <v>1816</v>
      </c>
    </row>
    <row r="1921" spans="1:42" hidden="1">
      <c r="A1921" s="79" t="str">
        <f t="shared" si="29"/>
        <v>NAR I</v>
      </c>
      <c r="B1921" s="89" t="s">
        <v>224</v>
      </c>
      <c r="K1921" s="3" t="s">
        <v>1951</v>
      </c>
      <c r="L1921" s="3" t="s">
        <v>1951</v>
      </c>
      <c r="M1921" s="3" t="s">
        <v>1951</v>
      </c>
      <c r="N1921" s="3" t="s">
        <v>1951</v>
      </c>
      <c r="AP1921" s="159" t="s">
        <v>1816</v>
      </c>
    </row>
    <row r="1922" spans="1:42" hidden="1">
      <c r="A1922" s="79" t="str">
        <f t="shared" ref="A1922:A1985" si="30">_xlfn.CONCAT(AP1922," ",B1922)</f>
        <v>NEV 2</v>
      </c>
      <c r="B1922" s="19">
        <v>2</v>
      </c>
      <c r="K1922" s="3" t="s">
        <v>1951</v>
      </c>
      <c r="L1922" s="3" t="s">
        <v>1951</v>
      </c>
      <c r="M1922" s="3" t="s">
        <v>1951</v>
      </c>
      <c r="N1922" s="3" t="s">
        <v>1951</v>
      </c>
      <c r="AP1922" t="s">
        <v>1817</v>
      </c>
    </row>
    <row r="1923" spans="1:42" hidden="1">
      <c r="A1923" s="79" t="str">
        <f t="shared" si="30"/>
        <v>NEV D</v>
      </c>
      <c r="B1923" s="89" t="s">
        <v>239</v>
      </c>
      <c r="K1923" s="3" t="s">
        <v>1951</v>
      </c>
      <c r="L1923" s="3" t="s">
        <v>1951</v>
      </c>
      <c r="M1923" s="3" t="s">
        <v>1951</v>
      </c>
      <c r="N1923" s="3" t="s">
        <v>1951</v>
      </c>
      <c r="AP1923" s="159" t="s">
        <v>1817</v>
      </c>
    </row>
    <row r="1924" spans="1:42" hidden="1">
      <c r="A1924" s="79" t="str">
        <f t="shared" si="30"/>
        <v>NEV E</v>
      </c>
      <c r="B1924" s="89" t="s">
        <v>246</v>
      </c>
      <c r="K1924" s="3" t="s">
        <v>1951</v>
      </c>
      <c r="L1924" s="3" t="s">
        <v>1951</v>
      </c>
      <c r="M1924" s="3" t="s">
        <v>1951</v>
      </c>
      <c r="N1924" s="3" t="s">
        <v>1951</v>
      </c>
      <c r="AP1924" s="159" t="s">
        <v>1817</v>
      </c>
    </row>
    <row r="1925" spans="1:42" hidden="1">
      <c r="A1925" s="79" t="str">
        <f t="shared" si="30"/>
        <v>NEV F</v>
      </c>
      <c r="B1925" s="89" t="s">
        <v>247</v>
      </c>
      <c r="K1925" s="3" t="s">
        <v>1951</v>
      </c>
      <c r="L1925" s="3" t="s">
        <v>1951</v>
      </c>
      <c r="M1925" s="3" t="s">
        <v>1951</v>
      </c>
      <c r="N1925" s="3" t="s">
        <v>1951</v>
      </c>
      <c r="AP1925" s="159" t="s">
        <v>1817</v>
      </c>
    </row>
    <row r="1926" spans="1:42" hidden="1">
      <c r="A1926" s="79" t="str">
        <f t="shared" si="30"/>
        <v>NEV G</v>
      </c>
      <c r="B1926" s="89" t="s">
        <v>173</v>
      </c>
      <c r="K1926" s="3" t="s">
        <v>1951</v>
      </c>
      <c r="L1926" s="3" t="s">
        <v>1951</v>
      </c>
      <c r="M1926" s="3" t="s">
        <v>1951</v>
      </c>
      <c r="N1926" s="3" t="s">
        <v>1951</v>
      </c>
      <c r="AP1926" s="159" t="s">
        <v>1817</v>
      </c>
    </row>
    <row r="1927" spans="1:42" hidden="1">
      <c r="A1927" s="79" t="str">
        <f t="shared" si="30"/>
        <v>NEV H</v>
      </c>
      <c r="B1927" s="89" t="s">
        <v>108</v>
      </c>
      <c r="K1927" s="3" t="s">
        <v>1951</v>
      </c>
      <c r="L1927" s="3" t="s">
        <v>1951</v>
      </c>
      <c r="M1927" s="3" t="s">
        <v>1951</v>
      </c>
      <c r="N1927" s="3" t="s">
        <v>1951</v>
      </c>
      <c r="AP1927" s="159" t="s">
        <v>1817</v>
      </c>
    </row>
    <row r="1928" spans="1:42" hidden="1">
      <c r="A1928" s="79" t="str">
        <f t="shared" si="30"/>
        <v>NOV 1</v>
      </c>
      <c r="B1928" s="19">
        <v>1</v>
      </c>
      <c r="K1928" s="3" t="s">
        <v>1951</v>
      </c>
      <c r="L1928" s="3" t="s">
        <v>1951</v>
      </c>
      <c r="M1928" s="3" t="s">
        <v>1951</v>
      </c>
      <c r="N1928" s="3" t="s">
        <v>1951</v>
      </c>
      <c r="AP1928" t="s">
        <v>668</v>
      </c>
    </row>
    <row r="1929" spans="1:42" hidden="1">
      <c r="A1929" s="79" t="str">
        <f t="shared" si="30"/>
        <v>NOV 3</v>
      </c>
      <c r="B1929" s="19">
        <v>3</v>
      </c>
      <c r="K1929" s="3" t="s">
        <v>1951</v>
      </c>
      <c r="L1929" s="3" t="s">
        <v>1951</v>
      </c>
      <c r="M1929" s="3" t="s">
        <v>1951</v>
      </c>
      <c r="N1929" s="3" t="s">
        <v>1951</v>
      </c>
      <c r="AP1929" t="s">
        <v>668</v>
      </c>
    </row>
    <row r="1930" spans="1:42" hidden="1">
      <c r="A1930" s="79" t="str">
        <f t="shared" si="30"/>
        <v>NOV C</v>
      </c>
      <c r="B1930" s="89" t="s">
        <v>110</v>
      </c>
      <c r="K1930" s="3" t="s">
        <v>1951</v>
      </c>
      <c r="L1930" s="3" t="s">
        <v>1951</v>
      </c>
      <c r="M1930" s="3" t="s">
        <v>1951</v>
      </c>
      <c r="N1930" s="3" t="s">
        <v>1951</v>
      </c>
      <c r="AP1930" s="159" t="s">
        <v>668</v>
      </c>
    </row>
    <row r="1931" spans="1:42" hidden="1">
      <c r="A1931" s="79" t="str">
        <f t="shared" si="30"/>
        <v>NOV F</v>
      </c>
      <c r="B1931" s="89" t="s">
        <v>247</v>
      </c>
      <c r="K1931" s="3" t="s">
        <v>1951</v>
      </c>
      <c r="L1931" s="3" t="s">
        <v>1951</v>
      </c>
      <c r="M1931" s="3" t="s">
        <v>1951</v>
      </c>
      <c r="N1931" s="3" t="s">
        <v>1951</v>
      </c>
      <c r="AP1931" s="159" t="s">
        <v>668</v>
      </c>
    </row>
    <row r="1932" spans="1:42" hidden="1">
      <c r="A1932" s="79" t="str">
        <f t="shared" si="30"/>
        <v>NOV G</v>
      </c>
      <c r="B1932" s="89" t="s">
        <v>173</v>
      </c>
      <c r="K1932" s="3" t="s">
        <v>1951</v>
      </c>
      <c r="L1932" s="3" t="s">
        <v>1951</v>
      </c>
      <c r="M1932" s="3" t="s">
        <v>1951</v>
      </c>
      <c r="N1932" s="3" t="s">
        <v>1951</v>
      </c>
      <c r="AP1932" s="159" t="s">
        <v>668</v>
      </c>
    </row>
    <row r="1933" spans="1:42" hidden="1">
      <c r="A1933" s="79" t="str">
        <f t="shared" si="30"/>
        <v>NOV H</v>
      </c>
      <c r="B1933" s="89" t="s">
        <v>108</v>
      </c>
      <c r="K1933" s="3" t="s">
        <v>1951</v>
      </c>
      <c r="L1933" s="3" t="s">
        <v>1951</v>
      </c>
      <c r="M1933" s="3" t="s">
        <v>1951</v>
      </c>
      <c r="N1933" s="3" t="s">
        <v>1951</v>
      </c>
      <c r="AP1933" s="159" t="s">
        <v>668</v>
      </c>
    </row>
    <row r="1934" spans="1:42" hidden="1">
      <c r="A1934" s="79" t="str">
        <f t="shared" si="30"/>
        <v>NOV I</v>
      </c>
      <c r="B1934" s="89" t="s">
        <v>224</v>
      </c>
      <c r="K1934" s="3" t="s">
        <v>1951</v>
      </c>
      <c r="L1934" s="3" t="s">
        <v>1951</v>
      </c>
      <c r="M1934" s="3" t="s">
        <v>1951</v>
      </c>
      <c r="N1934" s="3" t="s">
        <v>1951</v>
      </c>
      <c r="AP1934" s="159" t="s">
        <v>668</v>
      </c>
    </row>
    <row r="1935" spans="1:42" hidden="1">
      <c r="A1935" s="79" t="str">
        <f t="shared" si="30"/>
        <v>NRM 1</v>
      </c>
      <c r="B1935" s="19">
        <v>1</v>
      </c>
      <c r="K1935" s="3" t="s">
        <v>1951</v>
      </c>
      <c r="L1935" s="3" t="s">
        <v>1951</v>
      </c>
      <c r="M1935" s="3" t="s">
        <v>1951</v>
      </c>
      <c r="N1935" s="3" t="s">
        <v>1951</v>
      </c>
      <c r="AP1935" t="s">
        <v>1659</v>
      </c>
    </row>
    <row r="1936" spans="1:42" hidden="1">
      <c r="A1936" s="79" t="str">
        <f t="shared" si="30"/>
        <v>NRM 2</v>
      </c>
      <c r="B1936" s="19">
        <v>2</v>
      </c>
      <c r="K1936" s="3" t="s">
        <v>1951</v>
      </c>
      <c r="L1936" s="3" t="s">
        <v>1951</v>
      </c>
      <c r="M1936" s="3" t="s">
        <v>1951</v>
      </c>
      <c r="N1936" s="3" t="s">
        <v>1951</v>
      </c>
      <c r="AP1936" t="s">
        <v>1659</v>
      </c>
    </row>
    <row r="1937" spans="1:42" hidden="1">
      <c r="A1937" s="79" t="str">
        <f t="shared" si="30"/>
        <v>NRM 3</v>
      </c>
      <c r="B1937" s="19">
        <v>3</v>
      </c>
      <c r="K1937" s="3" t="s">
        <v>1951</v>
      </c>
      <c r="L1937" s="3" t="s">
        <v>1951</v>
      </c>
      <c r="M1937" s="3" t="s">
        <v>1951</v>
      </c>
      <c r="N1937" s="3" t="s">
        <v>1951</v>
      </c>
      <c r="AP1937" t="s">
        <v>1659</v>
      </c>
    </row>
    <row r="1938" spans="1:42" hidden="1">
      <c r="A1938" s="79" t="str">
        <f t="shared" si="30"/>
        <v>NRM A</v>
      </c>
      <c r="B1938" s="89" t="s">
        <v>106</v>
      </c>
      <c r="K1938" s="3" t="s">
        <v>1951</v>
      </c>
      <c r="L1938" s="3" t="s">
        <v>1951</v>
      </c>
      <c r="M1938" s="3" t="s">
        <v>1951</v>
      </c>
      <c r="N1938" s="3" t="s">
        <v>1951</v>
      </c>
      <c r="AP1938" s="159" t="s">
        <v>1659</v>
      </c>
    </row>
    <row r="1939" spans="1:42" hidden="1">
      <c r="A1939" s="79" t="str">
        <f t="shared" si="30"/>
        <v>NRM C</v>
      </c>
      <c r="B1939" s="89" t="s">
        <v>110</v>
      </c>
      <c r="C1939" s="17" t="s">
        <v>348</v>
      </c>
      <c r="D1939" s="3" t="s">
        <v>349</v>
      </c>
      <c r="E1939" s="3">
        <v>8</v>
      </c>
      <c r="F1939" s="17">
        <v>-10.833399999999999</v>
      </c>
      <c r="G1939" s="84" t="s">
        <v>299</v>
      </c>
      <c r="H1939" s="17">
        <v>-65.3446</v>
      </c>
      <c r="I1939" s="79" t="s">
        <v>300</v>
      </c>
      <c r="J1939" s="79">
        <v>15</v>
      </c>
      <c r="K1939" s="3" t="s">
        <v>1951</v>
      </c>
      <c r="L1939" s="3" t="s">
        <v>1951</v>
      </c>
      <c r="M1939" s="3" t="s">
        <v>1951</v>
      </c>
      <c r="N1939" s="3" t="s">
        <v>1951</v>
      </c>
      <c r="O1939" s="3" t="s">
        <v>179</v>
      </c>
      <c r="P1939" s="79" t="s">
        <v>77</v>
      </c>
      <c r="Q1939" s="79" t="s">
        <v>77</v>
      </c>
      <c r="R1939" s="85" t="s">
        <v>77</v>
      </c>
      <c r="S1939" s="85" t="s">
        <v>77</v>
      </c>
      <c r="T1939" s="85" t="s">
        <v>77</v>
      </c>
      <c r="U1939" s="85" t="s">
        <v>77</v>
      </c>
      <c r="V1939" s="79">
        <v>2</v>
      </c>
      <c r="W1939" s="79">
        <v>2</v>
      </c>
      <c r="X1939" s="79">
        <v>4</v>
      </c>
      <c r="Y1939" s="86">
        <v>17</v>
      </c>
      <c r="Z1939" s="86">
        <v>5790</v>
      </c>
      <c r="AA1939" s="86">
        <v>23790</v>
      </c>
      <c r="AB1939" s="86">
        <v>10000</v>
      </c>
      <c r="AC1939" s="86">
        <v>10000</v>
      </c>
      <c r="AD1939" s="86">
        <v>60000</v>
      </c>
      <c r="AE1939" s="86">
        <v>100</v>
      </c>
      <c r="AF1939" s="3"/>
      <c r="AG1939" s="3"/>
      <c r="AH1939" s="79" t="s">
        <v>301</v>
      </c>
      <c r="AI1939" s="79" t="s">
        <v>250</v>
      </c>
      <c r="AJ1939" s="79"/>
      <c r="AK1939" s="19" t="s">
        <v>109</v>
      </c>
      <c r="AL1939" s="17">
        <v>5</v>
      </c>
      <c r="AM1939" s="17">
        <v>0</v>
      </c>
      <c r="AN1939" s="3">
        <v>15</v>
      </c>
      <c r="AO1939" s="17">
        <v>24</v>
      </c>
      <c r="AP1939" s="158" t="s">
        <v>1659</v>
      </c>
    </row>
    <row r="1940" spans="1:42" hidden="1">
      <c r="A1940" s="79" t="str">
        <f t="shared" si="30"/>
        <v>NRM D</v>
      </c>
      <c r="B1940" s="89" t="s">
        <v>239</v>
      </c>
      <c r="C1940" s="79" t="s">
        <v>423</v>
      </c>
      <c r="D1940" s="79" t="s">
        <v>426</v>
      </c>
      <c r="E1940" s="79"/>
      <c r="F1940" s="79"/>
      <c r="G1940" s="84"/>
      <c r="H1940" s="79"/>
      <c r="I1940" s="79"/>
      <c r="J1940" s="79"/>
      <c r="K1940" s="3" t="s">
        <v>1951</v>
      </c>
      <c r="L1940" s="3" t="s">
        <v>1951</v>
      </c>
      <c r="M1940" s="3" t="s">
        <v>1951</v>
      </c>
      <c r="N1940" s="3" t="s">
        <v>1951</v>
      </c>
      <c r="O1940" s="3"/>
      <c r="P1940" s="79"/>
      <c r="Q1940" s="79"/>
      <c r="R1940" s="85"/>
      <c r="S1940" s="85"/>
      <c r="T1940" s="85"/>
      <c r="U1940" s="85"/>
      <c r="V1940" s="79"/>
      <c r="W1940" s="79"/>
      <c r="X1940" s="79"/>
      <c r="Y1940" s="79"/>
      <c r="Z1940" s="79"/>
      <c r="AA1940" s="79"/>
      <c r="AB1940" s="79"/>
      <c r="AC1940" s="79"/>
      <c r="AD1940" s="86"/>
      <c r="AE1940" s="86"/>
      <c r="AF1940" s="90"/>
      <c r="AG1940" s="3"/>
      <c r="AH1940" s="79"/>
      <c r="AI1940" s="79"/>
      <c r="AJ1940" s="79"/>
      <c r="AK1940" s="19"/>
      <c r="AL1940" s="79"/>
      <c r="AM1940" s="79"/>
      <c r="AN1940" s="3"/>
      <c r="AO1940" s="79"/>
      <c r="AP1940" s="158" t="s">
        <v>1659</v>
      </c>
    </row>
    <row r="1941" spans="1:42" hidden="1">
      <c r="A1941" s="79" t="str">
        <f t="shared" si="30"/>
        <v>NRM E</v>
      </c>
      <c r="B1941" s="89" t="s">
        <v>246</v>
      </c>
      <c r="K1941" s="3" t="s">
        <v>1951</v>
      </c>
      <c r="L1941" s="3" t="s">
        <v>1951</v>
      </c>
      <c r="M1941" s="3" t="s">
        <v>1951</v>
      </c>
      <c r="N1941" s="3" t="s">
        <v>1951</v>
      </c>
      <c r="AP1941" s="159" t="s">
        <v>1659</v>
      </c>
    </row>
    <row r="1942" spans="1:42" hidden="1">
      <c r="A1942" s="79" t="str">
        <f t="shared" si="30"/>
        <v>NRM F</v>
      </c>
      <c r="B1942" s="89" t="s">
        <v>247</v>
      </c>
      <c r="K1942" s="3" t="s">
        <v>1951</v>
      </c>
      <c r="L1942" s="3" t="s">
        <v>1951</v>
      </c>
      <c r="M1942" s="3" t="s">
        <v>1951</v>
      </c>
      <c r="N1942" s="3" t="s">
        <v>1951</v>
      </c>
      <c r="AP1942" s="159" t="s">
        <v>1659</v>
      </c>
    </row>
    <row r="1943" spans="1:42" hidden="1">
      <c r="A1943" s="79" t="str">
        <f t="shared" si="30"/>
        <v>NRM G</v>
      </c>
      <c r="B1943" s="89" t="s">
        <v>173</v>
      </c>
      <c r="C1943" s="79" t="s">
        <v>511</v>
      </c>
      <c r="D1943" s="79" t="s">
        <v>513</v>
      </c>
      <c r="E1943" s="79">
        <v>9</v>
      </c>
      <c r="F1943" s="79">
        <v>-21.535240000000002</v>
      </c>
      <c r="G1943" s="84" t="s">
        <v>299</v>
      </c>
      <c r="H1943" s="79">
        <v>-64.744789999999995</v>
      </c>
      <c r="I1943" s="79" t="s">
        <v>300</v>
      </c>
      <c r="J1943" s="79">
        <v>10</v>
      </c>
      <c r="K1943" s="3" t="s">
        <v>1951</v>
      </c>
      <c r="L1943" s="3" t="s">
        <v>1951</v>
      </c>
      <c r="M1943" s="3" t="s">
        <v>1951</v>
      </c>
      <c r="N1943" s="3" t="s">
        <v>1951</v>
      </c>
      <c r="O1943" s="3" t="s">
        <v>179</v>
      </c>
      <c r="P1943" s="79" t="s">
        <v>77</v>
      </c>
      <c r="Q1943" s="79" t="s">
        <v>77</v>
      </c>
      <c r="R1943" s="85" t="s">
        <v>77</v>
      </c>
      <c r="S1943" s="85" t="s">
        <v>77</v>
      </c>
      <c r="T1943" s="85" t="s">
        <v>77</v>
      </c>
      <c r="U1943" s="85" t="s">
        <v>77</v>
      </c>
      <c r="V1943" s="79">
        <v>4</v>
      </c>
      <c r="W1943" s="79">
        <v>4</v>
      </c>
      <c r="X1943" s="79">
        <v>4</v>
      </c>
      <c r="Y1943" s="79">
        <v>2</v>
      </c>
      <c r="Z1943" s="79">
        <v>1150</v>
      </c>
      <c r="AA1943" s="79">
        <v>19150</v>
      </c>
      <c r="AB1943" s="79">
        <v>10000</v>
      </c>
      <c r="AC1943" s="79">
        <v>10000</v>
      </c>
      <c r="AD1943" s="86">
        <v>80000</v>
      </c>
      <c r="AE1943" s="86">
        <v>100</v>
      </c>
      <c r="AF1943" s="90"/>
      <c r="AG1943" s="3"/>
      <c r="AH1943" s="79" t="s">
        <v>301</v>
      </c>
      <c r="AI1943" s="79" t="s">
        <v>250</v>
      </c>
      <c r="AJ1943" s="79"/>
      <c r="AK1943" s="19" t="s">
        <v>224</v>
      </c>
      <c r="AL1943" s="79"/>
      <c r="AM1943" s="79"/>
      <c r="AN1943" s="3"/>
      <c r="AO1943" s="79"/>
      <c r="AP1943" s="158" t="s">
        <v>1659</v>
      </c>
    </row>
    <row r="1944" spans="1:42" hidden="1">
      <c r="A1944" s="79" t="str">
        <f t="shared" si="30"/>
        <v>NRM H</v>
      </c>
      <c r="B1944" s="89" t="s">
        <v>108</v>
      </c>
      <c r="K1944" s="3" t="s">
        <v>1951</v>
      </c>
      <c r="L1944" s="3" t="s">
        <v>1951</v>
      </c>
      <c r="M1944" s="3" t="s">
        <v>1951</v>
      </c>
      <c r="N1944" s="3" t="s">
        <v>1951</v>
      </c>
      <c r="AP1944" s="159" t="s">
        <v>1659</v>
      </c>
    </row>
    <row r="1945" spans="1:42" hidden="1">
      <c r="A1945" s="79" t="str">
        <f t="shared" si="30"/>
        <v>NRM I</v>
      </c>
      <c r="B1945" s="89" t="s">
        <v>224</v>
      </c>
      <c r="K1945" s="3" t="s">
        <v>1951</v>
      </c>
      <c r="L1945" s="3" t="s">
        <v>1951</v>
      </c>
      <c r="M1945" s="3" t="s">
        <v>1951</v>
      </c>
      <c r="N1945" s="3" t="s">
        <v>1951</v>
      </c>
      <c r="AP1945" s="159" t="s">
        <v>1659</v>
      </c>
    </row>
    <row r="1946" spans="1:42" hidden="1">
      <c r="A1946" s="79" t="str">
        <f t="shared" si="30"/>
        <v>NUP 1</v>
      </c>
      <c r="B1946" s="19">
        <v>1</v>
      </c>
      <c r="K1946" s="3" t="s">
        <v>1951</v>
      </c>
      <c r="L1946" s="3" t="s">
        <v>1951</v>
      </c>
      <c r="M1946" s="3" t="s">
        <v>1951</v>
      </c>
      <c r="N1946" s="3" t="s">
        <v>1951</v>
      </c>
      <c r="AP1946" t="s">
        <v>1818</v>
      </c>
    </row>
    <row r="1947" spans="1:42" hidden="1">
      <c r="A1947" s="79" t="str">
        <f t="shared" si="30"/>
        <v>NUP 2</v>
      </c>
      <c r="B1947" s="19">
        <v>2</v>
      </c>
      <c r="K1947" s="3" t="s">
        <v>1951</v>
      </c>
      <c r="L1947" s="3" t="s">
        <v>1951</v>
      </c>
      <c r="M1947" s="3" t="s">
        <v>1951</v>
      </c>
      <c r="N1947" s="3" t="s">
        <v>1951</v>
      </c>
      <c r="AP1947" t="s">
        <v>1818</v>
      </c>
    </row>
    <row r="1948" spans="1:42" hidden="1">
      <c r="A1948" s="79" t="str">
        <f t="shared" si="30"/>
        <v>NUP D</v>
      </c>
      <c r="B1948" s="89" t="s">
        <v>239</v>
      </c>
      <c r="K1948" s="3" t="s">
        <v>1951</v>
      </c>
      <c r="L1948" s="3" t="s">
        <v>1951</v>
      </c>
      <c r="M1948" s="3" t="s">
        <v>1951</v>
      </c>
      <c r="N1948" s="3" t="s">
        <v>1951</v>
      </c>
      <c r="AP1948" s="159" t="s">
        <v>1818</v>
      </c>
    </row>
    <row r="1949" spans="1:42" hidden="1">
      <c r="A1949" s="79" t="str">
        <f t="shared" si="30"/>
        <v>NUP F</v>
      </c>
      <c r="B1949" s="89" t="s">
        <v>247</v>
      </c>
      <c r="C1949" s="79" t="s">
        <v>427</v>
      </c>
      <c r="D1949" s="79" t="s">
        <v>428</v>
      </c>
      <c r="E1949" s="79"/>
      <c r="F1949" s="79"/>
      <c r="G1949" s="84"/>
      <c r="H1949" s="79"/>
      <c r="I1949" s="79"/>
      <c r="J1949" s="79"/>
      <c r="K1949" s="3" t="s">
        <v>1951</v>
      </c>
      <c r="L1949" s="3" t="s">
        <v>1951</v>
      </c>
      <c r="M1949" s="3" t="s">
        <v>1951</v>
      </c>
      <c r="N1949" s="3" t="s">
        <v>1951</v>
      </c>
      <c r="O1949" s="3"/>
      <c r="P1949" s="79"/>
      <c r="Q1949" s="79"/>
      <c r="R1949" s="85"/>
      <c r="S1949" s="85"/>
      <c r="T1949" s="85"/>
      <c r="U1949" s="85"/>
      <c r="V1949" s="79"/>
      <c r="W1949" s="79"/>
      <c r="X1949" s="79"/>
      <c r="Y1949" s="79"/>
      <c r="Z1949" s="79"/>
      <c r="AA1949" s="79"/>
      <c r="AB1949" s="79"/>
      <c r="AC1949" s="79"/>
      <c r="AD1949" s="86"/>
      <c r="AE1949" s="86"/>
      <c r="AF1949" s="90"/>
      <c r="AG1949" s="3"/>
      <c r="AH1949" s="79"/>
      <c r="AI1949" s="79"/>
      <c r="AJ1949" s="79"/>
      <c r="AK1949" s="19"/>
      <c r="AL1949" s="79"/>
      <c r="AM1949" s="79"/>
      <c r="AN1949" s="3"/>
      <c r="AO1949" s="79"/>
      <c r="AP1949" s="158" t="s">
        <v>1818</v>
      </c>
    </row>
    <row r="1950" spans="1:42" hidden="1">
      <c r="A1950" s="79" t="str">
        <f t="shared" si="30"/>
        <v>NUP G</v>
      </c>
      <c r="B1950" s="89" t="s">
        <v>173</v>
      </c>
      <c r="K1950" s="3" t="s">
        <v>1951</v>
      </c>
      <c r="L1950" s="3" t="s">
        <v>1951</v>
      </c>
      <c r="M1950" s="3" t="s">
        <v>1951</v>
      </c>
      <c r="N1950" s="3" t="s">
        <v>1951</v>
      </c>
      <c r="AP1950" s="159" t="s">
        <v>1818</v>
      </c>
    </row>
    <row r="1951" spans="1:42" hidden="1">
      <c r="A1951" s="79" t="str">
        <f t="shared" si="30"/>
        <v>NUP H</v>
      </c>
      <c r="B1951" s="89" t="s">
        <v>108</v>
      </c>
      <c r="K1951" s="3" t="s">
        <v>1951</v>
      </c>
      <c r="L1951" s="3" t="s">
        <v>1951</v>
      </c>
      <c r="M1951" s="3" t="s">
        <v>1951</v>
      </c>
      <c r="N1951" s="3" t="s">
        <v>1951</v>
      </c>
      <c r="AP1951" s="159" t="s">
        <v>1818</v>
      </c>
    </row>
    <row r="1952" spans="1:42" hidden="1">
      <c r="A1952" s="79" t="str">
        <f t="shared" si="30"/>
        <v>NUR 1</v>
      </c>
      <c r="B1952" s="19">
        <v>1</v>
      </c>
      <c r="K1952" s="3" t="s">
        <v>1951</v>
      </c>
      <c r="L1952" s="3" t="s">
        <v>1951</v>
      </c>
      <c r="M1952" s="3" t="s">
        <v>1951</v>
      </c>
      <c r="N1952" s="3" t="s">
        <v>1951</v>
      </c>
      <c r="AP1952" t="s">
        <v>1938</v>
      </c>
    </row>
    <row r="1953" spans="1:42" hidden="1">
      <c r="A1953" s="79" t="str">
        <f t="shared" si="30"/>
        <v>NUR 2</v>
      </c>
      <c r="B1953" s="19">
        <v>2</v>
      </c>
      <c r="K1953" s="3" t="s">
        <v>1951</v>
      </c>
      <c r="L1953" s="3" t="s">
        <v>1951</v>
      </c>
      <c r="M1953" s="3" t="s">
        <v>1951</v>
      </c>
      <c r="N1953" s="3" t="s">
        <v>1951</v>
      </c>
      <c r="AP1953" t="s">
        <v>1938</v>
      </c>
    </row>
    <row r="1954" spans="1:42" hidden="1">
      <c r="A1954" s="79" t="str">
        <f t="shared" si="30"/>
        <v>NUR G</v>
      </c>
      <c r="B1954" s="89" t="s">
        <v>173</v>
      </c>
      <c r="K1954" s="3" t="s">
        <v>1951</v>
      </c>
      <c r="L1954" s="3" t="s">
        <v>1951</v>
      </c>
      <c r="M1954" s="3" t="s">
        <v>1951</v>
      </c>
      <c r="N1954" s="3" t="s">
        <v>1951</v>
      </c>
      <c r="AP1954" s="159" t="s">
        <v>1938</v>
      </c>
    </row>
    <row r="1955" spans="1:42" hidden="1">
      <c r="A1955" s="79" t="str">
        <f t="shared" si="30"/>
        <v>NUR H</v>
      </c>
      <c r="B1955" s="89" t="s">
        <v>108</v>
      </c>
      <c r="K1955" s="3" t="s">
        <v>1951</v>
      </c>
      <c r="L1955" s="3" t="s">
        <v>1951</v>
      </c>
      <c r="M1955" s="3" t="s">
        <v>1951</v>
      </c>
      <c r="N1955" s="3" t="s">
        <v>1951</v>
      </c>
      <c r="AP1955" s="159" t="s">
        <v>1938</v>
      </c>
    </row>
    <row r="1956" spans="1:42" hidden="1">
      <c r="A1956" s="79" t="str">
        <f t="shared" si="30"/>
        <v>NUR I</v>
      </c>
      <c r="B1956" s="89" t="s">
        <v>224</v>
      </c>
      <c r="K1956" s="3" t="s">
        <v>1951</v>
      </c>
      <c r="L1956" s="3" t="s">
        <v>1951</v>
      </c>
      <c r="M1956" s="3" t="s">
        <v>1951</v>
      </c>
      <c r="N1956" s="3" t="s">
        <v>1951</v>
      </c>
      <c r="AP1956" s="159" t="s">
        <v>1938</v>
      </c>
    </row>
    <row r="1957" spans="1:42" hidden="1">
      <c r="A1957" s="79" t="str">
        <f t="shared" si="30"/>
        <v>OLG 1</v>
      </c>
      <c r="B1957" s="19">
        <v>1</v>
      </c>
      <c r="K1957" s="3" t="s">
        <v>1951</v>
      </c>
      <c r="L1957" s="3" t="s">
        <v>1951</v>
      </c>
      <c r="M1957" s="3" t="s">
        <v>1951</v>
      </c>
      <c r="N1957" s="3" t="s">
        <v>1951</v>
      </c>
      <c r="AP1957" t="s">
        <v>892</v>
      </c>
    </row>
    <row r="1958" spans="1:42" hidden="1">
      <c r="A1958" s="79" t="str">
        <f t="shared" si="30"/>
        <v>OLG 3</v>
      </c>
      <c r="B1958" s="19">
        <v>3</v>
      </c>
      <c r="K1958" s="3" t="s">
        <v>1951</v>
      </c>
      <c r="L1958" s="3" t="s">
        <v>1951</v>
      </c>
      <c r="M1958" s="3" t="s">
        <v>1951</v>
      </c>
      <c r="N1958" s="3" t="s">
        <v>1951</v>
      </c>
      <c r="AP1958" t="s">
        <v>892</v>
      </c>
    </row>
    <row r="1959" spans="1:42" hidden="1">
      <c r="A1959" s="79" t="str">
        <f t="shared" si="30"/>
        <v>OLG A</v>
      </c>
      <c r="B1959" s="89" t="s">
        <v>106</v>
      </c>
      <c r="C1959" s="17" t="s">
        <v>348</v>
      </c>
      <c r="D1959" s="3" t="s">
        <v>350</v>
      </c>
      <c r="E1959" s="3">
        <v>9</v>
      </c>
      <c r="F1959" s="17">
        <v>-10.833399999999999</v>
      </c>
      <c r="G1959" s="84" t="s">
        <v>299</v>
      </c>
      <c r="H1959" s="17">
        <v>-65.3446</v>
      </c>
      <c r="I1959" s="79" t="s">
        <v>300</v>
      </c>
      <c r="J1959" s="79">
        <v>15</v>
      </c>
      <c r="K1959" s="3" t="s">
        <v>1951</v>
      </c>
      <c r="L1959" s="3" t="s">
        <v>1951</v>
      </c>
      <c r="M1959" s="3" t="s">
        <v>1951</v>
      </c>
      <c r="N1959" s="3" t="s">
        <v>1951</v>
      </c>
      <c r="O1959" s="3" t="s">
        <v>179</v>
      </c>
      <c r="P1959" s="79" t="s">
        <v>77</v>
      </c>
      <c r="Q1959" s="79" t="s">
        <v>77</v>
      </c>
      <c r="R1959" s="85" t="s">
        <v>77</v>
      </c>
      <c r="S1959" s="85" t="s">
        <v>77</v>
      </c>
      <c r="T1959" s="85" t="s">
        <v>77</v>
      </c>
      <c r="U1959" s="85" t="s">
        <v>77</v>
      </c>
      <c r="V1959" s="79">
        <v>2</v>
      </c>
      <c r="W1959" s="79">
        <v>2</v>
      </c>
      <c r="X1959" s="79">
        <v>4</v>
      </c>
      <c r="Y1959" s="86">
        <v>17</v>
      </c>
      <c r="Z1959" s="86">
        <v>5790</v>
      </c>
      <c r="AA1959" s="86">
        <v>23790</v>
      </c>
      <c r="AB1959" s="86">
        <v>10000</v>
      </c>
      <c r="AC1959" s="86">
        <v>10000</v>
      </c>
      <c r="AD1959" s="86">
        <v>60000</v>
      </c>
      <c r="AE1959" s="86">
        <v>100</v>
      </c>
      <c r="AF1959" s="3"/>
      <c r="AG1959" s="3"/>
      <c r="AH1959" s="79" t="s">
        <v>301</v>
      </c>
      <c r="AI1959" s="79" t="s">
        <v>250</v>
      </c>
      <c r="AJ1959" s="79"/>
      <c r="AK1959" s="19" t="s">
        <v>110</v>
      </c>
      <c r="AL1959" s="17">
        <v>5</v>
      </c>
      <c r="AM1959" s="17">
        <v>1</v>
      </c>
      <c r="AN1959" s="3">
        <v>16</v>
      </c>
      <c r="AO1959" s="17">
        <v>39</v>
      </c>
      <c r="AP1959" s="158" t="s">
        <v>892</v>
      </c>
    </row>
    <row r="1960" spans="1:42" hidden="1">
      <c r="A1960" s="79" t="str">
        <f t="shared" si="30"/>
        <v>OLG D</v>
      </c>
      <c r="B1960" s="89" t="s">
        <v>239</v>
      </c>
      <c r="C1960" s="79" t="s">
        <v>427</v>
      </c>
      <c r="D1960" s="79" t="s">
        <v>429</v>
      </c>
      <c r="E1960" s="79"/>
      <c r="F1960" s="79"/>
      <c r="G1960" s="84"/>
      <c r="H1960" s="79"/>
      <c r="I1960" s="79"/>
      <c r="J1960" s="79"/>
      <c r="K1960" s="3" t="s">
        <v>1951</v>
      </c>
      <c r="L1960" s="3" t="s">
        <v>1951</v>
      </c>
      <c r="M1960" s="3" t="s">
        <v>1951</v>
      </c>
      <c r="N1960" s="3" t="s">
        <v>1951</v>
      </c>
      <c r="O1960" s="3"/>
      <c r="P1960" s="79"/>
      <c r="Q1960" s="79"/>
      <c r="R1960" s="85"/>
      <c r="S1960" s="85"/>
      <c r="T1960" s="85"/>
      <c r="U1960" s="85"/>
      <c r="V1960" s="79"/>
      <c r="W1960" s="79"/>
      <c r="X1960" s="79"/>
      <c r="Y1960" s="79"/>
      <c r="Z1960" s="79"/>
      <c r="AA1960" s="79"/>
      <c r="AB1960" s="79"/>
      <c r="AC1960" s="79"/>
      <c r="AD1960" s="86"/>
      <c r="AE1960" s="86"/>
      <c r="AF1960" s="90"/>
      <c r="AG1960" s="3"/>
      <c r="AH1960" s="79"/>
      <c r="AI1960" s="79"/>
      <c r="AJ1960" s="79"/>
      <c r="AK1960" s="19"/>
      <c r="AL1960" s="79"/>
      <c r="AM1960" s="79"/>
      <c r="AN1960" s="3"/>
      <c r="AO1960" s="79"/>
      <c r="AP1960" s="158" t="s">
        <v>892</v>
      </c>
    </row>
    <row r="1961" spans="1:42" hidden="1">
      <c r="A1961" s="79" t="str">
        <f t="shared" si="30"/>
        <v>OLG E</v>
      </c>
      <c r="B1961" s="89" t="s">
        <v>246</v>
      </c>
      <c r="K1961" s="3" t="s">
        <v>1951</v>
      </c>
      <c r="L1961" s="3" t="s">
        <v>1951</v>
      </c>
      <c r="M1961" s="3" t="s">
        <v>1951</v>
      </c>
      <c r="N1961" s="3" t="s">
        <v>1951</v>
      </c>
      <c r="AP1961" s="159" t="s">
        <v>892</v>
      </c>
    </row>
    <row r="1962" spans="1:42" hidden="1">
      <c r="A1962" s="79" t="str">
        <f t="shared" si="30"/>
        <v>OLG F</v>
      </c>
      <c r="B1962" s="89" t="s">
        <v>247</v>
      </c>
      <c r="C1962" s="79" t="s">
        <v>430</v>
      </c>
      <c r="D1962" s="79" t="s">
        <v>431</v>
      </c>
      <c r="E1962" s="79"/>
      <c r="F1962" s="79"/>
      <c r="G1962" s="84"/>
      <c r="H1962" s="79"/>
      <c r="I1962" s="79"/>
      <c r="J1962" s="79"/>
      <c r="K1962" s="3" t="s">
        <v>1951</v>
      </c>
      <c r="L1962" s="3" t="s">
        <v>1951</v>
      </c>
      <c r="M1962" s="3" t="s">
        <v>1951</v>
      </c>
      <c r="N1962" s="3" t="s">
        <v>1951</v>
      </c>
      <c r="O1962" s="3"/>
      <c r="P1962" s="79"/>
      <c r="Q1962" s="79"/>
      <c r="R1962" s="85"/>
      <c r="S1962" s="85"/>
      <c r="T1962" s="85"/>
      <c r="U1962" s="85"/>
      <c r="V1962" s="79"/>
      <c r="W1962" s="79"/>
      <c r="X1962" s="79"/>
      <c r="Y1962" s="79"/>
      <c r="Z1962" s="79"/>
      <c r="AA1962" s="79"/>
      <c r="AB1962" s="79"/>
      <c r="AC1962" s="79"/>
      <c r="AD1962" s="86"/>
      <c r="AE1962" s="86"/>
      <c r="AF1962" s="90"/>
      <c r="AG1962" s="3"/>
      <c r="AH1962" s="79"/>
      <c r="AI1962" s="79"/>
      <c r="AJ1962" s="79"/>
      <c r="AK1962" s="19"/>
      <c r="AL1962" s="79"/>
      <c r="AM1962" s="79"/>
      <c r="AN1962" s="3"/>
      <c r="AO1962" s="79"/>
      <c r="AP1962" s="158" t="s">
        <v>892</v>
      </c>
    </row>
    <row r="1963" spans="1:42" hidden="1">
      <c r="A1963" s="79" t="str">
        <f t="shared" si="30"/>
        <v>OLG G</v>
      </c>
      <c r="B1963" s="89" t="s">
        <v>173</v>
      </c>
      <c r="K1963" s="3" t="s">
        <v>1951</v>
      </c>
      <c r="L1963" s="3" t="s">
        <v>1951</v>
      </c>
      <c r="M1963" s="3" t="s">
        <v>1951</v>
      </c>
      <c r="N1963" s="3" t="s">
        <v>1951</v>
      </c>
      <c r="AP1963" s="159" t="s">
        <v>892</v>
      </c>
    </row>
    <row r="1964" spans="1:42" hidden="1">
      <c r="A1964" s="79" t="str">
        <f t="shared" si="30"/>
        <v>OLG H</v>
      </c>
      <c r="B1964" s="89" t="s">
        <v>108</v>
      </c>
      <c r="K1964" s="3" t="s">
        <v>1951</v>
      </c>
      <c r="L1964" s="3" t="s">
        <v>1951</v>
      </c>
      <c r="M1964" s="3" t="s">
        <v>1951</v>
      </c>
      <c r="N1964" s="3" t="s">
        <v>1951</v>
      </c>
      <c r="AP1964" s="159" t="s">
        <v>892</v>
      </c>
    </row>
    <row r="1965" spans="1:42" hidden="1">
      <c r="A1965" s="79" t="str">
        <f t="shared" si="30"/>
        <v>OLG I</v>
      </c>
      <c r="B1965" s="89" t="s">
        <v>224</v>
      </c>
      <c r="K1965" s="3" t="s">
        <v>1951</v>
      </c>
      <c r="L1965" s="3" t="s">
        <v>1951</v>
      </c>
      <c r="M1965" s="3" t="s">
        <v>1951</v>
      </c>
      <c r="N1965" s="3" t="s">
        <v>1951</v>
      </c>
      <c r="AP1965" s="159" t="s">
        <v>892</v>
      </c>
    </row>
    <row r="1966" spans="1:42" hidden="1">
      <c r="A1966" s="79" t="str">
        <f t="shared" si="30"/>
        <v>OQU 1</v>
      </c>
      <c r="B1966" s="19">
        <v>1</v>
      </c>
      <c r="K1966" s="3" t="s">
        <v>1951</v>
      </c>
      <c r="L1966" s="3" t="s">
        <v>1951</v>
      </c>
      <c r="M1966" s="3" t="s">
        <v>1951</v>
      </c>
      <c r="N1966" s="3" t="s">
        <v>1951</v>
      </c>
      <c r="AP1966" t="s">
        <v>1819</v>
      </c>
    </row>
    <row r="1967" spans="1:42" hidden="1">
      <c r="A1967" s="79" t="str">
        <f t="shared" si="30"/>
        <v>OQU 2</v>
      </c>
      <c r="B1967" s="19">
        <v>2</v>
      </c>
      <c r="K1967" s="3" t="s">
        <v>1951</v>
      </c>
      <c r="L1967" s="3" t="s">
        <v>1951</v>
      </c>
      <c r="M1967" s="3" t="s">
        <v>1951</v>
      </c>
      <c r="N1967" s="3" t="s">
        <v>1951</v>
      </c>
      <c r="AP1967" t="s">
        <v>1819</v>
      </c>
    </row>
    <row r="1968" spans="1:42" hidden="1">
      <c r="A1968" s="79" t="str">
        <f t="shared" si="30"/>
        <v>OQU 3</v>
      </c>
      <c r="B1968" s="19">
        <v>3</v>
      </c>
      <c r="K1968" s="3" t="s">
        <v>1951</v>
      </c>
      <c r="L1968" s="3" t="s">
        <v>1951</v>
      </c>
      <c r="M1968" s="3" t="s">
        <v>1951</v>
      </c>
      <c r="N1968" s="3" t="s">
        <v>1951</v>
      </c>
      <c r="AP1968" t="s">
        <v>1819</v>
      </c>
    </row>
    <row r="1969" spans="1:42" hidden="1">
      <c r="A1969" s="79" t="str">
        <f t="shared" si="30"/>
        <v>OQU D</v>
      </c>
      <c r="B1969" s="89" t="s">
        <v>239</v>
      </c>
      <c r="C1969" s="79" t="s">
        <v>430</v>
      </c>
      <c r="D1969" s="79" t="s">
        <v>432</v>
      </c>
      <c r="E1969" s="79"/>
      <c r="F1969" s="79"/>
      <c r="G1969" s="84"/>
      <c r="H1969" s="79"/>
      <c r="I1969" s="79"/>
      <c r="J1969" s="79"/>
      <c r="K1969" s="3" t="s">
        <v>1951</v>
      </c>
      <c r="L1969" s="3" t="s">
        <v>1951</v>
      </c>
      <c r="M1969" s="3" t="s">
        <v>1951</v>
      </c>
      <c r="N1969" s="3" t="s">
        <v>1951</v>
      </c>
      <c r="O1969" s="3"/>
      <c r="P1969" s="79"/>
      <c r="Q1969" s="79"/>
      <c r="R1969" s="85"/>
      <c r="S1969" s="85"/>
      <c r="T1969" s="85"/>
      <c r="U1969" s="85"/>
      <c r="V1969" s="79"/>
      <c r="W1969" s="79"/>
      <c r="X1969" s="79"/>
      <c r="Y1969" s="79"/>
      <c r="Z1969" s="79"/>
      <c r="AA1969" s="79"/>
      <c r="AB1969" s="79"/>
      <c r="AC1969" s="79"/>
      <c r="AD1969" s="79"/>
      <c r="AE1969" s="86"/>
      <c r="AF1969" s="90"/>
      <c r="AG1969" s="3"/>
      <c r="AH1969" s="79"/>
      <c r="AI1969" s="79"/>
      <c r="AJ1969" s="79"/>
      <c r="AK1969" s="19"/>
      <c r="AL1969" s="79"/>
      <c r="AM1969" s="79"/>
      <c r="AN1969" s="3"/>
      <c r="AO1969" s="79"/>
      <c r="AP1969" s="158" t="s">
        <v>1819</v>
      </c>
    </row>
    <row r="1970" spans="1:42" hidden="1">
      <c r="A1970" s="79" t="str">
        <f t="shared" si="30"/>
        <v>OQU E</v>
      </c>
      <c r="B1970" s="89" t="s">
        <v>246</v>
      </c>
      <c r="K1970" s="3" t="s">
        <v>1951</v>
      </c>
      <c r="L1970" s="3" t="s">
        <v>1951</v>
      </c>
      <c r="M1970" s="3" t="s">
        <v>1951</v>
      </c>
      <c r="N1970" s="3" t="s">
        <v>1951</v>
      </c>
      <c r="AP1970" s="159" t="s">
        <v>1819</v>
      </c>
    </row>
    <row r="1971" spans="1:42" hidden="1">
      <c r="A1971" s="79" t="str">
        <f t="shared" si="30"/>
        <v>OQU F</v>
      </c>
      <c r="B1971" s="89" t="s">
        <v>247</v>
      </c>
      <c r="K1971" s="3" t="s">
        <v>1951</v>
      </c>
      <c r="L1971" s="3" t="s">
        <v>1951</v>
      </c>
      <c r="M1971" s="3" t="s">
        <v>1951</v>
      </c>
      <c r="N1971" s="3" t="s">
        <v>1951</v>
      </c>
      <c r="AP1971" s="159" t="s">
        <v>1819</v>
      </c>
    </row>
    <row r="1972" spans="1:42" hidden="1">
      <c r="A1972" s="79" t="str">
        <f t="shared" si="30"/>
        <v>OQU G</v>
      </c>
      <c r="B1972" s="89" t="s">
        <v>173</v>
      </c>
      <c r="K1972" s="3" t="s">
        <v>1951</v>
      </c>
      <c r="L1972" s="3" t="s">
        <v>1951</v>
      </c>
      <c r="M1972" s="3" t="s">
        <v>1951</v>
      </c>
      <c r="N1972" s="3" t="s">
        <v>1951</v>
      </c>
      <c r="AP1972" s="159" t="s">
        <v>1819</v>
      </c>
    </row>
    <row r="1973" spans="1:42" hidden="1">
      <c r="A1973" s="79" t="str">
        <f t="shared" si="30"/>
        <v>OQU H</v>
      </c>
      <c r="B1973" s="89" t="s">
        <v>108</v>
      </c>
      <c r="K1973" s="3" t="s">
        <v>1951</v>
      </c>
      <c r="L1973" s="3" t="s">
        <v>1951</v>
      </c>
      <c r="M1973" s="3" t="s">
        <v>1951</v>
      </c>
      <c r="N1973" s="3" t="s">
        <v>1951</v>
      </c>
      <c r="AP1973" s="159" t="s">
        <v>1819</v>
      </c>
    </row>
    <row r="1974" spans="1:42" hidden="1">
      <c r="A1974" s="79" t="str">
        <f t="shared" si="30"/>
        <v>OQU I</v>
      </c>
      <c r="B1974" s="89" t="s">
        <v>224</v>
      </c>
      <c r="K1974" s="3" t="s">
        <v>1951</v>
      </c>
      <c r="L1974" s="3" t="s">
        <v>1951</v>
      </c>
      <c r="M1974" s="3" t="s">
        <v>1951</v>
      </c>
      <c r="N1974" s="3" t="s">
        <v>1951</v>
      </c>
      <c r="AP1974" s="159" t="s">
        <v>1819</v>
      </c>
    </row>
    <row r="1975" spans="1:42" hidden="1">
      <c r="A1975" s="79" t="str">
        <f t="shared" si="30"/>
        <v>ORA 2</v>
      </c>
      <c r="B1975" s="19">
        <v>2</v>
      </c>
      <c r="K1975" s="3" t="s">
        <v>1951</v>
      </c>
      <c r="L1975" s="3" t="s">
        <v>1951</v>
      </c>
      <c r="M1975" s="3" t="s">
        <v>1951</v>
      </c>
      <c r="N1975" s="3" t="s">
        <v>1951</v>
      </c>
      <c r="AP1975" t="s">
        <v>1820</v>
      </c>
    </row>
    <row r="1976" spans="1:42" hidden="1">
      <c r="A1976" s="79" t="str">
        <f t="shared" si="30"/>
        <v>ORA 3</v>
      </c>
      <c r="B1976" s="19">
        <v>3</v>
      </c>
      <c r="K1976" s="3" t="s">
        <v>1951</v>
      </c>
      <c r="L1976" s="3" t="s">
        <v>1951</v>
      </c>
      <c r="M1976" s="3" t="s">
        <v>1951</v>
      </c>
      <c r="N1976" s="3" t="s">
        <v>1951</v>
      </c>
      <c r="AP1976" t="s">
        <v>1820</v>
      </c>
    </row>
    <row r="1977" spans="1:42" hidden="1">
      <c r="A1977" s="79" t="str">
        <f t="shared" si="30"/>
        <v>ORA E</v>
      </c>
      <c r="B1977" s="89" t="s">
        <v>246</v>
      </c>
      <c r="K1977" s="3" t="s">
        <v>1951</v>
      </c>
      <c r="L1977" s="3" t="s">
        <v>1951</v>
      </c>
      <c r="M1977" s="3" t="s">
        <v>1951</v>
      </c>
      <c r="N1977" s="3" t="s">
        <v>1951</v>
      </c>
      <c r="AP1977" s="159" t="s">
        <v>1820</v>
      </c>
    </row>
    <row r="1978" spans="1:42" hidden="1">
      <c r="A1978" s="79" t="str">
        <f t="shared" si="30"/>
        <v>ORA F</v>
      </c>
      <c r="B1978" s="89" t="s">
        <v>247</v>
      </c>
      <c r="K1978" s="3" t="s">
        <v>1951</v>
      </c>
      <c r="L1978" s="3" t="s">
        <v>1951</v>
      </c>
      <c r="M1978" s="3" t="s">
        <v>1951</v>
      </c>
      <c r="N1978" s="3" t="s">
        <v>1951</v>
      </c>
      <c r="AP1978" s="159" t="s">
        <v>1820</v>
      </c>
    </row>
    <row r="1979" spans="1:42" hidden="1">
      <c r="A1979" s="79" t="str">
        <f t="shared" si="30"/>
        <v>ORA H</v>
      </c>
      <c r="B1979" s="89" t="s">
        <v>108</v>
      </c>
      <c r="K1979" s="3" t="s">
        <v>1951</v>
      </c>
      <c r="L1979" s="3" t="s">
        <v>1951</v>
      </c>
      <c r="M1979" s="3" t="s">
        <v>1951</v>
      </c>
      <c r="N1979" s="3" t="s">
        <v>1951</v>
      </c>
      <c r="AP1979" s="159" t="s">
        <v>1820</v>
      </c>
    </row>
    <row r="1980" spans="1:42" hidden="1">
      <c r="A1980" s="79" t="str">
        <f t="shared" si="30"/>
        <v>ORA I</v>
      </c>
      <c r="B1980" s="89" t="s">
        <v>224</v>
      </c>
      <c r="K1980" s="3" t="s">
        <v>1951</v>
      </c>
      <c r="L1980" s="3" t="s">
        <v>1951</v>
      </c>
      <c r="M1980" s="3" t="s">
        <v>1951</v>
      </c>
      <c r="N1980" s="3" t="s">
        <v>1951</v>
      </c>
      <c r="AP1980" s="159" t="s">
        <v>1820</v>
      </c>
    </row>
    <row r="1981" spans="1:42" hidden="1">
      <c r="A1981" s="79" t="str">
        <f t="shared" si="30"/>
        <v>ORQ 1</v>
      </c>
      <c r="B1981" s="19">
        <v>1</v>
      </c>
      <c r="K1981" s="3" t="s">
        <v>1951</v>
      </c>
      <c r="L1981" s="3" t="s">
        <v>1951</v>
      </c>
      <c r="M1981" s="3" t="s">
        <v>1951</v>
      </c>
      <c r="N1981" s="3" t="s">
        <v>1951</v>
      </c>
      <c r="AP1981" t="s">
        <v>1821</v>
      </c>
    </row>
    <row r="1982" spans="1:42" hidden="1">
      <c r="A1982" s="79" t="str">
        <f t="shared" si="30"/>
        <v>ORQ 2</v>
      </c>
      <c r="B1982" s="19">
        <v>2</v>
      </c>
      <c r="K1982" s="3" t="s">
        <v>1951</v>
      </c>
      <c r="L1982" s="3" t="s">
        <v>1951</v>
      </c>
      <c r="M1982" s="3" t="s">
        <v>1951</v>
      </c>
      <c r="N1982" s="3" t="s">
        <v>1951</v>
      </c>
      <c r="AP1982" t="s">
        <v>1821</v>
      </c>
    </row>
    <row r="1983" spans="1:42" hidden="1">
      <c r="A1983" s="79" t="str">
        <f t="shared" si="30"/>
        <v>ORQ 3</v>
      </c>
      <c r="B1983" s="19">
        <v>3</v>
      </c>
      <c r="K1983" s="3" t="s">
        <v>1951</v>
      </c>
      <c r="L1983" s="3" t="s">
        <v>1951</v>
      </c>
      <c r="M1983" s="3" t="s">
        <v>1951</v>
      </c>
      <c r="N1983" s="3" t="s">
        <v>1951</v>
      </c>
      <c r="AP1983" t="s">
        <v>1821</v>
      </c>
    </row>
    <row r="1984" spans="1:42" hidden="1">
      <c r="A1984" s="79" t="str">
        <f t="shared" si="30"/>
        <v>ORQ D</v>
      </c>
      <c r="B1984" s="89" t="s">
        <v>239</v>
      </c>
      <c r="K1984" s="3" t="s">
        <v>1951</v>
      </c>
      <c r="L1984" s="3" t="s">
        <v>1951</v>
      </c>
      <c r="M1984" s="3" t="s">
        <v>1951</v>
      </c>
      <c r="N1984" s="3" t="s">
        <v>1951</v>
      </c>
      <c r="AP1984" s="159" t="s">
        <v>1821</v>
      </c>
    </row>
    <row r="1985" spans="1:42" hidden="1">
      <c r="A1985" s="79" t="str">
        <f t="shared" si="30"/>
        <v>ORQ E</v>
      </c>
      <c r="B1985" s="89" t="s">
        <v>246</v>
      </c>
      <c r="K1985" s="3" t="s">
        <v>1951</v>
      </c>
      <c r="L1985" s="3" t="s">
        <v>1951</v>
      </c>
      <c r="M1985" s="3" t="s">
        <v>1951</v>
      </c>
      <c r="N1985" s="3" t="s">
        <v>1951</v>
      </c>
      <c r="AP1985" s="159" t="s">
        <v>1821</v>
      </c>
    </row>
    <row r="1986" spans="1:42" hidden="1">
      <c r="A1986" s="79" t="str">
        <f t="shared" ref="A1986:A2049" si="31">_xlfn.CONCAT(AP1986," ",B1986)</f>
        <v>ORQ F</v>
      </c>
      <c r="B1986" s="89" t="s">
        <v>247</v>
      </c>
      <c r="K1986" s="3" t="s">
        <v>1951</v>
      </c>
      <c r="L1986" s="3" t="s">
        <v>1951</v>
      </c>
      <c r="M1986" s="3" t="s">
        <v>1951</v>
      </c>
      <c r="N1986" s="3" t="s">
        <v>1951</v>
      </c>
      <c r="AP1986" s="159" t="s">
        <v>1821</v>
      </c>
    </row>
    <row r="1987" spans="1:42" hidden="1">
      <c r="A1987" s="79" t="str">
        <f t="shared" si="31"/>
        <v>ORQ G</v>
      </c>
      <c r="B1987" s="89" t="s">
        <v>173</v>
      </c>
      <c r="K1987" s="3" t="s">
        <v>1951</v>
      </c>
      <c r="L1987" s="3" t="s">
        <v>1951</v>
      </c>
      <c r="M1987" s="3" t="s">
        <v>1951</v>
      </c>
      <c r="N1987" s="3" t="s">
        <v>1951</v>
      </c>
      <c r="AP1987" s="159" t="s">
        <v>1821</v>
      </c>
    </row>
    <row r="1988" spans="1:42" hidden="1">
      <c r="A1988" s="79" t="str">
        <f t="shared" si="31"/>
        <v>ORQ H</v>
      </c>
      <c r="B1988" s="89" t="s">
        <v>108</v>
      </c>
      <c r="K1988" s="3" t="s">
        <v>1951</v>
      </c>
      <c r="L1988" s="3" t="s">
        <v>1951</v>
      </c>
      <c r="M1988" s="3" t="s">
        <v>1951</v>
      </c>
      <c r="N1988" s="3" t="s">
        <v>1951</v>
      </c>
      <c r="AP1988" s="159" t="s">
        <v>1821</v>
      </c>
    </row>
    <row r="1989" spans="1:42" hidden="1">
      <c r="A1989" s="79" t="str">
        <f t="shared" si="31"/>
        <v>ORQ I</v>
      </c>
      <c r="B1989" s="89" t="s">
        <v>224</v>
      </c>
      <c r="K1989" s="3" t="s">
        <v>1951</v>
      </c>
      <c r="L1989" s="3" t="s">
        <v>1951</v>
      </c>
      <c r="M1989" s="3" t="s">
        <v>1951</v>
      </c>
      <c r="N1989" s="3" t="s">
        <v>1951</v>
      </c>
      <c r="AP1989" s="159" t="s">
        <v>1821</v>
      </c>
    </row>
    <row r="1990" spans="1:42" hidden="1">
      <c r="A1990" s="79" t="str">
        <f t="shared" si="31"/>
        <v>ORU1 1</v>
      </c>
      <c r="B1990" s="19">
        <v>1</v>
      </c>
      <c r="K1990" s="3" t="s">
        <v>1951</v>
      </c>
      <c r="L1990" s="3" t="s">
        <v>1951</v>
      </c>
      <c r="M1990" s="3" t="s">
        <v>1951</v>
      </c>
      <c r="N1990" s="3" t="s">
        <v>1951</v>
      </c>
      <c r="AP1990" t="s">
        <v>1822</v>
      </c>
    </row>
    <row r="1991" spans="1:42" hidden="1">
      <c r="A1991" s="79" t="str">
        <f t="shared" si="31"/>
        <v>ORU1 2</v>
      </c>
      <c r="B1991" s="19">
        <v>2</v>
      </c>
      <c r="K1991" s="3" t="s">
        <v>1951</v>
      </c>
      <c r="L1991" s="3" t="s">
        <v>1951</v>
      </c>
      <c r="M1991" s="3" t="s">
        <v>1951</v>
      </c>
      <c r="N1991" s="3" t="s">
        <v>1951</v>
      </c>
      <c r="AP1991" t="s">
        <v>1822</v>
      </c>
    </row>
    <row r="1992" spans="1:42" hidden="1">
      <c r="A1992" s="79" t="str">
        <f t="shared" si="31"/>
        <v>ORU1 3</v>
      </c>
      <c r="B1992" s="19">
        <v>3</v>
      </c>
      <c r="K1992" s="3" t="s">
        <v>1951</v>
      </c>
      <c r="L1992" s="3" t="s">
        <v>1951</v>
      </c>
      <c r="M1992" s="3" t="s">
        <v>1951</v>
      </c>
      <c r="N1992" s="3" t="s">
        <v>1951</v>
      </c>
      <c r="AP1992" t="s">
        <v>1822</v>
      </c>
    </row>
    <row r="1993" spans="1:42" hidden="1">
      <c r="A1993" s="79" t="str">
        <f t="shared" si="31"/>
        <v>ORU1 D</v>
      </c>
      <c r="B1993" s="89" t="s">
        <v>239</v>
      </c>
      <c r="K1993" s="3" t="s">
        <v>1951</v>
      </c>
      <c r="L1993" s="3" t="s">
        <v>1951</v>
      </c>
      <c r="M1993" s="3" t="s">
        <v>1951</v>
      </c>
      <c r="N1993" s="3" t="s">
        <v>1951</v>
      </c>
      <c r="AP1993" s="159" t="s">
        <v>1822</v>
      </c>
    </row>
    <row r="1994" spans="1:42" hidden="1">
      <c r="A1994" s="79" t="str">
        <f t="shared" si="31"/>
        <v>ORU1 E</v>
      </c>
      <c r="B1994" s="89" t="s">
        <v>246</v>
      </c>
      <c r="K1994" s="3" t="s">
        <v>1951</v>
      </c>
      <c r="L1994" s="3" t="s">
        <v>1951</v>
      </c>
      <c r="M1994" s="3" t="s">
        <v>1951</v>
      </c>
      <c r="N1994" s="3" t="s">
        <v>1951</v>
      </c>
      <c r="AP1994" s="159" t="s">
        <v>1822</v>
      </c>
    </row>
    <row r="1995" spans="1:42" hidden="1">
      <c r="A1995" s="79" t="str">
        <f t="shared" si="31"/>
        <v>ORU1 F</v>
      </c>
      <c r="B1995" s="89" t="s">
        <v>247</v>
      </c>
      <c r="K1995" s="3" t="s">
        <v>1951</v>
      </c>
      <c r="L1995" s="3" t="s">
        <v>1951</v>
      </c>
      <c r="M1995" s="3" t="s">
        <v>1951</v>
      </c>
      <c r="N1995" s="3" t="s">
        <v>1951</v>
      </c>
      <c r="AP1995" s="159" t="s">
        <v>1822</v>
      </c>
    </row>
    <row r="1996" spans="1:42" hidden="1">
      <c r="A1996" s="79" t="str">
        <f t="shared" si="31"/>
        <v>ORU1 G</v>
      </c>
      <c r="B1996" s="89" t="s">
        <v>173</v>
      </c>
      <c r="K1996" s="3" t="s">
        <v>1951</v>
      </c>
      <c r="L1996" s="3" t="s">
        <v>1951</v>
      </c>
      <c r="M1996" s="3" t="s">
        <v>1951</v>
      </c>
      <c r="N1996" s="3" t="s">
        <v>1951</v>
      </c>
      <c r="AP1996" s="159" t="s">
        <v>1822</v>
      </c>
    </row>
    <row r="1997" spans="1:42" hidden="1">
      <c r="A1997" s="79" t="str">
        <f t="shared" si="31"/>
        <v>ORU1 H</v>
      </c>
      <c r="B1997" s="89" t="s">
        <v>108</v>
      </c>
      <c r="K1997" s="3" t="s">
        <v>1951</v>
      </c>
      <c r="L1997" s="3" t="s">
        <v>1951</v>
      </c>
      <c r="M1997" s="3" t="s">
        <v>1951</v>
      </c>
      <c r="N1997" s="3" t="s">
        <v>1951</v>
      </c>
      <c r="AP1997" s="159" t="s">
        <v>1822</v>
      </c>
    </row>
    <row r="1998" spans="1:42" hidden="1">
      <c r="A1998" s="79" t="str">
        <f t="shared" si="31"/>
        <v>ORU1 I</v>
      </c>
      <c r="B1998" s="89" t="s">
        <v>224</v>
      </c>
      <c r="K1998" s="3" t="s">
        <v>1951</v>
      </c>
      <c r="L1998" s="3" t="s">
        <v>1951</v>
      </c>
      <c r="M1998" s="3" t="s">
        <v>1951</v>
      </c>
      <c r="N1998" s="3" t="s">
        <v>1951</v>
      </c>
      <c r="AP1998" s="159" t="s">
        <v>1822</v>
      </c>
    </row>
    <row r="1999" spans="1:42" hidden="1">
      <c r="A1999" s="79" t="str">
        <f t="shared" si="31"/>
        <v>ORU3 2</v>
      </c>
      <c r="B1999" s="19">
        <v>2</v>
      </c>
      <c r="K1999" s="3" t="s">
        <v>1951</v>
      </c>
      <c r="L1999" s="3" t="s">
        <v>1951</v>
      </c>
      <c r="M1999" s="3" t="s">
        <v>1951</v>
      </c>
      <c r="N1999" s="3" t="s">
        <v>1951</v>
      </c>
      <c r="AP1999" t="s">
        <v>1823</v>
      </c>
    </row>
    <row r="2000" spans="1:42" hidden="1">
      <c r="A2000" s="79" t="str">
        <f t="shared" si="31"/>
        <v>ORU3 3</v>
      </c>
      <c r="B2000" s="19">
        <v>3</v>
      </c>
      <c r="K2000" s="3" t="s">
        <v>1951</v>
      </c>
      <c r="L2000" s="3" t="s">
        <v>1951</v>
      </c>
      <c r="M2000" s="3" t="s">
        <v>1951</v>
      </c>
      <c r="N2000" s="3" t="s">
        <v>1951</v>
      </c>
      <c r="AP2000" t="s">
        <v>1823</v>
      </c>
    </row>
    <row r="2001" spans="1:42" hidden="1">
      <c r="A2001" s="79" t="str">
        <f t="shared" si="31"/>
        <v>ORU3 E</v>
      </c>
      <c r="B2001" s="89" t="s">
        <v>246</v>
      </c>
      <c r="K2001" s="3" t="s">
        <v>1951</v>
      </c>
      <c r="L2001" s="3" t="s">
        <v>1951</v>
      </c>
      <c r="M2001" s="3" t="s">
        <v>1951</v>
      </c>
      <c r="N2001" s="3" t="s">
        <v>1951</v>
      </c>
      <c r="AP2001" s="159" t="s">
        <v>1823</v>
      </c>
    </row>
    <row r="2002" spans="1:42" hidden="1">
      <c r="A2002" s="79" t="str">
        <f t="shared" si="31"/>
        <v>ORU3 F</v>
      </c>
      <c r="B2002" s="89" t="s">
        <v>247</v>
      </c>
      <c r="K2002" s="3" t="s">
        <v>1951</v>
      </c>
      <c r="L2002" s="3" t="s">
        <v>1951</v>
      </c>
      <c r="M2002" s="3" t="s">
        <v>1951</v>
      </c>
      <c r="N2002" s="3" t="s">
        <v>1951</v>
      </c>
      <c r="AP2002" s="159" t="s">
        <v>1823</v>
      </c>
    </row>
    <row r="2003" spans="1:42" hidden="1">
      <c r="A2003" s="79" t="str">
        <f t="shared" si="31"/>
        <v>ORU3 H</v>
      </c>
      <c r="B2003" s="89" t="s">
        <v>108</v>
      </c>
      <c r="K2003" s="3" t="s">
        <v>1951</v>
      </c>
      <c r="L2003" s="3" t="s">
        <v>1951</v>
      </c>
      <c r="M2003" s="3" t="s">
        <v>1951</v>
      </c>
      <c r="N2003" s="3" t="s">
        <v>1951</v>
      </c>
      <c r="AP2003" s="159" t="s">
        <v>1823</v>
      </c>
    </row>
    <row r="2004" spans="1:42" hidden="1">
      <c r="A2004" s="79" t="str">
        <f t="shared" si="31"/>
        <v>ORU3 I</v>
      </c>
      <c r="B2004" s="89" t="s">
        <v>224</v>
      </c>
      <c r="K2004" s="3" t="s">
        <v>1951</v>
      </c>
      <c r="L2004" s="3" t="s">
        <v>1951</v>
      </c>
      <c r="M2004" s="3" t="s">
        <v>1951</v>
      </c>
      <c r="N2004" s="3" t="s">
        <v>1951</v>
      </c>
      <c r="AP2004" s="159" t="s">
        <v>1823</v>
      </c>
    </row>
    <row r="2005" spans="1:42" hidden="1">
      <c r="A2005" s="79" t="str">
        <f t="shared" si="31"/>
        <v>OYA 1</v>
      </c>
      <c r="B2005" s="19">
        <v>1</v>
      </c>
      <c r="K2005" s="3" t="s">
        <v>1951</v>
      </c>
      <c r="L2005" s="3" t="s">
        <v>1951</v>
      </c>
      <c r="M2005" s="3" t="s">
        <v>1951</v>
      </c>
      <c r="N2005" s="3" t="s">
        <v>1951</v>
      </c>
      <c r="AP2005" t="s">
        <v>890</v>
      </c>
    </row>
    <row r="2006" spans="1:42" hidden="1">
      <c r="A2006" s="79" t="str">
        <f t="shared" si="31"/>
        <v>OYA G</v>
      </c>
      <c r="B2006" s="89" t="s">
        <v>173</v>
      </c>
      <c r="K2006" s="3" t="s">
        <v>1951</v>
      </c>
      <c r="L2006" s="3" t="s">
        <v>1951</v>
      </c>
      <c r="M2006" s="3" t="s">
        <v>1951</v>
      </c>
      <c r="N2006" s="3" t="s">
        <v>1951</v>
      </c>
      <c r="AP2006" s="159" t="s">
        <v>890</v>
      </c>
    </row>
    <row r="2007" spans="1:42" hidden="1">
      <c r="A2007" s="79" t="str">
        <f t="shared" si="31"/>
        <v>OYA H</v>
      </c>
      <c r="B2007" s="89" t="s">
        <v>108</v>
      </c>
      <c r="K2007" s="3" t="s">
        <v>1951</v>
      </c>
      <c r="L2007" s="3" t="s">
        <v>1951</v>
      </c>
      <c r="M2007" s="3" t="s">
        <v>1951</v>
      </c>
      <c r="N2007" s="3" t="s">
        <v>1951</v>
      </c>
      <c r="AP2007" s="159" t="s">
        <v>890</v>
      </c>
    </row>
    <row r="2008" spans="1:42" hidden="1">
      <c r="A2008" s="79" t="str">
        <f t="shared" si="31"/>
        <v>P12 1</v>
      </c>
      <c r="B2008" s="19">
        <v>1</v>
      </c>
      <c r="K2008" s="3" t="s">
        <v>1951</v>
      </c>
      <c r="L2008" s="3" t="s">
        <v>1951</v>
      </c>
      <c r="M2008" s="3" t="s">
        <v>1951</v>
      </c>
      <c r="N2008" s="3" t="s">
        <v>1951</v>
      </c>
      <c r="AP2008" t="s">
        <v>575</v>
      </c>
    </row>
    <row r="2009" spans="1:42" hidden="1">
      <c r="A2009" s="79" t="str">
        <f t="shared" si="31"/>
        <v>P12 3</v>
      </c>
      <c r="B2009" s="19">
        <v>3</v>
      </c>
      <c r="K2009" s="3" t="s">
        <v>1951</v>
      </c>
      <c r="L2009" s="3" t="s">
        <v>1951</v>
      </c>
      <c r="M2009" s="3" t="s">
        <v>1951</v>
      </c>
      <c r="N2009" s="3" t="s">
        <v>1951</v>
      </c>
      <c r="AP2009" t="s">
        <v>575</v>
      </c>
    </row>
    <row r="2010" spans="1:42" hidden="1">
      <c r="A2010" s="79" t="str">
        <f t="shared" si="31"/>
        <v>P12 D</v>
      </c>
      <c r="B2010" s="89" t="s">
        <v>239</v>
      </c>
      <c r="K2010" s="3" t="s">
        <v>1951</v>
      </c>
      <c r="L2010" s="3" t="s">
        <v>1951</v>
      </c>
      <c r="M2010" s="3" t="s">
        <v>1951</v>
      </c>
      <c r="N2010" s="3" t="s">
        <v>1951</v>
      </c>
      <c r="AP2010" s="159" t="s">
        <v>575</v>
      </c>
    </row>
    <row r="2011" spans="1:42" hidden="1">
      <c r="A2011" s="79" t="str">
        <f t="shared" si="31"/>
        <v>P12 F</v>
      </c>
      <c r="B2011" s="89" t="s">
        <v>247</v>
      </c>
      <c r="K2011" s="3" t="s">
        <v>1951</v>
      </c>
      <c r="L2011" s="3" t="s">
        <v>1951</v>
      </c>
      <c r="M2011" s="3" t="s">
        <v>1951</v>
      </c>
      <c r="N2011" s="3" t="s">
        <v>1951</v>
      </c>
      <c r="AP2011" s="159" t="s">
        <v>575</v>
      </c>
    </row>
    <row r="2012" spans="1:42" hidden="1">
      <c r="A2012" s="79" t="str">
        <f t="shared" si="31"/>
        <v>P12 G</v>
      </c>
      <c r="B2012" s="89" t="s">
        <v>173</v>
      </c>
      <c r="K2012" s="3" t="s">
        <v>1951</v>
      </c>
      <c r="L2012" s="3" t="s">
        <v>1951</v>
      </c>
      <c r="M2012" s="3" t="s">
        <v>1951</v>
      </c>
      <c r="N2012" s="3" t="s">
        <v>1951</v>
      </c>
      <c r="AP2012" s="159" t="s">
        <v>575</v>
      </c>
    </row>
    <row r="2013" spans="1:42" hidden="1">
      <c r="A2013" s="79" t="str">
        <f t="shared" si="31"/>
        <v>P12 H</v>
      </c>
      <c r="B2013" s="89" t="s">
        <v>108</v>
      </c>
      <c r="K2013" s="3" t="s">
        <v>1951</v>
      </c>
      <c r="L2013" s="3" t="s">
        <v>1951</v>
      </c>
      <c r="M2013" s="3" t="s">
        <v>1951</v>
      </c>
      <c r="N2013" s="3" t="s">
        <v>1951</v>
      </c>
      <c r="AP2013" s="159" t="s">
        <v>575</v>
      </c>
    </row>
    <row r="2014" spans="1:42" hidden="1">
      <c r="A2014" s="79" t="str">
        <f t="shared" si="31"/>
        <v>P12 I</v>
      </c>
      <c r="B2014" s="89" t="s">
        <v>224</v>
      </c>
      <c r="K2014" s="3" t="s">
        <v>1951</v>
      </c>
      <c r="L2014" s="3" t="s">
        <v>1951</v>
      </c>
      <c r="M2014" s="3" t="s">
        <v>1951</v>
      </c>
      <c r="N2014" s="3" t="s">
        <v>1951</v>
      </c>
      <c r="AP2014" s="159" t="s">
        <v>575</v>
      </c>
    </row>
    <row r="2015" spans="1:42" hidden="1">
      <c r="A2015" s="79" t="str">
        <f t="shared" si="31"/>
        <v>PAL 1</v>
      </c>
      <c r="B2015" s="19">
        <v>1</v>
      </c>
      <c r="K2015" s="3" t="s">
        <v>1951</v>
      </c>
      <c r="L2015" s="3" t="s">
        <v>1951</v>
      </c>
      <c r="M2015" s="3" t="s">
        <v>1951</v>
      </c>
      <c r="N2015" s="3" t="s">
        <v>1951</v>
      </c>
      <c r="AP2015" t="s">
        <v>576</v>
      </c>
    </row>
    <row r="2016" spans="1:42" hidden="1">
      <c r="A2016" s="79" t="str">
        <f t="shared" si="31"/>
        <v>PAL 2</v>
      </c>
      <c r="B2016" s="19">
        <v>2</v>
      </c>
      <c r="K2016" s="3" t="s">
        <v>1951</v>
      </c>
      <c r="L2016" s="3" t="s">
        <v>1951</v>
      </c>
      <c r="M2016" s="3" t="s">
        <v>1951</v>
      </c>
      <c r="N2016" s="3" t="s">
        <v>1951</v>
      </c>
      <c r="AP2016" t="s">
        <v>576</v>
      </c>
    </row>
    <row r="2017" spans="1:42" hidden="1">
      <c r="A2017" s="79" t="str">
        <f t="shared" si="31"/>
        <v>PAL 3</v>
      </c>
      <c r="B2017" s="19">
        <v>3</v>
      </c>
      <c r="K2017" s="3" t="s">
        <v>1951</v>
      </c>
      <c r="L2017" s="3" t="s">
        <v>1951</v>
      </c>
      <c r="M2017" s="3" t="s">
        <v>1951</v>
      </c>
      <c r="N2017" s="3" t="s">
        <v>1951</v>
      </c>
      <c r="AP2017" t="s">
        <v>576</v>
      </c>
    </row>
    <row r="2018" spans="1:42" hidden="1">
      <c r="A2018" s="79" t="str">
        <f t="shared" si="31"/>
        <v>PAL D</v>
      </c>
      <c r="B2018" s="89" t="s">
        <v>239</v>
      </c>
      <c r="K2018" s="3" t="s">
        <v>1951</v>
      </c>
      <c r="L2018" s="3" t="s">
        <v>1951</v>
      </c>
      <c r="M2018" s="3" t="s">
        <v>1951</v>
      </c>
      <c r="N2018" s="3" t="s">
        <v>1951</v>
      </c>
      <c r="AP2018" s="159" t="s">
        <v>576</v>
      </c>
    </row>
    <row r="2019" spans="1:42" hidden="1">
      <c r="A2019" s="79" t="str">
        <f t="shared" si="31"/>
        <v>PAL E</v>
      </c>
      <c r="B2019" s="89" t="s">
        <v>246</v>
      </c>
      <c r="K2019" s="3" t="s">
        <v>1951</v>
      </c>
      <c r="L2019" s="3" t="s">
        <v>1951</v>
      </c>
      <c r="M2019" s="3" t="s">
        <v>1951</v>
      </c>
      <c r="N2019" s="3" t="s">
        <v>1951</v>
      </c>
      <c r="AP2019" s="159" t="s">
        <v>576</v>
      </c>
    </row>
    <row r="2020" spans="1:42" hidden="1">
      <c r="A2020" s="79" t="str">
        <f t="shared" si="31"/>
        <v>PAL F</v>
      </c>
      <c r="B2020" s="89" t="s">
        <v>247</v>
      </c>
      <c r="K2020" s="3" t="s">
        <v>1951</v>
      </c>
      <c r="L2020" s="3" t="s">
        <v>1951</v>
      </c>
      <c r="M2020" s="3" t="s">
        <v>1951</v>
      </c>
      <c r="N2020" s="3" t="s">
        <v>1951</v>
      </c>
      <c r="AP2020" s="159" t="s">
        <v>576</v>
      </c>
    </row>
    <row r="2021" spans="1:42" hidden="1">
      <c r="A2021" s="79" t="str">
        <f t="shared" si="31"/>
        <v>PAL G</v>
      </c>
      <c r="B2021" s="89" t="s">
        <v>173</v>
      </c>
      <c r="K2021" s="3" t="s">
        <v>1951</v>
      </c>
      <c r="L2021" s="3" t="s">
        <v>1951</v>
      </c>
      <c r="M2021" s="3" t="s">
        <v>1951</v>
      </c>
      <c r="N2021" s="3" t="s">
        <v>1951</v>
      </c>
      <c r="AP2021" s="159" t="s">
        <v>576</v>
      </c>
    </row>
    <row r="2022" spans="1:42" hidden="1">
      <c r="A2022" s="79" t="str">
        <f t="shared" si="31"/>
        <v>PAL H</v>
      </c>
      <c r="B2022" s="89" t="s">
        <v>108</v>
      </c>
      <c r="K2022" s="3" t="s">
        <v>1951</v>
      </c>
      <c r="L2022" s="3" t="s">
        <v>1951</v>
      </c>
      <c r="M2022" s="3" t="s">
        <v>1951</v>
      </c>
      <c r="N2022" s="3" t="s">
        <v>1951</v>
      </c>
      <c r="AP2022" s="159" t="s">
        <v>576</v>
      </c>
    </row>
    <row r="2023" spans="1:42" hidden="1">
      <c r="A2023" s="79" t="str">
        <f t="shared" si="31"/>
        <v>PAL I</v>
      </c>
      <c r="B2023" s="89" t="s">
        <v>224</v>
      </c>
      <c r="K2023" s="3" t="s">
        <v>1951</v>
      </c>
      <c r="L2023" s="3" t="s">
        <v>1951</v>
      </c>
      <c r="M2023" s="3" t="s">
        <v>1951</v>
      </c>
      <c r="N2023" s="3" t="s">
        <v>1951</v>
      </c>
      <c r="AP2023" s="159" t="s">
        <v>576</v>
      </c>
    </row>
    <row r="2024" spans="1:42" hidden="1">
      <c r="A2024" s="79" t="str">
        <f t="shared" si="31"/>
        <v>PAP D</v>
      </c>
      <c r="B2024" s="89" t="s">
        <v>239</v>
      </c>
      <c r="K2024" s="3" t="s">
        <v>1951</v>
      </c>
      <c r="L2024" s="3" t="s">
        <v>1951</v>
      </c>
      <c r="M2024" s="3" t="s">
        <v>1951</v>
      </c>
      <c r="N2024" s="3" t="s">
        <v>1951</v>
      </c>
      <c r="AP2024" s="159" t="s">
        <v>912</v>
      </c>
    </row>
    <row r="2025" spans="1:42" hidden="1">
      <c r="A2025" s="79" t="str">
        <f t="shared" si="31"/>
        <v>PAP E</v>
      </c>
      <c r="B2025" s="89" t="s">
        <v>246</v>
      </c>
      <c r="K2025" s="3" t="s">
        <v>1951</v>
      </c>
      <c r="L2025" s="3" t="s">
        <v>1951</v>
      </c>
      <c r="M2025" s="3" t="s">
        <v>1951</v>
      </c>
      <c r="N2025" s="3" t="s">
        <v>1951</v>
      </c>
      <c r="AP2025" s="159" t="s">
        <v>912</v>
      </c>
    </row>
    <row r="2026" spans="1:42" hidden="1">
      <c r="A2026" s="79" t="str">
        <f t="shared" si="31"/>
        <v>PAP F</v>
      </c>
      <c r="B2026" s="89" t="s">
        <v>247</v>
      </c>
      <c r="K2026" s="3" t="s">
        <v>1951</v>
      </c>
      <c r="L2026" s="3" t="s">
        <v>1951</v>
      </c>
      <c r="M2026" s="3" t="s">
        <v>1951</v>
      </c>
      <c r="N2026" s="3" t="s">
        <v>1951</v>
      </c>
      <c r="AP2026" s="159" t="s">
        <v>912</v>
      </c>
    </row>
    <row r="2027" spans="1:42" hidden="1">
      <c r="A2027" s="79" t="str">
        <f t="shared" si="31"/>
        <v>PAP G</v>
      </c>
      <c r="B2027" s="89" t="s">
        <v>173</v>
      </c>
      <c r="K2027" s="3" t="s">
        <v>1951</v>
      </c>
      <c r="L2027" s="3" t="s">
        <v>1951</v>
      </c>
      <c r="M2027" s="3" t="s">
        <v>1951</v>
      </c>
      <c r="N2027" s="3" t="s">
        <v>1951</v>
      </c>
      <c r="AP2027" s="159" t="s">
        <v>912</v>
      </c>
    </row>
    <row r="2028" spans="1:42" hidden="1">
      <c r="A2028" s="79" t="str">
        <f t="shared" si="31"/>
        <v>PAP H</v>
      </c>
      <c r="B2028" s="89" t="s">
        <v>108</v>
      </c>
      <c r="K2028" s="3" t="s">
        <v>1951</v>
      </c>
      <c r="L2028" s="3" t="s">
        <v>1951</v>
      </c>
      <c r="M2028" s="3" t="s">
        <v>1951</v>
      </c>
      <c r="N2028" s="3" t="s">
        <v>1951</v>
      </c>
      <c r="AP2028" s="159" t="s">
        <v>912</v>
      </c>
    </row>
    <row r="2029" spans="1:42" hidden="1">
      <c r="A2029" s="79" t="str">
        <f t="shared" si="31"/>
        <v>PAP I</v>
      </c>
      <c r="B2029" s="89" t="s">
        <v>224</v>
      </c>
      <c r="K2029" s="3" t="s">
        <v>1951</v>
      </c>
      <c r="L2029" s="3" t="s">
        <v>1951</v>
      </c>
      <c r="M2029" s="3" t="s">
        <v>1951</v>
      </c>
      <c r="N2029" s="3" t="s">
        <v>1951</v>
      </c>
      <c r="AP2029" s="159" t="s">
        <v>912</v>
      </c>
    </row>
    <row r="2030" spans="1:42" hidden="1">
      <c r="A2030" s="79" t="str">
        <f t="shared" si="31"/>
        <v>PAR 1</v>
      </c>
      <c r="B2030" s="19">
        <v>1</v>
      </c>
      <c r="K2030" s="3" t="s">
        <v>1951</v>
      </c>
      <c r="L2030" s="3" t="s">
        <v>1951</v>
      </c>
      <c r="M2030" s="3" t="s">
        <v>1951</v>
      </c>
      <c r="N2030" s="3" t="s">
        <v>1951</v>
      </c>
      <c r="AP2030" t="s">
        <v>620</v>
      </c>
    </row>
    <row r="2031" spans="1:42" hidden="1">
      <c r="A2031" s="79" t="str">
        <f t="shared" si="31"/>
        <v>PAR 3</v>
      </c>
      <c r="B2031" s="19">
        <v>3</v>
      </c>
      <c r="K2031" s="3" t="s">
        <v>1951</v>
      </c>
      <c r="L2031" s="3" t="s">
        <v>1951</v>
      </c>
      <c r="M2031" s="3" t="s">
        <v>1951</v>
      </c>
      <c r="N2031" s="3" t="s">
        <v>1951</v>
      </c>
      <c r="AP2031" t="s">
        <v>620</v>
      </c>
    </row>
    <row r="2032" spans="1:42" hidden="1">
      <c r="A2032" s="79" t="str">
        <f t="shared" si="31"/>
        <v>PAR D</v>
      </c>
      <c r="B2032" s="89" t="s">
        <v>239</v>
      </c>
      <c r="K2032" s="3" t="s">
        <v>1951</v>
      </c>
      <c r="L2032" s="3" t="s">
        <v>1951</v>
      </c>
      <c r="M2032" s="3" t="s">
        <v>1951</v>
      </c>
      <c r="N2032" s="3" t="s">
        <v>1951</v>
      </c>
      <c r="AP2032" s="159" t="s">
        <v>620</v>
      </c>
    </row>
    <row r="2033" spans="1:42" hidden="1">
      <c r="A2033" s="79" t="str">
        <f t="shared" si="31"/>
        <v>PAR E</v>
      </c>
      <c r="B2033" s="89" t="s">
        <v>246</v>
      </c>
      <c r="K2033" s="3" t="s">
        <v>1951</v>
      </c>
      <c r="L2033" s="3" t="s">
        <v>1951</v>
      </c>
      <c r="M2033" s="3" t="s">
        <v>1951</v>
      </c>
      <c r="N2033" s="3" t="s">
        <v>1951</v>
      </c>
      <c r="AP2033" s="159" t="s">
        <v>620</v>
      </c>
    </row>
    <row r="2034" spans="1:42" hidden="1">
      <c r="A2034" s="79" t="str">
        <f t="shared" si="31"/>
        <v>PAR F</v>
      </c>
      <c r="B2034" s="89" t="s">
        <v>247</v>
      </c>
      <c r="K2034" s="3" t="s">
        <v>1951</v>
      </c>
      <c r="L2034" s="3" t="s">
        <v>1951</v>
      </c>
      <c r="M2034" s="3" t="s">
        <v>1951</v>
      </c>
      <c r="N2034" s="3" t="s">
        <v>1951</v>
      </c>
      <c r="AP2034" s="159" t="s">
        <v>620</v>
      </c>
    </row>
    <row r="2035" spans="1:42" hidden="1">
      <c r="A2035" s="79" t="str">
        <f t="shared" si="31"/>
        <v>PAR G</v>
      </c>
      <c r="B2035" s="89" t="s">
        <v>173</v>
      </c>
      <c r="K2035" s="3" t="s">
        <v>1951</v>
      </c>
      <c r="L2035" s="3" t="s">
        <v>1951</v>
      </c>
      <c r="M2035" s="3" t="s">
        <v>1951</v>
      </c>
      <c r="N2035" s="3" t="s">
        <v>1951</v>
      </c>
      <c r="AP2035" s="159" t="s">
        <v>620</v>
      </c>
    </row>
    <row r="2036" spans="1:42" hidden="1">
      <c r="A2036" s="79" t="str">
        <f t="shared" si="31"/>
        <v>PAR I</v>
      </c>
      <c r="B2036" s="89" t="s">
        <v>224</v>
      </c>
      <c r="K2036" s="3" t="s">
        <v>1951</v>
      </c>
      <c r="L2036" s="3" t="s">
        <v>1951</v>
      </c>
      <c r="M2036" s="3" t="s">
        <v>1951</v>
      </c>
      <c r="N2036" s="3" t="s">
        <v>1951</v>
      </c>
      <c r="AP2036" s="159" t="s">
        <v>620</v>
      </c>
    </row>
    <row r="2037" spans="1:42" hidden="1">
      <c r="A2037" s="79" t="str">
        <f t="shared" si="31"/>
        <v>PAS 2</v>
      </c>
      <c r="B2037" s="19">
        <v>2</v>
      </c>
      <c r="K2037" s="3" t="s">
        <v>1951</v>
      </c>
      <c r="L2037" s="3" t="s">
        <v>1951</v>
      </c>
      <c r="M2037" s="3" t="s">
        <v>1951</v>
      </c>
      <c r="N2037" s="3" t="s">
        <v>1951</v>
      </c>
      <c r="AP2037" t="s">
        <v>1950</v>
      </c>
    </row>
    <row r="2038" spans="1:42" hidden="1">
      <c r="A2038" s="79" t="str">
        <f t="shared" si="31"/>
        <v>PAS2 F</v>
      </c>
      <c r="B2038" s="89" t="s">
        <v>247</v>
      </c>
      <c r="K2038" s="3" t="s">
        <v>1951</v>
      </c>
      <c r="L2038" s="3" t="s">
        <v>1951</v>
      </c>
      <c r="M2038" s="3" t="s">
        <v>1951</v>
      </c>
      <c r="N2038" s="3" t="s">
        <v>1951</v>
      </c>
      <c r="AP2038" s="159" t="s">
        <v>577</v>
      </c>
    </row>
    <row r="2039" spans="1:42" hidden="1">
      <c r="A2039" s="79" t="str">
        <f t="shared" si="31"/>
        <v>PAS2 I</v>
      </c>
      <c r="B2039" s="89" t="s">
        <v>224</v>
      </c>
      <c r="K2039" s="3" t="s">
        <v>1951</v>
      </c>
      <c r="L2039" s="3" t="s">
        <v>1951</v>
      </c>
      <c r="M2039" s="3" t="s">
        <v>1951</v>
      </c>
      <c r="N2039" s="3" t="s">
        <v>1951</v>
      </c>
      <c r="AP2039" s="159" t="s">
        <v>577</v>
      </c>
    </row>
    <row r="2040" spans="1:42" hidden="1">
      <c r="A2040" s="79" t="str">
        <f t="shared" si="31"/>
        <v>PBA 1</v>
      </c>
      <c r="B2040" s="19">
        <v>1</v>
      </c>
      <c r="K2040" s="3" t="s">
        <v>1951</v>
      </c>
      <c r="L2040" s="3" t="s">
        <v>1951</v>
      </c>
      <c r="M2040" s="3" t="s">
        <v>1951</v>
      </c>
      <c r="N2040" s="3" t="s">
        <v>1951</v>
      </c>
      <c r="AP2040" t="s">
        <v>578</v>
      </c>
    </row>
    <row r="2041" spans="1:42" hidden="1">
      <c r="A2041" s="79" t="str">
        <f t="shared" si="31"/>
        <v>PBA 2</v>
      </c>
      <c r="B2041" s="19">
        <v>2</v>
      </c>
      <c r="K2041" s="3" t="s">
        <v>1951</v>
      </c>
      <c r="L2041" s="3" t="s">
        <v>1951</v>
      </c>
      <c r="M2041" s="3" t="s">
        <v>1951</v>
      </c>
      <c r="N2041" s="3" t="s">
        <v>1951</v>
      </c>
      <c r="AP2041" t="s">
        <v>578</v>
      </c>
    </row>
    <row r="2042" spans="1:42" hidden="1">
      <c r="A2042" s="79" t="str">
        <f t="shared" si="31"/>
        <v>PBA 3</v>
      </c>
      <c r="B2042" s="19">
        <v>3</v>
      </c>
      <c r="K2042" s="3" t="s">
        <v>1951</v>
      </c>
      <c r="L2042" s="3" t="s">
        <v>1951</v>
      </c>
      <c r="M2042" s="3" t="s">
        <v>1951</v>
      </c>
      <c r="N2042" s="3" t="s">
        <v>1951</v>
      </c>
      <c r="AP2042" t="s">
        <v>578</v>
      </c>
    </row>
    <row r="2043" spans="1:42" hidden="1">
      <c r="A2043" s="79" t="str">
        <f t="shared" si="31"/>
        <v>PBA A</v>
      </c>
      <c r="B2043" s="89" t="s">
        <v>106</v>
      </c>
      <c r="C2043" s="79"/>
      <c r="D2043" s="79"/>
      <c r="E2043" s="79"/>
      <c r="F2043" s="79"/>
      <c r="G2043" s="84"/>
      <c r="H2043" s="79"/>
      <c r="I2043" s="79"/>
      <c r="J2043" s="79"/>
      <c r="K2043" s="3" t="s">
        <v>1951</v>
      </c>
      <c r="L2043" s="3" t="s">
        <v>1951</v>
      </c>
      <c r="M2043" s="3" t="s">
        <v>1951</v>
      </c>
      <c r="N2043" s="3" t="s">
        <v>1951</v>
      </c>
      <c r="O2043" s="3"/>
      <c r="P2043" s="79"/>
      <c r="Q2043" s="79"/>
      <c r="R2043" s="85"/>
      <c r="S2043" s="85"/>
      <c r="T2043" s="85"/>
      <c r="U2043" s="85"/>
      <c r="V2043" s="79"/>
      <c r="W2043" s="79"/>
      <c r="X2043" s="79"/>
      <c r="Y2043" s="79"/>
      <c r="Z2043" s="79"/>
      <c r="AA2043" s="79"/>
      <c r="AB2043" s="79"/>
      <c r="AC2043" s="79"/>
      <c r="AD2043" s="86"/>
      <c r="AE2043" s="86"/>
      <c r="AF2043" s="90"/>
      <c r="AG2043" s="3"/>
      <c r="AH2043" s="79"/>
      <c r="AI2043" s="79"/>
      <c r="AJ2043" s="79"/>
      <c r="AK2043" s="19"/>
      <c r="AL2043" s="79"/>
      <c r="AM2043" s="79"/>
      <c r="AN2043" s="3"/>
      <c r="AO2043" s="79"/>
      <c r="AP2043" s="158" t="s">
        <v>578</v>
      </c>
    </row>
    <row r="2044" spans="1:42" hidden="1">
      <c r="A2044" s="79" t="str">
        <f t="shared" si="31"/>
        <v>PBA B</v>
      </c>
      <c r="B2044" s="89" t="s">
        <v>109</v>
      </c>
      <c r="C2044" s="79"/>
      <c r="D2044" s="79"/>
      <c r="E2044" s="79"/>
      <c r="F2044" s="79"/>
      <c r="G2044" s="84"/>
      <c r="H2044" s="79"/>
      <c r="I2044" s="79"/>
      <c r="J2044" s="79"/>
      <c r="K2044" s="3" t="s">
        <v>1951</v>
      </c>
      <c r="L2044" s="3" t="s">
        <v>1951</v>
      </c>
      <c r="M2044" s="3" t="s">
        <v>1951</v>
      </c>
      <c r="N2044" s="3" t="s">
        <v>1951</v>
      </c>
      <c r="O2044" s="3"/>
      <c r="P2044" s="79"/>
      <c r="Q2044" s="79"/>
      <c r="R2044" s="85"/>
      <c r="S2044" s="85"/>
      <c r="T2044" s="85"/>
      <c r="U2044" s="85"/>
      <c r="V2044" s="79"/>
      <c r="W2044" s="79"/>
      <c r="X2044" s="79"/>
      <c r="Y2044" s="79"/>
      <c r="Z2044" s="79"/>
      <c r="AA2044" s="79"/>
      <c r="AB2044" s="79"/>
      <c r="AC2044" s="79"/>
      <c r="AD2044" s="86"/>
      <c r="AE2044" s="86"/>
      <c r="AF2044" s="90"/>
      <c r="AG2044" s="3"/>
      <c r="AH2044" s="79"/>
      <c r="AI2044" s="79"/>
      <c r="AJ2044" s="79"/>
      <c r="AK2044" s="19"/>
      <c r="AL2044" s="79"/>
      <c r="AM2044" s="79"/>
      <c r="AN2044" s="3"/>
      <c r="AO2044" s="79"/>
      <c r="AP2044" s="158" t="s">
        <v>578</v>
      </c>
    </row>
    <row r="2045" spans="1:42" hidden="1">
      <c r="A2045" s="79" t="str">
        <f t="shared" si="31"/>
        <v>PBA F</v>
      </c>
      <c r="B2045" s="89" t="s">
        <v>247</v>
      </c>
      <c r="K2045" s="3" t="s">
        <v>1951</v>
      </c>
      <c r="L2045" s="3" t="s">
        <v>1951</v>
      </c>
      <c r="M2045" s="3" t="s">
        <v>1951</v>
      </c>
      <c r="N2045" s="3" t="s">
        <v>1951</v>
      </c>
      <c r="AP2045" s="159" t="s">
        <v>578</v>
      </c>
    </row>
    <row r="2046" spans="1:42" hidden="1">
      <c r="A2046" s="79" t="str">
        <f t="shared" si="31"/>
        <v>PBA G</v>
      </c>
      <c r="B2046" s="89" t="s">
        <v>173</v>
      </c>
      <c r="K2046" s="3" t="s">
        <v>1951</v>
      </c>
      <c r="L2046" s="3" t="s">
        <v>1951</v>
      </c>
      <c r="M2046" s="3" t="s">
        <v>1951</v>
      </c>
      <c r="N2046" s="3" t="s">
        <v>1951</v>
      </c>
      <c r="AP2046" s="159" t="s">
        <v>578</v>
      </c>
    </row>
    <row r="2047" spans="1:42" hidden="1">
      <c r="A2047" s="79" t="str">
        <f t="shared" si="31"/>
        <v>PBA H</v>
      </c>
      <c r="B2047" s="89" t="s">
        <v>108</v>
      </c>
      <c r="K2047" s="3" t="s">
        <v>1951</v>
      </c>
      <c r="L2047" s="3" t="s">
        <v>1951</v>
      </c>
      <c r="M2047" s="3" t="s">
        <v>1951</v>
      </c>
      <c r="N2047" s="3" t="s">
        <v>1951</v>
      </c>
      <c r="AP2047" s="159" t="s">
        <v>578</v>
      </c>
    </row>
    <row r="2048" spans="1:42" hidden="1">
      <c r="A2048" s="79" t="str">
        <f t="shared" si="31"/>
        <v>PBA I</v>
      </c>
      <c r="B2048" s="89" t="s">
        <v>224</v>
      </c>
      <c r="K2048" s="3" t="s">
        <v>1951</v>
      </c>
      <c r="L2048" s="3" t="s">
        <v>1951</v>
      </c>
      <c r="M2048" s="3" t="s">
        <v>1951</v>
      </c>
      <c r="N2048" s="3" t="s">
        <v>1951</v>
      </c>
      <c r="AP2048" s="159" t="s">
        <v>578</v>
      </c>
    </row>
    <row r="2049" spans="1:42" hidden="1">
      <c r="A2049" s="79" t="str">
        <f t="shared" si="31"/>
        <v>PDP D</v>
      </c>
      <c r="B2049" s="89" t="s">
        <v>239</v>
      </c>
      <c r="K2049" s="3" t="s">
        <v>1951</v>
      </c>
      <c r="L2049" s="3" t="s">
        <v>1951</v>
      </c>
      <c r="M2049" s="3" t="s">
        <v>1951</v>
      </c>
      <c r="N2049" s="3" t="s">
        <v>1951</v>
      </c>
      <c r="AP2049" s="159" t="s">
        <v>1824</v>
      </c>
    </row>
    <row r="2050" spans="1:42" hidden="1">
      <c r="A2050" s="79" t="str">
        <f t="shared" ref="A2050:A2113" si="32">_xlfn.CONCAT(AP2050," ",B2050)</f>
        <v>PDP E</v>
      </c>
      <c r="B2050" s="89" t="s">
        <v>246</v>
      </c>
      <c r="K2050" s="3" t="s">
        <v>1951</v>
      </c>
      <c r="L2050" s="3" t="s">
        <v>1951</v>
      </c>
      <c r="M2050" s="3" t="s">
        <v>1951</v>
      </c>
      <c r="N2050" s="3" t="s">
        <v>1951</v>
      </c>
      <c r="AP2050" s="159" t="s">
        <v>1824</v>
      </c>
    </row>
    <row r="2051" spans="1:42" hidden="1">
      <c r="A2051" s="79" t="str">
        <f t="shared" si="32"/>
        <v>PDP F</v>
      </c>
      <c r="B2051" s="89" t="s">
        <v>247</v>
      </c>
      <c r="K2051" s="3" t="s">
        <v>1951</v>
      </c>
      <c r="L2051" s="3" t="s">
        <v>1951</v>
      </c>
      <c r="M2051" s="3" t="s">
        <v>1951</v>
      </c>
      <c r="N2051" s="3" t="s">
        <v>1951</v>
      </c>
      <c r="AP2051" s="159" t="s">
        <v>1824</v>
      </c>
    </row>
    <row r="2052" spans="1:42" hidden="1">
      <c r="A2052" s="79" t="str">
        <f t="shared" si="32"/>
        <v>PDR 1</v>
      </c>
      <c r="B2052" s="19">
        <v>1</v>
      </c>
      <c r="K2052" s="3" t="s">
        <v>1951</v>
      </c>
      <c r="L2052" s="3" t="s">
        <v>1951</v>
      </c>
      <c r="M2052" s="3" t="s">
        <v>1951</v>
      </c>
      <c r="N2052" s="3" t="s">
        <v>1951</v>
      </c>
      <c r="AP2052" t="s">
        <v>1825</v>
      </c>
    </row>
    <row r="2053" spans="1:42" hidden="1">
      <c r="A2053" s="79" t="str">
        <f t="shared" si="32"/>
        <v>PDR 3</v>
      </c>
      <c r="B2053" s="19">
        <v>3</v>
      </c>
      <c r="K2053" s="3" t="s">
        <v>1951</v>
      </c>
      <c r="L2053" s="3" t="s">
        <v>1951</v>
      </c>
      <c r="M2053" s="3" t="s">
        <v>1951</v>
      </c>
      <c r="N2053" s="3" t="s">
        <v>1951</v>
      </c>
      <c r="AP2053" t="s">
        <v>1825</v>
      </c>
    </row>
    <row r="2054" spans="1:42" hidden="1">
      <c r="A2054" s="79" t="str">
        <f t="shared" si="32"/>
        <v>PDR D</v>
      </c>
      <c r="B2054" s="89" t="s">
        <v>239</v>
      </c>
      <c r="K2054" s="3" t="s">
        <v>1951</v>
      </c>
      <c r="L2054" s="3" t="s">
        <v>1951</v>
      </c>
      <c r="M2054" s="3" t="s">
        <v>1951</v>
      </c>
      <c r="N2054" s="3" t="s">
        <v>1951</v>
      </c>
      <c r="AP2054" s="159" t="s">
        <v>1825</v>
      </c>
    </row>
    <row r="2055" spans="1:42" hidden="1">
      <c r="A2055" s="79" t="str">
        <f t="shared" si="32"/>
        <v>PDR E</v>
      </c>
      <c r="B2055" s="89" t="s">
        <v>246</v>
      </c>
      <c r="K2055" s="3" t="s">
        <v>1951</v>
      </c>
      <c r="L2055" s="3" t="s">
        <v>1951</v>
      </c>
      <c r="M2055" s="3" t="s">
        <v>1951</v>
      </c>
      <c r="N2055" s="3" t="s">
        <v>1951</v>
      </c>
      <c r="AP2055" s="159" t="s">
        <v>1825</v>
      </c>
    </row>
    <row r="2056" spans="1:42" hidden="1">
      <c r="A2056" s="79" t="str">
        <f t="shared" si="32"/>
        <v>PDR F</v>
      </c>
      <c r="B2056" s="89" t="s">
        <v>247</v>
      </c>
      <c r="K2056" s="3" t="s">
        <v>1951</v>
      </c>
      <c r="L2056" s="3" t="s">
        <v>1951</v>
      </c>
      <c r="M2056" s="3" t="s">
        <v>1951</v>
      </c>
      <c r="N2056" s="3" t="s">
        <v>1951</v>
      </c>
      <c r="AP2056" s="159" t="s">
        <v>1825</v>
      </c>
    </row>
    <row r="2057" spans="1:42" hidden="1">
      <c r="A2057" s="79" t="str">
        <f t="shared" si="32"/>
        <v>PDR G</v>
      </c>
      <c r="B2057" s="89" t="s">
        <v>173</v>
      </c>
      <c r="K2057" s="3" t="s">
        <v>1951</v>
      </c>
      <c r="L2057" s="3" t="s">
        <v>1951</v>
      </c>
      <c r="M2057" s="3" t="s">
        <v>1951</v>
      </c>
      <c r="N2057" s="3" t="s">
        <v>1951</v>
      </c>
      <c r="AP2057" s="159" t="s">
        <v>1825</v>
      </c>
    </row>
    <row r="2058" spans="1:42" hidden="1">
      <c r="A2058" s="79" t="str">
        <f t="shared" si="32"/>
        <v>PDR H</v>
      </c>
      <c r="B2058" s="89" t="s">
        <v>108</v>
      </c>
      <c r="K2058" s="3" t="s">
        <v>1951</v>
      </c>
      <c r="L2058" s="3" t="s">
        <v>1951</v>
      </c>
      <c r="M2058" s="3" t="s">
        <v>1951</v>
      </c>
      <c r="N2058" s="3" t="s">
        <v>1951</v>
      </c>
      <c r="AP2058" s="159" t="s">
        <v>1825</v>
      </c>
    </row>
    <row r="2059" spans="1:42" hidden="1">
      <c r="A2059" s="79" t="str">
        <f t="shared" si="32"/>
        <v>PDR I</v>
      </c>
      <c r="B2059" s="89" t="s">
        <v>224</v>
      </c>
      <c r="K2059" s="3" t="s">
        <v>1951</v>
      </c>
      <c r="L2059" s="3" t="s">
        <v>1951</v>
      </c>
      <c r="M2059" s="3" t="s">
        <v>1951</v>
      </c>
      <c r="N2059" s="3" t="s">
        <v>1951</v>
      </c>
      <c r="AP2059" s="159" t="s">
        <v>1825</v>
      </c>
    </row>
    <row r="2060" spans="1:42" hidden="1">
      <c r="A2060" s="79" t="str">
        <f t="shared" si="32"/>
        <v>PECO E</v>
      </c>
      <c r="B2060" s="89" t="s">
        <v>246</v>
      </c>
      <c r="K2060" s="3" t="s">
        <v>1951</v>
      </c>
      <c r="L2060" s="3" t="s">
        <v>1951</v>
      </c>
      <c r="M2060" s="3" t="s">
        <v>1951</v>
      </c>
      <c r="N2060" s="3" t="s">
        <v>1951</v>
      </c>
      <c r="AP2060" s="159" t="s">
        <v>1826</v>
      </c>
    </row>
    <row r="2061" spans="1:42" hidden="1">
      <c r="A2061" s="79" t="str">
        <f t="shared" si="32"/>
        <v>PECO F</v>
      </c>
      <c r="B2061" s="89" t="s">
        <v>247</v>
      </c>
      <c r="C2061" s="79" t="s">
        <v>433</v>
      </c>
      <c r="D2061" s="79" t="s">
        <v>434</v>
      </c>
      <c r="E2061" s="79"/>
      <c r="F2061" s="79"/>
      <c r="G2061" s="84"/>
      <c r="H2061" s="79"/>
      <c r="I2061" s="79"/>
      <c r="J2061" s="79"/>
      <c r="K2061" s="3" t="s">
        <v>1951</v>
      </c>
      <c r="L2061" s="3" t="s">
        <v>1951</v>
      </c>
      <c r="M2061" s="3" t="s">
        <v>1951</v>
      </c>
      <c r="N2061" s="3" t="s">
        <v>1951</v>
      </c>
      <c r="O2061" s="3"/>
      <c r="P2061" s="79"/>
      <c r="Q2061" s="79"/>
      <c r="R2061" s="85"/>
      <c r="S2061" s="85"/>
      <c r="T2061" s="85"/>
      <c r="U2061" s="85"/>
      <c r="V2061" s="79"/>
      <c r="W2061" s="79"/>
      <c r="X2061" s="79"/>
      <c r="Y2061" s="79"/>
      <c r="Z2061" s="79"/>
      <c r="AA2061" s="79"/>
      <c r="AB2061" s="79"/>
      <c r="AC2061" s="79"/>
      <c r="AD2061" s="86"/>
      <c r="AE2061" s="86"/>
      <c r="AF2061" s="90"/>
      <c r="AG2061" s="3"/>
      <c r="AH2061" s="79"/>
      <c r="AI2061" s="79"/>
      <c r="AJ2061" s="79"/>
      <c r="AK2061" s="19"/>
      <c r="AL2061" s="79"/>
      <c r="AM2061" s="79"/>
      <c r="AN2061" s="3"/>
      <c r="AO2061" s="79"/>
      <c r="AP2061" s="158" t="s">
        <v>1826</v>
      </c>
    </row>
    <row r="2062" spans="1:42" hidden="1">
      <c r="A2062" s="79" t="str">
        <f t="shared" si="32"/>
        <v>PEN 1</v>
      </c>
      <c r="B2062" s="19">
        <v>1</v>
      </c>
      <c r="K2062" s="3" t="s">
        <v>1951</v>
      </c>
      <c r="L2062" s="3" t="s">
        <v>1951</v>
      </c>
      <c r="M2062" s="3" t="s">
        <v>1951</v>
      </c>
      <c r="N2062" s="3" t="s">
        <v>1951</v>
      </c>
      <c r="AP2062" t="s">
        <v>1827</v>
      </c>
    </row>
    <row r="2063" spans="1:42" hidden="1">
      <c r="A2063" s="79" t="str">
        <f t="shared" si="32"/>
        <v>PEN 2</v>
      </c>
      <c r="B2063" s="19">
        <v>2</v>
      </c>
      <c r="K2063" s="3" t="s">
        <v>1951</v>
      </c>
      <c r="L2063" s="3" t="s">
        <v>1951</v>
      </c>
      <c r="M2063" s="3" t="s">
        <v>1951</v>
      </c>
      <c r="N2063" s="3" t="s">
        <v>1951</v>
      </c>
      <c r="AP2063" t="s">
        <v>1827</v>
      </c>
    </row>
    <row r="2064" spans="1:42" hidden="1">
      <c r="A2064" s="79" t="str">
        <f t="shared" si="32"/>
        <v>PEN 3</v>
      </c>
      <c r="B2064" s="19">
        <v>3</v>
      </c>
      <c r="K2064" s="3" t="s">
        <v>1951</v>
      </c>
      <c r="L2064" s="3" t="s">
        <v>1951</v>
      </c>
      <c r="M2064" s="3" t="s">
        <v>1951</v>
      </c>
      <c r="N2064" s="3" t="s">
        <v>1951</v>
      </c>
      <c r="AP2064" t="s">
        <v>1827</v>
      </c>
    </row>
    <row r="2065" spans="1:42" hidden="1">
      <c r="A2065" s="79" t="str">
        <f t="shared" si="32"/>
        <v>PEN D</v>
      </c>
      <c r="B2065" s="89" t="s">
        <v>239</v>
      </c>
      <c r="C2065" s="79" t="s">
        <v>435</v>
      </c>
      <c r="D2065" s="79" t="s">
        <v>436</v>
      </c>
      <c r="E2065" s="79"/>
      <c r="F2065" s="79"/>
      <c r="G2065" s="84"/>
      <c r="H2065" s="79"/>
      <c r="I2065" s="79"/>
      <c r="J2065" s="79"/>
      <c r="K2065" s="3" t="s">
        <v>1951</v>
      </c>
      <c r="L2065" s="3" t="s">
        <v>1951</v>
      </c>
      <c r="M2065" s="3" t="s">
        <v>1951</v>
      </c>
      <c r="N2065" s="3" t="s">
        <v>1951</v>
      </c>
      <c r="O2065" s="3"/>
      <c r="P2065" s="79"/>
      <c r="Q2065" s="79"/>
      <c r="R2065" s="85"/>
      <c r="S2065" s="85"/>
      <c r="T2065" s="85"/>
      <c r="U2065" s="85"/>
      <c r="V2065" s="79"/>
      <c r="W2065" s="79"/>
      <c r="X2065" s="79"/>
      <c r="Y2065" s="79"/>
      <c r="Z2065" s="79"/>
      <c r="AA2065" s="79"/>
      <c r="AB2065" s="79"/>
      <c r="AC2065" s="79"/>
      <c r="AD2065" s="86"/>
      <c r="AE2065" s="86"/>
      <c r="AF2065" s="90"/>
      <c r="AG2065" s="3"/>
      <c r="AH2065" s="79"/>
      <c r="AI2065" s="79"/>
      <c r="AJ2065" s="79"/>
      <c r="AK2065" s="19"/>
      <c r="AL2065" s="79"/>
      <c r="AM2065" s="79"/>
      <c r="AN2065" s="3"/>
      <c r="AO2065" s="79"/>
      <c r="AP2065" s="158" t="s">
        <v>1827</v>
      </c>
    </row>
    <row r="2066" spans="1:42" hidden="1">
      <c r="A2066" s="79" t="str">
        <f t="shared" si="32"/>
        <v>PEN E</v>
      </c>
      <c r="B2066" s="89" t="s">
        <v>246</v>
      </c>
      <c r="K2066" s="3" t="s">
        <v>1951</v>
      </c>
      <c r="L2066" s="3" t="s">
        <v>1951</v>
      </c>
      <c r="M2066" s="3" t="s">
        <v>1951</v>
      </c>
      <c r="N2066" s="3" t="s">
        <v>1951</v>
      </c>
      <c r="AP2066" s="159" t="s">
        <v>1827</v>
      </c>
    </row>
    <row r="2067" spans="1:42" hidden="1">
      <c r="A2067" s="79" t="str">
        <f t="shared" si="32"/>
        <v>PEN F</v>
      </c>
      <c r="B2067" s="89" t="s">
        <v>247</v>
      </c>
      <c r="K2067" s="3" t="s">
        <v>1951</v>
      </c>
      <c r="L2067" s="3" t="s">
        <v>1951</v>
      </c>
      <c r="M2067" s="3" t="s">
        <v>1951</v>
      </c>
      <c r="N2067" s="3" t="s">
        <v>1951</v>
      </c>
      <c r="AP2067" s="159" t="s">
        <v>1827</v>
      </c>
    </row>
    <row r="2068" spans="1:42" hidden="1">
      <c r="A2068" s="79" t="str">
        <f t="shared" si="32"/>
        <v>PEN G</v>
      </c>
      <c r="B2068" s="89" t="s">
        <v>173</v>
      </c>
      <c r="K2068" s="3" t="s">
        <v>1951</v>
      </c>
      <c r="L2068" s="3" t="s">
        <v>1951</v>
      </c>
      <c r="M2068" s="3" t="s">
        <v>1951</v>
      </c>
      <c r="N2068" s="3" t="s">
        <v>1951</v>
      </c>
      <c r="AP2068" s="159" t="s">
        <v>1827</v>
      </c>
    </row>
    <row r="2069" spans="1:42" hidden="1">
      <c r="A2069" s="79" t="str">
        <f t="shared" si="32"/>
        <v>PEN H</v>
      </c>
      <c r="B2069" s="89" t="s">
        <v>108</v>
      </c>
      <c r="K2069" s="3" t="s">
        <v>1951</v>
      </c>
      <c r="L2069" s="3" t="s">
        <v>1951</v>
      </c>
      <c r="M2069" s="3" t="s">
        <v>1951</v>
      </c>
      <c r="N2069" s="3" t="s">
        <v>1951</v>
      </c>
      <c r="AP2069" s="159" t="s">
        <v>1827</v>
      </c>
    </row>
    <row r="2070" spans="1:42" hidden="1">
      <c r="A2070" s="79" t="str">
        <f t="shared" si="32"/>
        <v>PEN I</v>
      </c>
      <c r="B2070" s="89" t="s">
        <v>224</v>
      </c>
      <c r="K2070" s="3" t="s">
        <v>1951</v>
      </c>
      <c r="L2070" s="3" t="s">
        <v>1951</v>
      </c>
      <c r="M2070" s="3" t="s">
        <v>1951</v>
      </c>
      <c r="N2070" s="3" t="s">
        <v>1951</v>
      </c>
      <c r="AP2070" s="159" t="s">
        <v>1827</v>
      </c>
    </row>
    <row r="2071" spans="1:42" hidden="1">
      <c r="A2071" s="79" t="str">
        <f t="shared" si="32"/>
        <v>PES D</v>
      </c>
      <c r="B2071" s="89" t="s">
        <v>239</v>
      </c>
      <c r="K2071" s="3" t="s">
        <v>1951</v>
      </c>
      <c r="L2071" s="3" t="s">
        <v>1951</v>
      </c>
      <c r="M2071" s="3" t="s">
        <v>1951</v>
      </c>
      <c r="N2071" s="3" t="s">
        <v>1951</v>
      </c>
      <c r="AP2071" s="159" t="s">
        <v>1828</v>
      </c>
    </row>
    <row r="2072" spans="1:42" hidden="1">
      <c r="A2072" s="79" t="str">
        <f t="shared" si="32"/>
        <v>PES E</v>
      </c>
      <c r="B2072" s="89" t="s">
        <v>246</v>
      </c>
      <c r="K2072" s="3" t="s">
        <v>1951</v>
      </c>
      <c r="L2072" s="3" t="s">
        <v>1951</v>
      </c>
      <c r="M2072" s="3" t="s">
        <v>1951</v>
      </c>
      <c r="N2072" s="3" t="s">
        <v>1951</v>
      </c>
      <c r="AP2072" s="159" t="s">
        <v>1828</v>
      </c>
    </row>
    <row r="2073" spans="1:42" hidden="1">
      <c r="A2073" s="79" t="str">
        <f t="shared" si="32"/>
        <v>PES F</v>
      </c>
      <c r="B2073" s="89" t="s">
        <v>247</v>
      </c>
      <c r="K2073" s="3" t="s">
        <v>1951</v>
      </c>
      <c r="L2073" s="3" t="s">
        <v>1951</v>
      </c>
      <c r="M2073" s="3" t="s">
        <v>1951</v>
      </c>
      <c r="N2073" s="3" t="s">
        <v>1951</v>
      </c>
      <c r="AP2073" s="159" t="s">
        <v>1828</v>
      </c>
    </row>
    <row r="2074" spans="1:42" hidden="1">
      <c r="A2074" s="79" t="str">
        <f t="shared" si="32"/>
        <v>PFT 2</v>
      </c>
      <c r="B2074" s="19">
        <v>2</v>
      </c>
      <c r="K2074" s="3" t="s">
        <v>1951</v>
      </c>
      <c r="L2074" s="3" t="s">
        <v>1951</v>
      </c>
      <c r="M2074" s="3" t="s">
        <v>1951</v>
      </c>
      <c r="N2074" s="3" t="s">
        <v>1951</v>
      </c>
      <c r="AP2074" t="s">
        <v>922</v>
      </c>
    </row>
    <row r="2075" spans="1:42" hidden="1">
      <c r="A2075" s="79" t="str">
        <f t="shared" si="32"/>
        <v>PFT 3</v>
      </c>
      <c r="B2075" s="19">
        <v>3</v>
      </c>
      <c r="K2075" s="3" t="s">
        <v>1951</v>
      </c>
      <c r="L2075" s="3" t="s">
        <v>1951</v>
      </c>
      <c r="M2075" s="3" t="s">
        <v>1951</v>
      </c>
      <c r="N2075" s="3" t="s">
        <v>1951</v>
      </c>
      <c r="AP2075" t="s">
        <v>922</v>
      </c>
    </row>
    <row r="2076" spans="1:42" hidden="1">
      <c r="A2076" s="79" t="str">
        <f t="shared" si="32"/>
        <v>PFT D</v>
      </c>
      <c r="B2076" s="89" t="s">
        <v>239</v>
      </c>
      <c r="K2076" s="3" t="s">
        <v>1951</v>
      </c>
      <c r="L2076" s="3" t="s">
        <v>1951</v>
      </c>
      <c r="M2076" s="3" t="s">
        <v>1951</v>
      </c>
      <c r="N2076" s="3" t="s">
        <v>1951</v>
      </c>
      <c r="AP2076" s="159" t="s">
        <v>922</v>
      </c>
    </row>
    <row r="2077" spans="1:42" hidden="1">
      <c r="A2077" s="79" t="str">
        <f t="shared" si="32"/>
        <v>PFT E</v>
      </c>
      <c r="B2077" s="89" t="s">
        <v>246</v>
      </c>
      <c r="K2077" s="3" t="s">
        <v>1951</v>
      </c>
      <c r="L2077" s="3" t="s">
        <v>1951</v>
      </c>
      <c r="M2077" s="3" t="s">
        <v>1951</v>
      </c>
      <c r="N2077" s="3" t="s">
        <v>1951</v>
      </c>
      <c r="AP2077" s="159" t="s">
        <v>922</v>
      </c>
    </row>
    <row r="2078" spans="1:42" hidden="1">
      <c r="A2078" s="79" t="str">
        <f t="shared" si="32"/>
        <v>PFT F</v>
      </c>
      <c r="B2078" s="89" t="s">
        <v>247</v>
      </c>
      <c r="K2078" s="3" t="s">
        <v>1951</v>
      </c>
      <c r="L2078" s="3" t="s">
        <v>1951</v>
      </c>
      <c r="M2078" s="3" t="s">
        <v>1951</v>
      </c>
      <c r="N2078" s="3" t="s">
        <v>1951</v>
      </c>
      <c r="AP2078" s="159" t="s">
        <v>922</v>
      </c>
    </row>
    <row r="2079" spans="1:42" hidden="1">
      <c r="A2079" s="79" t="str">
        <f t="shared" si="32"/>
        <v>PFT G</v>
      </c>
      <c r="B2079" s="89" t="s">
        <v>173</v>
      </c>
      <c r="K2079" s="3" t="s">
        <v>1951</v>
      </c>
      <c r="L2079" s="3" t="s">
        <v>1951</v>
      </c>
      <c r="M2079" s="3" t="s">
        <v>1951</v>
      </c>
      <c r="N2079" s="3" t="s">
        <v>1951</v>
      </c>
      <c r="AP2079" s="159" t="s">
        <v>922</v>
      </c>
    </row>
    <row r="2080" spans="1:42" hidden="1">
      <c r="A2080" s="79" t="str">
        <f t="shared" si="32"/>
        <v>PFT H</v>
      </c>
      <c r="B2080" s="89" t="s">
        <v>108</v>
      </c>
      <c r="K2080" s="3" t="s">
        <v>1951</v>
      </c>
      <c r="L2080" s="3" t="s">
        <v>1951</v>
      </c>
      <c r="M2080" s="3" t="s">
        <v>1951</v>
      </c>
      <c r="N2080" s="3" t="s">
        <v>1951</v>
      </c>
      <c r="AP2080" s="159" t="s">
        <v>922</v>
      </c>
    </row>
    <row r="2081" spans="1:42" hidden="1">
      <c r="A2081" s="79" t="str">
        <f t="shared" si="32"/>
        <v>PFT I</v>
      </c>
      <c r="B2081" s="89" t="s">
        <v>224</v>
      </c>
      <c r="K2081" s="3" t="s">
        <v>1951</v>
      </c>
      <c r="L2081" s="3" t="s">
        <v>1951</v>
      </c>
      <c r="M2081" s="3" t="s">
        <v>1951</v>
      </c>
      <c r="N2081" s="3" t="s">
        <v>1951</v>
      </c>
      <c r="AP2081" s="159" t="s">
        <v>922</v>
      </c>
    </row>
    <row r="2082" spans="1:42" hidden="1">
      <c r="A2082" s="79" t="str">
        <f t="shared" si="32"/>
        <v>PGO 1</v>
      </c>
      <c r="B2082" s="19">
        <v>1</v>
      </c>
      <c r="K2082" s="3" t="s">
        <v>1951</v>
      </c>
      <c r="L2082" s="3" t="s">
        <v>1951</v>
      </c>
      <c r="M2082" s="3" t="s">
        <v>1951</v>
      </c>
      <c r="N2082" s="3" t="s">
        <v>1951</v>
      </c>
      <c r="AP2082" t="s">
        <v>1829</v>
      </c>
    </row>
    <row r="2083" spans="1:42" hidden="1">
      <c r="A2083" s="79" t="str">
        <f t="shared" si="32"/>
        <v>PGO 2</v>
      </c>
      <c r="B2083" s="19">
        <v>2</v>
      </c>
      <c r="K2083" s="3" t="s">
        <v>1951</v>
      </c>
      <c r="L2083" s="3" t="s">
        <v>1951</v>
      </c>
      <c r="M2083" s="3" t="s">
        <v>1951</v>
      </c>
      <c r="N2083" s="3" t="s">
        <v>1951</v>
      </c>
      <c r="AP2083" t="s">
        <v>1829</v>
      </c>
    </row>
    <row r="2084" spans="1:42" hidden="1">
      <c r="A2084" s="79" t="str">
        <f t="shared" si="32"/>
        <v>PGO 3</v>
      </c>
      <c r="B2084" s="19">
        <v>3</v>
      </c>
      <c r="K2084" s="3" t="s">
        <v>1951</v>
      </c>
      <c r="L2084" s="3" t="s">
        <v>1951</v>
      </c>
      <c r="M2084" s="3" t="s">
        <v>1951</v>
      </c>
      <c r="N2084" s="3" t="s">
        <v>1951</v>
      </c>
      <c r="AP2084" t="s">
        <v>1829</v>
      </c>
    </row>
    <row r="2085" spans="1:42" hidden="1">
      <c r="A2085" s="79" t="str">
        <f t="shared" si="32"/>
        <v>PGO D</v>
      </c>
      <c r="B2085" s="89" t="s">
        <v>239</v>
      </c>
      <c r="K2085" s="3" t="s">
        <v>1951</v>
      </c>
      <c r="L2085" s="3" t="s">
        <v>1951</v>
      </c>
      <c r="M2085" s="3" t="s">
        <v>1951</v>
      </c>
      <c r="N2085" s="3" t="s">
        <v>1951</v>
      </c>
      <c r="AP2085" s="159" t="s">
        <v>1829</v>
      </c>
    </row>
    <row r="2086" spans="1:42" hidden="1">
      <c r="A2086" s="79" t="str">
        <f t="shared" si="32"/>
        <v>PGO E</v>
      </c>
      <c r="B2086" s="89" t="s">
        <v>246</v>
      </c>
      <c r="K2086" s="3" t="s">
        <v>1951</v>
      </c>
      <c r="L2086" s="3" t="s">
        <v>1951</v>
      </c>
      <c r="M2086" s="3" t="s">
        <v>1951</v>
      </c>
      <c r="N2086" s="3" t="s">
        <v>1951</v>
      </c>
      <c r="AP2086" s="159" t="s">
        <v>1829</v>
      </c>
    </row>
    <row r="2087" spans="1:42" hidden="1">
      <c r="A2087" s="79" t="str">
        <f t="shared" si="32"/>
        <v>PGO G</v>
      </c>
      <c r="B2087" s="89" t="s">
        <v>173</v>
      </c>
      <c r="K2087" s="3" t="s">
        <v>1951</v>
      </c>
      <c r="L2087" s="3" t="s">
        <v>1951</v>
      </c>
      <c r="M2087" s="3" t="s">
        <v>1951</v>
      </c>
      <c r="N2087" s="3" t="s">
        <v>1951</v>
      </c>
      <c r="AP2087" s="159" t="s">
        <v>1829</v>
      </c>
    </row>
    <row r="2088" spans="1:42" hidden="1">
      <c r="A2088" s="79" t="str">
        <f t="shared" si="32"/>
        <v>PGO H</v>
      </c>
      <c r="B2088" s="89" t="s">
        <v>108</v>
      </c>
      <c r="K2088" s="3" t="s">
        <v>1951</v>
      </c>
      <c r="L2088" s="3" t="s">
        <v>1951</v>
      </c>
      <c r="M2088" s="3" t="s">
        <v>1951</v>
      </c>
      <c r="N2088" s="3" t="s">
        <v>1951</v>
      </c>
      <c r="AP2088" s="159" t="s">
        <v>1829</v>
      </c>
    </row>
    <row r="2089" spans="1:42" hidden="1">
      <c r="A2089" s="79" t="str">
        <f t="shared" si="32"/>
        <v>PGZ 1</v>
      </c>
      <c r="B2089" s="19">
        <v>1</v>
      </c>
      <c r="K2089" s="3" t="s">
        <v>1951</v>
      </c>
      <c r="L2089" s="3" t="s">
        <v>1951</v>
      </c>
      <c r="M2089" s="3" t="s">
        <v>1951</v>
      </c>
      <c r="N2089" s="3" t="s">
        <v>1951</v>
      </c>
      <c r="AP2089" t="s">
        <v>1831</v>
      </c>
    </row>
    <row r="2090" spans="1:42" hidden="1">
      <c r="A2090" s="79" t="str">
        <f t="shared" si="32"/>
        <v>PGZ 2</v>
      </c>
      <c r="B2090" s="19">
        <v>2</v>
      </c>
      <c r="K2090" s="3" t="s">
        <v>1951</v>
      </c>
      <c r="L2090" s="3" t="s">
        <v>1951</v>
      </c>
      <c r="M2090" s="3" t="s">
        <v>1951</v>
      </c>
      <c r="N2090" s="3" t="s">
        <v>1951</v>
      </c>
      <c r="AP2090" t="s">
        <v>1831</v>
      </c>
    </row>
    <row r="2091" spans="1:42" hidden="1">
      <c r="A2091" s="79" t="str">
        <f t="shared" si="32"/>
        <v>PGZ 3</v>
      </c>
      <c r="B2091" s="19">
        <v>3</v>
      </c>
      <c r="K2091" s="3" t="s">
        <v>1951</v>
      </c>
      <c r="L2091" s="3" t="s">
        <v>1951</v>
      </c>
      <c r="M2091" s="3" t="s">
        <v>1951</v>
      </c>
      <c r="N2091" s="3" t="s">
        <v>1951</v>
      </c>
      <c r="AP2091" t="s">
        <v>1831</v>
      </c>
    </row>
    <row r="2092" spans="1:42" hidden="1">
      <c r="A2092" s="79" t="str">
        <f t="shared" si="32"/>
        <v>PGZ D</v>
      </c>
      <c r="B2092" s="89" t="s">
        <v>239</v>
      </c>
      <c r="K2092" s="3" t="s">
        <v>1951</v>
      </c>
      <c r="L2092" s="3" t="s">
        <v>1951</v>
      </c>
      <c r="M2092" s="3" t="s">
        <v>1951</v>
      </c>
      <c r="N2092" s="3" t="s">
        <v>1951</v>
      </c>
      <c r="AP2092" s="159" t="s">
        <v>1831</v>
      </c>
    </row>
    <row r="2093" spans="1:42" hidden="1">
      <c r="A2093" s="79" t="str">
        <f t="shared" si="32"/>
        <v>PGZ E</v>
      </c>
      <c r="B2093" s="89" t="s">
        <v>246</v>
      </c>
      <c r="K2093" s="3" t="s">
        <v>1951</v>
      </c>
      <c r="L2093" s="3" t="s">
        <v>1951</v>
      </c>
      <c r="M2093" s="3" t="s">
        <v>1951</v>
      </c>
      <c r="N2093" s="3" t="s">
        <v>1951</v>
      </c>
      <c r="AP2093" s="159" t="s">
        <v>1831</v>
      </c>
    </row>
    <row r="2094" spans="1:42" hidden="1">
      <c r="A2094" s="79" t="str">
        <f t="shared" si="32"/>
        <v>PGZ F</v>
      </c>
      <c r="B2094" s="89" t="s">
        <v>247</v>
      </c>
      <c r="C2094" s="79" t="s">
        <v>435</v>
      </c>
      <c r="D2094" s="79" t="s">
        <v>437</v>
      </c>
      <c r="E2094" s="79"/>
      <c r="F2094" s="79"/>
      <c r="G2094" s="84"/>
      <c r="H2094" s="79"/>
      <c r="I2094" s="79"/>
      <c r="J2094" s="79"/>
      <c r="K2094" s="3" t="s">
        <v>1951</v>
      </c>
      <c r="L2094" s="3" t="s">
        <v>1951</v>
      </c>
      <c r="M2094" s="3" t="s">
        <v>1951</v>
      </c>
      <c r="N2094" s="3" t="s">
        <v>1951</v>
      </c>
      <c r="O2094" s="3"/>
      <c r="P2094" s="79"/>
      <c r="Q2094" s="79"/>
      <c r="R2094" s="85"/>
      <c r="S2094" s="85"/>
      <c r="T2094" s="85"/>
      <c r="U2094" s="85"/>
      <c r="V2094" s="79"/>
      <c r="W2094" s="79"/>
      <c r="X2094" s="79"/>
      <c r="Y2094" s="79"/>
      <c r="Z2094" s="79"/>
      <c r="AA2094" s="79"/>
      <c r="AB2094" s="79"/>
      <c r="AC2094" s="79"/>
      <c r="AD2094" s="86"/>
      <c r="AE2094" s="86"/>
      <c r="AF2094" s="90"/>
      <c r="AG2094" s="3"/>
      <c r="AH2094" s="79"/>
      <c r="AI2094" s="79"/>
      <c r="AJ2094" s="79"/>
      <c r="AK2094" s="19"/>
      <c r="AL2094" s="79"/>
      <c r="AM2094" s="79"/>
      <c r="AN2094" s="3"/>
      <c r="AO2094" s="79"/>
      <c r="AP2094" s="158" t="s">
        <v>1831</v>
      </c>
    </row>
    <row r="2095" spans="1:42" hidden="1">
      <c r="A2095" s="79" t="str">
        <f t="shared" si="32"/>
        <v>PGZ G</v>
      </c>
      <c r="B2095" s="89" t="s">
        <v>173</v>
      </c>
      <c r="C2095" s="79"/>
      <c r="D2095" s="79"/>
      <c r="E2095" s="79"/>
      <c r="F2095" s="79"/>
      <c r="G2095" s="84"/>
      <c r="H2095" s="79"/>
      <c r="I2095" s="79"/>
      <c r="J2095" s="79"/>
      <c r="K2095" s="3" t="s">
        <v>1951</v>
      </c>
      <c r="L2095" s="3" t="s">
        <v>1951</v>
      </c>
      <c r="M2095" s="3" t="s">
        <v>1951</v>
      </c>
      <c r="N2095" s="3" t="s">
        <v>1951</v>
      </c>
      <c r="O2095" s="3"/>
      <c r="P2095" s="79"/>
      <c r="Q2095" s="79"/>
      <c r="R2095" s="85"/>
      <c r="S2095" s="85"/>
      <c r="T2095" s="85"/>
      <c r="U2095" s="85"/>
      <c r="V2095" s="79"/>
      <c r="W2095" s="79"/>
      <c r="X2095" s="79"/>
      <c r="Y2095" s="79"/>
      <c r="Z2095" s="79"/>
      <c r="AA2095" s="79"/>
      <c r="AB2095" s="79"/>
      <c r="AC2095" s="79"/>
      <c r="AD2095" s="86"/>
      <c r="AE2095" s="86"/>
      <c r="AF2095" s="90"/>
      <c r="AG2095" s="3"/>
      <c r="AH2095" s="79"/>
      <c r="AI2095" s="79"/>
      <c r="AJ2095" s="79"/>
      <c r="AK2095" s="19"/>
      <c r="AL2095" s="79"/>
      <c r="AM2095" s="79"/>
      <c r="AN2095" s="3"/>
      <c r="AO2095" s="79"/>
      <c r="AP2095" s="158" t="s">
        <v>1831</v>
      </c>
    </row>
    <row r="2096" spans="1:42" hidden="1">
      <c r="A2096" s="79" t="str">
        <f t="shared" si="32"/>
        <v>PGZ H</v>
      </c>
      <c r="B2096" s="89" t="s">
        <v>108</v>
      </c>
      <c r="K2096" s="3" t="s">
        <v>1951</v>
      </c>
      <c r="L2096" s="3" t="s">
        <v>1951</v>
      </c>
      <c r="M2096" s="3" t="s">
        <v>1951</v>
      </c>
      <c r="N2096" s="3" t="s">
        <v>1951</v>
      </c>
      <c r="AP2096" s="159" t="s">
        <v>1831</v>
      </c>
    </row>
    <row r="2097" spans="1:42" hidden="1">
      <c r="A2097" s="79" t="str">
        <f t="shared" si="32"/>
        <v>PGZ I</v>
      </c>
      <c r="B2097" s="89" t="s">
        <v>224</v>
      </c>
      <c r="K2097" s="3" t="s">
        <v>1951</v>
      </c>
      <c r="L2097" s="3" t="s">
        <v>1951</v>
      </c>
      <c r="M2097" s="3" t="s">
        <v>1951</v>
      </c>
      <c r="N2097" s="3" t="s">
        <v>1951</v>
      </c>
      <c r="AP2097" s="159" t="s">
        <v>1831</v>
      </c>
    </row>
    <row r="2098" spans="1:42" hidden="1">
      <c r="A2098" s="79" t="str">
        <f t="shared" si="32"/>
        <v>PGZ2 2</v>
      </c>
      <c r="B2098" s="19">
        <v>2</v>
      </c>
      <c r="K2098" s="3" t="s">
        <v>1951</v>
      </c>
      <c r="L2098" s="3" t="s">
        <v>1951</v>
      </c>
      <c r="M2098" s="3" t="s">
        <v>1951</v>
      </c>
      <c r="N2098" s="3" t="s">
        <v>1951</v>
      </c>
      <c r="AP2098" t="s">
        <v>1830</v>
      </c>
    </row>
    <row r="2099" spans="1:42" hidden="1">
      <c r="A2099" s="79" t="str">
        <f t="shared" si="32"/>
        <v>PGZ2 3</v>
      </c>
      <c r="B2099" s="19">
        <v>3</v>
      </c>
      <c r="K2099" s="3" t="s">
        <v>1951</v>
      </c>
      <c r="L2099" s="3" t="s">
        <v>1951</v>
      </c>
      <c r="M2099" s="3" t="s">
        <v>1951</v>
      </c>
      <c r="N2099" s="3" t="s">
        <v>1951</v>
      </c>
      <c r="AP2099" t="s">
        <v>1830</v>
      </c>
    </row>
    <row r="2100" spans="1:42" hidden="1">
      <c r="A2100" s="79" t="str">
        <f t="shared" si="32"/>
        <v>PGZ2 F</v>
      </c>
      <c r="B2100" s="89" t="s">
        <v>247</v>
      </c>
      <c r="K2100" s="3" t="s">
        <v>1951</v>
      </c>
      <c r="L2100" s="3" t="s">
        <v>1951</v>
      </c>
      <c r="M2100" s="3" t="s">
        <v>1951</v>
      </c>
      <c r="N2100" s="3" t="s">
        <v>1951</v>
      </c>
      <c r="AP2100" s="159" t="s">
        <v>1830</v>
      </c>
    </row>
    <row r="2101" spans="1:42" hidden="1">
      <c r="A2101" s="79" t="str">
        <f t="shared" si="32"/>
        <v>PGZ2 G</v>
      </c>
      <c r="B2101" s="89" t="s">
        <v>173</v>
      </c>
      <c r="K2101" s="3" t="s">
        <v>1951</v>
      </c>
      <c r="L2101" s="3" t="s">
        <v>1951</v>
      </c>
      <c r="M2101" s="3" t="s">
        <v>1951</v>
      </c>
      <c r="N2101" s="3" t="s">
        <v>1951</v>
      </c>
      <c r="AP2101" s="159" t="s">
        <v>1830</v>
      </c>
    </row>
    <row r="2102" spans="1:42" hidden="1">
      <c r="A2102" s="79" t="str">
        <f t="shared" si="32"/>
        <v>PGZ2 H</v>
      </c>
      <c r="B2102" s="89" t="s">
        <v>108</v>
      </c>
      <c r="K2102" s="3" t="s">
        <v>1951</v>
      </c>
      <c r="L2102" s="3" t="s">
        <v>1951</v>
      </c>
      <c r="M2102" s="3" t="s">
        <v>1951</v>
      </c>
      <c r="N2102" s="3" t="s">
        <v>1951</v>
      </c>
      <c r="AP2102" s="159" t="s">
        <v>1830</v>
      </c>
    </row>
    <row r="2103" spans="1:42" hidden="1">
      <c r="A2103" s="79" t="str">
        <f t="shared" si="32"/>
        <v>PGZ2 I</v>
      </c>
      <c r="B2103" s="89" t="s">
        <v>224</v>
      </c>
      <c r="K2103" s="3" t="s">
        <v>1951</v>
      </c>
      <c r="L2103" s="3" t="s">
        <v>1951</v>
      </c>
      <c r="M2103" s="3" t="s">
        <v>1951</v>
      </c>
      <c r="N2103" s="3" t="s">
        <v>1951</v>
      </c>
      <c r="AP2103" s="159" t="s">
        <v>1830</v>
      </c>
    </row>
    <row r="2104" spans="1:42" hidden="1">
      <c r="A2104" s="79" t="str">
        <f t="shared" si="32"/>
        <v>PGZ3 D</v>
      </c>
      <c r="B2104" s="89" t="s">
        <v>239</v>
      </c>
      <c r="K2104" s="3" t="s">
        <v>1951</v>
      </c>
      <c r="L2104" s="3" t="s">
        <v>1951</v>
      </c>
      <c r="M2104" s="3" t="s">
        <v>1951</v>
      </c>
      <c r="N2104" s="3" t="s">
        <v>1951</v>
      </c>
      <c r="AP2104" s="159" t="s">
        <v>1036</v>
      </c>
    </row>
    <row r="2105" spans="1:42" hidden="1">
      <c r="A2105" s="79" t="str">
        <f t="shared" si="32"/>
        <v>PGZ3 F</v>
      </c>
      <c r="B2105" s="89" t="s">
        <v>247</v>
      </c>
      <c r="K2105" s="3" t="s">
        <v>1951</v>
      </c>
      <c r="L2105" s="3" t="s">
        <v>1951</v>
      </c>
      <c r="M2105" s="3" t="s">
        <v>1951</v>
      </c>
      <c r="N2105" s="3" t="s">
        <v>1951</v>
      </c>
      <c r="AP2105" s="159" t="s">
        <v>1036</v>
      </c>
    </row>
    <row r="2106" spans="1:42" hidden="1">
      <c r="A2106" s="79" t="str">
        <f t="shared" si="32"/>
        <v>PGZ3 G</v>
      </c>
      <c r="B2106" s="89" t="s">
        <v>173</v>
      </c>
      <c r="K2106" s="3" t="s">
        <v>1951</v>
      </c>
      <c r="L2106" s="3" t="s">
        <v>1951</v>
      </c>
      <c r="M2106" s="3" t="s">
        <v>1951</v>
      </c>
      <c r="N2106" s="3" t="s">
        <v>1951</v>
      </c>
      <c r="AP2106" s="159" t="s">
        <v>1036</v>
      </c>
    </row>
    <row r="2107" spans="1:42" hidden="1">
      <c r="A2107" s="79" t="str">
        <f t="shared" si="32"/>
        <v>PGZ3 I</v>
      </c>
      <c r="B2107" s="89" t="s">
        <v>224</v>
      </c>
      <c r="K2107" s="3" t="s">
        <v>1951</v>
      </c>
      <c r="L2107" s="3" t="s">
        <v>1951</v>
      </c>
      <c r="M2107" s="3" t="s">
        <v>1951</v>
      </c>
      <c r="N2107" s="3" t="s">
        <v>1951</v>
      </c>
      <c r="AP2107" s="159" t="s">
        <v>1036</v>
      </c>
    </row>
    <row r="2108" spans="1:42" hidden="1">
      <c r="A2108" s="79" t="str">
        <f t="shared" si="32"/>
        <v>PI3 1</v>
      </c>
      <c r="B2108" s="19">
        <v>1</v>
      </c>
      <c r="K2108" s="3" t="s">
        <v>1951</v>
      </c>
      <c r="L2108" s="3" t="s">
        <v>1951</v>
      </c>
      <c r="M2108" s="3" t="s">
        <v>1951</v>
      </c>
      <c r="N2108" s="3" t="s">
        <v>1951</v>
      </c>
      <c r="AP2108" t="s">
        <v>1832</v>
      </c>
    </row>
    <row r="2109" spans="1:42" hidden="1">
      <c r="A2109" s="79" t="str">
        <f t="shared" si="32"/>
        <v>PI3 2</v>
      </c>
      <c r="B2109" s="19">
        <v>2</v>
      </c>
      <c r="K2109" s="3" t="s">
        <v>1951</v>
      </c>
      <c r="L2109" s="3" t="s">
        <v>1951</v>
      </c>
      <c r="M2109" s="3" t="s">
        <v>1951</v>
      </c>
      <c r="N2109" s="3" t="s">
        <v>1951</v>
      </c>
      <c r="AP2109" t="s">
        <v>1832</v>
      </c>
    </row>
    <row r="2110" spans="1:42" hidden="1">
      <c r="A2110" s="79" t="str">
        <f t="shared" si="32"/>
        <v>PI3 E</v>
      </c>
      <c r="B2110" s="89" t="s">
        <v>246</v>
      </c>
      <c r="K2110" s="3" t="s">
        <v>1951</v>
      </c>
      <c r="L2110" s="3" t="s">
        <v>1951</v>
      </c>
      <c r="M2110" s="3" t="s">
        <v>1951</v>
      </c>
      <c r="N2110" s="3" t="s">
        <v>1951</v>
      </c>
      <c r="AP2110" s="159" t="s">
        <v>1832</v>
      </c>
    </row>
    <row r="2111" spans="1:42" hidden="1">
      <c r="A2111" s="79" t="str">
        <f t="shared" si="32"/>
        <v>PI3 G</v>
      </c>
      <c r="B2111" s="89" t="s">
        <v>173</v>
      </c>
      <c r="K2111" s="3" t="s">
        <v>1951</v>
      </c>
      <c r="L2111" s="3" t="s">
        <v>1951</v>
      </c>
      <c r="M2111" s="3" t="s">
        <v>1951</v>
      </c>
      <c r="N2111" s="3" t="s">
        <v>1951</v>
      </c>
      <c r="AP2111" s="159" t="s">
        <v>1832</v>
      </c>
    </row>
    <row r="2112" spans="1:42" hidden="1">
      <c r="A2112" s="79" t="str">
        <f t="shared" si="32"/>
        <v>PI3 H</v>
      </c>
      <c r="B2112" s="89" t="s">
        <v>108</v>
      </c>
      <c r="K2112" s="3" t="s">
        <v>1951</v>
      </c>
      <c r="L2112" s="3" t="s">
        <v>1951</v>
      </c>
      <c r="M2112" s="3" t="s">
        <v>1951</v>
      </c>
      <c r="N2112" s="3" t="s">
        <v>1951</v>
      </c>
      <c r="AP2112" s="159" t="s">
        <v>1832</v>
      </c>
    </row>
    <row r="2113" spans="1:42" hidden="1">
      <c r="A2113" s="79" t="str">
        <f t="shared" si="32"/>
        <v>PIC D</v>
      </c>
      <c r="B2113" s="89" t="s">
        <v>239</v>
      </c>
      <c r="K2113" s="3" t="s">
        <v>1951</v>
      </c>
      <c r="L2113" s="3" t="s">
        <v>1951</v>
      </c>
      <c r="M2113" s="3" t="s">
        <v>1951</v>
      </c>
      <c r="N2113" s="3" t="s">
        <v>1951</v>
      </c>
      <c r="AP2113" s="159" t="s">
        <v>1833</v>
      </c>
    </row>
    <row r="2114" spans="1:42" hidden="1">
      <c r="A2114" s="79" t="str">
        <f t="shared" ref="A2114:A2177" si="33">_xlfn.CONCAT(AP2114," ",B2114)</f>
        <v>PIC E</v>
      </c>
      <c r="B2114" s="89" t="s">
        <v>246</v>
      </c>
      <c r="K2114" s="3" t="s">
        <v>1951</v>
      </c>
      <c r="L2114" s="3" t="s">
        <v>1951</v>
      </c>
      <c r="M2114" s="3" t="s">
        <v>1951</v>
      </c>
      <c r="N2114" s="3" t="s">
        <v>1951</v>
      </c>
      <c r="AP2114" s="159" t="s">
        <v>1833</v>
      </c>
    </row>
    <row r="2115" spans="1:42" hidden="1">
      <c r="A2115" s="79" t="str">
        <f t="shared" si="33"/>
        <v>PIQ 2</v>
      </c>
      <c r="B2115" s="19">
        <v>2</v>
      </c>
      <c r="K2115" s="3" t="s">
        <v>1951</v>
      </c>
      <c r="L2115" s="3" t="s">
        <v>1951</v>
      </c>
      <c r="M2115" s="3" t="s">
        <v>1951</v>
      </c>
      <c r="N2115" s="3" t="s">
        <v>1951</v>
      </c>
      <c r="AP2115" t="s">
        <v>1834</v>
      </c>
    </row>
    <row r="2116" spans="1:42" hidden="1">
      <c r="A2116" s="79" t="str">
        <f t="shared" si="33"/>
        <v>PIQ 3</v>
      </c>
      <c r="B2116" s="19">
        <v>3</v>
      </c>
      <c r="K2116" s="3" t="s">
        <v>1951</v>
      </c>
      <c r="L2116" s="3" t="s">
        <v>1951</v>
      </c>
      <c r="M2116" s="3" t="s">
        <v>1951</v>
      </c>
      <c r="N2116" s="3" t="s">
        <v>1951</v>
      </c>
      <c r="AP2116" t="s">
        <v>1834</v>
      </c>
    </row>
    <row r="2117" spans="1:42" hidden="1">
      <c r="A2117" s="79" t="str">
        <f t="shared" si="33"/>
        <v>PIQ E</v>
      </c>
      <c r="B2117" s="89" t="s">
        <v>246</v>
      </c>
      <c r="K2117" s="3" t="s">
        <v>1951</v>
      </c>
      <c r="L2117" s="3" t="s">
        <v>1951</v>
      </c>
      <c r="M2117" s="3" t="s">
        <v>1951</v>
      </c>
      <c r="N2117" s="3" t="s">
        <v>1951</v>
      </c>
      <c r="AP2117" s="159" t="s">
        <v>1834</v>
      </c>
    </row>
    <row r="2118" spans="1:42" hidden="1">
      <c r="A2118" s="79" t="str">
        <f t="shared" si="33"/>
        <v>PIQ F</v>
      </c>
      <c r="B2118" s="89" t="s">
        <v>247</v>
      </c>
      <c r="K2118" s="3" t="s">
        <v>1951</v>
      </c>
      <c r="L2118" s="3" t="s">
        <v>1951</v>
      </c>
      <c r="M2118" s="3" t="s">
        <v>1951</v>
      </c>
      <c r="N2118" s="3" t="s">
        <v>1951</v>
      </c>
      <c r="AP2118" s="159" t="s">
        <v>1834</v>
      </c>
    </row>
    <row r="2119" spans="1:42" hidden="1">
      <c r="A2119" s="79" t="str">
        <f t="shared" si="33"/>
        <v>PIQ G</v>
      </c>
      <c r="B2119" s="89" t="s">
        <v>173</v>
      </c>
      <c r="K2119" s="3" t="s">
        <v>1951</v>
      </c>
      <c r="L2119" s="3" t="s">
        <v>1951</v>
      </c>
      <c r="M2119" s="3" t="s">
        <v>1951</v>
      </c>
      <c r="N2119" s="3" t="s">
        <v>1951</v>
      </c>
      <c r="AP2119" s="159" t="s">
        <v>1834</v>
      </c>
    </row>
    <row r="2120" spans="1:42" hidden="1">
      <c r="A2120" s="79" t="str">
        <f t="shared" si="33"/>
        <v>PIQ H</v>
      </c>
      <c r="B2120" s="89" t="s">
        <v>108</v>
      </c>
      <c r="K2120" s="3" t="s">
        <v>1951</v>
      </c>
      <c r="L2120" s="3" t="s">
        <v>1951</v>
      </c>
      <c r="M2120" s="3" t="s">
        <v>1951</v>
      </c>
      <c r="N2120" s="3" t="s">
        <v>1951</v>
      </c>
      <c r="AP2120" s="159" t="s">
        <v>1834</v>
      </c>
    </row>
    <row r="2121" spans="1:42" hidden="1">
      <c r="A2121" s="79" t="str">
        <f t="shared" si="33"/>
        <v>PIQ I</v>
      </c>
      <c r="B2121" s="89" t="s">
        <v>224</v>
      </c>
      <c r="K2121" s="3" t="s">
        <v>1951</v>
      </c>
      <c r="L2121" s="3" t="s">
        <v>1951</v>
      </c>
      <c r="M2121" s="3" t="s">
        <v>1951</v>
      </c>
      <c r="N2121" s="3" t="s">
        <v>1951</v>
      </c>
      <c r="AP2121" s="159" t="s">
        <v>1834</v>
      </c>
    </row>
    <row r="2122" spans="1:42" hidden="1">
      <c r="A2122" s="79" t="str">
        <f t="shared" si="33"/>
        <v>PIS 1</v>
      </c>
      <c r="B2122" s="19">
        <v>1</v>
      </c>
      <c r="K2122" s="3" t="s">
        <v>1951</v>
      </c>
      <c r="L2122" s="3" t="s">
        <v>1951</v>
      </c>
      <c r="M2122" s="3" t="s">
        <v>1951</v>
      </c>
      <c r="N2122" s="3" t="s">
        <v>1951</v>
      </c>
      <c r="AP2122" t="s">
        <v>1835</v>
      </c>
    </row>
    <row r="2123" spans="1:42" hidden="1">
      <c r="A2123" s="79" t="str">
        <f t="shared" si="33"/>
        <v>PIS 2</v>
      </c>
      <c r="B2123" s="19">
        <v>2</v>
      </c>
      <c r="K2123" s="3" t="s">
        <v>1951</v>
      </c>
      <c r="L2123" s="3" t="s">
        <v>1951</v>
      </c>
      <c r="M2123" s="3" t="s">
        <v>1951</v>
      </c>
      <c r="N2123" s="3" t="s">
        <v>1951</v>
      </c>
      <c r="AP2123" t="s">
        <v>1835</v>
      </c>
    </row>
    <row r="2124" spans="1:42" hidden="1">
      <c r="A2124" s="79" t="str">
        <f t="shared" si="33"/>
        <v>PIS 3</v>
      </c>
      <c r="B2124" s="19">
        <v>3</v>
      </c>
      <c r="K2124" s="3" t="s">
        <v>1951</v>
      </c>
      <c r="L2124" s="3" t="s">
        <v>1951</v>
      </c>
      <c r="M2124" s="3" t="s">
        <v>1951</v>
      </c>
      <c r="N2124" s="3" t="s">
        <v>1951</v>
      </c>
      <c r="AP2124" t="s">
        <v>1835</v>
      </c>
    </row>
    <row r="2125" spans="1:42" hidden="1">
      <c r="A2125" s="79" t="str">
        <f t="shared" si="33"/>
        <v>PIS E</v>
      </c>
      <c r="B2125" s="89" t="s">
        <v>246</v>
      </c>
      <c r="K2125" s="3" t="s">
        <v>1951</v>
      </c>
      <c r="L2125" s="3" t="s">
        <v>1951</v>
      </c>
      <c r="M2125" s="3" t="s">
        <v>1951</v>
      </c>
      <c r="N2125" s="3" t="s">
        <v>1951</v>
      </c>
      <c r="AP2125" s="159" t="s">
        <v>1835</v>
      </c>
    </row>
    <row r="2126" spans="1:42" hidden="1">
      <c r="A2126" s="79" t="str">
        <f t="shared" si="33"/>
        <v>PIS F</v>
      </c>
      <c r="B2126" s="89" t="s">
        <v>247</v>
      </c>
      <c r="K2126" s="3" t="s">
        <v>1951</v>
      </c>
      <c r="L2126" s="3" t="s">
        <v>1951</v>
      </c>
      <c r="M2126" s="3" t="s">
        <v>1951</v>
      </c>
      <c r="N2126" s="3" t="s">
        <v>1951</v>
      </c>
      <c r="AP2126" s="159" t="s">
        <v>1835</v>
      </c>
    </row>
    <row r="2127" spans="1:42" hidden="1">
      <c r="A2127" s="79" t="str">
        <f t="shared" si="33"/>
        <v>PIS G</v>
      </c>
      <c r="B2127" s="89" t="s">
        <v>173</v>
      </c>
      <c r="K2127" s="3" t="s">
        <v>1951</v>
      </c>
      <c r="L2127" s="3" t="s">
        <v>1951</v>
      </c>
      <c r="M2127" s="3" t="s">
        <v>1951</v>
      </c>
      <c r="N2127" s="3" t="s">
        <v>1951</v>
      </c>
      <c r="AP2127" s="159" t="s">
        <v>1835</v>
      </c>
    </row>
    <row r="2128" spans="1:42" hidden="1">
      <c r="A2128" s="79" t="str">
        <f t="shared" si="33"/>
        <v>PIS H</v>
      </c>
      <c r="B2128" s="89" t="s">
        <v>108</v>
      </c>
      <c r="K2128" s="3" t="s">
        <v>1951</v>
      </c>
      <c r="L2128" s="3" t="s">
        <v>1951</v>
      </c>
      <c r="M2128" s="3" t="s">
        <v>1951</v>
      </c>
      <c r="N2128" s="3" t="s">
        <v>1951</v>
      </c>
      <c r="AP2128" s="159" t="s">
        <v>1835</v>
      </c>
    </row>
    <row r="2129" spans="1:42" hidden="1">
      <c r="A2129" s="79" t="str">
        <f t="shared" si="33"/>
        <v>PIS I</v>
      </c>
      <c r="B2129" s="89" t="s">
        <v>224</v>
      </c>
      <c r="K2129" s="3" t="s">
        <v>1951</v>
      </c>
      <c r="L2129" s="3" t="s">
        <v>1951</v>
      </c>
      <c r="M2129" s="3" t="s">
        <v>1951</v>
      </c>
      <c r="N2129" s="3" t="s">
        <v>1951</v>
      </c>
      <c r="AP2129" s="159" t="s">
        <v>1835</v>
      </c>
    </row>
    <row r="2130" spans="1:42" hidden="1">
      <c r="A2130" s="79" t="str">
        <f t="shared" si="33"/>
        <v>PJC 1</v>
      </c>
      <c r="B2130" s="19">
        <v>1</v>
      </c>
      <c r="K2130" s="3" t="s">
        <v>1951</v>
      </c>
      <c r="L2130" s="3" t="s">
        <v>1951</v>
      </c>
      <c r="M2130" s="3" t="s">
        <v>1951</v>
      </c>
      <c r="N2130" s="3" t="s">
        <v>1951</v>
      </c>
      <c r="AP2130" t="s">
        <v>899</v>
      </c>
    </row>
    <row r="2131" spans="1:42" hidden="1">
      <c r="A2131" s="79" t="str">
        <f t="shared" si="33"/>
        <v>PJC 2</v>
      </c>
      <c r="B2131" s="19">
        <v>2</v>
      </c>
      <c r="K2131" s="3" t="s">
        <v>1951</v>
      </c>
      <c r="L2131" s="3" t="s">
        <v>1951</v>
      </c>
      <c r="M2131" s="3" t="s">
        <v>1951</v>
      </c>
      <c r="N2131" s="3" t="s">
        <v>1951</v>
      </c>
      <c r="AP2131" t="s">
        <v>899</v>
      </c>
    </row>
    <row r="2132" spans="1:42" hidden="1">
      <c r="A2132" s="79" t="str">
        <f t="shared" si="33"/>
        <v>PJC 3</v>
      </c>
      <c r="B2132" s="19">
        <v>3</v>
      </c>
      <c r="K2132" s="3" t="s">
        <v>1951</v>
      </c>
      <c r="L2132" s="3" t="s">
        <v>1951</v>
      </c>
      <c r="M2132" s="3" t="s">
        <v>1951</v>
      </c>
      <c r="N2132" s="3" t="s">
        <v>1951</v>
      </c>
      <c r="AP2132" t="s">
        <v>899</v>
      </c>
    </row>
    <row r="2133" spans="1:42" hidden="1">
      <c r="A2133" s="79" t="str">
        <f t="shared" si="33"/>
        <v>PJC A</v>
      </c>
      <c r="B2133" s="89" t="s">
        <v>106</v>
      </c>
      <c r="K2133" s="3" t="s">
        <v>1951</v>
      </c>
      <c r="L2133" s="3" t="s">
        <v>1951</v>
      </c>
      <c r="M2133" s="3" t="s">
        <v>1951</v>
      </c>
      <c r="N2133" s="3" t="s">
        <v>1951</v>
      </c>
      <c r="AP2133" s="159" t="s">
        <v>899</v>
      </c>
    </row>
    <row r="2134" spans="1:42" hidden="1">
      <c r="A2134" s="79" t="str">
        <f t="shared" si="33"/>
        <v>PJC B</v>
      </c>
      <c r="B2134" s="89" t="s">
        <v>109</v>
      </c>
      <c r="K2134" s="3" t="s">
        <v>1951</v>
      </c>
      <c r="L2134" s="3" t="s">
        <v>1951</v>
      </c>
      <c r="M2134" s="3" t="s">
        <v>1951</v>
      </c>
      <c r="N2134" s="3" t="s">
        <v>1951</v>
      </c>
      <c r="AP2134" s="159" t="s">
        <v>899</v>
      </c>
    </row>
    <row r="2135" spans="1:42" hidden="1">
      <c r="A2135" s="79" t="str">
        <f t="shared" si="33"/>
        <v>PJC C</v>
      </c>
      <c r="B2135" s="89" t="s">
        <v>110</v>
      </c>
      <c r="K2135" s="3" t="s">
        <v>1951</v>
      </c>
      <c r="L2135" s="3" t="s">
        <v>1951</v>
      </c>
      <c r="M2135" s="3" t="s">
        <v>1951</v>
      </c>
      <c r="N2135" s="3" t="s">
        <v>1951</v>
      </c>
      <c r="AP2135" s="159" t="s">
        <v>899</v>
      </c>
    </row>
    <row r="2136" spans="1:42" hidden="1">
      <c r="A2136" s="79" t="str">
        <f t="shared" si="33"/>
        <v>PJC D</v>
      </c>
      <c r="B2136" s="89" t="s">
        <v>239</v>
      </c>
      <c r="K2136" s="3" t="s">
        <v>1951</v>
      </c>
      <c r="L2136" s="3" t="s">
        <v>1951</v>
      </c>
      <c r="M2136" s="3" t="s">
        <v>1951</v>
      </c>
      <c r="N2136" s="3" t="s">
        <v>1951</v>
      </c>
      <c r="AP2136" s="159" t="s">
        <v>899</v>
      </c>
    </row>
    <row r="2137" spans="1:42" hidden="1">
      <c r="A2137" s="79" t="str">
        <f t="shared" si="33"/>
        <v>PJC E</v>
      </c>
      <c r="B2137" s="89" t="s">
        <v>246</v>
      </c>
      <c r="K2137" s="3" t="s">
        <v>1951</v>
      </c>
      <c r="L2137" s="3" t="s">
        <v>1951</v>
      </c>
      <c r="M2137" s="3" t="s">
        <v>1951</v>
      </c>
      <c r="N2137" s="3" t="s">
        <v>1951</v>
      </c>
      <c r="AP2137" s="159" t="s">
        <v>899</v>
      </c>
    </row>
    <row r="2138" spans="1:42" hidden="1">
      <c r="A2138" s="79" t="str">
        <f t="shared" si="33"/>
        <v>PJC F</v>
      </c>
      <c r="B2138" s="89" t="s">
        <v>247</v>
      </c>
      <c r="K2138" s="3" t="s">
        <v>1951</v>
      </c>
      <c r="L2138" s="3" t="s">
        <v>1951</v>
      </c>
      <c r="M2138" s="3" t="s">
        <v>1951</v>
      </c>
      <c r="N2138" s="3" t="s">
        <v>1951</v>
      </c>
      <c r="AP2138" s="159" t="s">
        <v>899</v>
      </c>
    </row>
    <row r="2139" spans="1:42" hidden="1">
      <c r="A2139" s="79" t="str">
        <f t="shared" si="33"/>
        <v>PJC G</v>
      </c>
      <c r="B2139" s="89" t="s">
        <v>173</v>
      </c>
      <c r="K2139" s="3" t="s">
        <v>1951</v>
      </c>
      <c r="L2139" s="3" t="s">
        <v>1951</v>
      </c>
      <c r="M2139" s="3" t="s">
        <v>1951</v>
      </c>
      <c r="N2139" s="3" t="s">
        <v>1951</v>
      </c>
      <c r="AP2139" s="159" t="s">
        <v>899</v>
      </c>
    </row>
    <row r="2140" spans="1:42" hidden="1">
      <c r="A2140" s="79" t="str">
        <f t="shared" si="33"/>
        <v>PJC H</v>
      </c>
      <c r="B2140" s="89" t="s">
        <v>108</v>
      </c>
      <c r="K2140" s="3" t="s">
        <v>1951</v>
      </c>
      <c r="L2140" s="3" t="s">
        <v>1951</v>
      </c>
      <c r="M2140" s="3" t="s">
        <v>1951</v>
      </c>
      <c r="N2140" s="3" t="s">
        <v>1951</v>
      </c>
      <c r="AP2140" s="159" t="s">
        <v>899</v>
      </c>
    </row>
    <row r="2141" spans="1:42" hidden="1">
      <c r="A2141" s="79" t="str">
        <f t="shared" si="33"/>
        <v>PJC I</v>
      </c>
      <c r="B2141" s="89" t="s">
        <v>224</v>
      </c>
      <c r="K2141" s="3" t="s">
        <v>1951</v>
      </c>
      <c r="L2141" s="3" t="s">
        <v>1951</v>
      </c>
      <c r="M2141" s="3" t="s">
        <v>1951</v>
      </c>
      <c r="N2141" s="3" t="s">
        <v>1951</v>
      </c>
      <c r="AP2141" s="159" t="s">
        <v>899</v>
      </c>
    </row>
    <row r="2142" spans="1:42" hidden="1">
      <c r="A2142" s="79" t="str">
        <f t="shared" si="33"/>
        <v>PL4 1</v>
      </c>
      <c r="B2142" s="19">
        <v>1</v>
      </c>
      <c r="K2142" s="3" t="s">
        <v>1951</v>
      </c>
      <c r="L2142" s="3" t="s">
        <v>1951</v>
      </c>
      <c r="M2142" s="3" t="s">
        <v>1951</v>
      </c>
      <c r="N2142" s="3" t="s">
        <v>1951</v>
      </c>
      <c r="AP2142" t="s">
        <v>1836</v>
      </c>
    </row>
    <row r="2143" spans="1:42" hidden="1">
      <c r="A2143" s="79" t="str">
        <f t="shared" si="33"/>
        <v>PL4 2</v>
      </c>
      <c r="B2143" s="19">
        <v>2</v>
      </c>
      <c r="K2143" s="3" t="s">
        <v>1951</v>
      </c>
      <c r="L2143" s="3" t="s">
        <v>1951</v>
      </c>
      <c r="M2143" s="3" t="s">
        <v>1951</v>
      </c>
      <c r="N2143" s="3" t="s">
        <v>1951</v>
      </c>
      <c r="AP2143" t="s">
        <v>1836</v>
      </c>
    </row>
    <row r="2144" spans="1:42" hidden="1">
      <c r="A2144" s="79" t="str">
        <f t="shared" si="33"/>
        <v>PL4 3</v>
      </c>
      <c r="B2144" s="19">
        <v>3</v>
      </c>
      <c r="K2144" s="3" t="s">
        <v>1951</v>
      </c>
      <c r="L2144" s="3" t="s">
        <v>1951</v>
      </c>
      <c r="M2144" s="3" t="s">
        <v>1951</v>
      </c>
      <c r="N2144" s="3" t="s">
        <v>1951</v>
      </c>
      <c r="AP2144" t="s">
        <v>1836</v>
      </c>
    </row>
    <row r="2145" spans="1:42" hidden="1">
      <c r="A2145" s="79" t="str">
        <f t="shared" si="33"/>
        <v>PL4 D</v>
      </c>
      <c r="B2145" s="89" t="s">
        <v>239</v>
      </c>
      <c r="K2145" s="3" t="s">
        <v>1951</v>
      </c>
      <c r="L2145" s="3" t="s">
        <v>1951</v>
      </c>
      <c r="M2145" s="3" t="s">
        <v>1951</v>
      </c>
      <c r="N2145" s="3" t="s">
        <v>1951</v>
      </c>
      <c r="AP2145" s="159" t="s">
        <v>1836</v>
      </c>
    </row>
    <row r="2146" spans="1:42" hidden="1">
      <c r="A2146" s="79" t="str">
        <f t="shared" si="33"/>
        <v>PL4 E</v>
      </c>
      <c r="B2146" s="89" t="s">
        <v>246</v>
      </c>
      <c r="K2146" s="3" t="s">
        <v>1951</v>
      </c>
      <c r="L2146" s="3" t="s">
        <v>1951</v>
      </c>
      <c r="M2146" s="3" t="s">
        <v>1951</v>
      </c>
      <c r="N2146" s="3" t="s">
        <v>1951</v>
      </c>
      <c r="AP2146" s="159" t="s">
        <v>1836</v>
      </c>
    </row>
    <row r="2147" spans="1:42" hidden="1">
      <c r="A2147" s="79" t="str">
        <f t="shared" si="33"/>
        <v>PL4 F</v>
      </c>
      <c r="B2147" s="89" t="s">
        <v>247</v>
      </c>
      <c r="K2147" s="3" t="s">
        <v>1951</v>
      </c>
      <c r="L2147" s="3" t="s">
        <v>1951</v>
      </c>
      <c r="M2147" s="3" t="s">
        <v>1951</v>
      </c>
      <c r="N2147" s="3" t="s">
        <v>1951</v>
      </c>
      <c r="AP2147" s="159" t="s">
        <v>1836</v>
      </c>
    </row>
    <row r="2148" spans="1:42" hidden="1">
      <c r="A2148" s="79" t="str">
        <f t="shared" si="33"/>
        <v>PL4 G</v>
      </c>
      <c r="B2148" s="89" t="s">
        <v>173</v>
      </c>
      <c r="K2148" s="3" t="s">
        <v>1951</v>
      </c>
      <c r="L2148" s="3" t="s">
        <v>1951</v>
      </c>
      <c r="M2148" s="3" t="s">
        <v>1951</v>
      </c>
      <c r="N2148" s="3" t="s">
        <v>1951</v>
      </c>
      <c r="AP2148" s="159" t="s">
        <v>1836</v>
      </c>
    </row>
    <row r="2149" spans="1:42" hidden="1">
      <c r="A2149" s="79" t="str">
        <f t="shared" si="33"/>
        <v>PL4 H</v>
      </c>
      <c r="B2149" s="89" t="s">
        <v>108</v>
      </c>
      <c r="K2149" s="3" t="s">
        <v>1951</v>
      </c>
      <c r="L2149" s="3" t="s">
        <v>1951</v>
      </c>
      <c r="M2149" s="3" t="s">
        <v>1951</v>
      </c>
      <c r="N2149" s="3" t="s">
        <v>1951</v>
      </c>
      <c r="AP2149" s="159" t="s">
        <v>1836</v>
      </c>
    </row>
    <row r="2150" spans="1:42" hidden="1">
      <c r="A2150" s="79" t="str">
        <f t="shared" si="33"/>
        <v>PL4 I</v>
      </c>
      <c r="B2150" s="89" t="s">
        <v>224</v>
      </c>
      <c r="K2150" s="3" t="s">
        <v>1951</v>
      </c>
      <c r="L2150" s="3" t="s">
        <v>1951</v>
      </c>
      <c r="M2150" s="3" t="s">
        <v>1951</v>
      </c>
      <c r="N2150" s="3" t="s">
        <v>1951</v>
      </c>
      <c r="AP2150" s="159" t="s">
        <v>1836</v>
      </c>
    </row>
    <row r="2151" spans="1:42" hidden="1">
      <c r="A2151" s="79" t="str">
        <f t="shared" si="33"/>
        <v>PLA E</v>
      </c>
      <c r="B2151" s="89" t="s">
        <v>246</v>
      </c>
      <c r="K2151" s="3" t="s">
        <v>1951</v>
      </c>
      <c r="L2151" s="3" t="s">
        <v>1951</v>
      </c>
      <c r="M2151" s="3" t="s">
        <v>1951</v>
      </c>
      <c r="N2151" s="3" t="s">
        <v>1951</v>
      </c>
      <c r="AP2151" s="159" t="s">
        <v>1837</v>
      </c>
    </row>
    <row r="2152" spans="1:42" hidden="1">
      <c r="A2152" s="79" t="str">
        <f t="shared" si="33"/>
        <v>PLA F</v>
      </c>
      <c r="B2152" s="89" t="s">
        <v>247</v>
      </c>
      <c r="K2152" s="3" t="s">
        <v>1951</v>
      </c>
      <c r="L2152" s="3" t="s">
        <v>1951</v>
      </c>
      <c r="M2152" s="3" t="s">
        <v>1951</v>
      </c>
      <c r="N2152" s="3" t="s">
        <v>1951</v>
      </c>
      <c r="AP2152" s="159" t="s">
        <v>1837</v>
      </c>
    </row>
    <row r="2153" spans="1:42" hidden="1">
      <c r="A2153" s="79" t="str">
        <f t="shared" si="33"/>
        <v>PLBE D</v>
      </c>
      <c r="B2153" s="89" t="s">
        <v>239</v>
      </c>
      <c r="K2153" s="3" t="s">
        <v>1951</v>
      </c>
      <c r="L2153" s="3" t="s">
        <v>1951</v>
      </c>
      <c r="M2153" s="3" t="s">
        <v>1951</v>
      </c>
      <c r="N2153" s="3" t="s">
        <v>1951</v>
      </c>
      <c r="AP2153" s="159" t="s">
        <v>621</v>
      </c>
    </row>
    <row r="2154" spans="1:42" hidden="1">
      <c r="A2154" s="79" t="str">
        <f t="shared" si="33"/>
        <v>PLBE F</v>
      </c>
      <c r="B2154" s="89" t="s">
        <v>247</v>
      </c>
      <c r="C2154" s="79" t="s">
        <v>435</v>
      </c>
      <c r="D2154" s="79" t="s">
        <v>438</v>
      </c>
      <c r="E2154" s="79"/>
      <c r="F2154" s="79"/>
      <c r="G2154" s="84"/>
      <c r="H2154" s="79"/>
      <c r="I2154" s="79"/>
      <c r="J2154" s="79"/>
      <c r="K2154" s="3" t="s">
        <v>1951</v>
      </c>
      <c r="L2154" s="3" t="s">
        <v>1951</v>
      </c>
      <c r="M2154" s="3" t="s">
        <v>1951</v>
      </c>
      <c r="N2154" s="3" t="s">
        <v>1951</v>
      </c>
      <c r="O2154" s="3"/>
      <c r="P2154" s="79"/>
      <c r="Q2154" s="79"/>
      <c r="R2154" s="85"/>
      <c r="S2154" s="85"/>
      <c r="T2154" s="85"/>
      <c r="U2154" s="85"/>
      <c r="V2154" s="79"/>
      <c r="W2154" s="79"/>
      <c r="X2154" s="79"/>
      <c r="Y2154" s="79"/>
      <c r="Z2154" s="79"/>
      <c r="AA2154" s="79"/>
      <c r="AB2154" s="79"/>
      <c r="AC2154" s="79"/>
      <c r="AD2154" s="86"/>
      <c r="AE2154" s="86"/>
      <c r="AF2154" s="90"/>
      <c r="AG2154" s="3"/>
      <c r="AH2154" s="79"/>
      <c r="AI2154" s="79"/>
      <c r="AJ2154" s="79"/>
      <c r="AK2154" s="19"/>
      <c r="AL2154" s="79"/>
      <c r="AM2154" s="79"/>
      <c r="AN2154" s="3"/>
      <c r="AO2154" s="79"/>
      <c r="AP2154" s="158" t="s">
        <v>621</v>
      </c>
    </row>
    <row r="2155" spans="1:42" hidden="1">
      <c r="A2155" s="79" t="str">
        <f t="shared" si="33"/>
        <v>PLN 1</v>
      </c>
      <c r="B2155" s="19">
        <v>1</v>
      </c>
      <c r="K2155" s="3" t="s">
        <v>1951</v>
      </c>
      <c r="L2155" s="3" t="s">
        <v>1951</v>
      </c>
      <c r="M2155" s="3" t="s">
        <v>1951</v>
      </c>
      <c r="N2155" s="3" t="s">
        <v>1951</v>
      </c>
      <c r="AP2155" t="s">
        <v>1838</v>
      </c>
    </row>
    <row r="2156" spans="1:42" hidden="1">
      <c r="A2156" s="79" t="str">
        <f t="shared" si="33"/>
        <v>PLN 2</v>
      </c>
      <c r="B2156" s="19">
        <v>2</v>
      </c>
      <c r="K2156" s="3" t="s">
        <v>1951</v>
      </c>
      <c r="L2156" s="3" t="s">
        <v>1951</v>
      </c>
      <c r="M2156" s="3" t="s">
        <v>1951</v>
      </c>
      <c r="N2156" s="3" t="s">
        <v>1951</v>
      </c>
      <c r="AP2156" t="s">
        <v>1838</v>
      </c>
    </row>
    <row r="2157" spans="1:42" hidden="1">
      <c r="A2157" s="79" t="str">
        <f t="shared" si="33"/>
        <v>PLN 3</v>
      </c>
      <c r="B2157" s="19">
        <v>3</v>
      </c>
      <c r="K2157" s="3" t="s">
        <v>1951</v>
      </c>
      <c r="L2157" s="3" t="s">
        <v>1951</v>
      </c>
      <c r="M2157" s="3" t="s">
        <v>1951</v>
      </c>
      <c r="N2157" s="3" t="s">
        <v>1951</v>
      </c>
      <c r="AP2157" t="s">
        <v>1838</v>
      </c>
    </row>
    <row r="2158" spans="1:42" hidden="1">
      <c r="A2158" s="79" t="str">
        <f t="shared" si="33"/>
        <v>PLN D</v>
      </c>
      <c r="B2158" s="89" t="s">
        <v>239</v>
      </c>
      <c r="K2158" s="3" t="s">
        <v>1951</v>
      </c>
      <c r="L2158" s="3" t="s">
        <v>1951</v>
      </c>
      <c r="M2158" s="3" t="s">
        <v>1951</v>
      </c>
      <c r="N2158" s="3" t="s">
        <v>1951</v>
      </c>
      <c r="AP2158" s="159" t="s">
        <v>1838</v>
      </c>
    </row>
    <row r="2159" spans="1:42" hidden="1">
      <c r="A2159" s="79" t="str">
        <f t="shared" si="33"/>
        <v>PLN E</v>
      </c>
      <c r="B2159" s="89" t="s">
        <v>246</v>
      </c>
      <c r="K2159" s="3" t="s">
        <v>1951</v>
      </c>
      <c r="L2159" s="3" t="s">
        <v>1951</v>
      </c>
      <c r="M2159" s="3" t="s">
        <v>1951</v>
      </c>
      <c r="N2159" s="3" t="s">
        <v>1951</v>
      </c>
      <c r="AP2159" s="159" t="s">
        <v>1838</v>
      </c>
    </row>
    <row r="2160" spans="1:42" hidden="1">
      <c r="A2160" s="79" t="str">
        <f t="shared" si="33"/>
        <v>PLN F</v>
      </c>
      <c r="B2160" s="89" t="s">
        <v>247</v>
      </c>
      <c r="K2160" s="3" t="s">
        <v>1951</v>
      </c>
      <c r="L2160" s="3" t="s">
        <v>1951</v>
      </c>
      <c r="M2160" s="3" t="s">
        <v>1951</v>
      </c>
      <c r="N2160" s="3" t="s">
        <v>1951</v>
      </c>
      <c r="AP2160" s="159" t="s">
        <v>1838</v>
      </c>
    </row>
    <row r="2161" spans="1:42" hidden="1">
      <c r="A2161" s="79" t="str">
        <f t="shared" si="33"/>
        <v>PLN G</v>
      </c>
      <c r="B2161" s="89" t="s">
        <v>173</v>
      </c>
      <c r="K2161" s="3" t="s">
        <v>1951</v>
      </c>
      <c r="L2161" s="3" t="s">
        <v>1951</v>
      </c>
      <c r="M2161" s="3" t="s">
        <v>1951</v>
      </c>
      <c r="N2161" s="3" t="s">
        <v>1951</v>
      </c>
      <c r="AP2161" s="159" t="s">
        <v>1838</v>
      </c>
    </row>
    <row r="2162" spans="1:42" hidden="1">
      <c r="A2162" s="79" t="str">
        <f t="shared" si="33"/>
        <v>PLN H</v>
      </c>
      <c r="B2162" s="89" t="s">
        <v>108</v>
      </c>
      <c r="K2162" s="3" t="s">
        <v>1951</v>
      </c>
      <c r="L2162" s="3" t="s">
        <v>1951</v>
      </c>
      <c r="M2162" s="3" t="s">
        <v>1951</v>
      </c>
      <c r="N2162" s="3" t="s">
        <v>1951</v>
      </c>
      <c r="AP2162" s="159" t="s">
        <v>1838</v>
      </c>
    </row>
    <row r="2163" spans="1:42" hidden="1">
      <c r="A2163" s="79" t="str">
        <f t="shared" si="33"/>
        <v>PLN I</v>
      </c>
      <c r="B2163" s="89" t="s">
        <v>224</v>
      </c>
      <c r="K2163" s="3" t="s">
        <v>1951</v>
      </c>
      <c r="L2163" s="3" t="s">
        <v>1951</v>
      </c>
      <c r="M2163" s="3" t="s">
        <v>1951</v>
      </c>
      <c r="N2163" s="3" t="s">
        <v>1951</v>
      </c>
      <c r="AP2163" s="159" t="s">
        <v>1838</v>
      </c>
    </row>
    <row r="2164" spans="1:42" hidden="1">
      <c r="A2164" s="79" t="str">
        <f t="shared" si="33"/>
        <v>PLO 1</v>
      </c>
      <c r="B2164" s="19">
        <v>1</v>
      </c>
      <c r="K2164" s="3" t="s">
        <v>1951</v>
      </c>
      <c r="L2164" s="3" t="s">
        <v>1951</v>
      </c>
      <c r="M2164" s="3" t="s">
        <v>1951</v>
      </c>
      <c r="N2164" s="3" t="s">
        <v>1951</v>
      </c>
      <c r="AP2164" t="s">
        <v>1840</v>
      </c>
    </row>
    <row r="2165" spans="1:42" hidden="1">
      <c r="A2165" s="79" t="str">
        <f t="shared" si="33"/>
        <v>PLO 2</v>
      </c>
      <c r="B2165" s="19">
        <v>2</v>
      </c>
      <c r="K2165" s="3" t="s">
        <v>1951</v>
      </c>
      <c r="L2165" s="3" t="s">
        <v>1951</v>
      </c>
      <c r="M2165" s="3" t="s">
        <v>1951</v>
      </c>
      <c r="N2165" s="3" t="s">
        <v>1951</v>
      </c>
      <c r="AP2165" t="s">
        <v>1840</v>
      </c>
    </row>
    <row r="2166" spans="1:42" hidden="1">
      <c r="A2166" s="79" t="str">
        <f t="shared" si="33"/>
        <v>PLO 3</v>
      </c>
      <c r="B2166" s="19">
        <v>3</v>
      </c>
      <c r="K2166" s="3" t="s">
        <v>1951</v>
      </c>
      <c r="L2166" s="3" t="s">
        <v>1951</v>
      </c>
      <c r="M2166" s="3" t="s">
        <v>1951</v>
      </c>
      <c r="N2166" s="3" t="s">
        <v>1951</v>
      </c>
      <c r="AP2166" t="s">
        <v>1840</v>
      </c>
    </row>
    <row r="2167" spans="1:42" hidden="1">
      <c r="A2167" s="79" t="str">
        <f t="shared" si="33"/>
        <v>PLO D</v>
      </c>
      <c r="B2167" s="89" t="s">
        <v>239</v>
      </c>
      <c r="K2167" s="3" t="s">
        <v>1951</v>
      </c>
      <c r="L2167" s="3" t="s">
        <v>1951</v>
      </c>
      <c r="M2167" s="3" t="s">
        <v>1951</v>
      </c>
      <c r="N2167" s="3" t="s">
        <v>1951</v>
      </c>
      <c r="AP2167" s="159" t="s">
        <v>1840</v>
      </c>
    </row>
    <row r="2168" spans="1:42" hidden="1">
      <c r="A2168" s="79" t="str">
        <f t="shared" si="33"/>
        <v>PLO E</v>
      </c>
      <c r="B2168" s="89" t="s">
        <v>246</v>
      </c>
      <c r="K2168" s="3" t="s">
        <v>1951</v>
      </c>
      <c r="L2168" s="3" t="s">
        <v>1951</v>
      </c>
      <c r="M2168" s="3" t="s">
        <v>1951</v>
      </c>
      <c r="N2168" s="3" t="s">
        <v>1951</v>
      </c>
      <c r="AP2168" s="159" t="s">
        <v>1840</v>
      </c>
    </row>
    <row r="2169" spans="1:42" s="157" customFormat="1" hidden="1">
      <c r="A2169" s="79" t="str">
        <f t="shared" si="33"/>
        <v>PLO F</v>
      </c>
      <c r="B2169" s="89" t="s">
        <v>247</v>
      </c>
      <c r="C2169"/>
      <c r="D2169"/>
      <c r="E2169"/>
      <c r="F2169"/>
      <c r="G2169"/>
      <c r="H2169"/>
      <c r="I2169"/>
      <c r="J2169"/>
      <c r="K2169" s="3" t="s">
        <v>1951</v>
      </c>
      <c r="L2169" s="3" t="s">
        <v>1951</v>
      </c>
      <c r="M2169" s="3" t="s">
        <v>1951</v>
      </c>
      <c r="N2169" s="3" t="s">
        <v>1951</v>
      </c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 s="159" t="s">
        <v>1840</v>
      </c>
    </row>
    <row r="2170" spans="1:42" hidden="1">
      <c r="A2170" s="79" t="str">
        <f t="shared" si="33"/>
        <v>PLO G</v>
      </c>
      <c r="B2170" s="89" t="s">
        <v>173</v>
      </c>
      <c r="C2170" s="79" t="s">
        <v>514</v>
      </c>
      <c r="D2170" s="79" t="s">
        <v>515</v>
      </c>
      <c r="E2170" s="79">
        <v>8</v>
      </c>
      <c r="F2170" s="79">
        <v>-22.033113</v>
      </c>
      <c r="G2170" s="84" t="s">
        <v>299</v>
      </c>
      <c r="H2170" s="79">
        <v>-63.677368000000001</v>
      </c>
      <c r="I2170" s="79" t="s">
        <v>300</v>
      </c>
      <c r="J2170" s="79">
        <v>15</v>
      </c>
      <c r="K2170" s="3" t="s">
        <v>1951</v>
      </c>
      <c r="L2170" s="3" t="s">
        <v>1951</v>
      </c>
      <c r="M2170" s="3" t="s">
        <v>1951</v>
      </c>
      <c r="N2170" s="3" t="s">
        <v>1951</v>
      </c>
      <c r="O2170" s="3" t="s">
        <v>179</v>
      </c>
      <c r="P2170" s="79" t="s">
        <v>77</v>
      </c>
      <c r="Q2170" s="79" t="s">
        <v>77</v>
      </c>
      <c r="R2170" s="85" t="s">
        <v>77</v>
      </c>
      <c r="S2170" s="85" t="s">
        <v>77</v>
      </c>
      <c r="T2170" s="85" t="s">
        <v>77</v>
      </c>
      <c r="U2170" s="85" t="s">
        <v>77</v>
      </c>
      <c r="V2170" s="79">
        <v>4</v>
      </c>
      <c r="W2170" s="79">
        <v>4</v>
      </c>
      <c r="X2170" s="79">
        <v>4</v>
      </c>
      <c r="Y2170" s="79">
        <v>2</v>
      </c>
      <c r="Z2170" s="79">
        <v>1150</v>
      </c>
      <c r="AA2170" s="79">
        <v>19150</v>
      </c>
      <c r="AB2170" s="79">
        <v>10000</v>
      </c>
      <c r="AC2170" s="79">
        <v>10000</v>
      </c>
      <c r="AD2170" s="86">
        <v>120000</v>
      </c>
      <c r="AE2170" s="86">
        <v>100</v>
      </c>
      <c r="AF2170" s="90"/>
      <c r="AG2170" s="3"/>
      <c r="AH2170" s="79" t="s">
        <v>301</v>
      </c>
      <c r="AI2170" s="79" t="s">
        <v>250</v>
      </c>
      <c r="AJ2170" s="79"/>
      <c r="AK2170" s="19" t="s">
        <v>108</v>
      </c>
      <c r="AL2170" s="79"/>
      <c r="AM2170" s="79"/>
      <c r="AN2170" s="3"/>
      <c r="AO2170" s="79"/>
      <c r="AP2170" s="158" t="s">
        <v>1840</v>
      </c>
    </row>
    <row r="2171" spans="1:42" hidden="1">
      <c r="A2171" s="79" t="str">
        <f t="shared" si="33"/>
        <v>PLO H</v>
      </c>
      <c r="B2171" s="89" t="s">
        <v>108</v>
      </c>
      <c r="K2171" s="3" t="s">
        <v>1951</v>
      </c>
      <c r="L2171" s="3" t="s">
        <v>1951</v>
      </c>
      <c r="M2171" s="3" t="s">
        <v>1951</v>
      </c>
      <c r="N2171" s="3" t="s">
        <v>1951</v>
      </c>
      <c r="AP2171" s="159" t="s">
        <v>1840</v>
      </c>
    </row>
    <row r="2172" spans="1:42" hidden="1">
      <c r="A2172" s="79" t="str">
        <f t="shared" si="33"/>
        <v>PLO I</v>
      </c>
      <c r="B2172" s="89" t="s">
        <v>224</v>
      </c>
      <c r="K2172" s="3" t="s">
        <v>1951</v>
      </c>
      <c r="L2172" s="3" t="s">
        <v>1951</v>
      </c>
      <c r="M2172" s="3" t="s">
        <v>1951</v>
      </c>
      <c r="N2172" s="3" t="s">
        <v>1951</v>
      </c>
      <c r="AP2172" s="159" t="s">
        <v>1840</v>
      </c>
    </row>
    <row r="2173" spans="1:42" hidden="1">
      <c r="A2173" s="79" t="str">
        <f t="shared" si="33"/>
        <v>PLO2 1</v>
      </c>
      <c r="B2173" s="19">
        <v>1</v>
      </c>
      <c r="K2173" s="3" t="s">
        <v>1951</v>
      </c>
      <c r="L2173" s="3" t="s">
        <v>1951</v>
      </c>
      <c r="M2173" s="3" t="s">
        <v>1951</v>
      </c>
      <c r="N2173" s="3" t="s">
        <v>1951</v>
      </c>
      <c r="AP2173" t="s">
        <v>1839</v>
      </c>
    </row>
    <row r="2174" spans="1:42" hidden="1">
      <c r="A2174" s="79" t="str">
        <f t="shared" si="33"/>
        <v>PLO2 2</v>
      </c>
      <c r="B2174" s="19">
        <v>2</v>
      </c>
      <c r="K2174" s="3" t="s">
        <v>1951</v>
      </c>
      <c r="L2174" s="3" t="s">
        <v>1951</v>
      </c>
      <c r="M2174" s="3" t="s">
        <v>1951</v>
      </c>
      <c r="N2174" s="3" t="s">
        <v>1951</v>
      </c>
      <c r="AP2174" t="s">
        <v>1839</v>
      </c>
    </row>
    <row r="2175" spans="1:42" hidden="1">
      <c r="A2175" s="79" t="str">
        <f t="shared" si="33"/>
        <v>PLO2 D</v>
      </c>
      <c r="B2175" s="89" t="s">
        <v>239</v>
      </c>
      <c r="K2175" s="3" t="s">
        <v>1951</v>
      </c>
      <c r="L2175" s="3" t="s">
        <v>1951</v>
      </c>
      <c r="M2175" s="3" t="s">
        <v>1951</v>
      </c>
      <c r="N2175" s="3" t="s">
        <v>1951</v>
      </c>
      <c r="AP2175" s="159" t="s">
        <v>1839</v>
      </c>
    </row>
    <row r="2176" spans="1:42" hidden="1">
      <c r="A2176" s="79" t="str">
        <f t="shared" si="33"/>
        <v>PLO2 E</v>
      </c>
      <c r="B2176" s="89" t="s">
        <v>246</v>
      </c>
      <c r="K2176" s="3" t="s">
        <v>1951</v>
      </c>
      <c r="L2176" s="3" t="s">
        <v>1951</v>
      </c>
      <c r="M2176" s="3" t="s">
        <v>1951</v>
      </c>
      <c r="N2176" s="3" t="s">
        <v>1951</v>
      </c>
      <c r="AP2176" s="159" t="s">
        <v>1839</v>
      </c>
    </row>
    <row r="2177" spans="1:42" hidden="1">
      <c r="A2177" s="79" t="str">
        <f t="shared" si="33"/>
        <v>PLO2 G</v>
      </c>
      <c r="B2177" s="89" t="s">
        <v>173</v>
      </c>
      <c r="K2177" s="3" t="s">
        <v>1951</v>
      </c>
      <c r="L2177" s="3" t="s">
        <v>1951</v>
      </c>
      <c r="M2177" s="3" t="s">
        <v>1951</v>
      </c>
      <c r="N2177" s="3" t="s">
        <v>1951</v>
      </c>
      <c r="AP2177" s="159" t="s">
        <v>1839</v>
      </c>
    </row>
    <row r="2178" spans="1:42" hidden="1">
      <c r="A2178" s="79" t="str">
        <f t="shared" ref="A2178:A2241" si="34">_xlfn.CONCAT(AP2178," ",B2178)</f>
        <v>PLO2 H</v>
      </c>
      <c r="B2178" s="89" t="s">
        <v>108</v>
      </c>
      <c r="K2178" s="3" t="s">
        <v>1951</v>
      </c>
      <c r="L2178" s="3" t="s">
        <v>1951</v>
      </c>
      <c r="M2178" s="3" t="s">
        <v>1951</v>
      </c>
      <c r="N2178" s="3" t="s">
        <v>1951</v>
      </c>
      <c r="AP2178" s="159" t="s">
        <v>1839</v>
      </c>
    </row>
    <row r="2179" spans="1:42" hidden="1">
      <c r="A2179" s="79" t="str">
        <f t="shared" si="34"/>
        <v>PLZ 1</v>
      </c>
      <c r="B2179" s="19">
        <v>1</v>
      </c>
      <c r="K2179" s="3" t="s">
        <v>1951</v>
      </c>
      <c r="L2179" s="3" t="s">
        <v>1951</v>
      </c>
      <c r="M2179" s="3" t="s">
        <v>1951</v>
      </c>
      <c r="N2179" s="3" t="s">
        <v>1951</v>
      </c>
      <c r="AP2179" t="s">
        <v>1841</v>
      </c>
    </row>
    <row r="2180" spans="1:42" hidden="1">
      <c r="A2180" s="79" t="str">
        <f t="shared" si="34"/>
        <v>PLZ 2</v>
      </c>
      <c r="B2180" s="19">
        <v>2</v>
      </c>
      <c r="K2180" s="3" t="s">
        <v>1951</v>
      </c>
      <c r="L2180" s="3" t="s">
        <v>1951</v>
      </c>
      <c r="M2180" s="3" t="s">
        <v>1951</v>
      </c>
      <c r="N2180" s="3" t="s">
        <v>1951</v>
      </c>
      <c r="AP2180" t="s">
        <v>1841</v>
      </c>
    </row>
    <row r="2181" spans="1:42" hidden="1">
      <c r="A2181" s="79" t="str">
        <f t="shared" si="34"/>
        <v>PLZ 3</v>
      </c>
      <c r="B2181" s="19">
        <v>3</v>
      </c>
      <c r="K2181" s="3" t="s">
        <v>1951</v>
      </c>
      <c r="L2181" s="3" t="s">
        <v>1951</v>
      </c>
      <c r="M2181" s="3" t="s">
        <v>1951</v>
      </c>
      <c r="N2181" s="3" t="s">
        <v>1951</v>
      </c>
      <c r="AP2181" t="s">
        <v>1841</v>
      </c>
    </row>
    <row r="2182" spans="1:42" hidden="1">
      <c r="A2182" s="79" t="str">
        <f t="shared" si="34"/>
        <v>PLZ D</v>
      </c>
      <c r="B2182" s="89" t="s">
        <v>239</v>
      </c>
      <c r="K2182" s="3" t="s">
        <v>1951</v>
      </c>
      <c r="L2182" s="3" t="s">
        <v>1951</v>
      </c>
      <c r="M2182" s="3" t="s">
        <v>1951</v>
      </c>
      <c r="N2182" s="3" t="s">
        <v>1951</v>
      </c>
      <c r="AP2182" s="159" t="s">
        <v>1841</v>
      </c>
    </row>
    <row r="2183" spans="1:42" hidden="1">
      <c r="A2183" s="79" t="str">
        <f t="shared" si="34"/>
        <v>PLZ E</v>
      </c>
      <c r="B2183" s="89" t="s">
        <v>246</v>
      </c>
      <c r="K2183" s="3" t="s">
        <v>1951</v>
      </c>
      <c r="L2183" s="3" t="s">
        <v>1951</v>
      </c>
      <c r="M2183" s="3" t="s">
        <v>1951</v>
      </c>
      <c r="N2183" s="3" t="s">
        <v>1951</v>
      </c>
      <c r="AP2183" s="159" t="s">
        <v>1841</v>
      </c>
    </row>
    <row r="2184" spans="1:42" hidden="1">
      <c r="A2184" s="79" t="str">
        <f t="shared" si="34"/>
        <v>PLZ F</v>
      </c>
      <c r="B2184" s="89" t="s">
        <v>247</v>
      </c>
      <c r="K2184" s="3" t="s">
        <v>1951</v>
      </c>
      <c r="L2184" s="3" t="s">
        <v>1951</v>
      </c>
      <c r="M2184" s="3" t="s">
        <v>1951</v>
      </c>
      <c r="N2184" s="3" t="s">
        <v>1951</v>
      </c>
      <c r="AP2184" s="159" t="s">
        <v>1841</v>
      </c>
    </row>
    <row r="2185" spans="1:42" hidden="1">
      <c r="A2185" s="79" t="str">
        <f t="shared" si="34"/>
        <v>PLZ G</v>
      </c>
      <c r="B2185" s="89" t="s">
        <v>173</v>
      </c>
      <c r="K2185" s="3" t="s">
        <v>1951</v>
      </c>
      <c r="L2185" s="3" t="s">
        <v>1951</v>
      </c>
      <c r="M2185" s="3" t="s">
        <v>1951</v>
      </c>
      <c r="N2185" s="3" t="s">
        <v>1951</v>
      </c>
      <c r="AP2185" s="159" t="s">
        <v>1841</v>
      </c>
    </row>
    <row r="2186" spans="1:42" hidden="1">
      <c r="A2186" s="79" t="str">
        <f t="shared" si="34"/>
        <v>PLZ H</v>
      </c>
      <c r="B2186" s="89" t="s">
        <v>108</v>
      </c>
      <c r="K2186" s="3" t="s">
        <v>1951</v>
      </c>
      <c r="L2186" s="3" t="s">
        <v>1951</v>
      </c>
      <c r="M2186" s="3" t="s">
        <v>1951</v>
      </c>
      <c r="N2186" s="3" t="s">
        <v>1951</v>
      </c>
      <c r="AP2186" s="159" t="s">
        <v>1841</v>
      </c>
    </row>
    <row r="2187" spans="1:42" hidden="1">
      <c r="A2187" s="79" t="str">
        <f t="shared" si="34"/>
        <v>PLZ I</v>
      </c>
      <c r="B2187" s="89" t="s">
        <v>224</v>
      </c>
      <c r="K2187" s="3" t="s">
        <v>1951</v>
      </c>
      <c r="L2187" s="3" t="s">
        <v>1951</v>
      </c>
      <c r="M2187" s="3" t="s">
        <v>1951</v>
      </c>
      <c r="N2187" s="3" t="s">
        <v>1951</v>
      </c>
      <c r="AP2187" s="159" t="s">
        <v>1841</v>
      </c>
    </row>
    <row r="2188" spans="1:42" hidden="1">
      <c r="A2188" s="79" t="str">
        <f t="shared" si="34"/>
        <v>PMA 1</v>
      </c>
      <c r="B2188" s="19">
        <v>1</v>
      </c>
      <c r="K2188" s="3" t="s">
        <v>1951</v>
      </c>
      <c r="L2188" s="3" t="s">
        <v>1951</v>
      </c>
      <c r="M2188" s="3" t="s">
        <v>1951</v>
      </c>
      <c r="N2188" s="3" t="s">
        <v>1951</v>
      </c>
      <c r="AP2188" t="s">
        <v>1842</v>
      </c>
    </row>
    <row r="2189" spans="1:42" hidden="1">
      <c r="A2189" s="79" t="str">
        <f t="shared" si="34"/>
        <v>PMA 2</v>
      </c>
      <c r="B2189" s="19">
        <v>2</v>
      </c>
      <c r="K2189" s="3" t="s">
        <v>1951</v>
      </c>
      <c r="L2189" s="3" t="s">
        <v>1951</v>
      </c>
      <c r="M2189" s="3" t="s">
        <v>1951</v>
      </c>
      <c r="N2189" s="3" t="s">
        <v>1951</v>
      </c>
      <c r="AP2189" t="s">
        <v>1842</v>
      </c>
    </row>
    <row r="2190" spans="1:42" hidden="1">
      <c r="A2190" s="79" t="str">
        <f t="shared" si="34"/>
        <v>PMA 3</v>
      </c>
      <c r="B2190" s="19">
        <v>3</v>
      </c>
      <c r="K2190" s="3" t="s">
        <v>1951</v>
      </c>
      <c r="L2190" s="3" t="s">
        <v>1951</v>
      </c>
      <c r="M2190" s="3" t="s">
        <v>1951</v>
      </c>
      <c r="N2190" s="3" t="s">
        <v>1951</v>
      </c>
      <c r="AP2190" t="s">
        <v>1842</v>
      </c>
    </row>
    <row r="2191" spans="1:42" hidden="1">
      <c r="A2191" s="79" t="str">
        <f t="shared" si="34"/>
        <v>PMA D</v>
      </c>
      <c r="B2191" s="89" t="s">
        <v>239</v>
      </c>
      <c r="K2191" s="3" t="s">
        <v>1951</v>
      </c>
      <c r="L2191" s="3" t="s">
        <v>1951</v>
      </c>
      <c r="M2191" s="3" t="s">
        <v>1951</v>
      </c>
      <c r="N2191" s="3" t="s">
        <v>1951</v>
      </c>
      <c r="AP2191" s="159" t="s">
        <v>1842</v>
      </c>
    </row>
    <row r="2192" spans="1:42" hidden="1">
      <c r="A2192" s="79" t="str">
        <f t="shared" si="34"/>
        <v>PMA E</v>
      </c>
      <c r="B2192" s="89" t="s">
        <v>246</v>
      </c>
      <c r="K2192" s="3" t="s">
        <v>1951</v>
      </c>
      <c r="L2192" s="3" t="s">
        <v>1951</v>
      </c>
      <c r="M2192" s="3" t="s">
        <v>1951</v>
      </c>
      <c r="N2192" s="3" t="s">
        <v>1951</v>
      </c>
      <c r="AP2192" s="159" t="s">
        <v>1842</v>
      </c>
    </row>
    <row r="2193" spans="1:42" hidden="1">
      <c r="A2193" s="79" t="str">
        <f t="shared" si="34"/>
        <v>PMA F</v>
      </c>
      <c r="B2193" s="89" t="s">
        <v>247</v>
      </c>
      <c r="K2193" s="3" t="s">
        <v>1951</v>
      </c>
      <c r="L2193" s="3" t="s">
        <v>1951</v>
      </c>
      <c r="M2193" s="3" t="s">
        <v>1951</v>
      </c>
      <c r="N2193" s="3" t="s">
        <v>1951</v>
      </c>
      <c r="AP2193" s="159" t="s">
        <v>1842</v>
      </c>
    </row>
    <row r="2194" spans="1:42" hidden="1">
      <c r="A2194" s="79" t="str">
        <f t="shared" si="34"/>
        <v>PMA G</v>
      </c>
      <c r="B2194" s="89" t="s">
        <v>173</v>
      </c>
      <c r="K2194" s="3" t="s">
        <v>1951</v>
      </c>
      <c r="L2194" s="3" t="s">
        <v>1951</v>
      </c>
      <c r="M2194" s="3" t="s">
        <v>1951</v>
      </c>
      <c r="N2194" s="3" t="s">
        <v>1951</v>
      </c>
      <c r="AP2194" s="159" t="s">
        <v>1842</v>
      </c>
    </row>
    <row r="2195" spans="1:42" hidden="1">
      <c r="A2195" s="79" t="str">
        <f t="shared" si="34"/>
        <v>PMA H</v>
      </c>
      <c r="B2195" s="89" t="s">
        <v>108</v>
      </c>
      <c r="K2195" s="3" t="s">
        <v>1951</v>
      </c>
      <c r="L2195" s="3" t="s">
        <v>1951</v>
      </c>
      <c r="M2195" s="3" t="s">
        <v>1951</v>
      </c>
      <c r="N2195" s="3" t="s">
        <v>1951</v>
      </c>
      <c r="AP2195" s="159" t="s">
        <v>1842</v>
      </c>
    </row>
    <row r="2196" spans="1:42" hidden="1">
      <c r="A2196" s="79" t="str">
        <f t="shared" si="34"/>
        <v>PMA I</v>
      </c>
      <c r="B2196" s="89" t="s">
        <v>224</v>
      </c>
      <c r="K2196" s="3" t="s">
        <v>1951</v>
      </c>
      <c r="L2196" s="3" t="s">
        <v>1951</v>
      </c>
      <c r="M2196" s="3" t="s">
        <v>1951</v>
      </c>
      <c r="N2196" s="3" t="s">
        <v>1951</v>
      </c>
      <c r="AP2196" s="159" t="s">
        <v>1842</v>
      </c>
    </row>
    <row r="2197" spans="1:42" hidden="1">
      <c r="A2197" s="79" t="str">
        <f t="shared" si="34"/>
        <v>PMI 1</v>
      </c>
      <c r="B2197" s="19">
        <v>1</v>
      </c>
      <c r="K2197" s="3" t="s">
        <v>1951</v>
      </c>
      <c r="L2197" s="3" t="s">
        <v>1951</v>
      </c>
      <c r="M2197" s="3" t="s">
        <v>1951</v>
      </c>
      <c r="N2197" s="3" t="s">
        <v>1951</v>
      </c>
      <c r="AP2197" t="s">
        <v>906</v>
      </c>
    </row>
    <row r="2198" spans="1:42" hidden="1">
      <c r="A2198" s="79" t="str">
        <f t="shared" si="34"/>
        <v>PMI 2</v>
      </c>
      <c r="B2198" s="19">
        <v>2</v>
      </c>
      <c r="K2198" s="3" t="s">
        <v>1951</v>
      </c>
      <c r="L2198" s="3" t="s">
        <v>1951</v>
      </c>
      <c r="M2198" s="3" t="s">
        <v>1951</v>
      </c>
      <c r="N2198" s="3" t="s">
        <v>1951</v>
      </c>
      <c r="AP2198" t="s">
        <v>906</v>
      </c>
    </row>
    <row r="2199" spans="1:42" hidden="1">
      <c r="A2199" s="79" t="str">
        <f t="shared" si="34"/>
        <v>PMI 3</v>
      </c>
      <c r="B2199" s="19">
        <v>3</v>
      </c>
      <c r="K2199" s="3" t="s">
        <v>1951</v>
      </c>
      <c r="L2199" s="3" t="s">
        <v>1951</v>
      </c>
      <c r="M2199" s="3" t="s">
        <v>1951</v>
      </c>
      <c r="N2199" s="3" t="s">
        <v>1951</v>
      </c>
      <c r="AP2199" t="s">
        <v>906</v>
      </c>
    </row>
    <row r="2200" spans="1:42" hidden="1">
      <c r="A2200" s="79" t="str">
        <f t="shared" si="34"/>
        <v>PMI D</v>
      </c>
      <c r="B2200" s="89" t="s">
        <v>239</v>
      </c>
      <c r="K2200" s="3" t="s">
        <v>1951</v>
      </c>
      <c r="L2200" s="3" t="s">
        <v>1951</v>
      </c>
      <c r="M2200" s="3" t="s">
        <v>1951</v>
      </c>
      <c r="N2200" s="3" t="s">
        <v>1951</v>
      </c>
      <c r="AP2200" s="159" t="s">
        <v>906</v>
      </c>
    </row>
    <row r="2201" spans="1:42" hidden="1">
      <c r="A2201" s="79" t="str">
        <f t="shared" si="34"/>
        <v>PMI E</v>
      </c>
      <c r="B2201" s="89" t="s">
        <v>246</v>
      </c>
      <c r="K2201" s="3" t="s">
        <v>1951</v>
      </c>
      <c r="L2201" s="3" t="s">
        <v>1951</v>
      </c>
      <c r="M2201" s="3" t="s">
        <v>1951</v>
      </c>
      <c r="N2201" s="3" t="s">
        <v>1951</v>
      </c>
      <c r="AP2201" s="159" t="s">
        <v>906</v>
      </c>
    </row>
    <row r="2202" spans="1:42" hidden="1">
      <c r="A2202" s="79" t="str">
        <f t="shared" si="34"/>
        <v>PMI G</v>
      </c>
      <c r="B2202" s="89" t="s">
        <v>173</v>
      </c>
      <c r="K2202" s="3" t="s">
        <v>1951</v>
      </c>
      <c r="L2202" s="3" t="s">
        <v>1951</v>
      </c>
      <c r="M2202" s="3" t="s">
        <v>1951</v>
      </c>
      <c r="N2202" s="3" t="s">
        <v>1951</v>
      </c>
      <c r="AP2202" s="159" t="s">
        <v>906</v>
      </c>
    </row>
    <row r="2203" spans="1:42" hidden="1">
      <c r="A2203" s="79" t="str">
        <f t="shared" si="34"/>
        <v>PMI H</v>
      </c>
      <c r="B2203" s="89" t="s">
        <v>108</v>
      </c>
      <c r="K2203" s="3" t="s">
        <v>1951</v>
      </c>
      <c r="L2203" s="3" t="s">
        <v>1951</v>
      </c>
      <c r="M2203" s="3" t="s">
        <v>1951</v>
      </c>
      <c r="N2203" s="3" t="s">
        <v>1951</v>
      </c>
      <c r="AP2203" s="159" t="s">
        <v>906</v>
      </c>
    </row>
    <row r="2204" spans="1:42" hidden="1">
      <c r="A2204" s="79" t="str">
        <f t="shared" si="34"/>
        <v>PMI I</v>
      </c>
      <c r="B2204" s="89" t="s">
        <v>224</v>
      </c>
      <c r="C2204" s="79" t="s">
        <v>516</v>
      </c>
      <c r="D2204" s="79" t="s">
        <v>517</v>
      </c>
      <c r="E2204" s="79">
        <v>7</v>
      </c>
      <c r="F2204" s="79">
        <v>-11.00027</v>
      </c>
      <c r="G2204" s="84" t="s">
        <v>299</v>
      </c>
      <c r="H2204" s="79">
        <v>-66.051100000000005</v>
      </c>
      <c r="I2204" s="79" t="s">
        <v>300</v>
      </c>
      <c r="J2204" s="79">
        <v>10</v>
      </c>
      <c r="K2204" s="3" t="s">
        <v>1951</v>
      </c>
      <c r="L2204" s="3" t="s">
        <v>1951</v>
      </c>
      <c r="M2204" s="3" t="s">
        <v>1951</v>
      </c>
      <c r="N2204" s="3" t="s">
        <v>1951</v>
      </c>
      <c r="O2204" s="3" t="s">
        <v>179</v>
      </c>
      <c r="P2204" s="79" t="s">
        <v>77</v>
      </c>
      <c r="Q2204" s="79" t="s">
        <v>77</v>
      </c>
      <c r="R2204" s="85" t="s">
        <v>77</v>
      </c>
      <c r="S2204" s="85" t="s">
        <v>77</v>
      </c>
      <c r="T2204" s="85" t="s">
        <v>77</v>
      </c>
      <c r="U2204" s="85" t="s">
        <v>77</v>
      </c>
      <c r="V2204" s="79">
        <v>4</v>
      </c>
      <c r="W2204" s="79">
        <v>4</v>
      </c>
      <c r="X2204" s="79">
        <v>4</v>
      </c>
      <c r="Y2204" s="79">
        <v>2</v>
      </c>
      <c r="Z2204" s="79">
        <v>1150</v>
      </c>
      <c r="AA2204" s="79">
        <v>19150</v>
      </c>
      <c r="AB2204" s="79">
        <v>10000</v>
      </c>
      <c r="AC2204" s="79">
        <v>10000</v>
      </c>
      <c r="AD2204" s="86">
        <v>80000</v>
      </c>
      <c r="AE2204" s="86">
        <v>100</v>
      </c>
      <c r="AF2204" s="90"/>
      <c r="AG2204" s="3"/>
      <c r="AH2204" s="79" t="s">
        <v>301</v>
      </c>
      <c r="AI2204" s="79" t="s">
        <v>250</v>
      </c>
      <c r="AJ2204" s="79"/>
      <c r="AK2204" s="19" t="s">
        <v>173</v>
      </c>
      <c r="AL2204" s="79"/>
      <c r="AM2204" s="79"/>
      <c r="AN2204" s="3"/>
      <c r="AO2204" s="79"/>
      <c r="AP2204" s="158" t="s">
        <v>906</v>
      </c>
    </row>
    <row r="2205" spans="1:42" hidden="1">
      <c r="A2205" s="79" t="str">
        <f t="shared" si="34"/>
        <v>PMR 1</v>
      </c>
      <c r="B2205" s="19">
        <v>1</v>
      </c>
      <c r="K2205" s="3" t="s">
        <v>1951</v>
      </c>
      <c r="L2205" s="3" t="s">
        <v>1951</v>
      </c>
      <c r="M2205" s="3" t="s">
        <v>1951</v>
      </c>
      <c r="N2205" s="3" t="s">
        <v>1951</v>
      </c>
      <c r="AP2205" t="s">
        <v>1843</v>
      </c>
    </row>
    <row r="2206" spans="1:42" hidden="1">
      <c r="A2206" s="79" t="str">
        <f t="shared" si="34"/>
        <v>PMR 2</v>
      </c>
      <c r="B2206" s="19">
        <v>2</v>
      </c>
      <c r="K2206" s="3" t="s">
        <v>1951</v>
      </c>
      <c r="L2206" s="3" t="s">
        <v>1951</v>
      </c>
      <c r="M2206" s="3" t="s">
        <v>1951</v>
      </c>
      <c r="N2206" s="3" t="s">
        <v>1951</v>
      </c>
      <c r="AP2206" t="s">
        <v>1843</v>
      </c>
    </row>
    <row r="2207" spans="1:42" hidden="1">
      <c r="A2207" s="79" t="str">
        <f t="shared" si="34"/>
        <v>PMR 3</v>
      </c>
      <c r="B2207" s="19">
        <v>3</v>
      </c>
      <c r="K2207" s="3" t="s">
        <v>1951</v>
      </c>
      <c r="L2207" s="3" t="s">
        <v>1951</v>
      </c>
      <c r="M2207" s="3" t="s">
        <v>1951</v>
      </c>
      <c r="N2207" s="3" t="s">
        <v>1951</v>
      </c>
      <c r="AP2207" t="s">
        <v>1843</v>
      </c>
    </row>
    <row r="2208" spans="1:42" hidden="1">
      <c r="A2208" s="79" t="str">
        <f t="shared" si="34"/>
        <v>PMR D</v>
      </c>
      <c r="B2208" s="89" t="s">
        <v>239</v>
      </c>
      <c r="K2208" s="3" t="s">
        <v>1951</v>
      </c>
      <c r="L2208" s="3" t="s">
        <v>1951</v>
      </c>
      <c r="M2208" s="3" t="s">
        <v>1951</v>
      </c>
      <c r="N2208" s="3" t="s">
        <v>1951</v>
      </c>
      <c r="AP2208" s="159" t="s">
        <v>1843</v>
      </c>
    </row>
    <row r="2209" spans="1:42" hidden="1">
      <c r="A2209" s="79" t="str">
        <f t="shared" si="34"/>
        <v>PMR E</v>
      </c>
      <c r="B2209" s="89" t="s">
        <v>246</v>
      </c>
      <c r="K2209" s="3" t="s">
        <v>1951</v>
      </c>
      <c r="L2209" s="3" t="s">
        <v>1951</v>
      </c>
      <c r="M2209" s="3" t="s">
        <v>1951</v>
      </c>
      <c r="N2209" s="3" t="s">
        <v>1951</v>
      </c>
      <c r="AP2209" s="159" t="s">
        <v>1843</v>
      </c>
    </row>
    <row r="2210" spans="1:42" hidden="1">
      <c r="A2210" s="79" t="str">
        <f t="shared" si="34"/>
        <v>PMR F</v>
      </c>
      <c r="B2210" s="89" t="s">
        <v>247</v>
      </c>
      <c r="K2210" s="3" t="s">
        <v>1951</v>
      </c>
      <c r="L2210" s="3" t="s">
        <v>1951</v>
      </c>
      <c r="M2210" s="3" t="s">
        <v>1951</v>
      </c>
      <c r="N2210" s="3" t="s">
        <v>1951</v>
      </c>
      <c r="AP2210" s="159" t="s">
        <v>1843</v>
      </c>
    </row>
    <row r="2211" spans="1:42" hidden="1">
      <c r="A2211" s="79" t="str">
        <f t="shared" si="34"/>
        <v>PMR G</v>
      </c>
      <c r="B2211" s="89" t="s">
        <v>173</v>
      </c>
      <c r="K2211" s="3" t="s">
        <v>1951</v>
      </c>
      <c r="L2211" s="3" t="s">
        <v>1951</v>
      </c>
      <c r="M2211" s="3" t="s">
        <v>1951</v>
      </c>
      <c r="N2211" s="3" t="s">
        <v>1951</v>
      </c>
      <c r="AP2211" s="159" t="s">
        <v>1843</v>
      </c>
    </row>
    <row r="2212" spans="1:42" hidden="1">
      <c r="A2212" s="79" t="str">
        <f t="shared" si="34"/>
        <v>PMR H</v>
      </c>
      <c r="B2212" s="89" t="s">
        <v>108</v>
      </c>
      <c r="K2212" s="3" t="s">
        <v>1951</v>
      </c>
      <c r="L2212" s="3" t="s">
        <v>1951</v>
      </c>
      <c r="M2212" s="3" t="s">
        <v>1951</v>
      </c>
      <c r="N2212" s="3" t="s">
        <v>1951</v>
      </c>
      <c r="AP2212" s="159" t="s">
        <v>1843</v>
      </c>
    </row>
    <row r="2213" spans="1:42" hidden="1">
      <c r="A2213" s="79" t="str">
        <f t="shared" si="34"/>
        <v>PMR I</v>
      </c>
      <c r="B2213" s="89" t="s">
        <v>224</v>
      </c>
      <c r="K2213" s="3" t="s">
        <v>1951</v>
      </c>
      <c r="L2213" s="3" t="s">
        <v>1951</v>
      </c>
      <c r="M2213" s="3" t="s">
        <v>1951</v>
      </c>
      <c r="N2213" s="3" t="s">
        <v>1951</v>
      </c>
      <c r="AP2213" s="159" t="s">
        <v>1843</v>
      </c>
    </row>
    <row r="2214" spans="1:42" hidden="1">
      <c r="A2214" s="79" t="str">
        <f t="shared" si="34"/>
        <v>PN2 1</v>
      </c>
      <c r="B2214" s="19">
        <v>1</v>
      </c>
      <c r="K2214" s="3" t="s">
        <v>1951</v>
      </c>
      <c r="L2214" s="3" t="s">
        <v>1951</v>
      </c>
      <c r="M2214" s="3" t="s">
        <v>1951</v>
      </c>
      <c r="N2214" s="3" t="s">
        <v>1951</v>
      </c>
      <c r="AP2214" t="s">
        <v>1844</v>
      </c>
    </row>
    <row r="2215" spans="1:42" hidden="1">
      <c r="A2215" s="79" t="str">
        <f t="shared" si="34"/>
        <v>PN2 2</v>
      </c>
      <c r="B2215" s="19">
        <v>2</v>
      </c>
      <c r="K2215" s="3" t="s">
        <v>1951</v>
      </c>
      <c r="L2215" s="3" t="s">
        <v>1951</v>
      </c>
      <c r="M2215" s="3" t="s">
        <v>1951</v>
      </c>
      <c r="N2215" s="3" t="s">
        <v>1951</v>
      </c>
      <c r="AP2215" t="s">
        <v>1844</v>
      </c>
    </row>
    <row r="2216" spans="1:42" hidden="1">
      <c r="A2216" s="79" t="str">
        <f t="shared" si="34"/>
        <v>PN2 3</v>
      </c>
      <c r="B2216" s="19">
        <v>3</v>
      </c>
      <c r="K2216" s="3" t="s">
        <v>1951</v>
      </c>
      <c r="L2216" s="3" t="s">
        <v>1951</v>
      </c>
      <c r="M2216" s="3" t="s">
        <v>1951</v>
      </c>
      <c r="N2216" s="3" t="s">
        <v>1951</v>
      </c>
      <c r="AP2216" t="s">
        <v>1844</v>
      </c>
    </row>
    <row r="2217" spans="1:42" hidden="1">
      <c r="A2217" s="79" t="str">
        <f t="shared" si="34"/>
        <v>PN2 D</v>
      </c>
      <c r="B2217" s="89" t="s">
        <v>239</v>
      </c>
      <c r="K2217" s="3" t="s">
        <v>1951</v>
      </c>
      <c r="L2217" s="3" t="s">
        <v>1951</v>
      </c>
      <c r="M2217" s="3" t="s">
        <v>1951</v>
      </c>
      <c r="N2217" s="3" t="s">
        <v>1951</v>
      </c>
      <c r="AP2217" s="159" t="s">
        <v>1844</v>
      </c>
    </row>
    <row r="2218" spans="1:42" hidden="1">
      <c r="A2218" s="79" t="str">
        <f t="shared" si="34"/>
        <v>PN2 E</v>
      </c>
      <c r="B2218" s="89" t="s">
        <v>246</v>
      </c>
      <c r="K2218" s="3" t="s">
        <v>1951</v>
      </c>
      <c r="L2218" s="3" t="s">
        <v>1951</v>
      </c>
      <c r="M2218" s="3" t="s">
        <v>1951</v>
      </c>
      <c r="N2218" s="3" t="s">
        <v>1951</v>
      </c>
      <c r="AP2218" s="159" t="s">
        <v>1844</v>
      </c>
    </row>
    <row r="2219" spans="1:42" hidden="1">
      <c r="A2219" s="79" t="str">
        <f t="shared" si="34"/>
        <v>PN2 F</v>
      </c>
      <c r="B2219" s="89" t="s">
        <v>247</v>
      </c>
      <c r="K2219" s="3" t="s">
        <v>1951</v>
      </c>
      <c r="L2219" s="3" t="s">
        <v>1951</v>
      </c>
      <c r="M2219" s="3" t="s">
        <v>1951</v>
      </c>
      <c r="N2219" s="3" t="s">
        <v>1951</v>
      </c>
      <c r="AP2219" s="159" t="s">
        <v>1844</v>
      </c>
    </row>
    <row r="2220" spans="1:42" hidden="1">
      <c r="A2220" s="79" t="str">
        <f t="shared" si="34"/>
        <v>PN2 G</v>
      </c>
      <c r="B2220" s="89" t="s">
        <v>173</v>
      </c>
      <c r="K2220" s="3" t="s">
        <v>1951</v>
      </c>
      <c r="L2220" s="3" t="s">
        <v>1951</v>
      </c>
      <c r="M2220" s="3" t="s">
        <v>1951</v>
      </c>
      <c r="N2220" s="3" t="s">
        <v>1951</v>
      </c>
      <c r="AP2220" s="159" t="s">
        <v>1844</v>
      </c>
    </row>
    <row r="2221" spans="1:42" hidden="1">
      <c r="A2221" s="79" t="str">
        <f t="shared" si="34"/>
        <v>PN2 H</v>
      </c>
      <c r="B2221" s="89" t="s">
        <v>108</v>
      </c>
      <c r="K2221" s="3" t="s">
        <v>1951</v>
      </c>
      <c r="L2221" s="3" t="s">
        <v>1951</v>
      </c>
      <c r="M2221" s="3" t="s">
        <v>1951</v>
      </c>
      <c r="N2221" s="3" t="s">
        <v>1951</v>
      </c>
      <c r="AP2221" s="159" t="s">
        <v>1844</v>
      </c>
    </row>
    <row r="2222" spans="1:42" hidden="1">
      <c r="A2222" s="79" t="str">
        <f t="shared" si="34"/>
        <v>PN2 I</v>
      </c>
      <c r="B2222" s="89" t="s">
        <v>224</v>
      </c>
      <c r="K2222" s="3" t="s">
        <v>1951</v>
      </c>
      <c r="L2222" s="3" t="s">
        <v>1951</v>
      </c>
      <c r="M2222" s="3" t="s">
        <v>1951</v>
      </c>
      <c r="N2222" s="3" t="s">
        <v>1951</v>
      </c>
      <c r="AP2222" s="159" t="s">
        <v>1844</v>
      </c>
    </row>
    <row r="2223" spans="1:42" hidden="1">
      <c r="A2223" s="79" t="str">
        <f t="shared" si="34"/>
        <v>PNV 1</v>
      </c>
      <c r="B2223" s="19">
        <v>1</v>
      </c>
      <c r="K2223" s="3" t="s">
        <v>1951</v>
      </c>
      <c r="L2223" s="3" t="s">
        <v>1951</v>
      </c>
      <c r="M2223" s="3" t="s">
        <v>1951</v>
      </c>
      <c r="N2223" s="3" t="s">
        <v>1951</v>
      </c>
      <c r="AP2223" t="s">
        <v>927</v>
      </c>
    </row>
    <row r="2224" spans="1:42" hidden="1">
      <c r="A2224" s="79" t="str">
        <f t="shared" si="34"/>
        <v>PNV 2</v>
      </c>
      <c r="B2224" s="19">
        <v>2</v>
      </c>
      <c r="K2224" s="3" t="s">
        <v>1951</v>
      </c>
      <c r="L2224" s="3" t="s">
        <v>1951</v>
      </c>
      <c r="M2224" s="3" t="s">
        <v>1951</v>
      </c>
      <c r="N2224" s="3" t="s">
        <v>1951</v>
      </c>
      <c r="AP2224" t="s">
        <v>927</v>
      </c>
    </row>
    <row r="2225" spans="1:42" hidden="1">
      <c r="A2225" s="79" t="str">
        <f t="shared" si="34"/>
        <v>PNV 3</v>
      </c>
      <c r="B2225" s="19">
        <v>3</v>
      </c>
      <c r="K2225" s="3" t="s">
        <v>1951</v>
      </c>
      <c r="L2225" s="3" t="s">
        <v>1951</v>
      </c>
      <c r="M2225" s="3" t="s">
        <v>1951</v>
      </c>
      <c r="N2225" s="3" t="s">
        <v>1951</v>
      </c>
      <c r="AP2225" t="s">
        <v>927</v>
      </c>
    </row>
    <row r="2226" spans="1:42" hidden="1">
      <c r="A2226" s="79" t="str">
        <f t="shared" si="34"/>
        <v>PNV D</v>
      </c>
      <c r="B2226" s="89" t="s">
        <v>239</v>
      </c>
      <c r="K2226" s="3" t="s">
        <v>1951</v>
      </c>
      <c r="L2226" s="3" t="s">
        <v>1951</v>
      </c>
      <c r="M2226" s="3" t="s">
        <v>1951</v>
      </c>
      <c r="N2226" s="3" t="s">
        <v>1951</v>
      </c>
      <c r="AP2226" s="159" t="s">
        <v>927</v>
      </c>
    </row>
    <row r="2227" spans="1:42" hidden="1">
      <c r="A2227" s="79" t="str">
        <f t="shared" si="34"/>
        <v>PNV E</v>
      </c>
      <c r="B2227" s="89" t="s">
        <v>246</v>
      </c>
      <c r="K2227" s="3" t="s">
        <v>1951</v>
      </c>
      <c r="L2227" s="3" t="s">
        <v>1951</v>
      </c>
      <c r="M2227" s="3" t="s">
        <v>1951</v>
      </c>
      <c r="N2227" s="3" t="s">
        <v>1951</v>
      </c>
      <c r="AP2227" s="159" t="s">
        <v>927</v>
      </c>
    </row>
    <row r="2228" spans="1:42" hidden="1">
      <c r="A2228" s="79" t="str">
        <f t="shared" si="34"/>
        <v>PNV F</v>
      </c>
      <c r="B2228" s="89" t="s">
        <v>247</v>
      </c>
      <c r="K2228" s="3" t="s">
        <v>1951</v>
      </c>
      <c r="L2228" s="3" t="s">
        <v>1951</v>
      </c>
      <c r="M2228" s="3" t="s">
        <v>1951</v>
      </c>
      <c r="N2228" s="3" t="s">
        <v>1951</v>
      </c>
      <c r="AP2228" s="159" t="s">
        <v>927</v>
      </c>
    </row>
    <row r="2229" spans="1:42" hidden="1">
      <c r="A2229" s="79" t="str">
        <f t="shared" si="34"/>
        <v>PNV G</v>
      </c>
      <c r="B2229" s="89" t="s">
        <v>173</v>
      </c>
      <c r="K2229" s="3" t="s">
        <v>1951</v>
      </c>
      <c r="L2229" s="3" t="s">
        <v>1951</v>
      </c>
      <c r="M2229" s="3" t="s">
        <v>1951</v>
      </c>
      <c r="N2229" s="3" t="s">
        <v>1951</v>
      </c>
      <c r="AP2229" s="159" t="s">
        <v>927</v>
      </c>
    </row>
    <row r="2230" spans="1:42" hidden="1">
      <c r="A2230" s="79" t="str">
        <f t="shared" si="34"/>
        <v>PNV H</v>
      </c>
      <c r="B2230" s="89" t="s">
        <v>108</v>
      </c>
      <c r="K2230" s="3" t="s">
        <v>1951</v>
      </c>
      <c r="L2230" s="3" t="s">
        <v>1951</v>
      </c>
      <c r="M2230" s="3" t="s">
        <v>1951</v>
      </c>
      <c r="N2230" s="3" t="s">
        <v>1951</v>
      </c>
      <c r="AP2230" s="159" t="s">
        <v>927</v>
      </c>
    </row>
    <row r="2231" spans="1:42" hidden="1">
      <c r="A2231" s="79" t="str">
        <f t="shared" si="34"/>
        <v>PNV I</v>
      </c>
      <c r="B2231" s="89" t="s">
        <v>224</v>
      </c>
      <c r="K2231" s="3" t="s">
        <v>1951</v>
      </c>
      <c r="L2231" s="3" t="s">
        <v>1951</v>
      </c>
      <c r="M2231" s="3" t="s">
        <v>1951</v>
      </c>
      <c r="N2231" s="3" t="s">
        <v>1951</v>
      </c>
      <c r="AP2231" s="159" t="s">
        <v>927</v>
      </c>
    </row>
    <row r="2232" spans="1:42" hidden="1">
      <c r="A2232" s="79" t="str">
        <f t="shared" si="34"/>
        <v>POK D</v>
      </c>
      <c r="B2232" s="89" t="s">
        <v>239</v>
      </c>
      <c r="K2232" s="3" t="s">
        <v>1951</v>
      </c>
      <c r="L2232" s="3" t="s">
        <v>1951</v>
      </c>
      <c r="M2232" s="3" t="s">
        <v>1951</v>
      </c>
      <c r="N2232" s="3" t="s">
        <v>1951</v>
      </c>
      <c r="AP2232" s="159" t="s">
        <v>1845</v>
      </c>
    </row>
    <row r="2233" spans="1:42" hidden="1">
      <c r="A2233" s="79" t="str">
        <f t="shared" si="34"/>
        <v>POK E</v>
      </c>
      <c r="B2233" s="89" t="s">
        <v>246</v>
      </c>
      <c r="K2233" s="3" t="s">
        <v>1951</v>
      </c>
      <c r="L2233" s="3" t="s">
        <v>1951</v>
      </c>
      <c r="M2233" s="3" t="s">
        <v>1951</v>
      </c>
      <c r="N2233" s="3" t="s">
        <v>1951</v>
      </c>
      <c r="AP2233" s="159" t="s">
        <v>1845</v>
      </c>
    </row>
    <row r="2234" spans="1:42" hidden="1">
      <c r="A2234" s="79" t="str">
        <f t="shared" si="34"/>
        <v>POK F</v>
      </c>
      <c r="B2234" s="89" t="s">
        <v>247</v>
      </c>
      <c r="K2234" s="3" t="s">
        <v>1951</v>
      </c>
      <c r="L2234" s="3" t="s">
        <v>1951</v>
      </c>
      <c r="M2234" s="3" t="s">
        <v>1951</v>
      </c>
      <c r="N2234" s="3" t="s">
        <v>1951</v>
      </c>
      <c r="AP2234" s="159" t="s">
        <v>1845</v>
      </c>
    </row>
    <row r="2235" spans="1:42" hidden="1">
      <c r="A2235" s="79" t="str">
        <f t="shared" si="34"/>
        <v>POL 1</v>
      </c>
      <c r="B2235" s="19">
        <v>1</v>
      </c>
      <c r="K2235" s="3" t="s">
        <v>1951</v>
      </c>
      <c r="L2235" s="3" t="s">
        <v>1951</v>
      </c>
      <c r="M2235" s="3" t="s">
        <v>1951</v>
      </c>
      <c r="N2235" s="3" t="s">
        <v>1951</v>
      </c>
      <c r="AP2235" t="s">
        <v>1944</v>
      </c>
    </row>
    <row r="2236" spans="1:42" hidden="1">
      <c r="A2236" s="79" t="str">
        <f t="shared" si="34"/>
        <v>POL 2</v>
      </c>
      <c r="B2236" s="19">
        <v>2</v>
      </c>
      <c r="K2236" s="3" t="s">
        <v>1951</v>
      </c>
      <c r="L2236" s="3" t="s">
        <v>1951</v>
      </c>
      <c r="M2236" s="3" t="s">
        <v>1951</v>
      </c>
      <c r="N2236" s="3" t="s">
        <v>1951</v>
      </c>
      <c r="AP2236" t="s">
        <v>1944</v>
      </c>
    </row>
    <row r="2237" spans="1:42" hidden="1">
      <c r="A2237" s="79" t="str">
        <f t="shared" si="34"/>
        <v>POL 3</v>
      </c>
      <c r="B2237" s="19">
        <v>3</v>
      </c>
      <c r="K2237" s="3" t="s">
        <v>1951</v>
      </c>
      <c r="L2237" s="3" t="s">
        <v>1951</v>
      </c>
      <c r="M2237" s="3" t="s">
        <v>1951</v>
      </c>
      <c r="N2237" s="3" t="s">
        <v>1951</v>
      </c>
      <c r="AP2237" t="s">
        <v>1944</v>
      </c>
    </row>
    <row r="2238" spans="1:42" hidden="1">
      <c r="A2238" s="79" t="str">
        <f t="shared" si="34"/>
        <v>POL D</v>
      </c>
      <c r="B2238" s="89" t="s">
        <v>239</v>
      </c>
      <c r="K2238" s="3" t="s">
        <v>1951</v>
      </c>
      <c r="L2238" s="3" t="s">
        <v>1951</v>
      </c>
      <c r="M2238" s="3" t="s">
        <v>1951</v>
      </c>
      <c r="N2238" s="3" t="s">
        <v>1951</v>
      </c>
      <c r="AP2238" s="159" t="s">
        <v>1944</v>
      </c>
    </row>
    <row r="2239" spans="1:42" hidden="1">
      <c r="A2239" s="79" t="str">
        <f t="shared" si="34"/>
        <v>POL E</v>
      </c>
      <c r="B2239" s="89" t="s">
        <v>246</v>
      </c>
      <c r="K2239" s="3" t="s">
        <v>1951</v>
      </c>
      <c r="L2239" s="3" t="s">
        <v>1951</v>
      </c>
      <c r="M2239" s="3" t="s">
        <v>1951</v>
      </c>
      <c r="N2239" s="3" t="s">
        <v>1951</v>
      </c>
      <c r="AP2239" s="159" t="s">
        <v>1944</v>
      </c>
    </row>
    <row r="2240" spans="1:42" hidden="1">
      <c r="A2240" s="79" t="str">
        <f t="shared" si="34"/>
        <v>POL F</v>
      </c>
      <c r="B2240" s="89" t="s">
        <v>247</v>
      </c>
      <c r="K2240" s="3" t="s">
        <v>1951</v>
      </c>
      <c r="L2240" s="3" t="s">
        <v>1951</v>
      </c>
      <c r="M2240" s="3" t="s">
        <v>1951</v>
      </c>
      <c r="N2240" s="3" t="s">
        <v>1951</v>
      </c>
      <c r="AP2240" s="159" t="s">
        <v>1944</v>
      </c>
    </row>
    <row r="2241" spans="1:42" hidden="1">
      <c r="A2241" s="79" t="str">
        <f t="shared" si="34"/>
        <v>POL G</v>
      </c>
      <c r="B2241" s="89" t="s">
        <v>173</v>
      </c>
      <c r="K2241" s="3" t="s">
        <v>1951</v>
      </c>
      <c r="L2241" s="3" t="s">
        <v>1951</v>
      </c>
      <c r="M2241" s="3" t="s">
        <v>1951</v>
      </c>
      <c r="N2241" s="3" t="s">
        <v>1951</v>
      </c>
      <c r="AP2241" s="159" t="s">
        <v>1944</v>
      </c>
    </row>
    <row r="2242" spans="1:42" hidden="1">
      <c r="A2242" s="79" t="str">
        <f t="shared" ref="A2242:A2305" si="35">_xlfn.CONCAT(AP2242," ",B2242)</f>
        <v>POL H</v>
      </c>
      <c r="B2242" s="89" t="s">
        <v>108</v>
      </c>
      <c r="K2242" s="3" t="s">
        <v>1951</v>
      </c>
      <c r="L2242" s="3" t="s">
        <v>1951</v>
      </c>
      <c r="M2242" s="3" t="s">
        <v>1951</v>
      </c>
      <c r="N2242" s="3" t="s">
        <v>1951</v>
      </c>
      <c r="AP2242" s="159" t="s">
        <v>1944</v>
      </c>
    </row>
    <row r="2243" spans="1:42" hidden="1">
      <c r="A2243" s="79" t="str">
        <f t="shared" si="35"/>
        <v>POL I</v>
      </c>
      <c r="B2243" s="89" t="s">
        <v>224</v>
      </c>
      <c r="K2243" s="3" t="s">
        <v>1951</v>
      </c>
      <c r="L2243" s="3" t="s">
        <v>1951</v>
      </c>
      <c r="M2243" s="3" t="s">
        <v>1951</v>
      </c>
      <c r="N2243" s="3" t="s">
        <v>1951</v>
      </c>
      <c r="AP2243" s="159" t="s">
        <v>1944</v>
      </c>
    </row>
    <row r="2244" spans="1:42" hidden="1">
      <c r="A2244" s="79" t="str">
        <f t="shared" si="35"/>
        <v>POR 1</v>
      </c>
      <c r="B2244" s="19">
        <v>1</v>
      </c>
      <c r="K2244" s="3" t="s">
        <v>1951</v>
      </c>
      <c r="L2244" s="3" t="s">
        <v>1951</v>
      </c>
      <c r="M2244" s="3" t="s">
        <v>1951</v>
      </c>
      <c r="N2244" s="3" t="s">
        <v>1951</v>
      </c>
      <c r="AP2244" t="s">
        <v>1847</v>
      </c>
    </row>
    <row r="2245" spans="1:42" hidden="1">
      <c r="A2245" s="79" t="str">
        <f t="shared" si="35"/>
        <v>POR 2</v>
      </c>
      <c r="B2245" s="19">
        <v>2</v>
      </c>
      <c r="K2245" s="3" t="s">
        <v>1951</v>
      </c>
      <c r="L2245" s="3" t="s">
        <v>1951</v>
      </c>
      <c r="M2245" s="3" t="s">
        <v>1951</v>
      </c>
      <c r="N2245" s="3" t="s">
        <v>1951</v>
      </c>
      <c r="AP2245" t="s">
        <v>1847</v>
      </c>
    </row>
    <row r="2246" spans="1:42" hidden="1">
      <c r="A2246" s="79" t="str">
        <f t="shared" si="35"/>
        <v>POR 3</v>
      </c>
      <c r="B2246" s="19">
        <v>3</v>
      </c>
      <c r="K2246" s="3" t="s">
        <v>1951</v>
      </c>
      <c r="L2246" s="3" t="s">
        <v>1951</v>
      </c>
      <c r="M2246" s="3" t="s">
        <v>1951</v>
      </c>
      <c r="N2246" s="3" t="s">
        <v>1951</v>
      </c>
      <c r="AP2246" t="s">
        <v>1847</v>
      </c>
    </row>
    <row r="2247" spans="1:42" hidden="1">
      <c r="A2247" s="79" t="str">
        <f t="shared" si="35"/>
        <v>POR D</v>
      </c>
      <c r="B2247" s="89" t="s">
        <v>239</v>
      </c>
      <c r="K2247" s="3" t="s">
        <v>1951</v>
      </c>
      <c r="L2247" s="3" t="s">
        <v>1951</v>
      </c>
      <c r="M2247" s="3" t="s">
        <v>1951</v>
      </c>
      <c r="N2247" s="3" t="s">
        <v>1951</v>
      </c>
      <c r="AP2247" s="159" t="s">
        <v>1847</v>
      </c>
    </row>
    <row r="2248" spans="1:42" hidden="1">
      <c r="A2248" s="79" t="str">
        <f t="shared" si="35"/>
        <v>POR E</v>
      </c>
      <c r="B2248" s="89" t="s">
        <v>246</v>
      </c>
      <c r="K2248" s="3" t="s">
        <v>1951</v>
      </c>
      <c r="L2248" s="3" t="s">
        <v>1951</v>
      </c>
      <c r="M2248" s="3" t="s">
        <v>1951</v>
      </c>
      <c r="N2248" s="3" t="s">
        <v>1951</v>
      </c>
      <c r="AP2248" s="159" t="s">
        <v>1847</v>
      </c>
    </row>
    <row r="2249" spans="1:42" hidden="1">
      <c r="A2249" s="79" t="str">
        <f t="shared" si="35"/>
        <v>POR F</v>
      </c>
      <c r="B2249" s="89" t="s">
        <v>247</v>
      </c>
      <c r="K2249" s="3" t="s">
        <v>1951</v>
      </c>
      <c r="L2249" s="3" t="s">
        <v>1951</v>
      </c>
      <c r="M2249" s="3" t="s">
        <v>1951</v>
      </c>
      <c r="N2249" s="3" t="s">
        <v>1951</v>
      </c>
      <c r="AP2249" s="159" t="s">
        <v>1847</v>
      </c>
    </row>
    <row r="2250" spans="1:42" hidden="1">
      <c r="A2250" s="79" t="str">
        <f t="shared" si="35"/>
        <v>POR G</v>
      </c>
      <c r="B2250" s="89" t="s">
        <v>173</v>
      </c>
      <c r="K2250" s="3" t="s">
        <v>1951</v>
      </c>
      <c r="L2250" s="3" t="s">
        <v>1951</v>
      </c>
      <c r="M2250" s="3" t="s">
        <v>1951</v>
      </c>
      <c r="N2250" s="3" t="s">
        <v>1951</v>
      </c>
      <c r="AP2250" s="159" t="s">
        <v>1847</v>
      </c>
    </row>
    <row r="2251" spans="1:42" hidden="1">
      <c r="A2251" s="79" t="str">
        <f t="shared" si="35"/>
        <v>POR H</v>
      </c>
      <c r="B2251" s="89" t="s">
        <v>108</v>
      </c>
      <c r="K2251" s="3" t="s">
        <v>1951</v>
      </c>
      <c r="L2251" s="3" t="s">
        <v>1951</v>
      </c>
      <c r="M2251" s="3" t="s">
        <v>1951</v>
      </c>
      <c r="N2251" s="3" t="s">
        <v>1951</v>
      </c>
      <c r="AP2251" s="159" t="s">
        <v>1847</v>
      </c>
    </row>
    <row r="2252" spans="1:42" hidden="1">
      <c r="A2252" s="79" t="str">
        <f t="shared" si="35"/>
        <v>POR I</v>
      </c>
      <c r="B2252" s="89" t="s">
        <v>224</v>
      </c>
      <c r="K2252" s="3" t="s">
        <v>1951</v>
      </c>
      <c r="L2252" s="3" t="s">
        <v>1951</v>
      </c>
      <c r="M2252" s="3" t="s">
        <v>1951</v>
      </c>
      <c r="N2252" s="3" t="s">
        <v>1951</v>
      </c>
      <c r="AP2252" s="159" t="s">
        <v>1847</v>
      </c>
    </row>
    <row r="2253" spans="1:42" hidden="1">
      <c r="A2253" s="79" t="str">
        <f t="shared" si="35"/>
        <v>POR2 E</v>
      </c>
      <c r="B2253" s="89" t="s">
        <v>246</v>
      </c>
      <c r="K2253" s="3" t="s">
        <v>1951</v>
      </c>
      <c r="L2253" s="3" t="s">
        <v>1951</v>
      </c>
      <c r="M2253" s="3" t="s">
        <v>1951</v>
      </c>
      <c r="N2253" s="3" t="s">
        <v>1951</v>
      </c>
      <c r="AP2253" s="159" t="s">
        <v>1846</v>
      </c>
    </row>
    <row r="2254" spans="1:42" hidden="1">
      <c r="A2254" s="79" t="str">
        <f t="shared" si="35"/>
        <v>POR2 F</v>
      </c>
      <c r="B2254" s="89" t="s">
        <v>247</v>
      </c>
      <c r="K2254" s="3" t="s">
        <v>1951</v>
      </c>
      <c r="L2254" s="3" t="s">
        <v>1951</v>
      </c>
      <c r="M2254" s="3" t="s">
        <v>1951</v>
      </c>
      <c r="N2254" s="3" t="s">
        <v>1951</v>
      </c>
      <c r="AP2254" s="159" t="s">
        <v>1846</v>
      </c>
    </row>
    <row r="2255" spans="1:42" hidden="1">
      <c r="A2255" s="79" t="str">
        <f t="shared" si="35"/>
        <v>POT1 1</v>
      </c>
      <c r="B2255" s="19">
        <v>1</v>
      </c>
      <c r="K2255" s="3" t="s">
        <v>1951</v>
      </c>
      <c r="L2255" s="3" t="s">
        <v>1951</v>
      </c>
      <c r="M2255" s="3" t="s">
        <v>1951</v>
      </c>
      <c r="N2255" s="3" t="s">
        <v>1951</v>
      </c>
      <c r="AP2255" t="s">
        <v>1848</v>
      </c>
    </row>
    <row r="2256" spans="1:42" hidden="1">
      <c r="A2256" s="79" t="str">
        <f t="shared" si="35"/>
        <v>POT1 2</v>
      </c>
      <c r="B2256" s="19">
        <v>2</v>
      </c>
      <c r="K2256" s="3" t="s">
        <v>1951</v>
      </c>
      <c r="L2256" s="3" t="s">
        <v>1951</v>
      </c>
      <c r="M2256" s="3" t="s">
        <v>1951</v>
      </c>
      <c r="N2256" s="3" t="s">
        <v>1951</v>
      </c>
      <c r="AP2256" t="s">
        <v>1848</v>
      </c>
    </row>
    <row r="2257" spans="1:42" hidden="1">
      <c r="A2257" s="79" t="str">
        <f t="shared" si="35"/>
        <v>POT1 3</v>
      </c>
      <c r="B2257" s="19">
        <v>3</v>
      </c>
      <c r="K2257" s="3" t="s">
        <v>1951</v>
      </c>
      <c r="L2257" s="3" t="s">
        <v>1951</v>
      </c>
      <c r="M2257" s="3" t="s">
        <v>1951</v>
      </c>
      <c r="N2257" s="3" t="s">
        <v>1951</v>
      </c>
      <c r="AP2257" t="s">
        <v>1848</v>
      </c>
    </row>
    <row r="2258" spans="1:42" hidden="1">
      <c r="A2258" s="79" t="str">
        <f t="shared" si="35"/>
        <v>POT1 D</v>
      </c>
      <c r="B2258" s="89" t="s">
        <v>239</v>
      </c>
      <c r="K2258" s="3" t="s">
        <v>1951</v>
      </c>
      <c r="L2258" s="3" t="s">
        <v>1951</v>
      </c>
      <c r="M2258" s="3" t="s">
        <v>1951</v>
      </c>
      <c r="N2258" s="3" t="s">
        <v>1951</v>
      </c>
      <c r="AP2258" s="159" t="s">
        <v>1848</v>
      </c>
    </row>
    <row r="2259" spans="1:42" hidden="1">
      <c r="A2259" s="79" t="str">
        <f t="shared" si="35"/>
        <v>POT1 E</v>
      </c>
      <c r="B2259" s="89" t="s">
        <v>246</v>
      </c>
      <c r="K2259" s="3" t="s">
        <v>1951</v>
      </c>
      <c r="L2259" s="3" t="s">
        <v>1951</v>
      </c>
      <c r="M2259" s="3" t="s">
        <v>1951</v>
      </c>
      <c r="N2259" s="3" t="s">
        <v>1951</v>
      </c>
      <c r="AP2259" s="159" t="s">
        <v>1848</v>
      </c>
    </row>
    <row r="2260" spans="1:42" hidden="1">
      <c r="A2260" s="79" t="str">
        <f t="shared" si="35"/>
        <v>POT1 F</v>
      </c>
      <c r="B2260" s="89" t="s">
        <v>247</v>
      </c>
      <c r="K2260" s="3" t="s">
        <v>1951</v>
      </c>
      <c r="L2260" s="3" t="s">
        <v>1951</v>
      </c>
      <c r="M2260" s="3" t="s">
        <v>1951</v>
      </c>
      <c r="N2260" s="3" t="s">
        <v>1951</v>
      </c>
      <c r="AP2260" s="159" t="s">
        <v>1848</v>
      </c>
    </row>
    <row r="2261" spans="1:42" hidden="1">
      <c r="A2261" s="79" t="str">
        <f t="shared" si="35"/>
        <v>POT1 G</v>
      </c>
      <c r="B2261" s="89" t="s">
        <v>173</v>
      </c>
      <c r="K2261" s="3" t="s">
        <v>1951</v>
      </c>
      <c r="L2261" s="3" t="s">
        <v>1951</v>
      </c>
      <c r="M2261" s="3" t="s">
        <v>1951</v>
      </c>
      <c r="N2261" s="3" t="s">
        <v>1951</v>
      </c>
      <c r="AP2261" s="159" t="s">
        <v>1848</v>
      </c>
    </row>
    <row r="2262" spans="1:42" hidden="1">
      <c r="A2262" s="79" t="str">
        <f t="shared" si="35"/>
        <v>POT1 H</v>
      </c>
      <c r="B2262" s="89" t="s">
        <v>108</v>
      </c>
      <c r="K2262" s="3" t="s">
        <v>1951</v>
      </c>
      <c r="L2262" s="3" t="s">
        <v>1951</v>
      </c>
      <c r="M2262" s="3" t="s">
        <v>1951</v>
      </c>
      <c r="N2262" s="3" t="s">
        <v>1951</v>
      </c>
      <c r="AP2262" s="159" t="s">
        <v>1848</v>
      </c>
    </row>
    <row r="2263" spans="1:42" hidden="1">
      <c r="A2263" s="79" t="str">
        <f t="shared" si="35"/>
        <v>POT1 I</v>
      </c>
      <c r="B2263" s="89" t="s">
        <v>224</v>
      </c>
      <c r="K2263" s="3" t="s">
        <v>1951</v>
      </c>
      <c r="L2263" s="3" t="s">
        <v>1951</v>
      </c>
      <c r="M2263" s="3" t="s">
        <v>1951</v>
      </c>
      <c r="N2263" s="3" t="s">
        <v>1951</v>
      </c>
      <c r="AP2263" s="159" t="s">
        <v>1848</v>
      </c>
    </row>
    <row r="2264" spans="1:42" hidden="1">
      <c r="A2264" s="79" t="str">
        <f t="shared" si="35"/>
        <v>POT2 1</v>
      </c>
      <c r="B2264" s="19">
        <v>1</v>
      </c>
      <c r="K2264" s="3" t="s">
        <v>1951</v>
      </c>
      <c r="L2264" s="3" t="s">
        <v>1951</v>
      </c>
      <c r="M2264" s="3" t="s">
        <v>1951</v>
      </c>
      <c r="N2264" s="3" t="s">
        <v>1951</v>
      </c>
      <c r="AP2264" t="s">
        <v>1849</v>
      </c>
    </row>
    <row r="2265" spans="1:42" hidden="1">
      <c r="A2265" s="79" t="str">
        <f t="shared" si="35"/>
        <v>POT2 2</v>
      </c>
      <c r="B2265" s="19">
        <v>2</v>
      </c>
      <c r="K2265" s="3" t="s">
        <v>1951</v>
      </c>
      <c r="L2265" s="3" t="s">
        <v>1951</v>
      </c>
      <c r="M2265" s="3" t="s">
        <v>1951</v>
      </c>
      <c r="N2265" s="3" t="s">
        <v>1951</v>
      </c>
      <c r="AP2265" t="s">
        <v>1849</v>
      </c>
    </row>
    <row r="2266" spans="1:42" hidden="1">
      <c r="A2266" s="79" t="str">
        <f t="shared" si="35"/>
        <v>POT2 3</v>
      </c>
      <c r="B2266" s="19">
        <v>3</v>
      </c>
      <c r="K2266" s="3" t="s">
        <v>1951</v>
      </c>
      <c r="L2266" s="3" t="s">
        <v>1951</v>
      </c>
      <c r="M2266" s="3" t="s">
        <v>1951</v>
      </c>
      <c r="N2266" s="3" t="s">
        <v>1951</v>
      </c>
      <c r="AP2266" t="s">
        <v>1849</v>
      </c>
    </row>
    <row r="2267" spans="1:42" hidden="1">
      <c r="A2267" s="79" t="str">
        <f t="shared" si="35"/>
        <v>POT2 D</v>
      </c>
      <c r="B2267" s="89" t="s">
        <v>239</v>
      </c>
      <c r="K2267" s="3" t="s">
        <v>1951</v>
      </c>
      <c r="L2267" s="3" t="s">
        <v>1951</v>
      </c>
      <c r="M2267" s="3" t="s">
        <v>1951</v>
      </c>
      <c r="N2267" s="3" t="s">
        <v>1951</v>
      </c>
      <c r="AP2267" s="159" t="s">
        <v>1849</v>
      </c>
    </row>
    <row r="2268" spans="1:42" hidden="1">
      <c r="A2268" s="79" t="str">
        <f t="shared" si="35"/>
        <v>POT2 E</v>
      </c>
      <c r="B2268" s="89" t="s">
        <v>246</v>
      </c>
      <c r="K2268" s="3" t="s">
        <v>1951</v>
      </c>
      <c r="L2268" s="3" t="s">
        <v>1951</v>
      </c>
      <c r="M2268" s="3" t="s">
        <v>1951</v>
      </c>
      <c r="N2268" s="3" t="s">
        <v>1951</v>
      </c>
      <c r="AP2268" s="159" t="s">
        <v>1849</v>
      </c>
    </row>
    <row r="2269" spans="1:42" hidden="1">
      <c r="A2269" s="79" t="str">
        <f t="shared" si="35"/>
        <v>POT2 F</v>
      </c>
      <c r="B2269" s="89" t="s">
        <v>247</v>
      </c>
      <c r="K2269" s="3" t="s">
        <v>1951</v>
      </c>
      <c r="L2269" s="3" t="s">
        <v>1951</v>
      </c>
      <c r="M2269" s="3" t="s">
        <v>1951</v>
      </c>
      <c r="N2269" s="3" t="s">
        <v>1951</v>
      </c>
      <c r="AP2269" s="159" t="s">
        <v>1849</v>
      </c>
    </row>
    <row r="2270" spans="1:42" hidden="1">
      <c r="A2270" s="79" t="str">
        <f t="shared" si="35"/>
        <v>POT2 G</v>
      </c>
      <c r="B2270" s="89" t="s">
        <v>173</v>
      </c>
      <c r="K2270" s="3" t="s">
        <v>1951</v>
      </c>
      <c r="L2270" s="3" t="s">
        <v>1951</v>
      </c>
      <c r="M2270" s="3" t="s">
        <v>1951</v>
      </c>
      <c r="N2270" s="3" t="s">
        <v>1951</v>
      </c>
      <c r="AP2270" s="159" t="s">
        <v>1849</v>
      </c>
    </row>
    <row r="2271" spans="1:42" hidden="1">
      <c r="A2271" s="79" t="str">
        <f t="shared" si="35"/>
        <v>POT2 H</v>
      </c>
      <c r="B2271" s="89" t="s">
        <v>108</v>
      </c>
      <c r="K2271" s="3" t="s">
        <v>1951</v>
      </c>
      <c r="L2271" s="3" t="s">
        <v>1951</v>
      </c>
      <c r="M2271" s="3" t="s">
        <v>1951</v>
      </c>
      <c r="N2271" s="3" t="s">
        <v>1951</v>
      </c>
      <c r="AP2271" s="159" t="s">
        <v>1849</v>
      </c>
    </row>
    <row r="2272" spans="1:42" hidden="1">
      <c r="A2272" s="79" t="str">
        <f t="shared" si="35"/>
        <v>POT2 I</v>
      </c>
      <c r="B2272" s="89" t="s">
        <v>224</v>
      </c>
      <c r="K2272" s="3" t="s">
        <v>1951</v>
      </c>
      <c r="L2272" s="3" t="s">
        <v>1951</v>
      </c>
      <c r="M2272" s="3" t="s">
        <v>1951</v>
      </c>
      <c r="N2272" s="3" t="s">
        <v>1951</v>
      </c>
      <c r="AP2272" s="159" t="s">
        <v>1849</v>
      </c>
    </row>
    <row r="2273" spans="1:42" hidden="1">
      <c r="A2273" s="79" t="str">
        <f t="shared" si="35"/>
        <v>POT3 3</v>
      </c>
      <c r="B2273" s="19">
        <v>3</v>
      </c>
      <c r="K2273" s="3" t="s">
        <v>1951</v>
      </c>
      <c r="L2273" s="3" t="s">
        <v>1951</v>
      </c>
      <c r="M2273" s="3" t="s">
        <v>1951</v>
      </c>
      <c r="N2273" s="3" t="s">
        <v>1951</v>
      </c>
      <c r="AP2273" t="s">
        <v>1069</v>
      </c>
    </row>
    <row r="2274" spans="1:42" hidden="1">
      <c r="A2274" s="79" t="str">
        <f t="shared" si="35"/>
        <v>POT3 G</v>
      </c>
      <c r="B2274" s="89" t="s">
        <v>173</v>
      </c>
      <c r="K2274" s="3" t="s">
        <v>1951</v>
      </c>
      <c r="L2274" s="3" t="s">
        <v>1951</v>
      </c>
      <c r="M2274" s="3" t="s">
        <v>1951</v>
      </c>
      <c r="N2274" s="3" t="s">
        <v>1951</v>
      </c>
      <c r="AP2274" s="159" t="s">
        <v>1069</v>
      </c>
    </row>
    <row r="2275" spans="1:42" hidden="1">
      <c r="A2275" s="79" t="str">
        <f t="shared" si="35"/>
        <v>POT3 H</v>
      </c>
      <c r="B2275" s="89" t="s">
        <v>108</v>
      </c>
      <c r="K2275" s="3" t="s">
        <v>1951</v>
      </c>
      <c r="L2275" s="3" t="s">
        <v>1951</v>
      </c>
      <c r="M2275" s="3" t="s">
        <v>1951</v>
      </c>
      <c r="N2275" s="3" t="s">
        <v>1951</v>
      </c>
      <c r="AP2275" s="159" t="s">
        <v>1069</v>
      </c>
    </row>
    <row r="2276" spans="1:42" hidden="1">
      <c r="A2276" s="79" t="str">
        <f t="shared" si="35"/>
        <v>POT3 I</v>
      </c>
      <c r="B2276" s="89" t="s">
        <v>224</v>
      </c>
      <c r="K2276" s="3" t="s">
        <v>1951</v>
      </c>
      <c r="L2276" s="3" t="s">
        <v>1951</v>
      </c>
      <c r="M2276" s="3" t="s">
        <v>1951</v>
      </c>
      <c r="N2276" s="3" t="s">
        <v>1951</v>
      </c>
      <c r="AP2276" s="159" t="s">
        <v>1069</v>
      </c>
    </row>
    <row r="2277" spans="1:42" hidden="1">
      <c r="A2277" s="79" t="str">
        <f t="shared" si="35"/>
        <v>POZ 2</v>
      </c>
      <c r="B2277" s="19">
        <v>2</v>
      </c>
      <c r="K2277" s="3" t="s">
        <v>1951</v>
      </c>
      <c r="L2277" s="3" t="s">
        <v>1951</v>
      </c>
      <c r="M2277" s="3" t="s">
        <v>1951</v>
      </c>
      <c r="N2277" s="3" t="s">
        <v>1951</v>
      </c>
      <c r="AP2277" t="s">
        <v>1850</v>
      </c>
    </row>
    <row r="2278" spans="1:42" hidden="1">
      <c r="A2278" s="79" t="str">
        <f t="shared" si="35"/>
        <v>POZ 3</v>
      </c>
      <c r="B2278" s="19">
        <v>3</v>
      </c>
      <c r="K2278" s="3" t="s">
        <v>1951</v>
      </c>
      <c r="L2278" s="3" t="s">
        <v>1951</v>
      </c>
      <c r="M2278" s="3" t="s">
        <v>1951</v>
      </c>
      <c r="N2278" s="3" t="s">
        <v>1951</v>
      </c>
      <c r="AP2278" t="s">
        <v>1850</v>
      </c>
    </row>
    <row r="2279" spans="1:42" hidden="1">
      <c r="A2279" s="79" t="str">
        <f t="shared" si="35"/>
        <v>POZ D</v>
      </c>
      <c r="B2279" s="89" t="s">
        <v>239</v>
      </c>
      <c r="K2279" s="3" t="s">
        <v>1951</v>
      </c>
      <c r="L2279" s="3" t="s">
        <v>1951</v>
      </c>
      <c r="M2279" s="3" t="s">
        <v>1951</v>
      </c>
      <c r="N2279" s="3" t="s">
        <v>1951</v>
      </c>
      <c r="AP2279" s="159" t="s">
        <v>1850</v>
      </c>
    </row>
    <row r="2280" spans="1:42" hidden="1">
      <c r="A2280" s="79" t="str">
        <f t="shared" si="35"/>
        <v>POZ E</v>
      </c>
      <c r="B2280" s="89" t="s">
        <v>246</v>
      </c>
      <c r="K2280" s="3" t="s">
        <v>1951</v>
      </c>
      <c r="L2280" s="3" t="s">
        <v>1951</v>
      </c>
      <c r="M2280" s="3" t="s">
        <v>1951</v>
      </c>
      <c r="N2280" s="3" t="s">
        <v>1951</v>
      </c>
      <c r="AP2280" s="159" t="s">
        <v>1850</v>
      </c>
    </row>
    <row r="2281" spans="1:42" hidden="1">
      <c r="A2281" s="79" t="str">
        <f t="shared" si="35"/>
        <v>POZ F</v>
      </c>
      <c r="B2281" s="89" t="s">
        <v>247</v>
      </c>
      <c r="K2281" s="3" t="s">
        <v>1951</v>
      </c>
      <c r="L2281" s="3" t="s">
        <v>1951</v>
      </c>
      <c r="M2281" s="3" t="s">
        <v>1951</v>
      </c>
      <c r="N2281" s="3" t="s">
        <v>1951</v>
      </c>
      <c r="AP2281" s="159" t="s">
        <v>1850</v>
      </c>
    </row>
    <row r="2282" spans="1:42" hidden="1">
      <c r="A2282" s="79" t="str">
        <f t="shared" si="35"/>
        <v>POZ H</v>
      </c>
      <c r="B2282" s="89" t="s">
        <v>108</v>
      </c>
      <c r="K2282" s="3" t="s">
        <v>1951</v>
      </c>
      <c r="L2282" s="3" t="s">
        <v>1951</v>
      </c>
      <c r="M2282" s="3" t="s">
        <v>1951</v>
      </c>
      <c r="N2282" s="3" t="s">
        <v>1951</v>
      </c>
      <c r="AP2282" s="159" t="s">
        <v>1850</v>
      </c>
    </row>
    <row r="2283" spans="1:42" hidden="1">
      <c r="A2283" s="79" t="str">
        <f t="shared" si="35"/>
        <v>POZ I</v>
      </c>
      <c r="B2283" s="89" t="s">
        <v>224</v>
      </c>
      <c r="K2283" s="3" t="s">
        <v>1951</v>
      </c>
      <c r="L2283" s="3" t="s">
        <v>1951</v>
      </c>
      <c r="M2283" s="3" t="s">
        <v>1951</v>
      </c>
      <c r="N2283" s="3" t="s">
        <v>1951</v>
      </c>
      <c r="AP2283" s="159" t="s">
        <v>1850</v>
      </c>
    </row>
    <row r="2284" spans="1:42" hidden="1">
      <c r="A2284" s="79" t="str">
        <f t="shared" si="35"/>
        <v>PPO 2</v>
      </c>
      <c r="B2284" s="19">
        <v>2</v>
      </c>
      <c r="K2284" s="3" t="s">
        <v>1951</v>
      </c>
      <c r="L2284" s="3" t="s">
        <v>1951</v>
      </c>
      <c r="M2284" s="3" t="s">
        <v>1951</v>
      </c>
      <c r="N2284" s="3" t="s">
        <v>1951</v>
      </c>
      <c r="AP2284" t="s">
        <v>920</v>
      </c>
    </row>
    <row r="2285" spans="1:42" hidden="1">
      <c r="A2285" s="79" t="str">
        <f t="shared" si="35"/>
        <v>PPO H</v>
      </c>
      <c r="B2285" s="89" t="s">
        <v>108</v>
      </c>
      <c r="K2285" s="3" t="s">
        <v>1951</v>
      </c>
      <c r="L2285" s="3" t="s">
        <v>1951</v>
      </c>
      <c r="M2285" s="3" t="s">
        <v>1951</v>
      </c>
      <c r="N2285" s="3" t="s">
        <v>1951</v>
      </c>
      <c r="AP2285" s="159" t="s">
        <v>920</v>
      </c>
    </row>
    <row r="2286" spans="1:42" hidden="1">
      <c r="A2286" s="79" t="str">
        <f t="shared" si="35"/>
        <v>PQ2 1</v>
      </c>
      <c r="B2286" s="19">
        <v>1</v>
      </c>
      <c r="K2286" s="3" t="s">
        <v>1951</v>
      </c>
      <c r="L2286" s="3" t="s">
        <v>1951</v>
      </c>
      <c r="M2286" s="3" t="s">
        <v>1951</v>
      </c>
      <c r="N2286" s="3" t="s">
        <v>1951</v>
      </c>
      <c r="AP2286" t="s">
        <v>1851</v>
      </c>
    </row>
    <row r="2287" spans="1:42" hidden="1">
      <c r="A2287" s="79" t="str">
        <f t="shared" si="35"/>
        <v>PQ2 2</v>
      </c>
      <c r="B2287" s="19">
        <v>2</v>
      </c>
      <c r="K2287" s="3" t="s">
        <v>1951</v>
      </c>
      <c r="L2287" s="3" t="s">
        <v>1951</v>
      </c>
      <c r="M2287" s="3" t="s">
        <v>1951</v>
      </c>
      <c r="N2287" s="3" t="s">
        <v>1951</v>
      </c>
      <c r="AP2287" t="s">
        <v>1851</v>
      </c>
    </row>
    <row r="2288" spans="1:42" hidden="1">
      <c r="A2288" s="79" t="str">
        <f t="shared" si="35"/>
        <v>PQ2 E</v>
      </c>
      <c r="B2288" s="89" t="s">
        <v>246</v>
      </c>
      <c r="K2288" s="3" t="s">
        <v>1951</v>
      </c>
      <c r="L2288" s="3" t="s">
        <v>1951</v>
      </c>
      <c r="M2288" s="3" t="s">
        <v>1951</v>
      </c>
      <c r="N2288" s="3" t="s">
        <v>1951</v>
      </c>
      <c r="AP2288" s="159" t="s">
        <v>1851</v>
      </c>
    </row>
    <row r="2289" spans="1:42" hidden="1">
      <c r="A2289" s="79" t="str">
        <f t="shared" si="35"/>
        <v>PQ2 G</v>
      </c>
      <c r="B2289" s="89" t="s">
        <v>173</v>
      </c>
      <c r="K2289" s="3" t="s">
        <v>1951</v>
      </c>
      <c r="L2289" s="3" t="s">
        <v>1951</v>
      </c>
      <c r="M2289" s="3" t="s">
        <v>1951</v>
      </c>
      <c r="N2289" s="3" t="s">
        <v>1951</v>
      </c>
      <c r="AP2289" s="159" t="s">
        <v>1851</v>
      </c>
    </row>
    <row r="2290" spans="1:42" hidden="1">
      <c r="A2290" s="79" t="str">
        <f t="shared" si="35"/>
        <v>PQ2 H</v>
      </c>
      <c r="B2290" s="89" t="s">
        <v>108</v>
      </c>
      <c r="K2290" s="3" t="s">
        <v>1951</v>
      </c>
      <c r="L2290" s="3" t="s">
        <v>1951</v>
      </c>
      <c r="M2290" s="3" t="s">
        <v>1951</v>
      </c>
      <c r="N2290" s="3" t="s">
        <v>1951</v>
      </c>
      <c r="AP2290" s="159" t="s">
        <v>1851</v>
      </c>
    </row>
    <row r="2291" spans="1:42" hidden="1">
      <c r="A2291" s="79" t="str">
        <f t="shared" si="35"/>
        <v>PQ2 I</v>
      </c>
      <c r="B2291" s="89" t="s">
        <v>224</v>
      </c>
      <c r="K2291" s="3" t="s">
        <v>1951</v>
      </c>
      <c r="L2291" s="3" t="s">
        <v>1951</v>
      </c>
      <c r="M2291" s="3" t="s">
        <v>1951</v>
      </c>
      <c r="N2291" s="3" t="s">
        <v>1951</v>
      </c>
      <c r="AP2291" s="159" t="s">
        <v>1851</v>
      </c>
    </row>
    <row r="2292" spans="1:42" hidden="1">
      <c r="A2292" s="79" t="str">
        <f t="shared" si="35"/>
        <v>PQB 1</v>
      </c>
      <c r="B2292" s="19">
        <v>1</v>
      </c>
      <c r="K2292" s="3" t="s">
        <v>1951</v>
      </c>
      <c r="L2292" s="3" t="s">
        <v>1951</v>
      </c>
      <c r="M2292" s="3" t="s">
        <v>1951</v>
      </c>
      <c r="N2292" s="3" t="s">
        <v>1951</v>
      </c>
      <c r="AP2292" t="s">
        <v>914</v>
      </c>
    </row>
    <row r="2293" spans="1:42" hidden="1">
      <c r="A2293" s="79" t="str">
        <f t="shared" si="35"/>
        <v>PQB D</v>
      </c>
      <c r="B2293" s="89" t="s">
        <v>239</v>
      </c>
      <c r="K2293" s="3" t="s">
        <v>1951</v>
      </c>
      <c r="L2293" s="3" t="s">
        <v>1951</v>
      </c>
      <c r="M2293" s="3" t="s">
        <v>1951</v>
      </c>
      <c r="N2293" s="3" t="s">
        <v>1951</v>
      </c>
      <c r="AP2293" s="159" t="s">
        <v>914</v>
      </c>
    </row>
    <row r="2294" spans="1:42" hidden="1">
      <c r="A2294" s="79" t="str">
        <f t="shared" si="35"/>
        <v>PQB E</v>
      </c>
      <c r="B2294" s="89" t="s">
        <v>246</v>
      </c>
      <c r="K2294" s="3" t="s">
        <v>1951</v>
      </c>
      <c r="L2294" s="3" t="s">
        <v>1951</v>
      </c>
      <c r="M2294" s="3" t="s">
        <v>1951</v>
      </c>
      <c r="N2294" s="3" t="s">
        <v>1951</v>
      </c>
      <c r="AP2294" s="159" t="s">
        <v>914</v>
      </c>
    </row>
    <row r="2295" spans="1:42" hidden="1">
      <c r="A2295" s="79" t="str">
        <f t="shared" si="35"/>
        <v>PQB F</v>
      </c>
      <c r="B2295" s="89" t="s">
        <v>247</v>
      </c>
      <c r="K2295" s="3" t="s">
        <v>1951</v>
      </c>
      <c r="L2295" s="3" t="s">
        <v>1951</v>
      </c>
      <c r="M2295" s="3" t="s">
        <v>1951</v>
      </c>
      <c r="N2295" s="3" t="s">
        <v>1951</v>
      </c>
      <c r="AP2295" s="159" t="s">
        <v>914</v>
      </c>
    </row>
    <row r="2296" spans="1:42" hidden="1">
      <c r="A2296" s="79" t="str">
        <f t="shared" si="35"/>
        <v>PQB G</v>
      </c>
      <c r="B2296" s="89" t="s">
        <v>173</v>
      </c>
      <c r="K2296" s="3" t="s">
        <v>1951</v>
      </c>
      <c r="L2296" s="3" t="s">
        <v>1951</v>
      </c>
      <c r="M2296" s="3" t="s">
        <v>1951</v>
      </c>
      <c r="N2296" s="3" t="s">
        <v>1951</v>
      </c>
      <c r="AP2296" s="159" t="s">
        <v>914</v>
      </c>
    </row>
    <row r="2297" spans="1:42" hidden="1">
      <c r="A2297" s="79" t="str">
        <f t="shared" si="35"/>
        <v>PQB I</v>
      </c>
      <c r="B2297" s="89" t="s">
        <v>224</v>
      </c>
      <c r="C2297" s="79"/>
      <c r="D2297" s="79"/>
      <c r="E2297" s="79"/>
      <c r="F2297" s="79"/>
      <c r="G2297" s="84"/>
      <c r="H2297" s="79"/>
      <c r="I2297" s="79"/>
      <c r="J2297" s="79"/>
      <c r="K2297" s="3" t="s">
        <v>1951</v>
      </c>
      <c r="L2297" s="3" t="s">
        <v>1951</v>
      </c>
      <c r="M2297" s="3" t="s">
        <v>1951</v>
      </c>
      <c r="N2297" s="3" t="s">
        <v>1951</v>
      </c>
      <c r="O2297" s="3"/>
      <c r="P2297" s="79"/>
      <c r="Q2297" s="79"/>
      <c r="R2297" s="85"/>
      <c r="S2297" s="85"/>
      <c r="T2297" s="85"/>
      <c r="U2297" s="85"/>
      <c r="V2297" s="79"/>
      <c r="W2297" s="79"/>
      <c r="X2297" s="79"/>
      <c r="Y2297" s="79"/>
      <c r="Z2297" s="79"/>
      <c r="AA2297" s="79"/>
      <c r="AB2297" s="79"/>
      <c r="AC2297" s="79"/>
      <c r="AD2297" s="86"/>
      <c r="AE2297" s="86"/>
      <c r="AF2297" s="90"/>
      <c r="AG2297" s="3"/>
      <c r="AH2297" s="79"/>
      <c r="AI2297" s="79"/>
      <c r="AJ2297" s="79"/>
      <c r="AK2297" s="19"/>
      <c r="AL2297" s="79"/>
      <c r="AM2297" s="79"/>
      <c r="AN2297" s="3"/>
      <c r="AO2297" s="79"/>
      <c r="AP2297" s="158" t="s">
        <v>914</v>
      </c>
    </row>
    <row r="2298" spans="1:42" hidden="1">
      <c r="A2298" s="79" t="str">
        <f t="shared" si="35"/>
        <v>PQI 1</v>
      </c>
      <c r="B2298" s="19">
        <v>1</v>
      </c>
      <c r="K2298" s="3" t="s">
        <v>1951</v>
      </c>
      <c r="L2298" s="3" t="s">
        <v>1951</v>
      </c>
      <c r="M2298" s="3" t="s">
        <v>1951</v>
      </c>
      <c r="N2298" s="3" t="s">
        <v>1951</v>
      </c>
      <c r="AP2298" t="s">
        <v>1853</v>
      </c>
    </row>
    <row r="2299" spans="1:42" hidden="1">
      <c r="A2299" s="79" t="str">
        <f t="shared" si="35"/>
        <v>PQI 2</v>
      </c>
      <c r="B2299" s="19">
        <v>2</v>
      </c>
      <c r="K2299" s="3" t="s">
        <v>1951</v>
      </c>
      <c r="L2299" s="3" t="s">
        <v>1951</v>
      </c>
      <c r="M2299" s="3" t="s">
        <v>1951</v>
      </c>
      <c r="N2299" s="3" t="s">
        <v>1951</v>
      </c>
      <c r="AP2299" t="s">
        <v>1853</v>
      </c>
    </row>
    <row r="2300" spans="1:42" hidden="1">
      <c r="A2300" s="79" t="str">
        <f t="shared" si="35"/>
        <v>PQI 3</v>
      </c>
      <c r="B2300" s="19">
        <v>3</v>
      </c>
      <c r="K2300" s="3" t="s">
        <v>1951</v>
      </c>
      <c r="L2300" s="3" t="s">
        <v>1951</v>
      </c>
      <c r="M2300" s="3" t="s">
        <v>1951</v>
      </c>
      <c r="N2300" s="3" t="s">
        <v>1951</v>
      </c>
      <c r="AP2300" t="s">
        <v>1853</v>
      </c>
    </row>
    <row r="2301" spans="1:42" hidden="1">
      <c r="A2301" s="79" t="str">
        <f t="shared" si="35"/>
        <v>PQI D</v>
      </c>
      <c r="B2301" s="89" t="s">
        <v>239</v>
      </c>
      <c r="K2301" s="3" t="s">
        <v>1951</v>
      </c>
      <c r="L2301" s="3" t="s">
        <v>1951</v>
      </c>
      <c r="M2301" s="3" t="s">
        <v>1951</v>
      </c>
      <c r="N2301" s="3" t="s">
        <v>1951</v>
      </c>
      <c r="AP2301" s="159" t="s">
        <v>1853</v>
      </c>
    </row>
    <row r="2302" spans="1:42" hidden="1">
      <c r="A2302" s="79" t="str">
        <f t="shared" si="35"/>
        <v>PQI E</v>
      </c>
      <c r="B2302" s="89" t="s">
        <v>246</v>
      </c>
      <c r="K2302" s="3" t="s">
        <v>1951</v>
      </c>
      <c r="L2302" s="3" t="s">
        <v>1951</v>
      </c>
      <c r="M2302" s="3" t="s">
        <v>1951</v>
      </c>
      <c r="N2302" s="3" t="s">
        <v>1951</v>
      </c>
      <c r="AP2302" s="159" t="s">
        <v>1853</v>
      </c>
    </row>
    <row r="2303" spans="1:42" hidden="1">
      <c r="A2303" s="79" t="str">
        <f t="shared" si="35"/>
        <v>PQI F</v>
      </c>
      <c r="B2303" s="89" t="s">
        <v>247</v>
      </c>
      <c r="K2303" s="3" t="s">
        <v>1951</v>
      </c>
      <c r="L2303" s="3" t="s">
        <v>1951</v>
      </c>
      <c r="M2303" s="3" t="s">
        <v>1951</v>
      </c>
      <c r="N2303" s="3" t="s">
        <v>1951</v>
      </c>
      <c r="AP2303" s="159" t="s">
        <v>1853</v>
      </c>
    </row>
    <row r="2304" spans="1:42" hidden="1">
      <c r="A2304" s="79" t="str">
        <f t="shared" si="35"/>
        <v>PQI G</v>
      </c>
      <c r="B2304" s="89" t="s">
        <v>173</v>
      </c>
      <c r="K2304" s="3" t="s">
        <v>1951</v>
      </c>
      <c r="L2304" s="3" t="s">
        <v>1951</v>
      </c>
      <c r="M2304" s="3" t="s">
        <v>1951</v>
      </c>
      <c r="N2304" s="3" t="s">
        <v>1951</v>
      </c>
      <c r="AP2304" s="159" t="s">
        <v>1853</v>
      </c>
    </row>
    <row r="2305" spans="1:42" hidden="1">
      <c r="A2305" s="79" t="str">
        <f t="shared" si="35"/>
        <v>PQI H</v>
      </c>
      <c r="B2305" s="89" t="s">
        <v>108</v>
      </c>
      <c r="K2305" s="3" t="s">
        <v>1951</v>
      </c>
      <c r="L2305" s="3" t="s">
        <v>1951</v>
      </c>
      <c r="M2305" s="3" t="s">
        <v>1951</v>
      </c>
      <c r="N2305" s="3" t="s">
        <v>1951</v>
      </c>
      <c r="AP2305" s="159" t="s">
        <v>1853</v>
      </c>
    </row>
    <row r="2306" spans="1:42" hidden="1">
      <c r="A2306" s="79" t="str">
        <f t="shared" ref="A2306:A2369" si="36">_xlfn.CONCAT(AP2306," ",B2306)</f>
        <v>PQI I</v>
      </c>
      <c r="B2306" s="89" t="s">
        <v>224</v>
      </c>
      <c r="K2306" s="3" t="s">
        <v>1951</v>
      </c>
      <c r="L2306" s="3" t="s">
        <v>1951</v>
      </c>
      <c r="M2306" s="3" t="s">
        <v>1951</v>
      </c>
      <c r="N2306" s="3" t="s">
        <v>1951</v>
      </c>
      <c r="AP2306" s="159" t="s">
        <v>1853</v>
      </c>
    </row>
    <row r="2307" spans="1:42" hidden="1">
      <c r="A2307" s="79" t="str">
        <f t="shared" si="36"/>
        <v>PQI2 1</v>
      </c>
      <c r="B2307" s="19">
        <v>1</v>
      </c>
      <c r="K2307" s="3" t="s">
        <v>1951</v>
      </c>
      <c r="L2307" s="3" t="s">
        <v>1951</v>
      </c>
      <c r="M2307" s="3" t="s">
        <v>1951</v>
      </c>
      <c r="N2307" s="3" t="s">
        <v>1951</v>
      </c>
      <c r="AP2307" t="s">
        <v>1852</v>
      </c>
    </row>
    <row r="2308" spans="1:42" hidden="1">
      <c r="A2308" s="79" t="str">
        <f t="shared" si="36"/>
        <v>PQI2 2</v>
      </c>
      <c r="B2308" s="19">
        <v>2</v>
      </c>
      <c r="K2308" s="3" t="s">
        <v>1951</v>
      </c>
      <c r="L2308" s="3" t="s">
        <v>1951</v>
      </c>
      <c r="M2308" s="3" t="s">
        <v>1951</v>
      </c>
      <c r="N2308" s="3" t="s">
        <v>1951</v>
      </c>
      <c r="AP2308" t="s">
        <v>1852</v>
      </c>
    </row>
    <row r="2309" spans="1:42" hidden="1">
      <c r="A2309" s="79" t="str">
        <f t="shared" si="36"/>
        <v>PQI2 3</v>
      </c>
      <c r="B2309" s="19">
        <v>3</v>
      </c>
      <c r="K2309" s="3" t="s">
        <v>1951</v>
      </c>
      <c r="L2309" s="3" t="s">
        <v>1951</v>
      </c>
      <c r="M2309" s="3" t="s">
        <v>1951</v>
      </c>
      <c r="N2309" s="3" t="s">
        <v>1951</v>
      </c>
      <c r="AP2309" t="s">
        <v>1852</v>
      </c>
    </row>
    <row r="2310" spans="1:42" hidden="1">
      <c r="A2310" s="79" t="str">
        <f t="shared" si="36"/>
        <v>PQI2 D</v>
      </c>
      <c r="B2310" s="89" t="s">
        <v>239</v>
      </c>
      <c r="K2310" s="3" t="s">
        <v>1951</v>
      </c>
      <c r="L2310" s="3" t="s">
        <v>1951</v>
      </c>
      <c r="M2310" s="3" t="s">
        <v>1951</v>
      </c>
      <c r="N2310" s="3" t="s">
        <v>1951</v>
      </c>
      <c r="AP2310" s="159" t="s">
        <v>1852</v>
      </c>
    </row>
    <row r="2311" spans="1:42" hidden="1">
      <c r="A2311" s="79" t="str">
        <f t="shared" si="36"/>
        <v>PQI2 E</v>
      </c>
      <c r="B2311" s="89" t="s">
        <v>246</v>
      </c>
      <c r="K2311" s="3" t="s">
        <v>1951</v>
      </c>
      <c r="L2311" s="3" t="s">
        <v>1951</v>
      </c>
      <c r="M2311" s="3" t="s">
        <v>1951</v>
      </c>
      <c r="N2311" s="3" t="s">
        <v>1951</v>
      </c>
      <c r="AP2311" s="159" t="s">
        <v>1852</v>
      </c>
    </row>
    <row r="2312" spans="1:42" hidden="1">
      <c r="A2312" s="79" t="str">
        <f t="shared" si="36"/>
        <v>PQI2 F</v>
      </c>
      <c r="B2312" s="89" t="s">
        <v>247</v>
      </c>
      <c r="K2312" s="3" t="s">
        <v>1951</v>
      </c>
      <c r="L2312" s="3" t="s">
        <v>1951</v>
      </c>
      <c r="M2312" s="3" t="s">
        <v>1951</v>
      </c>
      <c r="N2312" s="3" t="s">
        <v>1951</v>
      </c>
      <c r="AP2312" s="159" t="s">
        <v>1852</v>
      </c>
    </row>
    <row r="2313" spans="1:42" hidden="1">
      <c r="A2313" s="79" t="str">
        <f t="shared" si="36"/>
        <v>PQI2 G</v>
      </c>
      <c r="B2313" s="89" t="s">
        <v>173</v>
      </c>
      <c r="C2313" s="79"/>
      <c r="D2313" s="79"/>
      <c r="E2313" s="79"/>
      <c r="F2313" s="79"/>
      <c r="G2313" s="84"/>
      <c r="H2313" s="79"/>
      <c r="I2313" s="79"/>
      <c r="J2313" s="79"/>
      <c r="K2313" s="3" t="s">
        <v>1951</v>
      </c>
      <c r="L2313" s="3" t="s">
        <v>1951</v>
      </c>
      <c r="M2313" s="3" t="s">
        <v>1951</v>
      </c>
      <c r="N2313" s="3" t="s">
        <v>1951</v>
      </c>
      <c r="O2313" s="3"/>
      <c r="P2313" s="79"/>
      <c r="Q2313" s="79"/>
      <c r="R2313" s="85"/>
      <c r="S2313" s="85"/>
      <c r="T2313" s="85"/>
      <c r="U2313" s="85"/>
      <c r="V2313" s="79"/>
      <c r="W2313" s="79"/>
      <c r="X2313" s="79"/>
      <c r="Y2313" s="79"/>
      <c r="Z2313" s="79"/>
      <c r="AA2313" s="79"/>
      <c r="AB2313" s="79"/>
      <c r="AC2313" s="79"/>
      <c r="AD2313" s="86"/>
      <c r="AE2313" s="86"/>
      <c r="AF2313" s="90"/>
      <c r="AG2313" s="3"/>
      <c r="AH2313" s="79"/>
      <c r="AI2313" s="79"/>
      <c r="AJ2313" s="79"/>
      <c r="AK2313" s="19"/>
      <c r="AL2313" s="79"/>
      <c r="AM2313" s="79"/>
      <c r="AN2313" s="3"/>
      <c r="AO2313" s="79"/>
      <c r="AP2313" s="158" t="s">
        <v>1852</v>
      </c>
    </row>
    <row r="2314" spans="1:42" hidden="1">
      <c r="A2314" s="79" t="str">
        <f t="shared" si="36"/>
        <v>PQI2 H</v>
      </c>
      <c r="B2314" s="89" t="s">
        <v>108</v>
      </c>
      <c r="K2314" s="3" t="s">
        <v>1951</v>
      </c>
      <c r="L2314" s="3" t="s">
        <v>1951</v>
      </c>
      <c r="M2314" s="3" t="s">
        <v>1951</v>
      </c>
      <c r="N2314" s="3" t="s">
        <v>1951</v>
      </c>
      <c r="AP2314" s="159" t="s">
        <v>1852</v>
      </c>
    </row>
    <row r="2315" spans="1:42" hidden="1">
      <c r="A2315" s="79" t="str">
        <f t="shared" si="36"/>
        <v>PQI2 I</v>
      </c>
      <c r="B2315" s="89" t="s">
        <v>224</v>
      </c>
      <c r="K2315" s="3" t="s">
        <v>1951</v>
      </c>
      <c r="L2315" s="3" t="s">
        <v>1951</v>
      </c>
      <c r="M2315" s="3" t="s">
        <v>1951</v>
      </c>
      <c r="N2315" s="3" t="s">
        <v>1951</v>
      </c>
      <c r="AP2315" s="159" t="s">
        <v>1852</v>
      </c>
    </row>
    <row r="2316" spans="1:42" hidden="1">
      <c r="A2316" s="79" t="str">
        <f t="shared" si="36"/>
        <v>PQM 3</v>
      </c>
      <c r="B2316" s="19">
        <v>3</v>
      </c>
      <c r="K2316" s="3" t="s">
        <v>1951</v>
      </c>
      <c r="L2316" s="3" t="s">
        <v>1951</v>
      </c>
      <c r="M2316" s="3" t="s">
        <v>1951</v>
      </c>
      <c r="N2316" s="3" t="s">
        <v>1951</v>
      </c>
      <c r="AP2316" t="s">
        <v>918</v>
      </c>
    </row>
    <row r="2317" spans="1:42" hidden="1">
      <c r="A2317" s="79" t="str">
        <f t="shared" si="36"/>
        <v>PQM H</v>
      </c>
      <c r="B2317" s="89" t="s">
        <v>108</v>
      </c>
      <c r="K2317" s="3" t="s">
        <v>1951</v>
      </c>
      <c r="L2317" s="3" t="s">
        <v>1951</v>
      </c>
      <c r="M2317" s="3" t="s">
        <v>1951</v>
      </c>
      <c r="N2317" s="3" t="s">
        <v>1951</v>
      </c>
      <c r="AP2317" s="159" t="s">
        <v>918</v>
      </c>
    </row>
    <row r="2318" spans="1:42" hidden="1">
      <c r="A2318" s="79" t="str">
        <f t="shared" si="36"/>
        <v>PQM I</v>
      </c>
      <c r="B2318" s="89" t="s">
        <v>224</v>
      </c>
      <c r="K2318" s="3" t="s">
        <v>1951</v>
      </c>
      <c r="L2318" s="3" t="s">
        <v>1951</v>
      </c>
      <c r="M2318" s="3" t="s">
        <v>1951</v>
      </c>
      <c r="N2318" s="3" t="s">
        <v>1951</v>
      </c>
      <c r="AP2318" s="159" t="s">
        <v>918</v>
      </c>
    </row>
    <row r="2319" spans="1:42" hidden="1">
      <c r="A2319" s="79" t="str">
        <f t="shared" si="36"/>
        <v>PRA 1</v>
      </c>
      <c r="B2319" s="19">
        <v>1</v>
      </c>
      <c r="K2319" s="3" t="s">
        <v>1951</v>
      </c>
      <c r="L2319" s="3" t="s">
        <v>1951</v>
      </c>
      <c r="M2319" s="3" t="s">
        <v>1951</v>
      </c>
      <c r="N2319" s="3" t="s">
        <v>1951</v>
      </c>
      <c r="AP2319" t="s">
        <v>581</v>
      </c>
    </row>
    <row r="2320" spans="1:42" hidden="1">
      <c r="A2320" s="79" t="str">
        <f t="shared" si="36"/>
        <v>PRA 2</v>
      </c>
      <c r="B2320" s="19">
        <v>2</v>
      </c>
      <c r="K2320" s="3" t="s">
        <v>1951</v>
      </c>
      <c r="L2320" s="3" t="s">
        <v>1951</v>
      </c>
      <c r="M2320" s="3" t="s">
        <v>1951</v>
      </c>
      <c r="N2320" s="3" t="s">
        <v>1951</v>
      </c>
      <c r="AP2320" t="s">
        <v>581</v>
      </c>
    </row>
    <row r="2321" spans="1:42" hidden="1">
      <c r="A2321" s="79" t="str">
        <f t="shared" si="36"/>
        <v>PRA 3</v>
      </c>
      <c r="B2321" s="19">
        <v>3</v>
      </c>
      <c r="K2321" s="3" t="s">
        <v>1951</v>
      </c>
      <c r="L2321" s="3" t="s">
        <v>1951</v>
      </c>
      <c r="M2321" s="3" t="s">
        <v>1951</v>
      </c>
      <c r="N2321" s="3" t="s">
        <v>1951</v>
      </c>
      <c r="AP2321" t="s">
        <v>581</v>
      </c>
    </row>
    <row r="2322" spans="1:42" hidden="1">
      <c r="A2322" s="79" t="str">
        <f t="shared" si="36"/>
        <v>PRA D</v>
      </c>
      <c r="B2322" s="89" t="s">
        <v>239</v>
      </c>
      <c r="K2322" s="3" t="s">
        <v>1951</v>
      </c>
      <c r="L2322" s="3" t="s">
        <v>1951</v>
      </c>
      <c r="M2322" s="3" t="s">
        <v>1951</v>
      </c>
      <c r="N2322" s="3" t="s">
        <v>1951</v>
      </c>
      <c r="AP2322" s="159" t="s">
        <v>581</v>
      </c>
    </row>
    <row r="2323" spans="1:42" hidden="1">
      <c r="A2323" s="79" t="str">
        <f t="shared" si="36"/>
        <v>PRA E</v>
      </c>
      <c r="B2323" s="89" t="s">
        <v>246</v>
      </c>
      <c r="K2323" s="3" t="s">
        <v>1951</v>
      </c>
      <c r="L2323" s="3" t="s">
        <v>1951</v>
      </c>
      <c r="M2323" s="3" t="s">
        <v>1951</v>
      </c>
      <c r="N2323" s="3" t="s">
        <v>1951</v>
      </c>
      <c r="AP2323" s="159" t="s">
        <v>581</v>
      </c>
    </row>
    <row r="2324" spans="1:42" hidden="1">
      <c r="A2324" s="79" t="str">
        <f t="shared" si="36"/>
        <v>PRA F</v>
      </c>
      <c r="B2324" s="89" t="s">
        <v>247</v>
      </c>
      <c r="K2324" s="3" t="s">
        <v>1951</v>
      </c>
      <c r="L2324" s="3" t="s">
        <v>1951</v>
      </c>
      <c r="M2324" s="3" t="s">
        <v>1951</v>
      </c>
      <c r="N2324" s="3" t="s">
        <v>1951</v>
      </c>
      <c r="AP2324" s="159" t="s">
        <v>581</v>
      </c>
    </row>
    <row r="2325" spans="1:42" hidden="1">
      <c r="A2325" s="79" t="str">
        <f t="shared" si="36"/>
        <v>PRA G</v>
      </c>
      <c r="B2325" s="89" t="s">
        <v>173</v>
      </c>
      <c r="K2325" s="3" t="s">
        <v>1951</v>
      </c>
      <c r="L2325" s="3" t="s">
        <v>1951</v>
      </c>
      <c r="M2325" s="3" t="s">
        <v>1951</v>
      </c>
      <c r="N2325" s="3" t="s">
        <v>1951</v>
      </c>
      <c r="AP2325" s="159" t="s">
        <v>581</v>
      </c>
    </row>
    <row r="2326" spans="1:42" hidden="1">
      <c r="A2326" s="79" t="str">
        <f t="shared" si="36"/>
        <v>PRA H</v>
      </c>
      <c r="B2326" s="89" t="s">
        <v>108</v>
      </c>
      <c r="K2326" s="3" t="s">
        <v>1951</v>
      </c>
      <c r="L2326" s="3" t="s">
        <v>1951</v>
      </c>
      <c r="M2326" s="3" t="s">
        <v>1951</v>
      </c>
      <c r="N2326" s="3" t="s">
        <v>1951</v>
      </c>
      <c r="AP2326" s="159" t="s">
        <v>581</v>
      </c>
    </row>
    <row r="2327" spans="1:42" hidden="1">
      <c r="A2327" s="79" t="str">
        <f t="shared" si="36"/>
        <v>PRA I</v>
      </c>
      <c r="B2327" s="89" t="s">
        <v>224</v>
      </c>
      <c r="K2327" s="3" t="s">
        <v>1951</v>
      </c>
      <c r="L2327" s="3" t="s">
        <v>1951</v>
      </c>
      <c r="M2327" s="3" t="s">
        <v>1951</v>
      </c>
      <c r="N2327" s="3" t="s">
        <v>1951</v>
      </c>
      <c r="AP2327" s="159" t="s">
        <v>581</v>
      </c>
    </row>
    <row r="2328" spans="1:42" hidden="1">
      <c r="A2328" s="79" t="str">
        <f t="shared" si="36"/>
        <v>PRD 3</v>
      </c>
      <c r="B2328" s="19">
        <v>3</v>
      </c>
      <c r="K2328" s="3" t="s">
        <v>1951</v>
      </c>
      <c r="L2328" s="3" t="s">
        <v>1951</v>
      </c>
      <c r="M2328" s="3" t="s">
        <v>1951</v>
      </c>
      <c r="N2328" s="3" t="s">
        <v>1951</v>
      </c>
      <c r="AP2328" t="s">
        <v>924</v>
      </c>
    </row>
    <row r="2329" spans="1:42" hidden="1">
      <c r="A2329" s="79" t="str">
        <f t="shared" si="36"/>
        <v>PRD C</v>
      </c>
      <c r="B2329" s="89" t="s">
        <v>110</v>
      </c>
      <c r="K2329" s="3" t="s">
        <v>1951</v>
      </c>
      <c r="L2329" s="3" t="s">
        <v>1951</v>
      </c>
      <c r="M2329" s="3" t="s">
        <v>1951</v>
      </c>
      <c r="N2329" s="3" t="s">
        <v>1951</v>
      </c>
      <c r="AP2329" s="159" t="s">
        <v>924</v>
      </c>
    </row>
    <row r="2330" spans="1:42" hidden="1">
      <c r="A2330" s="79" t="str">
        <f t="shared" si="36"/>
        <v>PRD D</v>
      </c>
      <c r="B2330" s="89" t="s">
        <v>239</v>
      </c>
      <c r="K2330" s="3" t="s">
        <v>1951</v>
      </c>
      <c r="L2330" s="3" t="s">
        <v>1951</v>
      </c>
      <c r="M2330" s="3" t="s">
        <v>1951</v>
      </c>
      <c r="N2330" s="3" t="s">
        <v>1951</v>
      </c>
      <c r="AP2330" s="159" t="s">
        <v>924</v>
      </c>
    </row>
    <row r="2331" spans="1:42" hidden="1">
      <c r="A2331" s="79" t="str">
        <f t="shared" si="36"/>
        <v>PRD E</v>
      </c>
      <c r="B2331" s="89" t="s">
        <v>246</v>
      </c>
      <c r="K2331" s="3" t="s">
        <v>1951</v>
      </c>
      <c r="L2331" s="3" t="s">
        <v>1951</v>
      </c>
      <c r="M2331" s="3" t="s">
        <v>1951</v>
      </c>
      <c r="N2331" s="3" t="s">
        <v>1951</v>
      </c>
      <c r="AP2331" s="159" t="s">
        <v>924</v>
      </c>
    </row>
    <row r="2332" spans="1:42" hidden="1">
      <c r="A2332" s="79" t="str">
        <f t="shared" si="36"/>
        <v>PRD F</v>
      </c>
      <c r="B2332" s="89" t="s">
        <v>247</v>
      </c>
      <c r="C2332" s="79" t="s">
        <v>439</v>
      </c>
      <c r="D2332" s="79" t="s">
        <v>440</v>
      </c>
      <c r="E2332" s="79"/>
      <c r="F2332" s="79"/>
      <c r="G2332" s="84"/>
      <c r="H2332" s="79"/>
      <c r="I2332" s="79"/>
      <c r="J2332" s="79"/>
      <c r="K2332" s="3" t="s">
        <v>1951</v>
      </c>
      <c r="L2332" s="3" t="s">
        <v>1951</v>
      </c>
      <c r="M2332" s="3" t="s">
        <v>1951</v>
      </c>
      <c r="N2332" s="3" t="s">
        <v>1951</v>
      </c>
      <c r="O2332" s="3"/>
      <c r="P2332" s="79"/>
      <c r="Q2332" s="79"/>
      <c r="R2332" s="85"/>
      <c r="S2332" s="85"/>
      <c r="T2332" s="85"/>
      <c r="U2332" s="85"/>
      <c r="V2332" s="79"/>
      <c r="W2332" s="79"/>
      <c r="X2332" s="79"/>
      <c r="Y2332" s="79"/>
      <c r="Z2332" s="79"/>
      <c r="AA2332" s="79"/>
      <c r="AB2332" s="79"/>
      <c r="AC2332" s="79"/>
      <c r="AD2332" s="86"/>
      <c r="AE2332" s="86"/>
      <c r="AF2332" s="90"/>
      <c r="AG2332" s="3"/>
      <c r="AH2332" s="79"/>
      <c r="AI2332" s="79"/>
      <c r="AJ2332" s="79"/>
      <c r="AK2332" s="19"/>
      <c r="AL2332" s="79"/>
      <c r="AM2332" s="79"/>
      <c r="AN2332" s="3"/>
      <c r="AO2332" s="79"/>
      <c r="AP2332" s="158" t="s">
        <v>924</v>
      </c>
    </row>
    <row r="2333" spans="1:42" hidden="1">
      <c r="A2333" s="79" t="str">
        <f t="shared" si="36"/>
        <v>PRD G</v>
      </c>
      <c r="B2333" s="89" t="s">
        <v>173</v>
      </c>
      <c r="K2333" s="3" t="s">
        <v>1951</v>
      </c>
      <c r="L2333" s="3" t="s">
        <v>1951</v>
      </c>
      <c r="M2333" s="3" t="s">
        <v>1951</v>
      </c>
      <c r="N2333" s="3" t="s">
        <v>1951</v>
      </c>
      <c r="AP2333" s="159" t="s">
        <v>924</v>
      </c>
    </row>
    <row r="2334" spans="1:42" hidden="1">
      <c r="A2334" s="79" t="str">
        <f t="shared" si="36"/>
        <v>PRD H</v>
      </c>
      <c r="B2334" s="89" t="s">
        <v>108</v>
      </c>
      <c r="K2334" s="3" t="s">
        <v>1951</v>
      </c>
      <c r="L2334" s="3" t="s">
        <v>1951</v>
      </c>
      <c r="M2334" s="3" t="s">
        <v>1951</v>
      </c>
      <c r="N2334" s="3" t="s">
        <v>1951</v>
      </c>
      <c r="AP2334" s="159" t="s">
        <v>924</v>
      </c>
    </row>
    <row r="2335" spans="1:42" hidden="1">
      <c r="A2335" s="79" t="str">
        <f t="shared" si="36"/>
        <v>PRD I</v>
      </c>
      <c r="B2335" s="89" t="s">
        <v>224</v>
      </c>
      <c r="K2335" s="3" t="s">
        <v>1951</v>
      </c>
      <c r="L2335" s="3" t="s">
        <v>1951</v>
      </c>
      <c r="M2335" s="3" t="s">
        <v>1951</v>
      </c>
      <c r="N2335" s="3" t="s">
        <v>1951</v>
      </c>
      <c r="AP2335" s="159" t="s">
        <v>924</v>
      </c>
    </row>
    <row r="2336" spans="1:42" hidden="1">
      <c r="A2336" s="79" t="str">
        <f t="shared" si="36"/>
        <v>PRD9 D</v>
      </c>
      <c r="B2336" s="89" t="s">
        <v>239</v>
      </c>
      <c r="K2336" s="3" t="s">
        <v>1951</v>
      </c>
      <c r="L2336" s="3" t="s">
        <v>1951</v>
      </c>
      <c r="M2336" s="3" t="s">
        <v>1951</v>
      </c>
      <c r="N2336" s="3" t="s">
        <v>1951</v>
      </c>
      <c r="AP2336" s="159" t="s">
        <v>1854</v>
      </c>
    </row>
    <row r="2337" spans="1:42" hidden="1">
      <c r="A2337" s="79" t="str">
        <f t="shared" si="36"/>
        <v>PRD9 E</v>
      </c>
      <c r="B2337" s="89" t="s">
        <v>246</v>
      </c>
      <c r="K2337" s="3" t="s">
        <v>1951</v>
      </c>
      <c r="L2337" s="3" t="s">
        <v>1951</v>
      </c>
      <c r="M2337" s="3" t="s">
        <v>1951</v>
      </c>
      <c r="N2337" s="3" t="s">
        <v>1951</v>
      </c>
      <c r="AP2337" s="159" t="s">
        <v>1854</v>
      </c>
    </row>
    <row r="2338" spans="1:42" hidden="1">
      <c r="A2338" s="79" t="str">
        <f t="shared" si="36"/>
        <v>PRD9 F</v>
      </c>
      <c r="B2338" s="89" t="s">
        <v>247</v>
      </c>
      <c r="K2338" s="3" t="s">
        <v>1951</v>
      </c>
      <c r="L2338" s="3" t="s">
        <v>1951</v>
      </c>
      <c r="M2338" s="3" t="s">
        <v>1951</v>
      </c>
      <c r="N2338" s="3" t="s">
        <v>1951</v>
      </c>
      <c r="AP2338" s="159" t="s">
        <v>1854</v>
      </c>
    </row>
    <row r="2339" spans="1:42" hidden="1">
      <c r="A2339" s="79" t="str">
        <f t="shared" si="36"/>
        <v>PRI 1</v>
      </c>
      <c r="B2339" s="19">
        <v>1</v>
      </c>
      <c r="K2339" s="3" t="s">
        <v>1951</v>
      </c>
      <c r="L2339" s="3" t="s">
        <v>1951</v>
      </c>
      <c r="M2339" s="3" t="s">
        <v>1951</v>
      </c>
      <c r="N2339" s="3" t="s">
        <v>1951</v>
      </c>
      <c r="AP2339" t="s">
        <v>1855</v>
      </c>
    </row>
    <row r="2340" spans="1:42" hidden="1">
      <c r="A2340" s="79" t="str">
        <f t="shared" si="36"/>
        <v>PRI 2</v>
      </c>
      <c r="B2340" s="19">
        <v>2</v>
      </c>
      <c r="K2340" s="3" t="s">
        <v>1951</v>
      </c>
      <c r="L2340" s="3" t="s">
        <v>1951</v>
      </c>
      <c r="M2340" s="3" t="s">
        <v>1951</v>
      </c>
      <c r="N2340" s="3" t="s">
        <v>1951</v>
      </c>
      <c r="AP2340" t="s">
        <v>1855</v>
      </c>
    </row>
    <row r="2341" spans="1:42" hidden="1">
      <c r="A2341" s="79" t="str">
        <f t="shared" si="36"/>
        <v>PRI 3</v>
      </c>
      <c r="B2341" s="19">
        <v>3</v>
      </c>
      <c r="K2341" s="3" t="s">
        <v>1951</v>
      </c>
      <c r="L2341" s="3" t="s">
        <v>1951</v>
      </c>
      <c r="M2341" s="3" t="s">
        <v>1951</v>
      </c>
      <c r="N2341" s="3" t="s">
        <v>1951</v>
      </c>
      <c r="AP2341" t="s">
        <v>1855</v>
      </c>
    </row>
    <row r="2342" spans="1:42" hidden="1">
      <c r="A2342" s="79" t="str">
        <f t="shared" si="36"/>
        <v>PRI D</v>
      </c>
      <c r="B2342" s="89" t="s">
        <v>239</v>
      </c>
      <c r="K2342" s="3" t="s">
        <v>1951</v>
      </c>
      <c r="L2342" s="3" t="s">
        <v>1951</v>
      </c>
      <c r="M2342" s="3" t="s">
        <v>1951</v>
      </c>
      <c r="N2342" s="3" t="s">
        <v>1951</v>
      </c>
      <c r="AP2342" s="159" t="s">
        <v>1855</v>
      </c>
    </row>
    <row r="2343" spans="1:42" hidden="1">
      <c r="A2343" s="79" t="str">
        <f t="shared" si="36"/>
        <v>PRI E</v>
      </c>
      <c r="B2343" s="89" t="s">
        <v>246</v>
      </c>
      <c r="K2343" s="3" t="s">
        <v>1951</v>
      </c>
      <c r="L2343" s="3" t="s">
        <v>1951</v>
      </c>
      <c r="M2343" s="3" t="s">
        <v>1951</v>
      </c>
      <c r="N2343" s="3" t="s">
        <v>1951</v>
      </c>
      <c r="AP2343" s="159" t="s">
        <v>1855</v>
      </c>
    </row>
    <row r="2344" spans="1:42" hidden="1">
      <c r="A2344" s="79" t="str">
        <f t="shared" si="36"/>
        <v>PRI F</v>
      </c>
      <c r="B2344" s="89" t="s">
        <v>247</v>
      </c>
      <c r="K2344" s="3" t="s">
        <v>1951</v>
      </c>
      <c r="L2344" s="3" t="s">
        <v>1951</v>
      </c>
      <c r="M2344" s="3" t="s">
        <v>1951</v>
      </c>
      <c r="N2344" s="3" t="s">
        <v>1951</v>
      </c>
      <c r="AP2344" s="159" t="s">
        <v>1855</v>
      </c>
    </row>
    <row r="2345" spans="1:42" hidden="1">
      <c r="A2345" s="79" t="str">
        <f t="shared" si="36"/>
        <v>PRI G</v>
      </c>
      <c r="B2345" s="89" t="s">
        <v>173</v>
      </c>
      <c r="K2345" s="3" t="s">
        <v>1951</v>
      </c>
      <c r="L2345" s="3" t="s">
        <v>1951</v>
      </c>
      <c r="M2345" s="3" t="s">
        <v>1951</v>
      </c>
      <c r="N2345" s="3" t="s">
        <v>1951</v>
      </c>
      <c r="AP2345" s="159" t="s">
        <v>1855</v>
      </c>
    </row>
    <row r="2346" spans="1:42" hidden="1">
      <c r="A2346" s="79" t="str">
        <f t="shared" si="36"/>
        <v>PRI H</v>
      </c>
      <c r="B2346" s="89" t="s">
        <v>108</v>
      </c>
      <c r="K2346" s="3" t="s">
        <v>1951</v>
      </c>
      <c r="L2346" s="3" t="s">
        <v>1951</v>
      </c>
      <c r="M2346" s="3" t="s">
        <v>1951</v>
      </c>
      <c r="N2346" s="3" t="s">
        <v>1951</v>
      </c>
      <c r="AP2346" s="159" t="s">
        <v>1855</v>
      </c>
    </row>
    <row r="2347" spans="1:42" hidden="1">
      <c r="A2347" s="79" t="str">
        <f t="shared" si="36"/>
        <v>PRI I</v>
      </c>
      <c r="B2347" s="89" t="s">
        <v>224</v>
      </c>
      <c r="K2347" s="3" t="s">
        <v>1951</v>
      </c>
      <c r="L2347" s="3" t="s">
        <v>1951</v>
      </c>
      <c r="M2347" s="3" t="s">
        <v>1951</v>
      </c>
      <c r="N2347" s="3" t="s">
        <v>1951</v>
      </c>
      <c r="AP2347" s="159" t="s">
        <v>1855</v>
      </c>
    </row>
    <row r="2348" spans="1:42" hidden="1">
      <c r="A2348" s="79" t="str">
        <f t="shared" si="36"/>
        <v>PRI2 D</v>
      </c>
      <c r="B2348" s="89" t="s">
        <v>239</v>
      </c>
      <c r="K2348" s="3" t="s">
        <v>1951</v>
      </c>
      <c r="L2348" s="3" t="s">
        <v>1951</v>
      </c>
      <c r="M2348" s="3" t="s">
        <v>1951</v>
      </c>
      <c r="N2348" s="3" t="s">
        <v>1951</v>
      </c>
      <c r="AP2348" s="159" t="s">
        <v>617</v>
      </c>
    </row>
    <row r="2349" spans="1:42" hidden="1">
      <c r="A2349" s="79" t="str">
        <f t="shared" si="36"/>
        <v>PRI2 E</v>
      </c>
      <c r="B2349" s="89" t="s">
        <v>246</v>
      </c>
      <c r="K2349" s="3" t="s">
        <v>1951</v>
      </c>
      <c r="L2349" s="3" t="s">
        <v>1951</v>
      </c>
      <c r="M2349" s="3" t="s">
        <v>1951</v>
      </c>
      <c r="N2349" s="3" t="s">
        <v>1951</v>
      </c>
      <c r="AP2349" s="159" t="s">
        <v>617</v>
      </c>
    </row>
    <row r="2350" spans="1:42" hidden="1">
      <c r="A2350" s="79" t="str">
        <f t="shared" si="36"/>
        <v>PRI2 F</v>
      </c>
      <c r="B2350" s="89" t="s">
        <v>247</v>
      </c>
      <c r="K2350" s="3" t="s">
        <v>1951</v>
      </c>
      <c r="L2350" s="3" t="s">
        <v>1951</v>
      </c>
      <c r="M2350" s="3" t="s">
        <v>1951</v>
      </c>
      <c r="N2350" s="3" t="s">
        <v>1951</v>
      </c>
      <c r="AP2350" s="159" t="s">
        <v>617</v>
      </c>
    </row>
    <row r="2351" spans="1:42" hidden="1">
      <c r="A2351" s="79" t="str">
        <f t="shared" si="36"/>
        <v>PRO 2</v>
      </c>
      <c r="B2351" s="19">
        <v>2</v>
      </c>
      <c r="K2351" s="3" t="s">
        <v>1951</v>
      </c>
      <c r="L2351" s="3" t="s">
        <v>1951</v>
      </c>
      <c r="M2351" s="3" t="s">
        <v>1951</v>
      </c>
      <c r="N2351" s="3" t="s">
        <v>1951</v>
      </c>
      <c r="AP2351" t="s">
        <v>1856</v>
      </c>
    </row>
    <row r="2352" spans="1:42" hidden="1">
      <c r="A2352" s="79" t="str">
        <f t="shared" si="36"/>
        <v>PRO E</v>
      </c>
      <c r="B2352" s="89" t="s">
        <v>246</v>
      </c>
      <c r="K2352" s="3" t="s">
        <v>1951</v>
      </c>
      <c r="L2352" s="3" t="s">
        <v>1951</v>
      </c>
      <c r="M2352" s="3" t="s">
        <v>1951</v>
      </c>
      <c r="N2352" s="3" t="s">
        <v>1951</v>
      </c>
      <c r="AP2352" s="159" t="s">
        <v>1856</v>
      </c>
    </row>
    <row r="2353" spans="1:42" hidden="1">
      <c r="A2353" s="79" t="str">
        <f t="shared" si="36"/>
        <v>PRO H</v>
      </c>
      <c r="B2353" s="89" t="s">
        <v>108</v>
      </c>
      <c r="K2353" s="3" t="s">
        <v>1951</v>
      </c>
      <c r="L2353" s="3" t="s">
        <v>1951</v>
      </c>
      <c r="M2353" s="3" t="s">
        <v>1951</v>
      </c>
      <c r="N2353" s="3" t="s">
        <v>1951</v>
      </c>
      <c r="AP2353" s="159" t="s">
        <v>1856</v>
      </c>
    </row>
    <row r="2354" spans="1:42" hidden="1">
      <c r="A2354" s="79" t="str">
        <f t="shared" si="36"/>
        <v>PSN 2</v>
      </c>
      <c r="B2354" s="19">
        <v>2</v>
      </c>
      <c r="K2354" s="3" t="s">
        <v>1951</v>
      </c>
      <c r="L2354" s="3" t="s">
        <v>1951</v>
      </c>
      <c r="M2354" s="3" t="s">
        <v>1951</v>
      </c>
      <c r="N2354" s="3" t="s">
        <v>1951</v>
      </c>
      <c r="AP2354" t="s">
        <v>901</v>
      </c>
    </row>
    <row r="2355" spans="1:42" hidden="1">
      <c r="A2355" s="79" t="str">
        <f t="shared" si="36"/>
        <v>PSN 3</v>
      </c>
      <c r="B2355" s="19">
        <v>3</v>
      </c>
      <c r="K2355" s="3" t="s">
        <v>1951</v>
      </c>
      <c r="L2355" s="3" t="s">
        <v>1951</v>
      </c>
      <c r="M2355" s="3" t="s">
        <v>1951</v>
      </c>
      <c r="N2355" s="3" t="s">
        <v>1951</v>
      </c>
      <c r="AP2355" t="s">
        <v>901</v>
      </c>
    </row>
    <row r="2356" spans="1:42" hidden="1">
      <c r="A2356" s="79" t="str">
        <f t="shared" si="36"/>
        <v>PSN A</v>
      </c>
      <c r="B2356" s="89" t="s">
        <v>106</v>
      </c>
      <c r="C2356" s="79"/>
      <c r="D2356" s="79"/>
      <c r="E2356" s="79"/>
      <c r="F2356" s="79"/>
      <c r="G2356" s="84"/>
      <c r="H2356" s="79"/>
      <c r="I2356" s="79"/>
      <c r="J2356" s="79"/>
      <c r="K2356" s="3" t="s">
        <v>1951</v>
      </c>
      <c r="L2356" s="3" t="s">
        <v>1951</v>
      </c>
      <c r="M2356" s="3" t="s">
        <v>1951</v>
      </c>
      <c r="N2356" s="3" t="s">
        <v>1951</v>
      </c>
      <c r="O2356" s="3"/>
      <c r="P2356" s="79"/>
      <c r="Q2356" s="79"/>
      <c r="R2356" s="85"/>
      <c r="S2356" s="85"/>
      <c r="T2356" s="85"/>
      <c r="U2356" s="85"/>
      <c r="V2356" s="79"/>
      <c r="W2356" s="79"/>
      <c r="X2356" s="79"/>
      <c r="Y2356" s="79"/>
      <c r="Z2356" s="79"/>
      <c r="AA2356" s="79"/>
      <c r="AB2356" s="79"/>
      <c r="AC2356" s="79"/>
      <c r="AD2356" s="86"/>
      <c r="AE2356" s="86"/>
      <c r="AF2356" s="90"/>
      <c r="AG2356" s="3"/>
      <c r="AH2356" s="79"/>
      <c r="AI2356" s="79"/>
      <c r="AJ2356" s="79"/>
      <c r="AK2356" s="19"/>
      <c r="AL2356" s="79"/>
      <c r="AM2356" s="79"/>
      <c r="AN2356" s="3"/>
      <c r="AO2356" s="79"/>
      <c r="AP2356" s="158" t="s">
        <v>901</v>
      </c>
    </row>
    <row r="2357" spans="1:42" hidden="1">
      <c r="A2357" s="79" t="str">
        <f t="shared" si="36"/>
        <v>PSN E</v>
      </c>
      <c r="B2357" s="89" t="s">
        <v>246</v>
      </c>
      <c r="K2357" s="3" t="s">
        <v>1951</v>
      </c>
      <c r="L2357" s="3" t="s">
        <v>1951</v>
      </c>
      <c r="M2357" s="3" t="s">
        <v>1951</v>
      </c>
      <c r="N2357" s="3" t="s">
        <v>1951</v>
      </c>
      <c r="AP2357" s="159" t="s">
        <v>901</v>
      </c>
    </row>
    <row r="2358" spans="1:42" hidden="1">
      <c r="A2358" s="79" t="str">
        <f t="shared" si="36"/>
        <v>PSN F</v>
      </c>
      <c r="B2358" s="89" t="s">
        <v>247</v>
      </c>
      <c r="K2358" s="3" t="s">
        <v>1951</v>
      </c>
      <c r="L2358" s="3" t="s">
        <v>1951</v>
      </c>
      <c r="M2358" s="3" t="s">
        <v>1951</v>
      </c>
      <c r="N2358" s="3" t="s">
        <v>1951</v>
      </c>
      <c r="AP2358" s="159" t="s">
        <v>901</v>
      </c>
    </row>
    <row r="2359" spans="1:42" hidden="1">
      <c r="A2359" s="79" t="str">
        <f t="shared" si="36"/>
        <v>PSN G</v>
      </c>
      <c r="B2359" s="89" t="s">
        <v>173</v>
      </c>
      <c r="K2359" s="3" t="s">
        <v>1951</v>
      </c>
      <c r="L2359" s="3" t="s">
        <v>1951</v>
      </c>
      <c r="M2359" s="3" t="s">
        <v>1951</v>
      </c>
      <c r="N2359" s="3" t="s">
        <v>1951</v>
      </c>
      <c r="AP2359" s="159" t="s">
        <v>901</v>
      </c>
    </row>
    <row r="2360" spans="1:42" hidden="1">
      <c r="A2360" s="79" t="str">
        <f t="shared" si="36"/>
        <v>PSN H</v>
      </c>
      <c r="B2360" s="89" t="s">
        <v>108</v>
      </c>
      <c r="K2360" s="3" t="s">
        <v>1951</v>
      </c>
      <c r="L2360" s="3" t="s">
        <v>1951</v>
      </c>
      <c r="M2360" s="3" t="s">
        <v>1951</v>
      </c>
      <c r="N2360" s="3" t="s">
        <v>1951</v>
      </c>
      <c r="AP2360" s="159" t="s">
        <v>901</v>
      </c>
    </row>
    <row r="2361" spans="1:42" hidden="1">
      <c r="A2361" s="79" t="str">
        <f t="shared" si="36"/>
        <v>PSN I</v>
      </c>
      <c r="B2361" s="89" t="s">
        <v>224</v>
      </c>
      <c r="C2361" s="79"/>
      <c r="D2361" s="79"/>
      <c r="E2361" s="79"/>
      <c r="F2361" s="79"/>
      <c r="G2361" s="84"/>
      <c r="H2361" s="79"/>
      <c r="I2361" s="79"/>
      <c r="J2361" s="79"/>
      <c r="K2361" s="3" t="s">
        <v>1951</v>
      </c>
      <c r="L2361" s="3" t="s">
        <v>1951</v>
      </c>
      <c r="M2361" s="3" t="s">
        <v>1951</v>
      </c>
      <c r="N2361" s="3" t="s">
        <v>1951</v>
      </c>
      <c r="O2361" s="3"/>
      <c r="P2361" s="79"/>
      <c r="Q2361" s="79"/>
      <c r="R2361" s="85"/>
      <c r="S2361" s="85"/>
      <c r="T2361" s="85"/>
      <c r="U2361" s="85"/>
      <c r="V2361" s="79"/>
      <c r="W2361" s="79"/>
      <c r="X2361" s="79"/>
      <c r="Y2361" s="79"/>
      <c r="Z2361" s="79"/>
      <c r="AA2361" s="79"/>
      <c r="AB2361" s="79"/>
      <c r="AC2361" s="79"/>
      <c r="AD2361" s="86"/>
      <c r="AE2361" s="86"/>
      <c r="AF2361" s="90"/>
      <c r="AG2361" s="3"/>
      <c r="AH2361" s="79"/>
      <c r="AI2361" s="79"/>
      <c r="AJ2361" s="79"/>
      <c r="AK2361" s="19"/>
      <c r="AL2361" s="79"/>
      <c r="AM2361" s="79"/>
      <c r="AN2361" s="3"/>
      <c r="AO2361" s="79"/>
      <c r="AP2361" s="158" t="s">
        <v>901</v>
      </c>
    </row>
    <row r="2362" spans="1:42" hidden="1">
      <c r="A2362" s="79" t="str">
        <f t="shared" si="36"/>
        <v>PTJ 1</v>
      </c>
      <c r="B2362" s="19">
        <v>1</v>
      </c>
      <c r="K2362" s="3" t="s">
        <v>1951</v>
      </c>
      <c r="L2362" s="3" t="s">
        <v>1951</v>
      </c>
      <c r="M2362" s="3" t="s">
        <v>1951</v>
      </c>
      <c r="N2362" s="3" t="s">
        <v>1951</v>
      </c>
      <c r="AP2362" t="s">
        <v>910</v>
      </c>
    </row>
    <row r="2363" spans="1:42" hidden="1">
      <c r="A2363" s="79" t="str">
        <f t="shared" si="36"/>
        <v>PTJ 3</v>
      </c>
      <c r="B2363" s="19">
        <v>3</v>
      </c>
      <c r="K2363" s="3" t="s">
        <v>1951</v>
      </c>
      <c r="L2363" s="3" t="s">
        <v>1951</v>
      </c>
      <c r="M2363" s="3" t="s">
        <v>1951</v>
      </c>
      <c r="N2363" s="3" t="s">
        <v>1951</v>
      </c>
      <c r="AP2363" t="s">
        <v>910</v>
      </c>
    </row>
    <row r="2364" spans="1:42" hidden="1">
      <c r="A2364" s="79" t="str">
        <f t="shared" si="36"/>
        <v>PTJ G</v>
      </c>
      <c r="B2364" s="89" t="s">
        <v>173</v>
      </c>
      <c r="K2364" s="3" t="s">
        <v>1951</v>
      </c>
      <c r="L2364" s="3" t="s">
        <v>1951</v>
      </c>
      <c r="M2364" s="3" t="s">
        <v>1951</v>
      </c>
      <c r="N2364" s="3" t="s">
        <v>1951</v>
      </c>
      <c r="AP2364" s="159" t="s">
        <v>910</v>
      </c>
    </row>
    <row r="2365" spans="1:42" hidden="1">
      <c r="A2365" s="79" t="str">
        <f t="shared" si="36"/>
        <v>PTJ I</v>
      </c>
      <c r="B2365" s="89" t="s">
        <v>224</v>
      </c>
      <c r="K2365" s="3" t="s">
        <v>1951</v>
      </c>
      <c r="L2365" s="3" t="s">
        <v>1951</v>
      </c>
      <c r="M2365" s="3" t="s">
        <v>1951</v>
      </c>
      <c r="N2365" s="3" t="s">
        <v>1951</v>
      </c>
      <c r="AP2365" s="159" t="s">
        <v>910</v>
      </c>
    </row>
    <row r="2366" spans="1:42" hidden="1">
      <c r="A2366" s="79" t="str">
        <f t="shared" si="36"/>
        <v>PTR 1</v>
      </c>
      <c r="B2366" s="19">
        <v>1</v>
      </c>
      <c r="K2366" s="3" t="s">
        <v>1951</v>
      </c>
      <c r="L2366" s="3" t="s">
        <v>1951</v>
      </c>
      <c r="M2366" s="3" t="s">
        <v>1951</v>
      </c>
      <c r="N2366" s="3" t="s">
        <v>1951</v>
      </c>
      <c r="AP2366" t="s">
        <v>1857</v>
      </c>
    </row>
    <row r="2367" spans="1:42" hidden="1">
      <c r="A2367" s="79" t="str">
        <f t="shared" si="36"/>
        <v>PTR 3</v>
      </c>
      <c r="B2367" s="19">
        <v>3</v>
      </c>
      <c r="K2367" s="3" t="s">
        <v>1951</v>
      </c>
      <c r="L2367" s="3" t="s">
        <v>1951</v>
      </c>
      <c r="M2367" s="3" t="s">
        <v>1951</v>
      </c>
      <c r="N2367" s="3" t="s">
        <v>1951</v>
      </c>
      <c r="AP2367" t="s">
        <v>1857</v>
      </c>
    </row>
    <row r="2368" spans="1:42" hidden="1">
      <c r="A2368" s="79" t="str">
        <f t="shared" si="36"/>
        <v>PTR D</v>
      </c>
      <c r="B2368" s="89" t="s">
        <v>239</v>
      </c>
      <c r="K2368" s="3" t="s">
        <v>1951</v>
      </c>
      <c r="L2368" s="3" t="s">
        <v>1951</v>
      </c>
      <c r="M2368" s="3" t="s">
        <v>1951</v>
      </c>
      <c r="N2368" s="3" t="s">
        <v>1951</v>
      </c>
      <c r="AP2368" s="159" t="s">
        <v>1857</v>
      </c>
    </row>
    <row r="2369" spans="1:42" hidden="1">
      <c r="A2369" s="79" t="str">
        <f t="shared" si="36"/>
        <v>PTR E</v>
      </c>
      <c r="B2369" s="89" t="s">
        <v>246</v>
      </c>
      <c r="K2369" s="3" t="s">
        <v>1951</v>
      </c>
      <c r="L2369" s="3" t="s">
        <v>1951</v>
      </c>
      <c r="M2369" s="3" t="s">
        <v>1951</v>
      </c>
      <c r="N2369" s="3" t="s">
        <v>1951</v>
      </c>
      <c r="AP2369" s="159" t="s">
        <v>1857</v>
      </c>
    </row>
    <row r="2370" spans="1:42" hidden="1">
      <c r="A2370" s="79" t="str">
        <f t="shared" ref="A2370:A2433" si="37">_xlfn.CONCAT(AP2370," ",B2370)</f>
        <v>PTR F</v>
      </c>
      <c r="B2370" s="89" t="s">
        <v>247</v>
      </c>
      <c r="K2370" s="3" t="s">
        <v>1951</v>
      </c>
      <c r="L2370" s="3" t="s">
        <v>1951</v>
      </c>
      <c r="M2370" s="3" t="s">
        <v>1951</v>
      </c>
      <c r="N2370" s="3" t="s">
        <v>1951</v>
      </c>
      <c r="AP2370" s="159" t="s">
        <v>1857</v>
      </c>
    </row>
    <row r="2371" spans="1:42" hidden="1">
      <c r="A2371" s="79" t="str">
        <f t="shared" si="37"/>
        <v>PTR G</v>
      </c>
      <c r="B2371" s="89" t="s">
        <v>173</v>
      </c>
      <c r="K2371" s="3" t="s">
        <v>1951</v>
      </c>
      <c r="L2371" s="3" t="s">
        <v>1951</v>
      </c>
      <c r="M2371" s="3" t="s">
        <v>1951</v>
      </c>
      <c r="N2371" s="3" t="s">
        <v>1951</v>
      </c>
      <c r="AP2371" s="159" t="s">
        <v>1857</v>
      </c>
    </row>
    <row r="2372" spans="1:42" hidden="1">
      <c r="A2372" s="79" t="str">
        <f t="shared" si="37"/>
        <v>PTR H</v>
      </c>
      <c r="B2372" s="89" t="s">
        <v>108</v>
      </c>
      <c r="K2372" s="3" t="s">
        <v>1951</v>
      </c>
      <c r="L2372" s="3" t="s">
        <v>1951</v>
      </c>
      <c r="M2372" s="3" t="s">
        <v>1951</v>
      </c>
      <c r="N2372" s="3" t="s">
        <v>1951</v>
      </c>
      <c r="AP2372" s="159" t="s">
        <v>1857</v>
      </c>
    </row>
    <row r="2373" spans="1:42" hidden="1">
      <c r="A2373" s="79" t="str">
        <f t="shared" si="37"/>
        <v>PTR I</v>
      </c>
      <c r="B2373" s="89" t="s">
        <v>224</v>
      </c>
      <c r="K2373" s="3" t="s">
        <v>1951</v>
      </c>
      <c r="L2373" s="3" t="s">
        <v>1951</v>
      </c>
      <c r="M2373" s="3" t="s">
        <v>1951</v>
      </c>
      <c r="N2373" s="3" t="s">
        <v>1951</v>
      </c>
      <c r="AP2373" s="159" t="s">
        <v>1857</v>
      </c>
    </row>
    <row r="2374" spans="1:42" hidden="1">
      <c r="A2374" s="79" t="str">
        <f t="shared" si="37"/>
        <v>PTS 3</v>
      </c>
      <c r="B2374" s="19">
        <v>3</v>
      </c>
      <c r="K2374" s="3" t="s">
        <v>1951</v>
      </c>
      <c r="L2374" s="3" t="s">
        <v>1951</v>
      </c>
      <c r="M2374" s="3" t="s">
        <v>1951</v>
      </c>
      <c r="N2374" s="3" t="s">
        <v>1951</v>
      </c>
      <c r="AP2374" t="s">
        <v>1858</v>
      </c>
    </row>
    <row r="2375" spans="1:42" hidden="1">
      <c r="A2375" s="79" t="str">
        <f t="shared" si="37"/>
        <v>PTS D</v>
      </c>
      <c r="B2375" s="89" t="s">
        <v>239</v>
      </c>
      <c r="K2375" s="3" t="s">
        <v>1951</v>
      </c>
      <c r="L2375" s="3" t="s">
        <v>1951</v>
      </c>
      <c r="M2375" s="3" t="s">
        <v>1951</v>
      </c>
      <c r="N2375" s="3" t="s">
        <v>1951</v>
      </c>
      <c r="AP2375" s="159" t="s">
        <v>1858</v>
      </c>
    </row>
    <row r="2376" spans="1:42" hidden="1">
      <c r="A2376" s="79" t="str">
        <f t="shared" si="37"/>
        <v>PTS E</v>
      </c>
      <c r="B2376" s="89" t="s">
        <v>246</v>
      </c>
      <c r="K2376" s="3" t="s">
        <v>1951</v>
      </c>
      <c r="L2376" s="3" t="s">
        <v>1951</v>
      </c>
      <c r="M2376" s="3" t="s">
        <v>1951</v>
      </c>
      <c r="N2376" s="3" t="s">
        <v>1951</v>
      </c>
      <c r="AP2376" s="159" t="s">
        <v>1858</v>
      </c>
    </row>
    <row r="2377" spans="1:42" hidden="1">
      <c r="A2377" s="79" t="str">
        <f t="shared" si="37"/>
        <v>PTS F</v>
      </c>
      <c r="B2377" s="89" t="s">
        <v>247</v>
      </c>
      <c r="C2377" s="79" t="s">
        <v>441</v>
      </c>
      <c r="D2377" s="79" t="s">
        <v>442</v>
      </c>
      <c r="E2377" s="79"/>
      <c r="F2377" s="79"/>
      <c r="G2377" s="84"/>
      <c r="H2377" s="79"/>
      <c r="I2377" s="79"/>
      <c r="J2377" s="79"/>
      <c r="K2377" s="3" t="s">
        <v>1951</v>
      </c>
      <c r="L2377" s="3" t="s">
        <v>1951</v>
      </c>
      <c r="M2377" s="3" t="s">
        <v>1951</v>
      </c>
      <c r="N2377" s="3" t="s">
        <v>1951</v>
      </c>
      <c r="O2377" s="3"/>
      <c r="P2377" s="79"/>
      <c r="Q2377" s="79"/>
      <c r="R2377" s="85"/>
      <c r="S2377" s="85"/>
      <c r="T2377" s="85"/>
      <c r="U2377" s="85"/>
      <c r="V2377" s="79"/>
      <c r="W2377" s="79"/>
      <c r="X2377" s="79"/>
      <c r="Y2377" s="79"/>
      <c r="Z2377" s="79"/>
      <c r="AA2377" s="79"/>
      <c r="AB2377" s="79"/>
      <c r="AC2377" s="79"/>
      <c r="AD2377" s="86"/>
      <c r="AE2377" s="86"/>
      <c r="AF2377" s="90"/>
      <c r="AG2377" s="3"/>
      <c r="AH2377" s="79"/>
      <c r="AI2377" s="79"/>
      <c r="AJ2377" s="79"/>
      <c r="AK2377" s="19"/>
      <c r="AL2377" s="79"/>
      <c r="AM2377" s="79"/>
      <c r="AN2377" s="3"/>
      <c r="AO2377" s="79"/>
      <c r="AP2377" s="158" t="s">
        <v>1858</v>
      </c>
    </row>
    <row r="2378" spans="1:42" hidden="1">
      <c r="A2378" s="79" t="str">
        <f t="shared" si="37"/>
        <v>PTS G</v>
      </c>
      <c r="B2378" s="89" t="s">
        <v>173</v>
      </c>
      <c r="K2378" s="3" t="s">
        <v>1951</v>
      </c>
      <c r="L2378" s="3" t="s">
        <v>1951</v>
      </c>
      <c r="M2378" s="3" t="s">
        <v>1951</v>
      </c>
      <c r="N2378" s="3" t="s">
        <v>1951</v>
      </c>
      <c r="AP2378" s="159" t="s">
        <v>1858</v>
      </c>
    </row>
    <row r="2379" spans="1:42" hidden="1">
      <c r="A2379" s="79" t="str">
        <f t="shared" si="37"/>
        <v>PTS H</v>
      </c>
      <c r="B2379" s="89" t="s">
        <v>108</v>
      </c>
      <c r="K2379" s="3" t="s">
        <v>1951</v>
      </c>
      <c r="L2379" s="3" t="s">
        <v>1951</v>
      </c>
      <c r="M2379" s="3" t="s">
        <v>1951</v>
      </c>
      <c r="N2379" s="3" t="s">
        <v>1951</v>
      </c>
      <c r="AP2379" s="159" t="s">
        <v>1858</v>
      </c>
    </row>
    <row r="2380" spans="1:42" hidden="1">
      <c r="A2380" s="79" t="str">
        <f t="shared" si="37"/>
        <v>PTS I</v>
      </c>
      <c r="B2380" s="89" t="s">
        <v>224</v>
      </c>
      <c r="K2380" s="3" t="s">
        <v>1951</v>
      </c>
      <c r="L2380" s="3" t="s">
        <v>1951</v>
      </c>
      <c r="M2380" s="3" t="s">
        <v>1951</v>
      </c>
      <c r="N2380" s="3" t="s">
        <v>1951</v>
      </c>
      <c r="AP2380" s="159" t="s">
        <v>1858</v>
      </c>
    </row>
    <row r="2381" spans="1:42" hidden="1">
      <c r="A2381" s="79" t="str">
        <f t="shared" si="37"/>
        <v>PUA 2</v>
      </c>
      <c r="B2381" s="19">
        <v>2</v>
      </c>
      <c r="K2381" s="3" t="s">
        <v>1951</v>
      </c>
      <c r="L2381" s="3" t="s">
        <v>1951</v>
      </c>
      <c r="M2381" s="3" t="s">
        <v>1951</v>
      </c>
      <c r="N2381" s="3" t="s">
        <v>1951</v>
      </c>
      <c r="AP2381" t="s">
        <v>1860</v>
      </c>
    </row>
    <row r="2382" spans="1:42" hidden="1">
      <c r="A2382" s="79" t="str">
        <f t="shared" si="37"/>
        <v>PUA 3</v>
      </c>
      <c r="B2382" s="19">
        <v>3</v>
      </c>
      <c r="K2382" s="3" t="s">
        <v>1951</v>
      </c>
      <c r="L2382" s="3" t="s">
        <v>1951</v>
      </c>
      <c r="M2382" s="3" t="s">
        <v>1951</v>
      </c>
      <c r="N2382" s="3" t="s">
        <v>1951</v>
      </c>
      <c r="AP2382" t="s">
        <v>1860</v>
      </c>
    </row>
    <row r="2383" spans="1:42" s="159" customFormat="1" hidden="1">
      <c r="A2383" s="79" t="str">
        <f t="shared" si="37"/>
        <v>PUA E</v>
      </c>
      <c r="B2383" s="89" t="s">
        <v>246</v>
      </c>
      <c r="C2383"/>
      <c r="D2383"/>
      <c r="E2383"/>
      <c r="F2383"/>
      <c r="G2383"/>
      <c r="H2383"/>
      <c r="I2383"/>
      <c r="J2383"/>
      <c r="K2383" s="3" t="s">
        <v>1951</v>
      </c>
      <c r="L2383" s="3" t="s">
        <v>1951</v>
      </c>
      <c r="M2383" s="3" t="s">
        <v>1951</v>
      </c>
      <c r="N2383" s="3" t="s">
        <v>1951</v>
      </c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 s="159" t="s">
        <v>1860</v>
      </c>
    </row>
    <row r="2384" spans="1:42" hidden="1">
      <c r="A2384" s="79" t="str">
        <f t="shared" si="37"/>
        <v>PUA F</v>
      </c>
      <c r="B2384" s="89" t="s">
        <v>247</v>
      </c>
      <c r="K2384" s="3" t="s">
        <v>1951</v>
      </c>
      <c r="L2384" s="3" t="s">
        <v>1951</v>
      </c>
      <c r="M2384" s="3" t="s">
        <v>1951</v>
      </c>
      <c r="N2384" s="3" t="s">
        <v>1951</v>
      </c>
      <c r="AP2384" s="159" t="s">
        <v>1860</v>
      </c>
    </row>
    <row r="2385" spans="1:42" hidden="1">
      <c r="A2385" s="79" t="str">
        <f t="shared" si="37"/>
        <v>PUA H</v>
      </c>
      <c r="B2385" s="89" t="s">
        <v>108</v>
      </c>
      <c r="K2385" s="3" t="s">
        <v>1951</v>
      </c>
      <c r="L2385" s="3" t="s">
        <v>1951</v>
      </c>
      <c r="M2385" s="3" t="s">
        <v>1951</v>
      </c>
      <c r="N2385" s="3" t="s">
        <v>1951</v>
      </c>
      <c r="AP2385" s="159" t="s">
        <v>1860</v>
      </c>
    </row>
    <row r="2386" spans="1:42" hidden="1">
      <c r="A2386" s="79" t="str">
        <f t="shared" si="37"/>
        <v>PUA I</v>
      </c>
      <c r="B2386" s="89" t="s">
        <v>224</v>
      </c>
      <c r="K2386" s="3" t="s">
        <v>1951</v>
      </c>
      <c r="L2386" s="3" t="s">
        <v>1951</v>
      </c>
      <c r="M2386" s="3" t="s">
        <v>1951</v>
      </c>
      <c r="N2386" s="3" t="s">
        <v>1951</v>
      </c>
      <c r="AP2386" s="159" t="s">
        <v>1860</v>
      </c>
    </row>
    <row r="2387" spans="1:42" hidden="1">
      <c r="A2387" s="79" t="str">
        <f t="shared" si="37"/>
        <v>PUA2 1</v>
      </c>
      <c r="B2387" s="19">
        <v>1</v>
      </c>
      <c r="K2387" s="3" t="s">
        <v>1951</v>
      </c>
      <c r="L2387" s="3" t="s">
        <v>1951</v>
      </c>
      <c r="M2387" s="3" t="s">
        <v>1951</v>
      </c>
      <c r="N2387" s="3" t="s">
        <v>1951</v>
      </c>
      <c r="AP2387" t="s">
        <v>1859</v>
      </c>
    </row>
    <row r="2388" spans="1:42" hidden="1">
      <c r="A2388" s="79" t="str">
        <f t="shared" si="37"/>
        <v>PUA2 2</v>
      </c>
      <c r="B2388" s="19">
        <v>2</v>
      </c>
      <c r="K2388" s="3" t="s">
        <v>1951</v>
      </c>
      <c r="L2388" s="3" t="s">
        <v>1951</v>
      </c>
      <c r="M2388" s="3" t="s">
        <v>1951</v>
      </c>
      <c r="N2388" s="3" t="s">
        <v>1951</v>
      </c>
      <c r="AP2388" t="s">
        <v>1859</v>
      </c>
    </row>
    <row r="2389" spans="1:42" hidden="1">
      <c r="A2389" s="79" t="str">
        <f t="shared" si="37"/>
        <v>PUA2 3</v>
      </c>
      <c r="B2389" s="19">
        <v>3</v>
      </c>
      <c r="K2389" s="3" t="s">
        <v>1951</v>
      </c>
      <c r="L2389" s="3" t="s">
        <v>1951</v>
      </c>
      <c r="M2389" s="3" t="s">
        <v>1951</v>
      </c>
      <c r="N2389" s="3" t="s">
        <v>1951</v>
      </c>
      <c r="AP2389" t="s">
        <v>1859</v>
      </c>
    </row>
    <row r="2390" spans="1:42" hidden="1">
      <c r="A2390" s="79" t="str">
        <f t="shared" si="37"/>
        <v>PUA2 D</v>
      </c>
      <c r="B2390" s="89" t="s">
        <v>239</v>
      </c>
      <c r="C2390" s="79" t="s">
        <v>443</v>
      </c>
      <c r="D2390" s="79" t="s">
        <v>444</v>
      </c>
      <c r="E2390" s="79"/>
      <c r="F2390" s="79"/>
      <c r="G2390" s="84"/>
      <c r="H2390" s="79"/>
      <c r="I2390" s="79"/>
      <c r="J2390" s="79"/>
      <c r="K2390" s="3" t="s">
        <v>1951</v>
      </c>
      <c r="L2390" s="3" t="s">
        <v>1951</v>
      </c>
      <c r="M2390" s="3" t="s">
        <v>1951</v>
      </c>
      <c r="N2390" s="3" t="s">
        <v>1951</v>
      </c>
      <c r="O2390" s="3"/>
      <c r="P2390" s="79"/>
      <c r="Q2390" s="79"/>
      <c r="R2390" s="85"/>
      <c r="S2390" s="85"/>
      <c r="T2390" s="85"/>
      <c r="U2390" s="85"/>
      <c r="V2390" s="79"/>
      <c r="W2390" s="79"/>
      <c r="X2390" s="79"/>
      <c r="Y2390" s="79"/>
      <c r="Z2390" s="79"/>
      <c r="AA2390" s="79"/>
      <c r="AB2390" s="79"/>
      <c r="AC2390" s="79"/>
      <c r="AD2390" s="86"/>
      <c r="AE2390" s="86"/>
      <c r="AF2390" s="90"/>
      <c r="AG2390" s="3"/>
      <c r="AH2390" s="79"/>
      <c r="AI2390" s="79"/>
      <c r="AJ2390" s="79"/>
      <c r="AK2390" s="19"/>
      <c r="AL2390" s="79"/>
      <c r="AM2390" s="79"/>
      <c r="AN2390" s="3"/>
      <c r="AO2390" s="79"/>
      <c r="AP2390" s="158" t="s">
        <v>1859</v>
      </c>
    </row>
    <row r="2391" spans="1:42" hidden="1">
      <c r="A2391" s="79" t="str">
        <f t="shared" si="37"/>
        <v>PUA2 E</v>
      </c>
      <c r="B2391" s="89" t="s">
        <v>246</v>
      </c>
      <c r="K2391" s="3" t="s">
        <v>1951</v>
      </c>
      <c r="L2391" s="3" t="s">
        <v>1951</v>
      </c>
      <c r="M2391" s="3" t="s">
        <v>1951</v>
      </c>
      <c r="N2391" s="3" t="s">
        <v>1951</v>
      </c>
      <c r="AP2391" s="159" t="s">
        <v>1859</v>
      </c>
    </row>
    <row r="2392" spans="1:42" hidden="1">
      <c r="A2392" s="79" t="str">
        <f t="shared" si="37"/>
        <v>PUA2 F</v>
      </c>
      <c r="B2392" s="89" t="s">
        <v>247</v>
      </c>
      <c r="K2392" s="3" t="s">
        <v>1951</v>
      </c>
      <c r="L2392" s="3" t="s">
        <v>1951</v>
      </c>
      <c r="M2392" s="3" t="s">
        <v>1951</v>
      </c>
      <c r="N2392" s="3" t="s">
        <v>1951</v>
      </c>
      <c r="AP2392" s="159" t="s">
        <v>1859</v>
      </c>
    </row>
    <row r="2393" spans="1:42" hidden="1">
      <c r="A2393" s="79" t="str">
        <f t="shared" si="37"/>
        <v>PUA2 G</v>
      </c>
      <c r="B2393" s="89" t="s">
        <v>173</v>
      </c>
      <c r="K2393" s="3" t="s">
        <v>1951</v>
      </c>
      <c r="L2393" s="3" t="s">
        <v>1951</v>
      </c>
      <c r="M2393" s="3" t="s">
        <v>1951</v>
      </c>
      <c r="N2393" s="3" t="s">
        <v>1951</v>
      </c>
      <c r="AP2393" s="159" t="s">
        <v>1859</v>
      </c>
    </row>
    <row r="2394" spans="1:42" hidden="1">
      <c r="A2394" s="79" t="str">
        <f t="shared" si="37"/>
        <v>PUA2 H</v>
      </c>
      <c r="B2394" s="89" t="s">
        <v>108</v>
      </c>
      <c r="K2394" s="3" t="s">
        <v>1951</v>
      </c>
      <c r="L2394" s="3" t="s">
        <v>1951</v>
      </c>
      <c r="M2394" s="3" t="s">
        <v>1951</v>
      </c>
      <c r="N2394" s="3" t="s">
        <v>1951</v>
      </c>
      <c r="AP2394" s="159" t="s">
        <v>1859</v>
      </c>
    </row>
    <row r="2395" spans="1:42" hidden="1">
      <c r="A2395" s="79" t="str">
        <f t="shared" si="37"/>
        <v>PUA2 I</v>
      </c>
      <c r="B2395" s="89" t="s">
        <v>224</v>
      </c>
      <c r="K2395" s="3" t="s">
        <v>1951</v>
      </c>
      <c r="L2395" s="3" t="s">
        <v>1951</v>
      </c>
      <c r="M2395" s="3" t="s">
        <v>1951</v>
      </c>
      <c r="N2395" s="3" t="s">
        <v>1951</v>
      </c>
      <c r="AP2395" s="159" t="s">
        <v>1859</v>
      </c>
    </row>
    <row r="2396" spans="1:42" hidden="1">
      <c r="A2396" s="79" t="str">
        <f t="shared" si="37"/>
        <v>PUCE D</v>
      </c>
      <c r="B2396" s="89" t="s">
        <v>239</v>
      </c>
      <c r="K2396" s="3" t="s">
        <v>1951</v>
      </c>
      <c r="L2396" s="3" t="s">
        <v>1951</v>
      </c>
      <c r="M2396" s="3" t="s">
        <v>1951</v>
      </c>
      <c r="N2396" s="3" t="s">
        <v>1951</v>
      </c>
      <c r="AP2396" s="159" t="s">
        <v>582</v>
      </c>
    </row>
    <row r="2397" spans="1:42" hidden="1">
      <c r="A2397" s="79" t="str">
        <f t="shared" si="37"/>
        <v>PUCE E</v>
      </c>
      <c r="B2397" s="89" t="s">
        <v>246</v>
      </c>
      <c r="K2397" s="3" t="s">
        <v>1951</v>
      </c>
      <c r="L2397" s="3" t="s">
        <v>1951</v>
      </c>
      <c r="M2397" s="3" t="s">
        <v>1951</v>
      </c>
      <c r="N2397" s="3" t="s">
        <v>1951</v>
      </c>
      <c r="AP2397" s="159" t="s">
        <v>582</v>
      </c>
    </row>
    <row r="2398" spans="1:42" hidden="1">
      <c r="A2398" s="79" t="str">
        <f t="shared" si="37"/>
        <v>PUCE F</v>
      </c>
      <c r="B2398" s="89" t="s">
        <v>247</v>
      </c>
      <c r="K2398" s="3" t="s">
        <v>1951</v>
      </c>
      <c r="L2398" s="3" t="s">
        <v>1951</v>
      </c>
      <c r="M2398" s="3" t="s">
        <v>1951</v>
      </c>
      <c r="N2398" s="3" t="s">
        <v>1951</v>
      </c>
      <c r="AP2398" s="159" t="s">
        <v>582</v>
      </c>
    </row>
    <row r="2399" spans="1:42" hidden="1">
      <c r="A2399" s="79" t="str">
        <f t="shared" si="37"/>
        <v>PUN 1</v>
      </c>
      <c r="B2399" s="19">
        <v>1</v>
      </c>
      <c r="K2399" s="3" t="s">
        <v>1951</v>
      </c>
      <c r="L2399" s="3" t="s">
        <v>1951</v>
      </c>
      <c r="M2399" s="3" t="s">
        <v>1951</v>
      </c>
      <c r="N2399" s="3" t="s">
        <v>1951</v>
      </c>
      <c r="AP2399" t="s">
        <v>1861</v>
      </c>
    </row>
    <row r="2400" spans="1:42" hidden="1">
      <c r="A2400" s="79" t="str">
        <f t="shared" si="37"/>
        <v>PUN 3</v>
      </c>
      <c r="B2400" s="19">
        <v>3</v>
      </c>
      <c r="K2400" s="3" t="s">
        <v>1951</v>
      </c>
      <c r="L2400" s="3" t="s">
        <v>1951</v>
      </c>
      <c r="M2400" s="3" t="s">
        <v>1951</v>
      </c>
      <c r="N2400" s="3" t="s">
        <v>1951</v>
      </c>
      <c r="AP2400" t="s">
        <v>1861</v>
      </c>
    </row>
    <row r="2401" spans="1:42" hidden="1">
      <c r="A2401" s="79" t="str">
        <f t="shared" si="37"/>
        <v>PUN D</v>
      </c>
      <c r="B2401" s="89" t="s">
        <v>239</v>
      </c>
      <c r="K2401" s="3" t="s">
        <v>1951</v>
      </c>
      <c r="L2401" s="3" t="s">
        <v>1951</v>
      </c>
      <c r="M2401" s="3" t="s">
        <v>1951</v>
      </c>
      <c r="N2401" s="3" t="s">
        <v>1951</v>
      </c>
      <c r="AP2401" s="159" t="s">
        <v>1861</v>
      </c>
    </row>
    <row r="2402" spans="1:42" hidden="1">
      <c r="A2402" s="79" t="str">
        <f t="shared" si="37"/>
        <v>PUN F</v>
      </c>
      <c r="B2402" s="89" t="s">
        <v>247</v>
      </c>
      <c r="K2402" s="3" t="s">
        <v>1951</v>
      </c>
      <c r="L2402" s="3" t="s">
        <v>1951</v>
      </c>
      <c r="M2402" s="3" t="s">
        <v>1951</v>
      </c>
      <c r="N2402" s="3" t="s">
        <v>1951</v>
      </c>
      <c r="AP2402" s="159" t="s">
        <v>1861</v>
      </c>
    </row>
    <row r="2403" spans="1:42" hidden="1">
      <c r="A2403" s="79" t="str">
        <f t="shared" si="37"/>
        <v>PUN G</v>
      </c>
      <c r="B2403" s="89" t="s">
        <v>173</v>
      </c>
      <c r="K2403" s="3" t="s">
        <v>1951</v>
      </c>
      <c r="L2403" s="3" t="s">
        <v>1951</v>
      </c>
      <c r="M2403" s="3" t="s">
        <v>1951</v>
      </c>
      <c r="N2403" s="3" t="s">
        <v>1951</v>
      </c>
      <c r="AP2403" s="159" t="s">
        <v>1861</v>
      </c>
    </row>
    <row r="2404" spans="1:42" hidden="1">
      <c r="A2404" s="79" t="str">
        <f t="shared" si="37"/>
        <v>PUN I</v>
      </c>
      <c r="B2404" s="89" t="s">
        <v>224</v>
      </c>
      <c r="K2404" s="3" t="s">
        <v>1951</v>
      </c>
      <c r="L2404" s="3" t="s">
        <v>1951</v>
      </c>
      <c r="M2404" s="3" t="s">
        <v>1951</v>
      </c>
      <c r="N2404" s="3" t="s">
        <v>1951</v>
      </c>
      <c r="AP2404" s="159" t="s">
        <v>1861</v>
      </c>
    </row>
    <row r="2405" spans="1:42" hidden="1">
      <c r="A2405" s="79" t="str">
        <f t="shared" si="37"/>
        <v>QJO 1</v>
      </c>
      <c r="B2405" s="19">
        <v>1</v>
      </c>
      <c r="K2405" s="3" t="s">
        <v>1951</v>
      </c>
      <c r="L2405" s="3" t="s">
        <v>1951</v>
      </c>
      <c r="M2405" s="3" t="s">
        <v>1951</v>
      </c>
      <c r="N2405" s="3" t="s">
        <v>1951</v>
      </c>
      <c r="AP2405" t="s">
        <v>1862</v>
      </c>
    </row>
    <row r="2406" spans="1:42" hidden="1">
      <c r="A2406" s="79" t="str">
        <f t="shared" si="37"/>
        <v>QJO 2</v>
      </c>
      <c r="B2406" s="19">
        <v>2</v>
      </c>
      <c r="K2406" s="3" t="s">
        <v>1951</v>
      </c>
      <c r="L2406" s="3" t="s">
        <v>1951</v>
      </c>
      <c r="M2406" s="3" t="s">
        <v>1951</v>
      </c>
      <c r="N2406" s="3" t="s">
        <v>1951</v>
      </c>
      <c r="AP2406" t="s">
        <v>1862</v>
      </c>
    </row>
    <row r="2407" spans="1:42" hidden="1">
      <c r="A2407" s="79" t="str">
        <f t="shared" si="37"/>
        <v>QJO 3</v>
      </c>
      <c r="B2407" s="19">
        <v>3</v>
      </c>
      <c r="K2407" s="3" t="s">
        <v>1951</v>
      </c>
      <c r="L2407" s="3" t="s">
        <v>1951</v>
      </c>
      <c r="M2407" s="3" t="s">
        <v>1951</v>
      </c>
      <c r="N2407" s="3" t="s">
        <v>1951</v>
      </c>
      <c r="AP2407" t="s">
        <v>1862</v>
      </c>
    </row>
    <row r="2408" spans="1:42" hidden="1">
      <c r="A2408" s="79" t="str">
        <f t="shared" si="37"/>
        <v>QJO D</v>
      </c>
      <c r="B2408" s="89" t="s">
        <v>239</v>
      </c>
      <c r="K2408" s="3" t="s">
        <v>1951</v>
      </c>
      <c r="L2408" s="3" t="s">
        <v>1951</v>
      </c>
      <c r="M2408" s="3" t="s">
        <v>1951</v>
      </c>
      <c r="N2408" s="3" t="s">
        <v>1951</v>
      </c>
      <c r="AP2408" s="159" t="s">
        <v>1862</v>
      </c>
    </row>
    <row r="2409" spans="1:42" hidden="1">
      <c r="A2409" s="79" t="str">
        <f t="shared" si="37"/>
        <v>QJO E</v>
      </c>
      <c r="B2409" s="89" t="s">
        <v>246</v>
      </c>
      <c r="K2409" s="3" t="s">
        <v>1951</v>
      </c>
      <c r="L2409" s="3" t="s">
        <v>1951</v>
      </c>
      <c r="M2409" s="3" t="s">
        <v>1951</v>
      </c>
      <c r="N2409" s="3" t="s">
        <v>1951</v>
      </c>
      <c r="AP2409" s="159" t="s">
        <v>1862</v>
      </c>
    </row>
    <row r="2410" spans="1:42" hidden="1">
      <c r="A2410" s="79" t="str">
        <f t="shared" si="37"/>
        <v>QJO F</v>
      </c>
      <c r="B2410" s="89" t="s">
        <v>247</v>
      </c>
      <c r="K2410" s="3" t="s">
        <v>1951</v>
      </c>
      <c r="L2410" s="3" t="s">
        <v>1951</v>
      </c>
      <c r="M2410" s="3" t="s">
        <v>1951</v>
      </c>
      <c r="N2410" s="3" t="s">
        <v>1951</v>
      </c>
      <c r="AP2410" s="159" t="s">
        <v>1862</v>
      </c>
    </row>
    <row r="2411" spans="1:42" hidden="1">
      <c r="A2411" s="79" t="str">
        <f t="shared" si="37"/>
        <v>QJO G</v>
      </c>
      <c r="B2411" s="89" t="s">
        <v>173</v>
      </c>
      <c r="K2411" s="3" t="s">
        <v>1951</v>
      </c>
      <c r="L2411" s="3" t="s">
        <v>1951</v>
      </c>
      <c r="M2411" s="3" t="s">
        <v>1951</v>
      </c>
      <c r="N2411" s="3" t="s">
        <v>1951</v>
      </c>
      <c r="AP2411" s="159" t="s">
        <v>1862</v>
      </c>
    </row>
    <row r="2412" spans="1:42" hidden="1">
      <c r="A2412" s="79" t="str">
        <f t="shared" si="37"/>
        <v>QJO H</v>
      </c>
      <c r="B2412" s="89" t="s">
        <v>108</v>
      </c>
      <c r="K2412" s="3" t="s">
        <v>1951</v>
      </c>
      <c r="L2412" s="3" t="s">
        <v>1951</v>
      </c>
      <c r="M2412" s="3" t="s">
        <v>1951</v>
      </c>
      <c r="N2412" s="3" t="s">
        <v>1951</v>
      </c>
      <c r="AP2412" s="159" t="s">
        <v>1862</v>
      </c>
    </row>
    <row r="2413" spans="1:42" hidden="1">
      <c r="A2413" s="79" t="str">
        <f t="shared" si="37"/>
        <v>QJO I</v>
      </c>
      <c r="B2413" s="89" t="s">
        <v>224</v>
      </c>
      <c r="K2413" s="3" t="s">
        <v>1951</v>
      </c>
      <c r="L2413" s="3" t="s">
        <v>1951</v>
      </c>
      <c r="M2413" s="3" t="s">
        <v>1951</v>
      </c>
      <c r="N2413" s="3" t="s">
        <v>1951</v>
      </c>
      <c r="AP2413" s="159" t="s">
        <v>1862</v>
      </c>
    </row>
    <row r="2414" spans="1:42" hidden="1">
      <c r="A2414" s="79" t="str">
        <f t="shared" si="37"/>
        <v>QUI 1</v>
      </c>
      <c r="B2414" s="19">
        <v>1</v>
      </c>
      <c r="K2414" s="3" t="s">
        <v>1951</v>
      </c>
      <c r="L2414" s="3" t="s">
        <v>1951</v>
      </c>
      <c r="M2414" s="3" t="s">
        <v>1951</v>
      </c>
      <c r="N2414" s="3" t="s">
        <v>1951</v>
      </c>
      <c r="AP2414" t="s">
        <v>934</v>
      </c>
    </row>
    <row r="2415" spans="1:42" hidden="1">
      <c r="A2415" s="79" t="str">
        <f t="shared" si="37"/>
        <v>QUI 2</v>
      </c>
      <c r="B2415" s="19">
        <v>2</v>
      </c>
      <c r="K2415" s="3" t="s">
        <v>1951</v>
      </c>
      <c r="L2415" s="3" t="s">
        <v>1951</v>
      </c>
      <c r="M2415" s="3" t="s">
        <v>1951</v>
      </c>
      <c r="N2415" s="3" t="s">
        <v>1951</v>
      </c>
      <c r="AP2415" t="s">
        <v>934</v>
      </c>
    </row>
    <row r="2416" spans="1:42" hidden="1">
      <c r="A2416" s="79" t="str">
        <f t="shared" si="37"/>
        <v>QUI 3</v>
      </c>
      <c r="B2416" s="19">
        <v>3</v>
      </c>
      <c r="K2416" s="3" t="s">
        <v>1951</v>
      </c>
      <c r="L2416" s="3" t="s">
        <v>1951</v>
      </c>
      <c r="M2416" s="3" t="s">
        <v>1951</v>
      </c>
      <c r="N2416" s="3" t="s">
        <v>1951</v>
      </c>
      <c r="AP2416" t="s">
        <v>934</v>
      </c>
    </row>
    <row r="2417" spans="1:42" hidden="1">
      <c r="A2417" s="79" t="str">
        <f t="shared" si="37"/>
        <v>QUI D</v>
      </c>
      <c r="B2417" s="89" t="s">
        <v>239</v>
      </c>
      <c r="K2417" s="3" t="s">
        <v>1951</v>
      </c>
      <c r="L2417" s="3" t="s">
        <v>1951</v>
      </c>
      <c r="M2417" s="3" t="s">
        <v>1951</v>
      </c>
      <c r="N2417" s="3" t="s">
        <v>1951</v>
      </c>
      <c r="AP2417" s="159" t="s">
        <v>934</v>
      </c>
    </row>
    <row r="2418" spans="1:42" hidden="1">
      <c r="A2418" s="79" t="str">
        <f t="shared" si="37"/>
        <v>QUI E</v>
      </c>
      <c r="B2418" s="89" t="s">
        <v>246</v>
      </c>
      <c r="K2418" s="3" t="s">
        <v>1951</v>
      </c>
      <c r="L2418" s="3" t="s">
        <v>1951</v>
      </c>
      <c r="M2418" s="3" t="s">
        <v>1951</v>
      </c>
      <c r="N2418" s="3" t="s">
        <v>1951</v>
      </c>
      <c r="AP2418" s="159" t="s">
        <v>934</v>
      </c>
    </row>
    <row r="2419" spans="1:42" hidden="1">
      <c r="A2419" s="79" t="str">
        <f t="shared" si="37"/>
        <v>QUI F</v>
      </c>
      <c r="B2419" s="89" t="s">
        <v>247</v>
      </c>
      <c r="K2419" s="3" t="s">
        <v>1951</v>
      </c>
      <c r="L2419" s="3" t="s">
        <v>1951</v>
      </c>
      <c r="M2419" s="3" t="s">
        <v>1951</v>
      </c>
      <c r="N2419" s="3" t="s">
        <v>1951</v>
      </c>
      <c r="AP2419" s="159" t="s">
        <v>934</v>
      </c>
    </row>
    <row r="2420" spans="1:42" hidden="1">
      <c r="A2420" s="79" t="str">
        <f t="shared" si="37"/>
        <v>QUI G</v>
      </c>
      <c r="B2420" s="89" t="s">
        <v>173</v>
      </c>
      <c r="C2420" s="79"/>
      <c r="D2420" s="79"/>
      <c r="E2420" s="79"/>
      <c r="F2420" s="79"/>
      <c r="G2420" s="84"/>
      <c r="H2420" s="79"/>
      <c r="I2420" s="79"/>
      <c r="J2420" s="79"/>
      <c r="K2420" s="3" t="s">
        <v>1951</v>
      </c>
      <c r="L2420" s="3" t="s">
        <v>1951</v>
      </c>
      <c r="M2420" s="3" t="s">
        <v>1951</v>
      </c>
      <c r="N2420" s="3" t="s">
        <v>1951</v>
      </c>
      <c r="O2420" s="3"/>
      <c r="P2420" s="79"/>
      <c r="Q2420" s="79"/>
      <c r="R2420" s="85"/>
      <c r="S2420" s="85"/>
      <c r="T2420" s="85"/>
      <c r="U2420" s="85"/>
      <c r="V2420" s="79"/>
      <c r="W2420" s="79"/>
      <c r="X2420" s="79"/>
      <c r="Y2420" s="79"/>
      <c r="Z2420" s="79"/>
      <c r="AA2420" s="79"/>
      <c r="AB2420" s="79"/>
      <c r="AC2420" s="79"/>
      <c r="AD2420" s="86"/>
      <c r="AE2420" s="86"/>
      <c r="AF2420" s="90"/>
      <c r="AG2420" s="3"/>
      <c r="AH2420" s="79"/>
      <c r="AI2420" s="79"/>
      <c r="AJ2420" s="79"/>
      <c r="AK2420" s="19"/>
      <c r="AL2420" s="79"/>
      <c r="AM2420" s="79"/>
      <c r="AN2420" s="3"/>
      <c r="AO2420" s="79"/>
      <c r="AP2420" s="158" t="s">
        <v>934</v>
      </c>
    </row>
    <row r="2421" spans="1:42" hidden="1">
      <c r="A2421" s="79" t="str">
        <f t="shared" si="37"/>
        <v>QUI H</v>
      </c>
      <c r="B2421" s="89" t="s">
        <v>108</v>
      </c>
      <c r="K2421" s="3" t="s">
        <v>1951</v>
      </c>
      <c r="L2421" s="3" t="s">
        <v>1951</v>
      </c>
      <c r="M2421" s="3" t="s">
        <v>1951</v>
      </c>
      <c r="N2421" s="3" t="s">
        <v>1951</v>
      </c>
      <c r="AP2421" s="159" t="s">
        <v>934</v>
      </c>
    </row>
    <row r="2422" spans="1:42" hidden="1">
      <c r="A2422" s="79" t="str">
        <f t="shared" si="37"/>
        <v>QUI I</v>
      </c>
      <c r="B2422" s="89" t="s">
        <v>224</v>
      </c>
      <c r="K2422" s="3" t="s">
        <v>1951</v>
      </c>
      <c r="L2422" s="3" t="s">
        <v>1951</v>
      </c>
      <c r="M2422" s="3" t="s">
        <v>1951</v>
      </c>
      <c r="N2422" s="3" t="s">
        <v>1951</v>
      </c>
      <c r="AP2422" s="159" t="s">
        <v>934</v>
      </c>
    </row>
    <row r="2423" spans="1:42" hidden="1">
      <c r="A2423" s="79" t="str">
        <f t="shared" si="37"/>
        <v>QUI1 1</v>
      </c>
      <c r="B2423" s="19">
        <v>1</v>
      </c>
      <c r="K2423" s="3" t="s">
        <v>1951</v>
      </c>
      <c r="L2423" s="3" t="s">
        <v>1951</v>
      </c>
      <c r="M2423" s="3" t="s">
        <v>1951</v>
      </c>
      <c r="N2423" s="3" t="s">
        <v>1951</v>
      </c>
      <c r="AP2423" t="s">
        <v>931</v>
      </c>
    </row>
    <row r="2424" spans="1:42" hidden="1">
      <c r="A2424" s="79" t="str">
        <f t="shared" si="37"/>
        <v>QUI1 2</v>
      </c>
      <c r="B2424" s="19">
        <v>2</v>
      </c>
      <c r="K2424" s="3" t="s">
        <v>1951</v>
      </c>
      <c r="L2424" s="3" t="s">
        <v>1951</v>
      </c>
      <c r="M2424" s="3" t="s">
        <v>1951</v>
      </c>
      <c r="N2424" s="3" t="s">
        <v>1951</v>
      </c>
      <c r="AP2424" t="s">
        <v>931</v>
      </c>
    </row>
    <row r="2425" spans="1:42" hidden="1">
      <c r="A2425" s="79" t="str">
        <f t="shared" si="37"/>
        <v>QUI1 3</v>
      </c>
      <c r="B2425" s="19">
        <v>3</v>
      </c>
      <c r="K2425" s="3" t="s">
        <v>1951</v>
      </c>
      <c r="L2425" s="3" t="s">
        <v>1951</v>
      </c>
      <c r="M2425" s="3" t="s">
        <v>1951</v>
      </c>
      <c r="N2425" s="3" t="s">
        <v>1951</v>
      </c>
      <c r="AP2425" t="s">
        <v>931</v>
      </c>
    </row>
    <row r="2426" spans="1:42" hidden="1">
      <c r="A2426" s="79" t="str">
        <f t="shared" si="37"/>
        <v>QUI1 A</v>
      </c>
      <c r="B2426" s="89" t="s">
        <v>106</v>
      </c>
      <c r="K2426" s="3" t="s">
        <v>1951</v>
      </c>
      <c r="L2426" s="3" t="s">
        <v>1951</v>
      </c>
      <c r="M2426" s="3" t="s">
        <v>1951</v>
      </c>
      <c r="N2426" s="3" t="s">
        <v>1951</v>
      </c>
      <c r="AP2426" s="159" t="s">
        <v>931</v>
      </c>
    </row>
    <row r="2427" spans="1:42" hidden="1">
      <c r="A2427" s="79" t="str">
        <f t="shared" si="37"/>
        <v>QUI1 B</v>
      </c>
      <c r="B2427" s="89" t="s">
        <v>109</v>
      </c>
      <c r="C2427" s="79"/>
      <c r="D2427" s="79"/>
      <c r="E2427" s="79"/>
      <c r="F2427" s="79"/>
      <c r="G2427" s="84"/>
      <c r="H2427" s="79"/>
      <c r="I2427" s="79"/>
      <c r="J2427" s="79"/>
      <c r="K2427" s="3" t="s">
        <v>1951</v>
      </c>
      <c r="L2427" s="3" t="s">
        <v>1951</v>
      </c>
      <c r="M2427" s="3" t="s">
        <v>1951</v>
      </c>
      <c r="N2427" s="3" t="s">
        <v>1951</v>
      </c>
      <c r="O2427" s="3"/>
      <c r="P2427" s="79"/>
      <c r="Q2427" s="79"/>
      <c r="R2427" s="85"/>
      <c r="S2427" s="85"/>
      <c r="T2427" s="85"/>
      <c r="U2427" s="85"/>
      <c r="V2427" s="79"/>
      <c r="W2427" s="79"/>
      <c r="X2427" s="79"/>
      <c r="Y2427" s="79"/>
      <c r="Z2427" s="79"/>
      <c r="AA2427" s="79"/>
      <c r="AB2427" s="79"/>
      <c r="AC2427" s="79"/>
      <c r="AD2427" s="86"/>
      <c r="AE2427" s="86"/>
      <c r="AF2427" s="90"/>
      <c r="AG2427" s="3"/>
      <c r="AH2427" s="79"/>
      <c r="AI2427" s="79"/>
      <c r="AJ2427" s="79"/>
      <c r="AK2427" s="19"/>
      <c r="AL2427" s="79"/>
      <c r="AM2427" s="79"/>
      <c r="AN2427" s="3"/>
      <c r="AO2427" s="79"/>
      <c r="AP2427" s="158" t="s">
        <v>931</v>
      </c>
    </row>
    <row r="2428" spans="1:42" hidden="1">
      <c r="A2428" s="79" t="str">
        <f t="shared" si="37"/>
        <v>QUI1 C</v>
      </c>
      <c r="B2428" s="89" t="s">
        <v>110</v>
      </c>
      <c r="K2428" s="3" t="s">
        <v>1951</v>
      </c>
      <c r="L2428" s="3" t="s">
        <v>1951</v>
      </c>
      <c r="M2428" s="3" t="s">
        <v>1951</v>
      </c>
      <c r="N2428" s="3" t="s">
        <v>1951</v>
      </c>
      <c r="AP2428" s="159" t="s">
        <v>931</v>
      </c>
    </row>
    <row r="2429" spans="1:42" hidden="1">
      <c r="A2429" s="79" t="str">
        <f t="shared" si="37"/>
        <v>QUI1 G</v>
      </c>
      <c r="B2429" s="89" t="s">
        <v>173</v>
      </c>
      <c r="K2429" s="3" t="s">
        <v>1951</v>
      </c>
      <c r="L2429" s="3" t="s">
        <v>1951</v>
      </c>
      <c r="M2429" s="3" t="s">
        <v>1951</v>
      </c>
      <c r="N2429" s="3" t="s">
        <v>1951</v>
      </c>
      <c r="AP2429" s="159" t="s">
        <v>931</v>
      </c>
    </row>
    <row r="2430" spans="1:42" hidden="1">
      <c r="A2430" s="79" t="str">
        <f t="shared" si="37"/>
        <v>QUI1 H</v>
      </c>
      <c r="B2430" s="89" t="s">
        <v>108</v>
      </c>
      <c r="K2430" s="3" t="s">
        <v>1951</v>
      </c>
      <c r="L2430" s="3" t="s">
        <v>1951</v>
      </c>
      <c r="M2430" s="3" t="s">
        <v>1951</v>
      </c>
      <c r="N2430" s="3" t="s">
        <v>1951</v>
      </c>
      <c r="AP2430" s="159" t="s">
        <v>931</v>
      </c>
    </row>
    <row r="2431" spans="1:42" hidden="1">
      <c r="A2431" s="79" t="str">
        <f t="shared" si="37"/>
        <v>QUI1 I</v>
      </c>
      <c r="B2431" s="89" t="s">
        <v>224</v>
      </c>
      <c r="K2431" s="3" t="s">
        <v>1951</v>
      </c>
      <c r="L2431" s="3" t="s">
        <v>1951</v>
      </c>
      <c r="M2431" s="3" t="s">
        <v>1951</v>
      </c>
      <c r="N2431" s="3" t="s">
        <v>1951</v>
      </c>
      <c r="AP2431" s="159" t="s">
        <v>931</v>
      </c>
    </row>
    <row r="2432" spans="1:42" hidden="1">
      <c r="A2432" s="79" t="str">
        <f t="shared" si="37"/>
        <v>QUI2 1</v>
      </c>
      <c r="B2432" s="19">
        <v>1</v>
      </c>
      <c r="K2432" s="3" t="s">
        <v>1951</v>
      </c>
      <c r="L2432" s="3" t="s">
        <v>1951</v>
      </c>
      <c r="M2432" s="3" t="s">
        <v>1951</v>
      </c>
      <c r="N2432" s="3" t="s">
        <v>1951</v>
      </c>
      <c r="AP2432" t="s">
        <v>932</v>
      </c>
    </row>
    <row r="2433" spans="1:42" hidden="1">
      <c r="A2433" s="79" t="str">
        <f t="shared" si="37"/>
        <v>QUI2 2</v>
      </c>
      <c r="B2433" s="19">
        <v>2</v>
      </c>
      <c r="K2433" s="3" t="s">
        <v>1951</v>
      </c>
      <c r="L2433" s="3" t="s">
        <v>1951</v>
      </c>
      <c r="M2433" s="3" t="s">
        <v>1951</v>
      </c>
      <c r="N2433" s="3" t="s">
        <v>1951</v>
      </c>
      <c r="AP2433" t="s">
        <v>932</v>
      </c>
    </row>
    <row r="2434" spans="1:42" hidden="1">
      <c r="A2434" s="79" t="str">
        <f t="shared" ref="A2434:A2497" si="38">_xlfn.CONCAT(AP2434," ",B2434)</f>
        <v>QUI2 D</v>
      </c>
      <c r="B2434" s="89" t="s">
        <v>239</v>
      </c>
      <c r="K2434" s="3" t="s">
        <v>1951</v>
      </c>
      <c r="L2434" s="3" t="s">
        <v>1951</v>
      </c>
      <c r="M2434" s="3" t="s">
        <v>1951</v>
      </c>
      <c r="N2434" s="3" t="s">
        <v>1951</v>
      </c>
      <c r="AP2434" s="159" t="s">
        <v>932</v>
      </c>
    </row>
    <row r="2435" spans="1:42" hidden="1">
      <c r="A2435" s="79" t="str">
        <f t="shared" si="38"/>
        <v>QUI2 E</v>
      </c>
      <c r="B2435" s="89" t="s">
        <v>246</v>
      </c>
      <c r="K2435" s="3" t="s">
        <v>1951</v>
      </c>
      <c r="L2435" s="3" t="s">
        <v>1951</v>
      </c>
      <c r="M2435" s="3" t="s">
        <v>1951</v>
      </c>
      <c r="N2435" s="3" t="s">
        <v>1951</v>
      </c>
      <c r="AP2435" s="159" t="s">
        <v>932</v>
      </c>
    </row>
    <row r="2436" spans="1:42" hidden="1">
      <c r="A2436" s="79" t="str">
        <f t="shared" si="38"/>
        <v>QUI2 F</v>
      </c>
      <c r="B2436" s="89" t="s">
        <v>247</v>
      </c>
      <c r="K2436" s="3" t="s">
        <v>1951</v>
      </c>
      <c r="L2436" s="3" t="s">
        <v>1951</v>
      </c>
      <c r="M2436" s="3" t="s">
        <v>1951</v>
      </c>
      <c r="N2436" s="3" t="s">
        <v>1951</v>
      </c>
      <c r="AP2436" s="159" t="s">
        <v>932</v>
      </c>
    </row>
    <row r="2437" spans="1:42" hidden="1">
      <c r="A2437" s="79" t="str">
        <f t="shared" si="38"/>
        <v>QUI2 G</v>
      </c>
      <c r="B2437" s="89" t="s">
        <v>173</v>
      </c>
      <c r="K2437" s="3" t="s">
        <v>1951</v>
      </c>
      <c r="L2437" s="3" t="s">
        <v>1951</v>
      </c>
      <c r="M2437" s="3" t="s">
        <v>1951</v>
      </c>
      <c r="N2437" s="3" t="s">
        <v>1951</v>
      </c>
      <c r="AP2437" s="159" t="s">
        <v>932</v>
      </c>
    </row>
    <row r="2438" spans="1:42" hidden="1">
      <c r="A2438" s="79" t="str">
        <f t="shared" si="38"/>
        <v>QUI2 H</v>
      </c>
      <c r="B2438" s="89" t="s">
        <v>108</v>
      </c>
      <c r="K2438" s="3" t="s">
        <v>1951</v>
      </c>
      <c r="L2438" s="3" t="s">
        <v>1951</v>
      </c>
      <c r="M2438" s="3" t="s">
        <v>1951</v>
      </c>
      <c r="N2438" s="3" t="s">
        <v>1951</v>
      </c>
      <c r="AP2438" s="159" t="s">
        <v>932</v>
      </c>
    </row>
    <row r="2439" spans="1:42" hidden="1">
      <c r="A2439" s="79" t="str">
        <f t="shared" si="38"/>
        <v>QUI2 I</v>
      </c>
      <c r="B2439" s="89" t="s">
        <v>224</v>
      </c>
      <c r="K2439" s="3" t="s">
        <v>1951</v>
      </c>
      <c r="L2439" s="3" t="s">
        <v>1951</v>
      </c>
      <c r="M2439" s="3" t="s">
        <v>1951</v>
      </c>
      <c r="N2439" s="3" t="s">
        <v>1951</v>
      </c>
      <c r="AP2439" s="159" t="s">
        <v>932</v>
      </c>
    </row>
    <row r="2440" spans="1:42" hidden="1">
      <c r="A2440" s="79" t="str">
        <f t="shared" si="38"/>
        <v>R11 G</v>
      </c>
      <c r="B2440" s="89" t="s">
        <v>173</v>
      </c>
      <c r="K2440" s="3" t="s">
        <v>1951</v>
      </c>
      <c r="L2440" s="3" t="s">
        <v>1951</v>
      </c>
      <c r="M2440" s="3" t="s">
        <v>1951</v>
      </c>
      <c r="N2440" s="3" t="s">
        <v>1951</v>
      </c>
      <c r="AP2440" s="159" t="s">
        <v>1026</v>
      </c>
    </row>
    <row r="2441" spans="1:42" hidden="1">
      <c r="A2441" s="79" t="str">
        <f t="shared" si="38"/>
        <v>R11 I</v>
      </c>
      <c r="B2441" s="89" t="s">
        <v>224</v>
      </c>
      <c r="K2441" s="3" t="s">
        <v>1951</v>
      </c>
      <c r="L2441" s="3" t="s">
        <v>1951</v>
      </c>
      <c r="M2441" s="3" t="s">
        <v>1951</v>
      </c>
      <c r="N2441" s="3" t="s">
        <v>1951</v>
      </c>
      <c r="AP2441" s="159" t="s">
        <v>1026</v>
      </c>
    </row>
    <row r="2442" spans="1:42" hidden="1">
      <c r="A2442" s="79" t="str">
        <f t="shared" si="38"/>
        <v>R21 3</v>
      </c>
      <c r="B2442" s="19">
        <v>3</v>
      </c>
      <c r="K2442" s="3" t="s">
        <v>1951</v>
      </c>
      <c r="L2442" s="3" t="s">
        <v>1951</v>
      </c>
      <c r="M2442" s="3" t="s">
        <v>1951</v>
      </c>
      <c r="N2442" s="3" t="s">
        <v>1951</v>
      </c>
      <c r="AP2442" t="s">
        <v>1863</v>
      </c>
    </row>
    <row r="2443" spans="1:42" hidden="1">
      <c r="A2443" s="79" t="str">
        <f t="shared" si="38"/>
        <v>R21 F</v>
      </c>
      <c r="B2443" s="89" t="s">
        <v>247</v>
      </c>
      <c r="K2443" s="3" t="s">
        <v>1951</v>
      </c>
      <c r="L2443" s="3" t="s">
        <v>1951</v>
      </c>
      <c r="M2443" s="3" t="s">
        <v>1951</v>
      </c>
      <c r="N2443" s="3" t="s">
        <v>1951</v>
      </c>
      <c r="AP2443" s="159" t="s">
        <v>1863</v>
      </c>
    </row>
    <row r="2444" spans="1:42" hidden="1">
      <c r="A2444" s="79" t="str">
        <f t="shared" si="38"/>
        <v>R21 G</v>
      </c>
      <c r="B2444" s="89" t="s">
        <v>173</v>
      </c>
      <c r="C2444" s="103"/>
      <c r="D2444" s="79"/>
      <c r="E2444" s="79"/>
      <c r="F2444" s="79"/>
      <c r="G2444" s="84"/>
      <c r="H2444" s="79"/>
      <c r="I2444" s="79"/>
      <c r="J2444" s="79"/>
      <c r="K2444" s="3" t="s">
        <v>1951</v>
      </c>
      <c r="L2444" s="3" t="s">
        <v>1951</v>
      </c>
      <c r="M2444" s="3" t="s">
        <v>1951</v>
      </c>
      <c r="N2444" s="3" t="s">
        <v>1951</v>
      </c>
      <c r="O2444" s="3"/>
      <c r="P2444" s="79"/>
      <c r="Q2444" s="79"/>
      <c r="R2444" s="85"/>
      <c r="S2444" s="85"/>
      <c r="T2444" s="85"/>
      <c r="U2444" s="85"/>
      <c r="V2444" s="79"/>
      <c r="W2444" s="79"/>
      <c r="X2444" s="79"/>
      <c r="Y2444" s="79"/>
      <c r="Z2444" s="79"/>
      <c r="AA2444" s="79"/>
      <c r="AB2444" s="79"/>
      <c r="AC2444" s="79"/>
      <c r="AD2444" s="86"/>
      <c r="AE2444" s="86"/>
      <c r="AF2444" s="90"/>
      <c r="AG2444" s="3"/>
      <c r="AH2444" s="79"/>
      <c r="AI2444" s="79"/>
      <c r="AJ2444" s="79"/>
      <c r="AK2444" s="19"/>
      <c r="AL2444" s="79"/>
      <c r="AM2444" s="79"/>
      <c r="AN2444" s="3"/>
      <c r="AO2444" s="79"/>
      <c r="AP2444" s="158" t="s">
        <v>1863</v>
      </c>
    </row>
    <row r="2445" spans="1:42" hidden="1">
      <c r="A2445" s="79" t="str">
        <f t="shared" si="38"/>
        <v>R21 H</v>
      </c>
      <c r="B2445" s="89" t="s">
        <v>108</v>
      </c>
      <c r="K2445" s="3" t="s">
        <v>1951</v>
      </c>
      <c r="L2445" s="3" t="s">
        <v>1951</v>
      </c>
      <c r="M2445" s="3" t="s">
        <v>1951</v>
      </c>
      <c r="N2445" s="3" t="s">
        <v>1951</v>
      </c>
      <c r="AP2445" s="159" t="s">
        <v>1863</v>
      </c>
    </row>
    <row r="2446" spans="1:42" hidden="1">
      <c r="A2446" s="79" t="str">
        <f t="shared" si="38"/>
        <v>R21 I</v>
      </c>
      <c r="B2446" s="89" t="s">
        <v>224</v>
      </c>
      <c r="K2446" s="3" t="s">
        <v>1951</v>
      </c>
      <c r="L2446" s="3" t="s">
        <v>1951</v>
      </c>
      <c r="M2446" s="3" t="s">
        <v>1951</v>
      </c>
      <c r="N2446" s="3" t="s">
        <v>1951</v>
      </c>
      <c r="AP2446" s="159" t="s">
        <v>1863</v>
      </c>
    </row>
    <row r="2447" spans="1:42" hidden="1">
      <c r="A2447" s="79" t="str">
        <f t="shared" si="38"/>
        <v>RA2 1</v>
      </c>
      <c r="B2447" s="19">
        <v>1</v>
      </c>
      <c r="K2447" s="3" t="s">
        <v>1951</v>
      </c>
      <c r="L2447" s="3" t="s">
        <v>1951</v>
      </c>
      <c r="M2447" s="3" t="s">
        <v>1951</v>
      </c>
      <c r="N2447" s="3" t="s">
        <v>1951</v>
      </c>
      <c r="AP2447" t="s">
        <v>1660</v>
      </c>
    </row>
    <row r="2448" spans="1:42" hidden="1">
      <c r="A2448" s="79" t="str">
        <f t="shared" si="38"/>
        <v>RA2 3</v>
      </c>
      <c r="B2448" s="19">
        <v>3</v>
      </c>
      <c r="K2448" s="3" t="s">
        <v>1951</v>
      </c>
      <c r="L2448" s="3" t="s">
        <v>1951</v>
      </c>
      <c r="M2448" s="3" t="s">
        <v>1951</v>
      </c>
      <c r="N2448" s="3" t="s">
        <v>1951</v>
      </c>
      <c r="AP2448" t="s">
        <v>1660</v>
      </c>
    </row>
    <row r="2449" spans="1:42" hidden="1">
      <c r="A2449" s="79" t="str">
        <f t="shared" si="38"/>
        <v>RA2 B</v>
      </c>
      <c r="B2449" s="89" t="s">
        <v>109</v>
      </c>
      <c r="K2449" s="3" t="s">
        <v>1951</v>
      </c>
      <c r="L2449" s="3" t="s">
        <v>1951</v>
      </c>
      <c r="M2449" s="3" t="s">
        <v>1951</v>
      </c>
      <c r="N2449" s="3" t="s">
        <v>1951</v>
      </c>
      <c r="AP2449" s="159" t="s">
        <v>1660</v>
      </c>
    </row>
    <row r="2450" spans="1:42" hidden="1">
      <c r="A2450" s="79" t="str">
        <f t="shared" si="38"/>
        <v>RA2 D</v>
      </c>
      <c r="B2450" s="89" t="s">
        <v>239</v>
      </c>
      <c r="K2450" s="3" t="s">
        <v>1951</v>
      </c>
      <c r="L2450" s="3" t="s">
        <v>1951</v>
      </c>
      <c r="M2450" s="3" t="s">
        <v>1951</v>
      </c>
      <c r="N2450" s="3" t="s">
        <v>1951</v>
      </c>
      <c r="AP2450" s="159" t="s">
        <v>1660</v>
      </c>
    </row>
    <row r="2451" spans="1:42" hidden="1">
      <c r="A2451" s="79" t="str">
        <f t="shared" si="38"/>
        <v>RA2 F</v>
      </c>
      <c r="B2451" s="89" t="s">
        <v>247</v>
      </c>
      <c r="K2451" s="3" t="s">
        <v>1951</v>
      </c>
      <c r="L2451" s="3" t="s">
        <v>1951</v>
      </c>
      <c r="M2451" s="3" t="s">
        <v>1951</v>
      </c>
      <c r="N2451" s="3" t="s">
        <v>1951</v>
      </c>
      <c r="AP2451" s="159" t="s">
        <v>1660</v>
      </c>
    </row>
    <row r="2452" spans="1:42" hidden="1">
      <c r="A2452" s="79" t="str">
        <f t="shared" si="38"/>
        <v>RA2 G</v>
      </c>
      <c r="B2452" s="89" t="s">
        <v>173</v>
      </c>
      <c r="K2452" s="3" t="s">
        <v>1951</v>
      </c>
      <c r="L2452" s="3" t="s">
        <v>1951</v>
      </c>
      <c r="M2452" s="3" t="s">
        <v>1951</v>
      </c>
      <c r="N2452" s="3" t="s">
        <v>1951</v>
      </c>
      <c r="AP2452" s="159" t="s">
        <v>1660</v>
      </c>
    </row>
    <row r="2453" spans="1:42" hidden="1">
      <c r="A2453" s="79" t="str">
        <f t="shared" si="38"/>
        <v>RA2 H</v>
      </c>
      <c r="B2453" s="89" t="s">
        <v>108</v>
      </c>
      <c r="K2453" s="3" t="s">
        <v>1951</v>
      </c>
      <c r="L2453" s="3" t="s">
        <v>1951</v>
      </c>
      <c r="M2453" s="3" t="s">
        <v>1951</v>
      </c>
      <c r="N2453" s="3" t="s">
        <v>1951</v>
      </c>
      <c r="AP2453" s="159" t="s">
        <v>1660</v>
      </c>
    </row>
    <row r="2454" spans="1:42" hidden="1">
      <c r="A2454" s="79" t="str">
        <f t="shared" si="38"/>
        <v>RA2 I</v>
      </c>
      <c r="B2454" s="89" t="s">
        <v>224</v>
      </c>
      <c r="K2454" s="3" t="s">
        <v>1951</v>
      </c>
      <c r="L2454" s="3" t="s">
        <v>1951</v>
      </c>
      <c r="M2454" s="3" t="s">
        <v>1951</v>
      </c>
      <c r="N2454" s="3" t="s">
        <v>1951</v>
      </c>
      <c r="AP2454" s="159" t="s">
        <v>1660</v>
      </c>
    </row>
    <row r="2455" spans="1:42" hidden="1">
      <c r="A2455" s="79" t="str">
        <f t="shared" si="38"/>
        <v>RAF 2</v>
      </c>
      <c r="B2455" s="19">
        <v>2</v>
      </c>
      <c r="K2455" s="3" t="s">
        <v>1951</v>
      </c>
      <c r="L2455" s="3" t="s">
        <v>1951</v>
      </c>
      <c r="M2455" s="3" t="s">
        <v>1951</v>
      </c>
      <c r="N2455" s="3" t="s">
        <v>1951</v>
      </c>
      <c r="AP2455" t="s">
        <v>938</v>
      </c>
    </row>
    <row r="2456" spans="1:42" hidden="1">
      <c r="A2456" s="79" t="str">
        <f t="shared" si="38"/>
        <v>RAF 3</v>
      </c>
      <c r="B2456" s="19">
        <v>3</v>
      </c>
      <c r="K2456" s="3" t="s">
        <v>1951</v>
      </c>
      <c r="L2456" s="3" t="s">
        <v>1951</v>
      </c>
      <c r="M2456" s="3" t="s">
        <v>1951</v>
      </c>
      <c r="N2456" s="3" t="s">
        <v>1951</v>
      </c>
      <c r="AP2456" t="s">
        <v>938</v>
      </c>
    </row>
    <row r="2457" spans="1:42" hidden="1">
      <c r="A2457" s="79" t="str">
        <f t="shared" si="38"/>
        <v>RAF D</v>
      </c>
      <c r="B2457" s="89" t="s">
        <v>239</v>
      </c>
      <c r="K2457" s="3" t="s">
        <v>1951</v>
      </c>
      <c r="L2457" s="3" t="s">
        <v>1951</v>
      </c>
      <c r="M2457" s="3" t="s">
        <v>1951</v>
      </c>
      <c r="N2457" s="3" t="s">
        <v>1951</v>
      </c>
      <c r="AP2457" s="159" t="s">
        <v>938</v>
      </c>
    </row>
    <row r="2458" spans="1:42" hidden="1">
      <c r="A2458" s="79" t="str">
        <f t="shared" si="38"/>
        <v>RAF E</v>
      </c>
      <c r="B2458" s="89" t="s">
        <v>246</v>
      </c>
      <c r="K2458" s="3" t="s">
        <v>1951</v>
      </c>
      <c r="L2458" s="3" t="s">
        <v>1951</v>
      </c>
      <c r="M2458" s="3" t="s">
        <v>1951</v>
      </c>
      <c r="N2458" s="3" t="s">
        <v>1951</v>
      </c>
      <c r="AP2458" s="159" t="s">
        <v>938</v>
      </c>
    </row>
    <row r="2459" spans="1:42" hidden="1">
      <c r="A2459" s="79" t="str">
        <f t="shared" si="38"/>
        <v>RAF F</v>
      </c>
      <c r="B2459" s="89" t="s">
        <v>247</v>
      </c>
      <c r="K2459" s="3" t="s">
        <v>1951</v>
      </c>
      <c r="L2459" s="3" t="s">
        <v>1951</v>
      </c>
      <c r="M2459" s="3" t="s">
        <v>1951</v>
      </c>
      <c r="N2459" s="3" t="s">
        <v>1951</v>
      </c>
      <c r="AP2459" s="159" t="s">
        <v>938</v>
      </c>
    </row>
    <row r="2460" spans="1:42" hidden="1">
      <c r="A2460" s="79" t="str">
        <f t="shared" si="38"/>
        <v>RAF G</v>
      </c>
      <c r="B2460" s="89" t="s">
        <v>173</v>
      </c>
      <c r="C2460" s="79"/>
      <c r="D2460" s="79"/>
      <c r="E2460" s="79"/>
      <c r="F2460" s="79"/>
      <c r="G2460" s="84"/>
      <c r="H2460" s="79"/>
      <c r="I2460" s="79"/>
      <c r="J2460" s="79"/>
      <c r="K2460" s="3" t="s">
        <v>1951</v>
      </c>
      <c r="L2460" s="3" t="s">
        <v>1951</v>
      </c>
      <c r="M2460" s="3" t="s">
        <v>1951</v>
      </c>
      <c r="N2460" s="3" t="s">
        <v>1951</v>
      </c>
      <c r="O2460" s="3"/>
      <c r="P2460" s="79"/>
      <c r="Q2460" s="79"/>
      <c r="R2460" s="85"/>
      <c r="S2460" s="85"/>
      <c r="T2460" s="85"/>
      <c r="U2460" s="85"/>
      <c r="V2460" s="79"/>
      <c r="W2460" s="79"/>
      <c r="X2460" s="79"/>
      <c r="Y2460" s="79"/>
      <c r="Z2460" s="79"/>
      <c r="AA2460" s="79"/>
      <c r="AB2460" s="79"/>
      <c r="AC2460" s="79"/>
      <c r="AD2460" s="86"/>
      <c r="AE2460" s="86"/>
      <c r="AF2460" s="90"/>
      <c r="AG2460" s="3"/>
      <c r="AH2460" s="79"/>
      <c r="AI2460" s="79"/>
      <c r="AJ2460" s="79"/>
      <c r="AK2460" s="89"/>
      <c r="AL2460" s="79"/>
      <c r="AM2460" s="79"/>
      <c r="AN2460" s="3"/>
      <c r="AO2460" s="79"/>
      <c r="AP2460" s="158" t="s">
        <v>938</v>
      </c>
    </row>
    <row r="2461" spans="1:42" hidden="1">
      <c r="A2461" s="79" t="str">
        <f t="shared" si="38"/>
        <v>RAF H</v>
      </c>
      <c r="B2461" s="89" t="s">
        <v>108</v>
      </c>
      <c r="K2461" s="3" t="s">
        <v>1951</v>
      </c>
      <c r="L2461" s="3" t="s">
        <v>1951</v>
      </c>
      <c r="M2461" s="3" t="s">
        <v>1951</v>
      </c>
      <c r="N2461" s="3" t="s">
        <v>1951</v>
      </c>
      <c r="AP2461" s="159" t="s">
        <v>938</v>
      </c>
    </row>
    <row r="2462" spans="1:42" hidden="1">
      <c r="A2462" s="79" t="str">
        <f t="shared" si="38"/>
        <v>RAF I</v>
      </c>
      <c r="B2462" s="89" t="s">
        <v>224</v>
      </c>
      <c r="K2462" s="3" t="s">
        <v>1951</v>
      </c>
      <c r="L2462" s="3" t="s">
        <v>1951</v>
      </c>
      <c r="M2462" s="3" t="s">
        <v>1951</v>
      </c>
      <c r="N2462" s="3" t="s">
        <v>1951</v>
      </c>
      <c r="AP2462" s="159" t="s">
        <v>938</v>
      </c>
    </row>
    <row r="2463" spans="1:42" hidden="1">
      <c r="A2463" s="79" t="str">
        <f t="shared" si="38"/>
        <v>RAM 1</v>
      </c>
      <c r="B2463" s="19">
        <v>1</v>
      </c>
      <c r="K2463" s="3" t="s">
        <v>1951</v>
      </c>
      <c r="L2463" s="3" t="s">
        <v>1951</v>
      </c>
      <c r="M2463" s="3" t="s">
        <v>1951</v>
      </c>
      <c r="N2463" s="3" t="s">
        <v>1951</v>
      </c>
      <c r="AP2463" t="s">
        <v>936</v>
      </c>
    </row>
    <row r="2464" spans="1:42" hidden="1">
      <c r="A2464" s="79" t="str">
        <f t="shared" si="38"/>
        <v>RAM 2</v>
      </c>
      <c r="B2464" s="19">
        <v>2</v>
      </c>
      <c r="K2464" s="3" t="s">
        <v>1951</v>
      </c>
      <c r="L2464" s="3" t="s">
        <v>1951</v>
      </c>
      <c r="M2464" s="3" t="s">
        <v>1951</v>
      </c>
      <c r="N2464" s="3" t="s">
        <v>1951</v>
      </c>
      <c r="AP2464" t="s">
        <v>936</v>
      </c>
    </row>
    <row r="2465" spans="1:42" hidden="1">
      <c r="A2465" s="79" t="str">
        <f t="shared" si="38"/>
        <v>RAM 3</v>
      </c>
      <c r="B2465" s="19">
        <v>3</v>
      </c>
      <c r="K2465" s="3" t="s">
        <v>1951</v>
      </c>
      <c r="L2465" s="3" t="s">
        <v>1951</v>
      </c>
      <c r="M2465" s="3" t="s">
        <v>1951</v>
      </c>
      <c r="N2465" s="3" t="s">
        <v>1951</v>
      </c>
      <c r="AP2465" t="s">
        <v>936</v>
      </c>
    </row>
    <row r="2466" spans="1:42" hidden="1">
      <c r="A2466" s="79" t="str">
        <f t="shared" si="38"/>
        <v>RAM C</v>
      </c>
      <c r="B2466" s="89" t="s">
        <v>110</v>
      </c>
      <c r="C2466" s="17" t="s">
        <v>351</v>
      </c>
      <c r="D2466" s="3" t="s">
        <v>352</v>
      </c>
      <c r="E2466" s="3">
        <v>9</v>
      </c>
      <c r="F2466" s="17">
        <v>-19.033180000000002</v>
      </c>
      <c r="G2466" s="84" t="s">
        <v>299</v>
      </c>
      <c r="H2466" s="17">
        <v>-65.25018</v>
      </c>
      <c r="I2466" s="79" t="s">
        <v>300</v>
      </c>
      <c r="J2466" s="79">
        <v>15</v>
      </c>
      <c r="K2466" s="3" t="s">
        <v>1951</v>
      </c>
      <c r="L2466" s="3" t="s">
        <v>1951</v>
      </c>
      <c r="M2466" s="3" t="s">
        <v>1951</v>
      </c>
      <c r="N2466" s="3" t="s">
        <v>1951</v>
      </c>
      <c r="O2466" s="3" t="s">
        <v>179</v>
      </c>
      <c r="P2466" s="79" t="s">
        <v>77</v>
      </c>
      <c r="Q2466" s="79" t="s">
        <v>77</v>
      </c>
      <c r="R2466" s="85" t="s">
        <v>77</v>
      </c>
      <c r="S2466" s="85" t="s">
        <v>77</v>
      </c>
      <c r="T2466" s="85" t="s">
        <v>77</v>
      </c>
      <c r="U2466" s="85" t="s">
        <v>77</v>
      </c>
      <c r="V2466" s="79">
        <v>2</v>
      </c>
      <c r="W2466" s="79">
        <v>2</v>
      </c>
      <c r="X2466" s="79">
        <v>4</v>
      </c>
      <c r="Y2466" s="86">
        <v>17</v>
      </c>
      <c r="Z2466" s="86">
        <v>5790</v>
      </c>
      <c r="AA2466" s="86">
        <v>23790</v>
      </c>
      <c r="AB2466" s="86">
        <v>10000</v>
      </c>
      <c r="AC2466" s="86">
        <v>10000</v>
      </c>
      <c r="AD2466" s="86">
        <v>60000</v>
      </c>
      <c r="AE2466" s="86">
        <v>100</v>
      </c>
      <c r="AF2466" s="3"/>
      <c r="AG2466" s="3"/>
      <c r="AH2466" s="79" t="s">
        <v>301</v>
      </c>
      <c r="AI2466" s="79" t="s">
        <v>250</v>
      </c>
      <c r="AJ2466" s="79"/>
      <c r="AK2466" s="19" t="s">
        <v>106</v>
      </c>
      <c r="AL2466" s="17">
        <v>5</v>
      </c>
      <c r="AM2466" s="17">
        <v>2</v>
      </c>
      <c r="AN2466" s="3">
        <v>17</v>
      </c>
      <c r="AO2466" s="17">
        <v>54</v>
      </c>
      <c r="AP2466" s="158" t="s">
        <v>936</v>
      </c>
    </row>
    <row r="2467" spans="1:42" hidden="1">
      <c r="A2467" s="79" t="str">
        <f t="shared" si="38"/>
        <v>RAM D</v>
      </c>
      <c r="B2467" s="89" t="s">
        <v>239</v>
      </c>
      <c r="K2467" s="3" t="s">
        <v>1951</v>
      </c>
      <c r="L2467" s="3" t="s">
        <v>1951</v>
      </c>
      <c r="M2467" s="3" t="s">
        <v>1951</v>
      </c>
      <c r="N2467" s="3" t="s">
        <v>1951</v>
      </c>
      <c r="AP2467" s="159" t="s">
        <v>936</v>
      </c>
    </row>
    <row r="2468" spans="1:42" hidden="1">
      <c r="A2468" s="79" t="str">
        <f t="shared" si="38"/>
        <v>RAM E</v>
      </c>
      <c r="B2468" s="89" t="s">
        <v>246</v>
      </c>
      <c r="K2468" s="3" t="s">
        <v>1951</v>
      </c>
      <c r="L2468" s="3" t="s">
        <v>1951</v>
      </c>
      <c r="M2468" s="3" t="s">
        <v>1951</v>
      </c>
      <c r="N2468" s="3" t="s">
        <v>1951</v>
      </c>
      <c r="AP2468" s="159" t="s">
        <v>936</v>
      </c>
    </row>
    <row r="2469" spans="1:42" hidden="1">
      <c r="A2469" s="79" t="str">
        <f t="shared" si="38"/>
        <v>RAM F</v>
      </c>
      <c r="B2469" s="89" t="s">
        <v>247</v>
      </c>
      <c r="K2469" s="3" t="s">
        <v>1951</v>
      </c>
      <c r="L2469" s="3" t="s">
        <v>1951</v>
      </c>
      <c r="M2469" s="3" t="s">
        <v>1951</v>
      </c>
      <c r="N2469" s="3" t="s">
        <v>1951</v>
      </c>
      <c r="AP2469" s="159" t="s">
        <v>936</v>
      </c>
    </row>
    <row r="2470" spans="1:42" hidden="1">
      <c r="A2470" s="79" t="str">
        <f t="shared" si="38"/>
        <v>RAM G</v>
      </c>
      <c r="B2470" s="89" t="s">
        <v>173</v>
      </c>
      <c r="K2470" s="3" t="s">
        <v>1951</v>
      </c>
      <c r="L2470" s="3" t="s">
        <v>1951</v>
      </c>
      <c r="M2470" s="3" t="s">
        <v>1951</v>
      </c>
      <c r="N2470" s="3" t="s">
        <v>1951</v>
      </c>
      <c r="AP2470" s="159" t="s">
        <v>936</v>
      </c>
    </row>
    <row r="2471" spans="1:42" hidden="1">
      <c r="A2471" s="79" t="str">
        <f t="shared" si="38"/>
        <v>RAM H</v>
      </c>
      <c r="B2471" s="89" t="s">
        <v>108</v>
      </c>
      <c r="K2471" s="3" t="s">
        <v>1951</v>
      </c>
      <c r="L2471" s="3" t="s">
        <v>1951</v>
      </c>
      <c r="M2471" s="3" t="s">
        <v>1951</v>
      </c>
      <c r="N2471" s="3" t="s">
        <v>1951</v>
      </c>
      <c r="AP2471" s="159" t="s">
        <v>936</v>
      </c>
    </row>
    <row r="2472" spans="1:42" hidden="1">
      <c r="A2472" s="79" t="str">
        <f t="shared" si="38"/>
        <v>RAM I</v>
      </c>
      <c r="B2472" s="89" t="s">
        <v>224</v>
      </c>
      <c r="K2472" s="3" t="s">
        <v>1951</v>
      </c>
      <c r="L2472" s="3" t="s">
        <v>1951</v>
      </c>
      <c r="M2472" s="3" t="s">
        <v>1951</v>
      </c>
      <c r="N2472" s="3" t="s">
        <v>1951</v>
      </c>
      <c r="AP2472" s="159" t="s">
        <v>936</v>
      </c>
    </row>
    <row r="2473" spans="1:42" hidden="1">
      <c r="A2473" s="79" t="str">
        <f t="shared" si="38"/>
        <v>RAQ 1</v>
      </c>
      <c r="B2473" s="19">
        <v>1</v>
      </c>
      <c r="K2473" s="3" t="s">
        <v>1951</v>
      </c>
      <c r="L2473" s="3" t="s">
        <v>1951</v>
      </c>
      <c r="M2473" s="3" t="s">
        <v>1951</v>
      </c>
      <c r="N2473" s="3" t="s">
        <v>1951</v>
      </c>
      <c r="AP2473" t="s">
        <v>941</v>
      </c>
    </row>
    <row r="2474" spans="1:42" hidden="1">
      <c r="A2474" s="79" t="str">
        <f t="shared" si="38"/>
        <v>RAQ 2</v>
      </c>
      <c r="B2474" s="19">
        <v>2</v>
      </c>
      <c r="K2474" s="3" t="s">
        <v>1951</v>
      </c>
      <c r="L2474" s="3" t="s">
        <v>1951</v>
      </c>
      <c r="M2474" s="3" t="s">
        <v>1951</v>
      </c>
      <c r="N2474" s="3" t="s">
        <v>1951</v>
      </c>
      <c r="AP2474" t="s">
        <v>941</v>
      </c>
    </row>
    <row r="2475" spans="1:42" hidden="1">
      <c r="A2475" s="79" t="str">
        <f t="shared" si="38"/>
        <v>RAQ A</v>
      </c>
      <c r="B2475" s="89" t="s">
        <v>106</v>
      </c>
      <c r="C2475" s="87" t="s">
        <v>353</v>
      </c>
      <c r="D2475" s="3" t="s">
        <v>354</v>
      </c>
      <c r="E2475" s="3">
        <v>7</v>
      </c>
      <c r="F2475" s="87">
        <v>-22.007190000000001</v>
      </c>
      <c r="G2475" s="84" t="s">
        <v>299</v>
      </c>
      <c r="H2475" s="87">
        <v>-63.681620000000002</v>
      </c>
      <c r="I2475" s="79" t="s">
        <v>300</v>
      </c>
      <c r="J2475" s="79">
        <v>15</v>
      </c>
      <c r="K2475" s="3" t="s">
        <v>1951</v>
      </c>
      <c r="L2475" s="3" t="s">
        <v>1951</v>
      </c>
      <c r="M2475" s="3" t="s">
        <v>1951</v>
      </c>
      <c r="N2475" s="3" t="s">
        <v>1951</v>
      </c>
      <c r="O2475" s="3" t="s">
        <v>179</v>
      </c>
      <c r="P2475" s="79" t="s">
        <v>77</v>
      </c>
      <c r="Q2475" s="79" t="s">
        <v>77</v>
      </c>
      <c r="R2475" s="85" t="s">
        <v>77</v>
      </c>
      <c r="S2475" s="85" t="s">
        <v>77</v>
      </c>
      <c r="T2475" s="85" t="s">
        <v>77</v>
      </c>
      <c r="U2475" s="85" t="s">
        <v>77</v>
      </c>
      <c r="V2475" s="79">
        <v>4</v>
      </c>
      <c r="W2475" s="79">
        <v>2</v>
      </c>
      <c r="X2475" s="79">
        <v>4</v>
      </c>
      <c r="Y2475" s="88">
        <v>2</v>
      </c>
      <c r="Z2475" s="88">
        <v>1150</v>
      </c>
      <c r="AA2475" s="88">
        <v>19150</v>
      </c>
      <c r="AB2475" s="88">
        <v>10000</v>
      </c>
      <c r="AC2475" s="88">
        <v>10000</v>
      </c>
      <c r="AD2475" s="86">
        <v>80000</v>
      </c>
      <c r="AE2475" s="86">
        <v>100</v>
      </c>
      <c r="AF2475" s="3"/>
      <c r="AG2475" s="3"/>
      <c r="AH2475" s="79" t="s">
        <v>301</v>
      </c>
      <c r="AI2475" s="79" t="s">
        <v>250</v>
      </c>
      <c r="AJ2475" s="79"/>
      <c r="AK2475" s="19" t="s">
        <v>109</v>
      </c>
      <c r="AL2475" s="87">
        <v>24</v>
      </c>
      <c r="AM2475" s="87">
        <v>0</v>
      </c>
      <c r="AN2475" s="3">
        <v>72</v>
      </c>
      <c r="AO2475" s="87">
        <v>119</v>
      </c>
      <c r="AP2475" s="158" t="s">
        <v>941</v>
      </c>
    </row>
    <row r="2476" spans="1:42" hidden="1">
      <c r="A2476" s="79" t="str">
        <f t="shared" si="38"/>
        <v>RAQ B</v>
      </c>
      <c r="B2476" s="89" t="s">
        <v>109</v>
      </c>
      <c r="C2476" s="79"/>
      <c r="D2476" s="79"/>
      <c r="E2476" s="79"/>
      <c r="F2476" s="79"/>
      <c r="G2476" s="84"/>
      <c r="H2476" s="79"/>
      <c r="I2476" s="79"/>
      <c r="J2476" s="79"/>
      <c r="K2476" s="3" t="s">
        <v>1951</v>
      </c>
      <c r="L2476" s="3" t="s">
        <v>1951</v>
      </c>
      <c r="M2476" s="3" t="s">
        <v>1951</v>
      </c>
      <c r="N2476" s="3" t="s">
        <v>1951</v>
      </c>
      <c r="O2476" s="3"/>
      <c r="P2476" s="79"/>
      <c r="Q2476" s="79"/>
      <c r="R2476" s="85"/>
      <c r="S2476" s="85"/>
      <c r="T2476" s="85"/>
      <c r="U2476" s="85"/>
      <c r="V2476" s="79"/>
      <c r="W2476" s="79"/>
      <c r="X2476" s="79"/>
      <c r="Y2476" s="79"/>
      <c r="Z2476" s="79"/>
      <c r="AA2476" s="79"/>
      <c r="AB2476" s="79"/>
      <c r="AC2476" s="79"/>
      <c r="AD2476" s="86"/>
      <c r="AE2476" s="86"/>
      <c r="AF2476" s="90"/>
      <c r="AG2476" s="3"/>
      <c r="AH2476" s="79"/>
      <c r="AI2476" s="79"/>
      <c r="AJ2476" s="79"/>
      <c r="AK2476" s="19"/>
      <c r="AL2476" s="79"/>
      <c r="AM2476" s="79"/>
      <c r="AN2476" s="3"/>
      <c r="AO2476" s="79"/>
      <c r="AP2476" s="158" t="s">
        <v>941</v>
      </c>
    </row>
    <row r="2477" spans="1:42" hidden="1">
      <c r="A2477" s="79" t="str">
        <f t="shared" si="38"/>
        <v>RAQ E</v>
      </c>
      <c r="B2477" s="89" t="s">
        <v>246</v>
      </c>
      <c r="K2477" s="3" t="s">
        <v>1951</v>
      </c>
      <c r="L2477" s="3" t="s">
        <v>1951</v>
      </c>
      <c r="M2477" s="3" t="s">
        <v>1951</v>
      </c>
      <c r="N2477" s="3" t="s">
        <v>1951</v>
      </c>
      <c r="AP2477" s="159" t="s">
        <v>941</v>
      </c>
    </row>
    <row r="2478" spans="1:42" hidden="1">
      <c r="A2478" s="79" t="str">
        <f t="shared" si="38"/>
        <v>RAQ H</v>
      </c>
      <c r="B2478" s="89" t="s">
        <v>108</v>
      </c>
      <c r="K2478" s="3" t="s">
        <v>1951</v>
      </c>
      <c r="L2478" s="3" t="s">
        <v>1951</v>
      </c>
      <c r="M2478" s="3" t="s">
        <v>1951</v>
      </c>
      <c r="N2478" s="3" t="s">
        <v>1951</v>
      </c>
      <c r="AP2478" s="159" t="s">
        <v>941</v>
      </c>
    </row>
    <row r="2479" spans="1:42" hidden="1">
      <c r="A2479" s="79" t="str">
        <f t="shared" si="38"/>
        <v>RAQ I</v>
      </c>
      <c r="B2479" s="89" t="s">
        <v>224</v>
      </c>
      <c r="K2479" s="3" t="s">
        <v>1951</v>
      </c>
      <c r="L2479" s="3" t="s">
        <v>1951</v>
      </c>
      <c r="M2479" s="3" t="s">
        <v>1951</v>
      </c>
      <c r="N2479" s="3" t="s">
        <v>1951</v>
      </c>
      <c r="AP2479" s="159" t="s">
        <v>941</v>
      </c>
    </row>
    <row r="2480" spans="1:42" hidden="1">
      <c r="A2480" s="79" t="str">
        <f t="shared" si="38"/>
        <v>RCR 1</v>
      </c>
      <c r="B2480" s="19">
        <v>1</v>
      </c>
      <c r="K2480" s="3" t="s">
        <v>1951</v>
      </c>
      <c r="L2480" s="3" t="s">
        <v>1951</v>
      </c>
      <c r="M2480" s="3" t="s">
        <v>1951</v>
      </c>
      <c r="N2480" s="3" t="s">
        <v>1951</v>
      </c>
      <c r="AP2480" t="s">
        <v>1864</v>
      </c>
    </row>
    <row r="2481" spans="1:42" hidden="1">
      <c r="A2481" s="79" t="str">
        <f t="shared" si="38"/>
        <v>RCR 2</v>
      </c>
      <c r="B2481" s="19">
        <v>2</v>
      </c>
      <c r="K2481" s="3" t="s">
        <v>1951</v>
      </c>
      <c r="L2481" s="3" t="s">
        <v>1951</v>
      </c>
      <c r="M2481" s="3" t="s">
        <v>1951</v>
      </c>
      <c r="N2481" s="3" t="s">
        <v>1951</v>
      </c>
      <c r="AP2481" t="s">
        <v>1864</v>
      </c>
    </row>
    <row r="2482" spans="1:42" hidden="1">
      <c r="A2482" s="79" t="str">
        <f t="shared" si="38"/>
        <v>RCR 3</v>
      </c>
      <c r="B2482" s="19">
        <v>3</v>
      </c>
      <c r="K2482" s="3" t="s">
        <v>1951</v>
      </c>
      <c r="L2482" s="3" t="s">
        <v>1951</v>
      </c>
      <c r="M2482" s="3" t="s">
        <v>1951</v>
      </c>
      <c r="N2482" s="3" t="s">
        <v>1951</v>
      </c>
      <c r="AP2482" t="s">
        <v>1864</v>
      </c>
    </row>
    <row r="2483" spans="1:42" hidden="1">
      <c r="A2483" s="79" t="str">
        <f t="shared" si="38"/>
        <v>RCR D</v>
      </c>
      <c r="B2483" s="89" t="s">
        <v>239</v>
      </c>
      <c r="K2483" s="3" t="s">
        <v>1951</v>
      </c>
      <c r="L2483" s="3" t="s">
        <v>1951</v>
      </c>
      <c r="M2483" s="3" t="s">
        <v>1951</v>
      </c>
      <c r="N2483" s="3" t="s">
        <v>1951</v>
      </c>
      <c r="AP2483" s="159" t="s">
        <v>1864</v>
      </c>
    </row>
    <row r="2484" spans="1:42" hidden="1">
      <c r="A2484" s="79" t="str">
        <f t="shared" si="38"/>
        <v>RCR E</v>
      </c>
      <c r="B2484" s="89" t="s">
        <v>246</v>
      </c>
      <c r="K2484" s="3" t="s">
        <v>1951</v>
      </c>
      <c r="L2484" s="3" t="s">
        <v>1951</v>
      </c>
      <c r="M2484" s="3" t="s">
        <v>1951</v>
      </c>
      <c r="N2484" s="3" t="s">
        <v>1951</v>
      </c>
      <c r="AP2484" s="159" t="s">
        <v>1864</v>
      </c>
    </row>
    <row r="2485" spans="1:42" hidden="1">
      <c r="A2485" s="79" t="str">
        <f t="shared" si="38"/>
        <v>RCR F</v>
      </c>
      <c r="B2485" s="89" t="s">
        <v>247</v>
      </c>
      <c r="K2485" s="3" t="s">
        <v>1951</v>
      </c>
      <c r="L2485" s="3" t="s">
        <v>1951</v>
      </c>
      <c r="M2485" s="3" t="s">
        <v>1951</v>
      </c>
      <c r="N2485" s="3" t="s">
        <v>1951</v>
      </c>
      <c r="AP2485" s="159" t="s">
        <v>1864</v>
      </c>
    </row>
    <row r="2486" spans="1:42" hidden="1">
      <c r="A2486" s="79" t="str">
        <f t="shared" si="38"/>
        <v>RCR G</v>
      </c>
      <c r="B2486" s="89" t="s">
        <v>173</v>
      </c>
      <c r="K2486" s="3" t="s">
        <v>1951</v>
      </c>
      <c r="L2486" s="3" t="s">
        <v>1951</v>
      </c>
      <c r="M2486" s="3" t="s">
        <v>1951</v>
      </c>
      <c r="N2486" s="3" t="s">
        <v>1951</v>
      </c>
      <c r="AP2486" s="159" t="s">
        <v>1864</v>
      </c>
    </row>
    <row r="2487" spans="1:42" hidden="1">
      <c r="A2487" s="79" t="str">
        <f t="shared" si="38"/>
        <v>RCR H</v>
      </c>
      <c r="B2487" s="89" t="s">
        <v>108</v>
      </c>
      <c r="K2487" s="3" t="s">
        <v>1951</v>
      </c>
      <c r="L2487" s="3" t="s">
        <v>1951</v>
      </c>
      <c r="M2487" s="3" t="s">
        <v>1951</v>
      </c>
      <c r="N2487" s="3" t="s">
        <v>1951</v>
      </c>
      <c r="AP2487" s="159" t="s">
        <v>1864</v>
      </c>
    </row>
    <row r="2488" spans="1:42" hidden="1">
      <c r="A2488" s="79" t="str">
        <f t="shared" si="38"/>
        <v>RCR I</v>
      </c>
      <c r="B2488" s="89" t="s">
        <v>224</v>
      </c>
      <c r="K2488" s="3" t="s">
        <v>1951</v>
      </c>
      <c r="L2488" s="3" t="s">
        <v>1951</v>
      </c>
      <c r="M2488" s="3" t="s">
        <v>1951</v>
      </c>
      <c r="N2488" s="3" t="s">
        <v>1951</v>
      </c>
      <c r="AP2488" s="159" t="s">
        <v>1864</v>
      </c>
    </row>
    <row r="2489" spans="1:42" hidden="1">
      <c r="A2489" s="79" t="str">
        <f t="shared" si="38"/>
        <v>REC 1</v>
      </c>
      <c r="B2489" s="19">
        <v>1</v>
      </c>
      <c r="K2489" s="3" t="s">
        <v>1951</v>
      </c>
      <c r="L2489" s="3" t="s">
        <v>1951</v>
      </c>
      <c r="M2489" s="3" t="s">
        <v>1951</v>
      </c>
      <c r="N2489" s="3" t="s">
        <v>1951</v>
      </c>
      <c r="AP2489" t="s">
        <v>584</v>
      </c>
    </row>
    <row r="2490" spans="1:42" hidden="1">
      <c r="A2490" s="79" t="str">
        <f t="shared" si="38"/>
        <v>REC 2</v>
      </c>
      <c r="B2490" s="19">
        <v>2</v>
      </c>
      <c r="K2490" s="3" t="s">
        <v>1951</v>
      </c>
      <c r="L2490" s="3" t="s">
        <v>1951</v>
      </c>
      <c r="M2490" s="3" t="s">
        <v>1951</v>
      </c>
      <c r="N2490" s="3" t="s">
        <v>1951</v>
      </c>
      <c r="AP2490" t="s">
        <v>584</v>
      </c>
    </row>
    <row r="2491" spans="1:42" hidden="1">
      <c r="A2491" s="79" t="str">
        <f t="shared" si="38"/>
        <v>REC 3</v>
      </c>
      <c r="B2491" s="19">
        <v>3</v>
      </c>
      <c r="K2491" s="3" t="s">
        <v>1951</v>
      </c>
      <c r="L2491" s="3" t="s">
        <v>1951</v>
      </c>
      <c r="M2491" s="3" t="s">
        <v>1951</v>
      </c>
      <c r="N2491" s="3" t="s">
        <v>1951</v>
      </c>
      <c r="AP2491" t="s">
        <v>584</v>
      </c>
    </row>
    <row r="2492" spans="1:42" hidden="1">
      <c r="A2492" s="79" t="str">
        <f t="shared" si="38"/>
        <v>REC D</v>
      </c>
      <c r="B2492" s="89" t="s">
        <v>239</v>
      </c>
      <c r="K2492" s="3" t="s">
        <v>1951</v>
      </c>
      <c r="L2492" s="3" t="s">
        <v>1951</v>
      </c>
      <c r="M2492" s="3" t="s">
        <v>1951</v>
      </c>
      <c r="N2492" s="3" t="s">
        <v>1951</v>
      </c>
      <c r="AP2492" s="159" t="s">
        <v>584</v>
      </c>
    </row>
    <row r="2493" spans="1:42" hidden="1">
      <c r="A2493" s="79" t="str">
        <f t="shared" si="38"/>
        <v>REC E</v>
      </c>
      <c r="B2493" s="89" t="s">
        <v>246</v>
      </c>
      <c r="K2493" s="3" t="s">
        <v>1951</v>
      </c>
      <c r="L2493" s="3" t="s">
        <v>1951</v>
      </c>
      <c r="M2493" s="3" t="s">
        <v>1951</v>
      </c>
      <c r="N2493" s="3" t="s">
        <v>1951</v>
      </c>
      <c r="AP2493" s="159" t="s">
        <v>584</v>
      </c>
    </row>
    <row r="2494" spans="1:42" hidden="1">
      <c r="A2494" s="79" t="str">
        <f t="shared" si="38"/>
        <v>REC F</v>
      </c>
      <c r="B2494" s="89" t="s">
        <v>247</v>
      </c>
      <c r="K2494" s="3" t="s">
        <v>1951</v>
      </c>
      <c r="L2494" s="3" t="s">
        <v>1951</v>
      </c>
      <c r="M2494" s="3" t="s">
        <v>1951</v>
      </c>
      <c r="N2494" s="3" t="s">
        <v>1951</v>
      </c>
      <c r="AP2494" s="159" t="s">
        <v>584</v>
      </c>
    </row>
    <row r="2495" spans="1:42" hidden="1">
      <c r="A2495" s="79" t="str">
        <f t="shared" si="38"/>
        <v>REC G</v>
      </c>
      <c r="B2495" s="89" t="s">
        <v>173</v>
      </c>
      <c r="K2495" s="3" t="s">
        <v>1951</v>
      </c>
      <c r="L2495" s="3" t="s">
        <v>1951</v>
      </c>
      <c r="M2495" s="3" t="s">
        <v>1951</v>
      </c>
      <c r="N2495" s="3" t="s">
        <v>1951</v>
      </c>
      <c r="AP2495" s="159" t="s">
        <v>584</v>
      </c>
    </row>
    <row r="2496" spans="1:42" hidden="1">
      <c r="A2496" s="79" t="str">
        <f t="shared" si="38"/>
        <v>REC H</v>
      </c>
      <c r="B2496" s="89" t="s">
        <v>108</v>
      </c>
      <c r="K2496" s="3" t="s">
        <v>1951</v>
      </c>
      <c r="L2496" s="3" t="s">
        <v>1951</v>
      </c>
      <c r="M2496" s="3" t="s">
        <v>1951</v>
      </c>
      <c r="N2496" s="3" t="s">
        <v>1951</v>
      </c>
      <c r="AP2496" s="159" t="s">
        <v>584</v>
      </c>
    </row>
    <row r="2497" spans="1:42" hidden="1">
      <c r="A2497" s="79" t="str">
        <f t="shared" si="38"/>
        <v>REC I</v>
      </c>
      <c r="B2497" s="89" t="s">
        <v>224</v>
      </c>
      <c r="K2497" s="3" t="s">
        <v>1951</v>
      </c>
      <c r="L2497" s="3" t="s">
        <v>1951</v>
      </c>
      <c r="M2497" s="3" t="s">
        <v>1951</v>
      </c>
      <c r="N2497" s="3" t="s">
        <v>1951</v>
      </c>
      <c r="AP2497" s="159" t="s">
        <v>584</v>
      </c>
    </row>
    <row r="2498" spans="1:42" hidden="1">
      <c r="A2498" s="79" t="str">
        <f t="shared" ref="A2498:A2561" si="39">_xlfn.CONCAT(AP2498," ",B2498)</f>
        <v>RED D</v>
      </c>
      <c r="B2498" s="89" t="s">
        <v>239</v>
      </c>
      <c r="K2498" s="3" t="s">
        <v>1951</v>
      </c>
      <c r="L2498" s="3" t="s">
        <v>1951</v>
      </c>
      <c r="M2498" s="3" t="s">
        <v>1951</v>
      </c>
      <c r="N2498" s="3" t="s">
        <v>1951</v>
      </c>
      <c r="AP2498" s="159" t="s">
        <v>585</v>
      </c>
    </row>
    <row r="2499" spans="1:42" hidden="1">
      <c r="A2499" s="79" t="str">
        <f t="shared" si="39"/>
        <v>RED E</v>
      </c>
      <c r="B2499" s="89" t="s">
        <v>246</v>
      </c>
      <c r="K2499" s="3" t="s">
        <v>1951</v>
      </c>
      <c r="L2499" s="3" t="s">
        <v>1951</v>
      </c>
      <c r="M2499" s="3" t="s">
        <v>1951</v>
      </c>
      <c r="N2499" s="3" t="s">
        <v>1951</v>
      </c>
      <c r="AP2499" s="159" t="s">
        <v>585</v>
      </c>
    </row>
    <row r="2500" spans="1:42" hidden="1">
      <c r="A2500" s="79" t="str">
        <f t="shared" si="39"/>
        <v>RED F</v>
      </c>
      <c r="B2500" s="89" t="s">
        <v>247</v>
      </c>
      <c r="K2500" s="3" t="s">
        <v>1951</v>
      </c>
      <c r="L2500" s="3" t="s">
        <v>1951</v>
      </c>
      <c r="M2500" s="3" t="s">
        <v>1951</v>
      </c>
      <c r="N2500" s="3" t="s">
        <v>1951</v>
      </c>
      <c r="AP2500" s="159" t="s">
        <v>585</v>
      </c>
    </row>
    <row r="2501" spans="1:42" hidden="1">
      <c r="A2501" s="79" t="str">
        <f t="shared" si="39"/>
        <v>REF 1</v>
      </c>
      <c r="B2501" s="19">
        <v>1</v>
      </c>
      <c r="K2501" s="3" t="s">
        <v>1951</v>
      </c>
      <c r="L2501" s="3" t="s">
        <v>1951</v>
      </c>
      <c r="M2501" s="3" t="s">
        <v>1951</v>
      </c>
      <c r="N2501" s="3" t="s">
        <v>1951</v>
      </c>
      <c r="AP2501" t="s">
        <v>1865</v>
      </c>
    </row>
    <row r="2502" spans="1:42" hidden="1">
      <c r="A2502" s="79" t="str">
        <f t="shared" si="39"/>
        <v>REF 2</v>
      </c>
      <c r="B2502" s="19">
        <v>2</v>
      </c>
      <c r="K2502" s="3" t="s">
        <v>1951</v>
      </c>
      <c r="L2502" s="3" t="s">
        <v>1951</v>
      </c>
      <c r="M2502" s="3" t="s">
        <v>1951</v>
      </c>
      <c r="N2502" s="3" t="s">
        <v>1951</v>
      </c>
      <c r="AP2502" t="s">
        <v>1865</v>
      </c>
    </row>
    <row r="2503" spans="1:42" hidden="1">
      <c r="A2503" s="79" t="str">
        <f t="shared" si="39"/>
        <v>REF 3</v>
      </c>
      <c r="B2503" s="19">
        <v>3</v>
      </c>
      <c r="K2503" s="3" t="s">
        <v>1951</v>
      </c>
      <c r="L2503" s="3" t="s">
        <v>1951</v>
      </c>
      <c r="M2503" s="3" t="s">
        <v>1951</v>
      </c>
      <c r="N2503" s="3" t="s">
        <v>1951</v>
      </c>
      <c r="AP2503" t="s">
        <v>1865</v>
      </c>
    </row>
    <row r="2504" spans="1:42" hidden="1">
      <c r="A2504" s="79" t="str">
        <f t="shared" si="39"/>
        <v>REF D</v>
      </c>
      <c r="B2504" s="89" t="s">
        <v>239</v>
      </c>
      <c r="K2504" s="3" t="s">
        <v>1951</v>
      </c>
      <c r="L2504" s="3" t="s">
        <v>1951</v>
      </c>
      <c r="M2504" s="3" t="s">
        <v>1951</v>
      </c>
      <c r="N2504" s="3" t="s">
        <v>1951</v>
      </c>
      <c r="AP2504" s="159" t="s">
        <v>1865</v>
      </c>
    </row>
    <row r="2505" spans="1:42" hidden="1">
      <c r="A2505" s="79" t="str">
        <f t="shared" si="39"/>
        <v>REF E</v>
      </c>
      <c r="B2505" s="89" t="s">
        <v>246</v>
      </c>
      <c r="K2505" s="3" t="s">
        <v>1951</v>
      </c>
      <c r="L2505" s="3" t="s">
        <v>1951</v>
      </c>
      <c r="M2505" s="3" t="s">
        <v>1951</v>
      </c>
      <c r="N2505" s="3" t="s">
        <v>1951</v>
      </c>
      <c r="AP2505" s="159" t="s">
        <v>1865</v>
      </c>
    </row>
    <row r="2506" spans="1:42" hidden="1">
      <c r="A2506" s="79" t="str">
        <f t="shared" si="39"/>
        <v>REF F</v>
      </c>
      <c r="B2506" s="89" t="s">
        <v>247</v>
      </c>
      <c r="K2506" s="3" t="s">
        <v>1951</v>
      </c>
      <c r="L2506" s="3" t="s">
        <v>1951</v>
      </c>
      <c r="M2506" s="3" t="s">
        <v>1951</v>
      </c>
      <c r="N2506" s="3" t="s">
        <v>1951</v>
      </c>
      <c r="AP2506" s="159" t="s">
        <v>1865</v>
      </c>
    </row>
    <row r="2507" spans="1:42" hidden="1">
      <c r="A2507" s="79" t="str">
        <f t="shared" si="39"/>
        <v>REF G</v>
      </c>
      <c r="B2507" s="89" t="s">
        <v>173</v>
      </c>
      <c r="K2507" s="3" t="s">
        <v>1951</v>
      </c>
      <c r="L2507" s="3" t="s">
        <v>1951</v>
      </c>
      <c r="M2507" s="3" t="s">
        <v>1951</v>
      </c>
      <c r="N2507" s="3" t="s">
        <v>1951</v>
      </c>
      <c r="AP2507" s="159" t="s">
        <v>1865</v>
      </c>
    </row>
    <row r="2508" spans="1:42" hidden="1">
      <c r="A2508" s="79" t="str">
        <f t="shared" si="39"/>
        <v>REF H</v>
      </c>
      <c r="B2508" s="89" t="s">
        <v>108</v>
      </c>
      <c r="C2508" s="79"/>
      <c r="D2508" s="79"/>
      <c r="E2508" s="79"/>
      <c r="F2508" s="79"/>
      <c r="G2508" s="84"/>
      <c r="H2508" s="79"/>
      <c r="I2508" s="79"/>
      <c r="J2508" s="79"/>
      <c r="K2508" s="3" t="s">
        <v>1951</v>
      </c>
      <c r="L2508" s="3" t="s">
        <v>1951</v>
      </c>
      <c r="M2508" s="3" t="s">
        <v>1951</v>
      </c>
      <c r="N2508" s="3" t="s">
        <v>1951</v>
      </c>
      <c r="O2508" s="3"/>
      <c r="P2508" s="79"/>
      <c r="Q2508" s="79"/>
      <c r="R2508" s="85"/>
      <c r="S2508" s="85"/>
      <c r="T2508" s="85"/>
      <c r="U2508" s="85"/>
      <c r="V2508" s="79"/>
      <c r="W2508" s="79"/>
      <c r="X2508" s="79"/>
      <c r="Y2508" s="79"/>
      <c r="Z2508" s="79"/>
      <c r="AA2508" s="79"/>
      <c r="AB2508" s="79"/>
      <c r="AC2508" s="79"/>
      <c r="AD2508" s="86"/>
      <c r="AE2508" s="86"/>
      <c r="AF2508" s="90"/>
      <c r="AG2508" s="3"/>
      <c r="AH2508" s="79"/>
      <c r="AI2508" s="79"/>
      <c r="AJ2508" s="79"/>
      <c r="AK2508" s="19"/>
      <c r="AL2508" s="79"/>
      <c r="AM2508" s="79"/>
      <c r="AN2508" s="3"/>
      <c r="AO2508" s="79"/>
      <c r="AP2508" s="158" t="s">
        <v>1865</v>
      </c>
    </row>
    <row r="2509" spans="1:42" hidden="1">
      <c r="A2509" s="79" t="str">
        <f t="shared" si="39"/>
        <v>REF I</v>
      </c>
      <c r="B2509" s="89" t="s">
        <v>224</v>
      </c>
      <c r="K2509" s="3" t="s">
        <v>1951</v>
      </c>
      <c r="L2509" s="3" t="s">
        <v>1951</v>
      </c>
      <c r="M2509" s="3" t="s">
        <v>1951</v>
      </c>
      <c r="N2509" s="3" t="s">
        <v>1951</v>
      </c>
      <c r="AP2509" s="159" t="s">
        <v>1865</v>
      </c>
    </row>
    <row r="2510" spans="1:42" hidden="1">
      <c r="A2510" s="79" t="str">
        <f t="shared" si="39"/>
        <v>RFO D</v>
      </c>
      <c r="B2510" s="89" t="s">
        <v>239</v>
      </c>
      <c r="K2510" s="3" t="s">
        <v>1951</v>
      </c>
      <c r="L2510" s="3" t="s">
        <v>1951</v>
      </c>
      <c r="M2510" s="3" t="s">
        <v>1951</v>
      </c>
      <c r="N2510" s="3" t="s">
        <v>1951</v>
      </c>
      <c r="AP2510" s="159" t="s">
        <v>1866</v>
      </c>
    </row>
    <row r="2511" spans="1:42" hidden="1">
      <c r="A2511" s="79" t="str">
        <f t="shared" si="39"/>
        <v>RFO E</v>
      </c>
      <c r="B2511" s="89" t="s">
        <v>246</v>
      </c>
      <c r="K2511" s="3" t="s">
        <v>1951</v>
      </c>
      <c r="L2511" s="3" t="s">
        <v>1951</v>
      </c>
      <c r="M2511" s="3" t="s">
        <v>1951</v>
      </c>
      <c r="N2511" s="3" t="s">
        <v>1951</v>
      </c>
      <c r="AP2511" s="159" t="s">
        <v>1866</v>
      </c>
    </row>
    <row r="2512" spans="1:42" hidden="1">
      <c r="A2512" s="79" t="str">
        <f t="shared" si="39"/>
        <v>RFO F</v>
      </c>
      <c r="B2512" s="89" t="s">
        <v>247</v>
      </c>
      <c r="K2512" s="3" t="s">
        <v>1951</v>
      </c>
      <c r="L2512" s="3" t="s">
        <v>1951</v>
      </c>
      <c r="M2512" s="3" t="s">
        <v>1951</v>
      </c>
      <c r="N2512" s="3" t="s">
        <v>1951</v>
      </c>
      <c r="AP2512" s="159" t="s">
        <v>1866</v>
      </c>
    </row>
    <row r="2513" spans="1:42" hidden="1">
      <c r="A2513" s="79" t="str">
        <f t="shared" si="39"/>
        <v>RI3 2</v>
      </c>
      <c r="B2513" s="19">
        <v>2</v>
      </c>
      <c r="K2513" s="3" t="s">
        <v>1951</v>
      </c>
      <c r="L2513" s="3" t="s">
        <v>1951</v>
      </c>
      <c r="M2513" s="3" t="s">
        <v>1951</v>
      </c>
      <c r="N2513" s="3" t="s">
        <v>1951</v>
      </c>
      <c r="AP2513" t="s">
        <v>1867</v>
      </c>
    </row>
    <row r="2514" spans="1:42" hidden="1">
      <c r="A2514" s="79" t="str">
        <f t="shared" si="39"/>
        <v>RI3 3</v>
      </c>
      <c r="B2514" s="19">
        <v>3</v>
      </c>
      <c r="K2514" s="3" t="s">
        <v>1951</v>
      </c>
      <c r="L2514" s="3" t="s">
        <v>1951</v>
      </c>
      <c r="M2514" s="3" t="s">
        <v>1951</v>
      </c>
      <c r="N2514" s="3" t="s">
        <v>1951</v>
      </c>
      <c r="AP2514" t="s">
        <v>1867</v>
      </c>
    </row>
    <row r="2515" spans="1:42" hidden="1">
      <c r="A2515" s="79" t="str">
        <f t="shared" si="39"/>
        <v>RI3 E</v>
      </c>
      <c r="B2515" s="89" t="s">
        <v>246</v>
      </c>
      <c r="K2515" s="3" t="s">
        <v>1951</v>
      </c>
      <c r="L2515" s="3" t="s">
        <v>1951</v>
      </c>
      <c r="M2515" s="3" t="s">
        <v>1951</v>
      </c>
      <c r="N2515" s="3" t="s">
        <v>1951</v>
      </c>
      <c r="AP2515" s="159" t="s">
        <v>1867</v>
      </c>
    </row>
    <row r="2516" spans="1:42" hidden="1">
      <c r="A2516" s="79" t="str">
        <f t="shared" si="39"/>
        <v>RI3 F</v>
      </c>
      <c r="B2516" s="89" t="s">
        <v>247</v>
      </c>
      <c r="K2516" s="3" t="s">
        <v>1951</v>
      </c>
      <c r="L2516" s="3" t="s">
        <v>1951</v>
      </c>
      <c r="M2516" s="3" t="s">
        <v>1951</v>
      </c>
      <c r="N2516" s="3" t="s">
        <v>1951</v>
      </c>
      <c r="AP2516" s="159" t="s">
        <v>1867</v>
      </c>
    </row>
    <row r="2517" spans="1:42" hidden="1">
      <c r="A2517" s="79" t="str">
        <f t="shared" si="39"/>
        <v>RI3 H</v>
      </c>
      <c r="B2517" s="89" t="s">
        <v>108</v>
      </c>
      <c r="K2517" s="3" t="s">
        <v>1951</v>
      </c>
      <c r="L2517" s="3" t="s">
        <v>1951</v>
      </c>
      <c r="M2517" s="3" t="s">
        <v>1951</v>
      </c>
      <c r="N2517" s="3" t="s">
        <v>1951</v>
      </c>
      <c r="AP2517" s="159" t="s">
        <v>1867</v>
      </c>
    </row>
    <row r="2518" spans="1:42" hidden="1">
      <c r="A2518" s="79" t="str">
        <f t="shared" si="39"/>
        <v>RI3 I</v>
      </c>
      <c r="B2518" s="89" t="s">
        <v>224</v>
      </c>
      <c r="K2518" s="3" t="s">
        <v>1951</v>
      </c>
      <c r="L2518" s="3" t="s">
        <v>1951</v>
      </c>
      <c r="M2518" s="3" t="s">
        <v>1951</v>
      </c>
      <c r="N2518" s="3" t="s">
        <v>1951</v>
      </c>
      <c r="AP2518" s="159" t="s">
        <v>1867</v>
      </c>
    </row>
    <row r="2519" spans="1:42" hidden="1">
      <c r="A2519" s="79" t="str">
        <f t="shared" si="39"/>
        <v>RIB 1</v>
      </c>
      <c r="B2519" s="19">
        <v>1</v>
      </c>
      <c r="K2519" s="3" t="s">
        <v>1951</v>
      </c>
      <c r="L2519" s="3" t="s">
        <v>1951</v>
      </c>
      <c r="M2519" s="3" t="s">
        <v>1951</v>
      </c>
      <c r="N2519" s="3" t="s">
        <v>1951</v>
      </c>
      <c r="AP2519" t="s">
        <v>1869</v>
      </c>
    </row>
    <row r="2520" spans="1:42" hidden="1">
      <c r="A2520" s="79" t="str">
        <f t="shared" si="39"/>
        <v>RIB 2</v>
      </c>
      <c r="B2520" s="19">
        <v>2</v>
      </c>
      <c r="K2520" s="3" t="s">
        <v>1951</v>
      </c>
      <c r="L2520" s="3" t="s">
        <v>1951</v>
      </c>
      <c r="M2520" s="3" t="s">
        <v>1951</v>
      </c>
      <c r="N2520" s="3" t="s">
        <v>1951</v>
      </c>
      <c r="AP2520" t="s">
        <v>1869</v>
      </c>
    </row>
    <row r="2521" spans="1:42" hidden="1">
      <c r="A2521" s="79" t="str">
        <f t="shared" si="39"/>
        <v>RIB D</v>
      </c>
      <c r="B2521" s="89" t="s">
        <v>239</v>
      </c>
      <c r="K2521" s="3" t="s">
        <v>1951</v>
      </c>
      <c r="L2521" s="3" t="s">
        <v>1951</v>
      </c>
      <c r="M2521" s="3" t="s">
        <v>1951</v>
      </c>
      <c r="N2521" s="3" t="s">
        <v>1951</v>
      </c>
      <c r="AP2521" s="159" t="s">
        <v>1869</v>
      </c>
    </row>
    <row r="2522" spans="1:42" hidden="1">
      <c r="A2522" s="79" t="str">
        <f t="shared" si="39"/>
        <v>RIB E</v>
      </c>
      <c r="B2522" s="89" t="s">
        <v>246</v>
      </c>
      <c r="K2522" s="3" t="s">
        <v>1951</v>
      </c>
      <c r="L2522" s="3" t="s">
        <v>1951</v>
      </c>
      <c r="M2522" s="3" t="s">
        <v>1951</v>
      </c>
      <c r="N2522" s="3" t="s">
        <v>1951</v>
      </c>
      <c r="AP2522" s="159" t="s">
        <v>1869</v>
      </c>
    </row>
    <row r="2523" spans="1:42" hidden="1">
      <c r="A2523" s="79" t="str">
        <f t="shared" si="39"/>
        <v>RIB F</v>
      </c>
      <c r="B2523" s="89" t="s">
        <v>247</v>
      </c>
      <c r="C2523" s="79" t="s">
        <v>445</v>
      </c>
      <c r="D2523" s="79" t="s">
        <v>448</v>
      </c>
      <c r="E2523" s="79"/>
      <c r="F2523" s="79"/>
      <c r="G2523" s="84"/>
      <c r="H2523" s="79"/>
      <c r="I2523" s="79"/>
      <c r="J2523" s="79"/>
      <c r="K2523" s="3" t="s">
        <v>1951</v>
      </c>
      <c r="L2523" s="3" t="s">
        <v>1951</v>
      </c>
      <c r="M2523" s="3" t="s">
        <v>1951</v>
      </c>
      <c r="N2523" s="3" t="s">
        <v>1951</v>
      </c>
      <c r="O2523" s="3"/>
      <c r="P2523" s="79"/>
      <c r="Q2523" s="79"/>
      <c r="R2523" s="85"/>
      <c r="S2523" s="85"/>
      <c r="T2523" s="85"/>
      <c r="U2523" s="85"/>
      <c r="V2523" s="79"/>
      <c r="W2523" s="79"/>
      <c r="X2523" s="79"/>
      <c r="Y2523" s="79"/>
      <c r="Z2523" s="79"/>
      <c r="AA2523" s="79"/>
      <c r="AB2523" s="79"/>
      <c r="AC2523" s="79"/>
      <c r="AD2523" s="86"/>
      <c r="AE2523" s="86"/>
      <c r="AF2523" s="90"/>
      <c r="AG2523" s="3"/>
      <c r="AH2523" s="79"/>
      <c r="AI2523" s="79"/>
      <c r="AJ2523" s="79"/>
      <c r="AK2523" s="19"/>
      <c r="AL2523" s="79"/>
      <c r="AM2523" s="79"/>
      <c r="AN2523" s="3"/>
      <c r="AO2523" s="79"/>
      <c r="AP2523" s="158" t="s">
        <v>1869</v>
      </c>
    </row>
    <row r="2524" spans="1:42" hidden="1">
      <c r="A2524" s="79" t="str">
        <f t="shared" si="39"/>
        <v>RIB G</v>
      </c>
      <c r="B2524" s="89" t="s">
        <v>173</v>
      </c>
      <c r="K2524" s="3" t="s">
        <v>1951</v>
      </c>
      <c r="L2524" s="3" t="s">
        <v>1951</v>
      </c>
      <c r="M2524" s="3" t="s">
        <v>1951</v>
      </c>
      <c r="N2524" s="3" t="s">
        <v>1951</v>
      </c>
      <c r="AP2524" s="159" t="s">
        <v>1869</v>
      </c>
    </row>
    <row r="2525" spans="1:42" hidden="1">
      <c r="A2525" s="79" t="str">
        <f t="shared" si="39"/>
        <v>RIB H</v>
      </c>
      <c r="B2525" s="89" t="s">
        <v>108</v>
      </c>
      <c r="K2525" s="3" t="s">
        <v>1951</v>
      </c>
      <c r="L2525" s="3" t="s">
        <v>1951</v>
      </c>
      <c r="M2525" s="3" t="s">
        <v>1951</v>
      </c>
      <c r="N2525" s="3" t="s">
        <v>1951</v>
      </c>
      <c r="AP2525" s="159" t="s">
        <v>1869</v>
      </c>
    </row>
    <row r="2526" spans="1:42" hidden="1">
      <c r="A2526" s="79" t="str">
        <f t="shared" si="39"/>
        <v>RIB2 1</v>
      </c>
      <c r="B2526" s="19">
        <v>1</v>
      </c>
      <c r="K2526" s="3" t="s">
        <v>1951</v>
      </c>
      <c r="L2526" s="3" t="s">
        <v>1951</v>
      </c>
      <c r="M2526" s="3" t="s">
        <v>1951</v>
      </c>
      <c r="N2526" s="3" t="s">
        <v>1951</v>
      </c>
      <c r="AP2526" t="s">
        <v>1868</v>
      </c>
    </row>
    <row r="2527" spans="1:42" hidden="1">
      <c r="A2527" s="79" t="str">
        <f t="shared" si="39"/>
        <v>RIB2 2</v>
      </c>
      <c r="B2527" s="19">
        <v>2</v>
      </c>
      <c r="K2527" s="3" t="s">
        <v>1951</v>
      </c>
      <c r="L2527" s="3" t="s">
        <v>1951</v>
      </c>
      <c r="M2527" s="3" t="s">
        <v>1951</v>
      </c>
      <c r="N2527" s="3" t="s">
        <v>1951</v>
      </c>
      <c r="AP2527" t="s">
        <v>1868</v>
      </c>
    </row>
    <row r="2528" spans="1:42" hidden="1">
      <c r="A2528" s="79" t="str">
        <f t="shared" si="39"/>
        <v>RIB2 D</v>
      </c>
      <c r="B2528" s="89" t="s">
        <v>239</v>
      </c>
      <c r="C2528" s="79" t="s">
        <v>445</v>
      </c>
      <c r="D2528" s="79" t="s">
        <v>446</v>
      </c>
      <c r="E2528" s="79"/>
      <c r="F2528" s="79"/>
      <c r="G2528" s="84"/>
      <c r="H2528" s="79"/>
      <c r="I2528" s="79"/>
      <c r="J2528" s="79"/>
      <c r="K2528" s="3" t="s">
        <v>1951</v>
      </c>
      <c r="L2528" s="3" t="s">
        <v>1951</v>
      </c>
      <c r="M2528" s="3" t="s">
        <v>1951</v>
      </c>
      <c r="N2528" s="3" t="s">
        <v>1951</v>
      </c>
      <c r="O2528" s="3"/>
      <c r="P2528" s="79"/>
      <c r="Q2528" s="79"/>
      <c r="R2528" s="85"/>
      <c r="S2528" s="85"/>
      <c r="T2528" s="85"/>
      <c r="U2528" s="85"/>
      <c r="V2528" s="79"/>
      <c r="W2528" s="79"/>
      <c r="X2528" s="79"/>
      <c r="Y2528" s="79"/>
      <c r="Z2528" s="79"/>
      <c r="AA2528" s="79"/>
      <c r="AB2528" s="79"/>
      <c r="AC2528" s="79"/>
      <c r="AD2528" s="86"/>
      <c r="AE2528" s="86"/>
      <c r="AF2528" s="90"/>
      <c r="AG2528" s="3"/>
      <c r="AH2528" s="79"/>
      <c r="AI2528" s="79"/>
      <c r="AJ2528" s="79"/>
      <c r="AK2528" s="19"/>
      <c r="AL2528" s="79"/>
      <c r="AM2528" s="79"/>
      <c r="AN2528" s="3"/>
      <c r="AO2528" s="79"/>
      <c r="AP2528" s="158" t="s">
        <v>1868</v>
      </c>
    </row>
    <row r="2529" spans="1:42" hidden="1">
      <c r="A2529" s="79" t="str">
        <f t="shared" si="39"/>
        <v>RIB2 E</v>
      </c>
      <c r="B2529" s="89" t="s">
        <v>246</v>
      </c>
      <c r="C2529" s="79" t="s">
        <v>445</v>
      </c>
      <c r="D2529" s="79" t="s">
        <v>447</v>
      </c>
      <c r="E2529" s="79"/>
      <c r="F2529" s="79"/>
      <c r="G2529" s="84"/>
      <c r="H2529" s="79"/>
      <c r="I2529" s="79"/>
      <c r="J2529" s="79"/>
      <c r="K2529" s="3" t="s">
        <v>1951</v>
      </c>
      <c r="L2529" s="3" t="s">
        <v>1951</v>
      </c>
      <c r="M2529" s="3" t="s">
        <v>1951</v>
      </c>
      <c r="N2529" s="3" t="s">
        <v>1951</v>
      </c>
      <c r="O2529" s="3"/>
      <c r="P2529" s="79"/>
      <c r="Q2529" s="79"/>
      <c r="R2529" s="85"/>
      <c r="S2529" s="85"/>
      <c r="T2529" s="85"/>
      <c r="U2529" s="85"/>
      <c r="V2529" s="79"/>
      <c r="W2529" s="79"/>
      <c r="X2529" s="79"/>
      <c r="Y2529" s="79"/>
      <c r="Z2529" s="79"/>
      <c r="AA2529" s="79"/>
      <c r="AB2529" s="79"/>
      <c r="AC2529" s="79"/>
      <c r="AD2529" s="86"/>
      <c r="AE2529" s="86"/>
      <c r="AF2529" s="90"/>
      <c r="AG2529" s="3"/>
      <c r="AH2529" s="79"/>
      <c r="AI2529" s="79"/>
      <c r="AJ2529" s="79"/>
      <c r="AK2529" s="19"/>
      <c r="AL2529" s="79"/>
      <c r="AM2529" s="79"/>
      <c r="AN2529" s="3"/>
      <c r="AO2529" s="79"/>
      <c r="AP2529" s="158" t="s">
        <v>1868</v>
      </c>
    </row>
    <row r="2530" spans="1:42" hidden="1">
      <c r="A2530" s="79" t="str">
        <f t="shared" si="39"/>
        <v>RIB6 1</v>
      </c>
      <c r="B2530" s="19">
        <v>1</v>
      </c>
      <c r="K2530" s="3" t="s">
        <v>1951</v>
      </c>
      <c r="L2530" s="3" t="s">
        <v>1951</v>
      </c>
      <c r="M2530" s="3" t="s">
        <v>1951</v>
      </c>
      <c r="N2530" s="3" t="s">
        <v>1951</v>
      </c>
      <c r="AP2530" t="s">
        <v>943</v>
      </c>
    </row>
    <row r="2531" spans="1:42" hidden="1">
      <c r="A2531" s="79" t="str">
        <f t="shared" si="39"/>
        <v>RIB6 A</v>
      </c>
      <c r="B2531" s="89" t="s">
        <v>106</v>
      </c>
      <c r="C2531" s="79"/>
      <c r="D2531" s="79"/>
      <c r="E2531" s="79"/>
      <c r="F2531" s="79"/>
      <c r="G2531" s="84"/>
      <c r="H2531" s="79"/>
      <c r="I2531" s="79"/>
      <c r="J2531" s="79"/>
      <c r="K2531" s="3" t="s">
        <v>1951</v>
      </c>
      <c r="L2531" s="3" t="s">
        <v>1951</v>
      </c>
      <c r="M2531" s="3" t="s">
        <v>1951</v>
      </c>
      <c r="N2531" s="3" t="s">
        <v>1951</v>
      </c>
      <c r="O2531" s="3"/>
      <c r="P2531" s="79"/>
      <c r="Q2531" s="79"/>
      <c r="R2531" s="85"/>
      <c r="S2531" s="85"/>
      <c r="T2531" s="85"/>
      <c r="U2531" s="85"/>
      <c r="V2531" s="79"/>
      <c r="W2531" s="79"/>
      <c r="X2531" s="79"/>
      <c r="Y2531" s="79"/>
      <c r="Z2531" s="79"/>
      <c r="AA2531" s="79"/>
      <c r="AB2531" s="79"/>
      <c r="AC2531" s="79"/>
      <c r="AD2531" s="86"/>
      <c r="AE2531" s="86"/>
      <c r="AF2531" s="90"/>
      <c r="AG2531" s="3"/>
      <c r="AH2531" s="79"/>
      <c r="AI2531" s="79"/>
      <c r="AJ2531" s="79"/>
      <c r="AK2531" s="19"/>
      <c r="AL2531" s="79"/>
      <c r="AM2531" s="79"/>
      <c r="AN2531" s="3"/>
      <c r="AO2531" s="79"/>
      <c r="AP2531" s="158" t="s">
        <v>943</v>
      </c>
    </row>
    <row r="2532" spans="1:42" hidden="1">
      <c r="A2532" s="79" t="str">
        <f t="shared" si="39"/>
        <v>RIB6 D</v>
      </c>
      <c r="B2532" s="89" t="s">
        <v>239</v>
      </c>
      <c r="K2532" s="3" t="s">
        <v>1951</v>
      </c>
      <c r="L2532" s="3" t="s">
        <v>1951</v>
      </c>
      <c r="M2532" s="3" t="s">
        <v>1951</v>
      </c>
      <c r="N2532" s="3" t="s">
        <v>1951</v>
      </c>
      <c r="AP2532" s="159" t="s">
        <v>943</v>
      </c>
    </row>
    <row r="2533" spans="1:42" hidden="1">
      <c r="A2533" s="79" t="str">
        <f t="shared" si="39"/>
        <v>RIB6 E</v>
      </c>
      <c r="B2533" s="89" t="s">
        <v>246</v>
      </c>
      <c r="K2533" s="3" t="s">
        <v>1951</v>
      </c>
      <c r="L2533" s="3" t="s">
        <v>1951</v>
      </c>
      <c r="M2533" s="3" t="s">
        <v>1951</v>
      </c>
      <c r="N2533" s="3" t="s">
        <v>1951</v>
      </c>
      <c r="AP2533" s="159" t="s">
        <v>943</v>
      </c>
    </row>
    <row r="2534" spans="1:42" hidden="1">
      <c r="A2534" s="79" t="str">
        <f t="shared" si="39"/>
        <v>RIB6 H</v>
      </c>
      <c r="B2534" s="89" t="s">
        <v>108</v>
      </c>
      <c r="K2534" s="3" t="s">
        <v>1951</v>
      </c>
      <c r="L2534" s="3" t="s">
        <v>1951</v>
      </c>
      <c r="M2534" s="3" t="s">
        <v>1951</v>
      </c>
      <c r="N2534" s="3" t="s">
        <v>1951</v>
      </c>
      <c r="AP2534" s="159" t="s">
        <v>943</v>
      </c>
    </row>
    <row r="2535" spans="1:42" hidden="1">
      <c r="A2535" s="79" t="str">
        <f t="shared" si="39"/>
        <v>RIO 1</v>
      </c>
      <c r="B2535" s="19">
        <v>1</v>
      </c>
      <c r="K2535" s="3" t="s">
        <v>1951</v>
      </c>
      <c r="L2535" s="3" t="s">
        <v>1951</v>
      </c>
      <c r="M2535" s="3" t="s">
        <v>1951</v>
      </c>
      <c r="N2535" s="3" t="s">
        <v>1951</v>
      </c>
      <c r="AP2535" t="s">
        <v>1870</v>
      </c>
    </row>
    <row r="2536" spans="1:42" hidden="1">
      <c r="A2536" s="79" t="str">
        <f t="shared" si="39"/>
        <v>RIO 2</v>
      </c>
      <c r="B2536" s="19">
        <v>2</v>
      </c>
      <c r="K2536" s="3" t="s">
        <v>1951</v>
      </c>
      <c r="L2536" s="3" t="s">
        <v>1951</v>
      </c>
      <c r="M2536" s="3" t="s">
        <v>1951</v>
      </c>
      <c r="N2536" s="3" t="s">
        <v>1951</v>
      </c>
      <c r="AP2536" t="s">
        <v>1870</v>
      </c>
    </row>
    <row r="2537" spans="1:42" hidden="1">
      <c r="A2537" s="79" t="str">
        <f t="shared" si="39"/>
        <v>RIO 3</v>
      </c>
      <c r="B2537" s="19">
        <v>3</v>
      </c>
      <c r="K2537" s="3" t="s">
        <v>1951</v>
      </c>
      <c r="L2537" s="3" t="s">
        <v>1951</v>
      </c>
      <c r="M2537" s="3" t="s">
        <v>1951</v>
      </c>
      <c r="N2537" s="3" t="s">
        <v>1951</v>
      </c>
      <c r="AP2537" t="s">
        <v>1870</v>
      </c>
    </row>
    <row r="2538" spans="1:42" hidden="1">
      <c r="A2538" s="79" t="str">
        <f t="shared" si="39"/>
        <v>RIO D</v>
      </c>
      <c r="B2538" s="89" t="s">
        <v>239</v>
      </c>
      <c r="K2538" s="3" t="s">
        <v>1951</v>
      </c>
      <c r="L2538" s="3" t="s">
        <v>1951</v>
      </c>
      <c r="M2538" s="3" t="s">
        <v>1951</v>
      </c>
      <c r="N2538" s="3" t="s">
        <v>1951</v>
      </c>
      <c r="AP2538" s="159" t="s">
        <v>1870</v>
      </c>
    </row>
    <row r="2539" spans="1:42" hidden="1">
      <c r="A2539" s="79" t="str">
        <f t="shared" si="39"/>
        <v>RIO E</v>
      </c>
      <c r="B2539" s="89" t="s">
        <v>246</v>
      </c>
      <c r="K2539" s="3" t="s">
        <v>1951</v>
      </c>
      <c r="L2539" s="3" t="s">
        <v>1951</v>
      </c>
      <c r="M2539" s="3" t="s">
        <v>1951</v>
      </c>
      <c r="N2539" s="3" t="s">
        <v>1951</v>
      </c>
      <c r="AP2539" s="159" t="s">
        <v>1870</v>
      </c>
    </row>
    <row r="2540" spans="1:42" hidden="1">
      <c r="A2540" s="79" t="str">
        <f t="shared" si="39"/>
        <v>RIO F</v>
      </c>
      <c r="B2540" s="89" t="s">
        <v>247</v>
      </c>
      <c r="K2540" s="3" t="s">
        <v>1951</v>
      </c>
      <c r="L2540" s="3" t="s">
        <v>1951</v>
      </c>
      <c r="M2540" s="3" t="s">
        <v>1951</v>
      </c>
      <c r="N2540" s="3" t="s">
        <v>1951</v>
      </c>
      <c r="AP2540" s="159" t="s">
        <v>1870</v>
      </c>
    </row>
    <row r="2541" spans="1:42" hidden="1">
      <c r="A2541" s="79" t="str">
        <f t="shared" si="39"/>
        <v>RIO G</v>
      </c>
      <c r="B2541" s="89" t="s">
        <v>173</v>
      </c>
      <c r="K2541" s="3" t="s">
        <v>1951</v>
      </c>
      <c r="L2541" s="3" t="s">
        <v>1951</v>
      </c>
      <c r="M2541" s="3" t="s">
        <v>1951</v>
      </c>
      <c r="N2541" s="3" t="s">
        <v>1951</v>
      </c>
      <c r="AP2541" s="159" t="s">
        <v>1870</v>
      </c>
    </row>
    <row r="2542" spans="1:42" hidden="1">
      <c r="A2542" s="79" t="str">
        <f t="shared" si="39"/>
        <v>RIO H</v>
      </c>
      <c r="B2542" s="89" t="s">
        <v>108</v>
      </c>
      <c r="K2542" s="3" t="s">
        <v>1951</v>
      </c>
      <c r="L2542" s="3" t="s">
        <v>1951</v>
      </c>
      <c r="M2542" s="3" t="s">
        <v>1951</v>
      </c>
      <c r="N2542" s="3" t="s">
        <v>1951</v>
      </c>
      <c r="AP2542" s="159" t="s">
        <v>1870</v>
      </c>
    </row>
    <row r="2543" spans="1:42" hidden="1">
      <c r="A2543" s="79" t="str">
        <f t="shared" si="39"/>
        <v>RIO I</v>
      </c>
      <c r="B2543" s="89" t="s">
        <v>224</v>
      </c>
      <c r="K2543" s="3" t="s">
        <v>1951</v>
      </c>
      <c r="L2543" s="3" t="s">
        <v>1951</v>
      </c>
      <c r="M2543" s="3" t="s">
        <v>1951</v>
      </c>
      <c r="N2543" s="3" t="s">
        <v>1951</v>
      </c>
      <c r="AP2543" s="159" t="s">
        <v>1870</v>
      </c>
    </row>
    <row r="2544" spans="1:42" hidden="1">
      <c r="A2544" s="79" t="str">
        <f t="shared" si="39"/>
        <v>RMN 1</v>
      </c>
      <c r="B2544" s="19">
        <v>1</v>
      </c>
      <c r="K2544" s="3" t="s">
        <v>1951</v>
      </c>
      <c r="L2544" s="3" t="s">
        <v>1951</v>
      </c>
      <c r="M2544" s="3" t="s">
        <v>1951</v>
      </c>
      <c r="N2544" s="3" t="s">
        <v>1951</v>
      </c>
      <c r="AP2544" t="s">
        <v>1871</v>
      </c>
    </row>
    <row r="2545" spans="1:42" hidden="1">
      <c r="A2545" s="79" t="str">
        <f t="shared" si="39"/>
        <v>RMN 2</v>
      </c>
      <c r="B2545" s="19">
        <v>2</v>
      </c>
      <c r="K2545" s="3" t="s">
        <v>1951</v>
      </c>
      <c r="L2545" s="3" t="s">
        <v>1951</v>
      </c>
      <c r="M2545" s="3" t="s">
        <v>1951</v>
      </c>
      <c r="N2545" s="3" t="s">
        <v>1951</v>
      </c>
      <c r="AP2545" t="s">
        <v>1871</v>
      </c>
    </row>
    <row r="2546" spans="1:42" hidden="1">
      <c r="A2546" s="79" t="str">
        <f t="shared" si="39"/>
        <v>RMN 3</v>
      </c>
      <c r="B2546" s="19">
        <v>3</v>
      </c>
      <c r="K2546" s="3" t="s">
        <v>1951</v>
      </c>
      <c r="L2546" s="3" t="s">
        <v>1951</v>
      </c>
      <c r="M2546" s="3" t="s">
        <v>1951</v>
      </c>
      <c r="N2546" s="3" t="s">
        <v>1951</v>
      </c>
      <c r="AP2546" t="s">
        <v>1871</v>
      </c>
    </row>
    <row r="2547" spans="1:42" hidden="1">
      <c r="A2547" s="79" t="str">
        <f t="shared" si="39"/>
        <v>RMN D</v>
      </c>
      <c r="B2547" s="89" t="s">
        <v>239</v>
      </c>
      <c r="K2547" s="3" t="s">
        <v>1951</v>
      </c>
      <c r="L2547" s="3" t="s">
        <v>1951</v>
      </c>
      <c r="M2547" s="3" t="s">
        <v>1951</v>
      </c>
      <c r="N2547" s="3" t="s">
        <v>1951</v>
      </c>
      <c r="AP2547" s="159" t="s">
        <v>1871</v>
      </c>
    </row>
    <row r="2548" spans="1:42" hidden="1">
      <c r="A2548" s="79" t="str">
        <f t="shared" si="39"/>
        <v>RMN E</v>
      </c>
      <c r="B2548" s="89" t="s">
        <v>246</v>
      </c>
      <c r="K2548" s="3" t="s">
        <v>1951</v>
      </c>
      <c r="L2548" s="3" t="s">
        <v>1951</v>
      </c>
      <c r="M2548" s="3" t="s">
        <v>1951</v>
      </c>
      <c r="N2548" s="3" t="s">
        <v>1951</v>
      </c>
      <c r="AP2548" s="159" t="s">
        <v>1871</v>
      </c>
    </row>
    <row r="2549" spans="1:42" hidden="1">
      <c r="A2549" s="79" t="str">
        <f t="shared" si="39"/>
        <v>RMN F</v>
      </c>
      <c r="B2549" s="89" t="s">
        <v>247</v>
      </c>
      <c r="K2549" s="3" t="s">
        <v>1951</v>
      </c>
      <c r="L2549" s="3" t="s">
        <v>1951</v>
      </c>
      <c r="M2549" s="3" t="s">
        <v>1951</v>
      </c>
      <c r="N2549" s="3" t="s">
        <v>1951</v>
      </c>
      <c r="AP2549" s="159" t="s">
        <v>1871</v>
      </c>
    </row>
    <row r="2550" spans="1:42" hidden="1">
      <c r="A2550" s="79" t="str">
        <f t="shared" si="39"/>
        <v>RMN G</v>
      </c>
      <c r="B2550" s="89" t="s">
        <v>173</v>
      </c>
      <c r="K2550" s="3" t="s">
        <v>1951</v>
      </c>
      <c r="L2550" s="3" t="s">
        <v>1951</v>
      </c>
      <c r="M2550" s="3" t="s">
        <v>1951</v>
      </c>
      <c r="N2550" s="3" t="s">
        <v>1951</v>
      </c>
      <c r="AP2550" s="159" t="s">
        <v>1871</v>
      </c>
    </row>
    <row r="2551" spans="1:42" hidden="1">
      <c r="A2551" s="79" t="str">
        <f t="shared" si="39"/>
        <v>RMN H</v>
      </c>
      <c r="B2551" s="89" t="s">
        <v>108</v>
      </c>
      <c r="K2551" s="3" t="s">
        <v>1951</v>
      </c>
      <c r="L2551" s="3" t="s">
        <v>1951</v>
      </c>
      <c r="M2551" s="3" t="s">
        <v>1951</v>
      </c>
      <c r="N2551" s="3" t="s">
        <v>1951</v>
      </c>
      <c r="AP2551" s="159" t="s">
        <v>1871</v>
      </c>
    </row>
    <row r="2552" spans="1:42" hidden="1">
      <c r="A2552" s="79" t="str">
        <f t="shared" si="39"/>
        <v>RMN I</v>
      </c>
      <c r="B2552" s="89" t="s">
        <v>224</v>
      </c>
      <c r="K2552" s="3" t="s">
        <v>1951</v>
      </c>
      <c r="L2552" s="3" t="s">
        <v>1951</v>
      </c>
      <c r="M2552" s="3" t="s">
        <v>1951</v>
      </c>
      <c r="N2552" s="3" t="s">
        <v>1951</v>
      </c>
      <c r="AP2552" s="159" t="s">
        <v>1871</v>
      </c>
    </row>
    <row r="2553" spans="1:42" hidden="1">
      <c r="A2553" s="79" t="str">
        <f t="shared" si="39"/>
        <v>ROB 1</v>
      </c>
      <c r="B2553" s="19">
        <v>1</v>
      </c>
      <c r="K2553" s="3" t="s">
        <v>1951</v>
      </c>
      <c r="L2553" s="3" t="s">
        <v>1951</v>
      </c>
      <c r="M2553" s="3" t="s">
        <v>1951</v>
      </c>
      <c r="N2553" s="3" t="s">
        <v>1951</v>
      </c>
      <c r="AP2553" t="s">
        <v>1945</v>
      </c>
    </row>
    <row r="2554" spans="1:42" hidden="1">
      <c r="A2554" s="79" t="str">
        <f t="shared" si="39"/>
        <v>ROB D</v>
      </c>
      <c r="B2554" s="89" t="s">
        <v>239</v>
      </c>
      <c r="K2554" s="3" t="s">
        <v>1951</v>
      </c>
      <c r="L2554" s="3" t="s">
        <v>1951</v>
      </c>
      <c r="M2554" s="3" t="s">
        <v>1951</v>
      </c>
      <c r="N2554" s="3" t="s">
        <v>1951</v>
      </c>
      <c r="AP2554" s="159" t="s">
        <v>1945</v>
      </c>
    </row>
    <row r="2555" spans="1:42" hidden="1">
      <c r="A2555" s="79" t="str">
        <f t="shared" si="39"/>
        <v>ROB G</v>
      </c>
      <c r="B2555" s="89" t="s">
        <v>173</v>
      </c>
      <c r="K2555" s="3" t="s">
        <v>1951</v>
      </c>
      <c r="L2555" s="3" t="s">
        <v>1951</v>
      </c>
      <c r="M2555" s="3" t="s">
        <v>1951</v>
      </c>
      <c r="N2555" s="3" t="s">
        <v>1951</v>
      </c>
      <c r="AP2555" s="159" t="s">
        <v>1945</v>
      </c>
    </row>
    <row r="2556" spans="1:42" hidden="1">
      <c r="A2556" s="79" t="str">
        <f t="shared" si="39"/>
        <v>ROC 1</v>
      </c>
      <c r="B2556" s="19">
        <v>1</v>
      </c>
      <c r="K2556" s="3" t="s">
        <v>1951</v>
      </c>
      <c r="L2556" s="3" t="s">
        <v>1951</v>
      </c>
      <c r="M2556" s="3" t="s">
        <v>1951</v>
      </c>
      <c r="N2556" s="3" t="s">
        <v>1951</v>
      </c>
      <c r="AP2556" t="s">
        <v>1872</v>
      </c>
    </row>
    <row r="2557" spans="1:42" hidden="1">
      <c r="A2557" s="79" t="str">
        <f t="shared" si="39"/>
        <v>ROC D</v>
      </c>
      <c r="B2557" s="89" t="s">
        <v>239</v>
      </c>
      <c r="K2557" s="3" t="s">
        <v>1951</v>
      </c>
      <c r="L2557" s="3" t="s">
        <v>1951</v>
      </c>
      <c r="M2557" s="3" t="s">
        <v>1951</v>
      </c>
      <c r="N2557" s="3" t="s">
        <v>1951</v>
      </c>
      <c r="AP2557" s="159" t="s">
        <v>1872</v>
      </c>
    </row>
    <row r="2558" spans="1:42" hidden="1">
      <c r="A2558" s="79" t="str">
        <f t="shared" si="39"/>
        <v>ROC E</v>
      </c>
      <c r="B2558" s="89" t="s">
        <v>246</v>
      </c>
      <c r="K2558" s="3" t="s">
        <v>1951</v>
      </c>
      <c r="L2558" s="3" t="s">
        <v>1951</v>
      </c>
      <c r="M2558" s="3" t="s">
        <v>1951</v>
      </c>
      <c r="N2558" s="3" t="s">
        <v>1951</v>
      </c>
      <c r="AP2558" s="159" t="s">
        <v>1872</v>
      </c>
    </row>
    <row r="2559" spans="1:42" hidden="1">
      <c r="A2559" s="79" t="str">
        <f t="shared" si="39"/>
        <v>ROC F</v>
      </c>
      <c r="B2559" s="89" t="s">
        <v>247</v>
      </c>
      <c r="K2559" s="3" t="s">
        <v>1951</v>
      </c>
      <c r="L2559" s="3" t="s">
        <v>1951</v>
      </c>
      <c r="M2559" s="3" t="s">
        <v>1951</v>
      </c>
      <c r="N2559" s="3" t="s">
        <v>1951</v>
      </c>
      <c r="AP2559" s="159" t="s">
        <v>1872</v>
      </c>
    </row>
    <row r="2560" spans="1:42" hidden="1">
      <c r="A2560" s="79" t="str">
        <f t="shared" si="39"/>
        <v>ROC G</v>
      </c>
      <c r="B2560" s="89" t="s">
        <v>173</v>
      </c>
      <c r="K2560" s="3" t="s">
        <v>1951</v>
      </c>
      <c r="L2560" s="3" t="s">
        <v>1951</v>
      </c>
      <c r="M2560" s="3" t="s">
        <v>1951</v>
      </c>
      <c r="N2560" s="3" t="s">
        <v>1951</v>
      </c>
      <c r="AP2560" s="159" t="s">
        <v>1872</v>
      </c>
    </row>
    <row r="2561" spans="1:42" hidden="1">
      <c r="A2561" s="79" t="str">
        <f t="shared" si="39"/>
        <v>ROC H</v>
      </c>
      <c r="B2561" s="89" t="s">
        <v>108</v>
      </c>
      <c r="K2561" s="3" t="s">
        <v>1951</v>
      </c>
      <c r="L2561" s="3" t="s">
        <v>1951</v>
      </c>
      <c r="M2561" s="3" t="s">
        <v>1951</v>
      </c>
      <c r="N2561" s="3" t="s">
        <v>1951</v>
      </c>
      <c r="AP2561" s="159" t="s">
        <v>1872</v>
      </c>
    </row>
    <row r="2562" spans="1:42" hidden="1">
      <c r="A2562" s="79" t="str">
        <f t="shared" ref="A2562:A2625" si="40">_xlfn.CONCAT(AP2562," ",B2562)</f>
        <v>ROC I</v>
      </c>
      <c r="B2562" s="89" t="s">
        <v>224</v>
      </c>
      <c r="K2562" s="3" t="s">
        <v>1951</v>
      </c>
      <c r="L2562" s="3" t="s">
        <v>1951</v>
      </c>
      <c r="M2562" s="3" t="s">
        <v>1951</v>
      </c>
      <c r="N2562" s="3" t="s">
        <v>1951</v>
      </c>
      <c r="AP2562" s="159" t="s">
        <v>1872</v>
      </c>
    </row>
    <row r="2563" spans="1:42" hidden="1">
      <c r="A2563" s="79" t="str">
        <f t="shared" si="40"/>
        <v>RTO 1</v>
      </c>
      <c r="B2563" s="19">
        <v>1</v>
      </c>
      <c r="K2563" s="3" t="s">
        <v>1951</v>
      </c>
      <c r="L2563" s="3" t="s">
        <v>1951</v>
      </c>
      <c r="M2563" s="3" t="s">
        <v>1951</v>
      </c>
      <c r="N2563" s="3" t="s">
        <v>1951</v>
      </c>
      <c r="AP2563" t="s">
        <v>1873</v>
      </c>
    </row>
    <row r="2564" spans="1:42" hidden="1">
      <c r="A2564" s="79" t="str">
        <f t="shared" si="40"/>
        <v>RTO 2</v>
      </c>
      <c r="B2564" s="19">
        <v>2</v>
      </c>
      <c r="K2564" s="3" t="s">
        <v>1951</v>
      </c>
      <c r="L2564" s="3" t="s">
        <v>1951</v>
      </c>
      <c r="M2564" s="3" t="s">
        <v>1951</v>
      </c>
      <c r="N2564" s="3" t="s">
        <v>1951</v>
      </c>
      <c r="AP2564" t="s">
        <v>1873</v>
      </c>
    </row>
    <row r="2565" spans="1:42" hidden="1">
      <c r="A2565" s="79" t="str">
        <f t="shared" si="40"/>
        <v>RTO 3</v>
      </c>
      <c r="B2565" s="19">
        <v>3</v>
      </c>
      <c r="K2565" s="3" t="s">
        <v>1951</v>
      </c>
      <c r="L2565" s="3" t="s">
        <v>1951</v>
      </c>
      <c r="M2565" s="3" t="s">
        <v>1951</v>
      </c>
      <c r="N2565" s="3" t="s">
        <v>1951</v>
      </c>
      <c r="AP2565" t="s">
        <v>1873</v>
      </c>
    </row>
    <row r="2566" spans="1:42" hidden="1">
      <c r="A2566" s="79" t="str">
        <f t="shared" si="40"/>
        <v>RTO D</v>
      </c>
      <c r="B2566" s="89" t="s">
        <v>239</v>
      </c>
      <c r="K2566" s="3" t="s">
        <v>1951</v>
      </c>
      <c r="L2566" s="3" t="s">
        <v>1951</v>
      </c>
      <c r="M2566" s="3" t="s">
        <v>1951</v>
      </c>
      <c r="N2566" s="3" t="s">
        <v>1951</v>
      </c>
      <c r="AP2566" s="159" t="s">
        <v>1873</v>
      </c>
    </row>
    <row r="2567" spans="1:42" hidden="1">
      <c r="A2567" s="79" t="str">
        <f t="shared" si="40"/>
        <v>RTO E</v>
      </c>
      <c r="B2567" s="89" t="s">
        <v>246</v>
      </c>
      <c r="K2567" s="3" t="s">
        <v>1951</v>
      </c>
      <c r="L2567" s="3" t="s">
        <v>1951</v>
      </c>
      <c r="M2567" s="3" t="s">
        <v>1951</v>
      </c>
      <c r="N2567" s="3" t="s">
        <v>1951</v>
      </c>
      <c r="AP2567" s="159" t="s">
        <v>1873</v>
      </c>
    </row>
    <row r="2568" spans="1:42" hidden="1">
      <c r="A2568" s="79" t="str">
        <f t="shared" si="40"/>
        <v>RTO F</v>
      </c>
      <c r="B2568" s="89" t="s">
        <v>247</v>
      </c>
      <c r="K2568" s="3" t="s">
        <v>1951</v>
      </c>
      <c r="L2568" s="3" t="s">
        <v>1951</v>
      </c>
      <c r="M2568" s="3" t="s">
        <v>1951</v>
      </c>
      <c r="N2568" s="3" t="s">
        <v>1951</v>
      </c>
      <c r="AP2568" s="159" t="s">
        <v>1873</v>
      </c>
    </row>
    <row r="2569" spans="1:42" hidden="1">
      <c r="A2569" s="79" t="str">
        <f t="shared" si="40"/>
        <v>RTO G</v>
      </c>
      <c r="B2569" s="89" t="s">
        <v>173</v>
      </c>
      <c r="K2569" s="3" t="s">
        <v>1951</v>
      </c>
      <c r="L2569" s="3" t="s">
        <v>1951</v>
      </c>
      <c r="M2569" s="3" t="s">
        <v>1951</v>
      </c>
      <c r="N2569" s="3" t="s">
        <v>1951</v>
      </c>
      <c r="AP2569" s="159" t="s">
        <v>1873</v>
      </c>
    </row>
    <row r="2570" spans="1:42" hidden="1">
      <c r="A2570" s="79" t="str">
        <f t="shared" si="40"/>
        <v>RTO H</v>
      </c>
      <c r="B2570" s="89" t="s">
        <v>108</v>
      </c>
      <c r="K2570" s="3" t="s">
        <v>1951</v>
      </c>
      <c r="L2570" s="3" t="s">
        <v>1951</v>
      </c>
      <c r="M2570" s="3" t="s">
        <v>1951</v>
      </c>
      <c r="N2570" s="3" t="s">
        <v>1951</v>
      </c>
      <c r="AP2570" s="159" t="s">
        <v>1873</v>
      </c>
    </row>
    <row r="2571" spans="1:42" hidden="1">
      <c r="A2571" s="79" t="str">
        <f t="shared" si="40"/>
        <v>RTO I</v>
      </c>
      <c r="B2571" s="89" t="s">
        <v>224</v>
      </c>
      <c r="K2571" s="3" t="s">
        <v>1951</v>
      </c>
      <c r="L2571" s="3" t="s">
        <v>1951</v>
      </c>
      <c r="M2571" s="3" t="s">
        <v>1951</v>
      </c>
      <c r="N2571" s="3" t="s">
        <v>1951</v>
      </c>
      <c r="AP2571" s="159" t="s">
        <v>1873</v>
      </c>
    </row>
    <row r="2572" spans="1:42" hidden="1">
      <c r="A2572" s="79" t="str">
        <f t="shared" si="40"/>
        <v>SAB D</v>
      </c>
      <c r="B2572" s="89" t="s">
        <v>239</v>
      </c>
      <c r="K2572" s="3" t="s">
        <v>1951</v>
      </c>
      <c r="L2572" s="3" t="s">
        <v>1951</v>
      </c>
      <c r="M2572" s="3" t="s">
        <v>1951</v>
      </c>
      <c r="N2572" s="3" t="s">
        <v>1951</v>
      </c>
      <c r="AP2572" s="159" t="s">
        <v>947</v>
      </c>
    </row>
    <row r="2573" spans="1:42" hidden="1">
      <c r="A2573" s="79" t="str">
        <f t="shared" si="40"/>
        <v>SAB F</v>
      </c>
      <c r="B2573" s="89" t="s">
        <v>247</v>
      </c>
      <c r="K2573" s="3" t="s">
        <v>1951</v>
      </c>
      <c r="L2573" s="3" t="s">
        <v>1951</v>
      </c>
      <c r="M2573" s="3" t="s">
        <v>1951</v>
      </c>
      <c r="N2573" s="3" t="s">
        <v>1951</v>
      </c>
      <c r="AP2573" s="159" t="s">
        <v>947</v>
      </c>
    </row>
    <row r="2574" spans="1:42" hidden="1">
      <c r="A2574" s="79" t="str">
        <f t="shared" si="40"/>
        <v>SAB G</v>
      </c>
      <c r="B2574" s="89" t="s">
        <v>173</v>
      </c>
      <c r="K2574" s="3" t="s">
        <v>1951</v>
      </c>
      <c r="L2574" s="3" t="s">
        <v>1951</v>
      </c>
      <c r="M2574" s="3" t="s">
        <v>1951</v>
      </c>
      <c r="N2574" s="3" t="s">
        <v>1951</v>
      </c>
      <c r="AP2574" s="159" t="s">
        <v>947</v>
      </c>
    </row>
    <row r="2575" spans="1:42" hidden="1">
      <c r="A2575" s="79" t="str">
        <f t="shared" si="40"/>
        <v>SAB I</v>
      </c>
      <c r="B2575" s="89" t="s">
        <v>224</v>
      </c>
      <c r="K2575" s="3" t="s">
        <v>1951</v>
      </c>
      <c r="L2575" s="3" t="s">
        <v>1951</v>
      </c>
      <c r="M2575" s="3" t="s">
        <v>1951</v>
      </c>
      <c r="N2575" s="3" t="s">
        <v>1951</v>
      </c>
      <c r="AP2575" s="159" t="s">
        <v>947</v>
      </c>
    </row>
    <row r="2576" spans="1:42" hidden="1">
      <c r="A2576" s="79" t="str">
        <f t="shared" si="40"/>
        <v>SAC 1</v>
      </c>
      <c r="B2576" s="19">
        <v>1</v>
      </c>
      <c r="K2576" s="3" t="s">
        <v>1951</v>
      </c>
      <c r="L2576" s="3" t="s">
        <v>1951</v>
      </c>
      <c r="M2576" s="3" t="s">
        <v>1951</v>
      </c>
      <c r="N2576" s="3" t="s">
        <v>1951</v>
      </c>
      <c r="AP2576" t="s">
        <v>950</v>
      </c>
    </row>
    <row r="2577" spans="1:42" hidden="1">
      <c r="A2577" s="79" t="str">
        <f t="shared" si="40"/>
        <v>SAC 2</v>
      </c>
      <c r="B2577" s="19">
        <v>2</v>
      </c>
      <c r="K2577" s="3" t="s">
        <v>1951</v>
      </c>
      <c r="L2577" s="3" t="s">
        <v>1951</v>
      </c>
      <c r="M2577" s="3" t="s">
        <v>1951</v>
      </c>
      <c r="N2577" s="3" t="s">
        <v>1951</v>
      </c>
      <c r="AP2577" t="s">
        <v>950</v>
      </c>
    </row>
    <row r="2578" spans="1:42" hidden="1">
      <c r="A2578" s="79" t="str">
        <f t="shared" si="40"/>
        <v>SAC 3</v>
      </c>
      <c r="B2578" s="19">
        <v>3</v>
      </c>
      <c r="K2578" s="3" t="s">
        <v>1951</v>
      </c>
      <c r="L2578" s="3" t="s">
        <v>1951</v>
      </c>
      <c r="M2578" s="3" t="s">
        <v>1951</v>
      </c>
      <c r="N2578" s="3" t="s">
        <v>1951</v>
      </c>
      <c r="AP2578" t="s">
        <v>950</v>
      </c>
    </row>
    <row r="2579" spans="1:42" hidden="1">
      <c r="A2579" s="79" t="str">
        <f t="shared" si="40"/>
        <v>SAC D</v>
      </c>
      <c r="B2579" s="89" t="s">
        <v>239</v>
      </c>
      <c r="K2579" s="3" t="s">
        <v>1951</v>
      </c>
      <c r="L2579" s="3" t="s">
        <v>1951</v>
      </c>
      <c r="M2579" s="3" t="s">
        <v>1951</v>
      </c>
      <c r="N2579" s="3" t="s">
        <v>1951</v>
      </c>
      <c r="AP2579" s="159" t="s">
        <v>950</v>
      </c>
    </row>
    <row r="2580" spans="1:42" hidden="1">
      <c r="A2580" s="79" t="str">
        <f t="shared" si="40"/>
        <v>SAC E</v>
      </c>
      <c r="B2580" s="89" t="s">
        <v>246</v>
      </c>
      <c r="K2580" s="3" t="s">
        <v>1951</v>
      </c>
      <c r="L2580" s="3" t="s">
        <v>1951</v>
      </c>
      <c r="M2580" s="3" t="s">
        <v>1951</v>
      </c>
      <c r="N2580" s="3" t="s">
        <v>1951</v>
      </c>
      <c r="AP2580" s="159" t="s">
        <v>950</v>
      </c>
    </row>
    <row r="2581" spans="1:42" hidden="1">
      <c r="A2581" s="79" t="str">
        <f t="shared" si="40"/>
        <v>SAC F</v>
      </c>
      <c r="B2581" s="89" t="s">
        <v>247</v>
      </c>
      <c r="K2581" s="3" t="s">
        <v>1951</v>
      </c>
      <c r="L2581" s="3" t="s">
        <v>1951</v>
      </c>
      <c r="M2581" s="3" t="s">
        <v>1951</v>
      </c>
      <c r="N2581" s="3" t="s">
        <v>1951</v>
      </c>
      <c r="AP2581" s="159" t="s">
        <v>950</v>
      </c>
    </row>
    <row r="2582" spans="1:42" hidden="1">
      <c r="A2582" s="79" t="str">
        <f t="shared" si="40"/>
        <v>SAC G</v>
      </c>
      <c r="B2582" s="89" t="s">
        <v>173</v>
      </c>
      <c r="K2582" s="3" t="s">
        <v>1951</v>
      </c>
      <c r="L2582" s="3" t="s">
        <v>1951</v>
      </c>
      <c r="M2582" s="3" t="s">
        <v>1951</v>
      </c>
      <c r="N2582" s="3" t="s">
        <v>1951</v>
      </c>
      <c r="AP2582" s="159" t="s">
        <v>950</v>
      </c>
    </row>
    <row r="2583" spans="1:42" hidden="1">
      <c r="A2583" s="79" t="str">
        <f t="shared" si="40"/>
        <v>SAC H</v>
      </c>
      <c r="B2583" s="89" t="s">
        <v>108</v>
      </c>
      <c r="K2583" s="3" t="s">
        <v>1951</v>
      </c>
      <c r="L2583" s="3" t="s">
        <v>1951</v>
      </c>
      <c r="M2583" s="3" t="s">
        <v>1951</v>
      </c>
      <c r="N2583" s="3" t="s">
        <v>1951</v>
      </c>
      <c r="AP2583" s="159" t="s">
        <v>950</v>
      </c>
    </row>
    <row r="2584" spans="1:42" hidden="1">
      <c r="A2584" s="79" t="str">
        <f t="shared" si="40"/>
        <v>SAC I</v>
      </c>
      <c r="B2584" s="89" t="s">
        <v>224</v>
      </c>
      <c r="K2584" s="3" t="s">
        <v>1951</v>
      </c>
      <c r="L2584" s="3" t="s">
        <v>1951</v>
      </c>
      <c r="M2584" s="3" t="s">
        <v>1951</v>
      </c>
      <c r="N2584" s="3" t="s">
        <v>1951</v>
      </c>
      <c r="AP2584" s="159" t="s">
        <v>950</v>
      </c>
    </row>
    <row r="2585" spans="1:42" hidden="1">
      <c r="A2585" s="79" t="str">
        <f t="shared" si="40"/>
        <v>SAC2 1</v>
      </c>
      <c r="B2585" s="19">
        <v>1</v>
      </c>
      <c r="K2585" s="3" t="s">
        <v>1951</v>
      </c>
      <c r="L2585" s="3" t="s">
        <v>1951</v>
      </c>
      <c r="M2585" s="3" t="s">
        <v>1951</v>
      </c>
      <c r="N2585" s="3" t="s">
        <v>1951</v>
      </c>
      <c r="AP2585" t="s">
        <v>1874</v>
      </c>
    </row>
    <row r="2586" spans="1:42" hidden="1">
      <c r="A2586" s="79" t="str">
        <f t="shared" si="40"/>
        <v>SAC2 3</v>
      </c>
      <c r="B2586" s="19">
        <v>3</v>
      </c>
      <c r="K2586" s="3" t="s">
        <v>1951</v>
      </c>
      <c r="L2586" s="3" t="s">
        <v>1951</v>
      </c>
      <c r="M2586" s="3" t="s">
        <v>1951</v>
      </c>
      <c r="N2586" s="3" t="s">
        <v>1951</v>
      </c>
      <c r="AP2586" t="s">
        <v>1874</v>
      </c>
    </row>
    <row r="2587" spans="1:42" hidden="1">
      <c r="A2587" s="79" t="str">
        <f t="shared" si="40"/>
        <v>SAC2 D</v>
      </c>
      <c r="B2587" s="89" t="s">
        <v>239</v>
      </c>
      <c r="K2587" s="3" t="s">
        <v>1951</v>
      </c>
      <c r="L2587" s="3" t="s">
        <v>1951</v>
      </c>
      <c r="M2587" s="3" t="s">
        <v>1951</v>
      </c>
      <c r="N2587" s="3" t="s">
        <v>1951</v>
      </c>
      <c r="AP2587" s="159" t="s">
        <v>1874</v>
      </c>
    </row>
    <row r="2588" spans="1:42" hidden="1">
      <c r="A2588" s="79" t="str">
        <f t="shared" si="40"/>
        <v>SAC2 F</v>
      </c>
      <c r="B2588" s="89" t="s">
        <v>247</v>
      </c>
      <c r="K2588" s="3" t="s">
        <v>1951</v>
      </c>
      <c r="L2588" s="3" t="s">
        <v>1951</v>
      </c>
      <c r="M2588" s="3" t="s">
        <v>1951</v>
      </c>
      <c r="N2588" s="3" t="s">
        <v>1951</v>
      </c>
      <c r="AP2588" s="159" t="s">
        <v>1874</v>
      </c>
    </row>
    <row r="2589" spans="1:42" hidden="1">
      <c r="A2589" s="79" t="str">
        <f t="shared" si="40"/>
        <v>SAC2 G</v>
      </c>
      <c r="B2589" s="89" t="s">
        <v>173</v>
      </c>
      <c r="K2589" s="3" t="s">
        <v>1951</v>
      </c>
      <c r="L2589" s="3" t="s">
        <v>1951</v>
      </c>
      <c r="M2589" s="3" t="s">
        <v>1951</v>
      </c>
      <c r="N2589" s="3" t="s">
        <v>1951</v>
      </c>
      <c r="AP2589" s="159" t="s">
        <v>1874</v>
      </c>
    </row>
    <row r="2590" spans="1:42" hidden="1">
      <c r="A2590" s="79" t="str">
        <f t="shared" si="40"/>
        <v>SAC2 H</v>
      </c>
      <c r="B2590" s="89" t="s">
        <v>108</v>
      </c>
      <c r="K2590" s="3" t="s">
        <v>1951</v>
      </c>
      <c r="L2590" s="3" t="s">
        <v>1951</v>
      </c>
      <c r="M2590" s="3" t="s">
        <v>1951</v>
      </c>
      <c r="N2590" s="3" t="s">
        <v>1951</v>
      </c>
      <c r="AP2590" s="159" t="s">
        <v>1874</v>
      </c>
    </row>
    <row r="2591" spans="1:42" hidden="1">
      <c r="A2591" s="79" t="str">
        <f t="shared" si="40"/>
        <v>SAC2 I</v>
      </c>
      <c r="B2591" s="89" t="s">
        <v>224</v>
      </c>
      <c r="K2591" s="3" t="s">
        <v>1951</v>
      </c>
      <c r="L2591" s="3" t="s">
        <v>1951</v>
      </c>
      <c r="M2591" s="3" t="s">
        <v>1951</v>
      </c>
      <c r="N2591" s="3" t="s">
        <v>1951</v>
      </c>
      <c r="AP2591" s="159" t="s">
        <v>1874</v>
      </c>
    </row>
    <row r="2592" spans="1:42" hidden="1">
      <c r="A2592" s="79" t="str">
        <f t="shared" si="40"/>
        <v>SAD D</v>
      </c>
      <c r="B2592" s="89" t="s">
        <v>239</v>
      </c>
      <c r="K2592" s="3" t="s">
        <v>1951</v>
      </c>
      <c r="L2592" s="3" t="s">
        <v>1951</v>
      </c>
      <c r="M2592" s="3" t="s">
        <v>1951</v>
      </c>
      <c r="N2592" s="3" t="s">
        <v>1951</v>
      </c>
      <c r="AP2592" s="159" t="s">
        <v>587</v>
      </c>
    </row>
    <row r="2593" spans="1:42" hidden="1">
      <c r="A2593" s="79" t="str">
        <f t="shared" si="40"/>
        <v>SAD E</v>
      </c>
      <c r="B2593" s="89" t="s">
        <v>246</v>
      </c>
      <c r="K2593" s="3" t="s">
        <v>1951</v>
      </c>
      <c r="L2593" s="3" t="s">
        <v>1951</v>
      </c>
      <c r="M2593" s="3" t="s">
        <v>1951</v>
      </c>
      <c r="N2593" s="3" t="s">
        <v>1951</v>
      </c>
      <c r="AP2593" s="159" t="s">
        <v>587</v>
      </c>
    </row>
    <row r="2594" spans="1:42" hidden="1">
      <c r="A2594" s="79" t="str">
        <f t="shared" si="40"/>
        <v>SAD F</v>
      </c>
      <c r="B2594" s="89" t="s">
        <v>247</v>
      </c>
      <c r="K2594" s="3" t="s">
        <v>1951</v>
      </c>
      <c r="L2594" s="3" t="s">
        <v>1951</v>
      </c>
      <c r="M2594" s="3" t="s">
        <v>1951</v>
      </c>
      <c r="N2594" s="3" t="s">
        <v>1951</v>
      </c>
      <c r="AP2594" s="159" t="s">
        <v>587</v>
      </c>
    </row>
    <row r="2595" spans="1:42" hidden="1">
      <c r="A2595" s="79" t="str">
        <f t="shared" si="40"/>
        <v>SAD H</v>
      </c>
      <c r="B2595" s="89" t="s">
        <v>108</v>
      </c>
      <c r="K2595" s="3" t="s">
        <v>1951</v>
      </c>
      <c r="L2595" s="3" t="s">
        <v>1951</v>
      </c>
      <c r="M2595" s="3" t="s">
        <v>1951</v>
      </c>
      <c r="N2595" s="3" t="s">
        <v>1951</v>
      </c>
      <c r="AP2595" s="159" t="s">
        <v>587</v>
      </c>
    </row>
    <row r="2596" spans="1:42" hidden="1">
      <c r="A2596" s="79" t="str">
        <f t="shared" si="40"/>
        <v>SAD I</v>
      </c>
      <c r="B2596" s="89" t="s">
        <v>224</v>
      </c>
      <c r="K2596" s="3" t="s">
        <v>1951</v>
      </c>
      <c r="L2596" s="3" t="s">
        <v>1951</v>
      </c>
      <c r="M2596" s="3" t="s">
        <v>1951</v>
      </c>
      <c r="N2596" s="3" t="s">
        <v>1951</v>
      </c>
      <c r="AP2596" s="159" t="s">
        <v>587</v>
      </c>
    </row>
    <row r="2597" spans="1:42" hidden="1">
      <c r="A2597" s="79" t="str">
        <f t="shared" si="40"/>
        <v>SAG 1</v>
      </c>
      <c r="B2597" s="19">
        <v>1</v>
      </c>
      <c r="K2597" s="3" t="s">
        <v>1951</v>
      </c>
      <c r="L2597" s="3" t="s">
        <v>1951</v>
      </c>
      <c r="M2597" s="3" t="s">
        <v>1951</v>
      </c>
      <c r="N2597" s="3" t="s">
        <v>1951</v>
      </c>
      <c r="AP2597" t="s">
        <v>588</v>
      </c>
    </row>
    <row r="2598" spans="1:42" hidden="1">
      <c r="A2598" s="79" t="str">
        <f t="shared" si="40"/>
        <v>SAG 2</v>
      </c>
      <c r="B2598" s="19">
        <v>2</v>
      </c>
      <c r="K2598" s="3" t="s">
        <v>1951</v>
      </c>
      <c r="L2598" s="3" t="s">
        <v>1951</v>
      </c>
      <c r="M2598" s="3" t="s">
        <v>1951</v>
      </c>
      <c r="N2598" s="3" t="s">
        <v>1951</v>
      </c>
      <c r="AP2598" t="s">
        <v>588</v>
      </c>
    </row>
    <row r="2599" spans="1:42" hidden="1">
      <c r="A2599" s="79" t="str">
        <f t="shared" si="40"/>
        <v>SAG 3</v>
      </c>
      <c r="B2599" s="19">
        <v>3</v>
      </c>
      <c r="K2599" s="3" t="s">
        <v>1951</v>
      </c>
      <c r="L2599" s="3" t="s">
        <v>1951</v>
      </c>
      <c r="M2599" s="3" t="s">
        <v>1951</v>
      </c>
      <c r="N2599" s="3" t="s">
        <v>1951</v>
      </c>
      <c r="AP2599" t="s">
        <v>588</v>
      </c>
    </row>
    <row r="2600" spans="1:42" hidden="1">
      <c r="A2600" s="79" t="str">
        <f t="shared" si="40"/>
        <v>SAG D</v>
      </c>
      <c r="B2600" s="89" t="s">
        <v>239</v>
      </c>
      <c r="K2600" s="3" t="s">
        <v>1951</v>
      </c>
      <c r="L2600" s="3" t="s">
        <v>1951</v>
      </c>
      <c r="M2600" s="3" t="s">
        <v>1951</v>
      </c>
      <c r="N2600" s="3" t="s">
        <v>1951</v>
      </c>
      <c r="AP2600" s="159" t="s">
        <v>588</v>
      </c>
    </row>
    <row r="2601" spans="1:42" hidden="1">
      <c r="A2601" s="79" t="str">
        <f t="shared" si="40"/>
        <v>SAG E</v>
      </c>
      <c r="B2601" s="89" t="s">
        <v>246</v>
      </c>
      <c r="K2601" s="3" t="s">
        <v>1951</v>
      </c>
      <c r="L2601" s="3" t="s">
        <v>1951</v>
      </c>
      <c r="M2601" s="3" t="s">
        <v>1951</v>
      </c>
      <c r="N2601" s="3" t="s">
        <v>1951</v>
      </c>
      <c r="AP2601" s="159" t="s">
        <v>588</v>
      </c>
    </row>
    <row r="2602" spans="1:42" hidden="1">
      <c r="A2602" s="79" t="str">
        <f t="shared" si="40"/>
        <v>SAG F</v>
      </c>
      <c r="B2602" s="89" t="s">
        <v>247</v>
      </c>
      <c r="K2602" s="3" t="s">
        <v>1951</v>
      </c>
      <c r="L2602" s="3" t="s">
        <v>1951</v>
      </c>
      <c r="M2602" s="3" t="s">
        <v>1951</v>
      </c>
      <c r="N2602" s="3" t="s">
        <v>1951</v>
      </c>
      <c r="AP2602" s="159" t="s">
        <v>588</v>
      </c>
    </row>
    <row r="2603" spans="1:42" hidden="1">
      <c r="A2603" s="79" t="str">
        <f t="shared" si="40"/>
        <v>SAG G</v>
      </c>
      <c r="B2603" s="89" t="s">
        <v>173</v>
      </c>
      <c r="K2603" s="3" t="s">
        <v>1951</v>
      </c>
      <c r="L2603" s="3" t="s">
        <v>1951</v>
      </c>
      <c r="M2603" s="3" t="s">
        <v>1951</v>
      </c>
      <c r="N2603" s="3" t="s">
        <v>1951</v>
      </c>
      <c r="AP2603" s="159" t="s">
        <v>588</v>
      </c>
    </row>
    <row r="2604" spans="1:42" hidden="1">
      <c r="A2604" s="79" t="str">
        <f t="shared" si="40"/>
        <v>SAG H</v>
      </c>
      <c r="B2604" s="89" t="s">
        <v>108</v>
      </c>
      <c r="K2604" s="3" t="s">
        <v>1951</v>
      </c>
      <c r="L2604" s="3" t="s">
        <v>1951</v>
      </c>
      <c r="M2604" s="3" t="s">
        <v>1951</v>
      </c>
      <c r="N2604" s="3" t="s">
        <v>1951</v>
      </c>
      <c r="AP2604" s="159" t="s">
        <v>588</v>
      </c>
    </row>
    <row r="2605" spans="1:42" hidden="1">
      <c r="A2605" s="79" t="str">
        <f t="shared" si="40"/>
        <v>SAG I</v>
      </c>
      <c r="B2605" s="89" t="s">
        <v>224</v>
      </c>
      <c r="K2605" s="3" t="s">
        <v>1951</v>
      </c>
      <c r="L2605" s="3" t="s">
        <v>1951</v>
      </c>
      <c r="M2605" s="3" t="s">
        <v>1951</v>
      </c>
      <c r="N2605" s="3" t="s">
        <v>1951</v>
      </c>
      <c r="AP2605" s="159" t="s">
        <v>588</v>
      </c>
    </row>
    <row r="2606" spans="1:42" hidden="1">
      <c r="A2606" s="79" t="str">
        <f t="shared" si="40"/>
        <v>SAL 1</v>
      </c>
      <c r="B2606" s="19">
        <v>1</v>
      </c>
      <c r="K2606" s="3" t="s">
        <v>1951</v>
      </c>
      <c r="L2606" s="3" t="s">
        <v>1951</v>
      </c>
      <c r="M2606" s="3" t="s">
        <v>1951</v>
      </c>
      <c r="N2606" s="3" t="s">
        <v>1951</v>
      </c>
      <c r="AP2606" t="s">
        <v>861</v>
      </c>
    </row>
    <row r="2607" spans="1:42" hidden="1">
      <c r="A2607" s="79" t="str">
        <f t="shared" si="40"/>
        <v>SAL 2</v>
      </c>
      <c r="B2607" s="19">
        <v>2</v>
      </c>
      <c r="K2607" s="3" t="s">
        <v>1951</v>
      </c>
      <c r="L2607" s="3" t="s">
        <v>1951</v>
      </c>
      <c r="M2607" s="3" t="s">
        <v>1951</v>
      </c>
      <c r="N2607" s="3" t="s">
        <v>1951</v>
      </c>
      <c r="AP2607" t="s">
        <v>861</v>
      </c>
    </row>
    <row r="2608" spans="1:42" hidden="1">
      <c r="A2608" s="79" t="str">
        <f t="shared" si="40"/>
        <v>SAL 3</v>
      </c>
      <c r="B2608" s="19">
        <v>3</v>
      </c>
      <c r="K2608" s="3" t="s">
        <v>1951</v>
      </c>
      <c r="L2608" s="3" t="s">
        <v>1951</v>
      </c>
      <c r="M2608" s="3" t="s">
        <v>1951</v>
      </c>
      <c r="N2608" s="3" t="s">
        <v>1951</v>
      </c>
      <c r="AP2608" t="s">
        <v>861</v>
      </c>
    </row>
    <row r="2609" spans="1:42" hidden="1">
      <c r="A2609" s="79" t="str">
        <f t="shared" si="40"/>
        <v>SAL D</v>
      </c>
      <c r="B2609" s="89" t="s">
        <v>239</v>
      </c>
      <c r="K2609" s="3" t="s">
        <v>1951</v>
      </c>
      <c r="L2609" s="3" t="s">
        <v>1951</v>
      </c>
      <c r="M2609" s="3" t="s">
        <v>1951</v>
      </c>
      <c r="N2609" s="3" t="s">
        <v>1951</v>
      </c>
      <c r="AP2609" s="159" t="s">
        <v>861</v>
      </c>
    </row>
    <row r="2610" spans="1:42" hidden="1">
      <c r="A2610" s="79" t="str">
        <f t="shared" si="40"/>
        <v>SAL E</v>
      </c>
      <c r="B2610" s="89" t="s">
        <v>246</v>
      </c>
      <c r="K2610" s="3" t="s">
        <v>1951</v>
      </c>
      <c r="L2610" s="3" t="s">
        <v>1951</v>
      </c>
      <c r="M2610" s="3" t="s">
        <v>1951</v>
      </c>
      <c r="N2610" s="3" t="s">
        <v>1951</v>
      </c>
      <c r="AP2610" s="159" t="s">
        <v>861</v>
      </c>
    </row>
    <row r="2611" spans="1:42" hidden="1">
      <c r="A2611" s="79" t="str">
        <f t="shared" si="40"/>
        <v>SAL F</v>
      </c>
      <c r="B2611" s="89" t="s">
        <v>247</v>
      </c>
      <c r="K2611" s="3" t="s">
        <v>1951</v>
      </c>
      <c r="L2611" s="3" t="s">
        <v>1951</v>
      </c>
      <c r="M2611" s="3" t="s">
        <v>1951</v>
      </c>
      <c r="N2611" s="3" t="s">
        <v>1951</v>
      </c>
      <c r="AP2611" s="159" t="s">
        <v>861</v>
      </c>
    </row>
    <row r="2612" spans="1:42" hidden="1">
      <c r="A2612" s="79" t="str">
        <f t="shared" si="40"/>
        <v>SAL G</v>
      </c>
      <c r="B2612" s="89" t="s">
        <v>173</v>
      </c>
      <c r="K2612" s="3" t="s">
        <v>1951</v>
      </c>
      <c r="L2612" s="3" t="s">
        <v>1951</v>
      </c>
      <c r="M2612" s="3" t="s">
        <v>1951</v>
      </c>
      <c r="N2612" s="3" t="s">
        <v>1951</v>
      </c>
      <c r="AP2612" s="159" t="s">
        <v>861</v>
      </c>
    </row>
    <row r="2613" spans="1:42" hidden="1">
      <c r="A2613" s="79" t="str">
        <f t="shared" si="40"/>
        <v>SAL H</v>
      </c>
      <c r="B2613" s="89" t="s">
        <v>108</v>
      </c>
      <c r="K2613" s="3" t="s">
        <v>1951</v>
      </c>
      <c r="L2613" s="3" t="s">
        <v>1951</v>
      </c>
      <c r="M2613" s="3" t="s">
        <v>1951</v>
      </c>
      <c r="N2613" s="3" t="s">
        <v>1951</v>
      </c>
      <c r="AP2613" s="159" t="s">
        <v>861</v>
      </c>
    </row>
    <row r="2614" spans="1:42" hidden="1">
      <c r="A2614" s="79" t="str">
        <f t="shared" si="40"/>
        <v>SAL I</v>
      </c>
      <c r="B2614" s="89" t="s">
        <v>224</v>
      </c>
      <c r="K2614" s="3" t="s">
        <v>1951</v>
      </c>
      <c r="L2614" s="3" t="s">
        <v>1951</v>
      </c>
      <c r="M2614" s="3" t="s">
        <v>1951</v>
      </c>
      <c r="N2614" s="3" t="s">
        <v>1951</v>
      </c>
      <c r="AP2614" s="159" t="s">
        <v>861</v>
      </c>
    </row>
    <row r="2615" spans="1:42" hidden="1">
      <c r="A2615" s="79" t="str">
        <f t="shared" si="40"/>
        <v>SAN 1</v>
      </c>
      <c r="B2615" s="19">
        <v>1</v>
      </c>
      <c r="K2615" s="3" t="s">
        <v>1951</v>
      </c>
      <c r="L2615" s="3" t="s">
        <v>1951</v>
      </c>
      <c r="M2615" s="3" t="s">
        <v>1951</v>
      </c>
      <c r="N2615" s="3" t="s">
        <v>1951</v>
      </c>
      <c r="AP2615" t="s">
        <v>1875</v>
      </c>
    </row>
    <row r="2616" spans="1:42" hidden="1">
      <c r="A2616" s="79" t="str">
        <f t="shared" si="40"/>
        <v>SAN 2</v>
      </c>
      <c r="B2616" s="19">
        <v>2</v>
      </c>
      <c r="K2616" s="3" t="s">
        <v>1951</v>
      </c>
      <c r="L2616" s="3" t="s">
        <v>1951</v>
      </c>
      <c r="M2616" s="3" t="s">
        <v>1951</v>
      </c>
      <c r="N2616" s="3" t="s">
        <v>1951</v>
      </c>
      <c r="AP2616" t="s">
        <v>1875</v>
      </c>
    </row>
    <row r="2617" spans="1:42" hidden="1">
      <c r="A2617" s="79" t="str">
        <f t="shared" si="40"/>
        <v>SAN 3</v>
      </c>
      <c r="B2617" s="19">
        <v>3</v>
      </c>
      <c r="K2617" s="3" t="s">
        <v>1951</v>
      </c>
      <c r="L2617" s="3" t="s">
        <v>1951</v>
      </c>
      <c r="M2617" s="3" t="s">
        <v>1951</v>
      </c>
      <c r="N2617" s="3" t="s">
        <v>1951</v>
      </c>
      <c r="AP2617" t="s">
        <v>1875</v>
      </c>
    </row>
    <row r="2618" spans="1:42" hidden="1">
      <c r="A2618" s="79" t="str">
        <f t="shared" si="40"/>
        <v>SAN D</v>
      </c>
      <c r="B2618" s="89" t="s">
        <v>239</v>
      </c>
      <c r="K2618" s="3" t="s">
        <v>1951</v>
      </c>
      <c r="L2618" s="3" t="s">
        <v>1951</v>
      </c>
      <c r="M2618" s="3" t="s">
        <v>1951</v>
      </c>
      <c r="N2618" s="3" t="s">
        <v>1951</v>
      </c>
      <c r="AP2618" s="159" t="s">
        <v>1875</v>
      </c>
    </row>
    <row r="2619" spans="1:42" hidden="1">
      <c r="A2619" s="79" t="str">
        <f t="shared" si="40"/>
        <v>SAN E</v>
      </c>
      <c r="B2619" s="89" t="s">
        <v>246</v>
      </c>
      <c r="K2619" s="3" t="s">
        <v>1951</v>
      </c>
      <c r="L2619" s="3" t="s">
        <v>1951</v>
      </c>
      <c r="M2619" s="3" t="s">
        <v>1951</v>
      </c>
      <c r="N2619" s="3" t="s">
        <v>1951</v>
      </c>
      <c r="AP2619" s="159" t="s">
        <v>1875</v>
      </c>
    </row>
    <row r="2620" spans="1:42" hidden="1">
      <c r="A2620" s="79" t="str">
        <f t="shared" si="40"/>
        <v>SAN F</v>
      </c>
      <c r="B2620" s="89" t="s">
        <v>247</v>
      </c>
      <c r="K2620" s="3" t="s">
        <v>1951</v>
      </c>
      <c r="L2620" s="3" t="s">
        <v>1951</v>
      </c>
      <c r="M2620" s="3" t="s">
        <v>1951</v>
      </c>
      <c r="N2620" s="3" t="s">
        <v>1951</v>
      </c>
      <c r="AP2620" s="159" t="s">
        <v>1875</v>
      </c>
    </row>
    <row r="2621" spans="1:42" hidden="1">
      <c r="A2621" s="79" t="str">
        <f t="shared" si="40"/>
        <v>SAN G</v>
      </c>
      <c r="B2621" s="89" t="s">
        <v>173</v>
      </c>
      <c r="K2621" s="3" t="s">
        <v>1951</v>
      </c>
      <c r="L2621" s="3" t="s">
        <v>1951</v>
      </c>
      <c r="M2621" s="3" t="s">
        <v>1951</v>
      </c>
      <c r="N2621" s="3" t="s">
        <v>1951</v>
      </c>
      <c r="AP2621" s="159" t="s">
        <v>1875</v>
      </c>
    </row>
    <row r="2622" spans="1:42" hidden="1">
      <c r="A2622" s="79" t="str">
        <f t="shared" si="40"/>
        <v>SAN H</v>
      </c>
      <c r="B2622" s="89" t="s">
        <v>108</v>
      </c>
      <c r="K2622" s="3" t="s">
        <v>1951</v>
      </c>
      <c r="L2622" s="3" t="s">
        <v>1951</v>
      </c>
      <c r="M2622" s="3" t="s">
        <v>1951</v>
      </c>
      <c r="N2622" s="3" t="s">
        <v>1951</v>
      </c>
      <c r="AP2622" s="159" t="s">
        <v>1875</v>
      </c>
    </row>
    <row r="2623" spans="1:42" hidden="1">
      <c r="A2623" s="79" t="str">
        <f t="shared" si="40"/>
        <v>SAN I</v>
      </c>
      <c r="B2623" s="89" t="s">
        <v>224</v>
      </c>
      <c r="K2623" s="3" t="s">
        <v>1951</v>
      </c>
      <c r="L2623" s="3" t="s">
        <v>1951</v>
      </c>
      <c r="M2623" s="3" t="s">
        <v>1951</v>
      </c>
      <c r="N2623" s="3" t="s">
        <v>1951</v>
      </c>
      <c r="AP2623" s="159" t="s">
        <v>1875</v>
      </c>
    </row>
    <row r="2624" spans="1:42" hidden="1">
      <c r="A2624" s="79" t="str">
        <f t="shared" si="40"/>
        <v>SAO 1</v>
      </c>
      <c r="B2624" s="19">
        <v>1</v>
      </c>
      <c r="K2624" s="3" t="s">
        <v>1951</v>
      </c>
      <c r="L2624" s="3" t="s">
        <v>1951</v>
      </c>
      <c r="M2624" s="3" t="s">
        <v>1951</v>
      </c>
      <c r="N2624" s="3" t="s">
        <v>1951</v>
      </c>
      <c r="AP2624" t="s">
        <v>1876</v>
      </c>
    </row>
    <row r="2625" spans="1:42" hidden="1">
      <c r="A2625" s="79" t="str">
        <f t="shared" si="40"/>
        <v>SAO 2</v>
      </c>
      <c r="B2625" s="19">
        <v>2</v>
      </c>
      <c r="K2625" s="3" t="s">
        <v>1951</v>
      </c>
      <c r="L2625" s="3" t="s">
        <v>1951</v>
      </c>
      <c r="M2625" s="3" t="s">
        <v>1951</v>
      </c>
      <c r="N2625" s="3" t="s">
        <v>1951</v>
      </c>
      <c r="AP2625" t="s">
        <v>1876</v>
      </c>
    </row>
    <row r="2626" spans="1:42" hidden="1">
      <c r="A2626" s="79" t="str">
        <f t="shared" ref="A2626:A2689" si="41">_xlfn.CONCAT(AP2626," ",B2626)</f>
        <v>SAO 3</v>
      </c>
      <c r="B2626" s="19">
        <v>3</v>
      </c>
      <c r="K2626" s="3" t="s">
        <v>1951</v>
      </c>
      <c r="L2626" s="3" t="s">
        <v>1951</v>
      </c>
      <c r="M2626" s="3" t="s">
        <v>1951</v>
      </c>
      <c r="N2626" s="3" t="s">
        <v>1951</v>
      </c>
      <c r="AP2626" t="s">
        <v>1876</v>
      </c>
    </row>
    <row r="2627" spans="1:42" hidden="1">
      <c r="A2627" s="79" t="str">
        <f t="shared" si="41"/>
        <v>SAO D</v>
      </c>
      <c r="B2627" s="89" t="s">
        <v>239</v>
      </c>
      <c r="K2627" s="3" t="s">
        <v>1951</v>
      </c>
      <c r="L2627" s="3" t="s">
        <v>1951</v>
      </c>
      <c r="M2627" s="3" t="s">
        <v>1951</v>
      </c>
      <c r="N2627" s="3" t="s">
        <v>1951</v>
      </c>
      <c r="AP2627" s="159" t="s">
        <v>1876</v>
      </c>
    </row>
    <row r="2628" spans="1:42" hidden="1">
      <c r="A2628" s="79" t="str">
        <f t="shared" si="41"/>
        <v>SAO F</v>
      </c>
      <c r="B2628" s="89" t="s">
        <v>247</v>
      </c>
      <c r="K2628" s="3" t="s">
        <v>1951</v>
      </c>
      <c r="L2628" s="3" t="s">
        <v>1951</v>
      </c>
      <c r="M2628" s="3" t="s">
        <v>1951</v>
      </c>
      <c r="N2628" s="3" t="s">
        <v>1951</v>
      </c>
      <c r="AP2628" s="159" t="s">
        <v>1876</v>
      </c>
    </row>
    <row r="2629" spans="1:42" hidden="1">
      <c r="A2629" s="79" t="str">
        <f t="shared" si="41"/>
        <v>SAO G</v>
      </c>
      <c r="B2629" s="89" t="s">
        <v>173</v>
      </c>
      <c r="K2629" s="3" t="s">
        <v>1951</v>
      </c>
      <c r="L2629" s="3" t="s">
        <v>1951</v>
      </c>
      <c r="M2629" s="3" t="s">
        <v>1951</v>
      </c>
      <c r="N2629" s="3" t="s">
        <v>1951</v>
      </c>
      <c r="AP2629" s="159" t="s">
        <v>1876</v>
      </c>
    </row>
    <row r="2630" spans="1:42" hidden="1">
      <c r="A2630" s="79" t="str">
        <f t="shared" si="41"/>
        <v>SAO H</v>
      </c>
      <c r="B2630" s="89" t="s">
        <v>108</v>
      </c>
      <c r="K2630" s="3" t="s">
        <v>1951</v>
      </c>
      <c r="L2630" s="3" t="s">
        <v>1951</v>
      </c>
      <c r="M2630" s="3" t="s">
        <v>1951</v>
      </c>
      <c r="N2630" s="3" t="s">
        <v>1951</v>
      </c>
      <c r="AP2630" s="159" t="s">
        <v>1876</v>
      </c>
    </row>
    <row r="2631" spans="1:42" hidden="1">
      <c r="A2631" s="79" t="str">
        <f t="shared" si="41"/>
        <v>SAO I</v>
      </c>
      <c r="B2631" s="89" t="s">
        <v>224</v>
      </c>
      <c r="K2631" s="3" t="s">
        <v>1951</v>
      </c>
      <c r="L2631" s="3" t="s">
        <v>1951</v>
      </c>
      <c r="M2631" s="3" t="s">
        <v>1951</v>
      </c>
      <c r="N2631" s="3" t="s">
        <v>1951</v>
      </c>
      <c r="AP2631" s="159" t="s">
        <v>1876</v>
      </c>
    </row>
    <row r="2632" spans="1:42" hidden="1">
      <c r="A2632" s="79" t="str">
        <f t="shared" si="41"/>
        <v>SAT 1</v>
      </c>
      <c r="B2632" s="19">
        <v>1</v>
      </c>
      <c r="K2632" s="3" t="s">
        <v>1951</v>
      </c>
      <c r="L2632" s="3" t="s">
        <v>1951</v>
      </c>
      <c r="M2632" s="3" t="s">
        <v>1951</v>
      </c>
      <c r="N2632" s="3" t="s">
        <v>1951</v>
      </c>
      <c r="AP2632" t="s">
        <v>152</v>
      </c>
    </row>
    <row r="2633" spans="1:42" hidden="1">
      <c r="A2633" s="79" t="str">
        <f t="shared" si="41"/>
        <v>SAT 3</v>
      </c>
      <c r="B2633" s="19">
        <v>3</v>
      </c>
      <c r="K2633" s="3" t="s">
        <v>1951</v>
      </c>
      <c r="L2633" s="3" t="s">
        <v>1951</v>
      </c>
      <c r="M2633" s="3" t="s">
        <v>1951</v>
      </c>
      <c r="N2633" s="3" t="s">
        <v>1951</v>
      </c>
      <c r="AP2633" t="s">
        <v>152</v>
      </c>
    </row>
    <row r="2634" spans="1:42" hidden="1">
      <c r="A2634" s="79" t="str">
        <f t="shared" si="41"/>
        <v>SAT D</v>
      </c>
      <c r="B2634" s="89" t="s">
        <v>239</v>
      </c>
      <c r="K2634" s="3" t="s">
        <v>1951</v>
      </c>
      <c r="L2634" s="3" t="s">
        <v>1951</v>
      </c>
      <c r="M2634" s="3" t="s">
        <v>1951</v>
      </c>
      <c r="N2634" s="3" t="s">
        <v>1951</v>
      </c>
      <c r="AP2634" s="159" t="s">
        <v>152</v>
      </c>
    </row>
    <row r="2635" spans="1:42" hidden="1">
      <c r="A2635" s="79" t="str">
        <f t="shared" si="41"/>
        <v>SAT G</v>
      </c>
      <c r="B2635" s="89" t="s">
        <v>173</v>
      </c>
      <c r="K2635" s="3" t="s">
        <v>1951</v>
      </c>
      <c r="L2635" s="3" t="s">
        <v>1951</v>
      </c>
      <c r="M2635" s="3" t="s">
        <v>1951</v>
      </c>
      <c r="N2635" s="3" t="s">
        <v>1951</v>
      </c>
      <c r="AP2635" s="159" t="s">
        <v>152</v>
      </c>
    </row>
    <row r="2636" spans="1:42" hidden="1">
      <c r="A2636" s="79" t="str">
        <f t="shared" si="41"/>
        <v>SAT2 1</v>
      </c>
      <c r="B2636" s="19">
        <v>1</v>
      </c>
      <c r="K2636" s="3" t="s">
        <v>1951</v>
      </c>
      <c r="L2636" s="3" t="s">
        <v>1951</v>
      </c>
      <c r="M2636" s="3" t="s">
        <v>1951</v>
      </c>
      <c r="N2636" s="3" t="s">
        <v>1951</v>
      </c>
      <c r="AP2636" t="s">
        <v>1877</v>
      </c>
    </row>
    <row r="2637" spans="1:42" hidden="1">
      <c r="A2637" s="79" t="str">
        <f t="shared" si="41"/>
        <v>SAT2 2</v>
      </c>
      <c r="B2637" s="19">
        <v>2</v>
      </c>
      <c r="K2637" s="3" t="s">
        <v>1951</v>
      </c>
      <c r="L2637" s="3" t="s">
        <v>1951</v>
      </c>
      <c r="M2637" s="3" t="s">
        <v>1951</v>
      </c>
      <c r="N2637" s="3" t="s">
        <v>1951</v>
      </c>
      <c r="AP2637" t="s">
        <v>1877</v>
      </c>
    </row>
    <row r="2638" spans="1:42" hidden="1">
      <c r="A2638" s="79" t="str">
        <f t="shared" si="41"/>
        <v>SAT2 3</v>
      </c>
      <c r="B2638" s="19">
        <v>3</v>
      </c>
      <c r="K2638" s="3" t="s">
        <v>1951</v>
      </c>
      <c r="L2638" s="3" t="s">
        <v>1951</v>
      </c>
      <c r="M2638" s="3" t="s">
        <v>1951</v>
      </c>
      <c r="N2638" s="3" t="s">
        <v>1951</v>
      </c>
      <c r="AP2638" t="s">
        <v>1877</v>
      </c>
    </row>
    <row r="2639" spans="1:42" hidden="1">
      <c r="A2639" s="79" t="str">
        <f t="shared" si="41"/>
        <v>SAT2 D</v>
      </c>
      <c r="B2639" s="89" t="s">
        <v>239</v>
      </c>
      <c r="K2639" s="3" t="s">
        <v>1951</v>
      </c>
      <c r="L2639" s="3" t="s">
        <v>1951</v>
      </c>
      <c r="M2639" s="3" t="s">
        <v>1951</v>
      </c>
      <c r="N2639" s="3" t="s">
        <v>1951</v>
      </c>
      <c r="AP2639" s="159" t="s">
        <v>1877</v>
      </c>
    </row>
    <row r="2640" spans="1:42" hidden="1">
      <c r="A2640" s="79" t="str">
        <f t="shared" si="41"/>
        <v>SAT2 E</v>
      </c>
      <c r="B2640" s="89" t="s">
        <v>246</v>
      </c>
      <c r="K2640" s="3" t="s">
        <v>1951</v>
      </c>
      <c r="L2640" s="3" t="s">
        <v>1951</v>
      </c>
      <c r="M2640" s="3" t="s">
        <v>1951</v>
      </c>
      <c r="N2640" s="3" t="s">
        <v>1951</v>
      </c>
      <c r="AP2640" s="159" t="s">
        <v>1877</v>
      </c>
    </row>
    <row r="2641" spans="1:42" hidden="1">
      <c r="A2641" s="79" t="str">
        <f t="shared" si="41"/>
        <v>SAT2 F</v>
      </c>
      <c r="B2641" s="89" t="s">
        <v>247</v>
      </c>
      <c r="K2641" s="3" t="s">
        <v>1951</v>
      </c>
      <c r="L2641" s="3" t="s">
        <v>1951</v>
      </c>
      <c r="M2641" s="3" t="s">
        <v>1951</v>
      </c>
      <c r="N2641" s="3" t="s">
        <v>1951</v>
      </c>
      <c r="AP2641" s="159" t="s">
        <v>1877</v>
      </c>
    </row>
    <row r="2642" spans="1:42" hidden="1">
      <c r="A2642" s="79" t="str">
        <f t="shared" si="41"/>
        <v>SAT2 G</v>
      </c>
      <c r="B2642" s="89" t="s">
        <v>173</v>
      </c>
      <c r="K2642" s="3" t="s">
        <v>1951</v>
      </c>
      <c r="L2642" s="3" t="s">
        <v>1951</v>
      </c>
      <c r="M2642" s="3" t="s">
        <v>1951</v>
      </c>
      <c r="N2642" s="3" t="s">
        <v>1951</v>
      </c>
      <c r="AP2642" s="159" t="s">
        <v>1877</v>
      </c>
    </row>
    <row r="2643" spans="1:42" hidden="1">
      <c r="A2643" s="79" t="str">
        <f t="shared" si="41"/>
        <v>SAT2 H</v>
      </c>
      <c r="B2643" s="89" t="s">
        <v>108</v>
      </c>
      <c r="K2643" s="3" t="s">
        <v>1951</v>
      </c>
      <c r="L2643" s="3" t="s">
        <v>1951</v>
      </c>
      <c r="M2643" s="3" t="s">
        <v>1951</v>
      </c>
      <c r="N2643" s="3" t="s">
        <v>1951</v>
      </c>
      <c r="AP2643" s="159" t="s">
        <v>1877</v>
      </c>
    </row>
    <row r="2644" spans="1:42" hidden="1">
      <c r="A2644" s="79" t="str">
        <f t="shared" si="41"/>
        <v>SAT2 I</v>
      </c>
      <c r="B2644" s="89" t="s">
        <v>224</v>
      </c>
      <c r="K2644" s="3" t="s">
        <v>1951</v>
      </c>
      <c r="L2644" s="3" t="s">
        <v>1951</v>
      </c>
      <c r="M2644" s="3" t="s">
        <v>1951</v>
      </c>
      <c r="N2644" s="3" t="s">
        <v>1951</v>
      </c>
      <c r="AP2644" s="159" t="s">
        <v>1877</v>
      </c>
    </row>
    <row r="2645" spans="1:42" hidden="1">
      <c r="A2645" s="79" t="str">
        <f t="shared" si="41"/>
        <v>SAV 1</v>
      </c>
      <c r="B2645" s="19">
        <v>1</v>
      </c>
      <c r="K2645" s="3" t="s">
        <v>1951</v>
      </c>
      <c r="L2645" s="3" t="s">
        <v>1951</v>
      </c>
      <c r="M2645" s="3" t="s">
        <v>1951</v>
      </c>
      <c r="N2645" s="3" t="s">
        <v>1951</v>
      </c>
      <c r="AP2645" t="s">
        <v>1946</v>
      </c>
    </row>
    <row r="2646" spans="1:42" hidden="1">
      <c r="A2646" s="79" t="str">
        <f t="shared" si="41"/>
        <v>SAV D</v>
      </c>
      <c r="B2646" s="89" t="s">
        <v>239</v>
      </c>
      <c r="K2646" s="3" t="s">
        <v>1951</v>
      </c>
      <c r="L2646" s="3" t="s">
        <v>1951</v>
      </c>
      <c r="M2646" s="3" t="s">
        <v>1951</v>
      </c>
      <c r="N2646" s="3" t="s">
        <v>1951</v>
      </c>
      <c r="AP2646" s="159" t="s">
        <v>1946</v>
      </c>
    </row>
    <row r="2647" spans="1:42" hidden="1">
      <c r="A2647" s="79" t="str">
        <f t="shared" si="41"/>
        <v>SAV E</v>
      </c>
      <c r="B2647" s="89" t="s">
        <v>246</v>
      </c>
      <c r="K2647" s="3" t="s">
        <v>1951</v>
      </c>
      <c r="L2647" s="3" t="s">
        <v>1951</v>
      </c>
      <c r="M2647" s="3" t="s">
        <v>1951</v>
      </c>
      <c r="N2647" s="3" t="s">
        <v>1951</v>
      </c>
      <c r="AP2647" s="159" t="s">
        <v>1946</v>
      </c>
    </row>
    <row r="2648" spans="1:42" hidden="1">
      <c r="A2648" s="79" t="str">
        <f t="shared" si="41"/>
        <v>SAV F</v>
      </c>
      <c r="B2648" s="89" t="s">
        <v>247</v>
      </c>
      <c r="K2648" s="3" t="s">
        <v>1951</v>
      </c>
      <c r="L2648" s="3" t="s">
        <v>1951</v>
      </c>
      <c r="M2648" s="3" t="s">
        <v>1951</v>
      </c>
      <c r="N2648" s="3" t="s">
        <v>1951</v>
      </c>
      <c r="AP2648" s="159" t="s">
        <v>1946</v>
      </c>
    </row>
    <row r="2649" spans="1:42" hidden="1">
      <c r="A2649" s="79" t="str">
        <f t="shared" si="41"/>
        <v>SAV G</v>
      </c>
      <c r="B2649" s="89" t="s">
        <v>173</v>
      </c>
      <c r="K2649" s="3" t="s">
        <v>1951</v>
      </c>
      <c r="L2649" s="3" t="s">
        <v>1951</v>
      </c>
      <c r="M2649" s="3" t="s">
        <v>1951</v>
      </c>
      <c r="N2649" s="3" t="s">
        <v>1951</v>
      </c>
      <c r="AP2649" s="159" t="s">
        <v>1946</v>
      </c>
    </row>
    <row r="2650" spans="1:42" hidden="1">
      <c r="A2650" s="79" t="str">
        <f t="shared" si="41"/>
        <v>SAV H</v>
      </c>
      <c r="B2650" s="89" t="s">
        <v>108</v>
      </c>
      <c r="K2650" s="3" t="s">
        <v>1951</v>
      </c>
      <c r="L2650" s="3" t="s">
        <v>1951</v>
      </c>
      <c r="M2650" s="3" t="s">
        <v>1951</v>
      </c>
      <c r="N2650" s="3" t="s">
        <v>1951</v>
      </c>
      <c r="AP2650" s="159" t="s">
        <v>1946</v>
      </c>
    </row>
    <row r="2651" spans="1:42" hidden="1">
      <c r="A2651" s="79" t="str">
        <f t="shared" si="41"/>
        <v>SAV I</v>
      </c>
      <c r="B2651" s="89" t="s">
        <v>224</v>
      </c>
      <c r="K2651" s="3" t="s">
        <v>1951</v>
      </c>
      <c r="L2651" s="3" t="s">
        <v>1951</v>
      </c>
      <c r="M2651" s="3" t="s">
        <v>1951</v>
      </c>
      <c r="N2651" s="3" t="s">
        <v>1951</v>
      </c>
      <c r="AP2651" s="159" t="s">
        <v>1946</v>
      </c>
    </row>
    <row r="2652" spans="1:42" hidden="1">
      <c r="A2652" s="79" t="str">
        <f t="shared" si="41"/>
        <v>SBN F</v>
      </c>
      <c r="B2652" s="89" t="s">
        <v>247</v>
      </c>
      <c r="K2652" s="3" t="s">
        <v>1951</v>
      </c>
      <c r="L2652" s="3" t="s">
        <v>1951</v>
      </c>
      <c r="M2652" s="3" t="s">
        <v>1951</v>
      </c>
      <c r="N2652" s="3" t="s">
        <v>1951</v>
      </c>
      <c r="AP2652" s="159" t="s">
        <v>951</v>
      </c>
    </row>
    <row r="2653" spans="1:42" hidden="1">
      <c r="A2653" s="79" t="str">
        <f t="shared" si="41"/>
        <v>SBN I</v>
      </c>
      <c r="B2653" s="89" t="s">
        <v>224</v>
      </c>
      <c r="K2653" s="3" t="s">
        <v>1951</v>
      </c>
      <c r="L2653" s="3" t="s">
        <v>1951</v>
      </c>
      <c r="M2653" s="3" t="s">
        <v>1951</v>
      </c>
      <c r="N2653" s="3" t="s">
        <v>1951</v>
      </c>
      <c r="AP2653" s="159" t="s">
        <v>951</v>
      </c>
    </row>
    <row r="2654" spans="1:42" hidden="1">
      <c r="A2654" s="79" t="str">
        <f t="shared" si="41"/>
        <v>SCR2 1</v>
      </c>
      <c r="B2654" s="19">
        <v>1</v>
      </c>
      <c r="K2654" s="3" t="s">
        <v>1951</v>
      </c>
      <c r="L2654" s="3" t="s">
        <v>1951</v>
      </c>
      <c r="M2654" s="3" t="s">
        <v>1951</v>
      </c>
      <c r="N2654" s="3" t="s">
        <v>1951</v>
      </c>
      <c r="AP2654" t="s">
        <v>1878</v>
      </c>
    </row>
    <row r="2655" spans="1:42" hidden="1">
      <c r="A2655" s="79" t="str">
        <f t="shared" si="41"/>
        <v>SCR2 2</v>
      </c>
      <c r="B2655" s="19">
        <v>2</v>
      </c>
      <c r="K2655" s="3" t="s">
        <v>1951</v>
      </c>
      <c r="L2655" s="3" t="s">
        <v>1951</v>
      </c>
      <c r="M2655" s="3" t="s">
        <v>1951</v>
      </c>
      <c r="N2655" s="3" t="s">
        <v>1951</v>
      </c>
      <c r="AP2655" t="s">
        <v>1878</v>
      </c>
    </row>
    <row r="2656" spans="1:42" hidden="1">
      <c r="A2656" s="79" t="str">
        <f t="shared" si="41"/>
        <v>SCR2 3</v>
      </c>
      <c r="B2656" s="19">
        <v>3</v>
      </c>
      <c r="K2656" s="3" t="s">
        <v>1951</v>
      </c>
      <c r="L2656" s="3" t="s">
        <v>1951</v>
      </c>
      <c r="M2656" s="3" t="s">
        <v>1951</v>
      </c>
      <c r="N2656" s="3" t="s">
        <v>1951</v>
      </c>
      <c r="AP2656" t="s">
        <v>1878</v>
      </c>
    </row>
    <row r="2657" spans="1:42" hidden="1">
      <c r="A2657" s="79" t="str">
        <f t="shared" si="41"/>
        <v>SCR2 D</v>
      </c>
      <c r="B2657" s="89" t="s">
        <v>239</v>
      </c>
      <c r="K2657" s="3" t="s">
        <v>1951</v>
      </c>
      <c r="L2657" s="3" t="s">
        <v>1951</v>
      </c>
      <c r="M2657" s="3" t="s">
        <v>1951</v>
      </c>
      <c r="N2657" s="3" t="s">
        <v>1951</v>
      </c>
      <c r="AP2657" s="159" t="s">
        <v>1878</v>
      </c>
    </row>
    <row r="2658" spans="1:42" hidden="1">
      <c r="A2658" s="79" t="str">
        <f t="shared" si="41"/>
        <v>SCR2 E</v>
      </c>
      <c r="B2658" s="89" t="s">
        <v>246</v>
      </c>
      <c r="K2658" s="3" t="s">
        <v>1951</v>
      </c>
      <c r="L2658" s="3" t="s">
        <v>1951</v>
      </c>
      <c r="M2658" s="3" t="s">
        <v>1951</v>
      </c>
      <c r="N2658" s="3" t="s">
        <v>1951</v>
      </c>
      <c r="AP2658" s="159" t="s">
        <v>1878</v>
      </c>
    </row>
    <row r="2659" spans="1:42" hidden="1">
      <c r="A2659" s="79" t="str">
        <f t="shared" si="41"/>
        <v>SCR2 F</v>
      </c>
      <c r="B2659" s="89" t="s">
        <v>247</v>
      </c>
      <c r="K2659" s="3" t="s">
        <v>1951</v>
      </c>
      <c r="L2659" s="3" t="s">
        <v>1951</v>
      </c>
      <c r="M2659" s="3" t="s">
        <v>1951</v>
      </c>
      <c r="N2659" s="3" t="s">
        <v>1951</v>
      </c>
      <c r="AP2659" s="159" t="s">
        <v>1878</v>
      </c>
    </row>
    <row r="2660" spans="1:42" hidden="1">
      <c r="A2660" s="79" t="str">
        <f t="shared" si="41"/>
        <v>SCR2 G</v>
      </c>
      <c r="B2660" s="89" t="s">
        <v>173</v>
      </c>
      <c r="K2660" s="3" t="s">
        <v>1951</v>
      </c>
      <c r="L2660" s="3" t="s">
        <v>1951</v>
      </c>
      <c r="M2660" s="3" t="s">
        <v>1951</v>
      </c>
      <c r="N2660" s="3" t="s">
        <v>1951</v>
      </c>
      <c r="AP2660" s="159" t="s">
        <v>1878</v>
      </c>
    </row>
    <row r="2661" spans="1:42" hidden="1">
      <c r="A2661" s="79" t="str">
        <f t="shared" si="41"/>
        <v>SCR2 H</v>
      </c>
      <c r="B2661" s="89" t="s">
        <v>108</v>
      </c>
      <c r="K2661" s="3" t="s">
        <v>1951</v>
      </c>
      <c r="L2661" s="3" t="s">
        <v>1951</v>
      </c>
      <c r="M2661" s="3" t="s">
        <v>1951</v>
      </c>
      <c r="N2661" s="3" t="s">
        <v>1951</v>
      </c>
      <c r="AP2661" s="159" t="s">
        <v>1878</v>
      </c>
    </row>
    <row r="2662" spans="1:42" hidden="1">
      <c r="A2662" s="79" t="str">
        <f t="shared" si="41"/>
        <v>SCR2 I</v>
      </c>
      <c r="B2662" s="89" t="s">
        <v>224</v>
      </c>
      <c r="K2662" s="3" t="s">
        <v>1951</v>
      </c>
      <c r="L2662" s="3" t="s">
        <v>1951</v>
      </c>
      <c r="M2662" s="3" t="s">
        <v>1951</v>
      </c>
      <c r="N2662" s="3" t="s">
        <v>1951</v>
      </c>
      <c r="AP2662" s="159" t="s">
        <v>1878</v>
      </c>
    </row>
    <row r="2663" spans="1:42" hidden="1">
      <c r="A2663" s="79" t="str">
        <f t="shared" si="41"/>
        <v>SCR4 1</v>
      </c>
      <c r="B2663" s="19">
        <v>1</v>
      </c>
      <c r="K2663" s="3" t="s">
        <v>1951</v>
      </c>
      <c r="L2663" s="3" t="s">
        <v>1951</v>
      </c>
      <c r="M2663" s="3" t="s">
        <v>1951</v>
      </c>
      <c r="N2663" s="3" t="s">
        <v>1951</v>
      </c>
      <c r="AP2663" t="s">
        <v>1879</v>
      </c>
    </row>
    <row r="2664" spans="1:42" hidden="1">
      <c r="A2664" s="79" t="str">
        <f t="shared" si="41"/>
        <v>SCR4 2</v>
      </c>
      <c r="B2664" s="19">
        <v>2</v>
      </c>
      <c r="K2664" s="3" t="s">
        <v>1951</v>
      </c>
      <c r="L2664" s="3" t="s">
        <v>1951</v>
      </c>
      <c r="M2664" s="3" t="s">
        <v>1951</v>
      </c>
      <c r="N2664" s="3" t="s">
        <v>1951</v>
      </c>
      <c r="AP2664" t="s">
        <v>1879</v>
      </c>
    </row>
    <row r="2665" spans="1:42" hidden="1">
      <c r="A2665" s="79" t="str">
        <f t="shared" si="41"/>
        <v>SCR4 3</v>
      </c>
      <c r="B2665" s="19">
        <v>3</v>
      </c>
      <c r="K2665" s="3" t="s">
        <v>1951</v>
      </c>
      <c r="L2665" s="3" t="s">
        <v>1951</v>
      </c>
      <c r="M2665" s="3" t="s">
        <v>1951</v>
      </c>
      <c r="N2665" s="3" t="s">
        <v>1951</v>
      </c>
      <c r="AP2665" t="s">
        <v>1879</v>
      </c>
    </row>
    <row r="2666" spans="1:42" hidden="1">
      <c r="A2666" s="79" t="str">
        <f t="shared" si="41"/>
        <v>SCR4 D</v>
      </c>
      <c r="B2666" s="89" t="s">
        <v>239</v>
      </c>
      <c r="K2666" s="3" t="s">
        <v>1951</v>
      </c>
      <c r="L2666" s="3" t="s">
        <v>1951</v>
      </c>
      <c r="M2666" s="3" t="s">
        <v>1951</v>
      </c>
      <c r="N2666" s="3" t="s">
        <v>1951</v>
      </c>
      <c r="AP2666" s="159" t="s">
        <v>1879</v>
      </c>
    </row>
    <row r="2667" spans="1:42" hidden="1">
      <c r="A2667" s="79" t="str">
        <f t="shared" si="41"/>
        <v>SCR4 E</v>
      </c>
      <c r="B2667" s="89" t="s">
        <v>246</v>
      </c>
      <c r="K2667" s="3" t="s">
        <v>1951</v>
      </c>
      <c r="L2667" s="3" t="s">
        <v>1951</v>
      </c>
      <c r="M2667" s="3" t="s">
        <v>1951</v>
      </c>
      <c r="N2667" s="3" t="s">
        <v>1951</v>
      </c>
      <c r="AP2667" s="159" t="s">
        <v>1879</v>
      </c>
    </row>
    <row r="2668" spans="1:42" hidden="1">
      <c r="A2668" s="79" t="str">
        <f t="shared" si="41"/>
        <v>SCR4 F</v>
      </c>
      <c r="B2668" s="89" t="s">
        <v>247</v>
      </c>
      <c r="K2668" s="3" t="s">
        <v>1951</v>
      </c>
      <c r="L2668" s="3" t="s">
        <v>1951</v>
      </c>
      <c r="M2668" s="3" t="s">
        <v>1951</v>
      </c>
      <c r="N2668" s="3" t="s">
        <v>1951</v>
      </c>
      <c r="AP2668" s="159" t="s">
        <v>1879</v>
      </c>
    </row>
    <row r="2669" spans="1:42" hidden="1">
      <c r="A2669" s="79" t="str">
        <f t="shared" si="41"/>
        <v>SCR4 G</v>
      </c>
      <c r="B2669" s="89" t="s">
        <v>173</v>
      </c>
      <c r="K2669" s="3" t="s">
        <v>1951</v>
      </c>
      <c r="L2669" s="3" t="s">
        <v>1951</v>
      </c>
      <c r="M2669" s="3" t="s">
        <v>1951</v>
      </c>
      <c r="N2669" s="3" t="s">
        <v>1951</v>
      </c>
      <c r="AP2669" s="159" t="s">
        <v>1879</v>
      </c>
    </row>
    <row r="2670" spans="1:42" hidden="1">
      <c r="A2670" s="79" t="str">
        <f t="shared" si="41"/>
        <v>SCR4 H</v>
      </c>
      <c r="B2670" s="89" t="s">
        <v>108</v>
      </c>
      <c r="K2670" s="3" t="s">
        <v>1951</v>
      </c>
      <c r="L2670" s="3" t="s">
        <v>1951</v>
      </c>
      <c r="M2670" s="3" t="s">
        <v>1951</v>
      </c>
      <c r="N2670" s="3" t="s">
        <v>1951</v>
      </c>
      <c r="AP2670" s="159" t="s">
        <v>1879</v>
      </c>
    </row>
    <row r="2671" spans="1:42" hidden="1">
      <c r="A2671" s="79" t="str">
        <f t="shared" si="41"/>
        <v>SCR4 I</v>
      </c>
      <c r="B2671" s="89" t="s">
        <v>224</v>
      </c>
      <c r="K2671" s="3" t="s">
        <v>1951</v>
      </c>
      <c r="L2671" s="3" t="s">
        <v>1951</v>
      </c>
      <c r="M2671" s="3" t="s">
        <v>1951</v>
      </c>
      <c r="N2671" s="3" t="s">
        <v>1951</v>
      </c>
      <c r="AP2671" s="159" t="s">
        <v>1879</v>
      </c>
    </row>
    <row r="2672" spans="1:42" hidden="1">
      <c r="A2672" s="79" t="str">
        <f t="shared" si="41"/>
        <v>SET 2</v>
      </c>
      <c r="B2672" s="19">
        <v>2</v>
      </c>
      <c r="K2672" s="3" t="s">
        <v>1951</v>
      </c>
      <c r="L2672" s="3" t="s">
        <v>1951</v>
      </c>
      <c r="M2672" s="3" t="s">
        <v>1951</v>
      </c>
      <c r="N2672" s="3" t="s">
        <v>1951</v>
      </c>
      <c r="AP2672" t="s">
        <v>1880</v>
      </c>
    </row>
    <row r="2673" spans="1:42" hidden="1">
      <c r="A2673" s="79" t="str">
        <f t="shared" si="41"/>
        <v>SET 3</v>
      </c>
      <c r="B2673" s="19">
        <v>3</v>
      </c>
      <c r="K2673" s="3" t="s">
        <v>1951</v>
      </c>
      <c r="L2673" s="3" t="s">
        <v>1951</v>
      </c>
      <c r="M2673" s="3" t="s">
        <v>1951</v>
      </c>
      <c r="N2673" s="3" t="s">
        <v>1951</v>
      </c>
      <c r="AP2673" t="s">
        <v>1880</v>
      </c>
    </row>
    <row r="2674" spans="1:42" hidden="1">
      <c r="A2674" s="79" t="str">
        <f t="shared" si="41"/>
        <v>SET D</v>
      </c>
      <c r="B2674" s="89" t="s">
        <v>239</v>
      </c>
      <c r="K2674" s="3" t="s">
        <v>1951</v>
      </c>
      <c r="L2674" s="3" t="s">
        <v>1951</v>
      </c>
      <c r="M2674" s="3" t="s">
        <v>1951</v>
      </c>
      <c r="N2674" s="3" t="s">
        <v>1951</v>
      </c>
      <c r="AP2674" s="159" t="s">
        <v>1880</v>
      </c>
    </row>
    <row r="2675" spans="1:42" hidden="1">
      <c r="A2675" s="79" t="str">
        <f t="shared" si="41"/>
        <v>SET E</v>
      </c>
      <c r="B2675" s="89" t="s">
        <v>246</v>
      </c>
      <c r="K2675" s="3" t="s">
        <v>1951</v>
      </c>
      <c r="L2675" s="3" t="s">
        <v>1951</v>
      </c>
      <c r="M2675" s="3" t="s">
        <v>1951</v>
      </c>
      <c r="N2675" s="3" t="s">
        <v>1951</v>
      </c>
      <c r="AP2675" s="159" t="s">
        <v>1880</v>
      </c>
    </row>
    <row r="2676" spans="1:42" hidden="1">
      <c r="A2676" s="79" t="str">
        <f t="shared" si="41"/>
        <v>SET F</v>
      </c>
      <c r="B2676" s="89" t="s">
        <v>247</v>
      </c>
      <c r="K2676" s="3" t="s">
        <v>1951</v>
      </c>
      <c r="L2676" s="3" t="s">
        <v>1951</v>
      </c>
      <c r="M2676" s="3" t="s">
        <v>1951</v>
      </c>
      <c r="N2676" s="3" t="s">
        <v>1951</v>
      </c>
      <c r="AP2676" s="159" t="s">
        <v>1880</v>
      </c>
    </row>
    <row r="2677" spans="1:42" hidden="1">
      <c r="A2677" s="79" t="str">
        <f t="shared" si="41"/>
        <v>SET G</v>
      </c>
      <c r="B2677" s="89" t="s">
        <v>173</v>
      </c>
      <c r="K2677" s="3" t="s">
        <v>1951</v>
      </c>
      <c r="L2677" s="3" t="s">
        <v>1951</v>
      </c>
      <c r="M2677" s="3" t="s">
        <v>1951</v>
      </c>
      <c r="N2677" s="3" t="s">
        <v>1951</v>
      </c>
      <c r="AP2677" s="159" t="s">
        <v>1880</v>
      </c>
    </row>
    <row r="2678" spans="1:42" hidden="1">
      <c r="A2678" s="79" t="str">
        <f t="shared" si="41"/>
        <v>SET H</v>
      </c>
      <c r="B2678" s="89" t="s">
        <v>108</v>
      </c>
      <c r="K2678" s="3" t="s">
        <v>1951</v>
      </c>
      <c r="L2678" s="3" t="s">
        <v>1951</v>
      </c>
      <c r="M2678" s="3" t="s">
        <v>1951</v>
      </c>
      <c r="N2678" s="3" t="s">
        <v>1951</v>
      </c>
      <c r="AP2678" s="159" t="s">
        <v>1880</v>
      </c>
    </row>
    <row r="2679" spans="1:42" hidden="1">
      <c r="A2679" s="79" t="str">
        <f t="shared" si="41"/>
        <v>SET I</v>
      </c>
      <c r="B2679" s="89" t="s">
        <v>224</v>
      </c>
      <c r="K2679" s="3" t="s">
        <v>1951</v>
      </c>
      <c r="L2679" s="3" t="s">
        <v>1951</v>
      </c>
      <c r="M2679" s="3" t="s">
        <v>1951</v>
      </c>
      <c r="N2679" s="3" t="s">
        <v>1951</v>
      </c>
      <c r="AP2679" s="159" t="s">
        <v>1880</v>
      </c>
    </row>
    <row r="2680" spans="1:42" hidden="1">
      <c r="A2680" s="79" t="str">
        <f t="shared" si="41"/>
        <v>SEV 1</v>
      </c>
      <c r="B2680" s="19">
        <v>1</v>
      </c>
      <c r="K2680" s="3" t="s">
        <v>1951</v>
      </c>
      <c r="L2680" s="3" t="s">
        <v>1951</v>
      </c>
      <c r="M2680" s="3" t="s">
        <v>1951</v>
      </c>
      <c r="N2680" s="3" t="s">
        <v>1951</v>
      </c>
      <c r="AP2680" t="s">
        <v>1661</v>
      </c>
    </row>
    <row r="2681" spans="1:42" hidden="1">
      <c r="A2681" s="79" t="str">
        <f t="shared" si="41"/>
        <v>SEV 2</v>
      </c>
      <c r="B2681" s="19">
        <v>2</v>
      </c>
      <c r="K2681" s="3" t="s">
        <v>1951</v>
      </c>
      <c r="L2681" s="3" t="s">
        <v>1951</v>
      </c>
      <c r="M2681" s="3" t="s">
        <v>1951</v>
      </c>
      <c r="N2681" s="3" t="s">
        <v>1951</v>
      </c>
      <c r="AP2681" t="s">
        <v>1661</v>
      </c>
    </row>
    <row r="2682" spans="1:42" hidden="1">
      <c r="A2682" s="79" t="str">
        <f t="shared" si="41"/>
        <v>SEV 3</v>
      </c>
      <c r="B2682" s="19">
        <v>3</v>
      </c>
      <c r="K2682" s="3" t="s">
        <v>1951</v>
      </c>
      <c r="L2682" s="3" t="s">
        <v>1951</v>
      </c>
      <c r="M2682" s="3" t="s">
        <v>1951</v>
      </c>
      <c r="N2682" s="3" t="s">
        <v>1951</v>
      </c>
      <c r="AP2682" t="s">
        <v>1661</v>
      </c>
    </row>
    <row r="2683" spans="1:42" hidden="1">
      <c r="A2683" s="79" t="str">
        <f t="shared" si="41"/>
        <v>SEV A</v>
      </c>
      <c r="B2683" s="89" t="s">
        <v>106</v>
      </c>
      <c r="K2683" s="3" t="s">
        <v>1951</v>
      </c>
      <c r="L2683" s="3" t="s">
        <v>1951</v>
      </c>
      <c r="M2683" s="3" t="s">
        <v>1951</v>
      </c>
      <c r="N2683" s="3" t="s">
        <v>1951</v>
      </c>
      <c r="AP2683" s="159" t="s">
        <v>1661</v>
      </c>
    </row>
    <row r="2684" spans="1:42" hidden="1">
      <c r="A2684" s="79" t="str">
        <f t="shared" si="41"/>
        <v>SEV B</v>
      </c>
      <c r="B2684" s="89" t="s">
        <v>109</v>
      </c>
      <c r="K2684" s="3" t="s">
        <v>1951</v>
      </c>
      <c r="L2684" s="3" t="s">
        <v>1951</v>
      </c>
      <c r="M2684" s="3" t="s">
        <v>1951</v>
      </c>
      <c r="N2684" s="3" t="s">
        <v>1951</v>
      </c>
      <c r="AP2684" s="159" t="s">
        <v>1661</v>
      </c>
    </row>
    <row r="2685" spans="1:42" hidden="1">
      <c r="A2685" s="79" t="str">
        <f t="shared" si="41"/>
        <v>SEV D</v>
      </c>
      <c r="B2685" s="89" t="s">
        <v>239</v>
      </c>
      <c r="K2685" s="3" t="s">
        <v>1951</v>
      </c>
      <c r="L2685" s="3" t="s">
        <v>1951</v>
      </c>
      <c r="M2685" s="3" t="s">
        <v>1951</v>
      </c>
      <c r="N2685" s="3" t="s">
        <v>1951</v>
      </c>
      <c r="AP2685" s="159" t="s">
        <v>1661</v>
      </c>
    </row>
    <row r="2686" spans="1:42" hidden="1">
      <c r="A2686" s="79" t="str">
        <f t="shared" si="41"/>
        <v>SEV E</v>
      </c>
      <c r="B2686" s="89" t="s">
        <v>246</v>
      </c>
      <c r="K2686" s="3" t="s">
        <v>1951</v>
      </c>
      <c r="L2686" s="3" t="s">
        <v>1951</v>
      </c>
      <c r="M2686" s="3" t="s">
        <v>1951</v>
      </c>
      <c r="N2686" s="3" t="s">
        <v>1951</v>
      </c>
      <c r="AP2686" s="159" t="s">
        <v>1661</v>
      </c>
    </row>
    <row r="2687" spans="1:42" hidden="1">
      <c r="A2687" s="79" t="str">
        <f t="shared" si="41"/>
        <v>SEV F</v>
      </c>
      <c r="B2687" s="89" t="s">
        <v>247</v>
      </c>
      <c r="K2687" s="3" t="s">
        <v>1951</v>
      </c>
      <c r="L2687" s="3" t="s">
        <v>1951</v>
      </c>
      <c r="M2687" s="3" t="s">
        <v>1951</v>
      </c>
      <c r="N2687" s="3" t="s">
        <v>1951</v>
      </c>
      <c r="AP2687" s="159" t="s">
        <v>1661</v>
      </c>
    </row>
    <row r="2688" spans="1:42" hidden="1">
      <c r="A2688" s="79" t="str">
        <f t="shared" si="41"/>
        <v>SEV G</v>
      </c>
      <c r="B2688" s="89" t="s">
        <v>173</v>
      </c>
      <c r="C2688" s="79"/>
      <c r="D2688" s="79"/>
      <c r="E2688" s="79"/>
      <c r="F2688" s="79"/>
      <c r="G2688" s="84"/>
      <c r="H2688" s="79"/>
      <c r="I2688" s="79"/>
      <c r="J2688" s="79"/>
      <c r="K2688" s="3" t="s">
        <v>1951</v>
      </c>
      <c r="L2688" s="3" t="s">
        <v>1951</v>
      </c>
      <c r="M2688" s="3" t="s">
        <v>1951</v>
      </c>
      <c r="N2688" s="3" t="s">
        <v>1951</v>
      </c>
      <c r="O2688" s="3"/>
      <c r="P2688" s="79"/>
      <c r="Q2688" s="79"/>
      <c r="R2688" s="85"/>
      <c r="S2688" s="85"/>
      <c r="T2688" s="85"/>
      <c r="U2688" s="85"/>
      <c r="V2688" s="79"/>
      <c r="W2688" s="79"/>
      <c r="X2688" s="79"/>
      <c r="Y2688" s="79"/>
      <c r="Z2688" s="79"/>
      <c r="AA2688" s="79"/>
      <c r="AB2688" s="79"/>
      <c r="AC2688" s="79"/>
      <c r="AD2688" s="86"/>
      <c r="AE2688" s="86"/>
      <c r="AF2688" s="90"/>
      <c r="AG2688" s="3"/>
      <c r="AH2688" s="79"/>
      <c r="AI2688" s="79"/>
      <c r="AJ2688" s="79"/>
      <c r="AK2688" s="19"/>
      <c r="AL2688" s="79"/>
      <c r="AM2688" s="79"/>
      <c r="AN2688" s="3"/>
      <c r="AO2688" s="79"/>
      <c r="AP2688" s="158" t="s">
        <v>1661</v>
      </c>
    </row>
    <row r="2689" spans="1:42" hidden="1">
      <c r="A2689" s="79" t="str">
        <f t="shared" si="41"/>
        <v>SEV H</v>
      </c>
      <c r="B2689" s="89" t="s">
        <v>108</v>
      </c>
      <c r="C2689" s="79"/>
      <c r="D2689" s="79"/>
      <c r="E2689" s="79"/>
      <c r="F2689" s="79"/>
      <c r="G2689" s="84"/>
      <c r="H2689" s="79"/>
      <c r="I2689" s="79"/>
      <c r="J2689" s="79"/>
      <c r="K2689" s="3" t="s">
        <v>1951</v>
      </c>
      <c r="L2689" s="3" t="s">
        <v>1951</v>
      </c>
      <c r="M2689" s="3" t="s">
        <v>1951</v>
      </c>
      <c r="N2689" s="3" t="s">
        <v>1951</v>
      </c>
      <c r="O2689" s="3"/>
      <c r="P2689" s="79"/>
      <c r="Q2689" s="79"/>
      <c r="R2689" s="85"/>
      <c r="S2689" s="85"/>
      <c r="T2689" s="85"/>
      <c r="U2689" s="85"/>
      <c r="V2689" s="79"/>
      <c r="W2689" s="79"/>
      <c r="X2689" s="79"/>
      <c r="Y2689" s="79"/>
      <c r="Z2689" s="79"/>
      <c r="AA2689" s="79"/>
      <c r="AB2689" s="79"/>
      <c r="AC2689" s="79"/>
      <c r="AD2689" s="86"/>
      <c r="AE2689" s="86"/>
      <c r="AF2689" s="90"/>
      <c r="AG2689" s="3"/>
      <c r="AH2689" s="79"/>
      <c r="AI2689" s="79"/>
      <c r="AJ2689" s="79"/>
      <c r="AK2689" s="19"/>
      <c r="AL2689" s="79"/>
      <c r="AM2689" s="79"/>
      <c r="AN2689" s="3"/>
      <c r="AO2689" s="79"/>
      <c r="AP2689" s="158" t="s">
        <v>1661</v>
      </c>
    </row>
    <row r="2690" spans="1:42" hidden="1">
      <c r="A2690" s="79" t="str">
        <f t="shared" ref="A2690:A2753" si="42">_xlfn.CONCAT(AP2690," ",B2690)</f>
        <v>SEV I</v>
      </c>
      <c r="B2690" s="89" t="s">
        <v>224</v>
      </c>
      <c r="K2690" s="3" t="s">
        <v>1951</v>
      </c>
      <c r="L2690" s="3" t="s">
        <v>1951</v>
      </c>
      <c r="M2690" s="3" t="s">
        <v>1951</v>
      </c>
      <c r="N2690" s="3" t="s">
        <v>1951</v>
      </c>
      <c r="AP2690" s="159" t="s">
        <v>1661</v>
      </c>
    </row>
    <row r="2691" spans="1:42" hidden="1">
      <c r="A2691" s="79" t="str">
        <f t="shared" si="42"/>
        <v>SFY 1</v>
      </c>
      <c r="B2691" s="19">
        <v>1</v>
      </c>
      <c r="K2691" s="3" t="s">
        <v>1951</v>
      </c>
      <c r="L2691" s="3" t="s">
        <v>1951</v>
      </c>
      <c r="M2691" s="3" t="s">
        <v>1951</v>
      </c>
      <c r="N2691" s="3" t="s">
        <v>1951</v>
      </c>
      <c r="AP2691" t="s">
        <v>1881</v>
      </c>
    </row>
    <row r="2692" spans="1:42" hidden="1">
      <c r="A2692" s="79" t="str">
        <f t="shared" si="42"/>
        <v>SFY D</v>
      </c>
      <c r="B2692" s="89" t="s">
        <v>239</v>
      </c>
      <c r="K2692" s="3" t="s">
        <v>1951</v>
      </c>
      <c r="L2692" s="3" t="s">
        <v>1951</v>
      </c>
      <c r="M2692" s="3" t="s">
        <v>1951</v>
      </c>
      <c r="N2692" s="3" t="s">
        <v>1951</v>
      </c>
      <c r="AP2692" s="159" t="s">
        <v>1881</v>
      </c>
    </row>
    <row r="2693" spans="1:42" hidden="1">
      <c r="A2693" s="79" t="str">
        <f t="shared" si="42"/>
        <v>SFY E</v>
      </c>
      <c r="B2693" s="89" t="s">
        <v>246</v>
      </c>
      <c r="C2693" s="79" t="s">
        <v>449</v>
      </c>
      <c r="D2693" s="79" t="s">
        <v>450</v>
      </c>
      <c r="E2693" s="79"/>
      <c r="F2693" s="79"/>
      <c r="G2693" s="84"/>
      <c r="H2693" s="79"/>
      <c r="I2693" s="79"/>
      <c r="J2693" s="79"/>
      <c r="K2693" s="3" t="s">
        <v>1951</v>
      </c>
      <c r="L2693" s="3" t="s">
        <v>1951</v>
      </c>
      <c r="M2693" s="3" t="s">
        <v>1951</v>
      </c>
      <c r="N2693" s="3" t="s">
        <v>1951</v>
      </c>
      <c r="O2693" s="3"/>
      <c r="P2693" s="79"/>
      <c r="Q2693" s="79"/>
      <c r="R2693" s="85"/>
      <c r="S2693" s="85"/>
      <c r="T2693" s="85"/>
      <c r="U2693" s="85"/>
      <c r="V2693" s="79"/>
      <c r="W2693" s="79"/>
      <c r="X2693" s="79"/>
      <c r="Y2693" s="79"/>
      <c r="Z2693" s="79"/>
      <c r="AA2693" s="79"/>
      <c r="AB2693" s="79"/>
      <c r="AC2693" s="79"/>
      <c r="AD2693" s="86"/>
      <c r="AE2693" s="86"/>
      <c r="AF2693" s="90"/>
      <c r="AG2693" s="3"/>
      <c r="AH2693" s="79"/>
      <c r="AI2693" s="79"/>
      <c r="AJ2693" s="79"/>
      <c r="AK2693" s="19"/>
      <c r="AL2693" s="79"/>
      <c r="AM2693" s="79"/>
      <c r="AN2693" s="3"/>
      <c r="AO2693" s="79"/>
      <c r="AP2693" s="158" t="s">
        <v>1881</v>
      </c>
    </row>
    <row r="2694" spans="1:42" hidden="1">
      <c r="A2694" s="79" t="str">
        <f t="shared" si="42"/>
        <v>SFY F</v>
      </c>
      <c r="B2694" s="89" t="s">
        <v>247</v>
      </c>
      <c r="K2694" s="3" t="s">
        <v>1951</v>
      </c>
      <c r="L2694" s="3" t="s">
        <v>1951</v>
      </c>
      <c r="M2694" s="3" t="s">
        <v>1951</v>
      </c>
      <c r="N2694" s="3" t="s">
        <v>1951</v>
      </c>
      <c r="AP2694" s="159" t="s">
        <v>1881</v>
      </c>
    </row>
    <row r="2695" spans="1:42" hidden="1">
      <c r="A2695" s="79" t="str">
        <f t="shared" si="42"/>
        <v>SFY G</v>
      </c>
      <c r="B2695" s="89" t="s">
        <v>173</v>
      </c>
      <c r="K2695" s="3" t="s">
        <v>1951</v>
      </c>
      <c r="L2695" s="3" t="s">
        <v>1951</v>
      </c>
      <c r="M2695" s="3" t="s">
        <v>1951</v>
      </c>
      <c r="N2695" s="3" t="s">
        <v>1951</v>
      </c>
      <c r="AP2695" s="159" t="s">
        <v>1881</v>
      </c>
    </row>
    <row r="2696" spans="1:42" hidden="1">
      <c r="A2696" s="79" t="str">
        <f t="shared" si="42"/>
        <v>SGL G</v>
      </c>
      <c r="B2696" s="89" t="s">
        <v>173</v>
      </c>
      <c r="K2696" s="3" t="s">
        <v>1951</v>
      </c>
      <c r="L2696" s="3" t="s">
        <v>1951</v>
      </c>
      <c r="M2696" s="3" t="s">
        <v>1951</v>
      </c>
      <c r="N2696" s="3" t="s">
        <v>1951</v>
      </c>
      <c r="AP2696" s="159" t="s">
        <v>959</v>
      </c>
    </row>
    <row r="2697" spans="1:42" hidden="1">
      <c r="A2697" s="79" t="str">
        <f t="shared" si="42"/>
        <v>SGL I</v>
      </c>
      <c r="B2697" s="89" t="s">
        <v>224</v>
      </c>
      <c r="K2697" s="3" t="s">
        <v>1951</v>
      </c>
      <c r="L2697" s="3" t="s">
        <v>1951</v>
      </c>
      <c r="M2697" s="3" t="s">
        <v>1951</v>
      </c>
      <c r="N2697" s="3" t="s">
        <v>1951</v>
      </c>
      <c r="AP2697" s="159" t="s">
        <v>959</v>
      </c>
    </row>
    <row r="2698" spans="1:42" hidden="1">
      <c r="A2698" s="79" t="str">
        <f t="shared" si="42"/>
        <v>SGZ 2</v>
      </c>
      <c r="B2698" s="19">
        <v>2</v>
      </c>
      <c r="K2698" s="3" t="s">
        <v>1951</v>
      </c>
      <c r="L2698" s="3" t="s">
        <v>1951</v>
      </c>
      <c r="M2698" s="3" t="s">
        <v>1951</v>
      </c>
      <c r="N2698" s="3" t="s">
        <v>1951</v>
      </c>
      <c r="AP2698" t="s">
        <v>1882</v>
      </c>
    </row>
    <row r="2699" spans="1:42" hidden="1">
      <c r="A2699" s="79" t="str">
        <f t="shared" si="42"/>
        <v>SGZ 3</v>
      </c>
      <c r="B2699" s="19">
        <v>3</v>
      </c>
      <c r="K2699" s="3" t="s">
        <v>1951</v>
      </c>
      <c r="L2699" s="3" t="s">
        <v>1951</v>
      </c>
      <c r="M2699" s="3" t="s">
        <v>1951</v>
      </c>
      <c r="N2699" s="3" t="s">
        <v>1951</v>
      </c>
      <c r="AP2699" t="s">
        <v>1882</v>
      </c>
    </row>
    <row r="2700" spans="1:42" hidden="1">
      <c r="A2700" s="79" t="str">
        <f t="shared" si="42"/>
        <v>SGZ D</v>
      </c>
      <c r="B2700" s="89" t="s">
        <v>239</v>
      </c>
      <c r="K2700" s="3" t="s">
        <v>1951</v>
      </c>
      <c r="L2700" s="3" t="s">
        <v>1951</v>
      </c>
      <c r="M2700" s="3" t="s">
        <v>1951</v>
      </c>
      <c r="N2700" s="3" t="s">
        <v>1951</v>
      </c>
      <c r="AP2700" s="159" t="s">
        <v>1882</v>
      </c>
    </row>
    <row r="2701" spans="1:42" hidden="1">
      <c r="A2701" s="79" t="str">
        <f t="shared" si="42"/>
        <v>SGZ E</v>
      </c>
      <c r="B2701" s="89" t="s">
        <v>246</v>
      </c>
      <c r="K2701" s="3" t="s">
        <v>1951</v>
      </c>
      <c r="L2701" s="3" t="s">
        <v>1951</v>
      </c>
      <c r="M2701" s="3" t="s">
        <v>1951</v>
      </c>
      <c r="N2701" s="3" t="s">
        <v>1951</v>
      </c>
      <c r="AP2701" s="159" t="s">
        <v>1882</v>
      </c>
    </row>
    <row r="2702" spans="1:42" hidden="1">
      <c r="A2702" s="79" t="str">
        <f t="shared" si="42"/>
        <v>SGZ F</v>
      </c>
      <c r="B2702" s="89" t="s">
        <v>247</v>
      </c>
      <c r="K2702" s="3" t="s">
        <v>1951</v>
      </c>
      <c r="L2702" s="3" t="s">
        <v>1951</v>
      </c>
      <c r="M2702" s="3" t="s">
        <v>1951</v>
      </c>
      <c r="N2702" s="3" t="s">
        <v>1951</v>
      </c>
      <c r="AP2702" s="159" t="s">
        <v>1882</v>
      </c>
    </row>
    <row r="2703" spans="1:42" hidden="1">
      <c r="A2703" s="79" t="str">
        <f t="shared" si="42"/>
        <v>SGZ G</v>
      </c>
      <c r="B2703" s="89" t="s">
        <v>173</v>
      </c>
      <c r="K2703" s="3" t="s">
        <v>1951</v>
      </c>
      <c r="L2703" s="3" t="s">
        <v>1951</v>
      </c>
      <c r="M2703" s="3" t="s">
        <v>1951</v>
      </c>
      <c r="N2703" s="3" t="s">
        <v>1951</v>
      </c>
      <c r="AP2703" s="159" t="s">
        <v>1882</v>
      </c>
    </row>
    <row r="2704" spans="1:42" hidden="1">
      <c r="A2704" s="79" t="str">
        <f t="shared" si="42"/>
        <v>SGZ H</v>
      </c>
      <c r="B2704" s="89" t="s">
        <v>108</v>
      </c>
      <c r="K2704" s="3" t="s">
        <v>1951</v>
      </c>
      <c r="L2704" s="3" t="s">
        <v>1951</v>
      </c>
      <c r="M2704" s="3" t="s">
        <v>1951</v>
      </c>
      <c r="N2704" s="3" t="s">
        <v>1951</v>
      </c>
      <c r="AP2704" s="159" t="s">
        <v>1882</v>
      </c>
    </row>
    <row r="2705" spans="1:42" hidden="1">
      <c r="A2705" s="79" t="str">
        <f t="shared" si="42"/>
        <v>SGZ I</v>
      </c>
      <c r="B2705" s="89" t="s">
        <v>224</v>
      </c>
      <c r="K2705" s="3" t="s">
        <v>1951</v>
      </c>
      <c r="L2705" s="3" t="s">
        <v>1951</v>
      </c>
      <c r="M2705" s="3" t="s">
        <v>1951</v>
      </c>
      <c r="N2705" s="3" t="s">
        <v>1951</v>
      </c>
      <c r="AP2705" s="159" t="s">
        <v>1882</v>
      </c>
    </row>
    <row r="2706" spans="1:42" hidden="1">
      <c r="A2706" s="79" t="str">
        <f t="shared" si="42"/>
        <v>SHU D</v>
      </c>
      <c r="B2706" s="89" t="s">
        <v>239</v>
      </c>
      <c r="K2706" s="3" t="s">
        <v>1951</v>
      </c>
      <c r="L2706" s="3" t="s">
        <v>1951</v>
      </c>
      <c r="M2706" s="3" t="s">
        <v>1951</v>
      </c>
      <c r="N2706" s="3" t="s">
        <v>1951</v>
      </c>
      <c r="AP2706" s="159" t="s">
        <v>1883</v>
      </c>
    </row>
    <row r="2707" spans="1:42" hidden="1">
      <c r="A2707" s="79" t="str">
        <f t="shared" si="42"/>
        <v>SHU E</v>
      </c>
      <c r="B2707" s="89" t="s">
        <v>246</v>
      </c>
      <c r="K2707" s="3" t="s">
        <v>1951</v>
      </c>
      <c r="L2707" s="3" t="s">
        <v>1951</v>
      </c>
      <c r="M2707" s="3" t="s">
        <v>1951</v>
      </c>
      <c r="N2707" s="3" t="s">
        <v>1951</v>
      </c>
      <c r="AP2707" s="159" t="s">
        <v>1883</v>
      </c>
    </row>
    <row r="2708" spans="1:42" hidden="1">
      <c r="A2708" s="79" t="str">
        <f t="shared" si="42"/>
        <v>SHU F</v>
      </c>
      <c r="B2708" s="89" t="s">
        <v>247</v>
      </c>
      <c r="K2708" s="3" t="s">
        <v>1951</v>
      </c>
      <c r="L2708" s="3" t="s">
        <v>1951</v>
      </c>
      <c r="M2708" s="3" t="s">
        <v>1951</v>
      </c>
      <c r="N2708" s="3" t="s">
        <v>1951</v>
      </c>
      <c r="AP2708" s="159" t="s">
        <v>1883</v>
      </c>
    </row>
    <row r="2709" spans="1:42" hidden="1">
      <c r="A2709" s="79" t="str">
        <f t="shared" si="42"/>
        <v>SIM 2</v>
      </c>
      <c r="B2709" s="19">
        <v>2</v>
      </c>
      <c r="K2709" s="3" t="s">
        <v>1951</v>
      </c>
      <c r="L2709" s="3" t="s">
        <v>1951</v>
      </c>
      <c r="M2709" s="3" t="s">
        <v>1951</v>
      </c>
      <c r="N2709" s="3" t="s">
        <v>1951</v>
      </c>
      <c r="AP2709" t="s">
        <v>1884</v>
      </c>
    </row>
    <row r="2710" spans="1:42" hidden="1">
      <c r="A2710" s="79" t="str">
        <f t="shared" si="42"/>
        <v>SIM 3</v>
      </c>
      <c r="B2710" s="19">
        <v>3</v>
      </c>
      <c r="K2710" s="3" t="s">
        <v>1951</v>
      </c>
      <c r="L2710" s="3" t="s">
        <v>1951</v>
      </c>
      <c r="M2710" s="3" t="s">
        <v>1951</v>
      </c>
      <c r="N2710" s="3" t="s">
        <v>1951</v>
      </c>
      <c r="AP2710" t="s">
        <v>1884</v>
      </c>
    </row>
    <row r="2711" spans="1:42" hidden="1">
      <c r="A2711" s="79" t="str">
        <f t="shared" si="42"/>
        <v>SIM F</v>
      </c>
      <c r="B2711" s="89" t="s">
        <v>247</v>
      </c>
      <c r="K2711" s="3" t="s">
        <v>1951</v>
      </c>
      <c r="L2711" s="3" t="s">
        <v>1951</v>
      </c>
      <c r="M2711" s="3" t="s">
        <v>1951</v>
      </c>
      <c r="N2711" s="3" t="s">
        <v>1951</v>
      </c>
      <c r="AP2711" s="159" t="s">
        <v>1884</v>
      </c>
    </row>
    <row r="2712" spans="1:42" hidden="1">
      <c r="A2712" s="79" t="str">
        <f t="shared" si="42"/>
        <v>SIM G</v>
      </c>
      <c r="B2712" s="89" t="s">
        <v>173</v>
      </c>
      <c r="K2712" s="3" t="s">
        <v>1951</v>
      </c>
      <c r="L2712" s="3" t="s">
        <v>1951</v>
      </c>
      <c r="M2712" s="3" t="s">
        <v>1951</v>
      </c>
      <c r="N2712" s="3" t="s">
        <v>1951</v>
      </c>
      <c r="AP2712" s="159" t="s">
        <v>1884</v>
      </c>
    </row>
    <row r="2713" spans="1:42" hidden="1">
      <c r="A2713" s="79" t="str">
        <f t="shared" si="42"/>
        <v>SIM I</v>
      </c>
      <c r="B2713" s="89" t="s">
        <v>224</v>
      </c>
      <c r="K2713" s="3" t="s">
        <v>1951</v>
      </c>
      <c r="L2713" s="3" t="s">
        <v>1951</v>
      </c>
      <c r="M2713" s="3" t="s">
        <v>1951</v>
      </c>
      <c r="N2713" s="3" t="s">
        <v>1951</v>
      </c>
      <c r="AP2713" s="159" t="s">
        <v>1884</v>
      </c>
    </row>
    <row r="2714" spans="1:42" hidden="1">
      <c r="A2714" s="79" t="str">
        <f t="shared" si="42"/>
        <v>SIP 1</v>
      </c>
      <c r="B2714" s="19">
        <v>1</v>
      </c>
      <c r="K2714" s="3" t="s">
        <v>1951</v>
      </c>
      <c r="L2714" s="3" t="s">
        <v>1951</v>
      </c>
      <c r="M2714" s="3" t="s">
        <v>1951</v>
      </c>
      <c r="N2714" s="3" t="s">
        <v>1951</v>
      </c>
      <c r="AP2714" t="s">
        <v>962</v>
      </c>
    </row>
    <row r="2715" spans="1:42" hidden="1">
      <c r="A2715" s="79" t="str">
        <f t="shared" si="42"/>
        <v>SIP 2</v>
      </c>
      <c r="B2715" s="19">
        <v>2</v>
      </c>
      <c r="K2715" s="3" t="s">
        <v>1951</v>
      </c>
      <c r="L2715" s="3" t="s">
        <v>1951</v>
      </c>
      <c r="M2715" s="3" t="s">
        <v>1951</v>
      </c>
      <c r="N2715" s="3" t="s">
        <v>1951</v>
      </c>
      <c r="AP2715" t="s">
        <v>962</v>
      </c>
    </row>
    <row r="2716" spans="1:42" hidden="1">
      <c r="A2716" s="79" t="str">
        <f t="shared" si="42"/>
        <v>SIP 3</v>
      </c>
      <c r="B2716" s="19">
        <v>3</v>
      </c>
      <c r="K2716" s="3" t="s">
        <v>1951</v>
      </c>
      <c r="L2716" s="3" t="s">
        <v>1951</v>
      </c>
      <c r="M2716" s="3" t="s">
        <v>1951</v>
      </c>
      <c r="N2716" s="3" t="s">
        <v>1951</v>
      </c>
      <c r="AP2716" t="s">
        <v>962</v>
      </c>
    </row>
    <row r="2717" spans="1:42" hidden="1">
      <c r="A2717" s="79" t="str">
        <f t="shared" si="42"/>
        <v>SIP D</v>
      </c>
      <c r="B2717" s="89" t="s">
        <v>239</v>
      </c>
      <c r="K2717" s="3" t="s">
        <v>1951</v>
      </c>
      <c r="L2717" s="3" t="s">
        <v>1951</v>
      </c>
      <c r="M2717" s="3" t="s">
        <v>1951</v>
      </c>
      <c r="N2717" s="3" t="s">
        <v>1951</v>
      </c>
      <c r="AP2717" s="159" t="s">
        <v>962</v>
      </c>
    </row>
    <row r="2718" spans="1:42" hidden="1">
      <c r="A2718" s="79" t="str">
        <f t="shared" si="42"/>
        <v>SIP E</v>
      </c>
      <c r="B2718" s="89" t="s">
        <v>246</v>
      </c>
      <c r="K2718" s="3" t="s">
        <v>1951</v>
      </c>
      <c r="L2718" s="3" t="s">
        <v>1951</v>
      </c>
      <c r="M2718" s="3" t="s">
        <v>1951</v>
      </c>
      <c r="N2718" s="3" t="s">
        <v>1951</v>
      </c>
      <c r="AP2718" s="159" t="s">
        <v>962</v>
      </c>
    </row>
    <row r="2719" spans="1:42" hidden="1">
      <c r="A2719" s="79" t="str">
        <f t="shared" si="42"/>
        <v>SIP F</v>
      </c>
      <c r="B2719" s="89" t="s">
        <v>247</v>
      </c>
      <c r="K2719" s="3" t="s">
        <v>1951</v>
      </c>
      <c r="L2719" s="3" t="s">
        <v>1951</v>
      </c>
      <c r="M2719" s="3" t="s">
        <v>1951</v>
      </c>
      <c r="N2719" s="3" t="s">
        <v>1951</v>
      </c>
      <c r="AP2719" s="159" t="s">
        <v>962</v>
      </c>
    </row>
    <row r="2720" spans="1:42" hidden="1">
      <c r="A2720" s="79" t="str">
        <f t="shared" si="42"/>
        <v>SIP G</v>
      </c>
      <c r="B2720" s="89" t="s">
        <v>173</v>
      </c>
      <c r="K2720" s="3" t="s">
        <v>1951</v>
      </c>
      <c r="L2720" s="3" t="s">
        <v>1951</v>
      </c>
      <c r="M2720" s="3" t="s">
        <v>1951</v>
      </c>
      <c r="N2720" s="3" t="s">
        <v>1951</v>
      </c>
      <c r="AP2720" s="159" t="s">
        <v>962</v>
      </c>
    </row>
    <row r="2721" spans="1:42" hidden="1">
      <c r="A2721" s="79" t="str">
        <f t="shared" si="42"/>
        <v>SIP H</v>
      </c>
      <c r="B2721" s="89" t="s">
        <v>108</v>
      </c>
      <c r="K2721" s="3" t="s">
        <v>1951</v>
      </c>
      <c r="L2721" s="3" t="s">
        <v>1951</v>
      </c>
      <c r="M2721" s="3" t="s">
        <v>1951</v>
      </c>
      <c r="N2721" s="3" t="s">
        <v>1951</v>
      </c>
      <c r="AP2721" s="159" t="s">
        <v>962</v>
      </c>
    </row>
    <row r="2722" spans="1:42" hidden="1">
      <c r="A2722" s="79" t="str">
        <f t="shared" si="42"/>
        <v>SIP I</v>
      </c>
      <c r="B2722" s="89" t="s">
        <v>224</v>
      </c>
      <c r="C2722" s="157"/>
      <c r="D2722" s="157"/>
      <c r="E2722" s="157"/>
      <c r="F2722" s="157"/>
      <c r="G2722" s="157"/>
      <c r="H2722" s="157"/>
      <c r="I2722" s="157"/>
      <c r="J2722" s="157"/>
      <c r="K2722" s="161" t="s">
        <v>1951</v>
      </c>
      <c r="L2722" s="161" t="s">
        <v>1951</v>
      </c>
      <c r="M2722" s="161" t="s">
        <v>1951</v>
      </c>
      <c r="N2722" s="161" t="s">
        <v>1951</v>
      </c>
      <c r="O2722" s="157"/>
      <c r="P2722" s="157"/>
      <c r="Q2722" s="157"/>
      <c r="R2722" s="157"/>
      <c r="S2722" s="157"/>
      <c r="T2722" s="157"/>
      <c r="U2722" s="157"/>
      <c r="V2722" s="157"/>
      <c r="W2722" s="157"/>
      <c r="X2722" s="157"/>
      <c r="Y2722" s="157"/>
      <c r="Z2722" s="157"/>
      <c r="AA2722" s="157"/>
      <c r="AB2722" s="157"/>
      <c r="AC2722" s="157"/>
      <c r="AD2722" s="157"/>
      <c r="AE2722" s="157"/>
      <c r="AF2722" s="157"/>
      <c r="AG2722" s="157"/>
      <c r="AH2722" s="157"/>
      <c r="AI2722" s="157"/>
      <c r="AJ2722" s="157"/>
      <c r="AK2722" s="157"/>
      <c r="AL2722" s="157"/>
      <c r="AM2722" s="157"/>
      <c r="AN2722" s="157"/>
      <c r="AO2722" s="157"/>
      <c r="AP2722" s="159" t="s">
        <v>962</v>
      </c>
    </row>
    <row r="2723" spans="1:42" hidden="1">
      <c r="A2723" s="79" t="str">
        <f t="shared" si="42"/>
        <v>SIP2 1</v>
      </c>
      <c r="B2723" s="19">
        <v>1</v>
      </c>
      <c r="K2723" s="3" t="s">
        <v>1951</v>
      </c>
      <c r="L2723" s="3" t="s">
        <v>1951</v>
      </c>
      <c r="M2723" s="3" t="s">
        <v>1951</v>
      </c>
      <c r="N2723" s="3" t="s">
        <v>1951</v>
      </c>
      <c r="AP2723" t="s">
        <v>1662</v>
      </c>
    </row>
    <row r="2724" spans="1:42" hidden="1">
      <c r="A2724" s="79" t="str">
        <f t="shared" si="42"/>
        <v>SIP2 2</v>
      </c>
      <c r="B2724" s="19">
        <v>2</v>
      </c>
      <c r="K2724" s="3" t="s">
        <v>1951</v>
      </c>
      <c r="L2724" s="3" t="s">
        <v>1951</v>
      </c>
      <c r="M2724" s="3" t="s">
        <v>1951</v>
      </c>
      <c r="N2724" s="3" t="s">
        <v>1951</v>
      </c>
      <c r="AP2724" t="s">
        <v>1662</v>
      </c>
    </row>
    <row r="2725" spans="1:42" hidden="1">
      <c r="A2725" s="79" t="str">
        <f t="shared" si="42"/>
        <v>SIP2 3</v>
      </c>
      <c r="B2725" s="19">
        <v>3</v>
      </c>
      <c r="K2725" s="3" t="s">
        <v>1951</v>
      </c>
      <c r="L2725" s="3" t="s">
        <v>1951</v>
      </c>
      <c r="M2725" s="3" t="s">
        <v>1951</v>
      </c>
      <c r="N2725" s="3" t="s">
        <v>1951</v>
      </c>
      <c r="AP2725" t="s">
        <v>1662</v>
      </c>
    </row>
    <row r="2726" spans="1:42" hidden="1">
      <c r="A2726" s="79" t="str">
        <f t="shared" si="42"/>
        <v>SIP2 A</v>
      </c>
      <c r="B2726" s="89" t="s">
        <v>106</v>
      </c>
      <c r="K2726" s="3" t="s">
        <v>1951</v>
      </c>
      <c r="L2726" s="3" t="s">
        <v>1951</v>
      </c>
      <c r="M2726" s="3" t="s">
        <v>1951</v>
      </c>
      <c r="N2726" s="3" t="s">
        <v>1951</v>
      </c>
      <c r="AP2726" s="159" t="s">
        <v>1662</v>
      </c>
    </row>
    <row r="2727" spans="1:42" hidden="1">
      <c r="A2727" s="79" t="str">
        <f t="shared" si="42"/>
        <v>SIP2 B</v>
      </c>
      <c r="B2727" s="89" t="s">
        <v>109</v>
      </c>
      <c r="C2727" s="79"/>
      <c r="D2727" s="79"/>
      <c r="E2727" s="79"/>
      <c r="F2727" s="79"/>
      <c r="G2727" s="84"/>
      <c r="H2727" s="79"/>
      <c r="I2727" s="79"/>
      <c r="J2727" s="79"/>
      <c r="K2727" s="3" t="s">
        <v>1951</v>
      </c>
      <c r="L2727" s="3" t="s">
        <v>1951</v>
      </c>
      <c r="M2727" s="3" t="s">
        <v>1951</v>
      </c>
      <c r="N2727" s="3" t="s">
        <v>1951</v>
      </c>
      <c r="O2727" s="3"/>
      <c r="P2727" s="79"/>
      <c r="Q2727" s="79"/>
      <c r="R2727" s="85"/>
      <c r="S2727" s="85"/>
      <c r="T2727" s="85"/>
      <c r="U2727" s="85"/>
      <c r="V2727" s="79"/>
      <c r="W2727" s="79"/>
      <c r="X2727" s="79"/>
      <c r="Y2727" s="79"/>
      <c r="Z2727" s="79"/>
      <c r="AA2727" s="79"/>
      <c r="AB2727" s="79"/>
      <c r="AC2727" s="79"/>
      <c r="AD2727" s="86"/>
      <c r="AE2727" s="86"/>
      <c r="AF2727" s="90"/>
      <c r="AG2727" s="3"/>
      <c r="AH2727" s="79"/>
      <c r="AI2727" s="79"/>
      <c r="AJ2727" s="79"/>
      <c r="AK2727" s="19"/>
      <c r="AL2727" s="79"/>
      <c r="AM2727" s="79"/>
      <c r="AN2727" s="3"/>
      <c r="AO2727" s="79"/>
      <c r="AP2727" s="158" t="s">
        <v>1662</v>
      </c>
    </row>
    <row r="2728" spans="1:42" hidden="1">
      <c r="A2728" s="79" t="str">
        <f t="shared" si="42"/>
        <v>SIP2 C</v>
      </c>
      <c r="B2728" s="89" t="s">
        <v>110</v>
      </c>
      <c r="K2728" s="3" t="s">
        <v>1951</v>
      </c>
      <c r="L2728" s="3" t="s">
        <v>1951</v>
      </c>
      <c r="M2728" s="3" t="s">
        <v>1951</v>
      </c>
      <c r="N2728" s="3" t="s">
        <v>1951</v>
      </c>
      <c r="AP2728" s="159" t="s">
        <v>1662</v>
      </c>
    </row>
    <row r="2729" spans="1:42" hidden="1">
      <c r="A2729" s="79" t="str">
        <f t="shared" si="42"/>
        <v>SIP2 D</v>
      </c>
      <c r="B2729" s="89" t="s">
        <v>239</v>
      </c>
      <c r="K2729" s="3" t="s">
        <v>1951</v>
      </c>
      <c r="L2729" s="3" t="s">
        <v>1951</v>
      </c>
      <c r="M2729" s="3" t="s">
        <v>1951</v>
      </c>
      <c r="N2729" s="3" t="s">
        <v>1951</v>
      </c>
      <c r="AP2729" s="159" t="s">
        <v>1662</v>
      </c>
    </row>
    <row r="2730" spans="1:42" hidden="1">
      <c r="A2730" s="79" t="str">
        <f t="shared" si="42"/>
        <v>SIP2 E</v>
      </c>
      <c r="B2730" s="89" t="s">
        <v>246</v>
      </c>
      <c r="K2730" s="3" t="s">
        <v>1951</v>
      </c>
      <c r="L2730" s="3" t="s">
        <v>1951</v>
      </c>
      <c r="M2730" s="3" t="s">
        <v>1951</v>
      </c>
      <c r="N2730" s="3" t="s">
        <v>1951</v>
      </c>
      <c r="AP2730" s="159" t="s">
        <v>1662</v>
      </c>
    </row>
    <row r="2731" spans="1:42" hidden="1">
      <c r="A2731" s="79" t="str">
        <f t="shared" si="42"/>
        <v>SIP2 F</v>
      </c>
      <c r="B2731" s="89" t="s">
        <v>247</v>
      </c>
      <c r="K2731" s="3" t="s">
        <v>1951</v>
      </c>
      <c r="L2731" s="3" t="s">
        <v>1951</v>
      </c>
      <c r="M2731" s="3" t="s">
        <v>1951</v>
      </c>
      <c r="N2731" s="3" t="s">
        <v>1951</v>
      </c>
      <c r="AP2731" s="159" t="s">
        <v>1662</v>
      </c>
    </row>
    <row r="2732" spans="1:42" hidden="1">
      <c r="A2732" s="79" t="str">
        <f t="shared" si="42"/>
        <v>SIV 1</v>
      </c>
      <c r="B2732" s="19">
        <v>1</v>
      </c>
      <c r="K2732" s="3" t="s">
        <v>1951</v>
      </c>
      <c r="L2732" s="3" t="s">
        <v>1951</v>
      </c>
      <c r="M2732" s="3" t="s">
        <v>1951</v>
      </c>
      <c r="N2732" s="3" t="s">
        <v>1951</v>
      </c>
      <c r="AP2732" t="s">
        <v>1885</v>
      </c>
    </row>
    <row r="2733" spans="1:42" hidden="1">
      <c r="A2733" s="79" t="str">
        <f t="shared" si="42"/>
        <v>SIV 2</v>
      </c>
      <c r="B2733" s="19">
        <v>2</v>
      </c>
      <c r="K2733" s="3" t="s">
        <v>1951</v>
      </c>
      <c r="L2733" s="3" t="s">
        <v>1951</v>
      </c>
      <c r="M2733" s="3" t="s">
        <v>1951</v>
      </c>
      <c r="N2733" s="3" t="s">
        <v>1951</v>
      </c>
      <c r="AP2733" t="s">
        <v>1885</v>
      </c>
    </row>
    <row r="2734" spans="1:42" hidden="1">
      <c r="A2734" s="79" t="str">
        <f t="shared" si="42"/>
        <v>SIV 3</v>
      </c>
      <c r="B2734" s="19">
        <v>3</v>
      </c>
      <c r="K2734" s="3" t="s">
        <v>1951</v>
      </c>
      <c r="L2734" s="3" t="s">
        <v>1951</v>
      </c>
      <c r="M2734" s="3" t="s">
        <v>1951</v>
      </c>
      <c r="N2734" s="3" t="s">
        <v>1951</v>
      </c>
      <c r="AP2734" t="s">
        <v>1885</v>
      </c>
    </row>
    <row r="2735" spans="1:42" hidden="1">
      <c r="A2735" s="79" t="str">
        <f t="shared" si="42"/>
        <v>SIV D</v>
      </c>
      <c r="B2735" s="89" t="s">
        <v>239</v>
      </c>
      <c r="K2735" s="3" t="s">
        <v>1951</v>
      </c>
      <c r="L2735" s="3" t="s">
        <v>1951</v>
      </c>
      <c r="M2735" s="3" t="s">
        <v>1951</v>
      </c>
      <c r="N2735" s="3" t="s">
        <v>1951</v>
      </c>
      <c r="AP2735" s="159" t="s">
        <v>1885</v>
      </c>
    </row>
    <row r="2736" spans="1:42" hidden="1">
      <c r="A2736" s="79" t="str">
        <f t="shared" si="42"/>
        <v>SIV E</v>
      </c>
      <c r="B2736" s="89" t="s">
        <v>246</v>
      </c>
      <c r="K2736" s="3" t="s">
        <v>1951</v>
      </c>
      <c r="L2736" s="3" t="s">
        <v>1951</v>
      </c>
      <c r="M2736" s="3" t="s">
        <v>1951</v>
      </c>
      <c r="N2736" s="3" t="s">
        <v>1951</v>
      </c>
      <c r="AP2736" s="159" t="s">
        <v>1885</v>
      </c>
    </row>
    <row r="2737" spans="1:42" hidden="1">
      <c r="A2737" s="79" t="str">
        <f t="shared" si="42"/>
        <v>SIV F</v>
      </c>
      <c r="B2737" s="89" t="s">
        <v>247</v>
      </c>
      <c r="K2737" s="3" t="s">
        <v>1951</v>
      </c>
      <c r="L2737" s="3" t="s">
        <v>1951</v>
      </c>
      <c r="M2737" s="3" t="s">
        <v>1951</v>
      </c>
      <c r="N2737" s="3" t="s">
        <v>1951</v>
      </c>
      <c r="AP2737" s="159" t="s">
        <v>1885</v>
      </c>
    </row>
    <row r="2738" spans="1:42" hidden="1">
      <c r="A2738" s="79" t="str">
        <f t="shared" si="42"/>
        <v>SIV G</v>
      </c>
      <c r="B2738" s="89" t="s">
        <v>173</v>
      </c>
      <c r="K2738" s="3" t="s">
        <v>1951</v>
      </c>
      <c r="L2738" s="3" t="s">
        <v>1951</v>
      </c>
      <c r="M2738" s="3" t="s">
        <v>1951</v>
      </c>
      <c r="N2738" s="3" t="s">
        <v>1951</v>
      </c>
      <c r="AP2738" s="159" t="s">
        <v>1885</v>
      </c>
    </row>
    <row r="2739" spans="1:42" hidden="1">
      <c r="A2739" s="79" t="str">
        <f t="shared" si="42"/>
        <v>SIV H</v>
      </c>
      <c r="B2739" s="89" t="s">
        <v>108</v>
      </c>
      <c r="K2739" s="3" t="s">
        <v>1951</v>
      </c>
      <c r="L2739" s="3" t="s">
        <v>1951</v>
      </c>
      <c r="M2739" s="3" t="s">
        <v>1951</v>
      </c>
      <c r="N2739" s="3" t="s">
        <v>1951</v>
      </c>
      <c r="AP2739" s="159" t="s">
        <v>1885</v>
      </c>
    </row>
    <row r="2740" spans="1:42" hidden="1">
      <c r="A2740" s="79" t="str">
        <f t="shared" si="42"/>
        <v>SIV I</v>
      </c>
      <c r="B2740" s="89" t="s">
        <v>224</v>
      </c>
      <c r="K2740" s="3" t="s">
        <v>1951</v>
      </c>
      <c r="L2740" s="3" t="s">
        <v>1951</v>
      </c>
      <c r="M2740" s="3" t="s">
        <v>1951</v>
      </c>
      <c r="N2740" s="3" t="s">
        <v>1951</v>
      </c>
      <c r="AP2740" s="159" t="s">
        <v>1885</v>
      </c>
    </row>
    <row r="2741" spans="1:42" hidden="1">
      <c r="A2741" s="79" t="str">
        <f t="shared" si="42"/>
        <v>SJA 1</v>
      </c>
      <c r="B2741" s="19">
        <v>1</v>
      </c>
      <c r="K2741" s="3" t="s">
        <v>1951</v>
      </c>
      <c r="L2741" s="3" t="s">
        <v>1951</v>
      </c>
      <c r="M2741" s="3" t="s">
        <v>1951</v>
      </c>
      <c r="N2741" s="3" t="s">
        <v>1951</v>
      </c>
      <c r="AP2741" t="s">
        <v>1886</v>
      </c>
    </row>
    <row r="2742" spans="1:42" hidden="1">
      <c r="A2742" s="79" t="str">
        <f t="shared" si="42"/>
        <v>SJA 2</v>
      </c>
      <c r="B2742" s="19">
        <v>2</v>
      </c>
      <c r="K2742" s="3" t="s">
        <v>1951</v>
      </c>
      <c r="L2742" s="3" t="s">
        <v>1951</v>
      </c>
      <c r="M2742" s="3" t="s">
        <v>1951</v>
      </c>
      <c r="N2742" s="3" t="s">
        <v>1951</v>
      </c>
      <c r="AP2742" t="s">
        <v>1886</v>
      </c>
    </row>
    <row r="2743" spans="1:42" hidden="1">
      <c r="A2743" s="79" t="str">
        <f t="shared" si="42"/>
        <v>SJA D</v>
      </c>
      <c r="B2743" s="89" t="s">
        <v>239</v>
      </c>
      <c r="K2743" s="3" t="s">
        <v>1951</v>
      </c>
      <c r="L2743" s="3" t="s">
        <v>1951</v>
      </c>
      <c r="M2743" s="3" t="s">
        <v>1951</v>
      </c>
      <c r="N2743" s="3" t="s">
        <v>1951</v>
      </c>
      <c r="AP2743" s="159" t="s">
        <v>1886</v>
      </c>
    </row>
    <row r="2744" spans="1:42" hidden="1">
      <c r="A2744" s="79" t="str">
        <f t="shared" si="42"/>
        <v>SJA G</v>
      </c>
      <c r="B2744" s="89" t="s">
        <v>173</v>
      </c>
      <c r="K2744" s="3" t="s">
        <v>1951</v>
      </c>
      <c r="L2744" s="3" t="s">
        <v>1951</v>
      </c>
      <c r="M2744" s="3" t="s">
        <v>1951</v>
      </c>
      <c r="N2744" s="3" t="s">
        <v>1951</v>
      </c>
      <c r="AP2744" s="159" t="s">
        <v>1886</v>
      </c>
    </row>
    <row r="2745" spans="1:42" hidden="1">
      <c r="A2745" s="79" t="str">
        <f t="shared" si="42"/>
        <v>SJA I</v>
      </c>
      <c r="B2745" s="89" t="s">
        <v>224</v>
      </c>
      <c r="K2745" s="3" t="s">
        <v>1951</v>
      </c>
      <c r="L2745" s="3" t="s">
        <v>1951</v>
      </c>
      <c r="M2745" s="3" t="s">
        <v>1951</v>
      </c>
      <c r="N2745" s="3" t="s">
        <v>1951</v>
      </c>
      <c r="AP2745" s="159" t="s">
        <v>1886</v>
      </c>
    </row>
    <row r="2746" spans="1:42" hidden="1">
      <c r="A2746" s="79" t="str">
        <f t="shared" si="42"/>
        <v>SJE 1</v>
      </c>
      <c r="B2746" s="19">
        <v>1</v>
      </c>
      <c r="K2746" s="3" t="s">
        <v>1951</v>
      </c>
      <c r="L2746" s="3" t="s">
        <v>1951</v>
      </c>
      <c r="M2746" s="3" t="s">
        <v>1951</v>
      </c>
      <c r="N2746" s="3" t="s">
        <v>1951</v>
      </c>
      <c r="AP2746" t="s">
        <v>1887</v>
      </c>
    </row>
    <row r="2747" spans="1:42" hidden="1">
      <c r="A2747" s="79" t="str">
        <f t="shared" si="42"/>
        <v>SJE D</v>
      </c>
      <c r="B2747" s="89" t="s">
        <v>239</v>
      </c>
      <c r="K2747" s="3" t="s">
        <v>1951</v>
      </c>
      <c r="L2747" s="3" t="s">
        <v>1951</v>
      </c>
      <c r="M2747" s="3" t="s">
        <v>1951</v>
      </c>
      <c r="N2747" s="3" t="s">
        <v>1951</v>
      </c>
      <c r="AP2747" s="159" t="s">
        <v>1887</v>
      </c>
    </row>
    <row r="2748" spans="1:42" hidden="1">
      <c r="A2748" s="79" t="str">
        <f t="shared" si="42"/>
        <v>SJE E</v>
      </c>
      <c r="B2748" s="89" t="s">
        <v>246</v>
      </c>
      <c r="K2748" s="3" t="s">
        <v>1951</v>
      </c>
      <c r="L2748" s="3" t="s">
        <v>1951</v>
      </c>
      <c r="M2748" s="3" t="s">
        <v>1951</v>
      </c>
      <c r="N2748" s="3" t="s">
        <v>1951</v>
      </c>
      <c r="AP2748" s="159" t="s">
        <v>1887</v>
      </c>
    </row>
    <row r="2749" spans="1:42" hidden="1">
      <c r="A2749" s="79" t="str">
        <f t="shared" si="42"/>
        <v>SJE H</v>
      </c>
      <c r="B2749" s="89" t="s">
        <v>108</v>
      </c>
      <c r="K2749" s="3" t="s">
        <v>1951</v>
      </c>
      <c r="L2749" s="3" t="s">
        <v>1951</v>
      </c>
      <c r="M2749" s="3" t="s">
        <v>1951</v>
      </c>
      <c r="N2749" s="3" t="s">
        <v>1951</v>
      </c>
      <c r="AP2749" s="159" t="s">
        <v>1887</v>
      </c>
    </row>
    <row r="2750" spans="1:42" hidden="1">
      <c r="A2750" s="79" t="str">
        <f t="shared" si="42"/>
        <v>SJE I</v>
      </c>
      <c r="B2750" s="89" t="s">
        <v>224</v>
      </c>
      <c r="K2750" s="3" t="s">
        <v>1951</v>
      </c>
      <c r="L2750" s="3" t="s">
        <v>1951</v>
      </c>
      <c r="M2750" s="3" t="s">
        <v>1951</v>
      </c>
      <c r="N2750" s="3" t="s">
        <v>1951</v>
      </c>
      <c r="AP2750" s="159" t="s">
        <v>1887</v>
      </c>
    </row>
    <row r="2751" spans="1:42" hidden="1">
      <c r="A2751" s="79" t="str">
        <f t="shared" si="42"/>
        <v>SJM 1</v>
      </c>
      <c r="B2751" s="19">
        <v>1</v>
      </c>
      <c r="K2751" s="3" t="s">
        <v>1951</v>
      </c>
      <c r="L2751" s="3" t="s">
        <v>1951</v>
      </c>
      <c r="M2751" s="3" t="s">
        <v>1951</v>
      </c>
      <c r="N2751" s="3" t="s">
        <v>1951</v>
      </c>
      <c r="AP2751" t="s">
        <v>590</v>
      </c>
    </row>
    <row r="2752" spans="1:42" hidden="1">
      <c r="A2752" s="79" t="str">
        <f t="shared" si="42"/>
        <v>SJM 2</v>
      </c>
      <c r="B2752" s="19">
        <v>2</v>
      </c>
      <c r="K2752" s="3" t="s">
        <v>1951</v>
      </c>
      <c r="L2752" s="3" t="s">
        <v>1951</v>
      </c>
      <c r="M2752" s="3" t="s">
        <v>1951</v>
      </c>
      <c r="N2752" s="3" t="s">
        <v>1951</v>
      </c>
      <c r="AP2752" t="s">
        <v>590</v>
      </c>
    </row>
    <row r="2753" spans="1:42" hidden="1">
      <c r="A2753" s="79" t="str">
        <f t="shared" si="42"/>
        <v>SJM 3</v>
      </c>
      <c r="B2753" s="19">
        <v>3</v>
      </c>
      <c r="K2753" s="3" t="s">
        <v>1951</v>
      </c>
      <c r="L2753" s="3" t="s">
        <v>1951</v>
      </c>
      <c r="M2753" s="3" t="s">
        <v>1951</v>
      </c>
      <c r="N2753" s="3" t="s">
        <v>1951</v>
      </c>
      <c r="AP2753" t="s">
        <v>590</v>
      </c>
    </row>
    <row r="2754" spans="1:42" hidden="1">
      <c r="A2754" s="79" t="str">
        <f t="shared" ref="A2754:A2817" si="43">_xlfn.CONCAT(AP2754," ",B2754)</f>
        <v>SJM D</v>
      </c>
      <c r="B2754" s="89" t="s">
        <v>239</v>
      </c>
      <c r="K2754" s="3" t="s">
        <v>1951</v>
      </c>
      <c r="L2754" s="3" t="s">
        <v>1951</v>
      </c>
      <c r="M2754" s="3" t="s">
        <v>1951</v>
      </c>
      <c r="N2754" s="3" t="s">
        <v>1951</v>
      </c>
      <c r="AP2754" s="159" t="s">
        <v>590</v>
      </c>
    </row>
    <row r="2755" spans="1:42" hidden="1">
      <c r="A2755" s="79" t="str">
        <f t="shared" si="43"/>
        <v>SJM E</v>
      </c>
      <c r="B2755" s="89" t="s">
        <v>246</v>
      </c>
      <c r="K2755" s="3" t="s">
        <v>1951</v>
      </c>
      <c r="L2755" s="3" t="s">
        <v>1951</v>
      </c>
      <c r="M2755" s="3" t="s">
        <v>1951</v>
      </c>
      <c r="N2755" s="3" t="s">
        <v>1951</v>
      </c>
      <c r="AP2755" s="159" t="s">
        <v>590</v>
      </c>
    </row>
    <row r="2756" spans="1:42" hidden="1">
      <c r="A2756" s="79" t="str">
        <f t="shared" si="43"/>
        <v>SJM G</v>
      </c>
      <c r="B2756" s="89" t="s">
        <v>173</v>
      </c>
      <c r="K2756" s="3" t="s">
        <v>1951</v>
      </c>
      <c r="L2756" s="3" t="s">
        <v>1951</v>
      </c>
      <c r="M2756" s="3" t="s">
        <v>1951</v>
      </c>
      <c r="N2756" s="3" t="s">
        <v>1951</v>
      </c>
      <c r="AP2756" s="159" t="s">
        <v>590</v>
      </c>
    </row>
    <row r="2757" spans="1:42" hidden="1">
      <c r="A2757" s="79" t="str">
        <f t="shared" si="43"/>
        <v>SJM H</v>
      </c>
      <c r="B2757" s="89" t="s">
        <v>108</v>
      </c>
      <c r="K2757" s="3" t="s">
        <v>1951</v>
      </c>
      <c r="L2757" s="3" t="s">
        <v>1951</v>
      </c>
      <c r="M2757" s="3" t="s">
        <v>1951</v>
      </c>
      <c r="N2757" s="3" t="s">
        <v>1951</v>
      </c>
      <c r="AP2757" s="159" t="s">
        <v>590</v>
      </c>
    </row>
    <row r="2758" spans="1:42" hidden="1">
      <c r="A2758" s="79" t="str">
        <f t="shared" si="43"/>
        <v>SJO 3</v>
      </c>
      <c r="B2758" s="19">
        <v>3</v>
      </c>
      <c r="K2758" s="3" t="s">
        <v>1951</v>
      </c>
      <c r="L2758" s="3" t="s">
        <v>1951</v>
      </c>
      <c r="M2758" s="3" t="s">
        <v>1951</v>
      </c>
      <c r="N2758" s="3" t="s">
        <v>1951</v>
      </c>
      <c r="AP2758" t="s">
        <v>1947</v>
      </c>
    </row>
    <row r="2759" spans="1:42" hidden="1">
      <c r="A2759" s="79" t="str">
        <f t="shared" si="43"/>
        <v>SJO E</v>
      </c>
      <c r="B2759" s="89" t="s">
        <v>246</v>
      </c>
      <c r="K2759" s="3" t="s">
        <v>1951</v>
      </c>
      <c r="L2759" s="3" t="s">
        <v>1951</v>
      </c>
      <c r="M2759" s="3" t="s">
        <v>1951</v>
      </c>
      <c r="N2759" s="3" t="s">
        <v>1951</v>
      </c>
      <c r="AP2759" s="159" t="s">
        <v>1947</v>
      </c>
    </row>
    <row r="2760" spans="1:42" hidden="1">
      <c r="A2760" s="79" t="str">
        <f t="shared" si="43"/>
        <v>SJO F</v>
      </c>
      <c r="B2760" s="89" t="s">
        <v>247</v>
      </c>
      <c r="K2760" s="3" t="s">
        <v>1951</v>
      </c>
      <c r="L2760" s="3" t="s">
        <v>1951</v>
      </c>
      <c r="M2760" s="3" t="s">
        <v>1951</v>
      </c>
      <c r="N2760" s="3" t="s">
        <v>1951</v>
      </c>
      <c r="AP2760" s="159" t="s">
        <v>1947</v>
      </c>
    </row>
    <row r="2761" spans="1:42" hidden="1">
      <c r="A2761" s="79" t="str">
        <f t="shared" si="43"/>
        <v>SJO H</v>
      </c>
      <c r="B2761" s="89" t="s">
        <v>108</v>
      </c>
      <c r="K2761" s="3" t="s">
        <v>1951</v>
      </c>
      <c r="L2761" s="3" t="s">
        <v>1951</v>
      </c>
      <c r="M2761" s="3" t="s">
        <v>1951</v>
      </c>
      <c r="N2761" s="3" t="s">
        <v>1951</v>
      </c>
      <c r="AP2761" s="159" t="s">
        <v>1947</v>
      </c>
    </row>
    <row r="2762" spans="1:42" hidden="1">
      <c r="A2762" s="79" t="str">
        <f t="shared" si="43"/>
        <v>SJO I</v>
      </c>
      <c r="B2762" s="89" t="s">
        <v>224</v>
      </c>
      <c r="K2762" s="3" t="s">
        <v>1951</v>
      </c>
      <c r="L2762" s="3" t="s">
        <v>1951</v>
      </c>
      <c r="M2762" s="3" t="s">
        <v>1951</v>
      </c>
      <c r="N2762" s="3" t="s">
        <v>1951</v>
      </c>
      <c r="AP2762" s="159" t="s">
        <v>1947</v>
      </c>
    </row>
    <row r="2763" spans="1:42" hidden="1">
      <c r="A2763" s="79" t="str">
        <f t="shared" si="43"/>
        <v>SM2 H</v>
      </c>
      <c r="B2763" s="89" t="s">
        <v>108</v>
      </c>
      <c r="K2763" s="3" t="s">
        <v>1951</v>
      </c>
      <c r="L2763" s="3" t="s">
        <v>1951</v>
      </c>
      <c r="M2763" s="3" t="s">
        <v>1951</v>
      </c>
      <c r="N2763" s="3" t="s">
        <v>1951</v>
      </c>
      <c r="AP2763" s="159" t="s">
        <v>954</v>
      </c>
    </row>
    <row r="2764" spans="1:42" hidden="1">
      <c r="A2764" s="79" t="str">
        <f t="shared" si="43"/>
        <v>SM2 I</v>
      </c>
      <c r="B2764" s="89" t="s">
        <v>224</v>
      </c>
      <c r="K2764" s="3" t="s">
        <v>1951</v>
      </c>
      <c r="L2764" s="3" t="s">
        <v>1951</v>
      </c>
      <c r="M2764" s="3" t="s">
        <v>1951</v>
      </c>
      <c r="N2764" s="3" t="s">
        <v>1951</v>
      </c>
      <c r="AP2764" s="159" t="s">
        <v>954</v>
      </c>
    </row>
    <row r="2765" spans="1:42" hidden="1">
      <c r="A2765" s="79" t="str">
        <f t="shared" si="43"/>
        <v>SMR 1</v>
      </c>
      <c r="B2765" s="19">
        <v>1</v>
      </c>
      <c r="K2765" s="3" t="s">
        <v>1951</v>
      </c>
      <c r="L2765" s="3" t="s">
        <v>1951</v>
      </c>
      <c r="M2765" s="3" t="s">
        <v>1951</v>
      </c>
      <c r="N2765" s="3" t="s">
        <v>1951</v>
      </c>
      <c r="AP2765" t="s">
        <v>1888</v>
      </c>
    </row>
    <row r="2766" spans="1:42" hidden="1">
      <c r="A2766" s="79" t="str">
        <f t="shared" si="43"/>
        <v>SMR 2</v>
      </c>
      <c r="B2766" s="19">
        <v>2</v>
      </c>
      <c r="K2766" s="3" t="s">
        <v>1951</v>
      </c>
      <c r="L2766" s="3" t="s">
        <v>1951</v>
      </c>
      <c r="M2766" s="3" t="s">
        <v>1951</v>
      </c>
      <c r="N2766" s="3" t="s">
        <v>1951</v>
      </c>
      <c r="AP2766" t="s">
        <v>1888</v>
      </c>
    </row>
    <row r="2767" spans="1:42" hidden="1">
      <c r="A2767" s="79" t="str">
        <f t="shared" si="43"/>
        <v>SMR 3</v>
      </c>
      <c r="B2767" s="19">
        <v>3</v>
      </c>
      <c r="K2767" s="3" t="s">
        <v>1951</v>
      </c>
      <c r="L2767" s="3" t="s">
        <v>1951</v>
      </c>
      <c r="M2767" s="3" t="s">
        <v>1951</v>
      </c>
      <c r="N2767" s="3" t="s">
        <v>1951</v>
      </c>
      <c r="AP2767" t="s">
        <v>1888</v>
      </c>
    </row>
    <row r="2768" spans="1:42" hidden="1">
      <c r="A2768" s="79" t="str">
        <f t="shared" si="43"/>
        <v>SMR D</v>
      </c>
      <c r="B2768" s="89" t="s">
        <v>239</v>
      </c>
      <c r="K2768" s="3" t="s">
        <v>1951</v>
      </c>
      <c r="L2768" s="3" t="s">
        <v>1951</v>
      </c>
      <c r="M2768" s="3" t="s">
        <v>1951</v>
      </c>
      <c r="N2768" s="3" t="s">
        <v>1951</v>
      </c>
      <c r="AP2768" s="159" t="s">
        <v>1888</v>
      </c>
    </row>
    <row r="2769" spans="1:42" hidden="1">
      <c r="A2769" s="79" t="str">
        <f t="shared" si="43"/>
        <v>SMR E</v>
      </c>
      <c r="B2769" s="89" t="s">
        <v>246</v>
      </c>
      <c r="K2769" s="3" t="s">
        <v>1951</v>
      </c>
      <c r="L2769" s="3" t="s">
        <v>1951</v>
      </c>
      <c r="M2769" s="3" t="s">
        <v>1951</v>
      </c>
      <c r="N2769" s="3" t="s">
        <v>1951</v>
      </c>
      <c r="AP2769" s="159" t="s">
        <v>1888</v>
      </c>
    </row>
    <row r="2770" spans="1:42" hidden="1">
      <c r="A2770" s="79" t="str">
        <f t="shared" si="43"/>
        <v>SMR F</v>
      </c>
      <c r="B2770" s="89" t="s">
        <v>247</v>
      </c>
      <c r="K2770" s="3" t="s">
        <v>1951</v>
      </c>
      <c r="L2770" s="3" t="s">
        <v>1951</v>
      </c>
      <c r="M2770" s="3" t="s">
        <v>1951</v>
      </c>
      <c r="N2770" s="3" t="s">
        <v>1951</v>
      </c>
      <c r="AP2770" s="159" t="s">
        <v>1888</v>
      </c>
    </row>
    <row r="2771" spans="1:42" hidden="1">
      <c r="A2771" s="79" t="str">
        <f t="shared" si="43"/>
        <v>SMR G</v>
      </c>
      <c r="B2771" s="89" t="s">
        <v>173</v>
      </c>
      <c r="K2771" s="3" t="s">
        <v>1951</v>
      </c>
      <c r="L2771" s="3" t="s">
        <v>1951</v>
      </c>
      <c r="M2771" s="3" t="s">
        <v>1951</v>
      </c>
      <c r="N2771" s="3" t="s">
        <v>1951</v>
      </c>
      <c r="AP2771" s="159" t="s">
        <v>1888</v>
      </c>
    </row>
    <row r="2772" spans="1:42" hidden="1">
      <c r="A2772" s="79" t="str">
        <f t="shared" si="43"/>
        <v>SMR H</v>
      </c>
      <c r="B2772" s="89" t="s">
        <v>108</v>
      </c>
      <c r="K2772" s="3" t="s">
        <v>1951</v>
      </c>
      <c r="L2772" s="3" t="s">
        <v>1951</v>
      </c>
      <c r="M2772" s="3" t="s">
        <v>1951</v>
      </c>
      <c r="N2772" s="3" t="s">
        <v>1951</v>
      </c>
      <c r="AP2772" s="159" t="s">
        <v>1888</v>
      </c>
    </row>
    <row r="2773" spans="1:42" hidden="1">
      <c r="A2773" s="79" t="str">
        <f t="shared" si="43"/>
        <v>SMR I</v>
      </c>
      <c r="B2773" s="89" t="s">
        <v>224</v>
      </c>
      <c r="K2773" s="3" t="s">
        <v>1951</v>
      </c>
      <c r="L2773" s="3" t="s">
        <v>1951</v>
      </c>
      <c r="M2773" s="3" t="s">
        <v>1951</v>
      </c>
      <c r="N2773" s="3" t="s">
        <v>1951</v>
      </c>
      <c r="AP2773" s="159" t="s">
        <v>1888</v>
      </c>
    </row>
    <row r="2774" spans="1:42" hidden="1">
      <c r="A2774" s="79" t="str">
        <f t="shared" si="43"/>
        <v>SOF 1</v>
      </c>
      <c r="B2774" s="19">
        <v>1</v>
      </c>
      <c r="K2774" s="3" t="s">
        <v>1951</v>
      </c>
      <c r="L2774" s="3" t="s">
        <v>1951</v>
      </c>
      <c r="M2774" s="3" t="s">
        <v>1951</v>
      </c>
      <c r="N2774" s="3" t="s">
        <v>1951</v>
      </c>
      <c r="AP2774" t="s">
        <v>591</v>
      </c>
    </row>
    <row r="2775" spans="1:42" hidden="1">
      <c r="A2775" s="79" t="str">
        <f t="shared" si="43"/>
        <v>SOF 2</v>
      </c>
      <c r="B2775" s="19">
        <v>2</v>
      </c>
      <c r="K2775" s="3" t="s">
        <v>1951</v>
      </c>
      <c r="L2775" s="3" t="s">
        <v>1951</v>
      </c>
      <c r="M2775" s="3" t="s">
        <v>1951</v>
      </c>
      <c r="N2775" s="3" t="s">
        <v>1951</v>
      </c>
      <c r="AP2775" t="s">
        <v>591</v>
      </c>
    </row>
    <row r="2776" spans="1:42" hidden="1">
      <c r="A2776" s="79" t="str">
        <f t="shared" si="43"/>
        <v>SOF A</v>
      </c>
      <c r="B2776" s="89" t="s">
        <v>106</v>
      </c>
      <c r="C2776" s="79"/>
      <c r="D2776" s="79"/>
      <c r="E2776" s="79"/>
      <c r="F2776" s="79"/>
      <c r="G2776" s="84"/>
      <c r="H2776" s="79"/>
      <c r="I2776" s="79"/>
      <c r="J2776" s="79"/>
      <c r="K2776" s="3" t="s">
        <v>1951</v>
      </c>
      <c r="L2776" s="3" t="s">
        <v>1951</v>
      </c>
      <c r="M2776" s="3" t="s">
        <v>1951</v>
      </c>
      <c r="N2776" s="3" t="s">
        <v>1951</v>
      </c>
      <c r="O2776" s="3"/>
      <c r="P2776" s="79"/>
      <c r="Q2776" s="79"/>
      <c r="R2776" s="85"/>
      <c r="S2776" s="85"/>
      <c r="T2776" s="85"/>
      <c r="U2776" s="85"/>
      <c r="V2776" s="79"/>
      <c r="W2776" s="79"/>
      <c r="X2776" s="79"/>
      <c r="Y2776" s="79"/>
      <c r="Z2776" s="79"/>
      <c r="AA2776" s="79"/>
      <c r="AB2776" s="79"/>
      <c r="AC2776" s="79"/>
      <c r="AD2776" s="86"/>
      <c r="AE2776" s="86"/>
      <c r="AF2776" s="90"/>
      <c r="AG2776" s="3"/>
      <c r="AH2776" s="79"/>
      <c r="AI2776" s="79"/>
      <c r="AJ2776" s="79"/>
      <c r="AK2776" s="19"/>
      <c r="AL2776" s="79"/>
      <c r="AM2776" s="79"/>
      <c r="AN2776" s="3"/>
      <c r="AO2776" s="79"/>
      <c r="AP2776" s="158" t="s">
        <v>591</v>
      </c>
    </row>
    <row r="2777" spans="1:42" hidden="1">
      <c r="A2777" s="79" t="str">
        <f t="shared" si="43"/>
        <v>SOF B</v>
      </c>
      <c r="B2777" s="89" t="s">
        <v>109</v>
      </c>
      <c r="K2777" s="3" t="s">
        <v>1951</v>
      </c>
      <c r="L2777" s="3" t="s">
        <v>1951</v>
      </c>
      <c r="M2777" s="3" t="s">
        <v>1951</v>
      </c>
      <c r="N2777" s="3" t="s">
        <v>1951</v>
      </c>
      <c r="AP2777" s="159" t="s">
        <v>591</v>
      </c>
    </row>
    <row r="2778" spans="1:42" hidden="1">
      <c r="A2778" s="79" t="str">
        <f t="shared" si="43"/>
        <v>SOF G</v>
      </c>
      <c r="B2778" s="89" t="s">
        <v>173</v>
      </c>
      <c r="K2778" s="3" t="s">
        <v>1951</v>
      </c>
      <c r="L2778" s="3" t="s">
        <v>1951</v>
      </c>
      <c r="M2778" s="3" t="s">
        <v>1951</v>
      </c>
      <c r="N2778" s="3" t="s">
        <v>1951</v>
      </c>
      <c r="AP2778" s="159" t="s">
        <v>591</v>
      </c>
    </row>
    <row r="2779" spans="1:42" hidden="1">
      <c r="A2779" s="79" t="str">
        <f t="shared" si="43"/>
        <v>SOF H</v>
      </c>
      <c r="B2779" s="89" t="s">
        <v>108</v>
      </c>
      <c r="K2779" s="3" t="s">
        <v>1951</v>
      </c>
      <c r="L2779" s="3" t="s">
        <v>1951</v>
      </c>
      <c r="M2779" s="3" t="s">
        <v>1951</v>
      </c>
      <c r="N2779" s="3" t="s">
        <v>1951</v>
      </c>
      <c r="AP2779" s="159" t="s">
        <v>591</v>
      </c>
    </row>
    <row r="2780" spans="1:42" hidden="1">
      <c r="A2780" s="79" t="str">
        <f t="shared" si="43"/>
        <v>SOF I</v>
      </c>
      <c r="B2780" s="89" t="s">
        <v>224</v>
      </c>
      <c r="K2780" s="3" t="s">
        <v>1951</v>
      </c>
      <c r="L2780" s="3" t="s">
        <v>1951</v>
      </c>
      <c r="M2780" s="3" t="s">
        <v>1951</v>
      </c>
      <c r="N2780" s="3" t="s">
        <v>1951</v>
      </c>
      <c r="AP2780" s="159" t="s">
        <v>591</v>
      </c>
    </row>
    <row r="2781" spans="1:42" hidden="1">
      <c r="A2781" s="79" t="str">
        <f t="shared" si="43"/>
        <v>SOK 1</v>
      </c>
      <c r="B2781" s="19">
        <v>1</v>
      </c>
      <c r="K2781" s="3" t="s">
        <v>1951</v>
      </c>
      <c r="L2781" s="3" t="s">
        <v>1951</v>
      </c>
      <c r="M2781" s="3" t="s">
        <v>1951</v>
      </c>
      <c r="N2781" s="3" t="s">
        <v>1951</v>
      </c>
      <c r="AP2781" t="s">
        <v>593</v>
      </c>
    </row>
    <row r="2782" spans="1:42" hidden="1">
      <c r="A2782" s="79" t="str">
        <f t="shared" si="43"/>
        <v>SOK 2</v>
      </c>
      <c r="B2782" s="19">
        <v>2</v>
      </c>
      <c r="K2782" s="3" t="s">
        <v>1951</v>
      </c>
      <c r="L2782" s="3" t="s">
        <v>1951</v>
      </c>
      <c r="M2782" s="3" t="s">
        <v>1951</v>
      </c>
      <c r="N2782" s="3" t="s">
        <v>1951</v>
      </c>
      <c r="AP2782" t="s">
        <v>593</v>
      </c>
    </row>
    <row r="2783" spans="1:42" hidden="1">
      <c r="A2783" s="79" t="str">
        <f t="shared" si="43"/>
        <v>SOK 3</v>
      </c>
      <c r="B2783" s="19">
        <v>3</v>
      </c>
      <c r="K2783" s="3" t="s">
        <v>1951</v>
      </c>
      <c r="L2783" s="3" t="s">
        <v>1951</v>
      </c>
      <c r="M2783" s="3" t="s">
        <v>1951</v>
      </c>
      <c r="N2783" s="3" t="s">
        <v>1951</v>
      </c>
      <c r="AP2783" t="s">
        <v>593</v>
      </c>
    </row>
    <row r="2784" spans="1:42" hidden="1">
      <c r="A2784" s="79" t="str">
        <f t="shared" si="43"/>
        <v>SOK D</v>
      </c>
      <c r="B2784" s="89" t="s">
        <v>239</v>
      </c>
      <c r="K2784" s="3" t="s">
        <v>1951</v>
      </c>
      <c r="L2784" s="3" t="s">
        <v>1951</v>
      </c>
      <c r="M2784" s="3" t="s">
        <v>1951</v>
      </c>
      <c r="N2784" s="3" t="s">
        <v>1951</v>
      </c>
      <c r="AP2784" s="159" t="s">
        <v>593</v>
      </c>
    </row>
    <row r="2785" spans="1:42" hidden="1">
      <c r="A2785" s="79" t="str">
        <f t="shared" si="43"/>
        <v>SOK E</v>
      </c>
      <c r="B2785" s="89" t="s">
        <v>246</v>
      </c>
      <c r="K2785" s="3" t="s">
        <v>1951</v>
      </c>
      <c r="L2785" s="3" t="s">
        <v>1951</v>
      </c>
      <c r="M2785" s="3" t="s">
        <v>1951</v>
      </c>
      <c r="N2785" s="3" t="s">
        <v>1951</v>
      </c>
      <c r="AP2785" s="159" t="s">
        <v>593</v>
      </c>
    </row>
    <row r="2786" spans="1:42" hidden="1">
      <c r="A2786" s="79" t="str">
        <f t="shared" si="43"/>
        <v>SOK G</v>
      </c>
      <c r="B2786" s="89" t="s">
        <v>173</v>
      </c>
      <c r="K2786" s="3" t="s">
        <v>1951</v>
      </c>
      <c r="L2786" s="3" t="s">
        <v>1951</v>
      </c>
      <c r="M2786" s="3" t="s">
        <v>1951</v>
      </c>
      <c r="N2786" s="3" t="s">
        <v>1951</v>
      </c>
      <c r="AP2786" s="159" t="s">
        <v>593</v>
      </c>
    </row>
    <row r="2787" spans="1:42" hidden="1">
      <c r="A2787" s="79" t="str">
        <f t="shared" si="43"/>
        <v>SOK H</v>
      </c>
      <c r="B2787" s="89" t="s">
        <v>108</v>
      </c>
      <c r="K2787" s="3" t="s">
        <v>1951</v>
      </c>
      <c r="L2787" s="3" t="s">
        <v>1951</v>
      </c>
      <c r="M2787" s="3" t="s">
        <v>1951</v>
      </c>
      <c r="N2787" s="3" t="s">
        <v>1951</v>
      </c>
      <c r="AP2787" s="159" t="s">
        <v>593</v>
      </c>
    </row>
    <row r="2788" spans="1:42" hidden="1">
      <c r="A2788" s="79" t="str">
        <f t="shared" si="43"/>
        <v>SOK I</v>
      </c>
      <c r="B2788" s="89" t="s">
        <v>224</v>
      </c>
      <c r="K2788" s="3" t="s">
        <v>1951</v>
      </c>
      <c r="L2788" s="3" t="s">
        <v>1951</v>
      </c>
      <c r="M2788" s="3" t="s">
        <v>1951</v>
      </c>
      <c r="N2788" s="3" t="s">
        <v>1951</v>
      </c>
      <c r="AP2788" s="159" t="s">
        <v>593</v>
      </c>
    </row>
    <row r="2789" spans="1:42" hidden="1">
      <c r="A2789" s="79" t="str">
        <f t="shared" si="43"/>
        <v>SON 1</v>
      </c>
      <c r="B2789" s="19">
        <v>1</v>
      </c>
      <c r="K2789" s="3" t="s">
        <v>1951</v>
      </c>
      <c r="L2789" s="3" t="s">
        <v>1951</v>
      </c>
      <c r="M2789" s="3" t="s">
        <v>1951</v>
      </c>
      <c r="N2789" s="3" t="s">
        <v>1951</v>
      </c>
      <c r="AP2789" t="s">
        <v>1889</v>
      </c>
    </row>
    <row r="2790" spans="1:42" hidden="1">
      <c r="A2790" s="79" t="str">
        <f t="shared" si="43"/>
        <v>SON 2</v>
      </c>
      <c r="B2790" s="19">
        <v>2</v>
      </c>
      <c r="K2790" s="3" t="s">
        <v>1951</v>
      </c>
      <c r="L2790" s="3" t="s">
        <v>1951</v>
      </c>
      <c r="M2790" s="3" t="s">
        <v>1951</v>
      </c>
      <c r="N2790" s="3" t="s">
        <v>1951</v>
      </c>
      <c r="AP2790" t="s">
        <v>1889</v>
      </c>
    </row>
    <row r="2791" spans="1:42" hidden="1">
      <c r="A2791" s="79" t="str">
        <f t="shared" si="43"/>
        <v>SON D</v>
      </c>
      <c r="B2791" s="89" t="s">
        <v>239</v>
      </c>
      <c r="K2791" s="3" t="s">
        <v>1951</v>
      </c>
      <c r="L2791" s="3" t="s">
        <v>1951</v>
      </c>
      <c r="M2791" s="3" t="s">
        <v>1951</v>
      </c>
      <c r="N2791" s="3" t="s">
        <v>1951</v>
      </c>
      <c r="AP2791" s="159" t="s">
        <v>1889</v>
      </c>
    </row>
    <row r="2792" spans="1:42" hidden="1">
      <c r="A2792" s="79" t="str">
        <f t="shared" si="43"/>
        <v>SON G</v>
      </c>
      <c r="B2792" s="89" t="s">
        <v>173</v>
      </c>
      <c r="K2792" s="3" t="s">
        <v>1951</v>
      </c>
      <c r="L2792" s="3" t="s">
        <v>1951</v>
      </c>
      <c r="M2792" s="3" t="s">
        <v>1951</v>
      </c>
      <c r="N2792" s="3" t="s">
        <v>1951</v>
      </c>
      <c r="AP2792" s="159" t="s">
        <v>1889</v>
      </c>
    </row>
    <row r="2793" spans="1:42" hidden="1">
      <c r="A2793" s="79" t="str">
        <f t="shared" si="43"/>
        <v>SON H</v>
      </c>
      <c r="B2793" s="89" t="s">
        <v>108</v>
      </c>
      <c r="K2793" s="3" t="s">
        <v>1951</v>
      </c>
      <c r="L2793" s="3" t="s">
        <v>1951</v>
      </c>
      <c r="M2793" s="3" t="s">
        <v>1951</v>
      </c>
      <c r="N2793" s="3" t="s">
        <v>1951</v>
      </c>
      <c r="AP2793" s="159" t="s">
        <v>1889</v>
      </c>
    </row>
    <row r="2794" spans="1:42" hidden="1">
      <c r="A2794" s="79" t="str">
        <f t="shared" si="43"/>
        <v>SON I</v>
      </c>
      <c r="B2794" s="89" t="s">
        <v>224</v>
      </c>
      <c r="K2794" s="3" t="s">
        <v>1951</v>
      </c>
      <c r="L2794" s="3" t="s">
        <v>1951</v>
      </c>
      <c r="M2794" s="3" t="s">
        <v>1951</v>
      </c>
      <c r="N2794" s="3" t="s">
        <v>1951</v>
      </c>
      <c r="AP2794" s="159" t="s">
        <v>1889</v>
      </c>
    </row>
    <row r="2795" spans="1:42" hidden="1">
      <c r="A2795" s="79" t="str">
        <f t="shared" si="43"/>
        <v>SPA 3</v>
      </c>
      <c r="B2795" s="19">
        <v>3</v>
      </c>
      <c r="K2795" s="3" t="s">
        <v>1951</v>
      </c>
      <c r="L2795" s="3" t="s">
        <v>1951</v>
      </c>
      <c r="M2795" s="3" t="s">
        <v>1951</v>
      </c>
      <c r="N2795" s="3" t="s">
        <v>1951</v>
      </c>
      <c r="AP2795" t="s">
        <v>1663</v>
      </c>
    </row>
    <row r="2796" spans="1:42" hidden="1">
      <c r="A2796" s="79" t="str">
        <f t="shared" si="43"/>
        <v>SPA C</v>
      </c>
      <c r="B2796" s="89" t="s">
        <v>110</v>
      </c>
      <c r="K2796" s="3" t="s">
        <v>1951</v>
      </c>
      <c r="L2796" s="3" t="s">
        <v>1951</v>
      </c>
      <c r="M2796" s="3" t="s">
        <v>1951</v>
      </c>
      <c r="N2796" s="3" t="s">
        <v>1951</v>
      </c>
      <c r="AP2796" s="159" t="s">
        <v>1663</v>
      </c>
    </row>
    <row r="2797" spans="1:42" hidden="1">
      <c r="A2797" s="79" t="str">
        <f t="shared" si="43"/>
        <v>SPA E</v>
      </c>
      <c r="B2797" s="89" t="s">
        <v>246</v>
      </c>
      <c r="K2797" s="3" t="s">
        <v>1951</v>
      </c>
      <c r="L2797" s="3" t="s">
        <v>1951</v>
      </c>
      <c r="M2797" s="3" t="s">
        <v>1951</v>
      </c>
      <c r="N2797" s="3" t="s">
        <v>1951</v>
      </c>
      <c r="AP2797" s="159" t="s">
        <v>1663</v>
      </c>
    </row>
    <row r="2798" spans="1:42" hidden="1">
      <c r="A2798" s="79" t="str">
        <f t="shared" si="43"/>
        <v>SPA F</v>
      </c>
      <c r="B2798" s="89" t="s">
        <v>247</v>
      </c>
      <c r="K2798" s="3" t="s">
        <v>1951</v>
      </c>
      <c r="L2798" s="3" t="s">
        <v>1951</v>
      </c>
      <c r="M2798" s="3" t="s">
        <v>1951</v>
      </c>
      <c r="N2798" s="3" t="s">
        <v>1951</v>
      </c>
      <c r="AP2798" s="159" t="s">
        <v>1663</v>
      </c>
    </row>
    <row r="2799" spans="1:42" hidden="1">
      <c r="A2799" s="79" t="str">
        <f t="shared" si="43"/>
        <v>SPD 1</v>
      </c>
      <c r="B2799" s="19">
        <v>1</v>
      </c>
      <c r="K2799" s="3" t="s">
        <v>1951</v>
      </c>
      <c r="L2799" s="3" t="s">
        <v>1951</v>
      </c>
      <c r="M2799" s="3" t="s">
        <v>1951</v>
      </c>
      <c r="N2799" s="3" t="s">
        <v>1951</v>
      </c>
      <c r="AP2799" t="s">
        <v>1939</v>
      </c>
    </row>
    <row r="2800" spans="1:42" hidden="1">
      <c r="A2800" s="79" t="str">
        <f t="shared" si="43"/>
        <v>SPD 3</v>
      </c>
      <c r="B2800" s="19">
        <v>3</v>
      </c>
      <c r="K2800" s="3" t="s">
        <v>1951</v>
      </c>
      <c r="L2800" s="3" t="s">
        <v>1951</v>
      </c>
      <c r="M2800" s="3" t="s">
        <v>1951</v>
      </c>
      <c r="N2800" s="3" t="s">
        <v>1951</v>
      </c>
      <c r="AP2800" t="s">
        <v>1939</v>
      </c>
    </row>
    <row r="2801" spans="1:42" hidden="1">
      <c r="A2801" s="79" t="str">
        <f t="shared" si="43"/>
        <v>SPD D</v>
      </c>
      <c r="B2801" s="89" t="s">
        <v>239</v>
      </c>
      <c r="K2801" s="3" t="s">
        <v>1951</v>
      </c>
      <c r="L2801" s="3" t="s">
        <v>1951</v>
      </c>
      <c r="M2801" s="3" t="s">
        <v>1951</v>
      </c>
      <c r="N2801" s="3" t="s">
        <v>1951</v>
      </c>
      <c r="AP2801" s="159" t="s">
        <v>1939</v>
      </c>
    </row>
    <row r="2802" spans="1:42" hidden="1">
      <c r="A2802" s="79" t="str">
        <f t="shared" si="43"/>
        <v>SPD G</v>
      </c>
      <c r="B2802" s="89" t="s">
        <v>173</v>
      </c>
      <c r="K2802" s="3" t="s">
        <v>1951</v>
      </c>
      <c r="L2802" s="3" t="s">
        <v>1951</v>
      </c>
      <c r="M2802" s="3" t="s">
        <v>1951</v>
      </c>
      <c r="N2802" s="3" t="s">
        <v>1951</v>
      </c>
      <c r="AP2802" s="159" t="s">
        <v>1939</v>
      </c>
    </row>
    <row r="2803" spans="1:42" hidden="1">
      <c r="A2803" s="79" t="str">
        <f t="shared" si="43"/>
        <v>SPD I</v>
      </c>
      <c r="B2803" s="89" t="s">
        <v>224</v>
      </c>
      <c r="K2803" s="3" t="s">
        <v>1951</v>
      </c>
      <c r="L2803" s="3" t="s">
        <v>1951</v>
      </c>
      <c r="M2803" s="3" t="s">
        <v>1951</v>
      </c>
      <c r="N2803" s="3" t="s">
        <v>1951</v>
      </c>
      <c r="AP2803" s="159" t="s">
        <v>1939</v>
      </c>
    </row>
    <row r="2804" spans="1:42" hidden="1">
      <c r="A2804" s="79" t="str">
        <f t="shared" si="43"/>
        <v>SRA 2</v>
      </c>
      <c r="B2804" s="19">
        <v>2</v>
      </c>
      <c r="K2804" s="3" t="s">
        <v>1951</v>
      </c>
      <c r="L2804" s="3" t="s">
        <v>1951</v>
      </c>
      <c r="M2804" s="3" t="s">
        <v>1951</v>
      </c>
      <c r="N2804" s="3" t="s">
        <v>1951</v>
      </c>
      <c r="AP2804" t="s">
        <v>1890</v>
      </c>
    </row>
    <row r="2805" spans="1:42" hidden="1">
      <c r="A2805" s="79" t="str">
        <f t="shared" si="43"/>
        <v>SRA 3</v>
      </c>
      <c r="B2805" s="19">
        <v>3</v>
      </c>
      <c r="K2805" s="3" t="s">
        <v>1951</v>
      </c>
      <c r="L2805" s="3" t="s">
        <v>1951</v>
      </c>
      <c r="M2805" s="3" t="s">
        <v>1951</v>
      </c>
      <c r="N2805" s="3" t="s">
        <v>1951</v>
      </c>
      <c r="AP2805" t="s">
        <v>1890</v>
      </c>
    </row>
    <row r="2806" spans="1:42" hidden="1">
      <c r="A2806" s="79" t="str">
        <f t="shared" si="43"/>
        <v>SRA D</v>
      </c>
      <c r="B2806" s="89" t="s">
        <v>239</v>
      </c>
      <c r="K2806" s="3" t="s">
        <v>1951</v>
      </c>
      <c r="L2806" s="3" t="s">
        <v>1951</v>
      </c>
      <c r="M2806" s="3" t="s">
        <v>1951</v>
      </c>
      <c r="N2806" s="3" t="s">
        <v>1951</v>
      </c>
      <c r="AP2806" s="159" t="s">
        <v>1890</v>
      </c>
    </row>
    <row r="2807" spans="1:42" hidden="1">
      <c r="A2807" s="79" t="str">
        <f t="shared" si="43"/>
        <v>SRA E</v>
      </c>
      <c r="B2807" s="89" t="s">
        <v>246</v>
      </c>
      <c r="K2807" s="3" t="s">
        <v>1951</v>
      </c>
      <c r="L2807" s="3" t="s">
        <v>1951</v>
      </c>
      <c r="M2807" s="3" t="s">
        <v>1951</v>
      </c>
      <c r="N2807" s="3" t="s">
        <v>1951</v>
      </c>
      <c r="AP2807" s="159" t="s">
        <v>1890</v>
      </c>
    </row>
    <row r="2808" spans="1:42" hidden="1">
      <c r="A2808" s="79" t="str">
        <f t="shared" si="43"/>
        <v>SRA F</v>
      </c>
      <c r="B2808" s="89" t="s">
        <v>247</v>
      </c>
      <c r="K2808" s="3" t="s">
        <v>1951</v>
      </c>
      <c r="L2808" s="3" t="s">
        <v>1951</v>
      </c>
      <c r="M2808" s="3" t="s">
        <v>1951</v>
      </c>
      <c r="N2808" s="3" t="s">
        <v>1951</v>
      </c>
      <c r="AP2808" s="159" t="s">
        <v>1890</v>
      </c>
    </row>
    <row r="2809" spans="1:42" hidden="1">
      <c r="A2809" s="79" t="str">
        <f t="shared" si="43"/>
        <v>SRA G</v>
      </c>
      <c r="B2809" s="89" t="s">
        <v>173</v>
      </c>
      <c r="K2809" s="3" t="s">
        <v>1951</v>
      </c>
      <c r="L2809" s="3" t="s">
        <v>1951</v>
      </c>
      <c r="M2809" s="3" t="s">
        <v>1951</v>
      </c>
      <c r="N2809" s="3" t="s">
        <v>1951</v>
      </c>
      <c r="AP2809" s="159" t="s">
        <v>1890</v>
      </c>
    </row>
    <row r="2810" spans="1:42" hidden="1">
      <c r="A2810" s="79" t="str">
        <f t="shared" si="43"/>
        <v>SRA H</v>
      </c>
      <c r="B2810" s="89" t="s">
        <v>108</v>
      </c>
      <c r="K2810" s="3" t="s">
        <v>1951</v>
      </c>
      <c r="L2810" s="3" t="s">
        <v>1951</v>
      </c>
      <c r="M2810" s="3" t="s">
        <v>1951</v>
      </c>
      <c r="N2810" s="3" t="s">
        <v>1951</v>
      </c>
      <c r="AP2810" s="159" t="s">
        <v>1890</v>
      </c>
    </row>
    <row r="2811" spans="1:42" hidden="1">
      <c r="A2811" s="79" t="str">
        <f t="shared" si="43"/>
        <v>SRA I</v>
      </c>
      <c r="B2811" s="89" t="s">
        <v>224</v>
      </c>
      <c r="K2811" s="3" t="s">
        <v>1951</v>
      </c>
      <c r="L2811" s="3" t="s">
        <v>1951</v>
      </c>
      <c r="M2811" s="3" t="s">
        <v>1951</v>
      </c>
      <c r="N2811" s="3" t="s">
        <v>1951</v>
      </c>
      <c r="AP2811" s="159" t="s">
        <v>1890</v>
      </c>
    </row>
    <row r="2812" spans="1:42" hidden="1">
      <c r="A2812" s="79" t="str">
        <f t="shared" si="43"/>
        <v>SRQ 3</v>
      </c>
      <c r="B2812" s="19">
        <v>3</v>
      </c>
      <c r="K2812" s="3" t="s">
        <v>1951</v>
      </c>
      <c r="L2812" s="3" t="s">
        <v>1951</v>
      </c>
      <c r="M2812" s="3" t="s">
        <v>1951</v>
      </c>
      <c r="N2812" s="3" t="s">
        <v>1951</v>
      </c>
      <c r="AP2812" t="s">
        <v>1073</v>
      </c>
    </row>
    <row r="2813" spans="1:42" hidden="1">
      <c r="A2813" s="79" t="str">
        <f t="shared" si="43"/>
        <v>SRQ G</v>
      </c>
      <c r="B2813" s="89" t="s">
        <v>173</v>
      </c>
      <c r="K2813" s="3" t="s">
        <v>1951</v>
      </c>
      <c r="L2813" s="3" t="s">
        <v>1951</v>
      </c>
      <c r="M2813" s="3" t="s">
        <v>1951</v>
      </c>
      <c r="N2813" s="3" t="s">
        <v>1951</v>
      </c>
      <c r="AP2813" s="159" t="s">
        <v>1073</v>
      </c>
    </row>
    <row r="2814" spans="1:42" hidden="1">
      <c r="A2814" s="79" t="str">
        <f t="shared" si="43"/>
        <v>SRQ H</v>
      </c>
      <c r="B2814" s="89" t="s">
        <v>108</v>
      </c>
      <c r="K2814" s="3" t="s">
        <v>1951</v>
      </c>
      <c r="L2814" s="3" t="s">
        <v>1951</v>
      </c>
      <c r="M2814" s="3" t="s">
        <v>1951</v>
      </c>
      <c r="N2814" s="3" t="s">
        <v>1951</v>
      </c>
      <c r="AP2814" s="159" t="s">
        <v>1073</v>
      </c>
    </row>
    <row r="2815" spans="1:42" hidden="1">
      <c r="A2815" s="79" t="str">
        <f t="shared" si="43"/>
        <v>SRQ I</v>
      </c>
      <c r="B2815" s="89" t="s">
        <v>224</v>
      </c>
      <c r="K2815" s="3" t="s">
        <v>1951</v>
      </c>
      <c r="L2815" s="3" t="s">
        <v>1951</v>
      </c>
      <c r="M2815" s="3" t="s">
        <v>1951</v>
      </c>
      <c r="N2815" s="3" t="s">
        <v>1951</v>
      </c>
      <c r="AP2815" s="159" t="s">
        <v>1073</v>
      </c>
    </row>
    <row r="2816" spans="1:42" hidden="1">
      <c r="A2816" s="79" t="str">
        <f t="shared" si="43"/>
        <v>SRRU D</v>
      </c>
      <c r="B2816" s="89" t="s">
        <v>239</v>
      </c>
      <c r="K2816" s="3" t="s">
        <v>1951</v>
      </c>
      <c r="L2816" s="3" t="s">
        <v>1951</v>
      </c>
      <c r="M2816" s="3" t="s">
        <v>1951</v>
      </c>
      <c r="N2816" s="3" t="s">
        <v>1951</v>
      </c>
      <c r="AP2816" s="159" t="s">
        <v>1891</v>
      </c>
    </row>
    <row r="2817" spans="1:42" hidden="1">
      <c r="A2817" s="79" t="str">
        <f t="shared" si="43"/>
        <v>SRRU E</v>
      </c>
      <c r="B2817" s="89" t="s">
        <v>246</v>
      </c>
      <c r="K2817" s="3" t="s">
        <v>1951</v>
      </c>
      <c r="L2817" s="3" t="s">
        <v>1951</v>
      </c>
      <c r="M2817" s="3" t="s">
        <v>1951</v>
      </c>
      <c r="N2817" s="3" t="s">
        <v>1951</v>
      </c>
      <c r="AP2817" s="159" t="s">
        <v>1891</v>
      </c>
    </row>
    <row r="2818" spans="1:42" hidden="1">
      <c r="A2818" s="79" t="str">
        <f t="shared" ref="A2818:A2881" si="44">_xlfn.CONCAT(AP2818," ",B2818)</f>
        <v>SRRU I</v>
      </c>
      <c r="B2818" s="89" t="s">
        <v>224</v>
      </c>
      <c r="K2818" s="3" t="s">
        <v>1951</v>
      </c>
      <c r="L2818" s="3" t="s">
        <v>1951</v>
      </c>
      <c r="M2818" s="3" t="s">
        <v>1951</v>
      </c>
      <c r="N2818" s="3" t="s">
        <v>1951</v>
      </c>
      <c r="AP2818" s="159" t="s">
        <v>1891</v>
      </c>
    </row>
    <row r="2819" spans="1:42" hidden="1">
      <c r="A2819" s="79" t="str">
        <f t="shared" si="44"/>
        <v>TAJ 1</v>
      </c>
      <c r="B2819" s="19">
        <v>1</v>
      </c>
      <c r="K2819" s="3" t="s">
        <v>1951</v>
      </c>
      <c r="L2819" s="3" t="s">
        <v>1951</v>
      </c>
      <c r="M2819" s="3" t="s">
        <v>1951</v>
      </c>
      <c r="N2819" s="3" t="s">
        <v>1951</v>
      </c>
      <c r="AP2819" t="s">
        <v>968</v>
      </c>
    </row>
    <row r="2820" spans="1:42" hidden="1">
      <c r="A2820" s="79" t="str">
        <f t="shared" si="44"/>
        <v>TAJ 2</v>
      </c>
      <c r="B2820" s="19">
        <v>2</v>
      </c>
      <c r="K2820" s="3" t="s">
        <v>1951</v>
      </c>
      <c r="L2820" s="3" t="s">
        <v>1951</v>
      </c>
      <c r="M2820" s="3" t="s">
        <v>1951</v>
      </c>
      <c r="N2820" s="3" t="s">
        <v>1951</v>
      </c>
      <c r="AP2820" t="s">
        <v>968</v>
      </c>
    </row>
    <row r="2821" spans="1:42" hidden="1">
      <c r="A2821" s="79" t="str">
        <f t="shared" si="44"/>
        <v>TAJ 3</v>
      </c>
      <c r="B2821" s="19">
        <v>3</v>
      </c>
      <c r="K2821" s="3" t="s">
        <v>1951</v>
      </c>
      <c r="L2821" s="3" t="s">
        <v>1951</v>
      </c>
      <c r="M2821" s="3" t="s">
        <v>1951</v>
      </c>
      <c r="N2821" s="3" t="s">
        <v>1951</v>
      </c>
      <c r="AP2821" t="s">
        <v>968</v>
      </c>
    </row>
    <row r="2822" spans="1:42" hidden="1">
      <c r="A2822" s="79" t="str">
        <f t="shared" si="44"/>
        <v>TAJ D</v>
      </c>
      <c r="B2822" s="89" t="s">
        <v>239</v>
      </c>
      <c r="K2822" s="3" t="s">
        <v>1951</v>
      </c>
      <c r="L2822" s="3" t="s">
        <v>1951</v>
      </c>
      <c r="M2822" s="3" t="s">
        <v>1951</v>
      </c>
      <c r="N2822" s="3" t="s">
        <v>1951</v>
      </c>
      <c r="AP2822" s="159" t="s">
        <v>968</v>
      </c>
    </row>
    <row r="2823" spans="1:42" hidden="1">
      <c r="A2823" s="79" t="str">
        <f t="shared" si="44"/>
        <v>TAJ E</v>
      </c>
      <c r="B2823" s="89" t="s">
        <v>246</v>
      </c>
      <c r="K2823" s="3" t="s">
        <v>1951</v>
      </c>
      <c r="L2823" s="3" t="s">
        <v>1951</v>
      </c>
      <c r="M2823" s="3" t="s">
        <v>1951</v>
      </c>
      <c r="N2823" s="3" t="s">
        <v>1951</v>
      </c>
      <c r="AP2823" s="159" t="s">
        <v>968</v>
      </c>
    </row>
    <row r="2824" spans="1:42" hidden="1">
      <c r="A2824" s="79" t="str">
        <f t="shared" si="44"/>
        <v>TAJ F</v>
      </c>
      <c r="B2824" s="89" t="s">
        <v>247</v>
      </c>
      <c r="K2824" s="3" t="s">
        <v>1951</v>
      </c>
      <c r="L2824" s="3" t="s">
        <v>1951</v>
      </c>
      <c r="M2824" s="3" t="s">
        <v>1951</v>
      </c>
      <c r="N2824" s="3" t="s">
        <v>1951</v>
      </c>
      <c r="AP2824" s="159" t="s">
        <v>968</v>
      </c>
    </row>
    <row r="2825" spans="1:42" hidden="1">
      <c r="A2825" s="79" t="str">
        <f t="shared" si="44"/>
        <v>TAJ G</v>
      </c>
      <c r="B2825" s="89" t="s">
        <v>173</v>
      </c>
      <c r="K2825" s="3" t="s">
        <v>1951</v>
      </c>
      <c r="L2825" s="3" t="s">
        <v>1951</v>
      </c>
      <c r="M2825" s="3" t="s">
        <v>1951</v>
      </c>
      <c r="N2825" s="3" t="s">
        <v>1951</v>
      </c>
      <c r="AP2825" s="159" t="s">
        <v>968</v>
      </c>
    </row>
    <row r="2826" spans="1:42" hidden="1">
      <c r="A2826" s="79" t="str">
        <f t="shared" si="44"/>
        <v>TAJ H</v>
      </c>
      <c r="B2826" s="89" t="s">
        <v>108</v>
      </c>
      <c r="K2826" s="3" t="s">
        <v>1951</v>
      </c>
      <c r="L2826" s="3" t="s">
        <v>1951</v>
      </c>
      <c r="M2826" s="3" t="s">
        <v>1951</v>
      </c>
      <c r="N2826" s="3" t="s">
        <v>1951</v>
      </c>
      <c r="AP2826" s="159" t="s">
        <v>968</v>
      </c>
    </row>
    <row r="2827" spans="1:42" hidden="1">
      <c r="A2827" s="79" t="str">
        <f t="shared" si="44"/>
        <v>TAJ I</v>
      </c>
      <c r="B2827" s="89" t="s">
        <v>224</v>
      </c>
      <c r="K2827" s="3" t="s">
        <v>1951</v>
      </c>
      <c r="L2827" s="3" t="s">
        <v>1951</v>
      </c>
      <c r="M2827" s="3" t="s">
        <v>1951</v>
      </c>
      <c r="N2827" s="3" t="s">
        <v>1951</v>
      </c>
      <c r="AP2827" s="159" t="s">
        <v>968</v>
      </c>
    </row>
    <row r="2828" spans="1:42" hidden="1">
      <c r="A2828" s="79" t="str">
        <f t="shared" si="44"/>
        <v>TAQ 1</v>
      </c>
      <c r="B2828" s="19">
        <v>1</v>
      </c>
      <c r="K2828" s="3" t="s">
        <v>1951</v>
      </c>
      <c r="L2828" s="3" t="s">
        <v>1951</v>
      </c>
      <c r="M2828" s="3" t="s">
        <v>1951</v>
      </c>
      <c r="N2828" s="3" t="s">
        <v>1951</v>
      </c>
      <c r="AP2828" t="s">
        <v>611</v>
      </c>
    </row>
    <row r="2829" spans="1:42" hidden="1">
      <c r="A2829" s="79" t="str">
        <f t="shared" si="44"/>
        <v>TAQ A</v>
      </c>
      <c r="B2829" s="89" t="s">
        <v>106</v>
      </c>
      <c r="C2829" s="79"/>
      <c r="D2829" s="79"/>
      <c r="E2829" s="79"/>
      <c r="F2829" s="79"/>
      <c r="G2829" s="84"/>
      <c r="H2829" s="79"/>
      <c r="I2829" s="79"/>
      <c r="J2829" s="79"/>
      <c r="K2829" s="3" t="s">
        <v>1951</v>
      </c>
      <c r="L2829" s="3" t="s">
        <v>1951</v>
      </c>
      <c r="M2829" s="3" t="s">
        <v>1951</v>
      </c>
      <c r="N2829" s="3" t="s">
        <v>1951</v>
      </c>
      <c r="O2829" s="3"/>
      <c r="P2829" s="79"/>
      <c r="Q2829" s="79"/>
      <c r="R2829" s="85"/>
      <c r="S2829" s="85"/>
      <c r="T2829" s="85"/>
      <c r="U2829" s="85"/>
      <c r="V2829" s="79"/>
      <c r="W2829" s="79"/>
      <c r="X2829" s="79"/>
      <c r="Y2829" s="79"/>
      <c r="Z2829" s="79"/>
      <c r="AA2829" s="79"/>
      <c r="AB2829" s="79"/>
      <c r="AC2829" s="79"/>
      <c r="AD2829" s="86"/>
      <c r="AE2829" s="86"/>
      <c r="AF2829" s="90"/>
      <c r="AG2829" s="3"/>
      <c r="AH2829" s="79"/>
      <c r="AI2829" s="79"/>
      <c r="AJ2829" s="79"/>
      <c r="AK2829" s="89"/>
      <c r="AL2829" s="79"/>
      <c r="AM2829" s="79"/>
      <c r="AN2829" s="3"/>
      <c r="AO2829" s="79"/>
      <c r="AP2829" s="158" t="s">
        <v>611</v>
      </c>
    </row>
    <row r="2830" spans="1:42" hidden="1">
      <c r="A2830" s="79" t="str">
        <f t="shared" si="44"/>
        <v>TAQ G</v>
      </c>
      <c r="B2830" s="89" t="s">
        <v>173</v>
      </c>
      <c r="K2830" s="3" t="s">
        <v>1951</v>
      </c>
      <c r="L2830" s="3" t="s">
        <v>1951</v>
      </c>
      <c r="M2830" s="3" t="s">
        <v>1951</v>
      </c>
      <c r="N2830" s="3" t="s">
        <v>1951</v>
      </c>
      <c r="AP2830" s="159" t="s">
        <v>611</v>
      </c>
    </row>
    <row r="2831" spans="1:42" hidden="1">
      <c r="A2831" s="79" t="str">
        <f t="shared" si="44"/>
        <v>TAQ H</v>
      </c>
      <c r="B2831" s="89" t="s">
        <v>108</v>
      </c>
      <c r="K2831" s="3" t="s">
        <v>1951</v>
      </c>
      <c r="L2831" s="3" t="s">
        <v>1951</v>
      </c>
      <c r="M2831" s="3" t="s">
        <v>1951</v>
      </c>
      <c r="N2831" s="3" t="s">
        <v>1951</v>
      </c>
      <c r="AP2831" s="159" t="s">
        <v>611</v>
      </c>
    </row>
    <row r="2832" spans="1:42" hidden="1">
      <c r="A2832" s="79" t="str">
        <f t="shared" si="44"/>
        <v>TAQ I</v>
      </c>
      <c r="B2832" s="89" t="s">
        <v>224</v>
      </c>
      <c r="K2832" s="3" t="s">
        <v>1951</v>
      </c>
      <c r="L2832" s="3" t="s">
        <v>1951</v>
      </c>
      <c r="M2832" s="3" t="s">
        <v>1951</v>
      </c>
      <c r="N2832" s="3" t="s">
        <v>1951</v>
      </c>
      <c r="AP2832" s="159" t="s">
        <v>611</v>
      </c>
    </row>
    <row r="2833" spans="1:42" hidden="1">
      <c r="A2833" s="79" t="str">
        <f t="shared" si="44"/>
        <v>TAR1 1</v>
      </c>
      <c r="B2833" s="19">
        <v>1</v>
      </c>
      <c r="K2833" s="3" t="s">
        <v>1951</v>
      </c>
      <c r="L2833" s="3" t="s">
        <v>1951</v>
      </c>
      <c r="M2833" s="3" t="s">
        <v>1951</v>
      </c>
      <c r="N2833" s="3" t="s">
        <v>1951</v>
      </c>
      <c r="AP2833" t="s">
        <v>1664</v>
      </c>
    </row>
    <row r="2834" spans="1:42" hidden="1">
      <c r="A2834" s="79" t="str">
        <f t="shared" si="44"/>
        <v>TAR1 2</v>
      </c>
      <c r="B2834" s="19">
        <v>2</v>
      </c>
      <c r="K2834" s="3" t="s">
        <v>1951</v>
      </c>
      <c r="L2834" s="3" t="s">
        <v>1951</v>
      </c>
      <c r="M2834" s="3" t="s">
        <v>1951</v>
      </c>
      <c r="N2834" s="3" t="s">
        <v>1951</v>
      </c>
      <c r="AP2834" t="s">
        <v>1664</v>
      </c>
    </row>
    <row r="2835" spans="1:42" hidden="1">
      <c r="A2835" s="79" t="str">
        <f t="shared" si="44"/>
        <v>TAR1 3</v>
      </c>
      <c r="B2835" s="19">
        <v>3</v>
      </c>
      <c r="K2835" s="3" t="s">
        <v>1951</v>
      </c>
      <c r="L2835" s="3" t="s">
        <v>1951</v>
      </c>
      <c r="M2835" s="3" t="s">
        <v>1951</v>
      </c>
      <c r="N2835" s="3" t="s">
        <v>1951</v>
      </c>
      <c r="AP2835" t="s">
        <v>1664</v>
      </c>
    </row>
    <row r="2836" spans="1:42" hidden="1">
      <c r="A2836" s="79" t="str">
        <f t="shared" si="44"/>
        <v>TAR1 A</v>
      </c>
      <c r="B2836" s="89" t="s">
        <v>106</v>
      </c>
      <c r="C2836" s="79"/>
      <c r="D2836" s="79"/>
      <c r="E2836" s="79"/>
      <c r="F2836" s="79"/>
      <c r="G2836" s="84"/>
      <c r="H2836" s="79"/>
      <c r="I2836" s="79"/>
      <c r="J2836" s="79"/>
      <c r="K2836" s="3" t="s">
        <v>1951</v>
      </c>
      <c r="L2836" s="3" t="s">
        <v>1951</v>
      </c>
      <c r="M2836" s="3" t="s">
        <v>1951</v>
      </c>
      <c r="N2836" s="3" t="s">
        <v>1951</v>
      </c>
      <c r="O2836" s="3"/>
      <c r="P2836" s="79"/>
      <c r="Q2836" s="79"/>
      <c r="R2836" s="85"/>
      <c r="S2836" s="85"/>
      <c r="T2836" s="85"/>
      <c r="U2836" s="85"/>
      <c r="V2836" s="79"/>
      <c r="W2836" s="79"/>
      <c r="X2836" s="79"/>
      <c r="Y2836" s="79"/>
      <c r="Z2836" s="79"/>
      <c r="AA2836" s="79"/>
      <c r="AB2836" s="79"/>
      <c r="AC2836" s="79"/>
      <c r="AD2836" s="86"/>
      <c r="AE2836" s="86"/>
      <c r="AF2836" s="90"/>
      <c r="AG2836" s="3"/>
      <c r="AH2836" s="79"/>
      <c r="AI2836" s="79"/>
      <c r="AJ2836" s="79"/>
      <c r="AK2836" s="89"/>
      <c r="AL2836" s="79"/>
      <c r="AM2836" s="79"/>
      <c r="AN2836" s="3"/>
      <c r="AO2836" s="79"/>
      <c r="AP2836" s="158" t="s">
        <v>1664</v>
      </c>
    </row>
    <row r="2837" spans="1:42" hidden="1">
      <c r="A2837" s="79" t="str">
        <f t="shared" si="44"/>
        <v>TAR1 B</v>
      </c>
      <c r="B2837" s="89" t="s">
        <v>109</v>
      </c>
      <c r="C2837" s="79"/>
      <c r="D2837" s="79"/>
      <c r="E2837" s="79"/>
      <c r="F2837" s="79"/>
      <c r="G2837" s="84"/>
      <c r="H2837" s="79"/>
      <c r="I2837" s="79"/>
      <c r="J2837" s="79"/>
      <c r="K2837" s="3" t="s">
        <v>1951</v>
      </c>
      <c r="L2837" s="3" t="s">
        <v>1951</v>
      </c>
      <c r="M2837" s="3" t="s">
        <v>1951</v>
      </c>
      <c r="N2837" s="3" t="s">
        <v>1951</v>
      </c>
      <c r="O2837" s="3"/>
      <c r="P2837" s="79"/>
      <c r="Q2837" s="79"/>
      <c r="R2837" s="85"/>
      <c r="S2837" s="85"/>
      <c r="T2837" s="85"/>
      <c r="U2837" s="85"/>
      <c r="V2837" s="79"/>
      <c r="W2837" s="79"/>
      <c r="X2837" s="79"/>
      <c r="Y2837" s="79"/>
      <c r="Z2837" s="79"/>
      <c r="AA2837" s="79"/>
      <c r="AB2837" s="79"/>
      <c r="AC2837" s="79"/>
      <c r="AD2837" s="86"/>
      <c r="AE2837" s="86"/>
      <c r="AF2837" s="90"/>
      <c r="AG2837" s="3"/>
      <c r="AH2837" s="79"/>
      <c r="AI2837" s="79"/>
      <c r="AJ2837" s="79"/>
      <c r="AK2837" s="19"/>
      <c r="AL2837" s="79"/>
      <c r="AM2837" s="79"/>
      <c r="AN2837" s="3"/>
      <c r="AO2837" s="79"/>
      <c r="AP2837" s="158" t="s">
        <v>1664</v>
      </c>
    </row>
    <row r="2838" spans="1:42" hidden="1">
      <c r="A2838" s="79" t="str">
        <f t="shared" si="44"/>
        <v>TAR1 D</v>
      </c>
      <c r="B2838" s="89" t="s">
        <v>239</v>
      </c>
      <c r="K2838" s="3" t="s">
        <v>1951</v>
      </c>
      <c r="L2838" s="3" t="s">
        <v>1951</v>
      </c>
      <c r="M2838" s="3" t="s">
        <v>1951</v>
      </c>
      <c r="N2838" s="3" t="s">
        <v>1951</v>
      </c>
      <c r="AP2838" s="159" t="s">
        <v>1664</v>
      </c>
    </row>
    <row r="2839" spans="1:42" hidden="1">
      <c r="A2839" s="79" t="str">
        <f t="shared" si="44"/>
        <v>TAR1 E</v>
      </c>
      <c r="B2839" s="89" t="s">
        <v>246</v>
      </c>
      <c r="K2839" s="3" t="s">
        <v>1951</v>
      </c>
      <c r="L2839" s="3" t="s">
        <v>1951</v>
      </c>
      <c r="M2839" s="3" t="s">
        <v>1951</v>
      </c>
      <c r="N2839" s="3" t="s">
        <v>1951</v>
      </c>
      <c r="AP2839" s="159" t="s">
        <v>1664</v>
      </c>
    </row>
    <row r="2840" spans="1:42" hidden="1">
      <c r="A2840" s="79" t="str">
        <f t="shared" si="44"/>
        <v>TAR1 F</v>
      </c>
      <c r="B2840" s="89" t="s">
        <v>247</v>
      </c>
      <c r="K2840" s="3" t="s">
        <v>1951</v>
      </c>
      <c r="L2840" s="3" t="s">
        <v>1951</v>
      </c>
      <c r="M2840" s="3" t="s">
        <v>1951</v>
      </c>
      <c r="N2840" s="3" t="s">
        <v>1951</v>
      </c>
      <c r="AP2840" s="159" t="s">
        <v>1664</v>
      </c>
    </row>
    <row r="2841" spans="1:42" hidden="1">
      <c r="A2841" s="79" t="str">
        <f t="shared" si="44"/>
        <v>TAR1 H</v>
      </c>
      <c r="B2841" s="89" t="s">
        <v>108</v>
      </c>
      <c r="K2841" s="3" t="s">
        <v>1951</v>
      </c>
      <c r="L2841" s="3" t="s">
        <v>1951</v>
      </c>
      <c r="M2841" s="3" t="s">
        <v>1951</v>
      </c>
      <c r="N2841" s="3" t="s">
        <v>1951</v>
      </c>
      <c r="AP2841" s="159" t="s">
        <v>1664</v>
      </c>
    </row>
    <row r="2842" spans="1:42" hidden="1">
      <c r="A2842" s="79" t="str">
        <f t="shared" si="44"/>
        <v>TAR1 I</v>
      </c>
      <c r="B2842" s="89" t="s">
        <v>224</v>
      </c>
      <c r="K2842" s="3" t="s">
        <v>1951</v>
      </c>
      <c r="L2842" s="3" t="s">
        <v>1951</v>
      </c>
      <c r="M2842" s="3" t="s">
        <v>1951</v>
      </c>
      <c r="N2842" s="3" t="s">
        <v>1951</v>
      </c>
      <c r="AP2842" s="159" t="s">
        <v>1664</v>
      </c>
    </row>
    <row r="2843" spans="1:42" hidden="1">
      <c r="A2843" s="79" t="str">
        <f t="shared" si="44"/>
        <v>TAR2 2</v>
      </c>
      <c r="B2843" s="19">
        <v>2</v>
      </c>
      <c r="K2843" s="3" t="s">
        <v>1951</v>
      </c>
      <c r="L2843" s="3" t="s">
        <v>1951</v>
      </c>
      <c r="M2843" s="3" t="s">
        <v>1951</v>
      </c>
      <c r="N2843" s="3" t="s">
        <v>1951</v>
      </c>
      <c r="AP2843" t="s">
        <v>1892</v>
      </c>
    </row>
    <row r="2844" spans="1:42" hidden="1">
      <c r="A2844" s="79" t="str">
        <f t="shared" si="44"/>
        <v>TAR2 D</v>
      </c>
      <c r="B2844" s="89" t="s">
        <v>239</v>
      </c>
      <c r="K2844" s="3" t="s">
        <v>1951</v>
      </c>
      <c r="L2844" s="3" t="s">
        <v>1951</v>
      </c>
      <c r="M2844" s="3" t="s">
        <v>1951</v>
      </c>
      <c r="N2844" s="3" t="s">
        <v>1951</v>
      </c>
      <c r="AP2844" s="159" t="s">
        <v>1892</v>
      </c>
    </row>
    <row r="2845" spans="1:42" hidden="1">
      <c r="A2845" s="79" t="str">
        <f t="shared" si="44"/>
        <v>TAR2 E</v>
      </c>
      <c r="B2845" s="89" t="s">
        <v>246</v>
      </c>
      <c r="K2845" s="3" t="s">
        <v>1951</v>
      </c>
      <c r="L2845" s="3" t="s">
        <v>1951</v>
      </c>
      <c r="M2845" s="3" t="s">
        <v>1951</v>
      </c>
      <c r="N2845" s="3" t="s">
        <v>1951</v>
      </c>
      <c r="AP2845" s="159" t="s">
        <v>1892</v>
      </c>
    </row>
    <row r="2846" spans="1:42" hidden="1">
      <c r="A2846" s="79" t="str">
        <f t="shared" si="44"/>
        <v>TAR2 F</v>
      </c>
      <c r="B2846" s="89" t="s">
        <v>247</v>
      </c>
      <c r="K2846" s="3" t="s">
        <v>1951</v>
      </c>
      <c r="L2846" s="3" t="s">
        <v>1951</v>
      </c>
      <c r="M2846" s="3" t="s">
        <v>1951</v>
      </c>
      <c r="N2846" s="3" t="s">
        <v>1951</v>
      </c>
      <c r="AP2846" s="159" t="s">
        <v>1892</v>
      </c>
    </row>
    <row r="2847" spans="1:42" hidden="1">
      <c r="A2847" s="79" t="str">
        <f t="shared" si="44"/>
        <v>TAR2 G</v>
      </c>
      <c r="B2847" s="89" t="s">
        <v>173</v>
      </c>
      <c r="K2847" s="3" t="s">
        <v>1951</v>
      </c>
      <c r="L2847" s="3" t="s">
        <v>1951</v>
      </c>
      <c r="M2847" s="3" t="s">
        <v>1951</v>
      </c>
      <c r="N2847" s="3" t="s">
        <v>1951</v>
      </c>
      <c r="AP2847" s="159" t="s">
        <v>1892</v>
      </c>
    </row>
    <row r="2848" spans="1:42" hidden="1">
      <c r="A2848" s="79" t="str">
        <f t="shared" si="44"/>
        <v>TAR2 H</v>
      </c>
      <c r="B2848" s="89" t="s">
        <v>108</v>
      </c>
      <c r="K2848" s="3" t="s">
        <v>1951</v>
      </c>
      <c r="L2848" s="3" t="s">
        <v>1951</v>
      </c>
      <c r="M2848" s="3" t="s">
        <v>1951</v>
      </c>
      <c r="N2848" s="3" t="s">
        <v>1951</v>
      </c>
      <c r="AP2848" s="159" t="s">
        <v>1892</v>
      </c>
    </row>
    <row r="2849" spans="1:42" hidden="1">
      <c r="A2849" s="79" t="str">
        <f t="shared" si="44"/>
        <v>TAR2 I</v>
      </c>
      <c r="B2849" s="89" t="s">
        <v>224</v>
      </c>
      <c r="K2849" s="3" t="s">
        <v>1951</v>
      </c>
      <c r="L2849" s="3" t="s">
        <v>1951</v>
      </c>
      <c r="M2849" s="3" t="s">
        <v>1951</v>
      </c>
      <c r="N2849" s="3" t="s">
        <v>1951</v>
      </c>
      <c r="AP2849" s="159" t="s">
        <v>1892</v>
      </c>
    </row>
    <row r="2850" spans="1:42" hidden="1">
      <c r="A2850" s="79" t="str">
        <f t="shared" si="44"/>
        <v>TBC 2</v>
      </c>
      <c r="B2850" s="19">
        <v>2</v>
      </c>
      <c r="K2850" s="3" t="s">
        <v>1951</v>
      </c>
      <c r="L2850" s="3" t="s">
        <v>1951</v>
      </c>
      <c r="M2850" s="3" t="s">
        <v>1951</v>
      </c>
      <c r="N2850" s="3" t="s">
        <v>1951</v>
      </c>
      <c r="AP2850" t="s">
        <v>1665</v>
      </c>
    </row>
    <row r="2851" spans="1:42" hidden="1">
      <c r="A2851" s="79" t="str">
        <f t="shared" si="44"/>
        <v>TBC 3</v>
      </c>
      <c r="B2851" s="19">
        <v>3</v>
      </c>
      <c r="K2851" s="3" t="s">
        <v>1951</v>
      </c>
      <c r="L2851" s="3" t="s">
        <v>1951</v>
      </c>
      <c r="M2851" s="3" t="s">
        <v>1951</v>
      </c>
      <c r="N2851" s="3" t="s">
        <v>1951</v>
      </c>
      <c r="AP2851" t="s">
        <v>1665</v>
      </c>
    </row>
    <row r="2852" spans="1:42" hidden="1">
      <c r="A2852" s="79" t="str">
        <f t="shared" si="44"/>
        <v>TBC A</v>
      </c>
      <c r="B2852" s="89" t="s">
        <v>106</v>
      </c>
      <c r="K2852" s="3" t="s">
        <v>1951</v>
      </c>
      <c r="L2852" s="3" t="s">
        <v>1951</v>
      </c>
      <c r="M2852" s="3" t="s">
        <v>1951</v>
      </c>
      <c r="N2852" s="3" t="s">
        <v>1951</v>
      </c>
      <c r="AP2852" s="159" t="s">
        <v>1665</v>
      </c>
    </row>
    <row r="2853" spans="1:42" hidden="1">
      <c r="A2853" s="79" t="str">
        <f t="shared" si="44"/>
        <v>TBC B</v>
      </c>
      <c r="B2853" s="89" t="s">
        <v>109</v>
      </c>
      <c r="C2853" s="79"/>
      <c r="D2853" s="79"/>
      <c r="E2853" s="79"/>
      <c r="F2853" s="79"/>
      <c r="G2853" s="84"/>
      <c r="H2853" s="79"/>
      <c r="I2853" s="79"/>
      <c r="J2853" s="79"/>
      <c r="K2853" s="3" t="s">
        <v>1951</v>
      </c>
      <c r="L2853" s="3" t="s">
        <v>1951</v>
      </c>
      <c r="M2853" s="3" t="s">
        <v>1951</v>
      </c>
      <c r="N2853" s="3" t="s">
        <v>1951</v>
      </c>
      <c r="O2853" s="3"/>
      <c r="P2853" s="79"/>
      <c r="Q2853" s="79"/>
      <c r="R2853" s="85"/>
      <c r="S2853" s="85"/>
      <c r="T2853" s="85"/>
      <c r="U2853" s="85"/>
      <c r="V2853" s="79"/>
      <c r="W2853" s="79"/>
      <c r="X2853" s="79"/>
      <c r="Y2853" s="79"/>
      <c r="Z2853" s="79"/>
      <c r="AA2853" s="79"/>
      <c r="AB2853" s="79"/>
      <c r="AC2853" s="79"/>
      <c r="AD2853" s="86"/>
      <c r="AE2853" s="86"/>
      <c r="AF2853" s="90"/>
      <c r="AG2853" s="3"/>
      <c r="AH2853" s="79"/>
      <c r="AI2853" s="79"/>
      <c r="AJ2853" s="79"/>
      <c r="AK2853" s="19"/>
      <c r="AL2853" s="79"/>
      <c r="AM2853" s="79"/>
      <c r="AN2853" s="3"/>
      <c r="AO2853" s="79"/>
      <c r="AP2853" s="158" t="s">
        <v>1665</v>
      </c>
    </row>
    <row r="2854" spans="1:42" hidden="1">
      <c r="A2854" s="79" t="str">
        <f t="shared" si="44"/>
        <v>TBC C</v>
      </c>
      <c r="B2854" s="89" t="s">
        <v>110</v>
      </c>
      <c r="K2854" s="3" t="s">
        <v>1951</v>
      </c>
      <c r="L2854" s="3" t="s">
        <v>1951</v>
      </c>
      <c r="M2854" s="3" t="s">
        <v>1951</v>
      </c>
      <c r="N2854" s="3" t="s">
        <v>1951</v>
      </c>
      <c r="AP2854" s="159" t="s">
        <v>1665</v>
      </c>
    </row>
    <row r="2855" spans="1:42" hidden="1">
      <c r="A2855" s="79" t="str">
        <f t="shared" si="44"/>
        <v>TBC E</v>
      </c>
      <c r="B2855" s="89" t="s">
        <v>246</v>
      </c>
      <c r="K2855" s="3" t="s">
        <v>1951</v>
      </c>
      <c r="L2855" s="3" t="s">
        <v>1951</v>
      </c>
      <c r="M2855" s="3" t="s">
        <v>1951</v>
      </c>
      <c r="N2855" s="3" t="s">
        <v>1951</v>
      </c>
      <c r="AP2855" s="159" t="s">
        <v>1665</v>
      </c>
    </row>
    <row r="2856" spans="1:42" hidden="1">
      <c r="A2856" s="79" t="str">
        <f t="shared" si="44"/>
        <v>TBC F</v>
      </c>
      <c r="B2856" s="89" t="s">
        <v>247</v>
      </c>
      <c r="K2856" s="3" t="s">
        <v>1951</v>
      </c>
      <c r="L2856" s="3" t="s">
        <v>1951</v>
      </c>
      <c r="M2856" s="3" t="s">
        <v>1951</v>
      </c>
      <c r="N2856" s="3" t="s">
        <v>1951</v>
      </c>
      <c r="AP2856" s="159" t="s">
        <v>1665</v>
      </c>
    </row>
    <row r="2857" spans="1:42" hidden="1">
      <c r="A2857" s="79" t="str">
        <f t="shared" si="44"/>
        <v>TBC H</v>
      </c>
      <c r="B2857" s="89" t="s">
        <v>108</v>
      </c>
      <c r="K2857" s="3" t="s">
        <v>1951</v>
      </c>
      <c r="L2857" s="3" t="s">
        <v>1951</v>
      </c>
      <c r="M2857" s="3" t="s">
        <v>1951</v>
      </c>
      <c r="N2857" s="3" t="s">
        <v>1951</v>
      </c>
      <c r="AP2857" s="159" t="s">
        <v>1665</v>
      </c>
    </row>
    <row r="2858" spans="1:42" hidden="1">
      <c r="A2858" s="79" t="str">
        <f t="shared" si="44"/>
        <v>TBC I</v>
      </c>
      <c r="B2858" s="89" t="s">
        <v>224</v>
      </c>
      <c r="K2858" s="3" t="s">
        <v>1951</v>
      </c>
      <c r="L2858" s="3" t="s">
        <v>1951</v>
      </c>
      <c r="M2858" s="3" t="s">
        <v>1951</v>
      </c>
      <c r="N2858" s="3" t="s">
        <v>1951</v>
      </c>
      <c r="AP2858" s="159" t="s">
        <v>1665</v>
      </c>
    </row>
    <row r="2859" spans="1:42" hidden="1">
      <c r="A2859" s="79" t="str">
        <f t="shared" si="44"/>
        <v>TCP 1</v>
      </c>
      <c r="B2859" s="19">
        <v>1</v>
      </c>
      <c r="K2859" s="3" t="s">
        <v>1951</v>
      </c>
      <c r="L2859" s="3" t="s">
        <v>1951</v>
      </c>
      <c r="M2859" s="3" t="s">
        <v>1951</v>
      </c>
      <c r="N2859" s="3" t="s">
        <v>1951</v>
      </c>
      <c r="AP2859" t="s">
        <v>980</v>
      </c>
    </row>
    <row r="2860" spans="1:42" hidden="1">
      <c r="A2860" s="79" t="str">
        <f t="shared" si="44"/>
        <v>TCP 2</v>
      </c>
      <c r="B2860" s="19">
        <v>2</v>
      </c>
      <c r="K2860" s="3" t="s">
        <v>1951</v>
      </c>
      <c r="L2860" s="3" t="s">
        <v>1951</v>
      </c>
      <c r="M2860" s="3" t="s">
        <v>1951</v>
      </c>
      <c r="N2860" s="3" t="s">
        <v>1951</v>
      </c>
      <c r="AP2860" t="s">
        <v>980</v>
      </c>
    </row>
    <row r="2861" spans="1:42" hidden="1">
      <c r="A2861" s="79" t="str">
        <f t="shared" si="44"/>
        <v>TCP 3</v>
      </c>
      <c r="B2861" s="19">
        <v>3</v>
      </c>
      <c r="K2861" s="3" t="s">
        <v>1951</v>
      </c>
      <c r="L2861" s="3" t="s">
        <v>1951</v>
      </c>
      <c r="M2861" s="3" t="s">
        <v>1951</v>
      </c>
      <c r="N2861" s="3" t="s">
        <v>1951</v>
      </c>
      <c r="AP2861" t="s">
        <v>980</v>
      </c>
    </row>
    <row r="2862" spans="1:42" hidden="1">
      <c r="A2862" s="79" t="str">
        <f t="shared" si="44"/>
        <v>TCP D</v>
      </c>
      <c r="B2862" s="89" t="s">
        <v>239</v>
      </c>
      <c r="K2862" s="3" t="s">
        <v>1951</v>
      </c>
      <c r="L2862" s="3" t="s">
        <v>1951</v>
      </c>
      <c r="M2862" s="3" t="s">
        <v>1951</v>
      </c>
      <c r="N2862" s="3" t="s">
        <v>1951</v>
      </c>
      <c r="AP2862" s="159" t="s">
        <v>980</v>
      </c>
    </row>
    <row r="2863" spans="1:42" hidden="1">
      <c r="A2863" s="79" t="str">
        <f t="shared" si="44"/>
        <v>TCP F</v>
      </c>
      <c r="B2863" s="89" t="s">
        <v>247</v>
      </c>
      <c r="K2863" s="3" t="s">
        <v>1951</v>
      </c>
      <c r="L2863" s="3" t="s">
        <v>1951</v>
      </c>
      <c r="M2863" s="3" t="s">
        <v>1951</v>
      </c>
      <c r="N2863" s="3" t="s">
        <v>1951</v>
      </c>
      <c r="AP2863" s="159" t="s">
        <v>980</v>
      </c>
    </row>
    <row r="2864" spans="1:42" hidden="1">
      <c r="A2864" s="79" t="str">
        <f t="shared" si="44"/>
        <v>TCP G</v>
      </c>
      <c r="B2864" s="89" t="s">
        <v>173</v>
      </c>
      <c r="K2864" s="3" t="s">
        <v>1951</v>
      </c>
      <c r="L2864" s="3" t="s">
        <v>1951</v>
      </c>
      <c r="M2864" s="3" t="s">
        <v>1951</v>
      </c>
      <c r="N2864" s="3" t="s">
        <v>1951</v>
      </c>
      <c r="AP2864" s="159" t="s">
        <v>980</v>
      </c>
    </row>
    <row r="2865" spans="1:42" hidden="1">
      <c r="A2865" s="79" t="str">
        <f t="shared" si="44"/>
        <v>TCP H</v>
      </c>
      <c r="B2865" s="89" t="s">
        <v>108</v>
      </c>
      <c r="K2865" s="3" t="s">
        <v>1951</v>
      </c>
      <c r="L2865" s="3" t="s">
        <v>1951</v>
      </c>
      <c r="M2865" s="3" t="s">
        <v>1951</v>
      </c>
      <c r="N2865" s="3" t="s">
        <v>1951</v>
      </c>
      <c r="AP2865" s="159" t="s">
        <v>980</v>
      </c>
    </row>
    <row r="2866" spans="1:42" hidden="1">
      <c r="A2866" s="79" t="str">
        <f t="shared" si="44"/>
        <v>TCP I</v>
      </c>
      <c r="B2866" s="89" t="s">
        <v>224</v>
      </c>
      <c r="K2866" s="3" t="s">
        <v>1951</v>
      </c>
      <c r="L2866" s="3" t="s">
        <v>1951</v>
      </c>
      <c r="M2866" s="3" t="s">
        <v>1951</v>
      </c>
      <c r="N2866" s="3" t="s">
        <v>1951</v>
      </c>
      <c r="AP2866" s="159" t="s">
        <v>980</v>
      </c>
    </row>
    <row r="2867" spans="1:42" hidden="1">
      <c r="A2867" s="79" t="str">
        <f t="shared" si="44"/>
        <v>TDO D</v>
      </c>
      <c r="B2867" s="89" t="s">
        <v>239</v>
      </c>
      <c r="K2867" s="3" t="s">
        <v>1951</v>
      </c>
      <c r="L2867" s="3" t="s">
        <v>1951</v>
      </c>
      <c r="M2867" s="3" t="s">
        <v>1951</v>
      </c>
      <c r="N2867" s="3" t="s">
        <v>1951</v>
      </c>
      <c r="AP2867" s="159" t="s">
        <v>964</v>
      </c>
    </row>
    <row r="2868" spans="1:42" hidden="1">
      <c r="A2868" s="79" t="str">
        <f t="shared" si="44"/>
        <v>TDO E</v>
      </c>
      <c r="B2868" s="89" t="s">
        <v>246</v>
      </c>
      <c r="K2868" s="3" t="s">
        <v>1951</v>
      </c>
      <c r="L2868" s="3" t="s">
        <v>1951</v>
      </c>
      <c r="M2868" s="3" t="s">
        <v>1951</v>
      </c>
      <c r="N2868" s="3" t="s">
        <v>1951</v>
      </c>
      <c r="AP2868" s="159" t="s">
        <v>964</v>
      </c>
    </row>
    <row r="2869" spans="1:42" hidden="1">
      <c r="A2869" s="79" t="str">
        <f t="shared" si="44"/>
        <v>TDO G</v>
      </c>
      <c r="B2869" s="89" t="s">
        <v>173</v>
      </c>
      <c r="K2869" s="3" t="s">
        <v>1951</v>
      </c>
      <c r="L2869" s="3" t="s">
        <v>1951</v>
      </c>
      <c r="M2869" s="3" t="s">
        <v>1951</v>
      </c>
      <c r="N2869" s="3" t="s">
        <v>1951</v>
      </c>
      <c r="AP2869" s="159" t="s">
        <v>964</v>
      </c>
    </row>
    <row r="2870" spans="1:42" hidden="1">
      <c r="A2870" s="79" t="str">
        <f t="shared" si="44"/>
        <v>TDO I</v>
      </c>
      <c r="B2870" s="89" t="s">
        <v>224</v>
      </c>
      <c r="K2870" s="3" t="s">
        <v>1951</v>
      </c>
      <c r="L2870" s="3" t="s">
        <v>1951</v>
      </c>
      <c r="M2870" s="3" t="s">
        <v>1951</v>
      </c>
      <c r="N2870" s="3" t="s">
        <v>1951</v>
      </c>
      <c r="AP2870" s="159" t="s">
        <v>964</v>
      </c>
    </row>
    <row r="2871" spans="1:42" hidden="1">
      <c r="A2871" s="79" t="str">
        <f t="shared" si="44"/>
        <v>TDV 1</v>
      </c>
      <c r="B2871" s="19">
        <v>1</v>
      </c>
      <c r="K2871" s="3" t="s">
        <v>1951</v>
      </c>
      <c r="L2871" s="3" t="s">
        <v>1951</v>
      </c>
      <c r="M2871" s="3" t="s">
        <v>1951</v>
      </c>
      <c r="N2871" s="3" t="s">
        <v>1951</v>
      </c>
      <c r="AP2871" t="s">
        <v>1893</v>
      </c>
    </row>
    <row r="2872" spans="1:42" hidden="1">
      <c r="A2872" s="79" t="str">
        <f t="shared" si="44"/>
        <v>TDV D</v>
      </c>
      <c r="B2872" s="89" t="s">
        <v>239</v>
      </c>
      <c r="K2872" s="3" t="s">
        <v>1951</v>
      </c>
      <c r="L2872" s="3" t="s">
        <v>1951</v>
      </c>
      <c r="M2872" s="3" t="s">
        <v>1951</v>
      </c>
      <c r="N2872" s="3" t="s">
        <v>1951</v>
      </c>
      <c r="AP2872" s="159" t="s">
        <v>1893</v>
      </c>
    </row>
    <row r="2873" spans="1:42" hidden="1">
      <c r="A2873" s="79" t="str">
        <f t="shared" si="44"/>
        <v>TDV E</v>
      </c>
      <c r="B2873" s="89" t="s">
        <v>246</v>
      </c>
      <c r="K2873" s="3" t="s">
        <v>1951</v>
      </c>
      <c r="L2873" s="3" t="s">
        <v>1951</v>
      </c>
      <c r="M2873" s="3" t="s">
        <v>1951</v>
      </c>
      <c r="N2873" s="3" t="s">
        <v>1951</v>
      </c>
      <c r="AP2873" s="159" t="s">
        <v>1893</v>
      </c>
    </row>
    <row r="2874" spans="1:42" hidden="1">
      <c r="A2874" s="79" t="str">
        <f t="shared" si="44"/>
        <v>TDV G</v>
      </c>
      <c r="B2874" s="89" t="s">
        <v>173</v>
      </c>
      <c r="K2874" s="3" t="s">
        <v>1951</v>
      </c>
      <c r="L2874" s="3" t="s">
        <v>1951</v>
      </c>
      <c r="M2874" s="3" t="s">
        <v>1951</v>
      </c>
      <c r="N2874" s="3" t="s">
        <v>1951</v>
      </c>
      <c r="AP2874" s="159" t="s">
        <v>1893</v>
      </c>
    </row>
    <row r="2875" spans="1:42" hidden="1">
      <c r="A2875" s="79" t="str">
        <f t="shared" si="44"/>
        <v>TDV H</v>
      </c>
      <c r="B2875" s="89" t="s">
        <v>108</v>
      </c>
      <c r="K2875" s="3" t="s">
        <v>1951</v>
      </c>
      <c r="L2875" s="3" t="s">
        <v>1951</v>
      </c>
      <c r="M2875" s="3" t="s">
        <v>1951</v>
      </c>
      <c r="N2875" s="3" t="s">
        <v>1951</v>
      </c>
      <c r="AP2875" s="159" t="s">
        <v>1893</v>
      </c>
    </row>
    <row r="2876" spans="1:42" hidden="1">
      <c r="A2876" s="79" t="str">
        <f t="shared" si="44"/>
        <v>TDV I</v>
      </c>
      <c r="B2876" s="89" t="s">
        <v>224</v>
      </c>
      <c r="K2876" s="3" t="s">
        <v>1951</v>
      </c>
      <c r="L2876" s="3" t="s">
        <v>1951</v>
      </c>
      <c r="M2876" s="3" t="s">
        <v>1951</v>
      </c>
      <c r="N2876" s="3" t="s">
        <v>1951</v>
      </c>
      <c r="AP2876" s="159" t="s">
        <v>1893</v>
      </c>
    </row>
    <row r="2877" spans="1:42" hidden="1">
      <c r="A2877" s="79" t="str">
        <f t="shared" si="44"/>
        <v>TEM E</v>
      </c>
      <c r="B2877" s="89" t="s">
        <v>246</v>
      </c>
      <c r="K2877" s="3" t="s">
        <v>1951</v>
      </c>
      <c r="L2877" s="3" t="s">
        <v>1951</v>
      </c>
      <c r="M2877" s="3" t="s">
        <v>1951</v>
      </c>
      <c r="N2877" s="3" t="s">
        <v>1951</v>
      </c>
      <c r="AP2877" s="159" t="s">
        <v>1894</v>
      </c>
    </row>
    <row r="2878" spans="1:42" hidden="1">
      <c r="A2878" s="79" t="str">
        <f t="shared" si="44"/>
        <v>TEM G</v>
      </c>
      <c r="B2878" s="89" t="s">
        <v>173</v>
      </c>
      <c r="K2878" s="3" t="s">
        <v>1951</v>
      </c>
      <c r="L2878" s="3" t="s">
        <v>1951</v>
      </c>
      <c r="M2878" s="3" t="s">
        <v>1951</v>
      </c>
      <c r="N2878" s="3" t="s">
        <v>1951</v>
      </c>
      <c r="AP2878" s="159" t="s">
        <v>1894</v>
      </c>
    </row>
    <row r="2879" spans="1:42" hidden="1">
      <c r="A2879" s="79" t="str">
        <f t="shared" si="44"/>
        <v>TEM I</v>
      </c>
      <c r="B2879" s="89" t="s">
        <v>224</v>
      </c>
      <c r="K2879" s="3" t="s">
        <v>1951</v>
      </c>
      <c r="L2879" s="3" t="s">
        <v>1951</v>
      </c>
      <c r="M2879" s="3" t="s">
        <v>1951</v>
      </c>
      <c r="N2879" s="3" t="s">
        <v>1951</v>
      </c>
      <c r="AP2879" s="159" t="s">
        <v>1894</v>
      </c>
    </row>
    <row r="2880" spans="1:42" hidden="1">
      <c r="A2880" s="79" t="str">
        <f t="shared" si="44"/>
        <v>TER 1</v>
      </c>
      <c r="B2880" s="19">
        <v>1</v>
      </c>
      <c r="K2880" s="3" t="s">
        <v>1951</v>
      </c>
      <c r="L2880" s="3" t="s">
        <v>1951</v>
      </c>
      <c r="M2880" s="3" t="s">
        <v>1951</v>
      </c>
      <c r="N2880" s="3" t="s">
        <v>1951</v>
      </c>
      <c r="AP2880" t="s">
        <v>1896</v>
      </c>
    </row>
    <row r="2881" spans="1:42" hidden="1">
      <c r="A2881" s="79" t="str">
        <f t="shared" si="44"/>
        <v>TER 2</v>
      </c>
      <c r="B2881" s="19">
        <v>2</v>
      </c>
      <c r="K2881" s="3" t="s">
        <v>1951</v>
      </c>
      <c r="L2881" s="3" t="s">
        <v>1951</v>
      </c>
      <c r="M2881" s="3" t="s">
        <v>1951</v>
      </c>
      <c r="N2881" s="3" t="s">
        <v>1951</v>
      </c>
      <c r="AP2881" t="s">
        <v>1896</v>
      </c>
    </row>
    <row r="2882" spans="1:42" hidden="1">
      <c r="A2882" s="79" t="str">
        <f t="shared" ref="A2882:A2945" si="45">_xlfn.CONCAT(AP2882," ",B2882)</f>
        <v>TER 3</v>
      </c>
      <c r="B2882" s="19">
        <v>3</v>
      </c>
      <c r="K2882" s="3" t="s">
        <v>1951</v>
      </c>
      <c r="L2882" s="3" t="s">
        <v>1951</v>
      </c>
      <c r="M2882" s="3" t="s">
        <v>1951</v>
      </c>
      <c r="N2882" s="3" t="s">
        <v>1951</v>
      </c>
      <c r="AP2882" t="s">
        <v>1896</v>
      </c>
    </row>
    <row r="2883" spans="1:42" hidden="1">
      <c r="A2883" s="79" t="str">
        <f t="shared" si="45"/>
        <v>TER D</v>
      </c>
      <c r="B2883" s="89" t="s">
        <v>239</v>
      </c>
      <c r="K2883" s="3" t="s">
        <v>1951</v>
      </c>
      <c r="L2883" s="3" t="s">
        <v>1951</v>
      </c>
      <c r="M2883" s="3" t="s">
        <v>1951</v>
      </c>
      <c r="N2883" s="3" t="s">
        <v>1951</v>
      </c>
      <c r="AP2883" s="159" t="s">
        <v>1896</v>
      </c>
    </row>
    <row r="2884" spans="1:42" hidden="1">
      <c r="A2884" s="79" t="str">
        <f t="shared" si="45"/>
        <v>TER E</v>
      </c>
      <c r="B2884" s="89" t="s">
        <v>246</v>
      </c>
      <c r="K2884" s="3" t="s">
        <v>1951</v>
      </c>
      <c r="L2884" s="3" t="s">
        <v>1951</v>
      </c>
      <c r="M2884" s="3" t="s">
        <v>1951</v>
      </c>
      <c r="N2884" s="3" t="s">
        <v>1951</v>
      </c>
      <c r="AP2884" s="159" t="s">
        <v>1896</v>
      </c>
    </row>
    <row r="2885" spans="1:42" hidden="1">
      <c r="A2885" s="79" t="str">
        <f t="shared" si="45"/>
        <v>TER F</v>
      </c>
      <c r="B2885" s="89" t="s">
        <v>247</v>
      </c>
      <c r="K2885" s="3" t="s">
        <v>1951</v>
      </c>
      <c r="L2885" s="3" t="s">
        <v>1951</v>
      </c>
      <c r="M2885" s="3" t="s">
        <v>1951</v>
      </c>
      <c r="N2885" s="3" t="s">
        <v>1951</v>
      </c>
      <c r="AP2885" s="159" t="s">
        <v>1896</v>
      </c>
    </row>
    <row r="2886" spans="1:42" hidden="1">
      <c r="A2886" s="79" t="str">
        <f t="shared" si="45"/>
        <v>TER G</v>
      </c>
      <c r="B2886" s="89" t="s">
        <v>173</v>
      </c>
      <c r="K2886" s="3" t="s">
        <v>1951</v>
      </c>
      <c r="L2886" s="3" t="s">
        <v>1951</v>
      </c>
      <c r="M2886" s="3" t="s">
        <v>1951</v>
      </c>
      <c r="N2886" s="3" t="s">
        <v>1951</v>
      </c>
      <c r="AP2886" s="159" t="s">
        <v>1896</v>
      </c>
    </row>
    <row r="2887" spans="1:42" hidden="1">
      <c r="A2887" s="79" t="str">
        <f t="shared" si="45"/>
        <v>TER H</v>
      </c>
      <c r="B2887" s="89" t="s">
        <v>108</v>
      </c>
      <c r="K2887" s="3" t="s">
        <v>1951</v>
      </c>
      <c r="L2887" s="3" t="s">
        <v>1951</v>
      </c>
      <c r="M2887" s="3" t="s">
        <v>1951</v>
      </c>
      <c r="N2887" s="3" t="s">
        <v>1951</v>
      </c>
      <c r="AP2887" s="159" t="s">
        <v>1896</v>
      </c>
    </row>
    <row r="2888" spans="1:42" hidden="1">
      <c r="A2888" s="79" t="str">
        <f t="shared" si="45"/>
        <v>TER I</v>
      </c>
      <c r="B2888" s="89" t="s">
        <v>224</v>
      </c>
      <c r="K2888" s="3" t="s">
        <v>1951</v>
      </c>
      <c r="L2888" s="3" t="s">
        <v>1951</v>
      </c>
      <c r="M2888" s="3" t="s">
        <v>1951</v>
      </c>
      <c r="N2888" s="3" t="s">
        <v>1951</v>
      </c>
      <c r="AP2888" s="159" t="s">
        <v>1896</v>
      </c>
    </row>
    <row r="2889" spans="1:42" hidden="1">
      <c r="A2889" s="79" t="str">
        <f t="shared" si="45"/>
        <v>TER2 1</v>
      </c>
      <c r="B2889" s="19">
        <v>1</v>
      </c>
      <c r="K2889" s="3" t="s">
        <v>1951</v>
      </c>
      <c r="L2889" s="3" t="s">
        <v>1951</v>
      </c>
      <c r="M2889" s="3" t="s">
        <v>1951</v>
      </c>
      <c r="N2889" s="3" t="s">
        <v>1951</v>
      </c>
      <c r="AP2889" t="s">
        <v>1895</v>
      </c>
    </row>
    <row r="2890" spans="1:42" hidden="1">
      <c r="A2890" s="79" t="str">
        <f t="shared" si="45"/>
        <v>TER2 2</v>
      </c>
      <c r="B2890" s="19">
        <v>2</v>
      </c>
      <c r="K2890" s="3" t="s">
        <v>1951</v>
      </c>
      <c r="L2890" s="3" t="s">
        <v>1951</v>
      </c>
      <c r="M2890" s="3" t="s">
        <v>1951</v>
      </c>
      <c r="N2890" s="3" t="s">
        <v>1951</v>
      </c>
      <c r="AP2890" t="s">
        <v>1895</v>
      </c>
    </row>
    <row r="2891" spans="1:42" hidden="1">
      <c r="A2891" s="79" t="str">
        <f t="shared" si="45"/>
        <v>TER2 D</v>
      </c>
      <c r="B2891" s="89" t="s">
        <v>239</v>
      </c>
      <c r="K2891" s="3" t="s">
        <v>1951</v>
      </c>
      <c r="L2891" s="3" t="s">
        <v>1951</v>
      </c>
      <c r="M2891" s="3" t="s">
        <v>1951</v>
      </c>
      <c r="N2891" s="3" t="s">
        <v>1951</v>
      </c>
      <c r="AP2891" s="159" t="s">
        <v>1895</v>
      </c>
    </row>
    <row r="2892" spans="1:42" hidden="1">
      <c r="A2892" s="79" t="str">
        <f t="shared" si="45"/>
        <v>TER2 F</v>
      </c>
      <c r="B2892" s="89" t="s">
        <v>247</v>
      </c>
      <c r="C2892" s="79" t="s">
        <v>449</v>
      </c>
      <c r="D2892" s="79" t="s">
        <v>451</v>
      </c>
      <c r="E2892" s="79"/>
      <c r="F2892" s="79"/>
      <c r="G2892" s="84"/>
      <c r="H2892" s="79"/>
      <c r="I2892" s="79"/>
      <c r="J2892" s="79"/>
      <c r="K2892" s="3" t="s">
        <v>1951</v>
      </c>
      <c r="L2892" s="3" t="s">
        <v>1951</v>
      </c>
      <c r="M2892" s="3" t="s">
        <v>1951</v>
      </c>
      <c r="N2892" s="3" t="s">
        <v>1951</v>
      </c>
      <c r="O2892" s="3"/>
      <c r="P2892" s="79"/>
      <c r="Q2892" s="79"/>
      <c r="R2892" s="85"/>
      <c r="S2892" s="85"/>
      <c r="T2892" s="85"/>
      <c r="U2892" s="85"/>
      <c r="V2892" s="79"/>
      <c r="W2892" s="79"/>
      <c r="X2892" s="79"/>
      <c r="Y2892" s="79"/>
      <c r="Z2892" s="79"/>
      <c r="AA2892" s="79"/>
      <c r="AB2892" s="79"/>
      <c r="AC2892" s="79"/>
      <c r="AD2892" s="86"/>
      <c r="AE2892" s="86"/>
      <c r="AF2892" s="90"/>
      <c r="AG2892" s="3"/>
      <c r="AH2892" s="79"/>
      <c r="AI2892" s="79"/>
      <c r="AJ2892" s="79"/>
      <c r="AK2892" s="19"/>
      <c r="AL2892" s="79"/>
      <c r="AM2892" s="79"/>
      <c r="AN2892" s="3"/>
      <c r="AO2892" s="79"/>
      <c r="AP2892" s="158" t="s">
        <v>1895</v>
      </c>
    </row>
    <row r="2893" spans="1:42" hidden="1">
      <c r="A2893" s="79" t="str">
        <f t="shared" si="45"/>
        <v>TER2 G</v>
      </c>
      <c r="B2893" s="89" t="s">
        <v>173</v>
      </c>
      <c r="K2893" s="3" t="s">
        <v>1951</v>
      </c>
      <c r="L2893" s="3" t="s">
        <v>1951</v>
      </c>
      <c r="M2893" s="3" t="s">
        <v>1951</v>
      </c>
      <c r="N2893" s="3" t="s">
        <v>1951</v>
      </c>
      <c r="AP2893" s="159" t="s">
        <v>1895</v>
      </c>
    </row>
    <row r="2894" spans="1:42" hidden="1">
      <c r="A2894" s="79" t="str">
        <f t="shared" si="45"/>
        <v>THC 1</v>
      </c>
      <c r="B2894" s="19">
        <v>1</v>
      </c>
      <c r="K2894" s="3" t="s">
        <v>1951</v>
      </c>
      <c r="L2894" s="3" t="s">
        <v>1951</v>
      </c>
      <c r="M2894" s="3" t="s">
        <v>1951</v>
      </c>
      <c r="N2894" s="3" t="s">
        <v>1951</v>
      </c>
      <c r="AP2894" t="s">
        <v>966</v>
      </c>
    </row>
    <row r="2895" spans="1:42" hidden="1">
      <c r="A2895" s="79" t="str">
        <f t="shared" si="45"/>
        <v>THC 3</v>
      </c>
      <c r="B2895" s="19">
        <v>3</v>
      </c>
      <c r="K2895" s="3" t="s">
        <v>1951</v>
      </c>
      <c r="L2895" s="3" t="s">
        <v>1951</v>
      </c>
      <c r="M2895" s="3" t="s">
        <v>1951</v>
      </c>
      <c r="N2895" s="3" t="s">
        <v>1951</v>
      </c>
      <c r="AP2895" t="s">
        <v>966</v>
      </c>
    </row>
    <row r="2896" spans="1:42" hidden="1">
      <c r="A2896" s="79" t="str">
        <f t="shared" si="45"/>
        <v>THC G</v>
      </c>
      <c r="B2896" s="89" t="s">
        <v>173</v>
      </c>
      <c r="K2896" s="3" t="s">
        <v>1951</v>
      </c>
      <c r="L2896" s="3" t="s">
        <v>1951</v>
      </c>
      <c r="M2896" s="3" t="s">
        <v>1951</v>
      </c>
      <c r="N2896" s="3" t="s">
        <v>1951</v>
      </c>
      <c r="AP2896" s="159" t="s">
        <v>966</v>
      </c>
    </row>
    <row r="2897" spans="1:42" hidden="1">
      <c r="A2897" s="79" t="str">
        <f t="shared" si="45"/>
        <v>THC H</v>
      </c>
      <c r="B2897" s="89" t="s">
        <v>108</v>
      </c>
      <c r="K2897" s="3" t="s">
        <v>1951</v>
      </c>
      <c r="L2897" s="3" t="s">
        <v>1951</v>
      </c>
      <c r="M2897" s="3" t="s">
        <v>1951</v>
      </c>
      <c r="N2897" s="3" t="s">
        <v>1951</v>
      </c>
      <c r="AP2897" s="159" t="s">
        <v>966</v>
      </c>
    </row>
    <row r="2898" spans="1:42" hidden="1">
      <c r="A2898" s="79" t="str">
        <f t="shared" si="45"/>
        <v>THC I</v>
      </c>
      <c r="B2898" s="89" t="s">
        <v>224</v>
      </c>
      <c r="K2898" s="3" t="s">
        <v>1951</v>
      </c>
      <c r="L2898" s="3" t="s">
        <v>1951</v>
      </c>
      <c r="M2898" s="3" t="s">
        <v>1951</v>
      </c>
      <c r="N2898" s="3" t="s">
        <v>1951</v>
      </c>
      <c r="AP2898" s="159" t="s">
        <v>966</v>
      </c>
    </row>
    <row r="2899" spans="1:42" hidden="1">
      <c r="A2899" s="79" t="str">
        <f t="shared" si="45"/>
        <v>TJCT D</v>
      </c>
      <c r="B2899" s="89" t="s">
        <v>239</v>
      </c>
      <c r="K2899" s="3" t="s">
        <v>1951</v>
      </c>
      <c r="L2899" s="3" t="s">
        <v>1951</v>
      </c>
      <c r="M2899" s="3" t="s">
        <v>1951</v>
      </c>
      <c r="N2899" s="3" t="s">
        <v>1951</v>
      </c>
      <c r="AP2899" s="159" t="s">
        <v>539</v>
      </c>
    </row>
    <row r="2900" spans="1:42" hidden="1">
      <c r="A2900" s="79" t="str">
        <f t="shared" si="45"/>
        <v>TJCT E</v>
      </c>
      <c r="B2900" s="89" t="s">
        <v>246</v>
      </c>
      <c r="K2900" s="3" t="s">
        <v>1951</v>
      </c>
      <c r="L2900" s="3" t="s">
        <v>1951</v>
      </c>
      <c r="M2900" s="3" t="s">
        <v>1951</v>
      </c>
      <c r="N2900" s="3" t="s">
        <v>1951</v>
      </c>
      <c r="AP2900" s="159" t="s">
        <v>539</v>
      </c>
    </row>
    <row r="2901" spans="1:42" hidden="1">
      <c r="A2901" s="79" t="str">
        <f t="shared" si="45"/>
        <v>TJCT F</v>
      </c>
      <c r="B2901" s="89" t="s">
        <v>247</v>
      </c>
      <c r="K2901" s="3" t="s">
        <v>1951</v>
      </c>
      <c r="L2901" s="3" t="s">
        <v>1951</v>
      </c>
      <c r="M2901" s="3" t="s">
        <v>1951</v>
      </c>
      <c r="N2901" s="3" t="s">
        <v>1951</v>
      </c>
      <c r="AP2901" s="159" t="s">
        <v>539</v>
      </c>
    </row>
    <row r="2902" spans="1:42">
      <c r="A2902" s="79" t="str">
        <f t="shared" si="45"/>
        <v>TKO D</v>
      </c>
      <c r="B2902" s="89" t="s">
        <v>239</v>
      </c>
      <c r="K2902" s="3" t="s">
        <v>1951</v>
      </c>
      <c r="L2902" s="3" t="s">
        <v>1951</v>
      </c>
      <c r="M2902" s="3" t="s">
        <v>1951</v>
      </c>
      <c r="N2902" s="3" t="s">
        <v>1951</v>
      </c>
      <c r="AP2902" s="159" t="s">
        <v>970</v>
      </c>
    </row>
    <row r="2903" spans="1:42">
      <c r="A2903" s="79" t="str">
        <f t="shared" si="45"/>
        <v>TKO E</v>
      </c>
      <c r="B2903" s="89" t="s">
        <v>246</v>
      </c>
      <c r="K2903" s="3" t="s">
        <v>1951</v>
      </c>
      <c r="L2903" s="3" t="s">
        <v>1951</v>
      </c>
      <c r="M2903" s="3" t="s">
        <v>1951</v>
      </c>
      <c r="N2903" s="3" t="s">
        <v>1951</v>
      </c>
      <c r="AP2903" s="159" t="s">
        <v>970</v>
      </c>
    </row>
    <row r="2904" spans="1:42">
      <c r="A2904" s="79" t="str">
        <f t="shared" si="45"/>
        <v>TKO G</v>
      </c>
      <c r="B2904" s="89" t="s">
        <v>173</v>
      </c>
      <c r="K2904" s="3" t="s">
        <v>1951</v>
      </c>
      <c r="L2904" s="3" t="s">
        <v>1951</v>
      </c>
      <c r="M2904" s="3" t="s">
        <v>1951</v>
      </c>
      <c r="N2904" s="3" t="s">
        <v>1951</v>
      </c>
      <c r="AP2904" s="159" t="s">
        <v>970</v>
      </c>
    </row>
    <row r="2905" spans="1:42" hidden="1">
      <c r="A2905" s="79" t="str">
        <f t="shared" si="45"/>
        <v>TNR 1</v>
      </c>
      <c r="B2905" s="19">
        <v>1</v>
      </c>
      <c r="K2905" s="3" t="s">
        <v>1951</v>
      </c>
      <c r="L2905" s="3" t="s">
        <v>1951</v>
      </c>
      <c r="M2905" s="3" t="s">
        <v>1951</v>
      </c>
      <c r="N2905" s="3" t="s">
        <v>1951</v>
      </c>
      <c r="AP2905" t="s">
        <v>595</v>
      </c>
    </row>
    <row r="2906" spans="1:42" hidden="1">
      <c r="A2906" s="79" t="str">
        <f t="shared" si="45"/>
        <v>TNR 3</v>
      </c>
      <c r="B2906" s="19">
        <v>3</v>
      </c>
      <c r="K2906" s="3" t="s">
        <v>1951</v>
      </c>
      <c r="L2906" s="3" t="s">
        <v>1951</v>
      </c>
      <c r="M2906" s="3" t="s">
        <v>1951</v>
      </c>
      <c r="N2906" s="3" t="s">
        <v>1951</v>
      </c>
      <c r="AP2906" t="s">
        <v>595</v>
      </c>
    </row>
    <row r="2907" spans="1:42" hidden="1">
      <c r="A2907" s="79" t="str">
        <f t="shared" si="45"/>
        <v>TNR A</v>
      </c>
      <c r="B2907" s="89" t="s">
        <v>106</v>
      </c>
      <c r="K2907" s="3" t="s">
        <v>1951</v>
      </c>
      <c r="L2907" s="3" t="s">
        <v>1951</v>
      </c>
      <c r="M2907" s="3" t="s">
        <v>1951</v>
      </c>
      <c r="N2907" s="3" t="s">
        <v>1951</v>
      </c>
      <c r="AP2907" s="159" t="s">
        <v>595</v>
      </c>
    </row>
    <row r="2908" spans="1:42" hidden="1">
      <c r="A2908" s="79" t="str">
        <f t="shared" si="45"/>
        <v>TNR C</v>
      </c>
      <c r="B2908" s="89" t="s">
        <v>110</v>
      </c>
      <c r="K2908" s="3" t="s">
        <v>1951</v>
      </c>
      <c r="L2908" s="3" t="s">
        <v>1951</v>
      </c>
      <c r="M2908" s="3" t="s">
        <v>1951</v>
      </c>
      <c r="N2908" s="3" t="s">
        <v>1951</v>
      </c>
      <c r="AP2908" s="159" t="s">
        <v>595</v>
      </c>
    </row>
    <row r="2909" spans="1:42" hidden="1">
      <c r="A2909" s="79" t="str">
        <f t="shared" si="45"/>
        <v>TNR D</v>
      </c>
      <c r="B2909" s="89" t="s">
        <v>239</v>
      </c>
      <c r="C2909" s="79" t="s">
        <v>452</v>
      </c>
      <c r="D2909" s="79" t="s">
        <v>453</v>
      </c>
      <c r="E2909" s="79"/>
      <c r="F2909" s="79"/>
      <c r="G2909" s="84"/>
      <c r="H2909" s="79"/>
      <c r="I2909" s="79"/>
      <c r="J2909" s="79"/>
      <c r="K2909" s="3" t="s">
        <v>1951</v>
      </c>
      <c r="L2909" s="3" t="s">
        <v>1951</v>
      </c>
      <c r="M2909" s="3" t="s">
        <v>1951</v>
      </c>
      <c r="N2909" s="3" t="s">
        <v>1951</v>
      </c>
      <c r="O2909" s="3"/>
      <c r="P2909" s="79"/>
      <c r="Q2909" s="79"/>
      <c r="R2909" s="85"/>
      <c r="S2909" s="85"/>
      <c r="T2909" s="85"/>
      <c r="U2909" s="85"/>
      <c r="V2909" s="79"/>
      <c r="W2909" s="79"/>
      <c r="X2909" s="79"/>
      <c r="Y2909" s="79"/>
      <c r="Z2909" s="79"/>
      <c r="AA2909" s="79"/>
      <c r="AB2909" s="79"/>
      <c r="AC2909" s="79"/>
      <c r="AD2909" s="86"/>
      <c r="AE2909" s="86"/>
      <c r="AF2909" s="90"/>
      <c r="AG2909" s="3"/>
      <c r="AH2909" s="79"/>
      <c r="AI2909" s="79"/>
      <c r="AJ2909" s="79"/>
      <c r="AK2909" s="19"/>
      <c r="AL2909" s="79"/>
      <c r="AM2909" s="79"/>
      <c r="AN2909" s="3"/>
      <c r="AO2909" s="79"/>
      <c r="AP2909" s="158" t="s">
        <v>595</v>
      </c>
    </row>
    <row r="2910" spans="1:42" hidden="1">
      <c r="A2910" s="79" t="str">
        <f t="shared" si="45"/>
        <v>TNR F</v>
      </c>
      <c r="B2910" s="89" t="s">
        <v>247</v>
      </c>
      <c r="K2910" s="3" t="s">
        <v>1951</v>
      </c>
      <c r="L2910" s="3" t="s">
        <v>1951</v>
      </c>
      <c r="M2910" s="3" t="s">
        <v>1951</v>
      </c>
      <c r="N2910" s="3" t="s">
        <v>1951</v>
      </c>
      <c r="AP2910" s="159" t="s">
        <v>595</v>
      </c>
    </row>
    <row r="2911" spans="1:42" hidden="1">
      <c r="A2911" s="79" t="str">
        <f t="shared" si="45"/>
        <v>TNR G</v>
      </c>
      <c r="B2911" s="89" t="s">
        <v>173</v>
      </c>
      <c r="K2911" s="3" t="s">
        <v>1951</v>
      </c>
      <c r="L2911" s="3" t="s">
        <v>1951</v>
      </c>
      <c r="M2911" s="3" t="s">
        <v>1951</v>
      </c>
      <c r="N2911" s="3" t="s">
        <v>1951</v>
      </c>
      <c r="AP2911" s="159" t="s">
        <v>595</v>
      </c>
    </row>
    <row r="2912" spans="1:42" hidden="1">
      <c r="A2912" s="79" t="str">
        <f t="shared" si="45"/>
        <v>TNR I</v>
      </c>
      <c r="B2912" s="89" t="s">
        <v>224</v>
      </c>
      <c r="K2912" s="3" t="s">
        <v>1951</v>
      </c>
      <c r="L2912" s="3" t="s">
        <v>1951</v>
      </c>
      <c r="M2912" s="3" t="s">
        <v>1951</v>
      </c>
      <c r="N2912" s="3" t="s">
        <v>1951</v>
      </c>
      <c r="AP2912" s="159" t="s">
        <v>595</v>
      </c>
    </row>
    <row r="2913" spans="1:42" hidden="1">
      <c r="A2913" s="79" t="str">
        <f t="shared" si="45"/>
        <v>TNS 1</v>
      </c>
      <c r="B2913" s="19">
        <v>1</v>
      </c>
      <c r="K2913" s="3" t="s">
        <v>1951</v>
      </c>
      <c r="L2913" s="3" t="s">
        <v>1951</v>
      </c>
      <c r="M2913" s="3" t="s">
        <v>1951</v>
      </c>
      <c r="N2913" s="3" t="s">
        <v>1951</v>
      </c>
      <c r="AP2913" t="s">
        <v>1940</v>
      </c>
    </row>
    <row r="2914" spans="1:42" hidden="1">
      <c r="A2914" s="79" t="str">
        <f t="shared" si="45"/>
        <v>TNS G</v>
      </c>
      <c r="B2914" s="89" t="s">
        <v>173</v>
      </c>
      <c r="K2914" s="3" t="s">
        <v>1951</v>
      </c>
      <c r="L2914" s="3" t="s">
        <v>1951</v>
      </c>
      <c r="M2914" s="3" t="s">
        <v>1951</v>
      </c>
      <c r="N2914" s="3" t="s">
        <v>1951</v>
      </c>
      <c r="AP2914" s="159" t="s">
        <v>1940</v>
      </c>
    </row>
    <row r="2915" spans="1:42" hidden="1">
      <c r="A2915" s="79" t="str">
        <f t="shared" si="45"/>
        <v>TNS I</v>
      </c>
      <c r="B2915" s="89" t="s">
        <v>224</v>
      </c>
      <c r="K2915" s="3" t="s">
        <v>1951</v>
      </c>
      <c r="L2915" s="3" t="s">
        <v>1951</v>
      </c>
      <c r="M2915" s="3" t="s">
        <v>1951</v>
      </c>
      <c r="N2915" s="3" t="s">
        <v>1951</v>
      </c>
      <c r="AP2915" s="159" t="s">
        <v>1940</v>
      </c>
    </row>
    <row r="2916" spans="1:42" hidden="1">
      <c r="A2916" s="79" t="str">
        <f t="shared" si="45"/>
        <v>TOR2 1</v>
      </c>
      <c r="B2916" s="19">
        <v>1</v>
      </c>
      <c r="K2916" s="3" t="s">
        <v>1951</v>
      </c>
      <c r="L2916" s="3" t="s">
        <v>1951</v>
      </c>
      <c r="M2916" s="3" t="s">
        <v>1951</v>
      </c>
      <c r="N2916" s="3" t="s">
        <v>1951</v>
      </c>
      <c r="AP2916" t="s">
        <v>1897</v>
      </c>
    </row>
    <row r="2917" spans="1:42" hidden="1">
      <c r="A2917" s="79" t="str">
        <f t="shared" si="45"/>
        <v>TOR2 2</v>
      </c>
      <c r="B2917" s="19">
        <v>2</v>
      </c>
      <c r="K2917" s="3" t="s">
        <v>1951</v>
      </c>
      <c r="L2917" s="3" t="s">
        <v>1951</v>
      </c>
      <c r="M2917" s="3" t="s">
        <v>1951</v>
      </c>
      <c r="N2917" s="3" t="s">
        <v>1951</v>
      </c>
      <c r="AP2917" t="s">
        <v>1897</v>
      </c>
    </row>
    <row r="2918" spans="1:42" hidden="1">
      <c r="A2918" s="79" t="str">
        <f t="shared" si="45"/>
        <v>TOR2 3</v>
      </c>
      <c r="B2918" s="19">
        <v>3</v>
      </c>
      <c r="K2918" s="3" t="s">
        <v>1951</v>
      </c>
      <c r="L2918" s="3" t="s">
        <v>1951</v>
      </c>
      <c r="M2918" s="3" t="s">
        <v>1951</v>
      </c>
      <c r="N2918" s="3" t="s">
        <v>1951</v>
      </c>
      <c r="AP2918" t="s">
        <v>1897</v>
      </c>
    </row>
    <row r="2919" spans="1:42" hidden="1">
      <c r="A2919" s="79" t="str">
        <f t="shared" si="45"/>
        <v>TOR2 D</v>
      </c>
      <c r="B2919" s="89" t="s">
        <v>239</v>
      </c>
      <c r="K2919" s="3" t="s">
        <v>1951</v>
      </c>
      <c r="L2919" s="3" t="s">
        <v>1951</v>
      </c>
      <c r="M2919" s="3" t="s">
        <v>1951</v>
      </c>
      <c r="N2919" s="3" t="s">
        <v>1951</v>
      </c>
      <c r="AP2919" s="159" t="s">
        <v>1897</v>
      </c>
    </row>
    <row r="2920" spans="1:42" hidden="1">
      <c r="A2920" s="79" t="str">
        <f t="shared" si="45"/>
        <v>TOR2 E</v>
      </c>
      <c r="B2920" s="89" t="s">
        <v>246</v>
      </c>
      <c r="K2920" s="3" t="s">
        <v>1951</v>
      </c>
      <c r="L2920" s="3" t="s">
        <v>1951</v>
      </c>
      <c r="M2920" s="3" t="s">
        <v>1951</v>
      </c>
      <c r="N2920" s="3" t="s">
        <v>1951</v>
      </c>
      <c r="AP2920" s="159" t="s">
        <v>1897</v>
      </c>
    </row>
    <row r="2921" spans="1:42" hidden="1">
      <c r="A2921" s="79" t="str">
        <f t="shared" si="45"/>
        <v>TOR2 G</v>
      </c>
      <c r="B2921" s="89" t="s">
        <v>173</v>
      </c>
      <c r="K2921" s="3" t="s">
        <v>1951</v>
      </c>
      <c r="L2921" s="3" t="s">
        <v>1951</v>
      </c>
      <c r="M2921" s="3" t="s">
        <v>1951</v>
      </c>
      <c r="N2921" s="3" t="s">
        <v>1951</v>
      </c>
      <c r="AP2921" s="159" t="s">
        <v>1897</v>
      </c>
    </row>
    <row r="2922" spans="1:42" hidden="1">
      <c r="A2922" s="79" t="str">
        <f t="shared" si="45"/>
        <v>TOR2 H</v>
      </c>
      <c r="B2922" s="89" t="s">
        <v>108</v>
      </c>
      <c r="K2922" s="3" t="s">
        <v>1951</v>
      </c>
      <c r="L2922" s="3" t="s">
        <v>1951</v>
      </c>
      <c r="M2922" s="3" t="s">
        <v>1951</v>
      </c>
      <c r="N2922" s="3" t="s">
        <v>1951</v>
      </c>
      <c r="AP2922" s="159" t="s">
        <v>1897</v>
      </c>
    </row>
    <row r="2923" spans="1:42" hidden="1">
      <c r="A2923" s="79" t="str">
        <f t="shared" si="45"/>
        <v>TOU 2</v>
      </c>
      <c r="B2923" s="19">
        <v>2</v>
      </c>
      <c r="K2923" s="3" t="s">
        <v>1951</v>
      </c>
      <c r="L2923" s="3" t="s">
        <v>1951</v>
      </c>
      <c r="M2923" s="3" t="s">
        <v>1951</v>
      </c>
      <c r="N2923" s="3" t="s">
        <v>1951</v>
      </c>
      <c r="AP2923" t="s">
        <v>1666</v>
      </c>
    </row>
    <row r="2924" spans="1:42" hidden="1">
      <c r="A2924" s="79" t="str">
        <f t="shared" si="45"/>
        <v>TOU 3</v>
      </c>
      <c r="B2924" s="19">
        <v>3</v>
      </c>
      <c r="K2924" s="3" t="s">
        <v>1951</v>
      </c>
      <c r="L2924" s="3" t="s">
        <v>1951</v>
      </c>
      <c r="M2924" s="3" t="s">
        <v>1951</v>
      </c>
      <c r="N2924" s="3" t="s">
        <v>1951</v>
      </c>
      <c r="AP2924" t="s">
        <v>1666</v>
      </c>
    </row>
    <row r="2925" spans="1:42" hidden="1">
      <c r="A2925" s="79" t="str">
        <f t="shared" si="45"/>
        <v>TOU C</v>
      </c>
      <c r="B2925" s="89" t="s">
        <v>110</v>
      </c>
      <c r="C2925" s="79"/>
      <c r="D2925" s="79"/>
      <c r="E2925" s="79"/>
      <c r="F2925" s="79"/>
      <c r="G2925" s="84"/>
      <c r="H2925" s="79"/>
      <c r="I2925" s="79"/>
      <c r="J2925" s="79"/>
      <c r="K2925" s="3" t="s">
        <v>1951</v>
      </c>
      <c r="L2925" s="3" t="s">
        <v>1951</v>
      </c>
      <c r="M2925" s="3" t="s">
        <v>1951</v>
      </c>
      <c r="N2925" s="3" t="s">
        <v>1951</v>
      </c>
      <c r="O2925" s="3"/>
      <c r="P2925" s="79"/>
      <c r="Q2925" s="79"/>
      <c r="R2925" s="85"/>
      <c r="S2925" s="85"/>
      <c r="T2925" s="85"/>
      <c r="U2925" s="85"/>
      <c r="V2925" s="79"/>
      <c r="W2925" s="79"/>
      <c r="X2925" s="79"/>
      <c r="Y2925" s="79"/>
      <c r="Z2925" s="79"/>
      <c r="AA2925" s="79"/>
      <c r="AB2925" s="79"/>
      <c r="AC2925" s="79"/>
      <c r="AD2925" s="86"/>
      <c r="AE2925" s="86"/>
      <c r="AF2925" s="90"/>
      <c r="AG2925" s="3"/>
      <c r="AH2925" s="79"/>
      <c r="AI2925" s="79"/>
      <c r="AJ2925" s="79"/>
      <c r="AK2925" s="19"/>
      <c r="AL2925" s="79"/>
      <c r="AM2925" s="79"/>
      <c r="AN2925" s="3"/>
      <c r="AO2925" s="79"/>
      <c r="AP2925" s="158" t="s">
        <v>1666</v>
      </c>
    </row>
    <row r="2926" spans="1:42" hidden="1">
      <c r="A2926" s="79" t="str">
        <f t="shared" si="45"/>
        <v>TOU D</v>
      </c>
      <c r="B2926" s="89" t="s">
        <v>239</v>
      </c>
      <c r="K2926" s="3" t="s">
        <v>1951</v>
      </c>
      <c r="L2926" s="3" t="s">
        <v>1951</v>
      </c>
      <c r="M2926" s="3" t="s">
        <v>1951</v>
      </c>
      <c r="N2926" s="3" t="s">
        <v>1951</v>
      </c>
      <c r="AP2926" s="159" t="s">
        <v>1666</v>
      </c>
    </row>
    <row r="2927" spans="1:42" hidden="1">
      <c r="A2927" s="79" t="str">
        <f t="shared" si="45"/>
        <v>TOU E</v>
      </c>
      <c r="B2927" s="89" t="s">
        <v>246</v>
      </c>
      <c r="K2927" s="3" t="s">
        <v>1951</v>
      </c>
      <c r="L2927" s="3" t="s">
        <v>1951</v>
      </c>
      <c r="M2927" s="3" t="s">
        <v>1951</v>
      </c>
      <c r="N2927" s="3" t="s">
        <v>1951</v>
      </c>
      <c r="AP2927" s="159" t="s">
        <v>1666</v>
      </c>
    </row>
    <row r="2928" spans="1:42" hidden="1">
      <c r="A2928" s="79" t="str">
        <f t="shared" si="45"/>
        <v>TOU F</v>
      </c>
      <c r="B2928" s="89" t="s">
        <v>247</v>
      </c>
      <c r="K2928" s="3" t="s">
        <v>1951</v>
      </c>
      <c r="L2928" s="3" t="s">
        <v>1951</v>
      </c>
      <c r="M2928" s="3" t="s">
        <v>1951</v>
      </c>
      <c r="N2928" s="3" t="s">
        <v>1951</v>
      </c>
      <c r="AP2928" s="159" t="s">
        <v>1666</v>
      </c>
    </row>
    <row r="2929" spans="1:42" hidden="1">
      <c r="A2929" s="79" t="str">
        <f t="shared" si="45"/>
        <v>TOU G</v>
      </c>
      <c r="B2929" s="89" t="s">
        <v>173</v>
      </c>
      <c r="K2929" s="3" t="s">
        <v>1951</v>
      </c>
      <c r="L2929" s="3" t="s">
        <v>1951</v>
      </c>
      <c r="M2929" s="3" t="s">
        <v>1951</v>
      </c>
      <c r="N2929" s="3" t="s">
        <v>1951</v>
      </c>
      <c r="AP2929" s="159" t="s">
        <v>1666</v>
      </c>
    </row>
    <row r="2930" spans="1:42" hidden="1">
      <c r="A2930" s="79" t="str">
        <f t="shared" si="45"/>
        <v>TOU H</v>
      </c>
      <c r="B2930" s="89" t="s">
        <v>108</v>
      </c>
      <c r="K2930" s="3" t="s">
        <v>1951</v>
      </c>
      <c r="L2930" s="3" t="s">
        <v>1951</v>
      </c>
      <c r="M2930" s="3" t="s">
        <v>1951</v>
      </c>
      <c r="N2930" s="3" t="s">
        <v>1951</v>
      </c>
      <c r="AP2930" s="159" t="s">
        <v>1666</v>
      </c>
    </row>
    <row r="2931" spans="1:42" hidden="1">
      <c r="A2931" s="79" t="str">
        <f t="shared" si="45"/>
        <v>TRA 1</v>
      </c>
      <c r="B2931" s="19">
        <v>1</v>
      </c>
      <c r="K2931" s="3" t="s">
        <v>1951</v>
      </c>
      <c r="L2931" s="3" t="s">
        <v>1951</v>
      </c>
      <c r="M2931" s="3" t="s">
        <v>1951</v>
      </c>
      <c r="N2931" s="3" t="s">
        <v>1951</v>
      </c>
      <c r="AP2931" t="s">
        <v>1898</v>
      </c>
    </row>
    <row r="2932" spans="1:42" hidden="1">
      <c r="A2932" s="79" t="str">
        <f t="shared" si="45"/>
        <v>TRA 2</v>
      </c>
      <c r="B2932" s="19">
        <v>2</v>
      </c>
      <c r="K2932" s="3" t="s">
        <v>1951</v>
      </c>
      <c r="L2932" s="3" t="s">
        <v>1951</v>
      </c>
      <c r="M2932" s="3" t="s">
        <v>1951</v>
      </c>
      <c r="N2932" s="3" t="s">
        <v>1951</v>
      </c>
      <c r="AP2932" t="s">
        <v>1898</v>
      </c>
    </row>
    <row r="2933" spans="1:42" hidden="1">
      <c r="A2933" s="79" t="str">
        <f t="shared" si="45"/>
        <v>TRA 3</v>
      </c>
      <c r="B2933" s="19">
        <v>3</v>
      </c>
      <c r="K2933" s="3" t="s">
        <v>1951</v>
      </c>
      <c r="L2933" s="3" t="s">
        <v>1951</v>
      </c>
      <c r="M2933" s="3" t="s">
        <v>1951</v>
      </c>
      <c r="N2933" s="3" t="s">
        <v>1951</v>
      </c>
      <c r="AP2933" t="s">
        <v>1898</v>
      </c>
    </row>
    <row r="2934" spans="1:42" hidden="1">
      <c r="A2934" s="79" t="str">
        <f t="shared" si="45"/>
        <v>TRA D</v>
      </c>
      <c r="B2934" s="89" t="s">
        <v>239</v>
      </c>
      <c r="K2934" s="3" t="s">
        <v>1951</v>
      </c>
      <c r="L2934" s="3" t="s">
        <v>1951</v>
      </c>
      <c r="M2934" s="3" t="s">
        <v>1951</v>
      </c>
      <c r="N2934" s="3" t="s">
        <v>1951</v>
      </c>
      <c r="AP2934" s="159" t="s">
        <v>1898</v>
      </c>
    </row>
    <row r="2935" spans="1:42" hidden="1">
      <c r="A2935" s="79" t="str">
        <f t="shared" si="45"/>
        <v>TRA E</v>
      </c>
      <c r="B2935" s="89" t="s">
        <v>246</v>
      </c>
      <c r="K2935" s="3" t="s">
        <v>1951</v>
      </c>
      <c r="L2935" s="3" t="s">
        <v>1951</v>
      </c>
      <c r="M2935" s="3" t="s">
        <v>1951</v>
      </c>
      <c r="N2935" s="3" t="s">
        <v>1951</v>
      </c>
      <c r="AP2935" s="159" t="s">
        <v>1898</v>
      </c>
    </row>
    <row r="2936" spans="1:42" hidden="1">
      <c r="A2936" s="79" t="str">
        <f t="shared" si="45"/>
        <v>TRA F</v>
      </c>
      <c r="B2936" s="89" t="s">
        <v>247</v>
      </c>
      <c r="K2936" s="3" t="s">
        <v>1951</v>
      </c>
      <c r="L2936" s="3" t="s">
        <v>1951</v>
      </c>
      <c r="M2936" s="3" t="s">
        <v>1951</v>
      </c>
      <c r="N2936" s="3" t="s">
        <v>1951</v>
      </c>
      <c r="AP2936" s="159" t="s">
        <v>1898</v>
      </c>
    </row>
    <row r="2937" spans="1:42" hidden="1">
      <c r="A2937" s="79" t="str">
        <f t="shared" si="45"/>
        <v>TRA G</v>
      </c>
      <c r="B2937" s="89" t="s">
        <v>173</v>
      </c>
      <c r="K2937" s="3" t="s">
        <v>1951</v>
      </c>
      <c r="L2937" s="3" t="s">
        <v>1951</v>
      </c>
      <c r="M2937" s="3" t="s">
        <v>1951</v>
      </c>
      <c r="N2937" s="3" t="s">
        <v>1951</v>
      </c>
      <c r="AP2937" s="159" t="s">
        <v>1898</v>
      </c>
    </row>
    <row r="2938" spans="1:42" hidden="1">
      <c r="A2938" s="79" t="str">
        <f t="shared" si="45"/>
        <v>TRA H</v>
      </c>
      <c r="B2938" s="89" t="s">
        <v>108</v>
      </c>
      <c r="K2938" s="3" t="s">
        <v>1951</v>
      </c>
      <c r="L2938" s="3" t="s">
        <v>1951</v>
      </c>
      <c r="M2938" s="3" t="s">
        <v>1951</v>
      </c>
      <c r="N2938" s="3" t="s">
        <v>1951</v>
      </c>
      <c r="AP2938" s="159" t="s">
        <v>1898</v>
      </c>
    </row>
    <row r="2939" spans="1:42" hidden="1">
      <c r="A2939" s="79" t="str">
        <f t="shared" si="45"/>
        <v>TRA I</v>
      </c>
      <c r="B2939" s="89" t="s">
        <v>224</v>
      </c>
      <c r="K2939" s="3" t="s">
        <v>1951</v>
      </c>
      <c r="L2939" s="3" t="s">
        <v>1951</v>
      </c>
      <c r="M2939" s="3" t="s">
        <v>1951</v>
      </c>
      <c r="N2939" s="3" t="s">
        <v>1951</v>
      </c>
      <c r="AP2939" s="159" t="s">
        <v>1898</v>
      </c>
    </row>
    <row r="2940" spans="1:42" hidden="1">
      <c r="A2940" s="79" t="str">
        <f t="shared" si="45"/>
        <v>TRE2 1</v>
      </c>
      <c r="B2940" s="19">
        <v>1</v>
      </c>
      <c r="K2940" s="3" t="s">
        <v>1951</v>
      </c>
      <c r="L2940" s="3" t="s">
        <v>1951</v>
      </c>
      <c r="M2940" s="3" t="s">
        <v>1951</v>
      </c>
      <c r="N2940" s="3" t="s">
        <v>1951</v>
      </c>
      <c r="AP2940" t="s">
        <v>1667</v>
      </c>
    </row>
    <row r="2941" spans="1:42" hidden="1">
      <c r="A2941" s="79" t="str">
        <f t="shared" si="45"/>
        <v>TRE2 2</v>
      </c>
      <c r="B2941" s="19">
        <v>2</v>
      </c>
      <c r="K2941" s="3" t="s">
        <v>1951</v>
      </c>
      <c r="L2941" s="3" t="s">
        <v>1951</v>
      </c>
      <c r="M2941" s="3" t="s">
        <v>1951</v>
      </c>
      <c r="N2941" s="3" t="s">
        <v>1951</v>
      </c>
      <c r="AP2941" t="s">
        <v>1667</v>
      </c>
    </row>
    <row r="2942" spans="1:42" hidden="1">
      <c r="A2942" s="79" t="str">
        <f t="shared" si="45"/>
        <v>TRE2 3</v>
      </c>
      <c r="B2942" s="19">
        <v>3</v>
      </c>
      <c r="K2942" s="3" t="s">
        <v>1951</v>
      </c>
      <c r="L2942" s="3" t="s">
        <v>1951</v>
      </c>
      <c r="M2942" s="3" t="s">
        <v>1951</v>
      </c>
      <c r="N2942" s="3" t="s">
        <v>1951</v>
      </c>
      <c r="AP2942" t="s">
        <v>1667</v>
      </c>
    </row>
    <row r="2943" spans="1:42" hidden="1">
      <c r="A2943" s="79" t="str">
        <f t="shared" si="45"/>
        <v>TRE2 B</v>
      </c>
      <c r="B2943" s="89" t="s">
        <v>109</v>
      </c>
      <c r="K2943" s="3" t="s">
        <v>1951</v>
      </c>
      <c r="L2943" s="3" t="s">
        <v>1951</v>
      </c>
      <c r="M2943" s="3" t="s">
        <v>1951</v>
      </c>
      <c r="N2943" s="3" t="s">
        <v>1951</v>
      </c>
      <c r="AP2943" s="159" t="s">
        <v>1667</v>
      </c>
    </row>
    <row r="2944" spans="1:42" hidden="1">
      <c r="A2944" s="79" t="str">
        <f t="shared" si="45"/>
        <v>TRE2 D</v>
      </c>
      <c r="B2944" s="89" t="s">
        <v>239</v>
      </c>
      <c r="K2944" s="3" t="s">
        <v>1951</v>
      </c>
      <c r="L2944" s="3" t="s">
        <v>1951</v>
      </c>
      <c r="M2944" s="3" t="s">
        <v>1951</v>
      </c>
      <c r="N2944" s="3" t="s">
        <v>1951</v>
      </c>
      <c r="AP2944" s="159" t="s">
        <v>1667</v>
      </c>
    </row>
    <row r="2945" spans="1:42" hidden="1">
      <c r="A2945" s="79" t="str">
        <f t="shared" si="45"/>
        <v>TRE2 E</v>
      </c>
      <c r="B2945" s="89" t="s">
        <v>246</v>
      </c>
      <c r="K2945" s="3" t="s">
        <v>1951</v>
      </c>
      <c r="L2945" s="3" t="s">
        <v>1951</v>
      </c>
      <c r="M2945" s="3" t="s">
        <v>1951</v>
      </c>
      <c r="N2945" s="3" t="s">
        <v>1951</v>
      </c>
      <c r="AP2945" s="159" t="s">
        <v>1667</v>
      </c>
    </row>
    <row r="2946" spans="1:42" hidden="1">
      <c r="A2946" s="79" t="str">
        <f t="shared" ref="A2946:A3009" si="46">_xlfn.CONCAT(AP2946," ",B2946)</f>
        <v>TRE2 F</v>
      </c>
      <c r="B2946" s="89" t="s">
        <v>247</v>
      </c>
      <c r="C2946" s="79" t="s">
        <v>452</v>
      </c>
      <c r="D2946" s="79" t="s">
        <v>454</v>
      </c>
      <c r="E2946" s="79"/>
      <c r="F2946" s="79"/>
      <c r="G2946" s="84"/>
      <c r="H2946" s="79"/>
      <c r="I2946" s="79"/>
      <c r="J2946" s="79"/>
      <c r="K2946" s="3" t="s">
        <v>1951</v>
      </c>
      <c r="L2946" s="3" t="s">
        <v>1951</v>
      </c>
      <c r="M2946" s="3" t="s">
        <v>1951</v>
      </c>
      <c r="N2946" s="3" t="s">
        <v>1951</v>
      </c>
      <c r="O2946" s="3"/>
      <c r="P2946" s="79"/>
      <c r="Q2946" s="79"/>
      <c r="R2946" s="85"/>
      <c r="S2946" s="85"/>
      <c r="T2946" s="85"/>
      <c r="U2946" s="85"/>
      <c r="V2946" s="79"/>
      <c r="W2946" s="79"/>
      <c r="X2946" s="79"/>
      <c r="Y2946" s="79"/>
      <c r="Z2946" s="79"/>
      <c r="AA2946" s="79"/>
      <c r="AB2946" s="79"/>
      <c r="AC2946" s="79"/>
      <c r="AD2946" s="86"/>
      <c r="AE2946" s="86"/>
      <c r="AF2946" s="90"/>
      <c r="AG2946" s="3"/>
      <c r="AH2946" s="79"/>
      <c r="AI2946" s="79"/>
      <c r="AJ2946" s="79"/>
      <c r="AK2946" s="19"/>
      <c r="AL2946" s="79"/>
      <c r="AM2946" s="79"/>
      <c r="AN2946" s="3"/>
      <c r="AO2946" s="79"/>
      <c r="AP2946" s="158" t="s">
        <v>1667</v>
      </c>
    </row>
    <row r="2947" spans="1:42" hidden="1">
      <c r="A2947" s="79" t="str">
        <f t="shared" si="46"/>
        <v>TRE2 G</v>
      </c>
      <c r="B2947" s="89" t="s">
        <v>173</v>
      </c>
      <c r="K2947" s="3" t="s">
        <v>1951</v>
      </c>
      <c r="L2947" s="3" t="s">
        <v>1951</v>
      </c>
      <c r="M2947" s="3" t="s">
        <v>1951</v>
      </c>
      <c r="N2947" s="3" t="s">
        <v>1951</v>
      </c>
      <c r="AP2947" s="159" t="s">
        <v>1667</v>
      </c>
    </row>
    <row r="2948" spans="1:42" hidden="1">
      <c r="A2948" s="79" t="str">
        <f t="shared" si="46"/>
        <v>TRE2 H</v>
      </c>
      <c r="B2948" s="89" t="s">
        <v>108</v>
      </c>
      <c r="K2948" s="3" t="s">
        <v>1951</v>
      </c>
      <c r="L2948" s="3" t="s">
        <v>1951</v>
      </c>
      <c r="M2948" s="3" t="s">
        <v>1951</v>
      </c>
      <c r="N2948" s="3" t="s">
        <v>1951</v>
      </c>
      <c r="AP2948" s="159" t="s">
        <v>1667</v>
      </c>
    </row>
    <row r="2949" spans="1:42" hidden="1">
      <c r="A2949" s="79" t="str">
        <f t="shared" si="46"/>
        <v>TRE2 I</v>
      </c>
      <c r="B2949" s="89" t="s">
        <v>224</v>
      </c>
      <c r="K2949" s="3" t="s">
        <v>1951</v>
      </c>
      <c r="L2949" s="3" t="s">
        <v>1951</v>
      </c>
      <c r="M2949" s="3" t="s">
        <v>1951</v>
      </c>
      <c r="N2949" s="3" t="s">
        <v>1951</v>
      </c>
      <c r="AP2949" s="159" t="s">
        <v>1667</v>
      </c>
    </row>
    <row r="2950" spans="1:42" hidden="1">
      <c r="A2950" s="79" t="str">
        <f t="shared" si="46"/>
        <v>TRO 1</v>
      </c>
      <c r="B2950" s="19">
        <v>1</v>
      </c>
      <c r="K2950" s="3" t="s">
        <v>1951</v>
      </c>
      <c r="L2950" s="3" t="s">
        <v>1951</v>
      </c>
      <c r="M2950" s="3" t="s">
        <v>1951</v>
      </c>
      <c r="N2950" s="3" t="s">
        <v>1951</v>
      </c>
      <c r="AP2950" t="s">
        <v>1899</v>
      </c>
    </row>
    <row r="2951" spans="1:42" hidden="1">
      <c r="A2951" s="79" t="str">
        <f t="shared" si="46"/>
        <v>TRO 3</v>
      </c>
      <c r="B2951" s="19">
        <v>3</v>
      </c>
      <c r="K2951" s="3" t="s">
        <v>1951</v>
      </c>
      <c r="L2951" s="3" t="s">
        <v>1951</v>
      </c>
      <c r="M2951" s="3" t="s">
        <v>1951</v>
      </c>
      <c r="N2951" s="3" t="s">
        <v>1951</v>
      </c>
      <c r="AP2951" t="s">
        <v>1899</v>
      </c>
    </row>
    <row r="2952" spans="1:42" hidden="1">
      <c r="A2952" s="79" t="str">
        <f t="shared" si="46"/>
        <v>TRO D</v>
      </c>
      <c r="B2952" s="89" t="s">
        <v>239</v>
      </c>
      <c r="K2952" s="3" t="s">
        <v>1951</v>
      </c>
      <c r="L2952" s="3" t="s">
        <v>1951</v>
      </c>
      <c r="M2952" s="3" t="s">
        <v>1951</v>
      </c>
      <c r="N2952" s="3" t="s">
        <v>1951</v>
      </c>
      <c r="AP2952" s="159" t="s">
        <v>1899</v>
      </c>
    </row>
    <row r="2953" spans="1:42" hidden="1">
      <c r="A2953" s="79" t="str">
        <f t="shared" si="46"/>
        <v>TRO F</v>
      </c>
      <c r="B2953" s="89" t="s">
        <v>247</v>
      </c>
      <c r="K2953" s="3" t="s">
        <v>1951</v>
      </c>
      <c r="L2953" s="3" t="s">
        <v>1951</v>
      </c>
      <c r="M2953" s="3" t="s">
        <v>1951</v>
      </c>
      <c r="N2953" s="3" t="s">
        <v>1951</v>
      </c>
      <c r="AP2953" s="159" t="s">
        <v>1899</v>
      </c>
    </row>
    <row r="2954" spans="1:42" hidden="1">
      <c r="A2954" s="79" t="str">
        <f t="shared" si="46"/>
        <v>TRO G</v>
      </c>
      <c r="B2954" s="89" t="s">
        <v>173</v>
      </c>
      <c r="K2954" s="3" t="s">
        <v>1951</v>
      </c>
      <c r="L2954" s="3" t="s">
        <v>1951</v>
      </c>
      <c r="M2954" s="3" t="s">
        <v>1951</v>
      </c>
      <c r="N2954" s="3" t="s">
        <v>1951</v>
      </c>
      <c r="AP2954" s="159" t="s">
        <v>1899</v>
      </c>
    </row>
    <row r="2955" spans="1:42" hidden="1">
      <c r="A2955" s="79" t="str">
        <f t="shared" si="46"/>
        <v>TRO I</v>
      </c>
      <c r="B2955" s="89" t="s">
        <v>224</v>
      </c>
      <c r="K2955" s="3" t="s">
        <v>1951</v>
      </c>
      <c r="L2955" s="3" t="s">
        <v>1951</v>
      </c>
      <c r="M2955" s="3" t="s">
        <v>1951</v>
      </c>
      <c r="N2955" s="3" t="s">
        <v>1951</v>
      </c>
      <c r="AP2955" s="159" t="s">
        <v>1899</v>
      </c>
    </row>
    <row r="2956" spans="1:42" hidden="1">
      <c r="A2956" s="79" t="str">
        <f t="shared" si="46"/>
        <v>TSA D</v>
      </c>
      <c r="B2956" s="89" t="s">
        <v>239</v>
      </c>
      <c r="K2956" s="3" t="s">
        <v>1951</v>
      </c>
      <c r="L2956" s="3" t="s">
        <v>1951</v>
      </c>
      <c r="M2956" s="3" t="s">
        <v>1951</v>
      </c>
      <c r="N2956" s="3" t="s">
        <v>1951</v>
      </c>
      <c r="AP2956" s="159" t="s">
        <v>1900</v>
      </c>
    </row>
    <row r="2957" spans="1:42" hidden="1">
      <c r="A2957" s="79" t="str">
        <f t="shared" si="46"/>
        <v>TTA D</v>
      </c>
      <c r="B2957" s="89" t="s">
        <v>239</v>
      </c>
      <c r="K2957" s="3" t="s">
        <v>1951</v>
      </c>
      <c r="L2957" s="3" t="s">
        <v>1951</v>
      </c>
      <c r="M2957" s="3" t="s">
        <v>1951</v>
      </c>
      <c r="N2957" s="3" t="s">
        <v>1951</v>
      </c>
      <c r="AP2957" s="159" t="s">
        <v>976</v>
      </c>
    </row>
    <row r="2958" spans="1:42" hidden="1">
      <c r="A2958" s="79" t="str">
        <f t="shared" si="46"/>
        <v>TTA F</v>
      </c>
      <c r="B2958" s="89" t="s">
        <v>247</v>
      </c>
      <c r="K2958" s="3" t="s">
        <v>1951</v>
      </c>
      <c r="L2958" s="3" t="s">
        <v>1951</v>
      </c>
      <c r="M2958" s="3" t="s">
        <v>1951</v>
      </c>
      <c r="N2958" s="3" t="s">
        <v>1951</v>
      </c>
      <c r="AP2958" s="159" t="s">
        <v>976</v>
      </c>
    </row>
    <row r="2959" spans="1:42" hidden="1">
      <c r="A2959" s="79" t="str">
        <f t="shared" si="46"/>
        <v>TTA G</v>
      </c>
      <c r="B2959" s="89" t="s">
        <v>173</v>
      </c>
      <c r="K2959" s="3" t="s">
        <v>1951</v>
      </c>
      <c r="L2959" s="3" t="s">
        <v>1951</v>
      </c>
      <c r="M2959" s="3" t="s">
        <v>1951</v>
      </c>
      <c r="N2959" s="3" t="s">
        <v>1951</v>
      </c>
      <c r="AP2959" s="159" t="s">
        <v>976</v>
      </c>
    </row>
    <row r="2960" spans="1:42" hidden="1">
      <c r="A2960" s="79" t="str">
        <f t="shared" si="46"/>
        <v>TTA I</v>
      </c>
      <c r="B2960" s="89" t="s">
        <v>224</v>
      </c>
      <c r="K2960" s="3" t="s">
        <v>1951</v>
      </c>
      <c r="L2960" s="3" t="s">
        <v>1951</v>
      </c>
      <c r="M2960" s="3" t="s">
        <v>1951</v>
      </c>
      <c r="N2960" s="3" t="s">
        <v>1951</v>
      </c>
      <c r="AP2960" s="159" t="s">
        <v>976</v>
      </c>
    </row>
    <row r="2961" spans="1:42" hidden="1">
      <c r="A2961" s="79" t="str">
        <f t="shared" si="46"/>
        <v>TUP D</v>
      </c>
      <c r="B2961" s="89" t="s">
        <v>239</v>
      </c>
      <c r="K2961" s="3" t="s">
        <v>1951</v>
      </c>
      <c r="L2961" s="3" t="s">
        <v>1951</v>
      </c>
      <c r="M2961" s="3" t="s">
        <v>1951</v>
      </c>
      <c r="N2961" s="3" t="s">
        <v>1951</v>
      </c>
      <c r="AP2961" s="159" t="s">
        <v>978</v>
      </c>
    </row>
    <row r="2962" spans="1:42" hidden="1">
      <c r="A2962" s="79" t="str">
        <f t="shared" si="46"/>
        <v>TUP E</v>
      </c>
      <c r="B2962" s="89" t="s">
        <v>246</v>
      </c>
      <c r="K2962" s="3" t="s">
        <v>1951</v>
      </c>
      <c r="L2962" s="3" t="s">
        <v>1951</v>
      </c>
      <c r="M2962" s="3" t="s">
        <v>1951</v>
      </c>
      <c r="N2962" s="3" t="s">
        <v>1951</v>
      </c>
      <c r="AP2962" s="159" t="s">
        <v>978</v>
      </c>
    </row>
    <row r="2963" spans="1:42" hidden="1">
      <c r="A2963" s="79" t="str">
        <f t="shared" si="46"/>
        <v>TUP F</v>
      </c>
      <c r="B2963" s="89" t="s">
        <v>247</v>
      </c>
      <c r="K2963" s="3" t="s">
        <v>1951</v>
      </c>
      <c r="L2963" s="3" t="s">
        <v>1951</v>
      </c>
      <c r="M2963" s="3" t="s">
        <v>1951</v>
      </c>
      <c r="N2963" s="3" t="s">
        <v>1951</v>
      </c>
      <c r="AP2963" s="159" t="s">
        <v>978</v>
      </c>
    </row>
    <row r="2964" spans="1:42" hidden="1">
      <c r="A2964" s="79" t="str">
        <f t="shared" si="46"/>
        <v>TUP G</v>
      </c>
      <c r="B2964" s="89" t="s">
        <v>173</v>
      </c>
      <c r="K2964" s="3" t="s">
        <v>1951</v>
      </c>
      <c r="L2964" s="3" t="s">
        <v>1951</v>
      </c>
      <c r="M2964" s="3" t="s">
        <v>1951</v>
      </c>
      <c r="N2964" s="3" t="s">
        <v>1951</v>
      </c>
      <c r="AP2964" s="159" t="s">
        <v>978</v>
      </c>
    </row>
    <row r="2965" spans="1:42" hidden="1">
      <c r="A2965" s="79" t="str">
        <f t="shared" si="46"/>
        <v>TUP H</v>
      </c>
      <c r="B2965" s="89" t="s">
        <v>108</v>
      </c>
      <c r="K2965" s="3" t="s">
        <v>1951</v>
      </c>
      <c r="L2965" s="3" t="s">
        <v>1951</v>
      </c>
      <c r="M2965" s="3" t="s">
        <v>1951</v>
      </c>
      <c r="N2965" s="3" t="s">
        <v>1951</v>
      </c>
      <c r="AP2965" s="159" t="s">
        <v>978</v>
      </c>
    </row>
    <row r="2966" spans="1:42" hidden="1">
      <c r="A2966" s="79" t="str">
        <f t="shared" si="46"/>
        <v>TUP I</v>
      </c>
      <c r="B2966" s="89" t="s">
        <v>224</v>
      </c>
      <c r="K2966" s="3" t="s">
        <v>1951</v>
      </c>
      <c r="L2966" s="3" t="s">
        <v>1951</v>
      </c>
      <c r="M2966" s="3" t="s">
        <v>1951</v>
      </c>
      <c r="N2966" s="3" t="s">
        <v>1951</v>
      </c>
      <c r="AP2966" s="159" t="s">
        <v>978</v>
      </c>
    </row>
    <row r="2967" spans="1:42" hidden="1">
      <c r="A2967" s="79" t="str">
        <f t="shared" si="46"/>
        <v>TUS 1</v>
      </c>
      <c r="B2967" s="19">
        <v>1</v>
      </c>
      <c r="K2967" s="3" t="s">
        <v>1951</v>
      </c>
      <c r="L2967" s="3" t="s">
        <v>1951</v>
      </c>
      <c r="M2967" s="3" t="s">
        <v>1951</v>
      </c>
      <c r="N2967" s="3" t="s">
        <v>1951</v>
      </c>
      <c r="AP2967" t="s">
        <v>1901</v>
      </c>
    </row>
    <row r="2968" spans="1:42" hidden="1">
      <c r="A2968" s="79" t="str">
        <f t="shared" si="46"/>
        <v>TUS 2</v>
      </c>
      <c r="B2968" s="19">
        <v>2</v>
      </c>
      <c r="K2968" s="3" t="s">
        <v>1951</v>
      </c>
      <c r="L2968" s="3" t="s">
        <v>1951</v>
      </c>
      <c r="M2968" s="3" t="s">
        <v>1951</v>
      </c>
      <c r="N2968" s="3" t="s">
        <v>1951</v>
      </c>
      <c r="AP2968" t="s">
        <v>1901</v>
      </c>
    </row>
    <row r="2969" spans="1:42" hidden="1">
      <c r="A2969" s="79" t="str">
        <f t="shared" si="46"/>
        <v>TUS 3</v>
      </c>
      <c r="B2969" s="19">
        <v>3</v>
      </c>
      <c r="K2969" s="3" t="s">
        <v>1951</v>
      </c>
      <c r="L2969" s="3" t="s">
        <v>1951</v>
      </c>
      <c r="M2969" s="3" t="s">
        <v>1951</v>
      </c>
      <c r="N2969" s="3" t="s">
        <v>1951</v>
      </c>
      <c r="AP2969" t="s">
        <v>1901</v>
      </c>
    </row>
    <row r="2970" spans="1:42" hidden="1">
      <c r="A2970" s="79" t="str">
        <f t="shared" si="46"/>
        <v>TUS D</v>
      </c>
      <c r="B2970" s="89" t="s">
        <v>239</v>
      </c>
      <c r="K2970" s="3" t="s">
        <v>1951</v>
      </c>
      <c r="L2970" s="3" t="s">
        <v>1951</v>
      </c>
      <c r="M2970" s="3" t="s">
        <v>1951</v>
      </c>
      <c r="N2970" s="3" t="s">
        <v>1951</v>
      </c>
      <c r="AP2970" s="159" t="s">
        <v>1901</v>
      </c>
    </row>
    <row r="2971" spans="1:42" hidden="1">
      <c r="A2971" s="79" t="str">
        <f t="shared" si="46"/>
        <v>TUS E</v>
      </c>
      <c r="B2971" s="89" t="s">
        <v>246</v>
      </c>
      <c r="K2971" s="3" t="s">
        <v>1951</v>
      </c>
      <c r="L2971" s="3" t="s">
        <v>1951</v>
      </c>
      <c r="M2971" s="3" t="s">
        <v>1951</v>
      </c>
      <c r="N2971" s="3" t="s">
        <v>1951</v>
      </c>
      <c r="AP2971" s="159" t="s">
        <v>1901</v>
      </c>
    </row>
    <row r="2972" spans="1:42" hidden="1">
      <c r="A2972" s="79" t="str">
        <f t="shared" si="46"/>
        <v>TUS G</v>
      </c>
      <c r="B2972" s="89" t="s">
        <v>173</v>
      </c>
      <c r="K2972" s="3" t="s">
        <v>1951</v>
      </c>
      <c r="L2972" s="3" t="s">
        <v>1951</v>
      </c>
      <c r="M2972" s="3" t="s">
        <v>1951</v>
      </c>
      <c r="N2972" s="3" t="s">
        <v>1951</v>
      </c>
      <c r="AP2972" s="159" t="s">
        <v>1901</v>
      </c>
    </row>
    <row r="2973" spans="1:42" hidden="1">
      <c r="A2973" s="79" t="str">
        <f t="shared" si="46"/>
        <v>TUS H</v>
      </c>
      <c r="B2973" s="89" t="s">
        <v>108</v>
      </c>
      <c r="K2973" s="3" t="s">
        <v>1951</v>
      </c>
      <c r="L2973" s="3" t="s">
        <v>1951</v>
      </c>
      <c r="M2973" s="3" t="s">
        <v>1951</v>
      </c>
      <c r="N2973" s="3" t="s">
        <v>1951</v>
      </c>
      <c r="AP2973" s="159" t="s">
        <v>1901</v>
      </c>
    </row>
    <row r="2974" spans="1:42" hidden="1">
      <c r="A2974" s="79" t="str">
        <f t="shared" si="46"/>
        <v>TUS I</v>
      </c>
      <c r="B2974" s="89" t="s">
        <v>224</v>
      </c>
      <c r="K2974" s="3" t="s">
        <v>1951</v>
      </c>
      <c r="L2974" s="3" t="s">
        <v>1951</v>
      </c>
      <c r="M2974" s="3" t="s">
        <v>1951</v>
      </c>
      <c r="N2974" s="3" t="s">
        <v>1951</v>
      </c>
      <c r="AP2974" s="159" t="s">
        <v>1901</v>
      </c>
    </row>
    <row r="2975" spans="1:42" hidden="1">
      <c r="A2975" s="79" t="str">
        <f t="shared" si="46"/>
        <v>TYQ D</v>
      </c>
      <c r="B2975" s="89" t="s">
        <v>239</v>
      </c>
      <c r="K2975" s="3" t="s">
        <v>1951</v>
      </c>
      <c r="L2975" s="3" t="s">
        <v>1951</v>
      </c>
      <c r="M2975" s="3" t="s">
        <v>1951</v>
      </c>
      <c r="N2975" s="3" t="s">
        <v>1951</v>
      </c>
      <c r="AP2975" s="159" t="s">
        <v>1902</v>
      </c>
    </row>
    <row r="2976" spans="1:42" hidden="1">
      <c r="A2976" s="79" t="str">
        <f t="shared" si="46"/>
        <v>TYQ F</v>
      </c>
      <c r="B2976" s="89" t="s">
        <v>247</v>
      </c>
      <c r="K2976" s="3" t="s">
        <v>1951</v>
      </c>
      <c r="L2976" s="3" t="s">
        <v>1951</v>
      </c>
      <c r="M2976" s="3" t="s">
        <v>1951</v>
      </c>
      <c r="N2976" s="3" t="s">
        <v>1951</v>
      </c>
      <c r="AP2976" s="159" t="s">
        <v>1902</v>
      </c>
    </row>
    <row r="2977" spans="1:42" hidden="1">
      <c r="A2977" s="79" t="str">
        <f t="shared" si="46"/>
        <v>UAQ 3</v>
      </c>
      <c r="B2977" s="19">
        <v>3</v>
      </c>
      <c r="K2977" s="3" t="s">
        <v>1951</v>
      </c>
      <c r="L2977" s="3" t="s">
        <v>1951</v>
      </c>
      <c r="M2977" s="3" t="s">
        <v>1951</v>
      </c>
      <c r="N2977" s="3" t="s">
        <v>1951</v>
      </c>
      <c r="AP2977" t="s">
        <v>1903</v>
      </c>
    </row>
    <row r="2978" spans="1:42" hidden="1">
      <c r="A2978" s="79" t="str">
        <f t="shared" si="46"/>
        <v>UAQ E</v>
      </c>
      <c r="B2978" s="89" t="s">
        <v>246</v>
      </c>
      <c r="C2978" s="79" t="s">
        <v>455</v>
      </c>
      <c r="D2978" s="79" t="s">
        <v>456</v>
      </c>
      <c r="E2978" s="79"/>
      <c r="F2978" s="79"/>
      <c r="G2978" s="84"/>
      <c r="H2978" s="79"/>
      <c r="I2978" s="79"/>
      <c r="J2978" s="79"/>
      <c r="K2978" s="3" t="s">
        <v>1951</v>
      </c>
      <c r="L2978" s="3" t="s">
        <v>1951</v>
      </c>
      <c r="M2978" s="3" t="s">
        <v>1951</v>
      </c>
      <c r="N2978" s="3" t="s">
        <v>1951</v>
      </c>
      <c r="O2978" s="3"/>
      <c r="P2978" s="79"/>
      <c r="Q2978" s="79"/>
      <c r="R2978" s="85"/>
      <c r="S2978" s="85"/>
      <c r="T2978" s="85"/>
      <c r="U2978" s="85"/>
      <c r="V2978" s="79"/>
      <c r="W2978" s="79"/>
      <c r="X2978" s="79"/>
      <c r="Y2978" s="79"/>
      <c r="Z2978" s="79"/>
      <c r="AA2978" s="79"/>
      <c r="AB2978" s="79"/>
      <c r="AC2978" s="79"/>
      <c r="AD2978" s="86"/>
      <c r="AE2978" s="86"/>
      <c r="AF2978" s="90"/>
      <c r="AG2978" s="3"/>
      <c r="AH2978" s="79"/>
      <c r="AI2978" s="79"/>
      <c r="AJ2978" s="79"/>
      <c r="AK2978" s="19"/>
      <c r="AL2978" s="79"/>
      <c r="AM2978" s="79"/>
      <c r="AN2978" s="3"/>
      <c r="AO2978" s="79"/>
      <c r="AP2978" s="158" t="s">
        <v>1903</v>
      </c>
    </row>
    <row r="2979" spans="1:42" hidden="1">
      <c r="A2979" s="79" t="str">
        <f t="shared" si="46"/>
        <v>UAQ G</v>
      </c>
      <c r="B2979" s="89" t="s">
        <v>173</v>
      </c>
      <c r="K2979" s="3" t="s">
        <v>1951</v>
      </c>
      <c r="L2979" s="3" t="s">
        <v>1951</v>
      </c>
      <c r="M2979" s="3" t="s">
        <v>1951</v>
      </c>
      <c r="N2979" s="3" t="s">
        <v>1951</v>
      </c>
      <c r="AP2979" s="159" t="s">
        <v>1903</v>
      </c>
    </row>
    <row r="2980" spans="1:42" hidden="1">
      <c r="A2980" s="79" t="str">
        <f t="shared" si="46"/>
        <v>UAQ I</v>
      </c>
      <c r="B2980" s="89" t="s">
        <v>224</v>
      </c>
      <c r="K2980" s="3" t="s">
        <v>1951</v>
      </c>
      <c r="L2980" s="3" t="s">
        <v>1951</v>
      </c>
      <c r="M2980" s="3" t="s">
        <v>1951</v>
      </c>
      <c r="N2980" s="3" t="s">
        <v>1951</v>
      </c>
      <c r="AP2980" s="159" t="s">
        <v>1903</v>
      </c>
    </row>
    <row r="2981" spans="1:42" hidden="1">
      <c r="A2981" s="79" t="str">
        <f t="shared" si="46"/>
        <v>UCC 1</v>
      </c>
      <c r="B2981" s="19">
        <v>1</v>
      </c>
      <c r="K2981" s="3" t="s">
        <v>1951</v>
      </c>
      <c r="L2981" s="3" t="s">
        <v>1951</v>
      </c>
      <c r="M2981" s="3" t="s">
        <v>1951</v>
      </c>
      <c r="N2981" s="3" t="s">
        <v>1951</v>
      </c>
      <c r="AP2981" t="s">
        <v>1904</v>
      </c>
    </row>
    <row r="2982" spans="1:42" hidden="1">
      <c r="A2982" s="79" t="str">
        <f t="shared" si="46"/>
        <v>UCC 2</v>
      </c>
      <c r="B2982" s="19">
        <v>2</v>
      </c>
      <c r="K2982" s="3" t="s">
        <v>1951</v>
      </c>
      <c r="L2982" s="3" t="s">
        <v>1951</v>
      </c>
      <c r="M2982" s="3" t="s">
        <v>1951</v>
      </c>
      <c r="N2982" s="3" t="s">
        <v>1951</v>
      </c>
      <c r="AP2982" t="s">
        <v>1904</v>
      </c>
    </row>
    <row r="2983" spans="1:42" hidden="1">
      <c r="A2983" s="79" t="str">
        <f t="shared" si="46"/>
        <v>UCC 3</v>
      </c>
      <c r="B2983" s="19">
        <v>3</v>
      </c>
      <c r="K2983" s="3" t="s">
        <v>1951</v>
      </c>
      <c r="L2983" s="3" t="s">
        <v>1951</v>
      </c>
      <c r="M2983" s="3" t="s">
        <v>1951</v>
      </c>
      <c r="N2983" s="3" t="s">
        <v>1951</v>
      </c>
      <c r="AP2983" t="s">
        <v>1904</v>
      </c>
    </row>
    <row r="2984" spans="1:42" hidden="1">
      <c r="A2984" s="79" t="str">
        <f t="shared" si="46"/>
        <v>UCC D</v>
      </c>
      <c r="B2984" s="89" t="s">
        <v>239</v>
      </c>
      <c r="K2984" s="3" t="s">
        <v>1951</v>
      </c>
      <c r="L2984" s="3" t="s">
        <v>1951</v>
      </c>
      <c r="M2984" s="3" t="s">
        <v>1951</v>
      </c>
      <c r="N2984" s="3" t="s">
        <v>1951</v>
      </c>
      <c r="AP2984" s="159" t="s">
        <v>1904</v>
      </c>
    </row>
    <row r="2985" spans="1:42" hidden="1">
      <c r="A2985" s="79" t="str">
        <f t="shared" si="46"/>
        <v>UCC E</v>
      </c>
      <c r="B2985" s="89" t="s">
        <v>246</v>
      </c>
      <c r="K2985" s="3" t="s">
        <v>1951</v>
      </c>
      <c r="L2985" s="3" t="s">
        <v>1951</v>
      </c>
      <c r="M2985" s="3" t="s">
        <v>1951</v>
      </c>
      <c r="N2985" s="3" t="s">
        <v>1951</v>
      </c>
      <c r="AP2985" s="159" t="s">
        <v>1904</v>
      </c>
    </row>
    <row r="2986" spans="1:42" hidden="1">
      <c r="A2986" s="79" t="str">
        <f t="shared" si="46"/>
        <v>UCC F</v>
      </c>
      <c r="B2986" s="89" t="s">
        <v>247</v>
      </c>
      <c r="K2986" s="3" t="s">
        <v>1951</v>
      </c>
      <c r="L2986" s="3" t="s">
        <v>1951</v>
      </c>
      <c r="M2986" s="3" t="s">
        <v>1951</v>
      </c>
      <c r="N2986" s="3" t="s">
        <v>1951</v>
      </c>
      <c r="AP2986" s="159" t="s">
        <v>1904</v>
      </c>
    </row>
    <row r="2987" spans="1:42" hidden="1">
      <c r="A2987" s="79" t="str">
        <f t="shared" si="46"/>
        <v>UCC G</v>
      </c>
      <c r="B2987" s="89" t="s">
        <v>173</v>
      </c>
      <c r="K2987" s="3" t="s">
        <v>1951</v>
      </c>
      <c r="L2987" s="3" t="s">
        <v>1951</v>
      </c>
      <c r="M2987" s="3" t="s">
        <v>1951</v>
      </c>
      <c r="N2987" s="3" t="s">
        <v>1951</v>
      </c>
      <c r="AP2987" s="159" t="s">
        <v>1904</v>
      </c>
    </row>
    <row r="2988" spans="1:42" hidden="1">
      <c r="A2988" s="79" t="str">
        <f t="shared" si="46"/>
        <v>UCC H</v>
      </c>
      <c r="B2988" s="89" t="s">
        <v>108</v>
      </c>
      <c r="K2988" s="3" t="s">
        <v>1951</v>
      </c>
      <c r="L2988" s="3" t="s">
        <v>1951</v>
      </c>
      <c r="M2988" s="3" t="s">
        <v>1951</v>
      </c>
      <c r="N2988" s="3" t="s">
        <v>1951</v>
      </c>
      <c r="AP2988" s="159" t="s">
        <v>1904</v>
      </c>
    </row>
    <row r="2989" spans="1:42" hidden="1">
      <c r="A2989" s="79" t="str">
        <f t="shared" si="46"/>
        <v>UCC I</v>
      </c>
      <c r="B2989" s="89" t="s">
        <v>224</v>
      </c>
      <c r="K2989" s="3" t="s">
        <v>1951</v>
      </c>
      <c r="L2989" s="3" t="s">
        <v>1951</v>
      </c>
      <c r="M2989" s="3" t="s">
        <v>1951</v>
      </c>
      <c r="N2989" s="3" t="s">
        <v>1951</v>
      </c>
      <c r="AP2989" s="159" t="s">
        <v>1904</v>
      </c>
    </row>
    <row r="2990" spans="1:42" hidden="1">
      <c r="A2990" s="79" t="str">
        <f t="shared" si="46"/>
        <v>UCE 2</v>
      </c>
      <c r="B2990" s="19">
        <v>2</v>
      </c>
      <c r="K2990" s="3" t="s">
        <v>1951</v>
      </c>
      <c r="L2990" s="3" t="s">
        <v>1951</v>
      </c>
      <c r="M2990" s="3" t="s">
        <v>1951</v>
      </c>
      <c r="N2990" s="3" t="s">
        <v>1951</v>
      </c>
      <c r="AP2990" t="s">
        <v>1905</v>
      </c>
    </row>
    <row r="2991" spans="1:42" hidden="1">
      <c r="A2991" s="79" t="str">
        <f t="shared" si="46"/>
        <v>UCE 3</v>
      </c>
      <c r="B2991" s="19">
        <v>3</v>
      </c>
      <c r="K2991" s="3" t="s">
        <v>1951</v>
      </c>
      <c r="L2991" s="3" t="s">
        <v>1951</v>
      </c>
      <c r="M2991" s="3" t="s">
        <v>1951</v>
      </c>
      <c r="N2991" s="3" t="s">
        <v>1951</v>
      </c>
      <c r="AP2991" t="s">
        <v>1905</v>
      </c>
    </row>
    <row r="2992" spans="1:42" hidden="1">
      <c r="A2992" s="79" t="str">
        <f t="shared" si="46"/>
        <v>UCE D</v>
      </c>
      <c r="B2992" s="89" t="s">
        <v>239</v>
      </c>
      <c r="K2992" s="3" t="s">
        <v>1951</v>
      </c>
      <c r="L2992" s="3" t="s">
        <v>1951</v>
      </c>
      <c r="M2992" s="3" t="s">
        <v>1951</v>
      </c>
      <c r="N2992" s="3" t="s">
        <v>1951</v>
      </c>
      <c r="AP2992" s="159" t="s">
        <v>1905</v>
      </c>
    </row>
    <row r="2993" spans="1:42" hidden="1">
      <c r="A2993" s="79" t="str">
        <f t="shared" si="46"/>
        <v>UCE E</v>
      </c>
      <c r="B2993" s="89" t="s">
        <v>246</v>
      </c>
      <c r="K2993" s="3" t="s">
        <v>1951</v>
      </c>
      <c r="L2993" s="3" t="s">
        <v>1951</v>
      </c>
      <c r="M2993" s="3" t="s">
        <v>1951</v>
      </c>
      <c r="N2993" s="3" t="s">
        <v>1951</v>
      </c>
      <c r="AP2993" s="159" t="s">
        <v>1905</v>
      </c>
    </row>
    <row r="2994" spans="1:42" hidden="1">
      <c r="A2994" s="79" t="str">
        <f t="shared" si="46"/>
        <v>UCE F</v>
      </c>
      <c r="B2994" s="89" t="s">
        <v>247</v>
      </c>
      <c r="C2994" s="96" t="s">
        <v>457</v>
      </c>
      <c r="D2994" s="96" t="s">
        <v>458</v>
      </c>
      <c r="E2994" s="96"/>
      <c r="F2994" s="96"/>
      <c r="G2994" s="97"/>
      <c r="H2994" s="96"/>
      <c r="I2994" s="96"/>
      <c r="J2994" s="96"/>
      <c r="K2994" s="3" t="s">
        <v>1951</v>
      </c>
      <c r="L2994" s="3" t="s">
        <v>1951</v>
      </c>
      <c r="M2994" s="3" t="s">
        <v>1951</v>
      </c>
      <c r="N2994" s="3" t="s">
        <v>1951</v>
      </c>
      <c r="O2994" s="98"/>
      <c r="P2994" s="96"/>
      <c r="Q2994" s="96"/>
      <c r="R2994" s="99"/>
      <c r="S2994" s="99"/>
      <c r="T2994" s="99"/>
      <c r="U2994" s="99"/>
      <c r="V2994" s="96"/>
      <c r="W2994" s="96"/>
      <c r="X2994" s="96"/>
      <c r="Y2994" s="96"/>
      <c r="Z2994" s="96"/>
      <c r="AA2994" s="96"/>
      <c r="AB2994" s="96"/>
      <c r="AC2994" s="96"/>
      <c r="AD2994" s="100"/>
      <c r="AE2994" s="100"/>
      <c r="AF2994" s="101"/>
      <c r="AG2994" s="98"/>
      <c r="AH2994" s="96"/>
      <c r="AI2994" s="96"/>
      <c r="AJ2994" s="96"/>
      <c r="AK2994" s="102"/>
      <c r="AL2994" s="96"/>
      <c r="AM2994" s="96"/>
      <c r="AN2994" s="98"/>
      <c r="AO2994" s="96"/>
      <c r="AP2994" s="158" t="s">
        <v>1905</v>
      </c>
    </row>
    <row r="2995" spans="1:42" hidden="1">
      <c r="A2995" s="79" t="str">
        <f t="shared" si="46"/>
        <v>UCE G</v>
      </c>
      <c r="B2995" s="89" t="s">
        <v>173</v>
      </c>
      <c r="K2995" s="3" t="s">
        <v>1951</v>
      </c>
      <c r="L2995" s="3" t="s">
        <v>1951</v>
      </c>
      <c r="M2995" s="3" t="s">
        <v>1951</v>
      </c>
      <c r="N2995" s="3" t="s">
        <v>1951</v>
      </c>
      <c r="AP2995" s="159" t="s">
        <v>1905</v>
      </c>
    </row>
    <row r="2996" spans="1:42" hidden="1">
      <c r="A2996" s="79" t="str">
        <f t="shared" si="46"/>
        <v>UCE H</v>
      </c>
      <c r="B2996" s="89" t="s">
        <v>108</v>
      </c>
      <c r="K2996" s="3" t="s">
        <v>1951</v>
      </c>
      <c r="L2996" s="3" t="s">
        <v>1951</v>
      </c>
      <c r="M2996" s="3" t="s">
        <v>1951</v>
      </c>
      <c r="N2996" s="3" t="s">
        <v>1951</v>
      </c>
      <c r="AP2996" s="159" t="s">
        <v>1905</v>
      </c>
    </row>
    <row r="2997" spans="1:42" hidden="1">
      <c r="A2997" s="79" t="str">
        <f t="shared" si="46"/>
        <v>UCE I</v>
      </c>
      <c r="B2997" s="89" t="s">
        <v>224</v>
      </c>
      <c r="K2997" s="3" t="s">
        <v>1951</v>
      </c>
      <c r="L2997" s="3" t="s">
        <v>1951</v>
      </c>
      <c r="M2997" s="3" t="s">
        <v>1951</v>
      </c>
      <c r="N2997" s="3" t="s">
        <v>1951</v>
      </c>
      <c r="AP2997" s="159" t="s">
        <v>1905</v>
      </c>
    </row>
    <row r="2998" spans="1:42" hidden="1">
      <c r="A2998" s="79" t="str">
        <f t="shared" si="46"/>
        <v>UCT 1</v>
      </c>
      <c r="B2998" s="19">
        <v>1</v>
      </c>
      <c r="K2998" s="3" t="s">
        <v>1951</v>
      </c>
      <c r="L2998" s="3" t="s">
        <v>1951</v>
      </c>
      <c r="M2998" s="3" t="s">
        <v>1951</v>
      </c>
      <c r="N2998" s="3" t="s">
        <v>1951</v>
      </c>
      <c r="AP2998" t="s">
        <v>1906</v>
      </c>
    </row>
    <row r="2999" spans="1:42" hidden="1">
      <c r="A2999" s="79" t="str">
        <f t="shared" si="46"/>
        <v>UCT 2</v>
      </c>
      <c r="B2999" s="19">
        <v>2</v>
      </c>
      <c r="K2999" s="3" t="s">
        <v>1951</v>
      </c>
      <c r="L2999" s="3" t="s">
        <v>1951</v>
      </c>
      <c r="M2999" s="3" t="s">
        <v>1951</v>
      </c>
      <c r="N2999" s="3" t="s">
        <v>1951</v>
      </c>
      <c r="AP2999" t="s">
        <v>1906</v>
      </c>
    </row>
    <row r="3000" spans="1:42" hidden="1">
      <c r="A3000" s="79" t="str">
        <f t="shared" si="46"/>
        <v>UCT 3</v>
      </c>
      <c r="B3000" s="19">
        <v>3</v>
      </c>
      <c r="K3000" s="3" t="s">
        <v>1951</v>
      </c>
      <c r="L3000" s="3" t="s">
        <v>1951</v>
      </c>
      <c r="M3000" s="3" t="s">
        <v>1951</v>
      </c>
      <c r="N3000" s="3" t="s">
        <v>1951</v>
      </c>
      <c r="AP3000" t="s">
        <v>1906</v>
      </c>
    </row>
    <row r="3001" spans="1:42" hidden="1">
      <c r="A3001" s="79" t="str">
        <f t="shared" si="46"/>
        <v>UCT D</v>
      </c>
      <c r="B3001" s="89" t="s">
        <v>239</v>
      </c>
      <c r="C3001" s="79" t="s">
        <v>460</v>
      </c>
      <c r="D3001" s="79" t="s">
        <v>461</v>
      </c>
      <c r="E3001" s="79">
        <v>8</v>
      </c>
      <c r="F3001" s="79">
        <v>-17.76877</v>
      </c>
      <c r="G3001" s="84" t="s">
        <v>299</v>
      </c>
      <c r="H3001" s="79">
        <v>-63.171039999999998</v>
      </c>
      <c r="I3001" s="79" t="s">
        <v>300</v>
      </c>
      <c r="J3001" s="79">
        <v>15</v>
      </c>
      <c r="K3001" s="3" t="s">
        <v>1951</v>
      </c>
      <c r="L3001" s="3" t="s">
        <v>1951</v>
      </c>
      <c r="M3001" s="3" t="s">
        <v>1951</v>
      </c>
      <c r="N3001" s="3" t="s">
        <v>1951</v>
      </c>
      <c r="O3001" s="3" t="s">
        <v>179</v>
      </c>
      <c r="P3001" s="79" t="s">
        <v>77</v>
      </c>
      <c r="Q3001" s="79" t="s">
        <v>77</v>
      </c>
      <c r="R3001" s="85" t="s">
        <v>77</v>
      </c>
      <c r="S3001" s="85" t="s">
        <v>77</v>
      </c>
      <c r="T3001" s="85" t="s">
        <v>77</v>
      </c>
      <c r="U3001" s="85" t="s">
        <v>77</v>
      </c>
      <c r="V3001" s="79">
        <v>4</v>
      </c>
      <c r="W3001" s="79">
        <v>4</v>
      </c>
      <c r="X3001" s="79">
        <v>4</v>
      </c>
      <c r="Y3001" s="79">
        <v>2</v>
      </c>
      <c r="Z3001" s="79">
        <v>1150</v>
      </c>
      <c r="AA3001" s="79">
        <v>19150</v>
      </c>
      <c r="AB3001" s="79">
        <v>10000</v>
      </c>
      <c r="AC3001" s="79">
        <v>10000</v>
      </c>
      <c r="AD3001" s="86">
        <v>120000</v>
      </c>
      <c r="AE3001" s="86">
        <v>100</v>
      </c>
      <c r="AF3001" s="90"/>
      <c r="AG3001" s="3"/>
      <c r="AH3001" s="79" t="s">
        <v>301</v>
      </c>
      <c r="AI3001" s="79" t="s">
        <v>250</v>
      </c>
      <c r="AJ3001" s="79"/>
      <c r="AK3001" s="19" t="s">
        <v>108</v>
      </c>
      <c r="AL3001" s="79"/>
      <c r="AM3001" s="79"/>
      <c r="AN3001" s="3"/>
      <c r="AO3001" s="79"/>
      <c r="AP3001" s="158" t="s">
        <v>1906</v>
      </c>
    </row>
    <row r="3002" spans="1:42" hidden="1">
      <c r="A3002" s="79" t="str">
        <f t="shared" si="46"/>
        <v>UCT E</v>
      </c>
      <c r="B3002" s="89" t="s">
        <v>246</v>
      </c>
      <c r="C3002" s="79" t="s">
        <v>462</v>
      </c>
      <c r="D3002" s="79" t="s">
        <v>520</v>
      </c>
      <c r="E3002" s="79">
        <v>4</v>
      </c>
      <c r="F3002" s="79">
        <v>-17.364456000000001</v>
      </c>
      <c r="G3002" s="84" t="s">
        <v>299</v>
      </c>
      <c r="H3002" s="79">
        <v>-66.246660000000006</v>
      </c>
      <c r="I3002" s="79" t="s">
        <v>300</v>
      </c>
      <c r="J3002" s="79">
        <v>15</v>
      </c>
      <c r="K3002" s="3" t="s">
        <v>1951</v>
      </c>
      <c r="L3002" s="3" t="s">
        <v>1951</v>
      </c>
      <c r="M3002" s="3" t="s">
        <v>1951</v>
      </c>
      <c r="N3002" s="3" t="s">
        <v>1951</v>
      </c>
      <c r="O3002" s="3" t="s">
        <v>179</v>
      </c>
      <c r="P3002" s="79" t="s">
        <v>77</v>
      </c>
      <c r="Q3002" s="79" t="s">
        <v>77</v>
      </c>
      <c r="R3002" s="85" t="s">
        <v>77</v>
      </c>
      <c r="S3002" s="85" t="s">
        <v>77</v>
      </c>
      <c r="T3002" s="85" t="s">
        <v>77</v>
      </c>
      <c r="U3002" s="85" t="s">
        <v>77</v>
      </c>
      <c r="V3002" s="79">
        <v>4</v>
      </c>
      <c r="W3002" s="79">
        <v>4</v>
      </c>
      <c r="X3002" s="79">
        <v>4</v>
      </c>
      <c r="Y3002" s="79">
        <v>4</v>
      </c>
      <c r="Z3002" s="79">
        <v>2175</v>
      </c>
      <c r="AA3002" s="79">
        <v>20175</v>
      </c>
      <c r="AB3002" s="79">
        <v>15000</v>
      </c>
      <c r="AC3002" s="79">
        <v>15000</v>
      </c>
      <c r="AD3002" s="86">
        <v>80000</v>
      </c>
      <c r="AE3002" s="86">
        <v>100</v>
      </c>
      <c r="AF3002" s="90"/>
      <c r="AG3002" s="3"/>
      <c r="AH3002" s="79" t="s">
        <v>301</v>
      </c>
      <c r="AI3002" s="79" t="s">
        <v>250</v>
      </c>
      <c r="AJ3002" s="79"/>
      <c r="AK3002" s="19" t="s">
        <v>239</v>
      </c>
      <c r="AL3002" s="79"/>
      <c r="AM3002" s="79"/>
      <c r="AN3002" s="3"/>
      <c r="AO3002" s="79"/>
      <c r="AP3002" s="158" t="s">
        <v>1906</v>
      </c>
    </row>
    <row r="3003" spans="1:42" hidden="1">
      <c r="A3003" s="79" t="str">
        <f t="shared" si="46"/>
        <v>UCT F</v>
      </c>
      <c r="B3003" s="89" t="s">
        <v>247</v>
      </c>
      <c r="K3003" s="3" t="s">
        <v>1951</v>
      </c>
      <c r="L3003" s="3" t="s">
        <v>1951</v>
      </c>
      <c r="M3003" s="3" t="s">
        <v>1951</v>
      </c>
      <c r="N3003" s="3" t="s">
        <v>1951</v>
      </c>
      <c r="AP3003" s="159" t="s">
        <v>1906</v>
      </c>
    </row>
    <row r="3004" spans="1:42" hidden="1">
      <c r="A3004" s="79" t="str">
        <f t="shared" si="46"/>
        <v>UCT G</v>
      </c>
      <c r="B3004" s="89" t="s">
        <v>173</v>
      </c>
      <c r="K3004" s="3" t="s">
        <v>1951</v>
      </c>
      <c r="L3004" s="3" t="s">
        <v>1951</v>
      </c>
      <c r="M3004" s="3" t="s">
        <v>1951</v>
      </c>
      <c r="N3004" s="3" t="s">
        <v>1951</v>
      </c>
      <c r="AP3004" s="159" t="s">
        <v>1906</v>
      </c>
    </row>
    <row r="3005" spans="1:42" hidden="1">
      <c r="A3005" s="79" t="str">
        <f t="shared" si="46"/>
        <v>UCT H</v>
      </c>
      <c r="B3005" s="89" t="s">
        <v>108</v>
      </c>
      <c r="K3005" s="3" t="s">
        <v>1951</v>
      </c>
      <c r="L3005" s="3" t="s">
        <v>1951</v>
      </c>
      <c r="M3005" s="3" t="s">
        <v>1951</v>
      </c>
      <c r="N3005" s="3" t="s">
        <v>1951</v>
      </c>
      <c r="AP3005" s="159" t="s">
        <v>1906</v>
      </c>
    </row>
    <row r="3006" spans="1:42" hidden="1">
      <c r="A3006" s="79" t="str">
        <f t="shared" si="46"/>
        <v>UCT I</v>
      </c>
      <c r="B3006" s="89" t="s">
        <v>224</v>
      </c>
      <c r="K3006" s="3" t="s">
        <v>1951</v>
      </c>
      <c r="L3006" s="3" t="s">
        <v>1951</v>
      </c>
      <c r="M3006" s="3" t="s">
        <v>1951</v>
      </c>
      <c r="N3006" s="3" t="s">
        <v>1951</v>
      </c>
      <c r="AP3006" s="159" t="s">
        <v>1906</v>
      </c>
    </row>
    <row r="3007" spans="1:42" hidden="1">
      <c r="A3007" s="79" t="str">
        <f t="shared" si="46"/>
        <v>UDB 2</v>
      </c>
      <c r="B3007" s="19">
        <v>2</v>
      </c>
      <c r="K3007" s="3" t="s">
        <v>1951</v>
      </c>
      <c r="L3007" s="3" t="s">
        <v>1951</v>
      </c>
      <c r="M3007" s="3" t="s">
        <v>1951</v>
      </c>
      <c r="N3007" s="3" t="s">
        <v>1951</v>
      </c>
      <c r="AP3007" t="s">
        <v>982</v>
      </c>
    </row>
    <row r="3008" spans="1:42" hidden="1">
      <c r="A3008" s="79" t="str">
        <f t="shared" si="46"/>
        <v>UDB 3</v>
      </c>
      <c r="B3008" s="19">
        <v>3</v>
      </c>
      <c r="K3008" s="3" t="s">
        <v>1951</v>
      </c>
      <c r="L3008" s="3" t="s">
        <v>1951</v>
      </c>
      <c r="M3008" s="3" t="s">
        <v>1951</v>
      </c>
      <c r="N3008" s="3" t="s">
        <v>1951</v>
      </c>
      <c r="AP3008" t="s">
        <v>982</v>
      </c>
    </row>
    <row r="3009" spans="1:42" hidden="1">
      <c r="A3009" s="79" t="str">
        <f t="shared" si="46"/>
        <v>UDB E</v>
      </c>
      <c r="B3009" s="89" t="s">
        <v>246</v>
      </c>
      <c r="K3009" s="3" t="s">
        <v>1951</v>
      </c>
      <c r="L3009" s="3" t="s">
        <v>1951</v>
      </c>
      <c r="M3009" s="3" t="s">
        <v>1951</v>
      </c>
      <c r="N3009" s="3" t="s">
        <v>1951</v>
      </c>
      <c r="AP3009" s="159" t="s">
        <v>982</v>
      </c>
    </row>
    <row r="3010" spans="1:42" hidden="1">
      <c r="A3010" s="79" t="str">
        <f t="shared" ref="A3010:A3073" si="47">_xlfn.CONCAT(AP3010," ",B3010)</f>
        <v>UDB F</v>
      </c>
      <c r="B3010" s="89" t="s">
        <v>247</v>
      </c>
      <c r="K3010" s="3" t="s">
        <v>1951</v>
      </c>
      <c r="L3010" s="3" t="s">
        <v>1951</v>
      </c>
      <c r="M3010" s="3" t="s">
        <v>1951</v>
      </c>
      <c r="N3010" s="3" t="s">
        <v>1951</v>
      </c>
      <c r="AP3010" s="159" t="s">
        <v>982</v>
      </c>
    </row>
    <row r="3011" spans="1:42" hidden="1">
      <c r="A3011" s="79" t="str">
        <f t="shared" si="47"/>
        <v>UDB H</v>
      </c>
      <c r="B3011" s="89" t="s">
        <v>108</v>
      </c>
      <c r="K3011" s="3" t="s">
        <v>1951</v>
      </c>
      <c r="L3011" s="3" t="s">
        <v>1951</v>
      </c>
      <c r="M3011" s="3" t="s">
        <v>1951</v>
      </c>
      <c r="N3011" s="3" t="s">
        <v>1951</v>
      </c>
      <c r="AP3011" s="159" t="s">
        <v>982</v>
      </c>
    </row>
    <row r="3012" spans="1:42" hidden="1">
      <c r="A3012" s="79" t="str">
        <f t="shared" si="47"/>
        <v>UDB I</v>
      </c>
      <c r="B3012" s="89" t="s">
        <v>224</v>
      </c>
      <c r="K3012" s="3" t="s">
        <v>1951</v>
      </c>
      <c r="L3012" s="3" t="s">
        <v>1951</v>
      </c>
      <c r="M3012" s="3" t="s">
        <v>1951</v>
      </c>
      <c r="N3012" s="3" t="s">
        <v>1951</v>
      </c>
      <c r="AP3012" s="159" t="s">
        <v>982</v>
      </c>
    </row>
    <row r="3013" spans="1:42" hidden="1">
      <c r="A3013" s="79" t="str">
        <f t="shared" si="47"/>
        <v>UDS 1</v>
      </c>
      <c r="B3013" s="19">
        <v>1</v>
      </c>
      <c r="K3013" s="3" t="s">
        <v>1951</v>
      </c>
      <c r="L3013" s="3" t="s">
        <v>1951</v>
      </c>
      <c r="M3013" s="3" t="s">
        <v>1951</v>
      </c>
      <c r="N3013" s="3" t="s">
        <v>1951</v>
      </c>
      <c r="AP3013" t="s">
        <v>330</v>
      </c>
    </row>
    <row r="3014" spans="1:42" hidden="1">
      <c r="A3014" s="79" t="str">
        <f t="shared" si="47"/>
        <v>UDS 2</v>
      </c>
      <c r="B3014" s="19">
        <v>2</v>
      </c>
      <c r="K3014" s="3" t="s">
        <v>1951</v>
      </c>
      <c r="L3014" s="3" t="s">
        <v>1951</v>
      </c>
      <c r="M3014" s="3" t="s">
        <v>1951</v>
      </c>
      <c r="N3014" s="3" t="s">
        <v>1951</v>
      </c>
      <c r="AP3014" t="s">
        <v>330</v>
      </c>
    </row>
    <row r="3015" spans="1:42" hidden="1">
      <c r="A3015" s="79" t="str">
        <f t="shared" si="47"/>
        <v>UDS 3</v>
      </c>
      <c r="B3015" s="19">
        <v>3</v>
      </c>
      <c r="K3015" s="3" t="s">
        <v>1951</v>
      </c>
      <c r="L3015" s="3" t="s">
        <v>1951</v>
      </c>
      <c r="M3015" s="3" t="s">
        <v>1951</v>
      </c>
      <c r="N3015" s="3" t="s">
        <v>1951</v>
      </c>
      <c r="AP3015" t="s">
        <v>330</v>
      </c>
    </row>
    <row r="3016" spans="1:42" hidden="1">
      <c r="A3016" s="79" t="str">
        <f t="shared" si="47"/>
        <v>UDS D</v>
      </c>
      <c r="B3016" s="89" t="s">
        <v>239</v>
      </c>
      <c r="K3016" s="3" t="s">
        <v>1951</v>
      </c>
      <c r="L3016" s="3" t="s">
        <v>1951</v>
      </c>
      <c r="M3016" s="3" t="s">
        <v>1951</v>
      </c>
      <c r="N3016" s="3" t="s">
        <v>1951</v>
      </c>
      <c r="AP3016" s="159" t="s">
        <v>330</v>
      </c>
    </row>
    <row r="3017" spans="1:42" hidden="1">
      <c r="A3017" s="79" t="str">
        <f t="shared" si="47"/>
        <v>UDS E</v>
      </c>
      <c r="B3017" s="89" t="s">
        <v>246</v>
      </c>
      <c r="K3017" s="3" t="s">
        <v>1951</v>
      </c>
      <c r="L3017" s="3" t="s">
        <v>1951</v>
      </c>
      <c r="M3017" s="3" t="s">
        <v>1951</v>
      </c>
      <c r="N3017" s="3" t="s">
        <v>1951</v>
      </c>
      <c r="AP3017" s="159" t="s">
        <v>330</v>
      </c>
    </row>
    <row r="3018" spans="1:42" hidden="1">
      <c r="A3018" s="79" t="str">
        <f t="shared" si="47"/>
        <v>UDS F</v>
      </c>
      <c r="B3018" s="89" t="s">
        <v>247</v>
      </c>
      <c r="K3018" s="3" t="s">
        <v>1951</v>
      </c>
      <c r="L3018" s="3" t="s">
        <v>1951</v>
      </c>
      <c r="M3018" s="3" t="s">
        <v>1951</v>
      </c>
      <c r="N3018" s="3" t="s">
        <v>1951</v>
      </c>
      <c r="AP3018" s="159" t="s">
        <v>330</v>
      </c>
    </row>
    <row r="3019" spans="1:42" hidden="1">
      <c r="A3019" s="79" t="str">
        <f t="shared" si="47"/>
        <v>UDS G</v>
      </c>
      <c r="B3019" s="89" t="s">
        <v>173</v>
      </c>
      <c r="K3019" s="3" t="s">
        <v>1951</v>
      </c>
      <c r="L3019" s="3" t="s">
        <v>1951</v>
      </c>
      <c r="M3019" s="3" t="s">
        <v>1951</v>
      </c>
      <c r="N3019" s="3" t="s">
        <v>1951</v>
      </c>
      <c r="AP3019" s="159" t="s">
        <v>330</v>
      </c>
    </row>
    <row r="3020" spans="1:42" hidden="1">
      <c r="A3020" s="79" t="str">
        <f t="shared" si="47"/>
        <v>UDS H</v>
      </c>
      <c r="B3020" s="89" t="s">
        <v>108</v>
      </c>
      <c r="K3020" s="3" t="s">
        <v>1951</v>
      </c>
      <c r="L3020" s="3" t="s">
        <v>1951</v>
      </c>
      <c r="M3020" s="3" t="s">
        <v>1951</v>
      </c>
      <c r="N3020" s="3" t="s">
        <v>1951</v>
      </c>
      <c r="AP3020" s="159" t="s">
        <v>330</v>
      </c>
    </row>
    <row r="3021" spans="1:42" hidden="1">
      <c r="A3021" s="79" t="str">
        <f t="shared" si="47"/>
        <v>UDS I</v>
      </c>
      <c r="B3021" s="89" t="s">
        <v>224</v>
      </c>
      <c r="K3021" s="3" t="s">
        <v>1951</v>
      </c>
      <c r="L3021" s="3" t="s">
        <v>1951</v>
      </c>
      <c r="M3021" s="3" t="s">
        <v>1951</v>
      </c>
      <c r="N3021" s="3" t="s">
        <v>1951</v>
      </c>
      <c r="AP3021" s="159" t="s">
        <v>330</v>
      </c>
    </row>
    <row r="3022" spans="1:42" hidden="1">
      <c r="A3022" s="79" t="str">
        <f t="shared" si="47"/>
        <v>UED 2</v>
      </c>
      <c r="B3022" s="19">
        <v>2</v>
      </c>
      <c r="K3022" s="3" t="s">
        <v>1951</v>
      </c>
      <c r="L3022" s="3" t="s">
        <v>1951</v>
      </c>
      <c r="M3022" s="3" t="s">
        <v>1951</v>
      </c>
      <c r="N3022" s="3" t="s">
        <v>1951</v>
      </c>
      <c r="AP3022" t="s">
        <v>988</v>
      </c>
    </row>
    <row r="3023" spans="1:42" hidden="1">
      <c r="A3023" s="79" t="str">
        <f t="shared" si="47"/>
        <v>UED 3</v>
      </c>
      <c r="B3023" s="19">
        <v>3</v>
      </c>
      <c r="K3023" s="3" t="s">
        <v>1951</v>
      </c>
      <c r="L3023" s="3" t="s">
        <v>1951</v>
      </c>
      <c r="M3023" s="3" t="s">
        <v>1951</v>
      </c>
      <c r="N3023" s="3" t="s">
        <v>1951</v>
      </c>
      <c r="AP3023" t="s">
        <v>988</v>
      </c>
    </row>
    <row r="3024" spans="1:42" hidden="1">
      <c r="A3024" s="79" t="str">
        <f t="shared" si="47"/>
        <v>UED G</v>
      </c>
      <c r="B3024" s="89" t="s">
        <v>173</v>
      </c>
      <c r="K3024" s="3" t="s">
        <v>1951</v>
      </c>
      <c r="L3024" s="3" t="s">
        <v>1951</v>
      </c>
      <c r="M3024" s="3" t="s">
        <v>1951</v>
      </c>
      <c r="N3024" s="3" t="s">
        <v>1951</v>
      </c>
      <c r="AP3024" s="159" t="s">
        <v>988</v>
      </c>
    </row>
    <row r="3025" spans="1:42" hidden="1">
      <c r="A3025" s="79" t="str">
        <f t="shared" si="47"/>
        <v>UED H</v>
      </c>
      <c r="B3025" s="89" t="s">
        <v>108</v>
      </c>
      <c r="K3025" s="3" t="s">
        <v>1951</v>
      </c>
      <c r="L3025" s="3" t="s">
        <v>1951</v>
      </c>
      <c r="M3025" s="3" t="s">
        <v>1951</v>
      </c>
      <c r="N3025" s="3" t="s">
        <v>1951</v>
      </c>
      <c r="AP3025" s="159" t="s">
        <v>988</v>
      </c>
    </row>
    <row r="3026" spans="1:42" hidden="1">
      <c r="A3026" s="79" t="str">
        <f t="shared" si="47"/>
        <v>UED I</v>
      </c>
      <c r="B3026" s="89" t="s">
        <v>224</v>
      </c>
      <c r="K3026" s="3" t="s">
        <v>1951</v>
      </c>
      <c r="L3026" s="3" t="s">
        <v>1951</v>
      </c>
      <c r="M3026" s="3" t="s">
        <v>1951</v>
      </c>
      <c r="N3026" s="3" t="s">
        <v>1951</v>
      </c>
      <c r="AP3026" s="159" t="s">
        <v>988</v>
      </c>
    </row>
    <row r="3027" spans="1:42" hidden="1">
      <c r="A3027" s="79" t="str">
        <f t="shared" si="47"/>
        <v>UGC 1</v>
      </c>
      <c r="B3027" s="19">
        <v>1</v>
      </c>
      <c r="K3027" s="3" t="s">
        <v>1951</v>
      </c>
      <c r="L3027" s="3" t="s">
        <v>1951</v>
      </c>
      <c r="M3027" s="3" t="s">
        <v>1951</v>
      </c>
      <c r="N3027" s="3" t="s">
        <v>1951</v>
      </c>
      <c r="AP3027" t="s">
        <v>598</v>
      </c>
    </row>
    <row r="3028" spans="1:42" hidden="1">
      <c r="A3028" s="79" t="str">
        <f t="shared" si="47"/>
        <v>UGC 2</v>
      </c>
      <c r="B3028" s="19">
        <v>2</v>
      </c>
      <c r="K3028" s="3" t="s">
        <v>1951</v>
      </c>
      <c r="L3028" s="3" t="s">
        <v>1951</v>
      </c>
      <c r="M3028" s="3" t="s">
        <v>1951</v>
      </c>
      <c r="N3028" s="3" t="s">
        <v>1951</v>
      </c>
      <c r="AP3028" t="s">
        <v>598</v>
      </c>
    </row>
    <row r="3029" spans="1:42" hidden="1">
      <c r="A3029" s="79" t="str">
        <f t="shared" si="47"/>
        <v>UGC A</v>
      </c>
      <c r="B3029" s="89" t="s">
        <v>106</v>
      </c>
      <c r="K3029" s="3" t="s">
        <v>1951</v>
      </c>
      <c r="L3029" s="3" t="s">
        <v>1951</v>
      </c>
      <c r="M3029" s="3" t="s">
        <v>1951</v>
      </c>
      <c r="N3029" s="3" t="s">
        <v>1951</v>
      </c>
      <c r="AP3029" s="159" t="s">
        <v>598</v>
      </c>
    </row>
    <row r="3030" spans="1:42" hidden="1">
      <c r="A3030" s="79" t="str">
        <f t="shared" si="47"/>
        <v>UGC D</v>
      </c>
      <c r="B3030" s="89" t="s">
        <v>239</v>
      </c>
      <c r="K3030" s="3" t="s">
        <v>1951</v>
      </c>
      <c r="L3030" s="3" t="s">
        <v>1951</v>
      </c>
      <c r="M3030" s="3" t="s">
        <v>1951</v>
      </c>
      <c r="N3030" s="3" t="s">
        <v>1951</v>
      </c>
      <c r="AP3030" s="159" t="s">
        <v>598</v>
      </c>
    </row>
    <row r="3031" spans="1:42" hidden="1">
      <c r="A3031" s="79" t="str">
        <f t="shared" si="47"/>
        <v>UGC G</v>
      </c>
      <c r="B3031" s="89" t="s">
        <v>173</v>
      </c>
      <c r="K3031" s="3" t="s">
        <v>1951</v>
      </c>
      <c r="L3031" s="3" t="s">
        <v>1951</v>
      </c>
      <c r="M3031" s="3" t="s">
        <v>1951</v>
      </c>
      <c r="N3031" s="3" t="s">
        <v>1951</v>
      </c>
      <c r="AP3031" s="159" t="s">
        <v>598</v>
      </c>
    </row>
    <row r="3032" spans="1:42" hidden="1">
      <c r="A3032" s="79" t="str">
        <f t="shared" si="47"/>
        <v>UGC H</v>
      </c>
      <c r="B3032" s="89" t="s">
        <v>108</v>
      </c>
      <c r="K3032" s="3" t="s">
        <v>1951</v>
      </c>
      <c r="L3032" s="3" t="s">
        <v>1951</v>
      </c>
      <c r="M3032" s="3" t="s">
        <v>1951</v>
      </c>
      <c r="N3032" s="3" t="s">
        <v>1951</v>
      </c>
      <c r="AP3032" s="159" t="s">
        <v>598</v>
      </c>
    </row>
    <row r="3033" spans="1:42" hidden="1">
      <c r="A3033" s="79" t="str">
        <f t="shared" si="47"/>
        <v>UGP 3</v>
      </c>
      <c r="B3033" s="19">
        <v>3</v>
      </c>
      <c r="K3033" s="3" t="s">
        <v>1951</v>
      </c>
      <c r="L3033" s="3" t="s">
        <v>1951</v>
      </c>
      <c r="M3033" s="3" t="s">
        <v>1951</v>
      </c>
      <c r="N3033" s="3" t="s">
        <v>1951</v>
      </c>
      <c r="AP3033" t="s">
        <v>601</v>
      </c>
    </row>
    <row r="3034" spans="1:42" hidden="1">
      <c r="A3034" s="79" t="str">
        <f t="shared" si="47"/>
        <v>UGP D</v>
      </c>
      <c r="B3034" s="89" t="s">
        <v>239</v>
      </c>
      <c r="K3034" s="3" t="s">
        <v>1951</v>
      </c>
      <c r="L3034" s="3" t="s">
        <v>1951</v>
      </c>
      <c r="M3034" s="3" t="s">
        <v>1951</v>
      </c>
      <c r="N3034" s="3" t="s">
        <v>1951</v>
      </c>
      <c r="AP3034" s="159" t="s">
        <v>601</v>
      </c>
    </row>
    <row r="3035" spans="1:42" hidden="1">
      <c r="A3035" s="79" t="str">
        <f t="shared" si="47"/>
        <v>UGP E</v>
      </c>
      <c r="B3035" s="89" t="s">
        <v>246</v>
      </c>
      <c r="K3035" s="3" t="s">
        <v>1951</v>
      </c>
      <c r="L3035" s="3" t="s">
        <v>1951</v>
      </c>
      <c r="M3035" s="3" t="s">
        <v>1951</v>
      </c>
      <c r="N3035" s="3" t="s">
        <v>1951</v>
      </c>
      <c r="AP3035" s="159" t="s">
        <v>601</v>
      </c>
    </row>
    <row r="3036" spans="1:42" hidden="1">
      <c r="A3036" s="79" t="str">
        <f t="shared" si="47"/>
        <v>UGP F</v>
      </c>
      <c r="B3036" s="89" t="s">
        <v>247</v>
      </c>
      <c r="K3036" s="3" t="s">
        <v>1951</v>
      </c>
      <c r="L3036" s="3" t="s">
        <v>1951</v>
      </c>
      <c r="M3036" s="3" t="s">
        <v>1951</v>
      </c>
      <c r="N3036" s="3" t="s">
        <v>1951</v>
      </c>
      <c r="AP3036" s="159" t="s">
        <v>601</v>
      </c>
    </row>
    <row r="3037" spans="1:42" hidden="1">
      <c r="A3037" s="79" t="str">
        <f t="shared" si="47"/>
        <v>UGP G</v>
      </c>
      <c r="B3037" s="89" t="s">
        <v>173</v>
      </c>
      <c r="K3037" s="3" t="s">
        <v>1951</v>
      </c>
      <c r="L3037" s="3" t="s">
        <v>1951</v>
      </c>
      <c r="M3037" s="3" t="s">
        <v>1951</v>
      </c>
      <c r="N3037" s="3" t="s">
        <v>1951</v>
      </c>
      <c r="AP3037" s="159" t="s">
        <v>601</v>
      </c>
    </row>
    <row r="3038" spans="1:42" hidden="1">
      <c r="A3038" s="79" t="str">
        <f t="shared" si="47"/>
        <v>UGP H</v>
      </c>
      <c r="B3038" s="89" t="s">
        <v>108</v>
      </c>
      <c r="K3038" s="3" t="s">
        <v>1951</v>
      </c>
      <c r="L3038" s="3" t="s">
        <v>1951</v>
      </c>
      <c r="M3038" s="3" t="s">
        <v>1951</v>
      </c>
      <c r="N3038" s="3" t="s">
        <v>1951</v>
      </c>
      <c r="AP3038" s="159" t="s">
        <v>601</v>
      </c>
    </row>
    <row r="3039" spans="1:42" hidden="1">
      <c r="A3039" s="79" t="str">
        <f t="shared" si="47"/>
        <v>UGP I</v>
      </c>
      <c r="B3039" s="89" t="s">
        <v>224</v>
      </c>
      <c r="K3039" s="3" t="s">
        <v>1951</v>
      </c>
      <c r="L3039" s="3" t="s">
        <v>1951</v>
      </c>
      <c r="M3039" s="3" t="s">
        <v>1951</v>
      </c>
      <c r="N3039" s="3" t="s">
        <v>1951</v>
      </c>
      <c r="AP3039" s="159" t="s">
        <v>601</v>
      </c>
    </row>
    <row r="3040" spans="1:42" hidden="1">
      <c r="A3040" s="79" t="str">
        <f t="shared" si="47"/>
        <v>ULA 1</v>
      </c>
      <c r="B3040" s="19">
        <v>1</v>
      </c>
      <c r="K3040" s="3" t="s">
        <v>1951</v>
      </c>
      <c r="L3040" s="3" t="s">
        <v>1951</v>
      </c>
      <c r="M3040" s="3" t="s">
        <v>1951</v>
      </c>
      <c r="N3040" s="3" t="s">
        <v>1951</v>
      </c>
      <c r="AP3040" t="s">
        <v>1907</v>
      </c>
    </row>
    <row r="3041" spans="1:42" hidden="1">
      <c r="A3041" s="79" t="str">
        <f t="shared" si="47"/>
        <v>ULA 2</v>
      </c>
      <c r="B3041" s="19">
        <v>2</v>
      </c>
      <c r="K3041" s="3" t="s">
        <v>1951</v>
      </c>
      <c r="L3041" s="3" t="s">
        <v>1951</v>
      </c>
      <c r="M3041" s="3" t="s">
        <v>1951</v>
      </c>
      <c r="N3041" s="3" t="s">
        <v>1951</v>
      </c>
      <c r="AP3041" t="s">
        <v>1907</v>
      </c>
    </row>
    <row r="3042" spans="1:42" hidden="1">
      <c r="A3042" s="79" t="str">
        <f t="shared" si="47"/>
        <v>ULA D</v>
      </c>
      <c r="B3042" s="89" t="s">
        <v>239</v>
      </c>
      <c r="K3042" s="3" t="s">
        <v>1951</v>
      </c>
      <c r="L3042" s="3" t="s">
        <v>1951</v>
      </c>
      <c r="M3042" s="3" t="s">
        <v>1951</v>
      </c>
      <c r="N3042" s="3" t="s">
        <v>1951</v>
      </c>
      <c r="AP3042" s="159" t="s">
        <v>1907</v>
      </c>
    </row>
    <row r="3043" spans="1:42" hidden="1">
      <c r="A3043" s="79" t="str">
        <f t="shared" si="47"/>
        <v>ULA E</v>
      </c>
      <c r="B3043" s="89" t="s">
        <v>246</v>
      </c>
      <c r="K3043" s="3" t="s">
        <v>1951</v>
      </c>
      <c r="L3043" s="3" t="s">
        <v>1951</v>
      </c>
      <c r="M3043" s="3" t="s">
        <v>1951</v>
      </c>
      <c r="N3043" s="3" t="s">
        <v>1951</v>
      </c>
      <c r="AP3043" s="159" t="s">
        <v>1907</v>
      </c>
    </row>
    <row r="3044" spans="1:42" hidden="1">
      <c r="A3044" s="79" t="str">
        <f t="shared" si="47"/>
        <v>ULA F</v>
      </c>
      <c r="B3044" s="89" t="s">
        <v>247</v>
      </c>
      <c r="K3044" s="3" t="s">
        <v>1951</v>
      </c>
      <c r="L3044" s="3" t="s">
        <v>1951</v>
      </c>
      <c r="M3044" s="3" t="s">
        <v>1951</v>
      </c>
      <c r="N3044" s="3" t="s">
        <v>1951</v>
      </c>
      <c r="AP3044" s="159" t="s">
        <v>1907</v>
      </c>
    </row>
    <row r="3045" spans="1:42" hidden="1">
      <c r="A3045" s="79" t="str">
        <f t="shared" si="47"/>
        <v>ULA G</v>
      </c>
      <c r="B3045" s="89" t="s">
        <v>173</v>
      </c>
      <c r="K3045" s="3" t="s">
        <v>1951</v>
      </c>
      <c r="L3045" s="3" t="s">
        <v>1951</v>
      </c>
      <c r="M3045" s="3" t="s">
        <v>1951</v>
      </c>
      <c r="N3045" s="3" t="s">
        <v>1951</v>
      </c>
      <c r="AP3045" s="159" t="s">
        <v>1907</v>
      </c>
    </row>
    <row r="3046" spans="1:42" hidden="1">
      <c r="A3046" s="79" t="str">
        <f t="shared" si="47"/>
        <v>ULA H</v>
      </c>
      <c r="B3046" s="89" t="s">
        <v>108</v>
      </c>
      <c r="K3046" s="3" t="s">
        <v>1951</v>
      </c>
      <c r="L3046" s="3" t="s">
        <v>1951</v>
      </c>
      <c r="M3046" s="3" t="s">
        <v>1951</v>
      </c>
      <c r="N3046" s="3" t="s">
        <v>1951</v>
      </c>
      <c r="AP3046" s="159" t="s">
        <v>1907</v>
      </c>
    </row>
    <row r="3047" spans="1:42" hidden="1">
      <c r="A3047" s="79" t="str">
        <f t="shared" si="47"/>
        <v>ULJ 3</v>
      </c>
      <c r="B3047" s="19">
        <v>3</v>
      </c>
      <c r="K3047" s="3" t="s">
        <v>1951</v>
      </c>
      <c r="L3047" s="3" t="s">
        <v>1951</v>
      </c>
      <c r="M3047" s="3" t="s">
        <v>1951</v>
      </c>
      <c r="N3047" s="3" t="s">
        <v>1951</v>
      </c>
      <c r="AP3047" t="s">
        <v>1908</v>
      </c>
    </row>
    <row r="3048" spans="1:42" hidden="1">
      <c r="A3048" s="79" t="str">
        <f t="shared" si="47"/>
        <v>ULJ F</v>
      </c>
      <c r="B3048" s="89" t="s">
        <v>247</v>
      </c>
      <c r="K3048" s="3" t="s">
        <v>1951</v>
      </c>
      <c r="L3048" s="3" t="s">
        <v>1951</v>
      </c>
      <c r="M3048" s="3" t="s">
        <v>1951</v>
      </c>
      <c r="N3048" s="3" t="s">
        <v>1951</v>
      </c>
      <c r="AP3048" s="159" t="s">
        <v>1908</v>
      </c>
    </row>
    <row r="3049" spans="1:42" hidden="1">
      <c r="A3049" s="79" t="str">
        <f t="shared" si="47"/>
        <v>ULJ G</v>
      </c>
      <c r="B3049" s="89" t="s">
        <v>173</v>
      </c>
      <c r="K3049" s="3" t="s">
        <v>1951</v>
      </c>
      <c r="L3049" s="3" t="s">
        <v>1951</v>
      </c>
      <c r="M3049" s="3" t="s">
        <v>1951</v>
      </c>
      <c r="N3049" s="3" t="s">
        <v>1951</v>
      </c>
      <c r="AP3049" s="159" t="s">
        <v>1908</v>
      </c>
    </row>
    <row r="3050" spans="1:42" hidden="1">
      <c r="A3050" s="79" t="str">
        <f t="shared" si="47"/>
        <v>ULJ I</v>
      </c>
      <c r="B3050" s="89" t="s">
        <v>224</v>
      </c>
      <c r="K3050" s="3" t="s">
        <v>1951</v>
      </c>
      <c r="L3050" s="3" t="s">
        <v>1951</v>
      </c>
      <c r="M3050" s="3" t="s">
        <v>1951</v>
      </c>
      <c r="N3050" s="3" t="s">
        <v>1951</v>
      </c>
      <c r="AP3050" s="159" t="s">
        <v>1908</v>
      </c>
    </row>
    <row r="3051" spans="1:42" hidden="1">
      <c r="A3051" s="79" t="str">
        <f t="shared" si="47"/>
        <v>ULL 2</v>
      </c>
      <c r="B3051" s="19">
        <v>2</v>
      </c>
      <c r="K3051" s="3" t="s">
        <v>1951</v>
      </c>
      <c r="L3051" s="3" t="s">
        <v>1951</v>
      </c>
      <c r="M3051" s="3" t="s">
        <v>1951</v>
      </c>
      <c r="N3051" s="3" t="s">
        <v>1951</v>
      </c>
      <c r="AP3051" t="s">
        <v>1909</v>
      </c>
    </row>
    <row r="3052" spans="1:42" hidden="1">
      <c r="A3052" s="79" t="str">
        <f t="shared" si="47"/>
        <v>ULL E</v>
      </c>
      <c r="B3052" s="89" t="s">
        <v>246</v>
      </c>
      <c r="K3052" s="3" t="s">
        <v>1951</v>
      </c>
      <c r="L3052" s="3" t="s">
        <v>1951</v>
      </c>
      <c r="M3052" s="3" t="s">
        <v>1951</v>
      </c>
      <c r="N3052" s="3" t="s">
        <v>1951</v>
      </c>
      <c r="AP3052" s="159" t="s">
        <v>1909</v>
      </c>
    </row>
    <row r="3053" spans="1:42" hidden="1">
      <c r="A3053" s="79" t="str">
        <f t="shared" si="47"/>
        <v>ULL F</v>
      </c>
      <c r="B3053" s="89" t="s">
        <v>247</v>
      </c>
      <c r="C3053" s="79" t="s">
        <v>462</v>
      </c>
      <c r="D3053" s="79" t="s">
        <v>463</v>
      </c>
      <c r="E3053" s="79">
        <v>5</v>
      </c>
      <c r="F3053" s="79">
        <v>-17.364456000000001</v>
      </c>
      <c r="G3053" s="84" t="s">
        <v>299</v>
      </c>
      <c r="H3053" s="79">
        <v>-66.246660000000006</v>
      </c>
      <c r="I3053" s="79" t="s">
        <v>300</v>
      </c>
      <c r="J3053" s="79">
        <v>15</v>
      </c>
      <c r="K3053" s="3" t="s">
        <v>1951</v>
      </c>
      <c r="L3053" s="3" t="s">
        <v>1951</v>
      </c>
      <c r="M3053" s="3" t="s">
        <v>1951</v>
      </c>
      <c r="N3053" s="3" t="s">
        <v>1951</v>
      </c>
      <c r="O3053" s="3" t="s">
        <v>179</v>
      </c>
      <c r="P3053" s="79" t="s">
        <v>77</v>
      </c>
      <c r="Q3053" s="79" t="s">
        <v>77</v>
      </c>
      <c r="R3053" s="85" t="s">
        <v>77</v>
      </c>
      <c r="S3053" s="85" t="s">
        <v>77</v>
      </c>
      <c r="T3053" s="85" t="s">
        <v>77</v>
      </c>
      <c r="U3053" s="85" t="s">
        <v>77</v>
      </c>
      <c r="V3053" s="79">
        <v>4</v>
      </c>
      <c r="W3053" s="79">
        <v>4</v>
      </c>
      <c r="X3053" s="79">
        <v>4</v>
      </c>
      <c r="Y3053" s="79">
        <v>4</v>
      </c>
      <c r="Z3053" s="79">
        <v>2175</v>
      </c>
      <c r="AA3053" s="79">
        <v>20175</v>
      </c>
      <c r="AB3053" s="79">
        <v>15000</v>
      </c>
      <c r="AC3053" s="79">
        <v>15000</v>
      </c>
      <c r="AD3053" s="86">
        <v>80000</v>
      </c>
      <c r="AE3053" s="86">
        <v>100</v>
      </c>
      <c r="AF3053" s="90"/>
      <c r="AG3053" s="3"/>
      <c r="AH3053" s="79" t="s">
        <v>301</v>
      </c>
      <c r="AI3053" s="79" t="s">
        <v>250</v>
      </c>
      <c r="AJ3053" s="79"/>
      <c r="AK3053" s="19" t="s">
        <v>246</v>
      </c>
      <c r="AL3053" s="79"/>
      <c r="AM3053" s="79"/>
      <c r="AN3053" s="3"/>
      <c r="AO3053" s="79"/>
      <c r="AP3053" s="158" t="s">
        <v>1909</v>
      </c>
    </row>
    <row r="3054" spans="1:42" hidden="1">
      <c r="A3054" s="79" t="str">
        <f t="shared" si="47"/>
        <v>ULL H</v>
      </c>
      <c r="B3054" s="89" t="s">
        <v>108</v>
      </c>
      <c r="K3054" s="3" t="s">
        <v>1951</v>
      </c>
      <c r="L3054" s="3" t="s">
        <v>1951</v>
      </c>
      <c r="M3054" s="3" t="s">
        <v>1951</v>
      </c>
      <c r="N3054" s="3" t="s">
        <v>1951</v>
      </c>
      <c r="AP3054" s="159" t="s">
        <v>1909</v>
      </c>
    </row>
    <row r="3055" spans="1:42" hidden="1">
      <c r="A3055" s="79" t="str">
        <f t="shared" si="47"/>
        <v>ULL I</v>
      </c>
      <c r="B3055" s="89" t="s">
        <v>224</v>
      </c>
      <c r="K3055" s="3" t="s">
        <v>1951</v>
      </c>
      <c r="L3055" s="3" t="s">
        <v>1951</v>
      </c>
      <c r="M3055" s="3" t="s">
        <v>1951</v>
      </c>
      <c r="N3055" s="3" t="s">
        <v>1951</v>
      </c>
      <c r="AP3055" s="159" t="s">
        <v>1909</v>
      </c>
    </row>
    <row r="3056" spans="1:42" hidden="1">
      <c r="A3056" s="79" t="str">
        <f t="shared" si="47"/>
        <v>ULM 1</v>
      </c>
      <c r="B3056" s="19">
        <v>1</v>
      </c>
      <c r="K3056" s="3" t="s">
        <v>1951</v>
      </c>
      <c r="L3056" s="3" t="s">
        <v>1951</v>
      </c>
      <c r="M3056" s="3" t="s">
        <v>1951</v>
      </c>
      <c r="N3056" s="3" t="s">
        <v>1951</v>
      </c>
      <c r="AP3056" t="s">
        <v>1668</v>
      </c>
    </row>
    <row r="3057" spans="1:42" hidden="1">
      <c r="A3057" s="79" t="str">
        <f t="shared" si="47"/>
        <v>ULM 2</v>
      </c>
      <c r="B3057" s="19">
        <v>2</v>
      </c>
      <c r="K3057" s="3" t="s">
        <v>1951</v>
      </c>
      <c r="L3057" s="3" t="s">
        <v>1951</v>
      </c>
      <c r="M3057" s="3" t="s">
        <v>1951</v>
      </c>
      <c r="N3057" s="3" t="s">
        <v>1951</v>
      </c>
      <c r="AP3057" t="s">
        <v>1668</v>
      </c>
    </row>
    <row r="3058" spans="1:42" hidden="1">
      <c r="A3058" s="79" t="str">
        <f t="shared" si="47"/>
        <v>ULM 3</v>
      </c>
      <c r="B3058" s="19">
        <v>3</v>
      </c>
      <c r="K3058" s="3" t="s">
        <v>1951</v>
      </c>
      <c r="L3058" s="3" t="s">
        <v>1951</v>
      </c>
      <c r="M3058" s="3" t="s">
        <v>1951</v>
      </c>
      <c r="N3058" s="3" t="s">
        <v>1951</v>
      </c>
      <c r="AP3058" t="s">
        <v>1668</v>
      </c>
    </row>
    <row r="3059" spans="1:42" hidden="1">
      <c r="A3059" s="79" t="str">
        <f t="shared" si="47"/>
        <v>ULM C</v>
      </c>
      <c r="B3059" s="89" t="s">
        <v>110</v>
      </c>
      <c r="K3059" s="3" t="s">
        <v>1951</v>
      </c>
      <c r="L3059" s="3" t="s">
        <v>1951</v>
      </c>
      <c r="M3059" s="3" t="s">
        <v>1951</v>
      </c>
      <c r="N3059" s="3" t="s">
        <v>1951</v>
      </c>
      <c r="AP3059" s="159" t="s">
        <v>1668</v>
      </c>
    </row>
    <row r="3060" spans="1:42" hidden="1">
      <c r="A3060" s="79" t="str">
        <f t="shared" si="47"/>
        <v>ULM D</v>
      </c>
      <c r="B3060" s="89" t="s">
        <v>239</v>
      </c>
      <c r="K3060" s="3" t="s">
        <v>1951</v>
      </c>
      <c r="L3060" s="3" t="s">
        <v>1951</v>
      </c>
      <c r="M3060" s="3" t="s">
        <v>1951</v>
      </c>
      <c r="N3060" s="3" t="s">
        <v>1951</v>
      </c>
      <c r="AP3060" s="159" t="s">
        <v>1668</v>
      </c>
    </row>
    <row r="3061" spans="1:42" hidden="1">
      <c r="A3061" s="79" t="str">
        <f t="shared" si="47"/>
        <v>ULM E</v>
      </c>
      <c r="B3061" s="89" t="s">
        <v>246</v>
      </c>
      <c r="K3061" s="3" t="s">
        <v>1951</v>
      </c>
      <c r="L3061" s="3" t="s">
        <v>1951</v>
      </c>
      <c r="M3061" s="3" t="s">
        <v>1951</v>
      </c>
      <c r="N3061" s="3" t="s">
        <v>1951</v>
      </c>
      <c r="AP3061" s="159" t="s">
        <v>1668</v>
      </c>
    </row>
    <row r="3062" spans="1:42" hidden="1">
      <c r="A3062" s="79" t="str">
        <f t="shared" si="47"/>
        <v>ULM F</v>
      </c>
      <c r="B3062" s="89" t="s">
        <v>247</v>
      </c>
      <c r="K3062" s="3" t="s">
        <v>1951</v>
      </c>
      <c r="L3062" s="3" t="s">
        <v>1951</v>
      </c>
      <c r="M3062" s="3" t="s">
        <v>1951</v>
      </c>
      <c r="N3062" s="3" t="s">
        <v>1951</v>
      </c>
      <c r="AP3062" s="159" t="s">
        <v>1668</v>
      </c>
    </row>
    <row r="3063" spans="1:42" hidden="1">
      <c r="A3063" s="79" t="str">
        <f t="shared" si="47"/>
        <v>ULM G</v>
      </c>
      <c r="B3063" s="89" t="s">
        <v>173</v>
      </c>
      <c r="K3063" s="3" t="s">
        <v>1951</v>
      </c>
      <c r="L3063" s="3" t="s">
        <v>1951</v>
      </c>
      <c r="M3063" s="3" t="s">
        <v>1951</v>
      </c>
      <c r="N3063" s="3" t="s">
        <v>1951</v>
      </c>
      <c r="AP3063" s="159" t="s">
        <v>1668</v>
      </c>
    </row>
    <row r="3064" spans="1:42" hidden="1">
      <c r="A3064" s="79" t="str">
        <f t="shared" si="47"/>
        <v>ULM H</v>
      </c>
      <c r="B3064" s="89" t="s">
        <v>108</v>
      </c>
      <c r="K3064" s="3" t="s">
        <v>1951</v>
      </c>
      <c r="L3064" s="3" t="s">
        <v>1951</v>
      </c>
      <c r="M3064" s="3" t="s">
        <v>1951</v>
      </c>
      <c r="N3064" s="3" t="s">
        <v>1951</v>
      </c>
      <c r="AP3064" s="159" t="s">
        <v>1668</v>
      </c>
    </row>
    <row r="3065" spans="1:42" hidden="1">
      <c r="A3065" s="79" t="str">
        <f t="shared" si="47"/>
        <v>ULM I</v>
      </c>
      <c r="B3065" s="89" t="s">
        <v>224</v>
      </c>
      <c r="K3065" s="3" t="s">
        <v>1951</v>
      </c>
      <c r="L3065" s="3" t="s">
        <v>1951</v>
      </c>
      <c r="M3065" s="3" t="s">
        <v>1951</v>
      </c>
      <c r="N3065" s="3" t="s">
        <v>1951</v>
      </c>
      <c r="AP3065" s="159" t="s">
        <v>1668</v>
      </c>
    </row>
    <row r="3066" spans="1:42" hidden="1">
      <c r="A3066" s="79" t="str">
        <f t="shared" si="47"/>
        <v>UMI 1</v>
      </c>
      <c r="B3066" s="19">
        <v>1</v>
      </c>
      <c r="K3066" s="3" t="s">
        <v>1951</v>
      </c>
      <c r="L3066" s="3" t="s">
        <v>1951</v>
      </c>
      <c r="M3066" s="3" t="s">
        <v>1951</v>
      </c>
      <c r="N3066" s="3" t="s">
        <v>1951</v>
      </c>
      <c r="AP3066" t="s">
        <v>1075</v>
      </c>
    </row>
    <row r="3067" spans="1:42" hidden="1">
      <c r="A3067" s="79" t="str">
        <f t="shared" si="47"/>
        <v>UMI G</v>
      </c>
      <c r="B3067" s="89" t="s">
        <v>173</v>
      </c>
      <c r="K3067" s="3" t="s">
        <v>1951</v>
      </c>
      <c r="L3067" s="3" t="s">
        <v>1951</v>
      </c>
      <c r="M3067" s="3" t="s">
        <v>1951</v>
      </c>
      <c r="N3067" s="3" t="s">
        <v>1951</v>
      </c>
      <c r="AP3067" s="159" t="s">
        <v>1075</v>
      </c>
    </row>
    <row r="3068" spans="1:42" hidden="1">
      <c r="A3068" s="79" t="str">
        <f t="shared" si="47"/>
        <v>UNF 1</v>
      </c>
      <c r="B3068" s="19">
        <v>1</v>
      </c>
      <c r="K3068" s="3" t="s">
        <v>1951</v>
      </c>
      <c r="L3068" s="3" t="s">
        <v>1951</v>
      </c>
      <c r="M3068" s="3" t="s">
        <v>1951</v>
      </c>
      <c r="N3068" s="3" t="s">
        <v>1951</v>
      </c>
      <c r="AP3068" t="s">
        <v>984</v>
      </c>
    </row>
    <row r="3069" spans="1:42" hidden="1">
      <c r="A3069" s="79" t="str">
        <f t="shared" si="47"/>
        <v>UNF 3</v>
      </c>
      <c r="B3069" s="19">
        <v>3</v>
      </c>
      <c r="K3069" s="3" t="s">
        <v>1951</v>
      </c>
      <c r="L3069" s="3" t="s">
        <v>1951</v>
      </c>
      <c r="M3069" s="3" t="s">
        <v>1951</v>
      </c>
      <c r="N3069" s="3" t="s">
        <v>1951</v>
      </c>
      <c r="AP3069" t="s">
        <v>984</v>
      </c>
    </row>
    <row r="3070" spans="1:42" hidden="1">
      <c r="A3070" s="79" t="str">
        <f t="shared" si="47"/>
        <v>UNF G</v>
      </c>
      <c r="B3070" s="89" t="s">
        <v>173</v>
      </c>
      <c r="K3070" s="3" t="s">
        <v>1951</v>
      </c>
      <c r="L3070" s="3" t="s">
        <v>1951</v>
      </c>
      <c r="M3070" s="3" t="s">
        <v>1951</v>
      </c>
      <c r="N3070" s="3" t="s">
        <v>1951</v>
      </c>
      <c r="AP3070" s="159" t="s">
        <v>984</v>
      </c>
    </row>
    <row r="3071" spans="1:42" hidden="1">
      <c r="A3071" s="79" t="str">
        <f t="shared" si="47"/>
        <v>UNF H</v>
      </c>
      <c r="B3071" s="89" t="s">
        <v>108</v>
      </c>
      <c r="K3071" s="3" t="s">
        <v>1951</v>
      </c>
      <c r="L3071" s="3" t="s">
        <v>1951</v>
      </c>
      <c r="M3071" s="3" t="s">
        <v>1951</v>
      </c>
      <c r="N3071" s="3" t="s">
        <v>1951</v>
      </c>
      <c r="AP3071" s="159" t="s">
        <v>984</v>
      </c>
    </row>
    <row r="3072" spans="1:42" hidden="1">
      <c r="A3072" s="79" t="str">
        <f t="shared" si="47"/>
        <v>UNF I</v>
      </c>
      <c r="B3072" s="89" t="s">
        <v>224</v>
      </c>
      <c r="K3072" s="3" t="s">
        <v>1951</v>
      </c>
      <c r="L3072" s="3" t="s">
        <v>1951</v>
      </c>
      <c r="M3072" s="3" t="s">
        <v>1951</v>
      </c>
      <c r="N3072" s="3" t="s">
        <v>1951</v>
      </c>
      <c r="AP3072" s="159" t="s">
        <v>984</v>
      </c>
    </row>
    <row r="3073" spans="1:42" hidden="1">
      <c r="A3073" s="79" t="str">
        <f t="shared" si="47"/>
        <v>UNV 1</v>
      </c>
      <c r="B3073" s="19">
        <v>1</v>
      </c>
      <c r="K3073" s="3" t="s">
        <v>1951</v>
      </c>
      <c r="L3073" s="3" t="s">
        <v>1951</v>
      </c>
      <c r="M3073" s="3" t="s">
        <v>1951</v>
      </c>
      <c r="N3073" s="3" t="s">
        <v>1951</v>
      </c>
      <c r="AP3073" t="s">
        <v>771</v>
      </c>
    </row>
    <row r="3074" spans="1:42" hidden="1">
      <c r="A3074" s="79" t="str">
        <f t="shared" ref="A3074:A3137" si="48">_xlfn.CONCAT(AP3074," ",B3074)</f>
        <v>UNV 2</v>
      </c>
      <c r="B3074" s="19">
        <v>2</v>
      </c>
      <c r="K3074" s="3" t="s">
        <v>1951</v>
      </c>
      <c r="L3074" s="3" t="s">
        <v>1951</v>
      </c>
      <c r="M3074" s="3" t="s">
        <v>1951</v>
      </c>
      <c r="N3074" s="3" t="s">
        <v>1951</v>
      </c>
      <c r="AP3074" t="s">
        <v>771</v>
      </c>
    </row>
    <row r="3075" spans="1:42" hidden="1">
      <c r="A3075" s="79" t="str">
        <f t="shared" si="48"/>
        <v>UNV C</v>
      </c>
      <c r="B3075" s="89" t="s">
        <v>110</v>
      </c>
      <c r="C3075" s="79"/>
      <c r="D3075" s="79"/>
      <c r="E3075" s="79"/>
      <c r="F3075" s="79"/>
      <c r="G3075" s="84"/>
      <c r="H3075" s="79"/>
      <c r="I3075" s="79"/>
      <c r="J3075" s="79"/>
      <c r="K3075" s="3" t="s">
        <v>1951</v>
      </c>
      <c r="L3075" s="3" t="s">
        <v>1951</v>
      </c>
      <c r="M3075" s="3" t="s">
        <v>1951</v>
      </c>
      <c r="N3075" s="3" t="s">
        <v>1951</v>
      </c>
      <c r="O3075" s="3"/>
      <c r="P3075" s="79"/>
      <c r="Q3075" s="79"/>
      <c r="R3075" s="85"/>
      <c r="S3075" s="85"/>
      <c r="T3075" s="85"/>
      <c r="U3075" s="85"/>
      <c r="V3075" s="79"/>
      <c r="W3075" s="79"/>
      <c r="X3075" s="79"/>
      <c r="Y3075" s="79"/>
      <c r="Z3075" s="79"/>
      <c r="AA3075" s="79"/>
      <c r="AB3075" s="79"/>
      <c r="AC3075" s="79"/>
      <c r="AD3075" s="86"/>
      <c r="AE3075" s="86"/>
      <c r="AF3075" s="90"/>
      <c r="AG3075" s="3"/>
      <c r="AH3075" s="79"/>
      <c r="AI3075" s="79"/>
      <c r="AJ3075" s="79"/>
      <c r="AK3075" s="89"/>
      <c r="AL3075" s="79"/>
      <c r="AM3075" s="79"/>
      <c r="AN3075" s="3"/>
      <c r="AO3075" s="79"/>
      <c r="AP3075" s="158" t="s">
        <v>771</v>
      </c>
    </row>
    <row r="3076" spans="1:42" hidden="1">
      <c r="A3076" s="79" t="str">
        <f t="shared" si="48"/>
        <v>UNV D</v>
      </c>
      <c r="B3076" s="89" t="s">
        <v>239</v>
      </c>
      <c r="K3076" s="3" t="s">
        <v>1951</v>
      </c>
      <c r="L3076" s="3" t="s">
        <v>1951</v>
      </c>
      <c r="M3076" s="3" t="s">
        <v>1951</v>
      </c>
      <c r="N3076" s="3" t="s">
        <v>1951</v>
      </c>
      <c r="AP3076" s="159" t="s">
        <v>771</v>
      </c>
    </row>
    <row r="3077" spans="1:42" hidden="1">
      <c r="A3077" s="79" t="str">
        <f t="shared" si="48"/>
        <v>UNV E</v>
      </c>
      <c r="B3077" s="89" t="s">
        <v>246</v>
      </c>
      <c r="K3077" s="3" t="s">
        <v>1951</v>
      </c>
      <c r="L3077" s="3" t="s">
        <v>1951</v>
      </c>
      <c r="M3077" s="3" t="s">
        <v>1951</v>
      </c>
      <c r="N3077" s="3" t="s">
        <v>1951</v>
      </c>
      <c r="AP3077" s="159" t="s">
        <v>771</v>
      </c>
    </row>
    <row r="3078" spans="1:42" hidden="1">
      <c r="A3078" s="79" t="str">
        <f t="shared" si="48"/>
        <v>UNV F</v>
      </c>
      <c r="B3078" s="89" t="s">
        <v>247</v>
      </c>
      <c r="K3078" s="3" t="s">
        <v>1951</v>
      </c>
      <c r="L3078" s="3" t="s">
        <v>1951</v>
      </c>
      <c r="M3078" s="3" t="s">
        <v>1951</v>
      </c>
      <c r="N3078" s="3" t="s">
        <v>1951</v>
      </c>
      <c r="AP3078" s="159" t="s">
        <v>771</v>
      </c>
    </row>
    <row r="3079" spans="1:42" hidden="1">
      <c r="A3079" s="79" t="str">
        <f t="shared" si="48"/>
        <v>UNV G</v>
      </c>
      <c r="B3079" s="89" t="s">
        <v>173</v>
      </c>
      <c r="K3079" s="3" t="s">
        <v>1951</v>
      </c>
      <c r="L3079" s="3" t="s">
        <v>1951</v>
      </c>
      <c r="M3079" s="3" t="s">
        <v>1951</v>
      </c>
      <c r="N3079" s="3" t="s">
        <v>1951</v>
      </c>
      <c r="AP3079" s="159" t="s">
        <v>771</v>
      </c>
    </row>
    <row r="3080" spans="1:42" hidden="1">
      <c r="A3080" s="79" t="str">
        <f t="shared" si="48"/>
        <v>UNV H</v>
      </c>
      <c r="B3080" s="89" t="s">
        <v>108</v>
      </c>
      <c r="K3080" s="3" t="s">
        <v>1951</v>
      </c>
      <c r="L3080" s="3" t="s">
        <v>1951</v>
      </c>
      <c r="M3080" s="3" t="s">
        <v>1951</v>
      </c>
      <c r="N3080" s="3" t="s">
        <v>1951</v>
      </c>
      <c r="AP3080" s="159" t="s">
        <v>771</v>
      </c>
    </row>
    <row r="3081" spans="1:42" hidden="1">
      <c r="A3081" s="79" t="str">
        <f t="shared" si="48"/>
        <v>UNV I</v>
      </c>
      <c r="B3081" s="89" t="s">
        <v>224</v>
      </c>
      <c r="K3081" s="3" t="s">
        <v>1951</v>
      </c>
      <c r="L3081" s="3" t="s">
        <v>1951</v>
      </c>
      <c r="M3081" s="3" t="s">
        <v>1951</v>
      </c>
      <c r="N3081" s="3" t="s">
        <v>1951</v>
      </c>
      <c r="AP3081" s="159" t="s">
        <v>771</v>
      </c>
    </row>
    <row r="3082" spans="1:42" hidden="1">
      <c r="A3082" s="79" t="str">
        <f t="shared" si="48"/>
        <v>UPB F</v>
      </c>
      <c r="B3082" s="89" t="s">
        <v>247</v>
      </c>
      <c r="K3082" s="3" t="s">
        <v>1951</v>
      </c>
      <c r="L3082" s="3" t="s">
        <v>1951</v>
      </c>
      <c r="M3082" s="3" t="s">
        <v>1951</v>
      </c>
      <c r="N3082" s="3" t="s">
        <v>1951</v>
      </c>
      <c r="AP3082" s="159" t="s">
        <v>986</v>
      </c>
    </row>
    <row r="3083" spans="1:42" hidden="1">
      <c r="A3083" s="79" t="str">
        <f t="shared" si="48"/>
        <v>UPB G</v>
      </c>
      <c r="B3083" s="89" t="s">
        <v>173</v>
      </c>
      <c r="K3083" s="3" t="s">
        <v>1951</v>
      </c>
      <c r="L3083" s="3" t="s">
        <v>1951</v>
      </c>
      <c r="M3083" s="3" t="s">
        <v>1951</v>
      </c>
      <c r="N3083" s="3" t="s">
        <v>1951</v>
      </c>
      <c r="AP3083" s="159" t="s">
        <v>986</v>
      </c>
    </row>
    <row r="3084" spans="1:42" hidden="1">
      <c r="A3084" s="79" t="str">
        <f t="shared" si="48"/>
        <v>UPB H</v>
      </c>
      <c r="B3084" s="89" t="s">
        <v>108</v>
      </c>
      <c r="K3084" s="3" t="s">
        <v>1951</v>
      </c>
      <c r="L3084" s="3" t="s">
        <v>1951</v>
      </c>
      <c r="M3084" s="3" t="s">
        <v>1951</v>
      </c>
      <c r="N3084" s="3" t="s">
        <v>1951</v>
      </c>
      <c r="AP3084" s="159" t="s">
        <v>986</v>
      </c>
    </row>
    <row r="3085" spans="1:42" hidden="1">
      <c r="A3085" s="79" t="str">
        <f t="shared" si="48"/>
        <v>UPB I</v>
      </c>
      <c r="B3085" s="89" t="s">
        <v>224</v>
      </c>
      <c r="K3085" s="3" t="s">
        <v>1951</v>
      </c>
      <c r="L3085" s="3" t="s">
        <v>1951</v>
      </c>
      <c r="M3085" s="3" t="s">
        <v>1951</v>
      </c>
      <c r="N3085" s="3" t="s">
        <v>1951</v>
      </c>
      <c r="AP3085" s="159" t="s">
        <v>986</v>
      </c>
    </row>
    <row r="3086" spans="1:42" hidden="1">
      <c r="A3086" s="79" t="str">
        <f t="shared" si="48"/>
        <v>UPS 1</v>
      </c>
      <c r="B3086" s="19">
        <v>1</v>
      </c>
      <c r="K3086" s="3" t="s">
        <v>1951</v>
      </c>
      <c r="L3086" s="3" t="s">
        <v>1951</v>
      </c>
      <c r="M3086" s="3" t="s">
        <v>1951</v>
      </c>
      <c r="N3086" s="3" t="s">
        <v>1951</v>
      </c>
      <c r="AP3086" t="s">
        <v>1910</v>
      </c>
    </row>
    <row r="3087" spans="1:42" hidden="1">
      <c r="A3087" s="79" t="str">
        <f t="shared" si="48"/>
        <v>UPS 2</v>
      </c>
      <c r="B3087" s="19">
        <v>2</v>
      </c>
      <c r="K3087" s="3" t="s">
        <v>1951</v>
      </c>
      <c r="L3087" s="3" t="s">
        <v>1951</v>
      </c>
      <c r="M3087" s="3" t="s">
        <v>1951</v>
      </c>
      <c r="N3087" s="3" t="s">
        <v>1951</v>
      </c>
      <c r="AP3087" t="s">
        <v>1910</v>
      </c>
    </row>
    <row r="3088" spans="1:42" hidden="1">
      <c r="A3088" s="79" t="str">
        <f t="shared" si="48"/>
        <v>UPS D</v>
      </c>
      <c r="B3088" s="89" t="s">
        <v>239</v>
      </c>
      <c r="K3088" s="3" t="s">
        <v>1951</v>
      </c>
      <c r="L3088" s="3" t="s">
        <v>1951</v>
      </c>
      <c r="M3088" s="3" t="s">
        <v>1951</v>
      </c>
      <c r="N3088" s="3" t="s">
        <v>1951</v>
      </c>
      <c r="AP3088" s="159" t="s">
        <v>1910</v>
      </c>
    </row>
    <row r="3089" spans="1:42" hidden="1">
      <c r="A3089" s="79" t="str">
        <f t="shared" si="48"/>
        <v>UPS E</v>
      </c>
      <c r="B3089" s="89" t="s">
        <v>246</v>
      </c>
      <c r="K3089" s="3" t="s">
        <v>1951</v>
      </c>
      <c r="L3089" s="3" t="s">
        <v>1951</v>
      </c>
      <c r="M3089" s="3" t="s">
        <v>1951</v>
      </c>
      <c r="N3089" s="3" t="s">
        <v>1951</v>
      </c>
      <c r="AP3089" s="159" t="s">
        <v>1910</v>
      </c>
    </row>
    <row r="3090" spans="1:42" hidden="1">
      <c r="A3090" s="79" t="str">
        <f t="shared" si="48"/>
        <v>UPS G</v>
      </c>
      <c r="B3090" s="89" t="s">
        <v>173</v>
      </c>
      <c r="K3090" s="3" t="s">
        <v>1951</v>
      </c>
      <c r="L3090" s="3" t="s">
        <v>1951</v>
      </c>
      <c r="M3090" s="3" t="s">
        <v>1951</v>
      </c>
      <c r="N3090" s="3" t="s">
        <v>1951</v>
      </c>
      <c r="AP3090" s="159" t="s">
        <v>1910</v>
      </c>
    </row>
    <row r="3091" spans="1:42" hidden="1">
      <c r="A3091" s="79" t="str">
        <f t="shared" si="48"/>
        <v>UPS H</v>
      </c>
      <c r="B3091" s="89" t="s">
        <v>108</v>
      </c>
      <c r="K3091" s="3" t="s">
        <v>1951</v>
      </c>
      <c r="L3091" s="3" t="s">
        <v>1951</v>
      </c>
      <c r="M3091" s="3" t="s">
        <v>1951</v>
      </c>
      <c r="N3091" s="3" t="s">
        <v>1951</v>
      </c>
      <c r="AP3091" s="159" t="s">
        <v>1910</v>
      </c>
    </row>
    <row r="3092" spans="1:42" hidden="1">
      <c r="A3092" s="79" t="str">
        <f t="shared" si="48"/>
        <v>UPT 1</v>
      </c>
      <c r="B3092" s="19">
        <v>1</v>
      </c>
      <c r="K3092" s="3" t="s">
        <v>1951</v>
      </c>
      <c r="L3092" s="3" t="s">
        <v>1951</v>
      </c>
      <c r="M3092" s="3" t="s">
        <v>1951</v>
      </c>
      <c r="N3092" s="3" t="s">
        <v>1951</v>
      </c>
      <c r="AP3092" t="s">
        <v>994</v>
      </c>
    </row>
    <row r="3093" spans="1:42" hidden="1">
      <c r="A3093" s="79" t="str">
        <f t="shared" si="48"/>
        <v>UPT 2</v>
      </c>
      <c r="B3093" s="19">
        <v>2</v>
      </c>
      <c r="K3093" s="3" t="s">
        <v>1951</v>
      </c>
      <c r="L3093" s="3" t="s">
        <v>1951</v>
      </c>
      <c r="M3093" s="3" t="s">
        <v>1951</v>
      </c>
      <c r="N3093" s="3" t="s">
        <v>1951</v>
      </c>
      <c r="AP3093" t="s">
        <v>994</v>
      </c>
    </row>
    <row r="3094" spans="1:42" hidden="1">
      <c r="A3094" s="79" t="str">
        <f t="shared" si="48"/>
        <v>UPT 3</v>
      </c>
      <c r="B3094" s="19">
        <v>3</v>
      </c>
      <c r="K3094" s="3" t="s">
        <v>1951</v>
      </c>
      <c r="L3094" s="3" t="s">
        <v>1951</v>
      </c>
      <c r="M3094" s="3" t="s">
        <v>1951</v>
      </c>
      <c r="N3094" s="3" t="s">
        <v>1951</v>
      </c>
      <c r="AP3094" t="s">
        <v>994</v>
      </c>
    </row>
    <row r="3095" spans="1:42" hidden="1">
      <c r="A3095" s="79" t="str">
        <f t="shared" si="48"/>
        <v>UPT D</v>
      </c>
      <c r="B3095" s="89" t="s">
        <v>239</v>
      </c>
      <c r="K3095" s="3" t="s">
        <v>1951</v>
      </c>
      <c r="L3095" s="3" t="s">
        <v>1951</v>
      </c>
      <c r="M3095" s="3" t="s">
        <v>1951</v>
      </c>
      <c r="N3095" s="3" t="s">
        <v>1951</v>
      </c>
      <c r="AP3095" s="159" t="s">
        <v>994</v>
      </c>
    </row>
    <row r="3096" spans="1:42" hidden="1">
      <c r="A3096" s="79" t="str">
        <f t="shared" si="48"/>
        <v>UPT E</v>
      </c>
      <c r="B3096" s="89" t="s">
        <v>246</v>
      </c>
      <c r="K3096" s="3" t="s">
        <v>1951</v>
      </c>
      <c r="L3096" s="3" t="s">
        <v>1951</v>
      </c>
      <c r="M3096" s="3" t="s">
        <v>1951</v>
      </c>
      <c r="N3096" s="3" t="s">
        <v>1951</v>
      </c>
      <c r="AP3096" s="159" t="s">
        <v>994</v>
      </c>
    </row>
    <row r="3097" spans="1:42" hidden="1">
      <c r="A3097" s="79" t="str">
        <f t="shared" si="48"/>
        <v>UPT F</v>
      </c>
      <c r="B3097" s="89" t="s">
        <v>247</v>
      </c>
      <c r="K3097" s="3" t="s">
        <v>1951</v>
      </c>
      <c r="L3097" s="3" t="s">
        <v>1951</v>
      </c>
      <c r="M3097" s="3" t="s">
        <v>1951</v>
      </c>
      <c r="N3097" s="3" t="s">
        <v>1951</v>
      </c>
      <c r="AP3097" s="159" t="s">
        <v>994</v>
      </c>
    </row>
    <row r="3098" spans="1:42" hidden="1">
      <c r="A3098" s="79" t="str">
        <f t="shared" si="48"/>
        <v>UPT G</v>
      </c>
      <c r="B3098" s="89" t="s">
        <v>173</v>
      </c>
      <c r="K3098" s="3" t="s">
        <v>1951</v>
      </c>
      <c r="L3098" s="3" t="s">
        <v>1951</v>
      </c>
      <c r="M3098" s="3" t="s">
        <v>1951</v>
      </c>
      <c r="N3098" s="3" t="s">
        <v>1951</v>
      </c>
      <c r="AP3098" s="159" t="s">
        <v>994</v>
      </c>
    </row>
    <row r="3099" spans="1:42" hidden="1">
      <c r="A3099" s="79" t="str">
        <f t="shared" si="48"/>
        <v>UPT H</v>
      </c>
      <c r="B3099" s="89" t="s">
        <v>108</v>
      </c>
      <c r="K3099" s="3" t="s">
        <v>1951</v>
      </c>
      <c r="L3099" s="3" t="s">
        <v>1951</v>
      </c>
      <c r="M3099" s="3" t="s">
        <v>1951</v>
      </c>
      <c r="N3099" s="3" t="s">
        <v>1951</v>
      </c>
      <c r="AP3099" s="159" t="s">
        <v>994</v>
      </c>
    </row>
    <row r="3100" spans="1:42" hidden="1">
      <c r="A3100" s="79" t="str">
        <f t="shared" si="48"/>
        <v>UPT I</v>
      </c>
      <c r="B3100" s="89" t="s">
        <v>224</v>
      </c>
      <c r="K3100" s="3" t="s">
        <v>1951</v>
      </c>
      <c r="L3100" s="3" t="s">
        <v>1951</v>
      </c>
      <c r="M3100" s="3" t="s">
        <v>1951</v>
      </c>
      <c r="N3100" s="3" t="s">
        <v>1951</v>
      </c>
      <c r="AP3100" s="159" t="s">
        <v>994</v>
      </c>
    </row>
    <row r="3101" spans="1:42" hidden="1">
      <c r="A3101" s="79" t="str">
        <f t="shared" si="48"/>
        <v>URB 1</v>
      </c>
      <c r="B3101" s="19">
        <v>1</v>
      </c>
      <c r="K3101" s="3" t="s">
        <v>1951</v>
      </c>
      <c r="L3101" s="3" t="s">
        <v>1951</v>
      </c>
      <c r="M3101" s="3" t="s">
        <v>1951</v>
      </c>
      <c r="N3101" s="3" t="s">
        <v>1951</v>
      </c>
      <c r="AP3101" t="s">
        <v>1911</v>
      </c>
    </row>
    <row r="3102" spans="1:42" hidden="1">
      <c r="A3102" s="79" t="str">
        <f t="shared" si="48"/>
        <v>URB 2</v>
      </c>
      <c r="B3102" s="19">
        <v>2</v>
      </c>
      <c r="K3102" s="3" t="s">
        <v>1951</v>
      </c>
      <c r="L3102" s="3" t="s">
        <v>1951</v>
      </c>
      <c r="M3102" s="3" t="s">
        <v>1951</v>
      </c>
      <c r="N3102" s="3" t="s">
        <v>1951</v>
      </c>
      <c r="AP3102" t="s">
        <v>1911</v>
      </c>
    </row>
    <row r="3103" spans="1:42" hidden="1">
      <c r="A3103" s="79" t="str">
        <f t="shared" si="48"/>
        <v>URB 3</v>
      </c>
      <c r="B3103" s="19">
        <v>3</v>
      </c>
      <c r="K3103" s="3" t="s">
        <v>1951</v>
      </c>
      <c r="L3103" s="3" t="s">
        <v>1951</v>
      </c>
      <c r="M3103" s="3" t="s">
        <v>1951</v>
      </c>
      <c r="N3103" s="3" t="s">
        <v>1951</v>
      </c>
      <c r="AP3103" t="s">
        <v>1911</v>
      </c>
    </row>
    <row r="3104" spans="1:42" hidden="1">
      <c r="A3104" s="79" t="str">
        <f t="shared" si="48"/>
        <v>URB D</v>
      </c>
      <c r="B3104" s="89" t="s">
        <v>239</v>
      </c>
      <c r="K3104" s="3" t="s">
        <v>1951</v>
      </c>
      <c r="L3104" s="3" t="s">
        <v>1951</v>
      </c>
      <c r="M3104" s="3" t="s">
        <v>1951</v>
      </c>
      <c r="N3104" s="3" t="s">
        <v>1951</v>
      </c>
      <c r="AP3104" s="159" t="s">
        <v>1911</v>
      </c>
    </row>
    <row r="3105" spans="1:42" hidden="1">
      <c r="A3105" s="79" t="str">
        <f t="shared" si="48"/>
        <v>URB E</v>
      </c>
      <c r="B3105" s="89" t="s">
        <v>246</v>
      </c>
      <c r="K3105" s="3" t="s">
        <v>1951</v>
      </c>
      <c r="L3105" s="3" t="s">
        <v>1951</v>
      </c>
      <c r="M3105" s="3" t="s">
        <v>1951</v>
      </c>
      <c r="N3105" s="3" t="s">
        <v>1951</v>
      </c>
      <c r="AP3105" s="159" t="s">
        <v>1911</v>
      </c>
    </row>
    <row r="3106" spans="1:42" hidden="1">
      <c r="A3106" s="79" t="str">
        <f t="shared" si="48"/>
        <v>URB F</v>
      </c>
      <c r="B3106" s="89" t="s">
        <v>247</v>
      </c>
      <c r="K3106" s="3" t="s">
        <v>1951</v>
      </c>
      <c r="L3106" s="3" t="s">
        <v>1951</v>
      </c>
      <c r="M3106" s="3" t="s">
        <v>1951</v>
      </c>
      <c r="N3106" s="3" t="s">
        <v>1951</v>
      </c>
      <c r="AP3106" s="159" t="s">
        <v>1911</v>
      </c>
    </row>
    <row r="3107" spans="1:42" hidden="1">
      <c r="A3107" s="79" t="str">
        <f t="shared" si="48"/>
        <v>URB G</v>
      </c>
      <c r="B3107" s="89" t="s">
        <v>173</v>
      </c>
      <c r="K3107" s="3" t="s">
        <v>1951</v>
      </c>
      <c r="L3107" s="3" t="s">
        <v>1951</v>
      </c>
      <c r="M3107" s="3" t="s">
        <v>1951</v>
      </c>
      <c r="N3107" s="3" t="s">
        <v>1951</v>
      </c>
      <c r="AP3107" s="159" t="s">
        <v>1911</v>
      </c>
    </row>
    <row r="3108" spans="1:42" hidden="1">
      <c r="A3108" s="79" t="str">
        <f t="shared" si="48"/>
        <v>URB H</v>
      </c>
      <c r="B3108" s="89" t="s">
        <v>108</v>
      </c>
      <c r="K3108" s="3" t="s">
        <v>1951</v>
      </c>
      <c r="L3108" s="3" t="s">
        <v>1951</v>
      </c>
      <c r="M3108" s="3" t="s">
        <v>1951</v>
      </c>
      <c r="N3108" s="3" t="s">
        <v>1951</v>
      </c>
      <c r="AP3108" s="159" t="s">
        <v>1911</v>
      </c>
    </row>
    <row r="3109" spans="1:42" hidden="1">
      <c r="A3109" s="79" t="str">
        <f t="shared" si="48"/>
        <v>URB I</v>
      </c>
      <c r="B3109" s="89" t="s">
        <v>224</v>
      </c>
      <c r="K3109" s="3" t="s">
        <v>1951</v>
      </c>
      <c r="L3109" s="3" t="s">
        <v>1951</v>
      </c>
      <c r="M3109" s="3" t="s">
        <v>1951</v>
      </c>
      <c r="N3109" s="3" t="s">
        <v>1951</v>
      </c>
      <c r="AP3109" s="159" t="s">
        <v>1911</v>
      </c>
    </row>
    <row r="3110" spans="1:42" hidden="1">
      <c r="A3110" s="79" t="str">
        <f t="shared" si="48"/>
        <v>URO 1</v>
      </c>
      <c r="B3110" s="19">
        <v>1</v>
      </c>
      <c r="K3110" s="3" t="s">
        <v>1951</v>
      </c>
      <c r="L3110" s="3" t="s">
        <v>1951</v>
      </c>
      <c r="M3110" s="3" t="s">
        <v>1951</v>
      </c>
      <c r="N3110" s="3" t="s">
        <v>1951</v>
      </c>
      <c r="AP3110" t="s">
        <v>1912</v>
      </c>
    </row>
    <row r="3111" spans="1:42" hidden="1">
      <c r="A3111" s="79" t="str">
        <f t="shared" si="48"/>
        <v>URO 2</v>
      </c>
      <c r="B3111" s="19">
        <v>2</v>
      </c>
      <c r="K3111" s="3" t="s">
        <v>1951</v>
      </c>
      <c r="L3111" s="3" t="s">
        <v>1951</v>
      </c>
      <c r="M3111" s="3" t="s">
        <v>1951</v>
      </c>
      <c r="N3111" s="3" t="s">
        <v>1951</v>
      </c>
      <c r="AP3111" t="s">
        <v>1912</v>
      </c>
    </row>
    <row r="3112" spans="1:42" hidden="1">
      <c r="A3112" s="79" t="str">
        <f t="shared" si="48"/>
        <v>URO D</v>
      </c>
      <c r="B3112" s="89" t="s">
        <v>239</v>
      </c>
      <c r="K3112" s="3" t="s">
        <v>1951</v>
      </c>
      <c r="L3112" s="3" t="s">
        <v>1951</v>
      </c>
      <c r="M3112" s="3" t="s">
        <v>1951</v>
      </c>
      <c r="N3112" s="3" t="s">
        <v>1951</v>
      </c>
      <c r="AP3112" s="159" t="s">
        <v>1912</v>
      </c>
    </row>
    <row r="3113" spans="1:42" hidden="1">
      <c r="A3113" s="79" t="str">
        <f t="shared" si="48"/>
        <v>URO E</v>
      </c>
      <c r="B3113" s="89" t="s">
        <v>246</v>
      </c>
      <c r="K3113" s="3" t="s">
        <v>1951</v>
      </c>
      <c r="L3113" s="3" t="s">
        <v>1951</v>
      </c>
      <c r="M3113" s="3" t="s">
        <v>1951</v>
      </c>
      <c r="N3113" s="3" t="s">
        <v>1951</v>
      </c>
      <c r="AP3113" s="159" t="s">
        <v>1912</v>
      </c>
    </row>
    <row r="3114" spans="1:42" hidden="1">
      <c r="A3114" s="79" t="str">
        <f t="shared" si="48"/>
        <v>URO G</v>
      </c>
      <c r="B3114" s="89" t="s">
        <v>173</v>
      </c>
      <c r="K3114" s="3" t="s">
        <v>1951</v>
      </c>
      <c r="L3114" s="3" t="s">
        <v>1951</v>
      </c>
      <c r="M3114" s="3" t="s">
        <v>1951</v>
      </c>
      <c r="N3114" s="3" t="s">
        <v>1951</v>
      </c>
      <c r="AP3114" s="159" t="s">
        <v>1912</v>
      </c>
    </row>
    <row r="3115" spans="1:42" hidden="1">
      <c r="A3115" s="79" t="str">
        <f t="shared" si="48"/>
        <v>URO H</v>
      </c>
      <c r="B3115" s="89" t="s">
        <v>108</v>
      </c>
      <c r="K3115" s="3" t="s">
        <v>1951</v>
      </c>
      <c r="L3115" s="3" t="s">
        <v>1951</v>
      </c>
      <c r="M3115" s="3" t="s">
        <v>1951</v>
      </c>
      <c r="N3115" s="3" t="s">
        <v>1951</v>
      </c>
      <c r="AP3115" s="159" t="s">
        <v>1912</v>
      </c>
    </row>
    <row r="3116" spans="1:42" hidden="1">
      <c r="A3116" s="79" t="str">
        <f t="shared" si="48"/>
        <v>URSA D</v>
      </c>
      <c r="B3116" s="89" t="s">
        <v>239</v>
      </c>
      <c r="K3116" s="3" t="s">
        <v>1951</v>
      </c>
      <c r="L3116" s="3" t="s">
        <v>1951</v>
      </c>
      <c r="M3116" s="3" t="s">
        <v>1951</v>
      </c>
      <c r="N3116" s="3" t="s">
        <v>1951</v>
      </c>
      <c r="AP3116" s="159" t="s">
        <v>603</v>
      </c>
    </row>
    <row r="3117" spans="1:42" hidden="1">
      <c r="A3117" s="79" t="str">
        <f t="shared" si="48"/>
        <v>URSA E</v>
      </c>
      <c r="B3117" s="89" t="s">
        <v>246</v>
      </c>
      <c r="C3117" s="79" t="s">
        <v>462</v>
      </c>
      <c r="D3117" s="79" t="s">
        <v>464</v>
      </c>
      <c r="E3117" s="79">
        <v>6</v>
      </c>
      <c r="F3117" s="79">
        <v>-17.364456000000001</v>
      </c>
      <c r="G3117" s="84" t="s">
        <v>299</v>
      </c>
      <c r="H3117" s="79">
        <v>-66.246660000000006</v>
      </c>
      <c r="I3117" s="79" t="s">
        <v>300</v>
      </c>
      <c r="J3117" s="79">
        <v>15</v>
      </c>
      <c r="K3117" s="3" t="s">
        <v>1951</v>
      </c>
      <c r="L3117" s="3" t="s">
        <v>1951</v>
      </c>
      <c r="M3117" s="3" t="s">
        <v>1951</v>
      </c>
      <c r="N3117" s="3" t="s">
        <v>1951</v>
      </c>
      <c r="O3117" s="3" t="s">
        <v>179</v>
      </c>
      <c r="P3117" s="79" t="s">
        <v>77</v>
      </c>
      <c r="Q3117" s="79" t="s">
        <v>77</v>
      </c>
      <c r="R3117" s="85" t="s">
        <v>77</v>
      </c>
      <c r="S3117" s="85" t="s">
        <v>77</v>
      </c>
      <c r="T3117" s="85" t="s">
        <v>77</v>
      </c>
      <c r="U3117" s="85" t="s">
        <v>77</v>
      </c>
      <c r="V3117" s="79">
        <v>4</v>
      </c>
      <c r="W3117" s="79">
        <v>4</v>
      </c>
      <c r="X3117" s="79">
        <v>4</v>
      </c>
      <c r="Y3117" s="79">
        <v>4</v>
      </c>
      <c r="Z3117" s="79">
        <v>2175</v>
      </c>
      <c r="AA3117" s="79">
        <v>20175</v>
      </c>
      <c r="AB3117" s="79">
        <v>15000</v>
      </c>
      <c r="AC3117" s="79">
        <v>15000</v>
      </c>
      <c r="AD3117" s="86">
        <v>80000</v>
      </c>
      <c r="AE3117" s="86">
        <v>100</v>
      </c>
      <c r="AF3117" s="90"/>
      <c r="AG3117" s="3"/>
      <c r="AH3117" s="79" t="s">
        <v>301</v>
      </c>
      <c r="AI3117" s="79" t="s">
        <v>250</v>
      </c>
      <c r="AJ3117" s="79"/>
      <c r="AK3117" s="19" t="s">
        <v>247</v>
      </c>
      <c r="AL3117" s="79"/>
      <c r="AM3117" s="79"/>
      <c r="AN3117" s="3"/>
      <c r="AO3117" s="79"/>
      <c r="AP3117" s="158" t="s">
        <v>603</v>
      </c>
    </row>
    <row r="3118" spans="1:42" hidden="1">
      <c r="A3118" s="79" t="str">
        <f t="shared" si="48"/>
        <v>URSA F</v>
      </c>
      <c r="B3118" s="89" t="s">
        <v>247</v>
      </c>
      <c r="K3118" s="3" t="s">
        <v>1951</v>
      </c>
      <c r="L3118" s="3" t="s">
        <v>1951</v>
      </c>
      <c r="M3118" s="3" t="s">
        <v>1951</v>
      </c>
      <c r="N3118" s="3" t="s">
        <v>1951</v>
      </c>
      <c r="AP3118" s="159" t="s">
        <v>603</v>
      </c>
    </row>
    <row r="3119" spans="1:42" hidden="1">
      <c r="A3119" s="79" t="str">
        <f t="shared" si="48"/>
        <v>URSA G</v>
      </c>
      <c r="B3119" s="89" t="s">
        <v>173</v>
      </c>
      <c r="K3119" s="3" t="s">
        <v>1951</v>
      </c>
      <c r="L3119" s="3" t="s">
        <v>1951</v>
      </c>
      <c r="M3119" s="3" t="s">
        <v>1951</v>
      </c>
      <c r="N3119" s="3" t="s">
        <v>1951</v>
      </c>
      <c r="AP3119" s="159" t="s">
        <v>603</v>
      </c>
    </row>
    <row r="3120" spans="1:42" hidden="1">
      <c r="A3120" s="79" t="str">
        <f t="shared" si="48"/>
        <v>UTF 1</v>
      </c>
      <c r="B3120" s="19">
        <v>1</v>
      </c>
      <c r="K3120" s="3" t="s">
        <v>1951</v>
      </c>
      <c r="L3120" s="3" t="s">
        <v>1951</v>
      </c>
      <c r="M3120" s="3" t="s">
        <v>1951</v>
      </c>
      <c r="N3120" s="3" t="s">
        <v>1951</v>
      </c>
      <c r="AP3120" t="s">
        <v>1669</v>
      </c>
    </row>
    <row r="3121" spans="1:42" hidden="1">
      <c r="A3121" s="79" t="str">
        <f t="shared" si="48"/>
        <v>UTF 2</v>
      </c>
      <c r="B3121" s="19">
        <v>2</v>
      </c>
      <c r="K3121" s="3" t="s">
        <v>1951</v>
      </c>
      <c r="L3121" s="3" t="s">
        <v>1951</v>
      </c>
      <c r="M3121" s="3" t="s">
        <v>1951</v>
      </c>
      <c r="N3121" s="3" t="s">
        <v>1951</v>
      </c>
      <c r="AP3121" t="s">
        <v>1669</v>
      </c>
    </row>
    <row r="3122" spans="1:42" hidden="1">
      <c r="A3122" s="79" t="str">
        <f t="shared" si="48"/>
        <v>UTF 3</v>
      </c>
      <c r="B3122" s="19">
        <v>3</v>
      </c>
      <c r="K3122" s="3" t="s">
        <v>1951</v>
      </c>
      <c r="L3122" s="3" t="s">
        <v>1951</v>
      </c>
      <c r="M3122" s="3" t="s">
        <v>1951</v>
      </c>
      <c r="N3122" s="3" t="s">
        <v>1951</v>
      </c>
      <c r="AP3122" t="s">
        <v>1669</v>
      </c>
    </row>
    <row r="3123" spans="1:42" hidden="1">
      <c r="A3123" s="79" t="str">
        <f t="shared" si="48"/>
        <v>UTF A</v>
      </c>
      <c r="B3123" s="89" t="s">
        <v>106</v>
      </c>
      <c r="C3123" s="79"/>
      <c r="D3123" s="79"/>
      <c r="E3123" s="79"/>
      <c r="F3123" s="79"/>
      <c r="G3123" s="84"/>
      <c r="H3123" s="79"/>
      <c r="I3123" s="79"/>
      <c r="J3123" s="79"/>
      <c r="K3123" s="3" t="s">
        <v>1951</v>
      </c>
      <c r="L3123" s="3" t="s">
        <v>1951</v>
      </c>
      <c r="M3123" s="3" t="s">
        <v>1951</v>
      </c>
      <c r="N3123" s="3" t="s">
        <v>1951</v>
      </c>
      <c r="O3123" s="3"/>
      <c r="P3123" s="79"/>
      <c r="Q3123" s="79"/>
      <c r="R3123" s="85"/>
      <c r="S3123" s="85"/>
      <c r="T3123" s="85"/>
      <c r="U3123" s="85"/>
      <c r="V3123" s="79"/>
      <c r="W3123" s="79"/>
      <c r="X3123" s="79"/>
      <c r="Y3123" s="79"/>
      <c r="Z3123" s="79"/>
      <c r="AA3123" s="79"/>
      <c r="AB3123" s="79"/>
      <c r="AC3123" s="79"/>
      <c r="AD3123" s="86"/>
      <c r="AE3123" s="86"/>
      <c r="AF3123" s="90"/>
      <c r="AG3123" s="3"/>
      <c r="AH3123" s="79"/>
      <c r="AI3123" s="79"/>
      <c r="AJ3123" s="79"/>
      <c r="AK3123" s="19"/>
      <c r="AL3123" s="79"/>
      <c r="AM3123" s="79"/>
      <c r="AN3123" s="3"/>
      <c r="AO3123" s="79"/>
      <c r="AP3123" s="158" t="s">
        <v>1669</v>
      </c>
    </row>
    <row r="3124" spans="1:42" hidden="1">
      <c r="A3124" s="79" t="str">
        <f t="shared" si="48"/>
        <v>UTF C</v>
      </c>
      <c r="B3124" s="89" t="s">
        <v>110</v>
      </c>
      <c r="C3124" s="79"/>
      <c r="D3124" s="79"/>
      <c r="E3124" s="79"/>
      <c r="F3124" s="79"/>
      <c r="G3124" s="84"/>
      <c r="H3124" s="79"/>
      <c r="I3124" s="79"/>
      <c r="J3124" s="79"/>
      <c r="K3124" s="3" t="s">
        <v>1951</v>
      </c>
      <c r="L3124" s="3" t="s">
        <v>1951</v>
      </c>
      <c r="M3124" s="3" t="s">
        <v>1951</v>
      </c>
      <c r="N3124" s="3" t="s">
        <v>1951</v>
      </c>
      <c r="O3124" s="3"/>
      <c r="P3124" s="79"/>
      <c r="Q3124" s="79"/>
      <c r="R3124" s="85"/>
      <c r="S3124" s="85"/>
      <c r="T3124" s="85"/>
      <c r="U3124" s="85"/>
      <c r="V3124" s="79"/>
      <c r="W3124" s="79"/>
      <c r="X3124" s="79"/>
      <c r="Y3124" s="79"/>
      <c r="Z3124" s="79"/>
      <c r="AA3124" s="79"/>
      <c r="AB3124" s="79"/>
      <c r="AC3124" s="79"/>
      <c r="AD3124" s="86"/>
      <c r="AE3124" s="86"/>
      <c r="AF3124" s="90"/>
      <c r="AG3124" s="3"/>
      <c r="AH3124" s="79"/>
      <c r="AI3124" s="79"/>
      <c r="AJ3124" s="79"/>
      <c r="AK3124" s="19"/>
      <c r="AL3124" s="79"/>
      <c r="AM3124" s="79"/>
      <c r="AN3124" s="3"/>
      <c r="AO3124" s="79"/>
      <c r="AP3124" s="158" t="s">
        <v>1669</v>
      </c>
    </row>
    <row r="3125" spans="1:42" hidden="1">
      <c r="A3125" s="79" t="str">
        <f t="shared" si="48"/>
        <v>UTF F</v>
      </c>
      <c r="B3125" s="89" t="s">
        <v>247</v>
      </c>
      <c r="K3125" s="3" t="s">
        <v>1951</v>
      </c>
      <c r="L3125" s="3" t="s">
        <v>1951</v>
      </c>
      <c r="M3125" s="3" t="s">
        <v>1951</v>
      </c>
      <c r="N3125" s="3" t="s">
        <v>1951</v>
      </c>
      <c r="AP3125" s="159" t="s">
        <v>1669</v>
      </c>
    </row>
    <row r="3126" spans="1:42" hidden="1">
      <c r="A3126" s="79" t="str">
        <f t="shared" si="48"/>
        <v>UTF I</v>
      </c>
      <c r="B3126" s="89" t="s">
        <v>224</v>
      </c>
      <c r="K3126" s="3" t="s">
        <v>1951</v>
      </c>
      <c r="L3126" s="3" t="s">
        <v>1951</v>
      </c>
      <c r="M3126" s="3" t="s">
        <v>1951</v>
      </c>
      <c r="N3126" s="3" t="s">
        <v>1951</v>
      </c>
      <c r="AP3126" s="159" t="s">
        <v>1669</v>
      </c>
    </row>
    <row r="3127" spans="1:42" hidden="1">
      <c r="A3127" s="79" t="str">
        <f t="shared" si="48"/>
        <v>V1MC D</v>
      </c>
      <c r="B3127" s="89" t="s">
        <v>239</v>
      </c>
      <c r="K3127" s="3" t="s">
        <v>1951</v>
      </c>
      <c r="L3127" s="3" t="s">
        <v>1951</v>
      </c>
      <c r="M3127" s="3" t="s">
        <v>1951</v>
      </c>
      <c r="N3127" s="3" t="s">
        <v>1951</v>
      </c>
      <c r="AP3127" s="159" t="s">
        <v>1913</v>
      </c>
    </row>
    <row r="3128" spans="1:42" hidden="1">
      <c r="A3128" s="79" t="str">
        <f t="shared" si="48"/>
        <v>V1MC E</v>
      </c>
      <c r="B3128" s="89" t="s">
        <v>246</v>
      </c>
      <c r="K3128" s="3" t="s">
        <v>1951</v>
      </c>
      <c r="L3128" s="3" t="s">
        <v>1951</v>
      </c>
      <c r="M3128" s="3" t="s">
        <v>1951</v>
      </c>
      <c r="N3128" s="3" t="s">
        <v>1951</v>
      </c>
      <c r="AP3128" s="159" t="s">
        <v>1913</v>
      </c>
    </row>
    <row r="3129" spans="1:42" hidden="1">
      <c r="A3129" s="79" t="str">
        <f t="shared" si="48"/>
        <v>VAL E</v>
      </c>
      <c r="B3129" s="89" t="s">
        <v>246</v>
      </c>
      <c r="K3129" s="3" t="s">
        <v>1951</v>
      </c>
      <c r="L3129" s="3" t="s">
        <v>1951</v>
      </c>
      <c r="M3129" s="3" t="s">
        <v>1951</v>
      </c>
      <c r="N3129" s="3" t="s">
        <v>1951</v>
      </c>
      <c r="AP3129" s="159" t="s">
        <v>1914</v>
      </c>
    </row>
    <row r="3130" spans="1:42" hidden="1">
      <c r="A3130" s="79" t="str">
        <f t="shared" si="48"/>
        <v>VAL F</v>
      </c>
      <c r="B3130" s="89" t="s">
        <v>247</v>
      </c>
      <c r="C3130" s="79" t="s">
        <v>465</v>
      </c>
      <c r="D3130" s="79" t="s">
        <v>521</v>
      </c>
      <c r="E3130" s="79">
        <v>6</v>
      </c>
      <c r="F3130" s="79">
        <v>-21.526057000000002</v>
      </c>
      <c r="G3130" s="84" t="s">
        <v>299</v>
      </c>
      <c r="H3130" s="79">
        <v>-64.710398999999995</v>
      </c>
      <c r="I3130" s="79" t="s">
        <v>300</v>
      </c>
      <c r="J3130" s="79">
        <v>15</v>
      </c>
      <c r="K3130" s="3" t="s">
        <v>1951</v>
      </c>
      <c r="L3130" s="3" t="s">
        <v>1951</v>
      </c>
      <c r="M3130" s="3" t="s">
        <v>1951</v>
      </c>
      <c r="N3130" s="3" t="s">
        <v>1951</v>
      </c>
      <c r="O3130" s="3" t="s">
        <v>179</v>
      </c>
      <c r="P3130" s="79" t="s">
        <v>77</v>
      </c>
      <c r="Q3130" s="79" t="s">
        <v>77</v>
      </c>
      <c r="R3130" s="85" t="s">
        <v>77</v>
      </c>
      <c r="S3130" s="85" t="s">
        <v>77</v>
      </c>
      <c r="T3130" s="85" t="s">
        <v>77</v>
      </c>
      <c r="U3130" s="85" t="s">
        <v>77</v>
      </c>
      <c r="V3130" s="79">
        <v>4</v>
      </c>
      <c r="W3130" s="79">
        <v>4</v>
      </c>
      <c r="X3130" s="79">
        <v>4</v>
      </c>
      <c r="Y3130" s="79">
        <v>4</v>
      </c>
      <c r="Z3130" s="79">
        <v>2175</v>
      </c>
      <c r="AA3130" s="79">
        <v>20175</v>
      </c>
      <c r="AB3130" s="79">
        <v>15000</v>
      </c>
      <c r="AC3130" s="79">
        <v>15000</v>
      </c>
      <c r="AD3130" s="86">
        <v>80000</v>
      </c>
      <c r="AE3130" s="86">
        <v>100</v>
      </c>
      <c r="AF3130" s="90"/>
      <c r="AG3130" s="3"/>
      <c r="AH3130" s="79" t="s">
        <v>301</v>
      </c>
      <c r="AI3130" s="79" t="s">
        <v>250</v>
      </c>
      <c r="AJ3130" s="79"/>
      <c r="AK3130" s="19" t="s">
        <v>247</v>
      </c>
      <c r="AL3130" s="79"/>
      <c r="AM3130" s="79"/>
      <c r="AN3130" s="3"/>
      <c r="AO3130" s="79"/>
      <c r="AP3130" s="158" t="s">
        <v>1914</v>
      </c>
    </row>
    <row r="3131" spans="1:42" hidden="1">
      <c r="A3131" s="79" t="str">
        <f t="shared" si="48"/>
        <v>VAP 3</v>
      </c>
      <c r="B3131" s="19">
        <v>3</v>
      </c>
      <c r="K3131" s="3" t="s">
        <v>1951</v>
      </c>
      <c r="L3131" s="3" t="s">
        <v>1951</v>
      </c>
      <c r="M3131" s="3" t="s">
        <v>1951</v>
      </c>
      <c r="N3131" s="3" t="s">
        <v>1951</v>
      </c>
      <c r="AP3131" t="s">
        <v>1915</v>
      </c>
    </row>
    <row r="3132" spans="1:42" hidden="1">
      <c r="A3132" s="79" t="str">
        <f t="shared" si="48"/>
        <v>VAP D</v>
      </c>
      <c r="B3132" s="89" t="s">
        <v>239</v>
      </c>
      <c r="C3132" s="79" t="s">
        <v>466</v>
      </c>
      <c r="D3132" s="79" t="s">
        <v>522</v>
      </c>
      <c r="E3132" s="79">
        <v>4</v>
      </c>
      <c r="F3132" s="79">
        <v>-17.891286999999998</v>
      </c>
      <c r="G3132" s="84" t="s">
        <v>299</v>
      </c>
      <c r="H3132" s="79">
        <v>-63.221347999999999</v>
      </c>
      <c r="I3132" s="79" t="s">
        <v>300</v>
      </c>
      <c r="J3132" s="79">
        <v>15</v>
      </c>
      <c r="K3132" s="3" t="s">
        <v>1951</v>
      </c>
      <c r="L3132" s="3" t="s">
        <v>1951</v>
      </c>
      <c r="M3132" s="3" t="s">
        <v>1951</v>
      </c>
      <c r="N3132" s="3" t="s">
        <v>1951</v>
      </c>
      <c r="O3132" s="3" t="s">
        <v>179</v>
      </c>
      <c r="P3132" s="79" t="s">
        <v>77</v>
      </c>
      <c r="Q3132" s="79" t="s">
        <v>77</v>
      </c>
      <c r="R3132" s="85" t="s">
        <v>77</v>
      </c>
      <c r="S3132" s="85" t="s">
        <v>77</v>
      </c>
      <c r="T3132" s="85" t="s">
        <v>77</v>
      </c>
      <c r="U3132" s="85" t="s">
        <v>77</v>
      </c>
      <c r="V3132" s="79">
        <v>4</v>
      </c>
      <c r="W3132" s="79">
        <v>4</v>
      </c>
      <c r="X3132" s="79">
        <v>4</v>
      </c>
      <c r="Y3132" s="79">
        <v>4</v>
      </c>
      <c r="Z3132" s="79">
        <v>2175</v>
      </c>
      <c r="AA3132" s="79">
        <v>20175</v>
      </c>
      <c r="AB3132" s="79">
        <v>15000</v>
      </c>
      <c r="AC3132" s="79">
        <v>15000</v>
      </c>
      <c r="AD3132" s="79">
        <v>120000</v>
      </c>
      <c r="AE3132" s="86">
        <v>100</v>
      </c>
      <c r="AF3132" s="90"/>
      <c r="AG3132" s="3"/>
      <c r="AH3132" s="79" t="s">
        <v>301</v>
      </c>
      <c r="AI3132" s="79" t="s">
        <v>250</v>
      </c>
      <c r="AJ3132" s="79"/>
      <c r="AK3132" s="19" t="s">
        <v>239</v>
      </c>
      <c r="AL3132" s="79"/>
      <c r="AM3132" s="79"/>
      <c r="AN3132" s="3"/>
      <c r="AO3132" s="79"/>
      <c r="AP3132" s="158" t="s">
        <v>1915</v>
      </c>
    </row>
    <row r="3133" spans="1:42" hidden="1">
      <c r="A3133" s="79" t="str">
        <f t="shared" si="48"/>
        <v>VAP F</v>
      </c>
      <c r="B3133" s="89" t="s">
        <v>247</v>
      </c>
      <c r="K3133" s="3" t="s">
        <v>1951</v>
      </c>
      <c r="L3133" s="3" t="s">
        <v>1951</v>
      </c>
      <c r="M3133" s="3" t="s">
        <v>1951</v>
      </c>
      <c r="N3133" s="3" t="s">
        <v>1951</v>
      </c>
      <c r="AP3133" s="159" t="s">
        <v>1915</v>
      </c>
    </row>
    <row r="3134" spans="1:42" hidden="1">
      <c r="A3134" s="79" t="str">
        <f t="shared" si="48"/>
        <v>VAP G</v>
      </c>
      <c r="B3134" s="89" t="s">
        <v>173</v>
      </c>
      <c r="K3134" s="3" t="s">
        <v>1951</v>
      </c>
      <c r="L3134" s="3" t="s">
        <v>1951</v>
      </c>
      <c r="M3134" s="3" t="s">
        <v>1951</v>
      </c>
      <c r="N3134" s="3" t="s">
        <v>1951</v>
      </c>
      <c r="AP3134" s="159" t="s">
        <v>1915</v>
      </c>
    </row>
    <row r="3135" spans="1:42" hidden="1">
      <c r="A3135" s="79" t="str">
        <f t="shared" si="48"/>
        <v>VAP I</v>
      </c>
      <c r="B3135" s="89" t="s">
        <v>224</v>
      </c>
      <c r="K3135" s="3" t="s">
        <v>1951</v>
      </c>
      <c r="L3135" s="3" t="s">
        <v>1951</v>
      </c>
      <c r="M3135" s="3" t="s">
        <v>1951</v>
      </c>
      <c r="N3135" s="3" t="s">
        <v>1951</v>
      </c>
      <c r="AP3135" s="159" t="s">
        <v>1915</v>
      </c>
    </row>
    <row r="3136" spans="1:42" hidden="1">
      <c r="A3136" s="79" t="str">
        <f t="shared" si="48"/>
        <v>VCI 1</v>
      </c>
      <c r="B3136" s="19">
        <v>1</v>
      </c>
      <c r="K3136" s="3" t="s">
        <v>1951</v>
      </c>
      <c r="L3136" s="3" t="s">
        <v>1951</v>
      </c>
      <c r="M3136" s="3" t="s">
        <v>1951</v>
      </c>
      <c r="N3136" s="3" t="s">
        <v>1951</v>
      </c>
      <c r="AP3136" t="s">
        <v>1011</v>
      </c>
    </row>
    <row r="3137" spans="1:42" hidden="1">
      <c r="A3137" s="79" t="str">
        <f t="shared" si="48"/>
        <v>VCI 2</v>
      </c>
      <c r="B3137" s="19">
        <v>2</v>
      </c>
      <c r="K3137" s="3" t="s">
        <v>1951</v>
      </c>
      <c r="L3137" s="3" t="s">
        <v>1951</v>
      </c>
      <c r="M3137" s="3" t="s">
        <v>1951</v>
      </c>
      <c r="N3137" s="3" t="s">
        <v>1951</v>
      </c>
      <c r="AP3137" t="s">
        <v>1011</v>
      </c>
    </row>
    <row r="3138" spans="1:42" hidden="1">
      <c r="A3138" s="79" t="str">
        <f t="shared" ref="A3138:A3201" si="49">_xlfn.CONCAT(AP3138," ",B3138)</f>
        <v>VCI E</v>
      </c>
      <c r="B3138" s="89" t="s">
        <v>246</v>
      </c>
      <c r="K3138" s="3" t="s">
        <v>1951</v>
      </c>
      <c r="L3138" s="3" t="s">
        <v>1951</v>
      </c>
      <c r="M3138" s="3" t="s">
        <v>1951</v>
      </c>
      <c r="N3138" s="3" t="s">
        <v>1951</v>
      </c>
      <c r="AP3138" s="159" t="s">
        <v>1011</v>
      </c>
    </row>
    <row r="3139" spans="1:42" hidden="1">
      <c r="A3139" s="79" t="str">
        <f t="shared" si="49"/>
        <v>VCI H</v>
      </c>
      <c r="B3139" s="89" t="s">
        <v>108</v>
      </c>
      <c r="K3139" s="3" t="s">
        <v>1951</v>
      </c>
      <c r="L3139" s="3" t="s">
        <v>1951</v>
      </c>
      <c r="M3139" s="3" t="s">
        <v>1951</v>
      </c>
      <c r="N3139" s="3" t="s">
        <v>1951</v>
      </c>
      <c r="AP3139" s="159" t="s">
        <v>1011</v>
      </c>
    </row>
    <row r="3140" spans="1:42" hidden="1">
      <c r="A3140" s="79" t="str">
        <f t="shared" si="49"/>
        <v>VCO 1</v>
      </c>
      <c r="B3140" s="19">
        <v>1</v>
      </c>
      <c r="K3140" s="3" t="s">
        <v>1951</v>
      </c>
      <c r="L3140" s="3" t="s">
        <v>1951</v>
      </c>
      <c r="M3140" s="3" t="s">
        <v>1951</v>
      </c>
      <c r="N3140" s="3" t="s">
        <v>1951</v>
      </c>
      <c r="AP3140" t="s">
        <v>1916</v>
      </c>
    </row>
    <row r="3141" spans="1:42" hidden="1">
      <c r="A3141" s="79" t="str">
        <f t="shared" si="49"/>
        <v>VCO 2</v>
      </c>
      <c r="B3141" s="19">
        <v>2</v>
      </c>
      <c r="K3141" s="3" t="s">
        <v>1951</v>
      </c>
      <c r="L3141" s="3" t="s">
        <v>1951</v>
      </c>
      <c r="M3141" s="3" t="s">
        <v>1951</v>
      </c>
      <c r="N3141" s="3" t="s">
        <v>1951</v>
      </c>
      <c r="AP3141" t="s">
        <v>1916</v>
      </c>
    </row>
    <row r="3142" spans="1:42" hidden="1">
      <c r="A3142" s="79" t="str">
        <f t="shared" si="49"/>
        <v>VCO 3</v>
      </c>
      <c r="B3142" s="19">
        <v>3</v>
      </c>
      <c r="K3142" s="3" t="s">
        <v>1951</v>
      </c>
      <c r="L3142" s="3" t="s">
        <v>1951</v>
      </c>
      <c r="M3142" s="3" t="s">
        <v>1951</v>
      </c>
      <c r="N3142" s="3" t="s">
        <v>1951</v>
      </c>
      <c r="AP3142" t="s">
        <v>1916</v>
      </c>
    </row>
    <row r="3143" spans="1:42" hidden="1">
      <c r="A3143" s="79" t="str">
        <f t="shared" si="49"/>
        <v>VCO D</v>
      </c>
      <c r="B3143" s="89" t="s">
        <v>239</v>
      </c>
      <c r="K3143" s="3" t="s">
        <v>1951</v>
      </c>
      <c r="L3143" s="3" t="s">
        <v>1951</v>
      </c>
      <c r="M3143" s="3" t="s">
        <v>1951</v>
      </c>
      <c r="N3143" s="3" t="s">
        <v>1951</v>
      </c>
      <c r="AP3143" s="159" t="s">
        <v>1916</v>
      </c>
    </row>
    <row r="3144" spans="1:42" hidden="1">
      <c r="A3144" s="79" t="str">
        <f t="shared" si="49"/>
        <v>VCO E</v>
      </c>
      <c r="B3144" s="89" t="s">
        <v>246</v>
      </c>
      <c r="K3144" s="3" t="s">
        <v>1951</v>
      </c>
      <c r="L3144" s="3" t="s">
        <v>1951</v>
      </c>
      <c r="M3144" s="3" t="s">
        <v>1951</v>
      </c>
      <c r="N3144" s="3" t="s">
        <v>1951</v>
      </c>
      <c r="AP3144" s="159" t="s">
        <v>1916</v>
      </c>
    </row>
    <row r="3145" spans="1:42" hidden="1">
      <c r="A3145" s="79" t="str">
        <f t="shared" si="49"/>
        <v>VCO F</v>
      </c>
      <c r="B3145" s="89" t="s">
        <v>247</v>
      </c>
      <c r="K3145" s="3" t="s">
        <v>1951</v>
      </c>
      <c r="L3145" s="3" t="s">
        <v>1951</v>
      </c>
      <c r="M3145" s="3" t="s">
        <v>1951</v>
      </c>
      <c r="N3145" s="3" t="s">
        <v>1951</v>
      </c>
      <c r="AP3145" s="159" t="s">
        <v>1916</v>
      </c>
    </row>
    <row r="3146" spans="1:42" hidden="1">
      <c r="A3146" s="79" t="str">
        <f t="shared" si="49"/>
        <v>VCO G</v>
      </c>
      <c r="B3146" s="89" t="s">
        <v>173</v>
      </c>
      <c r="K3146" s="3" t="s">
        <v>1951</v>
      </c>
      <c r="L3146" s="3" t="s">
        <v>1951</v>
      </c>
      <c r="M3146" s="3" t="s">
        <v>1951</v>
      </c>
      <c r="N3146" s="3" t="s">
        <v>1951</v>
      </c>
      <c r="AP3146" s="159" t="s">
        <v>1916</v>
      </c>
    </row>
    <row r="3147" spans="1:42" hidden="1">
      <c r="A3147" s="79" t="str">
        <f t="shared" si="49"/>
        <v>VCO H</v>
      </c>
      <c r="B3147" s="89" t="s">
        <v>108</v>
      </c>
      <c r="K3147" s="3" t="s">
        <v>1951</v>
      </c>
      <c r="L3147" s="3" t="s">
        <v>1951</v>
      </c>
      <c r="M3147" s="3" t="s">
        <v>1951</v>
      </c>
      <c r="N3147" s="3" t="s">
        <v>1951</v>
      </c>
      <c r="AP3147" s="159" t="s">
        <v>1916</v>
      </c>
    </row>
    <row r="3148" spans="1:42" hidden="1">
      <c r="A3148" s="79" t="str">
        <f t="shared" si="49"/>
        <v>VCO I</v>
      </c>
      <c r="B3148" s="89" t="s">
        <v>224</v>
      </c>
      <c r="K3148" s="3" t="s">
        <v>1951</v>
      </c>
      <c r="L3148" s="3" t="s">
        <v>1951</v>
      </c>
      <c r="M3148" s="3" t="s">
        <v>1951</v>
      </c>
      <c r="N3148" s="3" t="s">
        <v>1951</v>
      </c>
      <c r="AP3148" s="159" t="s">
        <v>1916</v>
      </c>
    </row>
    <row r="3149" spans="1:42" hidden="1">
      <c r="A3149" s="79" t="str">
        <f t="shared" si="49"/>
        <v>VCP D</v>
      </c>
      <c r="B3149" s="89" t="s">
        <v>239</v>
      </c>
      <c r="K3149" s="3" t="s">
        <v>1951</v>
      </c>
      <c r="L3149" s="3" t="s">
        <v>1951</v>
      </c>
      <c r="M3149" s="3" t="s">
        <v>1951</v>
      </c>
      <c r="N3149" s="3" t="s">
        <v>1951</v>
      </c>
      <c r="AP3149" s="159" t="s">
        <v>1039</v>
      </c>
    </row>
    <row r="3150" spans="1:42" hidden="1">
      <c r="A3150" s="79" t="str">
        <f t="shared" si="49"/>
        <v>VCP F</v>
      </c>
      <c r="B3150" s="89" t="s">
        <v>247</v>
      </c>
      <c r="K3150" s="3" t="s">
        <v>1951</v>
      </c>
      <c r="L3150" s="3" t="s">
        <v>1951</v>
      </c>
      <c r="M3150" s="3" t="s">
        <v>1951</v>
      </c>
      <c r="N3150" s="3" t="s">
        <v>1951</v>
      </c>
      <c r="AP3150" s="159" t="s">
        <v>1039</v>
      </c>
    </row>
    <row r="3151" spans="1:42" hidden="1">
      <c r="A3151" s="79" t="str">
        <f t="shared" si="49"/>
        <v>VCP G</v>
      </c>
      <c r="B3151" s="89" t="s">
        <v>173</v>
      </c>
      <c r="K3151" s="3" t="s">
        <v>1951</v>
      </c>
      <c r="L3151" s="3" t="s">
        <v>1951</v>
      </c>
      <c r="M3151" s="3" t="s">
        <v>1951</v>
      </c>
      <c r="N3151" s="3" t="s">
        <v>1951</v>
      </c>
      <c r="AP3151" s="159" t="s">
        <v>1039</v>
      </c>
    </row>
    <row r="3152" spans="1:42" hidden="1">
      <c r="A3152" s="79" t="str">
        <f t="shared" si="49"/>
        <v>VCP I</v>
      </c>
      <c r="B3152" s="89" t="s">
        <v>224</v>
      </c>
      <c r="K3152" s="3" t="s">
        <v>1951</v>
      </c>
      <c r="L3152" s="3" t="s">
        <v>1951</v>
      </c>
      <c r="M3152" s="3" t="s">
        <v>1951</v>
      </c>
      <c r="N3152" s="3" t="s">
        <v>1951</v>
      </c>
      <c r="AP3152" s="159" t="s">
        <v>1039</v>
      </c>
    </row>
    <row r="3153" spans="1:42" hidden="1">
      <c r="A3153" s="79" t="str">
        <f t="shared" si="49"/>
        <v>VEL 1</v>
      </c>
      <c r="B3153" s="19">
        <v>1</v>
      </c>
      <c r="K3153" s="3" t="s">
        <v>1951</v>
      </c>
      <c r="L3153" s="3" t="s">
        <v>1951</v>
      </c>
      <c r="M3153" s="3" t="s">
        <v>1951</v>
      </c>
      <c r="N3153" s="3" t="s">
        <v>1951</v>
      </c>
      <c r="AP3153" t="s">
        <v>605</v>
      </c>
    </row>
    <row r="3154" spans="1:42" hidden="1">
      <c r="A3154" s="79" t="str">
        <f t="shared" si="49"/>
        <v>VEL 3</v>
      </c>
      <c r="B3154" s="19">
        <v>3</v>
      </c>
      <c r="K3154" s="3" t="s">
        <v>1951</v>
      </c>
      <c r="L3154" s="3" t="s">
        <v>1951</v>
      </c>
      <c r="M3154" s="3" t="s">
        <v>1951</v>
      </c>
      <c r="N3154" s="3" t="s">
        <v>1951</v>
      </c>
      <c r="AP3154" t="s">
        <v>605</v>
      </c>
    </row>
    <row r="3155" spans="1:42" hidden="1">
      <c r="A3155" s="79" t="str">
        <f t="shared" si="49"/>
        <v>VEL D</v>
      </c>
      <c r="B3155" s="89" t="s">
        <v>239</v>
      </c>
      <c r="K3155" s="3" t="s">
        <v>1951</v>
      </c>
      <c r="L3155" s="3" t="s">
        <v>1951</v>
      </c>
      <c r="M3155" s="3" t="s">
        <v>1951</v>
      </c>
      <c r="N3155" s="3" t="s">
        <v>1951</v>
      </c>
      <c r="AP3155" s="159" t="s">
        <v>605</v>
      </c>
    </row>
    <row r="3156" spans="1:42" hidden="1">
      <c r="A3156" s="79" t="str">
        <f t="shared" si="49"/>
        <v>VEL G</v>
      </c>
      <c r="B3156" s="89" t="s">
        <v>173</v>
      </c>
      <c r="K3156" s="3" t="s">
        <v>1951</v>
      </c>
      <c r="L3156" s="3" t="s">
        <v>1951</v>
      </c>
      <c r="M3156" s="3" t="s">
        <v>1951</v>
      </c>
      <c r="N3156" s="3" t="s">
        <v>1951</v>
      </c>
      <c r="AP3156" s="159" t="s">
        <v>605</v>
      </c>
    </row>
    <row r="3157" spans="1:42" hidden="1">
      <c r="A3157" s="79" t="str">
        <f t="shared" si="49"/>
        <v>VES 1</v>
      </c>
      <c r="B3157" s="19">
        <v>1</v>
      </c>
      <c r="K3157" s="3" t="s">
        <v>1951</v>
      </c>
      <c r="L3157" s="3" t="s">
        <v>1951</v>
      </c>
      <c r="M3157" s="3" t="s">
        <v>1951</v>
      </c>
      <c r="N3157" s="3" t="s">
        <v>1951</v>
      </c>
      <c r="AP3157" t="s">
        <v>1670</v>
      </c>
    </row>
    <row r="3158" spans="1:42" hidden="1">
      <c r="A3158" s="79" t="str">
        <f t="shared" si="49"/>
        <v>VES 3</v>
      </c>
      <c r="B3158" s="19">
        <v>3</v>
      </c>
      <c r="K3158" s="3" t="s">
        <v>1951</v>
      </c>
      <c r="L3158" s="3" t="s">
        <v>1951</v>
      </c>
      <c r="M3158" s="3" t="s">
        <v>1951</v>
      </c>
      <c r="N3158" s="3" t="s">
        <v>1951</v>
      </c>
      <c r="AP3158" t="s">
        <v>1670</v>
      </c>
    </row>
    <row r="3159" spans="1:42" hidden="1">
      <c r="A3159" s="79" t="str">
        <f t="shared" si="49"/>
        <v>VES C</v>
      </c>
      <c r="B3159" s="89" t="s">
        <v>110</v>
      </c>
      <c r="C3159" s="87" t="s">
        <v>355</v>
      </c>
      <c r="D3159" s="3" t="s">
        <v>356</v>
      </c>
      <c r="E3159" s="3">
        <v>9</v>
      </c>
      <c r="F3159" s="87">
        <v>-17.796309999999998</v>
      </c>
      <c r="G3159" s="84" t="s">
        <v>299</v>
      </c>
      <c r="H3159" s="87">
        <v>-63.157879999999999</v>
      </c>
      <c r="I3159" s="79" t="s">
        <v>300</v>
      </c>
      <c r="J3159" s="79">
        <v>10</v>
      </c>
      <c r="K3159" s="3" t="s">
        <v>1951</v>
      </c>
      <c r="L3159" s="3" t="s">
        <v>1951</v>
      </c>
      <c r="M3159" s="3" t="s">
        <v>1951</v>
      </c>
      <c r="N3159" s="3" t="s">
        <v>1951</v>
      </c>
      <c r="O3159" s="3" t="s">
        <v>179</v>
      </c>
      <c r="P3159" s="79" t="s">
        <v>77</v>
      </c>
      <c r="Q3159" s="79" t="s">
        <v>77</v>
      </c>
      <c r="R3159" s="85" t="s">
        <v>77</v>
      </c>
      <c r="S3159" s="85" t="s">
        <v>77</v>
      </c>
      <c r="T3159" s="85" t="s">
        <v>77</v>
      </c>
      <c r="U3159" s="85" t="s">
        <v>77</v>
      </c>
      <c r="V3159" s="79">
        <v>4</v>
      </c>
      <c r="W3159" s="79">
        <v>2</v>
      </c>
      <c r="X3159" s="79">
        <v>4</v>
      </c>
      <c r="Y3159" s="88">
        <v>2</v>
      </c>
      <c r="Z3159" s="88">
        <v>1150</v>
      </c>
      <c r="AA3159" s="88">
        <v>19150</v>
      </c>
      <c r="AB3159" s="88">
        <v>10000</v>
      </c>
      <c r="AC3159" s="88">
        <v>10000</v>
      </c>
      <c r="AD3159" s="86">
        <v>80000</v>
      </c>
      <c r="AE3159" s="86">
        <v>100</v>
      </c>
      <c r="AF3159" s="3"/>
      <c r="AG3159" s="3"/>
      <c r="AH3159" s="79" t="s">
        <v>301</v>
      </c>
      <c r="AI3159" s="79" t="s">
        <v>250</v>
      </c>
      <c r="AJ3159" s="79"/>
      <c r="AK3159" s="19" t="s">
        <v>110</v>
      </c>
      <c r="AL3159" s="87">
        <v>24</v>
      </c>
      <c r="AM3159" s="87">
        <v>1</v>
      </c>
      <c r="AN3159" s="3">
        <v>73</v>
      </c>
      <c r="AO3159" s="87">
        <v>134</v>
      </c>
      <c r="AP3159" s="158" t="s">
        <v>1670</v>
      </c>
    </row>
    <row r="3160" spans="1:42" hidden="1">
      <c r="A3160" s="79" t="str">
        <f t="shared" si="49"/>
        <v>VES D</v>
      </c>
      <c r="B3160" s="89" t="s">
        <v>239</v>
      </c>
      <c r="C3160" s="79" t="s">
        <v>466</v>
      </c>
      <c r="D3160" s="79" t="s">
        <v>523</v>
      </c>
      <c r="E3160" s="79">
        <v>5</v>
      </c>
      <c r="F3160" s="79">
        <v>-17.891286999999998</v>
      </c>
      <c r="G3160" s="84" t="s">
        <v>299</v>
      </c>
      <c r="H3160" s="79">
        <v>-63.221347999999999</v>
      </c>
      <c r="I3160" s="79" t="s">
        <v>300</v>
      </c>
      <c r="J3160" s="79">
        <v>15</v>
      </c>
      <c r="K3160" s="3" t="s">
        <v>1951</v>
      </c>
      <c r="L3160" s="3" t="s">
        <v>1951</v>
      </c>
      <c r="M3160" s="3" t="s">
        <v>1951</v>
      </c>
      <c r="N3160" s="3" t="s">
        <v>1951</v>
      </c>
      <c r="O3160" s="3" t="s">
        <v>179</v>
      </c>
      <c r="P3160" s="79" t="s">
        <v>77</v>
      </c>
      <c r="Q3160" s="79" t="s">
        <v>77</v>
      </c>
      <c r="R3160" s="85" t="s">
        <v>77</v>
      </c>
      <c r="S3160" s="85" t="s">
        <v>77</v>
      </c>
      <c r="T3160" s="85" t="s">
        <v>77</v>
      </c>
      <c r="U3160" s="85" t="s">
        <v>77</v>
      </c>
      <c r="V3160" s="79">
        <v>4</v>
      </c>
      <c r="W3160" s="79">
        <v>4</v>
      </c>
      <c r="X3160" s="79">
        <v>4</v>
      </c>
      <c r="Y3160" s="79">
        <v>4</v>
      </c>
      <c r="Z3160" s="79">
        <v>2175</v>
      </c>
      <c r="AA3160" s="79">
        <v>20175</v>
      </c>
      <c r="AB3160" s="79">
        <v>15000</v>
      </c>
      <c r="AC3160" s="79">
        <v>15000</v>
      </c>
      <c r="AD3160" s="79">
        <v>120000</v>
      </c>
      <c r="AE3160" s="86">
        <v>100</v>
      </c>
      <c r="AF3160" s="90"/>
      <c r="AG3160" s="3"/>
      <c r="AH3160" s="79" t="s">
        <v>301</v>
      </c>
      <c r="AI3160" s="79" t="s">
        <v>250</v>
      </c>
      <c r="AJ3160" s="79"/>
      <c r="AK3160" s="19" t="s">
        <v>246</v>
      </c>
      <c r="AL3160" s="79"/>
      <c r="AM3160" s="79"/>
      <c r="AN3160" s="3"/>
      <c r="AO3160" s="79"/>
      <c r="AP3160" s="158" t="s">
        <v>1670</v>
      </c>
    </row>
    <row r="3161" spans="1:42" hidden="1">
      <c r="A3161" s="79" t="str">
        <f t="shared" si="49"/>
        <v>VES E</v>
      </c>
      <c r="B3161" s="89" t="s">
        <v>246</v>
      </c>
      <c r="K3161" s="3" t="s">
        <v>1951</v>
      </c>
      <c r="L3161" s="3" t="s">
        <v>1951</v>
      </c>
      <c r="M3161" s="3" t="s">
        <v>1951</v>
      </c>
      <c r="N3161" s="3" t="s">
        <v>1951</v>
      </c>
      <c r="AP3161" s="159" t="s">
        <v>1670</v>
      </c>
    </row>
    <row r="3162" spans="1:42" hidden="1">
      <c r="A3162" s="79" t="str">
        <f t="shared" si="49"/>
        <v>VES F</v>
      </c>
      <c r="B3162" s="89" t="s">
        <v>247</v>
      </c>
      <c r="K3162" s="3" t="s">
        <v>1951</v>
      </c>
      <c r="L3162" s="3" t="s">
        <v>1951</v>
      </c>
      <c r="M3162" s="3" t="s">
        <v>1951</v>
      </c>
      <c r="N3162" s="3" t="s">
        <v>1951</v>
      </c>
      <c r="AP3162" s="159" t="s">
        <v>1670</v>
      </c>
    </row>
    <row r="3163" spans="1:42" hidden="1">
      <c r="A3163" s="79" t="str">
        <f t="shared" si="49"/>
        <v>VES G</v>
      </c>
      <c r="B3163" s="89" t="s">
        <v>173</v>
      </c>
      <c r="K3163" s="3" t="s">
        <v>1951</v>
      </c>
      <c r="L3163" s="3" t="s">
        <v>1951</v>
      </c>
      <c r="M3163" s="3" t="s">
        <v>1951</v>
      </c>
      <c r="N3163" s="3" t="s">
        <v>1951</v>
      </c>
      <c r="AP3163" s="159" t="s">
        <v>1670</v>
      </c>
    </row>
    <row r="3164" spans="1:42" hidden="1">
      <c r="A3164" s="79" t="str">
        <f t="shared" si="49"/>
        <v>VES H</v>
      </c>
      <c r="B3164" s="89" t="s">
        <v>108</v>
      </c>
      <c r="K3164" s="3" t="s">
        <v>1951</v>
      </c>
      <c r="L3164" s="3" t="s">
        <v>1951</v>
      </c>
      <c r="M3164" s="3" t="s">
        <v>1951</v>
      </c>
      <c r="N3164" s="3" t="s">
        <v>1951</v>
      </c>
      <c r="AP3164" s="159" t="s">
        <v>1670</v>
      </c>
    </row>
    <row r="3165" spans="1:42" hidden="1">
      <c r="A3165" s="79" t="str">
        <f t="shared" si="49"/>
        <v>VHE 1</v>
      </c>
      <c r="B3165" s="19">
        <v>1</v>
      </c>
      <c r="K3165" s="3" t="s">
        <v>1951</v>
      </c>
      <c r="L3165" s="3" t="s">
        <v>1951</v>
      </c>
      <c r="M3165" s="3" t="s">
        <v>1951</v>
      </c>
      <c r="N3165" s="3" t="s">
        <v>1951</v>
      </c>
      <c r="AP3165" t="s">
        <v>1917</v>
      </c>
    </row>
    <row r="3166" spans="1:42" hidden="1">
      <c r="A3166" s="79" t="str">
        <f t="shared" si="49"/>
        <v>VHE 3</v>
      </c>
      <c r="B3166" s="19">
        <v>3</v>
      </c>
      <c r="K3166" s="3" t="s">
        <v>1951</v>
      </c>
      <c r="L3166" s="3" t="s">
        <v>1951</v>
      </c>
      <c r="M3166" s="3" t="s">
        <v>1951</v>
      </c>
      <c r="N3166" s="3" t="s">
        <v>1951</v>
      </c>
      <c r="AP3166" t="s">
        <v>1917</v>
      </c>
    </row>
    <row r="3167" spans="1:42" hidden="1">
      <c r="A3167" s="79" t="str">
        <f t="shared" si="49"/>
        <v>VHE D</v>
      </c>
      <c r="B3167" s="89" t="s">
        <v>239</v>
      </c>
      <c r="K3167" s="3" t="s">
        <v>1951</v>
      </c>
      <c r="L3167" s="3" t="s">
        <v>1951</v>
      </c>
      <c r="M3167" s="3" t="s">
        <v>1951</v>
      </c>
      <c r="N3167" s="3" t="s">
        <v>1951</v>
      </c>
      <c r="AP3167" s="159" t="s">
        <v>1917</v>
      </c>
    </row>
    <row r="3168" spans="1:42" hidden="1">
      <c r="A3168" s="79" t="str">
        <f t="shared" si="49"/>
        <v>VHE F</v>
      </c>
      <c r="B3168" s="89" t="s">
        <v>247</v>
      </c>
      <c r="K3168" s="3" t="s">
        <v>1951</v>
      </c>
      <c r="L3168" s="3" t="s">
        <v>1951</v>
      </c>
      <c r="M3168" s="3" t="s">
        <v>1951</v>
      </c>
      <c r="N3168" s="3" t="s">
        <v>1951</v>
      </c>
      <c r="AP3168" s="159" t="s">
        <v>1917</v>
      </c>
    </row>
    <row r="3169" spans="1:42" hidden="1">
      <c r="A3169" s="79" t="str">
        <f t="shared" si="49"/>
        <v>VHE G</v>
      </c>
      <c r="B3169" s="89" t="s">
        <v>173</v>
      </c>
      <c r="K3169" s="3" t="s">
        <v>1951</v>
      </c>
      <c r="L3169" s="3" t="s">
        <v>1951</v>
      </c>
      <c r="M3169" s="3" t="s">
        <v>1951</v>
      </c>
      <c r="N3169" s="3" t="s">
        <v>1951</v>
      </c>
      <c r="AP3169" s="159" t="s">
        <v>1917</v>
      </c>
    </row>
    <row r="3170" spans="1:42" hidden="1">
      <c r="A3170" s="79" t="str">
        <f t="shared" si="49"/>
        <v>VHE I</v>
      </c>
      <c r="B3170" s="89" t="s">
        <v>224</v>
      </c>
      <c r="K3170" s="3" t="s">
        <v>1951</v>
      </c>
      <c r="L3170" s="3" t="s">
        <v>1951</v>
      </c>
      <c r="M3170" s="3" t="s">
        <v>1951</v>
      </c>
      <c r="N3170" s="3" t="s">
        <v>1951</v>
      </c>
      <c r="AP3170" s="159" t="s">
        <v>1917</v>
      </c>
    </row>
    <row r="3171" spans="1:42" hidden="1">
      <c r="A3171" s="79" t="str">
        <f t="shared" si="49"/>
        <v>VIE 1</v>
      </c>
      <c r="B3171" s="19">
        <v>1</v>
      </c>
      <c r="K3171" s="3" t="s">
        <v>1951</v>
      </c>
      <c r="L3171" s="3" t="s">
        <v>1951</v>
      </c>
      <c r="M3171" s="3" t="s">
        <v>1951</v>
      </c>
      <c r="N3171" s="3" t="s">
        <v>1951</v>
      </c>
      <c r="AP3171" t="s">
        <v>1948</v>
      </c>
    </row>
    <row r="3172" spans="1:42" hidden="1">
      <c r="A3172" s="79" t="str">
        <f t="shared" si="49"/>
        <v>VIE 2</v>
      </c>
      <c r="B3172" s="19">
        <v>2</v>
      </c>
      <c r="K3172" s="3" t="s">
        <v>1951</v>
      </c>
      <c r="L3172" s="3" t="s">
        <v>1951</v>
      </c>
      <c r="M3172" s="3" t="s">
        <v>1951</v>
      </c>
      <c r="N3172" s="3" t="s">
        <v>1951</v>
      </c>
      <c r="AP3172" t="s">
        <v>1948</v>
      </c>
    </row>
    <row r="3173" spans="1:42" hidden="1">
      <c r="A3173" s="79" t="str">
        <f t="shared" si="49"/>
        <v>VIE 3</v>
      </c>
      <c r="B3173" s="19">
        <v>3</v>
      </c>
      <c r="K3173" s="3" t="s">
        <v>1951</v>
      </c>
      <c r="L3173" s="3" t="s">
        <v>1951</v>
      </c>
      <c r="M3173" s="3" t="s">
        <v>1951</v>
      </c>
      <c r="N3173" s="3" t="s">
        <v>1951</v>
      </c>
      <c r="AP3173" t="s">
        <v>1948</v>
      </c>
    </row>
    <row r="3174" spans="1:42" hidden="1">
      <c r="A3174" s="79" t="str">
        <f t="shared" si="49"/>
        <v>VIE D</v>
      </c>
      <c r="B3174" s="89" t="s">
        <v>239</v>
      </c>
      <c r="K3174" s="3" t="s">
        <v>1951</v>
      </c>
      <c r="L3174" s="3" t="s">
        <v>1951</v>
      </c>
      <c r="M3174" s="3" t="s">
        <v>1951</v>
      </c>
      <c r="N3174" s="3" t="s">
        <v>1951</v>
      </c>
      <c r="AP3174" s="159" t="s">
        <v>1948</v>
      </c>
    </row>
    <row r="3175" spans="1:42" hidden="1">
      <c r="A3175" s="79" t="str">
        <f t="shared" si="49"/>
        <v>VIE E</v>
      </c>
      <c r="B3175" s="89" t="s">
        <v>246</v>
      </c>
      <c r="K3175" s="3" t="s">
        <v>1951</v>
      </c>
      <c r="L3175" s="3" t="s">
        <v>1951</v>
      </c>
      <c r="M3175" s="3" t="s">
        <v>1951</v>
      </c>
      <c r="N3175" s="3" t="s">
        <v>1951</v>
      </c>
      <c r="AP3175" s="159" t="s">
        <v>1948</v>
      </c>
    </row>
    <row r="3176" spans="1:42" hidden="1">
      <c r="A3176" s="79" t="str">
        <f t="shared" si="49"/>
        <v>VIE F</v>
      </c>
      <c r="B3176" s="89" t="s">
        <v>247</v>
      </c>
      <c r="K3176" s="3" t="s">
        <v>1951</v>
      </c>
      <c r="L3176" s="3" t="s">
        <v>1951</v>
      </c>
      <c r="M3176" s="3" t="s">
        <v>1951</v>
      </c>
      <c r="N3176" s="3" t="s">
        <v>1951</v>
      </c>
      <c r="AP3176" s="159" t="s">
        <v>1948</v>
      </c>
    </row>
    <row r="3177" spans="1:42" hidden="1">
      <c r="A3177" s="79" t="str">
        <f t="shared" si="49"/>
        <v>VIE G</v>
      </c>
      <c r="B3177" s="89" t="s">
        <v>173</v>
      </c>
      <c r="K3177" s="3" t="s">
        <v>1951</v>
      </c>
      <c r="L3177" s="3" t="s">
        <v>1951</v>
      </c>
      <c r="M3177" s="3" t="s">
        <v>1951</v>
      </c>
      <c r="N3177" s="3" t="s">
        <v>1951</v>
      </c>
      <c r="AP3177" s="159" t="s">
        <v>1948</v>
      </c>
    </row>
    <row r="3178" spans="1:42" hidden="1">
      <c r="A3178" s="79" t="str">
        <f t="shared" si="49"/>
        <v>VIE H</v>
      </c>
      <c r="B3178" s="89" t="s">
        <v>108</v>
      </c>
      <c r="K3178" s="3" t="s">
        <v>1951</v>
      </c>
      <c r="L3178" s="3" t="s">
        <v>1951</v>
      </c>
      <c r="M3178" s="3" t="s">
        <v>1951</v>
      </c>
      <c r="N3178" s="3" t="s">
        <v>1951</v>
      </c>
      <c r="AP3178" s="159" t="s">
        <v>1948</v>
      </c>
    </row>
    <row r="3179" spans="1:42" hidden="1">
      <c r="A3179" s="79" t="str">
        <f t="shared" si="49"/>
        <v>VIE I</v>
      </c>
      <c r="B3179" s="89" t="s">
        <v>224</v>
      </c>
      <c r="K3179" s="3" t="s">
        <v>1951</v>
      </c>
      <c r="L3179" s="3" t="s">
        <v>1951</v>
      </c>
      <c r="M3179" s="3" t="s">
        <v>1951</v>
      </c>
      <c r="N3179" s="3" t="s">
        <v>1951</v>
      </c>
      <c r="AP3179" s="159" t="s">
        <v>1948</v>
      </c>
    </row>
    <row r="3180" spans="1:42" hidden="1">
      <c r="A3180" s="79" t="str">
        <f t="shared" si="49"/>
        <v>VIL 1</v>
      </c>
      <c r="B3180" s="19">
        <v>1</v>
      </c>
      <c r="K3180" s="3" t="s">
        <v>1951</v>
      </c>
      <c r="L3180" s="3" t="s">
        <v>1951</v>
      </c>
      <c r="M3180" s="3" t="s">
        <v>1951</v>
      </c>
      <c r="N3180" s="3" t="s">
        <v>1951</v>
      </c>
      <c r="AP3180" t="s">
        <v>1949</v>
      </c>
    </row>
    <row r="3181" spans="1:42" hidden="1">
      <c r="A3181" s="79" t="str">
        <f t="shared" si="49"/>
        <v>VIL 2</v>
      </c>
      <c r="B3181" s="19">
        <v>2</v>
      </c>
      <c r="K3181" s="3" t="s">
        <v>1951</v>
      </c>
      <c r="L3181" s="3" t="s">
        <v>1951</v>
      </c>
      <c r="M3181" s="3" t="s">
        <v>1951</v>
      </c>
      <c r="N3181" s="3" t="s">
        <v>1951</v>
      </c>
      <c r="AP3181" t="s">
        <v>1949</v>
      </c>
    </row>
    <row r="3182" spans="1:42" hidden="1">
      <c r="A3182" s="79" t="str">
        <f t="shared" si="49"/>
        <v>VIL 3</v>
      </c>
      <c r="B3182" s="19">
        <v>3</v>
      </c>
      <c r="K3182" s="3" t="s">
        <v>1951</v>
      </c>
      <c r="L3182" s="3" t="s">
        <v>1951</v>
      </c>
      <c r="M3182" s="3" t="s">
        <v>1951</v>
      </c>
      <c r="N3182" s="3" t="s">
        <v>1951</v>
      </c>
      <c r="AP3182" t="s">
        <v>1949</v>
      </c>
    </row>
    <row r="3183" spans="1:42" hidden="1">
      <c r="A3183" s="79" t="str">
        <f t="shared" si="49"/>
        <v>VIL D</v>
      </c>
      <c r="B3183" s="89" t="s">
        <v>239</v>
      </c>
      <c r="K3183" s="3" t="s">
        <v>1951</v>
      </c>
      <c r="L3183" s="3" t="s">
        <v>1951</v>
      </c>
      <c r="M3183" s="3" t="s">
        <v>1951</v>
      </c>
      <c r="N3183" s="3" t="s">
        <v>1951</v>
      </c>
      <c r="AP3183" s="159" t="s">
        <v>1949</v>
      </c>
    </row>
    <row r="3184" spans="1:42" hidden="1">
      <c r="A3184" s="79" t="str">
        <f t="shared" si="49"/>
        <v>VIL E</v>
      </c>
      <c r="B3184" s="89" t="s">
        <v>246</v>
      </c>
      <c r="K3184" s="3" t="s">
        <v>1951</v>
      </c>
      <c r="L3184" s="3" t="s">
        <v>1951</v>
      </c>
      <c r="M3184" s="3" t="s">
        <v>1951</v>
      </c>
      <c r="N3184" s="3" t="s">
        <v>1951</v>
      </c>
      <c r="AP3184" s="159" t="s">
        <v>1949</v>
      </c>
    </row>
    <row r="3185" spans="1:42" hidden="1">
      <c r="A3185" s="79" t="str">
        <f t="shared" si="49"/>
        <v>VIL F</v>
      </c>
      <c r="B3185" s="89" t="s">
        <v>247</v>
      </c>
      <c r="K3185" s="3" t="s">
        <v>1951</v>
      </c>
      <c r="L3185" s="3" t="s">
        <v>1951</v>
      </c>
      <c r="M3185" s="3" t="s">
        <v>1951</v>
      </c>
      <c r="N3185" s="3" t="s">
        <v>1951</v>
      </c>
      <c r="AP3185" s="159" t="s">
        <v>1949</v>
      </c>
    </row>
    <row r="3186" spans="1:42" hidden="1">
      <c r="A3186" s="79" t="str">
        <f t="shared" si="49"/>
        <v>VIL G</v>
      </c>
      <c r="B3186" s="89" t="s">
        <v>173</v>
      </c>
      <c r="K3186" s="3" t="s">
        <v>1951</v>
      </c>
      <c r="L3186" s="3" t="s">
        <v>1951</v>
      </c>
      <c r="M3186" s="3" t="s">
        <v>1951</v>
      </c>
      <c r="N3186" s="3" t="s">
        <v>1951</v>
      </c>
      <c r="AP3186" s="159" t="s">
        <v>1949</v>
      </c>
    </row>
    <row r="3187" spans="1:42" hidden="1">
      <c r="A3187" s="79" t="str">
        <f t="shared" si="49"/>
        <v>VIL H</v>
      </c>
      <c r="B3187" s="89" t="s">
        <v>108</v>
      </c>
      <c r="K3187" s="3" t="s">
        <v>1951</v>
      </c>
      <c r="L3187" s="3" t="s">
        <v>1951</v>
      </c>
      <c r="M3187" s="3" t="s">
        <v>1951</v>
      </c>
      <c r="N3187" s="3" t="s">
        <v>1951</v>
      </c>
      <c r="AP3187" s="159" t="s">
        <v>1949</v>
      </c>
    </row>
    <row r="3188" spans="1:42" hidden="1">
      <c r="A3188" s="79" t="str">
        <f t="shared" si="49"/>
        <v>VIL I</v>
      </c>
      <c r="B3188" s="89" t="s">
        <v>224</v>
      </c>
      <c r="K3188" s="3" t="s">
        <v>1951</v>
      </c>
      <c r="L3188" s="3" t="s">
        <v>1951</v>
      </c>
      <c r="M3188" s="3" t="s">
        <v>1951</v>
      </c>
      <c r="N3188" s="3" t="s">
        <v>1951</v>
      </c>
      <c r="AP3188" s="159" t="s">
        <v>1949</v>
      </c>
    </row>
    <row r="3189" spans="1:42" hidden="1">
      <c r="A3189" s="79" t="str">
        <f t="shared" si="49"/>
        <v>VINS D</v>
      </c>
      <c r="B3189" s="89" t="s">
        <v>239</v>
      </c>
      <c r="K3189" s="3" t="s">
        <v>1951</v>
      </c>
      <c r="L3189" s="3" t="s">
        <v>1951</v>
      </c>
      <c r="M3189" s="3" t="s">
        <v>1951</v>
      </c>
      <c r="N3189" s="3" t="s">
        <v>1951</v>
      </c>
      <c r="AP3189" s="159" t="s">
        <v>1918</v>
      </c>
    </row>
    <row r="3190" spans="1:42" hidden="1">
      <c r="A3190" s="79" t="str">
        <f t="shared" si="49"/>
        <v>VINS E</v>
      </c>
      <c r="B3190" s="89" t="s">
        <v>246</v>
      </c>
      <c r="K3190" s="3" t="s">
        <v>1951</v>
      </c>
      <c r="L3190" s="3" t="s">
        <v>1951</v>
      </c>
      <c r="M3190" s="3" t="s">
        <v>1951</v>
      </c>
      <c r="N3190" s="3" t="s">
        <v>1951</v>
      </c>
      <c r="AP3190" s="159" t="s">
        <v>1918</v>
      </c>
    </row>
    <row r="3191" spans="1:42" hidden="1">
      <c r="A3191" s="79" t="str">
        <f t="shared" si="49"/>
        <v>VINS F</v>
      </c>
      <c r="B3191" s="89" t="s">
        <v>247</v>
      </c>
      <c r="K3191" s="3" t="s">
        <v>1951</v>
      </c>
      <c r="L3191" s="3" t="s">
        <v>1951</v>
      </c>
      <c r="M3191" s="3" t="s">
        <v>1951</v>
      </c>
      <c r="N3191" s="3" t="s">
        <v>1951</v>
      </c>
      <c r="AP3191" s="159" t="s">
        <v>1918</v>
      </c>
    </row>
    <row r="3192" spans="1:42" hidden="1">
      <c r="A3192" s="79" t="str">
        <f t="shared" si="49"/>
        <v>VIR 2</v>
      </c>
      <c r="B3192" s="19">
        <v>2</v>
      </c>
      <c r="K3192" s="3" t="s">
        <v>1951</v>
      </c>
      <c r="L3192" s="3" t="s">
        <v>1951</v>
      </c>
      <c r="M3192" s="3" t="s">
        <v>1951</v>
      </c>
      <c r="N3192" s="3" t="s">
        <v>1951</v>
      </c>
      <c r="AP3192" t="s">
        <v>1919</v>
      </c>
    </row>
    <row r="3193" spans="1:42" hidden="1">
      <c r="A3193" s="79" t="str">
        <f t="shared" si="49"/>
        <v>VIR 3</v>
      </c>
      <c r="B3193" s="19">
        <v>3</v>
      </c>
      <c r="K3193" s="3" t="s">
        <v>1951</v>
      </c>
      <c r="L3193" s="3" t="s">
        <v>1951</v>
      </c>
      <c r="M3193" s="3" t="s">
        <v>1951</v>
      </c>
      <c r="N3193" s="3" t="s">
        <v>1951</v>
      </c>
      <c r="AP3193" t="s">
        <v>1919</v>
      </c>
    </row>
    <row r="3194" spans="1:42" hidden="1">
      <c r="A3194" s="79" t="str">
        <f t="shared" si="49"/>
        <v>VIR E</v>
      </c>
      <c r="B3194" s="89" t="s">
        <v>246</v>
      </c>
      <c r="K3194" s="3" t="s">
        <v>1951</v>
      </c>
      <c r="L3194" s="3" t="s">
        <v>1951</v>
      </c>
      <c r="M3194" s="3" t="s">
        <v>1951</v>
      </c>
      <c r="N3194" s="3" t="s">
        <v>1951</v>
      </c>
      <c r="AP3194" s="159" t="s">
        <v>1919</v>
      </c>
    </row>
    <row r="3195" spans="1:42" hidden="1">
      <c r="A3195" s="79" t="str">
        <f t="shared" si="49"/>
        <v>VIR F</v>
      </c>
      <c r="B3195" s="89" t="s">
        <v>247</v>
      </c>
      <c r="K3195" s="3" t="s">
        <v>1951</v>
      </c>
      <c r="L3195" s="3" t="s">
        <v>1951</v>
      </c>
      <c r="M3195" s="3" t="s">
        <v>1951</v>
      </c>
      <c r="N3195" s="3" t="s">
        <v>1951</v>
      </c>
      <c r="AP3195" s="159" t="s">
        <v>1919</v>
      </c>
    </row>
    <row r="3196" spans="1:42" hidden="1">
      <c r="A3196" s="79" t="str">
        <f t="shared" si="49"/>
        <v>VIR G</v>
      </c>
      <c r="B3196" s="89" t="s">
        <v>173</v>
      </c>
      <c r="K3196" s="3" t="s">
        <v>1951</v>
      </c>
      <c r="L3196" s="3" t="s">
        <v>1951</v>
      </c>
      <c r="M3196" s="3" t="s">
        <v>1951</v>
      </c>
      <c r="N3196" s="3" t="s">
        <v>1951</v>
      </c>
      <c r="AP3196" s="159" t="s">
        <v>1919</v>
      </c>
    </row>
    <row r="3197" spans="1:42" hidden="1">
      <c r="A3197" s="79" t="str">
        <f t="shared" si="49"/>
        <v>VIR H</v>
      </c>
      <c r="B3197" s="89" t="s">
        <v>108</v>
      </c>
      <c r="K3197" s="3" t="s">
        <v>1951</v>
      </c>
      <c r="L3197" s="3" t="s">
        <v>1951</v>
      </c>
      <c r="M3197" s="3" t="s">
        <v>1951</v>
      </c>
      <c r="N3197" s="3" t="s">
        <v>1951</v>
      </c>
      <c r="AP3197" s="159" t="s">
        <v>1919</v>
      </c>
    </row>
    <row r="3198" spans="1:42" hidden="1">
      <c r="A3198" s="79" t="str">
        <f t="shared" si="49"/>
        <v>VIR I</v>
      </c>
      <c r="B3198" s="89" t="s">
        <v>224</v>
      </c>
      <c r="K3198" s="3" t="s">
        <v>1951</v>
      </c>
      <c r="L3198" s="3" t="s">
        <v>1951</v>
      </c>
      <c r="M3198" s="3" t="s">
        <v>1951</v>
      </c>
      <c r="N3198" s="3" t="s">
        <v>1951</v>
      </c>
      <c r="AP3198" s="159" t="s">
        <v>1919</v>
      </c>
    </row>
    <row r="3199" spans="1:42" hidden="1">
      <c r="A3199" s="79" t="str">
        <f t="shared" si="49"/>
        <v>VJA 2</v>
      </c>
      <c r="B3199" s="19">
        <v>2</v>
      </c>
      <c r="K3199" s="3" t="s">
        <v>1951</v>
      </c>
      <c r="L3199" s="3" t="s">
        <v>1951</v>
      </c>
      <c r="M3199" s="3" t="s">
        <v>1951</v>
      </c>
      <c r="N3199" s="3" t="s">
        <v>1951</v>
      </c>
      <c r="AP3199" t="s">
        <v>742</v>
      </c>
    </row>
    <row r="3200" spans="1:42" hidden="1">
      <c r="A3200" s="79" t="str">
        <f t="shared" si="49"/>
        <v>VJA 3</v>
      </c>
      <c r="B3200" s="19">
        <v>3</v>
      </c>
      <c r="K3200" s="3" t="s">
        <v>1951</v>
      </c>
      <c r="L3200" s="3" t="s">
        <v>1951</v>
      </c>
      <c r="M3200" s="3" t="s">
        <v>1951</v>
      </c>
      <c r="N3200" s="3" t="s">
        <v>1951</v>
      </c>
      <c r="AP3200" t="s">
        <v>742</v>
      </c>
    </row>
    <row r="3201" spans="1:42" hidden="1">
      <c r="A3201" s="79" t="str">
        <f t="shared" si="49"/>
        <v>VJA H</v>
      </c>
      <c r="B3201" s="89" t="s">
        <v>108</v>
      </c>
      <c r="K3201" s="3" t="s">
        <v>1951</v>
      </c>
      <c r="L3201" s="3" t="s">
        <v>1951</v>
      </c>
      <c r="M3201" s="3" t="s">
        <v>1951</v>
      </c>
      <c r="N3201" s="3" t="s">
        <v>1951</v>
      </c>
      <c r="AP3201" s="159" t="s">
        <v>742</v>
      </c>
    </row>
    <row r="3202" spans="1:42" hidden="1">
      <c r="A3202" s="79" t="str">
        <f t="shared" ref="A3202:A3265" si="50">_xlfn.CONCAT(AP3202," ",B3202)</f>
        <v>VJA I</v>
      </c>
      <c r="B3202" s="89" t="s">
        <v>224</v>
      </c>
      <c r="K3202" s="3" t="s">
        <v>1951</v>
      </c>
      <c r="L3202" s="3" t="s">
        <v>1951</v>
      </c>
      <c r="M3202" s="3" t="s">
        <v>1951</v>
      </c>
      <c r="N3202" s="3" t="s">
        <v>1951</v>
      </c>
      <c r="AP3202" s="159" t="s">
        <v>742</v>
      </c>
    </row>
    <row r="3203" spans="1:42" hidden="1">
      <c r="A3203" s="79" t="str">
        <f t="shared" si="50"/>
        <v>VLJ 1</v>
      </c>
      <c r="B3203" s="19">
        <v>1</v>
      </c>
      <c r="K3203" s="3" t="s">
        <v>1951</v>
      </c>
      <c r="L3203" s="3" t="s">
        <v>1951</v>
      </c>
      <c r="M3203" s="3" t="s">
        <v>1951</v>
      </c>
      <c r="N3203" s="3" t="s">
        <v>1951</v>
      </c>
      <c r="AP3203" t="s">
        <v>1015</v>
      </c>
    </row>
    <row r="3204" spans="1:42" hidden="1">
      <c r="A3204" s="79" t="str">
        <f t="shared" si="50"/>
        <v>VLJ 2</v>
      </c>
      <c r="B3204" s="19">
        <v>2</v>
      </c>
      <c r="K3204" s="3" t="s">
        <v>1951</v>
      </c>
      <c r="L3204" s="3" t="s">
        <v>1951</v>
      </c>
      <c r="M3204" s="3" t="s">
        <v>1951</v>
      </c>
      <c r="N3204" s="3" t="s">
        <v>1951</v>
      </c>
      <c r="AP3204" t="s">
        <v>1015</v>
      </c>
    </row>
    <row r="3205" spans="1:42" hidden="1">
      <c r="A3205" s="79" t="str">
        <f t="shared" si="50"/>
        <v>VLJ C</v>
      </c>
      <c r="B3205" s="89" t="s">
        <v>110</v>
      </c>
      <c r="K3205" s="3" t="s">
        <v>1951</v>
      </c>
      <c r="L3205" s="3" t="s">
        <v>1951</v>
      </c>
      <c r="M3205" s="3" t="s">
        <v>1951</v>
      </c>
      <c r="N3205" s="3" t="s">
        <v>1951</v>
      </c>
      <c r="AP3205" s="159" t="s">
        <v>1015</v>
      </c>
    </row>
    <row r="3206" spans="1:42" hidden="1">
      <c r="A3206" s="79" t="str">
        <f t="shared" si="50"/>
        <v>VLJ D</v>
      </c>
      <c r="B3206" s="89" t="s">
        <v>239</v>
      </c>
      <c r="K3206" s="3" t="s">
        <v>1951</v>
      </c>
      <c r="L3206" s="3" t="s">
        <v>1951</v>
      </c>
      <c r="M3206" s="3" t="s">
        <v>1951</v>
      </c>
      <c r="N3206" s="3" t="s">
        <v>1951</v>
      </c>
      <c r="AP3206" s="159" t="s">
        <v>1015</v>
      </c>
    </row>
    <row r="3207" spans="1:42" hidden="1">
      <c r="A3207" s="79" t="str">
        <f t="shared" si="50"/>
        <v>VLJ E</v>
      </c>
      <c r="B3207" s="89" t="s">
        <v>246</v>
      </c>
      <c r="K3207" s="3" t="s">
        <v>1951</v>
      </c>
      <c r="L3207" s="3" t="s">
        <v>1951</v>
      </c>
      <c r="M3207" s="3" t="s">
        <v>1951</v>
      </c>
      <c r="N3207" s="3" t="s">
        <v>1951</v>
      </c>
      <c r="AP3207" s="159" t="s">
        <v>1015</v>
      </c>
    </row>
    <row r="3208" spans="1:42" hidden="1">
      <c r="A3208" s="79" t="str">
        <f t="shared" si="50"/>
        <v>VLJ G</v>
      </c>
      <c r="B3208" s="89" t="s">
        <v>173</v>
      </c>
      <c r="K3208" s="3" t="s">
        <v>1951</v>
      </c>
      <c r="L3208" s="3" t="s">
        <v>1951</v>
      </c>
      <c r="M3208" s="3" t="s">
        <v>1951</v>
      </c>
      <c r="N3208" s="3" t="s">
        <v>1951</v>
      </c>
      <c r="AP3208" s="159" t="s">
        <v>1015</v>
      </c>
    </row>
    <row r="3209" spans="1:42" hidden="1">
      <c r="A3209" s="79" t="str">
        <f t="shared" si="50"/>
        <v>VLJ H</v>
      </c>
      <c r="B3209" s="89" t="s">
        <v>108</v>
      </c>
      <c r="K3209" s="3" t="s">
        <v>1951</v>
      </c>
      <c r="L3209" s="3" t="s">
        <v>1951</v>
      </c>
      <c r="M3209" s="3" t="s">
        <v>1951</v>
      </c>
      <c r="N3209" s="3" t="s">
        <v>1951</v>
      </c>
      <c r="AP3209" s="159" t="s">
        <v>1015</v>
      </c>
    </row>
    <row r="3210" spans="1:42" hidden="1">
      <c r="A3210" s="79" t="str">
        <f t="shared" si="50"/>
        <v>VLR 1</v>
      </c>
      <c r="B3210" s="19">
        <v>1</v>
      </c>
      <c r="K3210" s="3" t="s">
        <v>1951</v>
      </c>
      <c r="L3210" s="3" t="s">
        <v>1951</v>
      </c>
      <c r="M3210" s="3" t="s">
        <v>1951</v>
      </c>
      <c r="N3210" s="3" t="s">
        <v>1951</v>
      </c>
      <c r="AP3210" t="s">
        <v>1671</v>
      </c>
    </row>
    <row r="3211" spans="1:42" hidden="1">
      <c r="A3211" s="79" t="str">
        <f t="shared" si="50"/>
        <v>VLR 2</v>
      </c>
      <c r="B3211" s="19">
        <v>2</v>
      </c>
      <c r="K3211" s="3" t="s">
        <v>1951</v>
      </c>
      <c r="L3211" s="3" t="s">
        <v>1951</v>
      </c>
      <c r="M3211" s="3" t="s">
        <v>1951</v>
      </c>
      <c r="N3211" s="3" t="s">
        <v>1951</v>
      </c>
      <c r="AP3211" t="s">
        <v>1671</v>
      </c>
    </row>
    <row r="3212" spans="1:42" hidden="1">
      <c r="A3212" s="79" t="str">
        <f t="shared" si="50"/>
        <v>VLR A</v>
      </c>
      <c r="B3212" s="89" t="s">
        <v>106</v>
      </c>
      <c r="C3212" s="79"/>
      <c r="D3212" s="79"/>
      <c r="E3212" s="79"/>
      <c r="F3212" s="79"/>
      <c r="G3212" s="84"/>
      <c r="H3212" s="79"/>
      <c r="I3212" s="79"/>
      <c r="J3212" s="79"/>
      <c r="K3212" s="3" t="s">
        <v>1951</v>
      </c>
      <c r="L3212" s="3" t="s">
        <v>1951</v>
      </c>
      <c r="M3212" s="3" t="s">
        <v>1951</v>
      </c>
      <c r="N3212" s="3" t="s">
        <v>1951</v>
      </c>
      <c r="O3212" s="3"/>
      <c r="P3212" s="79"/>
      <c r="Q3212" s="79"/>
      <c r="R3212" s="85"/>
      <c r="S3212" s="85"/>
      <c r="T3212" s="85"/>
      <c r="U3212" s="85"/>
      <c r="V3212" s="79"/>
      <c r="W3212" s="79"/>
      <c r="X3212" s="79"/>
      <c r="Y3212" s="79"/>
      <c r="Z3212" s="79"/>
      <c r="AA3212" s="79"/>
      <c r="AB3212" s="79"/>
      <c r="AC3212" s="79"/>
      <c r="AD3212" s="86"/>
      <c r="AE3212" s="86"/>
      <c r="AF3212" s="90"/>
      <c r="AG3212" s="3"/>
      <c r="AH3212" s="79"/>
      <c r="AI3212" s="79"/>
      <c r="AJ3212" s="79"/>
      <c r="AK3212" s="19"/>
      <c r="AL3212" s="79"/>
      <c r="AM3212" s="79"/>
      <c r="AN3212" s="3"/>
      <c r="AO3212" s="79"/>
      <c r="AP3212" s="158" t="s">
        <v>1671</v>
      </c>
    </row>
    <row r="3213" spans="1:42" hidden="1">
      <c r="A3213" s="79" t="str">
        <f t="shared" si="50"/>
        <v>VLR D</v>
      </c>
      <c r="B3213" s="89" t="s">
        <v>239</v>
      </c>
      <c r="K3213" s="3" t="s">
        <v>1951</v>
      </c>
      <c r="L3213" s="3" t="s">
        <v>1951</v>
      </c>
      <c r="M3213" s="3" t="s">
        <v>1951</v>
      </c>
      <c r="N3213" s="3" t="s">
        <v>1951</v>
      </c>
      <c r="AP3213" s="159" t="s">
        <v>1671</v>
      </c>
    </row>
    <row r="3214" spans="1:42" hidden="1">
      <c r="A3214" s="79" t="str">
        <f t="shared" si="50"/>
        <v>VLR E</v>
      </c>
      <c r="B3214" s="89" t="s">
        <v>246</v>
      </c>
      <c r="K3214" s="3" t="s">
        <v>1951</v>
      </c>
      <c r="L3214" s="3" t="s">
        <v>1951</v>
      </c>
      <c r="M3214" s="3" t="s">
        <v>1951</v>
      </c>
      <c r="N3214" s="3" t="s">
        <v>1951</v>
      </c>
      <c r="AP3214" s="159" t="s">
        <v>1671</v>
      </c>
    </row>
    <row r="3215" spans="1:42" hidden="1">
      <c r="A3215" s="79" t="str">
        <f t="shared" si="50"/>
        <v>VLR F</v>
      </c>
      <c r="B3215" s="89" t="s">
        <v>247</v>
      </c>
      <c r="K3215" s="3" t="s">
        <v>1951</v>
      </c>
      <c r="L3215" s="3" t="s">
        <v>1951</v>
      </c>
      <c r="M3215" s="3" t="s">
        <v>1951</v>
      </c>
      <c r="N3215" s="3" t="s">
        <v>1951</v>
      </c>
      <c r="AP3215" s="159" t="s">
        <v>1671</v>
      </c>
    </row>
    <row r="3216" spans="1:42" hidden="1">
      <c r="A3216" s="79" t="str">
        <f t="shared" si="50"/>
        <v>VLR G</v>
      </c>
      <c r="B3216" s="89" t="s">
        <v>173</v>
      </c>
      <c r="K3216" s="3" t="s">
        <v>1951</v>
      </c>
      <c r="L3216" s="3" t="s">
        <v>1951</v>
      </c>
      <c r="M3216" s="3" t="s">
        <v>1951</v>
      </c>
      <c r="N3216" s="3" t="s">
        <v>1951</v>
      </c>
      <c r="AP3216" s="159" t="s">
        <v>1671</v>
      </c>
    </row>
    <row r="3217" spans="1:42" hidden="1">
      <c r="A3217" s="79" t="str">
        <f t="shared" si="50"/>
        <v>VLR H</v>
      </c>
      <c r="B3217" s="89" t="s">
        <v>108</v>
      </c>
      <c r="K3217" s="3" t="s">
        <v>1951</v>
      </c>
      <c r="L3217" s="3" t="s">
        <v>1951</v>
      </c>
      <c r="M3217" s="3" t="s">
        <v>1951</v>
      </c>
      <c r="N3217" s="3" t="s">
        <v>1951</v>
      </c>
      <c r="AP3217" s="159" t="s">
        <v>1671</v>
      </c>
    </row>
    <row r="3218" spans="1:42" hidden="1">
      <c r="A3218" s="79" t="str">
        <f t="shared" si="50"/>
        <v>VLR I</v>
      </c>
      <c r="B3218" s="89" t="s">
        <v>224</v>
      </c>
      <c r="K3218" s="3" t="s">
        <v>1951</v>
      </c>
      <c r="L3218" s="3" t="s">
        <v>1951</v>
      </c>
      <c r="M3218" s="3" t="s">
        <v>1951</v>
      </c>
      <c r="N3218" s="3" t="s">
        <v>1951</v>
      </c>
      <c r="AP3218" s="159" t="s">
        <v>1671</v>
      </c>
    </row>
    <row r="3219" spans="1:42" hidden="1">
      <c r="A3219" s="79" t="str">
        <f t="shared" si="50"/>
        <v>VLU 1</v>
      </c>
      <c r="B3219" s="19">
        <v>1</v>
      </c>
      <c r="K3219" s="3" t="s">
        <v>1951</v>
      </c>
      <c r="L3219" s="3" t="s">
        <v>1951</v>
      </c>
      <c r="M3219" s="3" t="s">
        <v>1951</v>
      </c>
      <c r="N3219" s="3" t="s">
        <v>1951</v>
      </c>
      <c r="AP3219" t="s">
        <v>1002</v>
      </c>
    </row>
    <row r="3220" spans="1:42" hidden="1">
      <c r="A3220" s="79" t="str">
        <f t="shared" si="50"/>
        <v>VLU 3</v>
      </c>
      <c r="B3220" s="19">
        <v>3</v>
      </c>
      <c r="K3220" s="3" t="s">
        <v>1951</v>
      </c>
      <c r="L3220" s="3" t="s">
        <v>1951</v>
      </c>
      <c r="M3220" s="3" t="s">
        <v>1951</v>
      </c>
      <c r="N3220" s="3" t="s">
        <v>1951</v>
      </c>
      <c r="AP3220" t="s">
        <v>1002</v>
      </c>
    </row>
    <row r="3221" spans="1:42" hidden="1">
      <c r="A3221" s="79" t="str">
        <f t="shared" si="50"/>
        <v>VLU C</v>
      </c>
      <c r="B3221" s="89" t="s">
        <v>110</v>
      </c>
      <c r="C3221" s="79"/>
      <c r="D3221" s="79"/>
      <c r="E3221" s="79"/>
      <c r="F3221" s="79"/>
      <c r="G3221" s="84"/>
      <c r="H3221" s="79"/>
      <c r="I3221" s="79"/>
      <c r="J3221" s="79"/>
      <c r="K3221" s="3" t="s">
        <v>1951</v>
      </c>
      <c r="L3221" s="3" t="s">
        <v>1951</v>
      </c>
      <c r="M3221" s="3" t="s">
        <v>1951</v>
      </c>
      <c r="N3221" s="3" t="s">
        <v>1951</v>
      </c>
      <c r="O3221" s="3"/>
      <c r="P3221" s="79"/>
      <c r="Q3221" s="79"/>
      <c r="R3221" s="85"/>
      <c r="S3221" s="85"/>
      <c r="T3221" s="85"/>
      <c r="U3221" s="85"/>
      <c r="V3221" s="79"/>
      <c r="W3221" s="79"/>
      <c r="X3221" s="79"/>
      <c r="Y3221" s="79"/>
      <c r="Z3221" s="79"/>
      <c r="AA3221" s="79"/>
      <c r="AB3221" s="79"/>
      <c r="AC3221" s="79"/>
      <c r="AD3221" s="86"/>
      <c r="AE3221" s="86"/>
      <c r="AF3221" s="90"/>
      <c r="AG3221" s="3"/>
      <c r="AH3221" s="79"/>
      <c r="AI3221" s="79"/>
      <c r="AJ3221" s="79"/>
      <c r="AK3221" s="19"/>
      <c r="AL3221" s="79"/>
      <c r="AM3221" s="79"/>
      <c r="AN3221" s="3"/>
      <c r="AO3221" s="79"/>
      <c r="AP3221" s="158" t="s">
        <v>1002</v>
      </c>
    </row>
    <row r="3222" spans="1:42" hidden="1">
      <c r="A3222" s="79" t="str">
        <f t="shared" si="50"/>
        <v>VLU D</v>
      </c>
      <c r="B3222" s="89" t="s">
        <v>239</v>
      </c>
      <c r="K3222" s="3" t="s">
        <v>1951</v>
      </c>
      <c r="L3222" s="3" t="s">
        <v>1951</v>
      </c>
      <c r="M3222" s="3" t="s">
        <v>1951</v>
      </c>
      <c r="N3222" s="3" t="s">
        <v>1951</v>
      </c>
      <c r="AP3222" s="159" t="s">
        <v>1002</v>
      </c>
    </row>
    <row r="3223" spans="1:42" hidden="1">
      <c r="A3223" s="79" t="str">
        <f t="shared" si="50"/>
        <v>VLU E</v>
      </c>
      <c r="B3223" s="89" t="s">
        <v>246</v>
      </c>
      <c r="K3223" s="3" t="s">
        <v>1951</v>
      </c>
      <c r="L3223" s="3" t="s">
        <v>1951</v>
      </c>
      <c r="M3223" s="3" t="s">
        <v>1951</v>
      </c>
      <c r="N3223" s="3" t="s">
        <v>1951</v>
      </c>
      <c r="AP3223" s="159" t="s">
        <v>1002</v>
      </c>
    </row>
    <row r="3224" spans="1:42" hidden="1">
      <c r="A3224" s="79" t="str">
        <f t="shared" si="50"/>
        <v>VLU F</v>
      </c>
      <c r="B3224" s="89" t="s">
        <v>247</v>
      </c>
      <c r="K3224" s="3" t="s">
        <v>1951</v>
      </c>
      <c r="L3224" s="3" t="s">
        <v>1951</v>
      </c>
      <c r="M3224" s="3" t="s">
        <v>1951</v>
      </c>
      <c r="N3224" s="3" t="s">
        <v>1951</v>
      </c>
      <c r="AP3224" s="159" t="s">
        <v>1002</v>
      </c>
    </row>
    <row r="3225" spans="1:42" hidden="1">
      <c r="A3225" s="79" t="str">
        <f t="shared" si="50"/>
        <v>VLU G</v>
      </c>
      <c r="B3225" s="89" t="s">
        <v>173</v>
      </c>
      <c r="K3225" s="3" t="s">
        <v>1951</v>
      </c>
      <c r="L3225" s="3" t="s">
        <v>1951</v>
      </c>
      <c r="M3225" s="3" t="s">
        <v>1951</v>
      </c>
      <c r="N3225" s="3" t="s">
        <v>1951</v>
      </c>
      <c r="AP3225" s="159" t="s">
        <v>1002</v>
      </c>
    </row>
    <row r="3226" spans="1:42" hidden="1">
      <c r="A3226" s="79" t="str">
        <f t="shared" si="50"/>
        <v>VLU H</v>
      </c>
      <c r="B3226" s="89" t="s">
        <v>108</v>
      </c>
      <c r="K3226" s="3" t="s">
        <v>1951</v>
      </c>
      <c r="L3226" s="3" t="s">
        <v>1951</v>
      </c>
      <c r="M3226" s="3" t="s">
        <v>1951</v>
      </c>
      <c r="N3226" s="3" t="s">
        <v>1951</v>
      </c>
      <c r="AP3226" s="159" t="s">
        <v>1002</v>
      </c>
    </row>
    <row r="3227" spans="1:42" hidden="1">
      <c r="A3227" s="79" t="str">
        <f t="shared" si="50"/>
        <v>VLU I</v>
      </c>
      <c r="B3227" s="89" t="s">
        <v>224</v>
      </c>
      <c r="K3227" s="3" t="s">
        <v>1951</v>
      </c>
      <c r="L3227" s="3" t="s">
        <v>1951</v>
      </c>
      <c r="M3227" s="3" t="s">
        <v>1951</v>
      </c>
      <c r="N3227" s="3" t="s">
        <v>1951</v>
      </c>
      <c r="AP3227" s="159" t="s">
        <v>1002</v>
      </c>
    </row>
    <row r="3228" spans="1:42" hidden="1">
      <c r="A3228" s="79" t="str">
        <f t="shared" si="50"/>
        <v>VMA 2</v>
      </c>
      <c r="B3228" s="19">
        <v>2</v>
      </c>
      <c r="K3228" s="3" t="s">
        <v>1951</v>
      </c>
      <c r="L3228" s="3" t="s">
        <v>1951</v>
      </c>
      <c r="M3228" s="3" t="s">
        <v>1951</v>
      </c>
      <c r="N3228" s="3" t="s">
        <v>1951</v>
      </c>
      <c r="AP3228" t="s">
        <v>997</v>
      </c>
    </row>
    <row r="3229" spans="1:42" hidden="1">
      <c r="A3229" s="79" t="str">
        <f t="shared" si="50"/>
        <v>VMA D</v>
      </c>
      <c r="B3229" s="89" t="s">
        <v>239</v>
      </c>
      <c r="K3229" s="3" t="s">
        <v>1951</v>
      </c>
      <c r="L3229" s="3" t="s">
        <v>1951</v>
      </c>
      <c r="M3229" s="3" t="s">
        <v>1951</v>
      </c>
      <c r="N3229" s="3" t="s">
        <v>1951</v>
      </c>
      <c r="AP3229" s="159" t="s">
        <v>997</v>
      </c>
    </row>
    <row r="3230" spans="1:42" hidden="1">
      <c r="A3230" s="79" t="str">
        <f t="shared" si="50"/>
        <v>VMA E</v>
      </c>
      <c r="B3230" s="89" t="s">
        <v>246</v>
      </c>
      <c r="K3230" s="3" t="s">
        <v>1951</v>
      </c>
      <c r="L3230" s="3" t="s">
        <v>1951</v>
      </c>
      <c r="M3230" s="3" t="s">
        <v>1951</v>
      </c>
      <c r="N3230" s="3" t="s">
        <v>1951</v>
      </c>
      <c r="AP3230" s="159" t="s">
        <v>997</v>
      </c>
    </row>
    <row r="3231" spans="1:42" hidden="1">
      <c r="A3231" s="79" t="str">
        <f t="shared" si="50"/>
        <v>VMA F</v>
      </c>
      <c r="B3231" s="89" t="s">
        <v>247</v>
      </c>
      <c r="K3231" s="3" t="s">
        <v>1951</v>
      </c>
      <c r="L3231" s="3" t="s">
        <v>1951</v>
      </c>
      <c r="M3231" s="3" t="s">
        <v>1951</v>
      </c>
      <c r="N3231" s="3" t="s">
        <v>1951</v>
      </c>
      <c r="AP3231" s="159" t="s">
        <v>997</v>
      </c>
    </row>
    <row r="3232" spans="1:42" hidden="1">
      <c r="A3232" s="79" t="str">
        <f t="shared" si="50"/>
        <v>VMA G</v>
      </c>
      <c r="B3232" s="89" t="s">
        <v>173</v>
      </c>
      <c r="K3232" s="3" t="s">
        <v>1951</v>
      </c>
      <c r="L3232" s="3" t="s">
        <v>1951</v>
      </c>
      <c r="M3232" s="3" t="s">
        <v>1951</v>
      </c>
      <c r="N3232" s="3" t="s">
        <v>1951</v>
      </c>
      <c r="AP3232" s="159" t="s">
        <v>997</v>
      </c>
    </row>
    <row r="3233" spans="1:42" hidden="1">
      <c r="A3233" s="79" t="str">
        <f t="shared" si="50"/>
        <v>VMA H</v>
      </c>
      <c r="B3233" s="89" t="s">
        <v>108</v>
      </c>
      <c r="K3233" s="3" t="s">
        <v>1951</v>
      </c>
      <c r="L3233" s="3" t="s">
        <v>1951</v>
      </c>
      <c r="M3233" s="3" t="s">
        <v>1951</v>
      </c>
      <c r="N3233" s="3" t="s">
        <v>1951</v>
      </c>
      <c r="AP3233" s="159" t="s">
        <v>997</v>
      </c>
    </row>
    <row r="3234" spans="1:42" hidden="1">
      <c r="A3234" s="79" t="str">
        <f t="shared" si="50"/>
        <v>VMA I</v>
      </c>
      <c r="B3234" s="89" t="s">
        <v>224</v>
      </c>
      <c r="K3234" s="3" t="s">
        <v>1951</v>
      </c>
      <c r="L3234" s="3" t="s">
        <v>1951</v>
      </c>
      <c r="M3234" s="3" t="s">
        <v>1951</v>
      </c>
      <c r="N3234" s="3" t="s">
        <v>1951</v>
      </c>
      <c r="AP3234" s="159" t="s">
        <v>997</v>
      </c>
    </row>
    <row r="3235" spans="1:42" hidden="1">
      <c r="A3235" s="79" t="str">
        <f t="shared" si="50"/>
        <v>VO2 1</v>
      </c>
      <c r="B3235" s="19">
        <v>1</v>
      </c>
      <c r="K3235" s="3" t="s">
        <v>1951</v>
      </c>
      <c r="L3235" s="3" t="s">
        <v>1951</v>
      </c>
      <c r="M3235" s="3" t="s">
        <v>1951</v>
      </c>
      <c r="N3235" s="3" t="s">
        <v>1951</v>
      </c>
      <c r="AP3235" t="s">
        <v>1920</v>
      </c>
    </row>
    <row r="3236" spans="1:42" hidden="1">
      <c r="A3236" s="79" t="str">
        <f t="shared" si="50"/>
        <v>VO2 2</v>
      </c>
      <c r="B3236" s="19">
        <v>2</v>
      </c>
      <c r="K3236" s="3" t="s">
        <v>1951</v>
      </c>
      <c r="L3236" s="3" t="s">
        <v>1951</v>
      </c>
      <c r="M3236" s="3" t="s">
        <v>1951</v>
      </c>
      <c r="N3236" s="3" t="s">
        <v>1951</v>
      </c>
      <c r="AP3236" t="s">
        <v>1920</v>
      </c>
    </row>
    <row r="3237" spans="1:42" hidden="1">
      <c r="A3237" s="79" t="str">
        <f t="shared" si="50"/>
        <v>VO2 3</v>
      </c>
      <c r="B3237" s="19">
        <v>3</v>
      </c>
      <c r="K3237" s="3" t="s">
        <v>1951</v>
      </c>
      <c r="L3237" s="3" t="s">
        <v>1951</v>
      </c>
      <c r="M3237" s="3" t="s">
        <v>1951</v>
      </c>
      <c r="N3237" s="3" t="s">
        <v>1951</v>
      </c>
      <c r="AP3237" t="s">
        <v>1920</v>
      </c>
    </row>
    <row r="3238" spans="1:42" hidden="1">
      <c r="A3238" s="79" t="str">
        <f t="shared" si="50"/>
        <v>VO2 D</v>
      </c>
      <c r="B3238" s="89" t="s">
        <v>239</v>
      </c>
      <c r="K3238" s="3" t="s">
        <v>1951</v>
      </c>
      <c r="L3238" s="3" t="s">
        <v>1951</v>
      </c>
      <c r="M3238" s="3" t="s">
        <v>1951</v>
      </c>
      <c r="N3238" s="3" t="s">
        <v>1951</v>
      </c>
      <c r="AP3238" s="159" t="s">
        <v>1920</v>
      </c>
    </row>
    <row r="3239" spans="1:42" hidden="1">
      <c r="A3239" s="79" t="str">
        <f t="shared" si="50"/>
        <v>VO2 E</v>
      </c>
      <c r="B3239" s="89" t="s">
        <v>246</v>
      </c>
      <c r="K3239" s="3" t="s">
        <v>1951</v>
      </c>
      <c r="L3239" s="3" t="s">
        <v>1951</v>
      </c>
      <c r="M3239" s="3" t="s">
        <v>1951</v>
      </c>
      <c r="N3239" s="3" t="s">
        <v>1951</v>
      </c>
      <c r="AP3239" s="159" t="s">
        <v>1920</v>
      </c>
    </row>
    <row r="3240" spans="1:42" hidden="1">
      <c r="A3240" s="79" t="str">
        <f t="shared" si="50"/>
        <v>VO2 F</v>
      </c>
      <c r="B3240" s="89" t="s">
        <v>247</v>
      </c>
      <c r="K3240" s="3" t="s">
        <v>1951</v>
      </c>
      <c r="L3240" s="3" t="s">
        <v>1951</v>
      </c>
      <c r="M3240" s="3" t="s">
        <v>1951</v>
      </c>
      <c r="N3240" s="3" t="s">
        <v>1951</v>
      </c>
      <c r="AP3240" s="159" t="s">
        <v>1920</v>
      </c>
    </row>
    <row r="3241" spans="1:42" hidden="1">
      <c r="A3241" s="79" t="str">
        <f t="shared" si="50"/>
        <v>VO2 G</v>
      </c>
      <c r="B3241" s="89" t="s">
        <v>173</v>
      </c>
      <c r="K3241" s="3" t="s">
        <v>1951</v>
      </c>
      <c r="L3241" s="3" t="s">
        <v>1951</v>
      </c>
      <c r="M3241" s="3" t="s">
        <v>1951</v>
      </c>
      <c r="N3241" s="3" t="s">
        <v>1951</v>
      </c>
      <c r="AP3241" s="159" t="s">
        <v>1920</v>
      </c>
    </row>
    <row r="3242" spans="1:42" hidden="1">
      <c r="A3242" s="79" t="str">
        <f t="shared" si="50"/>
        <v>VO2 H</v>
      </c>
      <c r="B3242" s="89" t="s">
        <v>108</v>
      </c>
      <c r="K3242" s="3" t="s">
        <v>1951</v>
      </c>
      <c r="L3242" s="3" t="s">
        <v>1951</v>
      </c>
      <c r="M3242" s="3" t="s">
        <v>1951</v>
      </c>
      <c r="N3242" s="3" t="s">
        <v>1951</v>
      </c>
      <c r="AP3242" s="159" t="s">
        <v>1920</v>
      </c>
    </row>
    <row r="3243" spans="1:42" hidden="1">
      <c r="A3243" s="79" t="str">
        <f t="shared" si="50"/>
        <v>VO2 I</v>
      </c>
      <c r="B3243" s="89" t="s">
        <v>224</v>
      </c>
      <c r="K3243" s="3" t="s">
        <v>1951</v>
      </c>
      <c r="L3243" s="3" t="s">
        <v>1951</v>
      </c>
      <c r="M3243" s="3" t="s">
        <v>1951</v>
      </c>
      <c r="N3243" s="3" t="s">
        <v>1951</v>
      </c>
      <c r="AP3243" s="159" t="s">
        <v>1920</v>
      </c>
    </row>
    <row r="3244" spans="1:42" hidden="1">
      <c r="A3244" s="79" t="str">
        <f t="shared" si="50"/>
        <v>VOL 1</v>
      </c>
      <c r="B3244" s="19">
        <v>1</v>
      </c>
      <c r="K3244" s="3" t="s">
        <v>1951</v>
      </c>
      <c r="L3244" s="3" t="s">
        <v>1951</v>
      </c>
      <c r="M3244" s="3" t="s">
        <v>1951</v>
      </c>
      <c r="N3244" s="3" t="s">
        <v>1951</v>
      </c>
      <c r="AP3244" t="s">
        <v>606</v>
      </c>
    </row>
    <row r="3245" spans="1:42" hidden="1">
      <c r="A3245" s="79" t="str">
        <f t="shared" si="50"/>
        <v>VOL B</v>
      </c>
      <c r="B3245" s="89" t="s">
        <v>109</v>
      </c>
      <c r="K3245" s="3" t="s">
        <v>1951</v>
      </c>
      <c r="L3245" s="3" t="s">
        <v>1951</v>
      </c>
      <c r="M3245" s="3" t="s">
        <v>1951</v>
      </c>
      <c r="N3245" s="3" t="s">
        <v>1951</v>
      </c>
      <c r="AP3245" s="159" t="s">
        <v>606</v>
      </c>
    </row>
    <row r="3246" spans="1:42" hidden="1">
      <c r="A3246" s="79" t="str">
        <f t="shared" si="50"/>
        <v>VOL D</v>
      </c>
      <c r="B3246" s="89" t="s">
        <v>239</v>
      </c>
      <c r="K3246" s="3" t="s">
        <v>1951</v>
      </c>
      <c r="L3246" s="3" t="s">
        <v>1951</v>
      </c>
      <c r="M3246" s="3" t="s">
        <v>1951</v>
      </c>
      <c r="N3246" s="3" t="s">
        <v>1951</v>
      </c>
      <c r="AP3246" s="159" t="s">
        <v>606</v>
      </c>
    </row>
    <row r="3247" spans="1:42" hidden="1">
      <c r="A3247" s="79" t="str">
        <f t="shared" si="50"/>
        <v>VOL E</v>
      </c>
      <c r="B3247" s="89" t="s">
        <v>246</v>
      </c>
      <c r="K3247" s="3" t="s">
        <v>1951</v>
      </c>
      <c r="L3247" s="3" t="s">
        <v>1951</v>
      </c>
      <c r="M3247" s="3" t="s">
        <v>1951</v>
      </c>
      <c r="N3247" s="3" t="s">
        <v>1951</v>
      </c>
      <c r="AP3247" s="159" t="s">
        <v>606</v>
      </c>
    </row>
    <row r="3248" spans="1:42" hidden="1">
      <c r="A3248" s="79" t="str">
        <f t="shared" si="50"/>
        <v>VOL G</v>
      </c>
      <c r="B3248" s="89" t="s">
        <v>173</v>
      </c>
      <c r="K3248" s="3" t="s">
        <v>1951</v>
      </c>
      <c r="L3248" s="3" t="s">
        <v>1951</v>
      </c>
      <c r="M3248" s="3" t="s">
        <v>1951</v>
      </c>
      <c r="N3248" s="3" t="s">
        <v>1951</v>
      </c>
      <c r="AP3248" s="159" t="s">
        <v>606</v>
      </c>
    </row>
    <row r="3249" spans="1:42" hidden="1">
      <c r="A3249" s="79" t="str">
        <f t="shared" si="50"/>
        <v>VOL H</v>
      </c>
      <c r="B3249" s="89" t="s">
        <v>108</v>
      </c>
      <c r="K3249" s="3" t="s">
        <v>1951</v>
      </c>
      <c r="L3249" s="3" t="s">
        <v>1951</v>
      </c>
      <c r="M3249" s="3" t="s">
        <v>1951</v>
      </c>
      <c r="N3249" s="3" t="s">
        <v>1951</v>
      </c>
      <c r="AP3249" s="159" t="s">
        <v>606</v>
      </c>
    </row>
    <row r="3250" spans="1:42" hidden="1">
      <c r="A3250" s="79" t="str">
        <f t="shared" si="50"/>
        <v>VPI 1</v>
      </c>
      <c r="B3250" s="19">
        <v>1</v>
      </c>
      <c r="K3250" s="3" t="s">
        <v>1951</v>
      </c>
      <c r="L3250" s="3" t="s">
        <v>1951</v>
      </c>
      <c r="M3250" s="3" t="s">
        <v>1951</v>
      </c>
      <c r="N3250" s="3" t="s">
        <v>1951</v>
      </c>
      <c r="AP3250" t="s">
        <v>1921</v>
      </c>
    </row>
    <row r="3251" spans="1:42" hidden="1">
      <c r="A3251" s="79" t="str">
        <f t="shared" si="50"/>
        <v>VPI 3</v>
      </c>
      <c r="B3251" s="19">
        <v>3</v>
      </c>
      <c r="K3251" s="3" t="s">
        <v>1951</v>
      </c>
      <c r="L3251" s="3" t="s">
        <v>1951</v>
      </c>
      <c r="M3251" s="3" t="s">
        <v>1951</v>
      </c>
      <c r="N3251" s="3" t="s">
        <v>1951</v>
      </c>
      <c r="AP3251" t="s">
        <v>1921</v>
      </c>
    </row>
    <row r="3252" spans="1:42" hidden="1">
      <c r="A3252" s="79" t="str">
        <f t="shared" si="50"/>
        <v>VPI D</v>
      </c>
      <c r="B3252" s="89" t="s">
        <v>239</v>
      </c>
      <c r="K3252" s="3" t="s">
        <v>1951</v>
      </c>
      <c r="L3252" s="3" t="s">
        <v>1951</v>
      </c>
      <c r="M3252" s="3" t="s">
        <v>1951</v>
      </c>
      <c r="N3252" s="3" t="s">
        <v>1951</v>
      </c>
      <c r="AP3252" s="159" t="s">
        <v>1921</v>
      </c>
    </row>
    <row r="3253" spans="1:42" hidden="1">
      <c r="A3253" s="79" t="str">
        <f t="shared" si="50"/>
        <v>VPI E</v>
      </c>
      <c r="B3253" s="89" t="s">
        <v>246</v>
      </c>
      <c r="K3253" s="3" t="s">
        <v>1951</v>
      </c>
      <c r="L3253" s="3" t="s">
        <v>1951</v>
      </c>
      <c r="M3253" s="3" t="s">
        <v>1951</v>
      </c>
      <c r="N3253" s="3" t="s">
        <v>1951</v>
      </c>
      <c r="AP3253" s="159" t="s">
        <v>1921</v>
      </c>
    </row>
    <row r="3254" spans="1:42" hidden="1">
      <c r="A3254" s="79" t="str">
        <f t="shared" si="50"/>
        <v>VPI F</v>
      </c>
      <c r="B3254" s="89" t="s">
        <v>247</v>
      </c>
      <c r="K3254" s="3" t="s">
        <v>1951</v>
      </c>
      <c r="L3254" s="3" t="s">
        <v>1951</v>
      </c>
      <c r="M3254" s="3" t="s">
        <v>1951</v>
      </c>
      <c r="N3254" s="3" t="s">
        <v>1951</v>
      </c>
      <c r="AP3254" s="159" t="s">
        <v>1921</v>
      </c>
    </row>
    <row r="3255" spans="1:42" hidden="1">
      <c r="A3255" s="79" t="str">
        <f t="shared" si="50"/>
        <v>VPI G</v>
      </c>
      <c r="B3255" s="89" t="s">
        <v>173</v>
      </c>
      <c r="K3255" s="3" t="s">
        <v>1951</v>
      </c>
      <c r="L3255" s="3" t="s">
        <v>1951</v>
      </c>
      <c r="M3255" s="3" t="s">
        <v>1951</v>
      </c>
      <c r="N3255" s="3" t="s">
        <v>1951</v>
      </c>
      <c r="AP3255" s="159" t="s">
        <v>1921</v>
      </c>
    </row>
    <row r="3256" spans="1:42" hidden="1">
      <c r="A3256" s="79" t="str">
        <f t="shared" si="50"/>
        <v>VPI H</v>
      </c>
      <c r="B3256" s="89" t="s">
        <v>108</v>
      </c>
      <c r="K3256" s="3" t="s">
        <v>1951</v>
      </c>
      <c r="L3256" s="3" t="s">
        <v>1951</v>
      </c>
      <c r="M3256" s="3" t="s">
        <v>1951</v>
      </c>
      <c r="N3256" s="3" t="s">
        <v>1951</v>
      </c>
      <c r="AP3256" s="159" t="s">
        <v>1921</v>
      </c>
    </row>
    <row r="3257" spans="1:42" hidden="1">
      <c r="A3257" s="79" t="str">
        <f t="shared" si="50"/>
        <v>VPI I</v>
      </c>
      <c r="B3257" s="89" t="s">
        <v>224</v>
      </c>
      <c r="K3257" s="3" t="s">
        <v>1951</v>
      </c>
      <c r="L3257" s="3" t="s">
        <v>1951</v>
      </c>
      <c r="M3257" s="3" t="s">
        <v>1951</v>
      </c>
      <c r="N3257" s="3" t="s">
        <v>1951</v>
      </c>
      <c r="AP3257" s="159" t="s">
        <v>1921</v>
      </c>
    </row>
    <row r="3258" spans="1:42" hidden="1">
      <c r="A3258" s="79" t="str">
        <f t="shared" si="50"/>
        <v>VPV 3</v>
      </c>
      <c r="B3258" s="19">
        <v>3</v>
      </c>
      <c r="K3258" s="3" t="s">
        <v>1951</v>
      </c>
      <c r="L3258" s="3" t="s">
        <v>1951</v>
      </c>
      <c r="M3258" s="3" t="s">
        <v>1951</v>
      </c>
      <c r="N3258" s="3" t="s">
        <v>1951</v>
      </c>
      <c r="AP3258" t="s">
        <v>1005</v>
      </c>
    </row>
    <row r="3259" spans="1:42" hidden="1">
      <c r="A3259" s="79" t="str">
        <f t="shared" si="50"/>
        <v>VPV D</v>
      </c>
      <c r="B3259" s="89" t="s">
        <v>239</v>
      </c>
      <c r="K3259" s="3" t="s">
        <v>1951</v>
      </c>
      <c r="L3259" s="3" t="s">
        <v>1951</v>
      </c>
      <c r="M3259" s="3" t="s">
        <v>1951</v>
      </c>
      <c r="N3259" s="3" t="s">
        <v>1951</v>
      </c>
      <c r="AP3259" s="159" t="s">
        <v>1005</v>
      </c>
    </row>
    <row r="3260" spans="1:42" hidden="1">
      <c r="A3260" s="79" t="str">
        <f t="shared" si="50"/>
        <v>VPV F</v>
      </c>
      <c r="B3260" s="89" t="s">
        <v>247</v>
      </c>
      <c r="K3260" s="3" t="s">
        <v>1951</v>
      </c>
      <c r="L3260" s="3" t="s">
        <v>1951</v>
      </c>
      <c r="M3260" s="3" t="s">
        <v>1951</v>
      </c>
      <c r="N3260" s="3" t="s">
        <v>1951</v>
      </c>
      <c r="AP3260" s="159" t="s">
        <v>1005</v>
      </c>
    </row>
    <row r="3261" spans="1:42" hidden="1">
      <c r="A3261" s="79" t="str">
        <f t="shared" si="50"/>
        <v>VPV H</v>
      </c>
      <c r="B3261" s="89" t="s">
        <v>108</v>
      </c>
      <c r="K3261" s="3" t="s">
        <v>1951</v>
      </c>
      <c r="L3261" s="3" t="s">
        <v>1951</v>
      </c>
      <c r="M3261" s="3" t="s">
        <v>1951</v>
      </c>
      <c r="N3261" s="3" t="s">
        <v>1951</v>
      </c>
      <c r="AP3261" s="159" t="s">
        <v>1005</v>
      </c>
    </row>
    <row r="3262" spans="1:42" hidden="1">
      <c r="A3262" s="79" t="str">
        <f t="shared" si="50"/>
        <v>VPV I</v>
      </c>
      <c r="B3262" s="89" t="s">
        <v>224</v>
      </c>
      <c r="K3262" s="3" t="s">
        <v>1951</v>
      </c>
      <c r="L3262" s="3" t="s">
        <v>1951</v>
      </c>
      <c r="M3262" s="3" t="s">
        <v>1951</v>
      </c>
      <c r="N3262" s="3" t="s">
        <v>1951</v>
      </c>
      <c r="AP3262" s="159" t="s">
        <v>1005</v>
      </c>
    </row>
    <row r="3263" spans="1:42" hidden="1">
      <c r="A3263" s="79" t="str">
        <f t="shared" si="50"/>
        <v>VRB 3</v>
      </c>
      <c r="B3263" s="19">
        <v>3</v>
      </c>
      <c r="K3263" s="3" t="s">
        <v>1951</v>
      </c>
      <c r="L3263" s="3" t="s">
        <v>1951</v>
      </c>
      <c r="M3263" s="3" t="s">
        <v>1951</v>
      </c>
      <c r="N3263" s="3" t="s">
        <v>1951</v>
      </c>
      <c r="AP3263" t="s">
        <v>1008</v>
      </c>
    </row>
    <row r="3264" spans="1:42" hidden="1">
      <c r="A3264" s="79" t="str">
        <f t="shared" si="50"/>
        <v>VRB G</v>
      </c>
      <c r="B3264" s="89" t="s">
        <v>173</v>
      </c>
      <c r="K3264" s="3" t="s">
        <v>1951</v>
      </c>
      <c r="L3264" s="3" t="s">
        <v>1951</v>
      </c>
      <c r="M3264" s="3" t="s">
        <v>1951</v>
      </c>
      <c r="N3264" s="3" t="s">
        <v>1951</v>
      </c>
      <c r="AP3264" s="159" t="s">
        <v>1008</v>
      </c>
    </row>
    <row r="3265" spans="1:42" hidden="1">
      <c r="A3265" s="79" t="str">
        <f t="shared" si="50"/>
        <v>VRB I</v>
      </c>
      <c r="B3265" s="89" t="s">
        <v>224</v>
      </c>
      <c r="K3265" s="3" t="s">
        <v>1951</v>
      </c>
      <c r="L3265" s="3" t="s">
        <v>1951</v>
      </c>
      <c r="M3265" s="3" t="s">
        <v>1951</v>
      </c>
      <c r="N3265" s="3" t="s">
        <v>1951</v>
      </c>
      <c r="AP3265" s="159" t="s">
        <v>1008</v>
      </c>
    </row>
    <row r="3266" spans="1:42" hidden="1">
      <c r="A3266" s="79" t="str">
        <f t="shared" ref="A3266:A3329" si="51">_xlfn.CONCAT(AP3266," ",B3266)</f>
        <v>VSM D</v>
      </c>
      <c r="B3266" s="89" t="s">
        <v>239</v>
      </c>
      <c r="K3266" s="3" t="s">
        <v>1951</v>
      </c>
      <c r="L3266" s="3" t="s">
        <v>1951</v>
      </c>
      <c r="M3266" s="3" t="s">
        <v>1951</v>
      </c>
      <c r="N3266" s="3" t="s">
        <v>1951</v>
      </c>
      <c r="AP3266" s="159" t="s">
        <v>1077</v>
      </c>
    </row>
    <row r="3267" spans="1:42" hidden="1">
      <c r="A3267" s="79" t="str">
        <f t="shared" si="51"/>
        <v>VSM F</v>
      </c>
      <c r="B3267" s="89" t="s">
        <v>247</v>
      </c>
      <c r="K3267" s="3" t="s">
        <v>1951</v>
      </c>
      <c r="L3267" s="3" t="s">
        <v>1951</v>
      </c>
      <c r="M3267" s="3" t="s">
        <v>1951</v>
      </c>
      <c r="N3267" s="3" t="s">
        <v>1951</v>
      </c>
      <c r="AP3267" s="159" t="s">
        <v>1077</v>
      </c>
    </row>
    <row r="3268" spans="1:42" hidden="1">
      <c r="A3268" s="79" t="str">
        <f t="shared" si="51"/>
        <v>VSM G</v>
      </c>
      <c r="B3268" s="89" t="s">
        <v>173</v>
      </c>
      <c r="K3268" s="3" t="s">
        <v>1951</v>
      </c>
      <c r="L3268" s="3" t="s">
        <v>1951</v>
      </c>
      <c r="M3268" s="3" t="s">
        <v>1951</v>
      </c>
      <c r="N3268" s="3" t="s">
        <v>1951</v>
      </c>
      <c r="AP3268" s="159" t="s">
        <v>1077</v>
      </c>
    </row>
    <row r="3269" spans="1:42" hidden="1">
      <c r="A3269" s="79" t="str">
        <f t="shared" si="51"/>
        <v>VSM I</v>
      </c>
      <c r="B3269" s="89" t="s">
        <v>224</v>
      </c>
      <c r="K3269" s="3" t="s">
        <v>1951</v>
      </c>
      <c r="L3269" s="3" t="s">
        <v>1951</v>
      </c>
      <c r="M3269" s="3" t="s">
        <v>1951</v>
      </c>
      <c r="N3269" s="3" t="s">
        <v>1951</v>
      </c>
      <c r="AP3269" s="159" t="s">
        <v>1077</v>
      </c>
    </row>
    <row r="3270" spans="1:42" hidden="1">
      <c r="A3270" s="79" t="str">
        <f t="shared" si="51"/>
        <v>VSZ 3</v>
      </c>
      <c r="B3270" s="19">
        <v>3</v>
      </c>
      <c r="K3270" s="3" t="s">
        <v>1951</v>
      </c>
      <c r="L3270" s="3" t="s">
        <v>1951</v>
      </c>
      <c r="M3270" s="3" t="s">
        <v>1951</v>
      </c>
      <c r="N3270" s="3" t="s">
        <v>1951</v>
      </c>
      <c r="AP3270" t="s">
        <v>1922</v>
      </c>
    </row>
    <row r="3271" spans="1:42" hidden="1">
      <c r="A3271" s="79" t="str">
        <f t="shared" si="51"/>
        <v>VSZ F</v>
      </c>
      <c r="B3271" s="89" t="s">
        <v>247</v>
      </c>
      <c r="K3271" s="3" t="s">
        <v>1951</v>
      </c>
      <c r="L3271" s="3" t="s">
        <v>1951</v>
      </c>
      <c r="M3271" s="3" t="s">
        <v>1951</v>
      </c>
      <c r="N3271" s="3" t="s">
        <v>1951</v>
      </c>
      <c r="AP3271" s="159" t="s">
        <v>1922</v>
      </c>
    </row>
    <row r="3272" spans="1:42" hidden="1">
      <c r="A3272" s="79" t="str">
        <f t="shared" si="51"/>
        <v>VSZ G</v>
      </c>
      <c r="B3272" s="89" t="s">
        <v>173</v>
      </c>
      <c r="K3272" s="3" t="s">
        <v>1951</v>
      </c>
      <c r="L3272" s="3" t="s">
        <v>1951</v>
      </c>
      <c r="M3272" s="3" t="s">
        <v>1951</v>
      </c>
      <c r="N3272" s="3" t="s">
        <v>1951</v>
      </c>
      <c r="AP3272" s="159" t="s">
        <v>1922</v>
      </c>
    </row>
    <row r="3273" spans="1:42" hidden="1">
      <c r="A3273" s="79" t="str">
        <f t="shared" si="51"/>
        <v>VSZ I</v>
      </c>
      <c r="B3273" s="89" t="s">
        <v>224</v>
      </c>
      <c r="K3273" s="3" t="s">
        <v>1951</v>
      </c>
      <c r="L3273" s="3" t="s">
        <v>1951</v>
      </c>
      <c r="M3273" s="3" t="s">
        <v>1951</v>
      </c>
      <c r="N3273" s="3" t="s">
        <v>1951</v>
      </c>
      <c r="AP3273" s="159" t="s">
        <v>1922</v>
      </c>
    </row>
    <row r="3274" spans="1:42" hidden="1">
      <c r="A3274" s="79" t="str">
        <f t="shared" si="51"/>
        <v>WAR 1</v>
      </c>
      <c r="B3274" s="19">
        <v>1</v>
      </c>
      <c r="K3274" s="3" t="s">
        <v>1951</v>
      </c>
      <c r="L3274" s="3" t="s">
        <v>1951</v>
      </c>
      <c r="M3274" s="3" t="s">
        <v>1951</v>
      </c>
      <c r="N3274" s="3" t="s">
        <v>1951</v>
      </c>
      <c r="AP3274" t="s">
        <v>1018</v>
      </c>
    </row>
    <row r="3275" spans="1:42" hidden="1">
      <c r="A3275" s="79" t="str">
        <f t="shared" si="51"/>
        <v>WAR 2</v>
      </c>
      <c r="B3275" s="19">
        <v>2</v>
      </c>
      <c r="K3275" s="3" t="s">
        <v>1951</v>
      </c>
      <c r="L3275" s="3" t="s">
        <v>1951</v>
      </c>
      <c r="M3275" s="3" t="s">
        <v>1951</v>
      </c>
      <c r="N3275" s="3" t="s">
        <v>1951</v>
      </c>
      <c r="AP3275" t="s">
        <v>1018</v>
      </c>
    </row>
    <row r="3276" spans="1:42" hidden="1">
      <c r="A3276" s="79" t="str">
        <f t="shared" si="51"/>
        <v>WAR 3</v>
      </c>
      <c r="B3276" s="19">
        <v>3</v>
      </c>
      <c r="K3276" s="3" t="s">
        <v>1951</v>
      </c>
      <c r="L3276" s="3" t="s">
        <v>1951</v>
      </c>
      <c r="M3276" s="3" t="s">
        <v>1951</v>
      </c>
      <c r="N3276" s="3" t="s">
        <v>1951</v>
      </c>
      <c r="AP3276" t="s">
        <v>1018</v>
      </c>
    </row>
    <row r="3277" spans="1:42" hidden="1">
      <c r="A3277" s="79" t="str">
        <f t="shared" si="51"/>
        <v>WAR D</v>
      </c>
      <c r="B3277" s="89" t="s">
        <v>239</v>
      </c>
      <c r="K3277" s="3" t="s">
        <v>1951</v>
      </c>
      <c r="L3277" s="3" t="s">
        <v>1951</v>
      </c>
      <c r="M3277" s="3" t="s">
        <v>1951</v>
      </c>
      <c r="N3277" s="3" t="s">
        <v>1951</v>
      </c>
      <c r="AP3277" s="159" t="s">
        <v>1018</v>
      </c>
    </row>
    <row r="3278" spans="1:42" hidden="1">
      <c r="A3278" s="79" t="str">
        <f t="shared" si="51"/>
        <v>WAR E</v>
      </c>
      <c r="B3278" s="89" t="s">
        <v>246</v>
      </c>
      <c r="K3278" s="3" t="s">
        <v>1951</v>
      </c>
      <c r="L3278" s="3" t="s">
        <v>1951</v>
      </c>
      <c r="M3278" s="3" t="s">
        <v>1951</v>
      </c>
      <c r="N3278" s="3" t="s">
        <v>1951</v>
      </c>
      <c r="AP3278" s="159" t="s">
        <v>1018</v>
      </c>
    </row>
    <row r="3279" spans="1:42" hidden="1">
      <c r="A3279" s="79" t="str">
        <f t="shared" si="51"/>
        <v>WAR F</v>
      </c>
      <c r="B3279" s="89" t="s">
        <v>247</v>
      </c>
      <c r="K3279" s="3" t="s">
        <v>1951</v>
      </c>
      <c r="L3279" s="3" t="s">
        <v>1951</v>
      </c>
      <c r="M3279" s="3" t="s">
        <v>1951</v>
      </c>
      <c r="N3279" s="3" t="s">
        <v>1951</v>
      </c>
      <c r="AP3279" s="159" t="s">
        <v>1018</v>
      </c>
    </row>
    <row r="3280" spans="1:42" hidden="1">
      <c r="A3280" s="79" t="str">
        <f t="shared" si="51"/>
        <v>WAR G</v>
      </c>
      <c r="B3280" s="89" t="s">
        <v>173</v>
      </c>
      <c r="K3280" s="3" t="s">
        <v>1951</v>
      </c>
      <c r="L3280" s="3" t="s">
        <v>1951</v>
      </c>
      <c r="M3280" s="3" t="s">
        <v>1951</v>
      </c>
      <c r="N3280" s="3" t="s">
        <v>1951</v>
      </c>
      <c r="AP3280" s="159" t="s">
        <v>1018</v>
      </c>
    </row>
    <row r="3281" spans="1:42" hidden="1">
      <c r="A3281" s="79" t="str">
        <f t="shared" si="51"/>
        <v>WAR H</v>
      </c>
      <c r="B3281" s="89" t="s">
        <v>108</v>
      </c>
      <c r="K3281" s="3" t="s">
        <v>1951</v>
      </c>
      <c r="L3281" s="3" t="s">
        <v>1951</v>
      </c>
      <c r="M3281" s="3" t="s">
        <v>1951</v>
      </c>
      <c r="N3281" s="3" t="s">
        <v>1951</v>
      </c>
      <c r="AP3281" s="159" t="s">
        <v>1018</v>
      </c>
    </row>
    <row r="3282" spans="1:42" hidden="1">
      <c r="A3282" s="79" t="str">
        <f t="shared" si="51"/>
        <v>WAR I</v>
      </c>
      <c r="B3282" s="89" t="s">
        <v>224</v>
      </c>
      <c r="K3282" s="3" t="s">
        <v>1951</v>
      </c>
      <c r="L3282" s="3" t="s">
        <v>1951</v>
      </c>
      <c r="M3282" s="3" t="s">
        <v>1951</v>
      </c>
      <c r="N3282" s="3" t="s">
        <v>1951</v>
      </c>
      <c r="AP3282" s="159" t="s">
        <v>1018</v>
      </c>
    </row>
    <row r="3283" spans="1:42" hidden="1">
      <c r="A3283" s="79" t="str">
        <f t="shared" si="51"/>
        <v>WAR2 1</v>
      </c>
      <c r="B3283" s="19">
        <v>1</v>
      </c>
      <c r="K3283" s="3" t="s">
        <v>1951</v>
      </c>
      <c r="L3283" s="3" t="s">
        <v>1951</v>
      </c>
      <c r="M3283" s="3" t="s">
        <v>1951</v>
      </c>
      <c r="N3283" s="3" t="s">
        <v>1951</v>
      </c>
      <c r="AP3283" t="s">
        <v>1923</v>
      </c>
    </row>
    <row r="3284" spans="1:42" hidden="1">
      <c r="A3284" s="79" t="str">
        <f t="shared" si="51"/>
        <v>WAR2 2</v>
      </c>
      <c r="B3284" s="19">
        <v>2</v>
      </c>
      <c r="K3284" s="3" t="s">
        <v>1951</v>
      </c>
      <c r="L3284" s="3" t="s">
        <v>1951</v>
      </c>
      <c r="M3284" s="3" t="s">
        <v>1951</v>
      </c>
      <c r="N3284" s="3" t="s">
        <v>1951</v>
      </c>
      <c r="AP3284" t="s">
        <v>1923</v>
      </c>
    </row>
    <row r="3285" spans="1:42" hidden="1">
      <c r="A3285" s="79" t="str">
        <f t="shared" si="51"/>
        <v>WAR2 3</v>
      </c>
      <c r="B3285" s="19">
        <v>3</v>
      </c>
      <c r="K3285" s="3" t="s">
        <v>1951</v>
      </c>
      <c r="L3285" s="3" t="s">
        <v>1951</v>
      </c>
      <c r="M3285" s="3" t="s">
        <v>1951</v>
      </c>
      <c r="N3285" s="3" t="s">
        <v>1951</v>
      </c>
      <c r="AP3285" t="s">
        <v>1923</v>
      </c>
    </row>
    <row r="3286" spans="1:42" hidden="1">
      <c r="A3286" s="79" t="str">
        <f t="shared" si="51"/>
        <v>WAR2 D</v>
      </c>
      <c r="B3286" s="89" t="s">
        <v>239</v>
      </c>
      <c r="K3286" s="3" t="s">
        <v>1951</v>
      </c>
      <c r="L3286" s="3" t="s">
        <v>1951</v>
      </c>
      <c r="M3286" s="3" t="s">
        <v>1951</v>
      </c>
      <c r="N3286" s="3" t="s">
        <v>1951</v>
      </c>
      <c r="AP3286" s="159" t="s">
        <v>1923</v>
      </c>
    </row>
    <row r="3287" spans="1:42" hidden="1">
      <c r="A3287" s="79" t="str">
        <f t="shared" si="51"/>
        <v>WAR2 E</v>
      </c>
      <c r="B3287" s="89" t="s">
        <v>246</v>
      </c>
      <c r="K3287" s="3" t="s">
        <v>1951</v>
      </c>
      <c r="L3287" s="3" t="s">
        <v>1951</v>
      </c>
      <c r="M3287" s="3" t="s">
        <v>1951</v>
      </c>
      <c r="N3287" s="3" t="s">
        <v>1951</v>
      </c>
      <c r="AP3287" s="159" t="s">
        <v>1923</v>
      </c>
    </row>
    <row r="3288" spans="1:42" hidden="1">
      <c r="A3288" s="79" t="str">
        <f t="shared" si="51"/>
        <v>WAR2 F</v>
      </c>
      <c r="B3288" s="89" t="s">
        <v>247</v>
      </c>
      <c r="K3288" s="3" t="s">
        <v>1951</v>
      </c>
      <c r="L3288" s="3" t="s">
        <v>1951</v>
      </c>
      <c r="M3288" s="3" t="s">
        <v>1951</v>
      </c>
      <c r="N3288" s="3" t="s">
        <v>1951</v>
      </c>
      <c r="AP3288" s="159" t="s">
        <v>1923</v>
      </c>
    </row>
    <row r="3289" spans="1:42" hidden="1">
      <c r="A3289" s="79" t="str">
        <f t="shared" si="51"/>
        <v>WAR2 G</v>
      </c>
      <c r="B3289" s="89" t="s">
        <v>173</v>
      </c>
      <c r="K3289" s="3" t="s">
        <v>1951</v>
      </c>
      <c r="L3289" s="3" t="s">
        <v>1951</v>
      </c>
      <c r="M3289" s="3" t="s">
        <v>1951</v>
      </c>
      <c r="N3289" s="3" t="s">
        <v>1951</v>
      </c>
      <c r="AP3289" s="159" t="s">
        <v>1923</v>
      </c>
    </row>
    <row r="3290" spans="1:42" hidden="1">
      <c r="A3290" s="79" t="str">
        <f t="shared" si="51"/>
        <v>WAR2 H</v>
      </c>
      <c r="B3290" s="89" t="s">
        <v>108</v>
      </c>
      <c r="K3290" s="3" t="s">
        <v>1951</v>
      </c>
      <c r="L3290" s="3" t="s">
        <v>1951</v>
      </c>
      <c r="M3290" s="3" t="s">
        <v>1951</v>
      </c>
      <c r="N3290" s="3" t="s">
        <v>1951</v>
      </c>
      <c r="AP3290" s="159" t="s">
        <v>1923</v>
      </c>
    </row>
    <row r="3291" spans="1:42" hidden="1">
      <c r="A3291" s="79" t="str">
        <f t="shared" si="51"/>
        <v>WAR2 I</v>
      </c>
      <c r="B3291" s="89" t="s">
        <v>224</v>
      </c>
      <c r="K3291" s="3" t="s">
        <v>1951</v>
      </c>
      <c r="L3291" s="3" t="s">
        <v>1951</v>
      </c>
      <c r="M3291" s="3" t="s">
        <v>1951</v>
      </c>
      <c r="N3291" s="3" t="s">
        <v>1951</v>
      </c>
      <c r="AP3291" s="159" t="s">
        <v>1923</v>
      </c>
    </row>
    <row r="3292" spans="1:42" hidden="1">
      <c r="A3292" s="79" t="str">
        <f t="shared" si="51"/>
        <v>WAR3 3</v>
      </c>
      <c r="B3292" s="19">
        <v>3</v>
      </c>
      <c r="K3292" s="3" t="s">
        <v>1951</v>
      </c>
      <c r="L3292" s="3" t="s">
        <v>1951</v>
      </c>
      <c r="M3292" s="3" t="s">
        <v>1951</v>
      </c>
      <c r="N3292" s="3" t="s">
        <v>1951</v>
      </c>
      <c r="AP3292" t="s">
        <v>1924</v>
      </c>
    </row>
    <row r="3293" spans="1:42" hidden="1">
      <c r="A3293" s="79" t="str">
        <f t="shared" si="51"/>
        <v>WAR3 F</v>
      </c>
      <c r="B3293" s="89" t="s">
        <v>247</v>
      </c>
      <c r="K3293" s="3" t="s">
        <v>1951</v>
      </c>
      <c r="L3293" s="3" t="s">
        <v>1951</v>
      </c>
      <c r="M3293" s="3" t="s">
        <v>1951</v>
      </c>
      <c r="N3293" s="3" t="s">
        <v>1951</v>
      </c>
      <c r="AP3293" s="159" t="s">
        <v>1924</v>
      </c>
    </row>
    <row r="3294" spans="1:42" hidden="1">
      <c r="A3294" s="79" t="str">
        <f t="shared" si="51"/>
        <v>WAR3 G</v>
      </c>
      <c r="B3294" s="89" t="s">
        <v>173</v>
      </c>
      <c r="K3294" s="3" t="s">
        <v>1951</v>
      </c>
      <c r="L3294" s="3" t="s">
        <v>1951</v>
      </c>
      <c r="M3294" s="3" t="s">
        <v>1951</v>
      </c>
      <c r="N3294" s="3" t="s">
        <v>1951</v>
      </c>
      <c r="AP3294" s="159" t="s">
        <v>1924</v>
      </c>
    </row>
    <row r="3295" spans="1:42" hidden="1">
      <c r="A3295" s="79" t="str">
        <f t="shared" si="51"/>
        <v>WAR3 H</v>
      </c>
      <c r="B3295" s="89" t="s">
        <v>108</v>
      </c>
      <c r="K3295" s="3" t="s">
        <v>1951</v>
      </c>
      <c r="L3295" s="3" t="s">
        <v>1951</v>
      </c>
      <c r="M3295" s="3" t="s">
        <v>1951</v>
      </c>
      <c r="N3295" s="3" t="s">
        <v>1951</v>
      </c>
      <c r="AP3295" s="159" t="s">
        <v>1924</v>
      </c>
    </row>
    <row r="3296" spans="1:42" hidden="1">
      <c r="A3296" s="79" t="str">
        <f t="shared" si="51"/>
        <v>WAR3 I</v>
      </c>
      <c r="B3296" s="89" t="s">
        <v>224</v>
      </c>
      <c r="K3296" s="3" t="s">
        <v>1951</v>
      </c>
      <c r="L3296" s="3" t="s">
        <v>1951</v>
      </c>
      <c r="M3296" s="3" t="s">
        <v>1951</v>
      </c>
      <c r="N3296" s="3" t="s">
        <v>1951</v>
      </c>
      <c r="AP3296" s="159" t="s">
        <v>1924</v>
      </c>
    </row>
    <row r="3297" spans="1:42" hidden="1">
      <c r="A3297" s="79" t="str">
        <f t="shared" si="51"/>
        <v>YAC2 1</v>
      </c>
      <c r="B3297" s="19">
        <v>1</v>
      </c>
      <c r="K3297" s="3" t="s">
        <v>1951</v>
      </c>
      <c r="L3297" s="3" t="s">
        <v>1951</v>
      </c>
      <c r="M3297" s="3" t="s">
        <v>1951</v>
      </c>
      <c r="N3297" s="3" t="s">
        <v>1951</v>
      </c>
      <c r="AP3297" t="s">
        <v>1925</v>
      </c>
    </row>
    <row r="3298" spans="1:42" hidden="1">
      <c r="A3298" s="79" t="str">
        <f t="shared" si="51"/>
        <v>YAC2 2</v>
      </c>
      <c r="B3298" s="19">
        <v>2</v>
      </c>
      <c r="K3298" s="3" t="s">
        <v>1951</v>
      </c>
      <c r="L3298" s="3" t="s">
        <v>1951</v>
      </c>
      <c r="M3298" s="3" t="s">
        <v>1951</v>
      </c>
      <c r="N3298" s="3" t="s">
        <v>1951</v>
      </c>
      <c r="AP3298" t="s">
        <v>1925</v>
      </c>
    </row>
    <row r="3299" spans="1:42" hidden="1">
      <c r="A3299" s="79" t="str">
        <f t="shared" si="51"/>
        <v>YAC2 3</v>
      </c>
      <c r="B3299" s="19">
        <v>3</v>
      </c>
      <c r="K3299" s="3" t="s">
        <v>1951</v>
      </c>
      <c r="L3299" s="3" t="s">
        <v>1951</v>
      </c>
      <c r="M3299" s="3" t="s">
        <v>1951</v>
      </c>
      <c r="N3299" s="3" t="s">
        <v>1951</v>
      </c>
      <c r="AP3299" t="s">
        <v>1925</v>
      </c>
    </row>
    <row r="3300" spans="1:42" hidden="1">
      <c r="A3300" s="79" t="str">
        <f t="shared" si="51"/>
        <v>YAC2 D</v>
      </c>
      <c r="B3300" s="89" t="s">
        <v>239</v>
      </c>
      <c r="K3300" s="3" t="s">
        <v>1951</v>
      </c>
      <c r="L3300" s="3" t="s">
        <v>1951</v>
      </c>
      <c r="M3300" s="3" t="s">
        <v>1951</v>
      </c>
      <c r="N3300" s="3" t="s">
        <v>1951</v>
      </c>
      <c r="AP3300" s="159" t="s">
        <v>1925</v>
      </c>
    </row>
    <row r="3301" spans="1:42" hidden="1">
      <c r="A3301" s="79" t="str">
        <f t="shared" si="51"/>
        <v>YAC2 E</v>
      </c>
      <c r="B3301" s="89" t="s">
        <v>246</v>
      </c>
      <c r="K3301" s="3" t="s">
        <v>1951</v>
      </c>
      <c r="L3301" s="3" t="s">
        <v>1951</v>
      </c>
      <c r="M3301" s="3" t="s">
        <v>1951</v>
      </c>
      <c r="N3301" s="3" t="s">
        <v>1951</v>
      </c>
      <c r="AP3301" s="159" t="s">
        <v>1925</v>
      </c>
    </row>
    <row r="3302" spans="1:42" hidden="1">
      <c r="A3302" s="79" t="str">
        <f t="shared" si="51"/>
        <v>YAC2 F</v>
      </c>
      <c r="B3302" s="89" t="s">
        <v>247</v>
      </c>
      <c r="K3302" s="3" t="s">
        <v>1951</v>
      </c>
      <c r="L3302" s="3" t="s">
        <v>1951</v>
      </c>
      <c r="M3302" s="3" t="s">
        <v>1951</v>
      </c>
      <c r="N3302" s="3" t="s">
        <v>1951</v>
      </c>
      <c r="AP3302" s="159" t="s">
        <v>1925</v>
      </c>
    </row>
    <row r="3303" spans="1:42" hidden="1">
      <c r="A3303" s="79" t="str">
        <f t="shared" si="51"/>
        <v>YAC2 G</v>
      </c>
      <c r="B3303" s="89" t="s">
        <v>173</v>
      </c>
      <c r="K3303" s="3" t="s">
        <v>1951</v>
      </c>
      <c r="L3303" s="3" t="s">
        <v>1951</v>
      </c>
      <c r="M3303" s="3" t="s">
        <v>1951</v>
      </c>
      <c r="N3303" s="3" t="s">
        <v>1951</v>
      </c>
      <c r="AP3303" s="159" t="s">
        <v>1925</v>
      </c>
    </row>
    <row r="3304" spans="1:42" hidden="1">
      <c r="A3304" s="79" t="str">
        <f t="shared" si="51"/>
        <v>YAC2 H</v>
      </c>
      <c r="B3304" s="89" t="s">
        <v>108</v>
      </c>
      <c r="K3304" s="3" t="s">
        <v>1951</v>
      </c>
      <c r="L3304" s="3" t="s">
        <v>1951</v>
      </c>
      <c r="M3304" s="3" t="s">
        <v>1951</v>
      </c>
      <c r="N3304" s="3" t="s">
        <v>1951</v>
      </c>
      <c r="AP3304" s="159" t="s">
        <v>1925</v>
      </c>
    </row>
    <row r="3305" spans="1:42" hidden="1">
      <c r="A3305" s="79" t="str">
        <f t="shared" si="51"/>
        <v>YAC2 I</v>
      </c>
      <c r="B3305" s="89" t="s">
        <v>224</v>
      </c>
      <c r="K3305" s="3" t="s">
        <v>1951</v>
      </c>
      <c r="L3305" s="3" t="s">
        <v>1951</v>
      </c>
      <c r="M3305" s="3" t="s">
        <v>1951</v>
      </c>
      <c r="N3305" s="3" t="s">
        <v>1951</v>
      </c>
      <c r="AP3305" s="159" t="s">
        <v>1925</v>
      </c>
    </row>
    <row r="3306" spans="1:42" hidden="1">
      <c r="A3306" s="79" t="str">
        <f t="shared" si="51"/>
        <v>YAP 1</v>
      </c>
      <c r="B3306" s="19">
        <v>1</v>
      </c>
      <c r="K3306" s="3" t="s">
        <v>1951</v>
      </c>
      <c r="L3306" s="3" t="s">
        <v>1951</v>
      </c>
      <c r="M3306" s="3" t="s">
        <v>1951</v>
      </c>
      <c r="N3306" s="3" t="s">
        <v>1951</v>
      </c>
      <c r="AP3306" t="s">
        <v>1926</v>
      </c>
    </row>
    <row r="3307" spans="1:42" hidden="1">
      <c r="A3307" s="79" t="str">
        <f t="shared" si="51"/>
        <v>YAP 2</v>
      </c>
      <c r="B3307" s="19">
        <v>2</v>
      </c>
      <c r="K3307" s="3" t="s">
        <v>1951</v>
      </c>
      <c r="L3307" s="3" t="s">
        <v>1951</v>
      </c>
      <c r="M3307" s="3" t="s">
        <v>1951</v>
      </c>
      <c r="N3307" s="3" t="s">
        <v>1951</v>
      </c>
      <c r="AP3307" t="s">
        <v>1926</v>
      </c>
    </row>
    <row r="3308" spans="1:42" hidden="1">
      <c r="A3308" s="79" t="str">
        <f t="shared" si="51"/>
        <v>YAP 3</v>
      </c>
      <c r="B3308" s="19">
        <v>3</v>
      </c>
      <c r="K3308" s="3" t="s">
        <v>1951</v>
      </c>
      <c r="L3308" s="3" t="s">
        <v>1951</v>
      </c>
      <c r="M3308" s="3" t="s">
        <v>1951</v>
      </c>
      <c r="N3308" s="3" t="s">
        <v>1951</v>
      </c>
      <c r="AP3308" t="s">
        <v>1926</v>
      </c>
    </row>
    <row r="3309" spans="1:42" hidden="1">
      <c r="A3309" s="79" t="str">
        <f t="shared" si="51"/>
        <v>YAP D</v>
      </c>
      <c r="B3309" s="89" t="s">
        <v>239</v>
      </c>
      <c r="K3309" s="3" t="s">
        <v>1951</v>
      </c>
      <c r="L3309" s="3" t="s">
        <v>1951</v>
      </c>
      <c r="M3309" s="3" t="s">
        <v>1951</v>
      </c>
      <c r="N3309" s="3" t="s">
        <v>1951</v>
      </c>
      <c r="AP3309" s="159" t="s">
        <v>1926</v>
      </c>
    </row>
    <row r="3310" spans="1:42" hidden="1">
      <c r="A3310" s="79" t="str">
        <f t="shared" si="51"/>
        <v>YAP E</v>
      </c>
      <c r="B3310" s="89" t="s">
        <v>246</v>
      </c>
      <c r="K3310" s="3" t="s">
        <v>1951</v>
      </c>
      <c r="L3310" s="3" t="s">
        <v>1951</v>
      </c>
      <c r="M3310" s="3" t="s">
        <v>1951</v>
      </c>
      <c r="N3310" s="3" t="s">
        <v>1951</v>
      </c>
      <c r="AP3310" s="159" t="s">
        <v>1926</v>
      </c>
    </row>
    <row r="3311" spans="1:42" hidden="1">
      <c r="A3311" s="79" t="str">
        <f t="shared" si="51"/>
        <v>YAP F</v>
      </c>
      <c r="B3311" s="89" t="s">
        <v>247</v>
      </c>
      <c r="K3311" s="3" t="s">
        <v>1951</v>
      </c>
      <c r="L3311" s="3" t="s">
        <v>1951</v>
      </c>
      <c r="M3311" s="3" t="s">
        <v>1951</v>
      </c>
      <c r="N3311" s="3" t="s">
        <v>1951</v>
      </c>
      <c r="AP3311" s="159" t="s">
        <v>1926</v>
      </c>
    </row>
    <row r="3312" spans="1:42" hidden="1">
      <c r="A3312" s="79" t="str">
        <f t="shared" si="51"/>
        <v>YAP G</v>
      </c>
      <c r="B3312" s="89" t="s">
        <v>173</v>
      </c>
      <c r="K3312" s="3" t="s">
        <v>1951</v>
      </c>
      <c r="L3312" s="3" t="s">
        <v>1951</v>
      </c>
      <c r="M3312" s="3" t="s">
        <v>1951</v>
      </c>
      <c r="N3312" s="3" t="s">
        <v>1951</v>
      </c>
      <c r="AP3312" s="159" t="s">
        <v>1926</v>
      </c>
    </row>
    <row r="3313" spans="1:42" hidden="1">
      <c r="A3313" s="79" t="str">
        <f t="shared" si="51"/>
        <v>YAP H</v>
      </c>
      <c r="B3313" s="89" t="s">
        <v>108</v>
      </c>
      <c r="K3313" s="3" t="s">
        <v>1951</v>
      </c>
      <c r="L3313" s="3" t="s">
        <v>1951</v>
      </c>
      <c r="M3313" s="3" t="s">
        <v>1951</v>
      </c>
      <c r="N3313" s="3" t="s">
        <v>1951</v>
      </c>
      <c r="AP3313" s="159" t="s">
        <v>1926</v>
      </c>
    </row>
    <row r="3314" spans="1:42" hidden="1">
      <c r="A3314" s="79" t="str">
        <f t="shared" si="51"/>
        <v>YAP I</v>
      </c>
      <c r="B3314" s="89" t="s">
        <v>224</v>
      </c>
      <c r="K3314" s="3" t="s">
        <v>1951</v>
      </c>
      <c r="L3314" s="3" t="s">
        <v>1951</v>
      </c>
      <c r="M3314" s="3" t="s">
        <v>1951</v>
      </c>
      <c r="N3314" s="3" t="s">
        <v>1951</v>
      </c>
      <c r="AP3314" s="159" t="s">
        <v>1926</v>
      </c>
    </row>
    <row r="3315" spans="1:42" hidden="1">
      <c r="A3315" s="79" t="str">
        <f t="shared" si="51"/>
        <v>YCS E</v>
      </c>
      <c r="B3315" s="89" t="s">
        <v>246</v>
      </c>
      <c r="K3315" s="3" t="s">
        <v>1951</v>
      </c>
      <c r="L3315" s="3" t="s">
        <v>1951</v>
      </c>
      <c r="M3315" s="3" t="s">
        <v>1951</v>
      </c>
      <c r="N3315" s="3" t="s">
        <v>1951</v>
      </c>
      <c r="AP3315" s="159" t="s">
        <v>1927</v>
      </c>
    </row>
    <row r="3316" spans="1:42" hidden="1">
      <c r="A3316" s="79" t="str">
        <f t="shared" si="51"/>
        <v>YCS F</v>
      </c>
      <c r="B3316" s="89" t="s">
        <v>247</v>
      </c>
      <c r="K3316" s="3" t="s">
        <v>1951</v>
      </c>
      <c r="L3316" s="3" t="s">
        <v>1951</v>
      </c>
      <c r="M3316" s="3" t="s">
        <v>1951</v>
      </c>
      <c r="N3316" s="3" t="s">
        <v>1951</v>
      </c>
      <c r="AP3316" s="159" t="s">
        <v>1927</v>
      </c>
    </row>
    <row r="3317" spans="1:42" hidden="1">
      <c r="A3317" s="79" t="str">
        <f t="shared" si="51"/>
        <v>YGR D</v>
      </c>
      <c r="B3317" s="89" t="s">
        <v>239</v>
      </c>
      <c r="K3317" s="3" t="s">
        <v>1951</v>
      </c>
      <c r="L3317" s="3" t="s">
        <v>1951</v>
      </c>
      <c r="M3317" s="3" t="s">
        <v>1951</v>
      </c>
      <c r="N3317" s="3" t="s">
        <v>1951</v>
      </c>
      <c r="AP3317" s="159" t="s">
        <v>1928</v>
      </c>
    </row>
    <row r="3318" spans="1:42" hidden="1">
      <c r="A3318" s="79" t="str">
        <f t="shared" si="51"/>
        <v>YGR E</v>
      </c>
      <c r="B3318" s="89" t="s">
        <v>246</v>
      </c>
      <c r="K3318" s="3" t="s">
        <v>1951</v>
      </c>
      <c r="L3318" s="3" t="s">
        <v>1951</v>
      </c>
      <c r="M3318" s="3" t="s">
        <v>1951</v>
      </c>
      <c r="N3318" s="3" t="s">
        <v>1951</v>
      </c>
      <c r="AP3318" s="159" t="s">
        <v>1928</v>
      </c>
    </row>
    <row r="3319" spans="1:42" hidden="1">
      <c r="A3319" s="79" t="str">
        <f t="shared" si="51"/>
        <v>YGR F</v>
      </c>
      <c r="B3319" s="89" t="s">
        <v>247</v>
      </c>
      <c r="K3319" s="3" t="s">
        <v>1951</v>
      </c>
      <c r="L3319" s="3" t="s">
        <v>1951</v>
      </c>
      <c r="M3319" s="3" t="s">
        <v>1951</v>
      </c>
      <c r="N3319" s="3" t="s">
        <v>1951</v>
      </c>
      <c r="AP3319" s="159" t="s">
        <v>1928</v>
      </c>
    </row>
    <row r="3320" spans="1:42" hidden="1">
      <c r="A3320" s="79" t="str">
        <f t="shared" si="51"/>
        <v>YOT D</v>
      </c>
      <c r="B3320" s="89" t="s">
        <v>239</v>
      </c>
      <c r="K3320" s="3" t="s">
        <v>1951</v>
      </c>
      <c r="L3320" s="3" t="s">
        <v>1951</v>
      </c>
      <c r="M3320" s="3" t="s">
        <v>1951</v>
      </c>
      <c r="N3320" s="3" t="s">
        <v>1951</v>
      </c>
      <c r="AP3320" s="159" t="s">
        <v>1929</v>
      </c>
    </row>
    <row r="3321" spans="1:42" hidden="1">
      <c r="A3321" s="79" t="str">
        <f t="shared" si="51"/>
        <v>YOU D</v>
      </c>
      <c r="B3321" s="89" t="s">
        <v>239</v>
      </c>
      <c r="K3321" s="3" t="s">
        <v>1951</v>
      </c>
      <c r="L3321" s="3" t="s">
        <v>1951</v>
      </c>
      <c r="M3321" s="3" t="s">
        <v>1951</v>
      </c>
      <c r="N3321" s="3" t="s">
        <v>1951</v>
      </c>
      <c r="AP3321" s="159" t="s">
        <v>1930</v>
      </c>
    </row>
    <row r="3322" spans="1:42" hidden="1">
      <c r="A3322" s="79" t="str">
        <f t="shared" si="51"/>
        <v>YOU E</v>
      </c>
      <c r="B3322" s="89" t="s">
        <v>246</v>
      </c>
      <c r="K3322" s="3" t="s">
        <v>1951</v>
      </c>
      <c r="L3322" s="3" t="s">
        <v>1951</v>
      </c>
      <c r="M3322" s="3" t="s">
        <v>1951</v>
      </c>
      <c r="N3322" s="3" t="s">
        <v>1951</v>
      </c>
      <c r="AP3322" s="159" t="s">
        <v>1930</v>
      </c>
    </row>
    <row r="3323" spans="1:42" hidden="1">
      <c r="A3323" s="79" t="str">
        <f t="shared" si="51"/>
        <v>YOU F</v>
      </c>
      <c r="B3323" s="89" t="s">
        <v>247</v>
      </c>
      <c r="K3323" s="3" t="s">
        <v>1951</v>
      </c>
      <c r="L3323" s="3" t="s">
        <v>1951</v>
      </c>
      <c r="M3323" s="3" t="s">
        <v>1951</v>
      </c>
      <c r="N3323" s="3" t="s">
        <v>1951</v>
      </c>
      <c r="AP3323" s="159" t="s">
        <v>1930</v>
      </c>
    </row>
    <row r="3324" spans="1:42" hidden="1">
      <c r="A3324" s="79" t="str">
        <f t="shared" si="51"/>
        <v>ZHO D</v>
      </c>
      <c r="B3324" s="89" t="s">
        <v>239</v>
      </c>
      <c r="K3324" s="3" t="s">
        <v>1951</v>
      </c>
      <c r="L3324" s="3" t="s">
        <v>1951</v>
      </c>
      <c r="M3324" s="3" t="s">
        <v>1951</v>
      </c>
      <c r="N3324" s="3" t="s">
        <v>1951</v>
      </c>
      <c r="AP3324" s="159" t="s">
        <v>1931</v>
      </c>
    </row>
    <row r="3325" spans="1:42" hidden="1">
      <c r="A3325" s="79" t="str">
        <f t="shared" si="51"/>
        <v>ZHO E</v>
      </c>
      <c r="B3325" s="89" t="s">
        <v>246</v>
      </c>
      <c r="K3325" s="3" t="s">
        <v>1951</v>
      </c>
      <c r="L3325" s="3" t="s">
        <v>1951</v>
      </c>
      <c r="M3325" s="3" t="s">
        <v>1951</v>
      </c>
      <c r="N3325" s="3" t="s">
        <v>1951</v>
      </c>
      <c r="AP3325" s="159" t="s">
        <v>1931</v>
      </c>
    </row>
    <row r="3326" spans="1:42" hidden="1">
      <c r="A3326" s="79" t="str">
        <f t="shared" si="51"/>
        <v>ZOO 1</v>
      </c>
      <c r="B3326" s="19">
        <v>1</v>
      </c>
      <c r="K3326" s="3" t="s">
        <v>1951</v>
      </c>
      <c r="L3326" s="3" t="s">
        <v>1951</v>
      </c>
      <c r="M3326" s="3" t="s">
        <v>1951</v>
      </c>
      <c r="N3326" s="3" t="s">
        <v>1951</v>
      </c>
      <c r="AP3326" t="s">
        <v>614</v>
      </c>
    </row>
    <row r="3327" spans="1:42" hidden="1">
      <c r="A3327" s="79" t="str">
        <f t="shared" si="51"/>
        <v>ZOO 3</v>
      </c>
      <c r="B3327" s="19">
        <v>3</v>
      </c>
      <c r="K3327" s="3" t="s">
        <v>1951</v>
      </c>
      <c r="L3327" s="3" t="s">
        <v>1951</v>
      </c>
      <c r="M3327" s="3" t="s">
        <v>1951</v>
      </c>
      <c r="N3327" s="3" t="s">
        <v>1951</v>
      </c>
      <c r="AP3327" t="s">
        <v>614</v>
      </c>
    </row>
    <row r="3328" spans="1:42" hidden="1">
      <c r="A3328" s="79" t="str">
        <f t="shared" si="51"/>
        <v>ZOO A</v>
      </c>
      <c r="B3328" s="89" t="s">
        <v>106</v>
      </c>
      <c r="K3328" s="3" t="s">
        <v>1951</v>
      </c>
      <c r="L3328" s="3" t="s">
        <v>1951</v>
      </c>
      <c r="M3328" s="3" t="s">
        <v>1951</v>
      </c>
      <c r="N3328" s="3" t="s">
        <v>1951</v>
      </c>
      <c r="AP3328" s="159" t="s">
        <v>614</v>
      </c>
    </row>
    <row r="3329" spans="1:42" hidden="1">
      <c r="A3329" s="79" t="str">
        <f t="shared" si="51"/>
        <v>ZOO C</v>
      </c>
      <c r="B3329" s="89" t="s">
        <v>110</v>
      </c>
      <c r="K3329" s="3" t="s">
        <v>1951</v>
      </c>
      <c r="L3329" s="3" t="s">
        <v>1951</v>
      </c>
      <c r="M3329" s="3" t="s">
        <v>1951</v>
      </c>
      <c r="N3329" s="3" t="s">
        <v>1951</v>
      </c>
      <c r="AP3329" s="159" t="s">
        <v>614</v>
      </c>
    </row>
    <row r="3330" spans="1:42" hidden="1">
      <c r="A3330" s="79" t="str">
        <f t="shared" ref="A3330:A3340" si="52">_xlfn.CONCAT(AP3330," ",B3330)</f>
        <v>ZOO D</v>
      </c>
      <c r="B3330" s="89" t="s">
        <v>239</v>
      </c>
      <c r="K3330" s="3" t="s">
        <v>1951</v>
      </c>
      <c r="L3330" s="3" t="s">
        <v>1951</v>
      </c>
      <c r="M3330" s="3" t="s">
        <v>1951</v>
      </c>
      <c r="N3330" s="3" t="s">
        <v>1951</v>
      </c>
      <c r="AP3330" s="159" t="s">
        <v>614</v>
      </c>
    </row>
    <row r="3331" spans="1:42" hidden="1">
      <c r="A3331" s="79" t="str">
        <f t="shared" si="52"/>
        <v>ZOO F</v>
      </c>
      <c r="B3331" s="89" t="s">
        <v>247</v>
      </c>
      <c r="K3331" s="3" t="s">
        <v>1951</v>
      </c>
      <c r="L3331" s="3" t="s">
        <v>1951</v>
      </c>
      <c r="M3331" s="3" t="s">
        <v>1951</v>
      </c>
      <c r="N3331" s="3" t="s">
        <v>1951</v>
      </c>
      <c r="AP3331" s="159" t="s">
        <v>614</v>
      </c>
    </row>
    <row r="3332" spans="1:42" hidden="1">
      <c r="A3332" s="79" t="str">
        <f t="shared" si="52"/>
        <v>ZOO G</v>
      </c>
      <c r="B3332" s="89" t="s">
        <v>173</v>
      </c>
      <c r="K3332" s="3" t="s">
        <v>1951</v>
      </c>
      <c r="L3332" s="3" t="s">
        <v>1951</v>
      </c>
      <c r="M3332" s="3" t="s">
        <v>1951</v>
      </c>
      <c r="N3332" s="3" t="s">
        <v>1951</v>
      </c>
      <c r="AP3332" s="159" t="s">
        <v>614</v>
      </c>
    </row>
    <row r="3333" spans="1:42" hidden="1">
      <c r="A3333" s="79" t="str">
        <f t="shared" si="52"/>
        <v>ZOO H</v>
      </c>
      <c r="B3333" s="89" t="s">
        <v>108</v>
      </c>
      <c r="K3333" s="3" t="s">
        <v>1951</v>
      </c>
      <c r="L3333" s="3" t="s">
        <v>1951</v>
      </c>
      <c r="M3333" s="3" t="s">
        <v>1951</v>
      </c>
      <c r="N3333" s="3" t="s">
        <v>1951</v>
      </c>
      <c r="AP3333" s="159" t="s">
        <v>614</v>
      </c>
    </row>
    <row r="3334" spans="1:42" hidden="1">
      <c r="A3334" s="79" t="str">
        <f t="shared" si="52"/>
        <v>ZOO I</v>
      </c>
      <c r="B3334" s="89" t="s">
        <v>224</v>
      </c>
      <c r="K3334" s="3" t="s">
        <v>1951</v>
      </c>
      <c r="L3334" s="3" t="s">
        <v>1951</v>
      </c>
      <c r="M3334" s="3" t="s">
        <v>1951</v>
      </c>
      <c r="N3334" s="3" t="s">
        <v>1951</v>
      </c>
      <c r="AP3334" s="159" t="s">
        <v>614</v>
      </c>
    </row>
    <row r="3335" spans="1:42" hidden="1">
      <c r="A3335" s="79" t="str">
        <f t="shared" si="52"/>
        <v>ZSR1 D</v>
      </c>
      <c r="B3335" s="89" t="s">
        <v>239</v>
      </c>
      <c r="K3335" s="3" t="s">
        <v>1951</v>
      </c>
      <c r="L3335" s="3" t="s">
        <v>1951</v>
      </c>
      <c r="M3335" s="3" t="s">
        <v>1951</v>
      </c>
      <c r="N3335" s="3" t="s">
        <v>1951</v>
      </c>
      <c r="AP3335" s="159" t="s">
        <v>1932</v>
      </c>
    </row>
    <row r="3336" spans="1:42" hidden="1">
      <c r="A3336" s="79" t="str">
        <f t="shared" si="52"/>
        <v>ZSR1 E</v>
      </c>
      <c r="B3336" s="89" t="s">
        <v>246</v>
      </c>
      <c r="K3336" s="3" t="s">
        <v>1951</v>
      </c>
      <c r="L3336" s="3" t="s">
        <v>1951</v>
      </c>
      <c r="M3336" s="3" t="s">
        <v>1951</v>
      </c>
      <c r="N3336" s="3" t="s">
        <v>1951</v>
      </c>
      <c r="AP3336" s="159" t="s">
        <v>1932</v>
      </c>
    </row>
    <row r="3337" spans="1:42" hidden="1">
      <c r="A3337" s="79" t="str">
        <f t="shared" si="52"/>
        <v>ZSR1 F</v>
      </c>
      <c r="B3337" s="89" t="s">
        <v>247</v>
      </c>
      <c r="K3337" s="3" t="s">
        <v>1951</v>
      </c>
      <c r="L3337" s="3" t="s">
        <v>1951</v>
      </c>
      <c r="M3337" s="3" t="s">
        <v>1951</v>
      </c>
      <c r="N3337" s="3" t="s">
        <v>1951</v>
      </c>
      <c r="AP3337" s="159" t="s">
        <v>1932</v>
      </c>
    </row>
    <row r="3338" spans="1:42" hidden="1">
      <c r="A3338" s="79" t="str">
        <f t="shared" si="52"/>
        <v>ZSS D</v>
      </c>
      <c r="B3338" s="89" t="s">
        <v>239</v>
      </c>
      <c r="K3338" s="3" t="s">
        <v>1951</v>
      </c>
      <c r="L3338" s="3" t="s">
        <v>1951</v>
      </c>
      <c r="M3338" s="3" t="s">
        <v>1951</v>
      </c>
      <c r="N3338" s="3" t="s">
        <v>1951</v>
      </c>
      <c r="AP3338" s="159" t="s">
        <v>1933</v>
      </c>
    </row>
    <row r="3339" spans="1:42" hidden="1">
      <c r="A3339" s="79" t="str">
        <f t="shared" si="52"/>
        <v>ZSS E</v>
      </c>
      <c r="B3339" s="89" t="s">
        <v>246</v>
      </c>
      <c r="K3339" s="3" t="s">
        <v>1951</v>
      </c>
      <c r="L3339" s="3" t="s">
        <v>1951</v>
      </c>
      <c r="M3339" s="3" t="s">
        <v>1951</v>
      </c>
      <c r="N3339" s="3" t="s">
        <v>1951</v>
      </c>
      <c r="AP3339" s="159" t="s">
        <v>1933</v>
      </c>
    </row>
    <row r="3340" spans="1:42" hidden="1">
      <c r="A3340" s="79" t="str">
        <f t="shared" si="52"/>
        <v>ZSS F</v>
      </c>
      <c r="B3340" s="89" t="s">
        <v>247</v>
      </c>
      <c r="K3340" s="3" t="s">
        <v>1951</v>
      </c>
      <c r="L3340" s="3" t="s">
        <v>1951</v>
      </c>
      <c r="M3340" s="3" t="s">
        <v>1951</v>
      </c>
      <c r="N3340" s="3" t="s">
        <v>1951</v>
      </c>
      <c r="AP3340" s="159" t="s">
        <v>1933</v>
      </c>
    </row>
  </sheetData>
  <autoFilter ref="A1:AP3340" xr:uid="{236FBCB0-A171-4EB9-82FB-3D8CA29BEFF2}">
    <filterColumn colId="0">
      <filters>
        <filter val="TKO D"/>
        <filter val="TKO E"/>
        <filter val="TKO G"/>
      </filters>
    </filterColumn>
    <sortState xmlns:xlrd2="http://schemas.microsoft.com/office/spreadsheetml/2017/richdata2" ref="A2:AP3340">
      <sortCondition ref="A1:A263"/>
    </sortState>
  </autoFilter>
  <conditionalFormatting sqref="R2:U236">
    <cfRule type="expression" dxfId="27" priority="1" stopIfTrue="1">
      <formula>OR(ISBLANK($Q2),$Q2="N/A",$Q2="Golden Feeder")</formula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A80C-B9EF-4762-AA51-8F99601B7294}">
  <sheetPr>
    <tabColor rgb="FF00B0F0"/>
  </sheetPr>
  <dimension ref="A1:IL544"/>
  <sheetViews>
    <sheetView showGridLines="0" zoomScaleNormal="100" workbookViewId="0">
      <pane xSplit="6" ySplit="6" topLeftCell="HL530" activePane="bottomRight" state="frozen"/>
      <selection pane="topRight" activeCell="F1" sqref="F1"/>
      <selection pane="bottomLeft" activeCell="A7" sqref="A7"/>
      <selection pane="bottomRight" activeCell="HT542" sqref="HT542"/>
    </sheetView>
  </sheetViews>
  <sheetFormatPr baseColWidth="10" defaultColWidth="9.33203125" defaultRowHeight="14.4" outlineLevelCol="1"/>
  <cols>
    <col min="1" max="1" width="7.33203125" style="19" customWidth="1"/>
    <col min="2" max="2" width="4.6640625" customWidth="1"/>
    <col min="3" max="3" width="5.33203125" customWidth="1"/>
    <col min="4" max="4" width="26.6640625" style="18" customWidth="1"/>
    <col min="5" max="5" width="12.5546875" style="19" customWidth="1"/>
    <col min="6" max="6" width="22.33203125" customWidth="1"/>
    <col min="7" max="7" width="17" customWidth="1"/>
    <col min="8" max="9" width="13.44140625" customWidth="1" outlineLevel="1"/>
    <col min="10" max="10" width="19.6640625" customWidth="1" outlineLevel="1"/>
    <col min="11" max="11" width="19" customWidth="1" outlineLevel="1"/>
    <col min="12" max="12" width="16.6640625" customWidth="1" outlineLevel="1"/>
    <col min="13" max="13" width="14" style="19" customWidth="1"/>
    <col min="14" max="14" width="9" customWidth="1"/>
    <col min="15" max="15" width="13.44140625" customWidth="1"/>
    <col min="16" max="17" width="12.33203125" customWidth="1"/>
    <col min="18" max="18" width="3.5546875" customWidth="1"/>
    <col min="19" max="19" width="3.6640625" customWidth="1"/>
    <col min="20" max="20" width="3.5546875" customWidth="1"/>
    <col min="21" max="21" width="3.33203125" customWidth="1"/>
    <col min="22" max="22" width="3" customWidth="1"/>
    <col min="23" max="25" width="3.44140625" customWidth="1"/>
    <col min="26" max="27" width="4.6640625" customWidth="1"/>
    <col min="28" max="28" width="39.33203125" customWidth="1"/>
    <col min="29" max="29" width="15.33203125" customWidth="1" outlineLevel="1"/>
    <col min="30" max="30" width="4.6640625" style="19" customWidth="1" outlineLevel="1"/>
    <col min="31" max="31" width="20.6640625" customWidth="1" outlineLevel="1"/>
    <col min="32" max="32" width="6.33203125" customWidth="1" outlineLevel="1"/>
    <col min="33" max="34" width="15.33203125" customWidth="1" outlineLevel="1"/>
    <col min="35" max="35" width="6.44140625" style="19" customWidth="1" outlineLevel="1"/>
    <col min="36" max="36" width="20" customWidth="1" outlineLevel="1"/>
    <col min="37" max="37" width="5.44140625" customWidth="1" outlineLevel="1"/>
    <col min="38" max="38" width="15.33203125" customWidth="1" outlineLevel="1"/>
    <col min="39" max="39" width="13.44140625" customWidth="1" outlineLevel="1"/>
    <col min="40" max="40" width="5.44140625" style="19" customWidth="1" outlineLevel="1"/>
    <col min="41" max="41" width="19" customWidth="1" outlineLevel="1"/>
    <col min="42" max="42" width="5.6640625" customWidth="1" outlineLevel="1"/>
    <col min="43" max="43" width="15.33203125" customWidth="1" outlineLevel="1"/>
    <col min="44" max="44" width="13.5546875" customWidth="1" outlineLevel="1"/>
    <col min="45" max="45" width="6.33203125" style="19" customWidth="1" outlineLevel="1"/>
    <col min="46" max="46" width="20" customWidth="1" outlineLevel="1"/>
    <col min="47" max="47" width="4.6640625" customWidth="1" outlineLevel="1"/>
    <col min="48" max="48" width="16.6640625" customWidth="1" outlineLevel="1"/>
    <col min="49" max="49" width="26.33203125" customWidth="1" outlineLevel="1"/>
    <col min="50" max="50" width="7.33203125" style="19" customWidth="1" outlineLevel="1"/>
    <col min="51" max="51" width="19.5546875" customWidth="1" outlineLevel="1"/>
    <col min="52" max="52" width="5" customWidth="1" outlineLevel="1"/>
    <col min="53" max="53" width="16" customWidth="1" outlineLevel="1"/>
    <col min="54" max="54" width="10.33203125" customWidth="1" outlineLevel="1"/>
    <col min="55" max="55" width="4.6640625" style="19" customWidth="1" outlineLevel="1"/>
    <col min="56" max="56" width="12.44140625" customWidth="1" outlineLevel="1"/>
    <col min="57" max="57" width="5" customWidth="1" outlineLevel="1"/>
    <col min="58" max="58" width="16" customWidth="1" outlineLevel="1"/>
    <col min="59" max="59" width="10.33203125" customWidth="1" outlineLevel="1"/>
    <col min="60" max="60" width="4.6640625" style="19" customWidth="1" outlineLevel="1"/>
    <col min="61" max="61" width="12.44140625" customWidth="1" outlineLevel="1"/>
    <col min="62" max="62" width="5" customWidth="1" outlineLevel="1"/>
    <col min="63" max="63" width="16" customWidth="1" outlineLevel="1"/>
    <col min="64" max="65" width="7.6640625" customWidth="1"/>
    <col min="66" max="66" width="7.6640625" style="19" customWidth="1"/>
    <col min="67" max="67" width="7.6640625" customWidth="1"/>
    <col min="68" max="68" width="14.5546875" customWidth="1"/>
    <col min="69" max="69" width="9.44140625" customWidth="1"/>
    <col min="70" max="72" width="6" customWidth="1" outlineLevel="1"/>
    <col min="73" max="74" width="4.5546875" customWidth="1" outlineLevel="1"/>
    <col min="75" max="75" width="6.5546875" customWidth="1" outlineLevel="1"/>
    <col min="76" max="76" width="4.6640625" customWidth="1" outlineLevel="1"/>
    <col min="77" max="77" width="4.5546875" customWidth="1" outlineLevel="1"/>
    <col min="78" max="78" width="5.33203125" customWidth="1" outlineLevel="1"/>
    <col min="79" max="80" width="4.33203125" customWidth="1" outlineLevel="1"/>
    <col min="81" max="81" width="4" customWidth="1" outlineLevel="1"/>
    <col min="82" max="82" width="4.5546875" customWidth="1" outlineLevel="1"/>
    <col min="83" max="84" width="3.5546875" customWidth="1" outlineLevel="1"/>
    <col min="85" max="85" width="3.6640625" customWidth="1" outlineLevel="1"/>
    <col min="86" max="86" width="3.5546875" customWidth="1" outlineLevel="1"/>
    <col min="87" max="87" width="5.33203125" customWidth="1" outlineLevel="1"/>
    <col min="88" max="88" width="53" bestFit="1" customWidth="1" outlineLevel="1"/>
    <col min="89" max="91" width="10" customWidth="1" outlineLevel="1"/>
    <col min="92" max="93" width="8.33203125" customWidth="1" outlineLevel="1"/>
    <col min="94" max="94" width="14.6640625" style="19" customWidth="1" outlineLevel="1"/>
    <col min="95" max="95" width="14.44140625" customWidth="1" outlineLevel="1"/>
    <col min="96" max="96" width="7.6640625" customWidth="1" outlineLevel="1"/>
    <col min="97" max="97" width="16.33203125" bestFit="1" customWidth="1" outlineLevel="1"/>
    <col min="98" max="98" width="10.5546875" customWidth="1" outlineLevel="1"/>
    <col min="99" max="101" width="7.6640625" customWidth="1" outlineLevel="1"/>
    <col min="102" max="102" width="6.5546875" customWidth="1" outlineLevel="1"/>
    <col min="103" max="103" width="14.5546875" customWidth="1" outlineLevel="1"/>
    <col min="104" max="104" width="7.6640625" customWidth="1" outlineLevel="1"/>
    <col min="105" max="105" width="33.33203125" customWidth="1"/>
    <col min="106" max="106" width="8.44140625" customWidth="1"/>
    <col min="107" max="107" width="28.44140625" style="19" customWidth="1" outlineLevel="1"/>
    <col min="108" max="108" width="21.6640625" customWidth="1" outlineLevel="1"/>
    <col min="109" max="109" width="31.6640625" bestFit="1" customWidth="1" outlineLevel="1"/>
    <col min="110" max="110" width="27.44140625" style="19" customWidth="1" outlineLevel="1"/>
    <col min="111" max="111" width="7.6640625" style="19" customWidth="1" outlineLevel="1"/>
    <col min="112" max="112" width="49.6640625" customWidth="1" outlineLevel="1"/>
    <col min="113" max="113" width="47.33203125" customWidth="1" outlineLevel="1"/>
    <col min="114" max="114" width="33.5546875" customWidth="1" outlineLevel="1"/>
    <col min="115" max="115" width="59.44140625" style="18" customWidth="1" outlineLevel="1"/>
    <col min="116" max="118" width="7.6640625" customWidth="1" outlineLevel="1"/>
    <col min="119" max="119" width="4.33203125" customWidth="1"/>
    <col min="120" max="120" width="8.6640625" customWidth="1" outlineLevel="1"/>
    <col min="121" max="121" width="8.44140625" customWidth="1" outlineLevel="1"/>
    <col min="122" max="125" width="7.6640625" customWidth="1" outlineLevel="1"/>
    <col min="126" max="126" width="10.33203125" customWidth="1" outlineLevel="1"/>
    <col min="127" max="127" width="7.6640625" style="124" customWidth="1" outlineLevel="1"/>
    <col min="128" max="130" width="7.6640625" customWidth="1" outlineLevel="1"/>
    <col min="131" max="131" width="15.33203125" customWidth="1" outlineLevel="1"/>
    <col min="132" max="132" width="8.6640625" customWidth="1" outlineLevel="1"/>
    <col min="133" max="134" width="7.6640625" customWidth="1" outlineLevel="1"/>
    <col min="135" max="135" width="12.44140625" customWidth="1" outlineLevel="1"/>
    <col min="136" max="136" width="12.6640625" customWidth="1" outlineLevel="1"/>
    <col min="137" max="137" width="9.6640625" customWidth="1" outlineLevel="1"/>
    <col min="138" max="138" width="12.6640625" customWidth="1" outlineLevel="1"/>
    <col min="139" max="139" width="12.44140625" customWidth="1" outlineLevel="1"/>
    <col min="140" max="140" width="5" customWidth="1"/>
    <col min="141" max="141" width="15.6640625" customWidth="1"/>
    <col min="142" max="142" width="18" customWidth="1"/>
    <col min="143" max="143" width="15.6640625" customWidth="1"/>
    <col min="144" max="144" width="15.33203125" customWidth="1"/>
    <col min="145" max="145" width="13.6640625" customWidth="1"/>
    <col min="146" max="146" width="16.33203125" customWidth="1"/>
    <col min="147" max="147" width="12.44140625" customWidth="1"/>
    <col min="148" max="148" width="8.6640625" customWidth="1"/>
    <col min="149" max="149" width="2.6640625" customWidth="1"/>
    <col min="150" max="150" width="12.33203125" style="19" customWidth="1"/>
    <col min="151" max="152" width="7.6640625" customWidth="1"/>
    <col min="153" max="154" width="11.33203125" customWidth="1"/>
    <col min="155" max="156" width="4.44140625" bestFit="1" customWidth="1"/>
    <col min="157" max="157" width="12.33203125" style="19" customWidth="1"/>
    <col min="158" max="159" width="11.33203125" customWidth="1"/>
    <col min="160" max="160" width="8.5546875" customWidth="1"/>
    <col min="161" max="161" width="3.6640625" customWidth="1"/>
    <col min="162" max="162" width="4.33203125" customWidth="1"/>
    <col min="163" max="163" width="10" style="19" bestFit="1" customWidth="1"/>
    <col min="164" max="164" width="7.6640625" customWidth="1"/>
    <col min="165" max="166" width="11.33203125" customWidth="1"/>
    <col min="167" max="169" width="4.44140625" bestFit="1" customWidth="1"/>
    <col min="170" max="172" width="18.44140625" style="19" customWidth="1"/>
    <col min="173" max="173" width="17.6640625" customWidth="1"/>
    <col min="174" max="175" width="5.44140625" bestFit="1" customWidth="1"/>
    <col min="176" max="176" width="4.44140625" bestFit="1" customWidth="1"/>
    <col min="177" max="178" width="10.6640625" customWidth="1"/>
    <col min="179" max="179" width="10" customWidth="1"/>
    <col min="180" max="180" width="7.6640625" customWidth="1"/>
    <col min="181" max="181" width="8.33203125" customWidth="1"/>
    <col min="194" max="194" width="120.6640625" customWidth="1"/>
    <col min="195" max="195" width="54.33203125" customWidth="1"/>
    <col min="196" max="196" width="43.44140625" customWidth="1"/>
    <col min="197" max="197" width="12.6640625" customWidth="1"/>
    <col min="198" max="198" width="13.44140625" customWidth="1"/>
    <col min="200" max="200" width="12.44140625" bestFit="1" customWidth="1"/>
    <col min="202" max="202" width="9.33203125" customWidth="1"/>
    <col min="203" max="203" width="12.44140625" customWidth="1"/>
    <col min="204" max="204" width="13.44140625" bestFit="1" customWidth="1"/>
    <col min="205" max="205" width="11.44140625" bestFit="1" customWidth="1"/>
    <col min="206" max="206" width="8.6640625" bestFit="1" customWidth="1"/>
    <col min="207" max="207" width="12.44140625" customWidth="1"/>
  </cols>
  <sheetData>
    <row r="1" spans="1:244" ht="15" customHeight="1" thickBot="1">
      <c r="A1" s="305" t="s">
        <v>0</v>
      </c>
      <c r="B1" s="306"/>
      <c r="C1" s="306"/>
      <c r="D1" s="307"/>
      <c r="E1" s="307"/>
      <c r="F1" s="307"/>
      <c r="G1" s="75"/>
      <c r="H1" s="1"/>
      <c r="I1" s="1"/>
      <c r="J1" s="75"/>
      <c r="K1" s="75"/>
      <c r="L1" s="75"/>
      <c r="M1" s="76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2"/>
      <c r="BL1" s="3"/>
      <c r="BM1" s="3"/>
      <c r="BN1" s="3"/>
      <c r="BO1" s="3"/>
      <c r="BP1" s="3"/>
      <c r="BQ1" s="3"/>
      <c r="BR1" s="3"/>
      <c r="BS1" s="3"/>
      <c r="BT1" s="4"/>
      <c r="BU1" s="3">
        <v>733</v>
      </c>
      <c r="BV1" s="3">
        <v>371</v>
      </c>
      <c r="BW1" s="3">
        <v>220</v>
      </c>
      <c r="BX1" s="3">
        <v>234</v>
      </c>
      <c r="BY1" s="3">
        <v>98</v>
      </c>
      <c r="BZ1" s="3">
        <v>376</v>
      </c>
      <c r="CA1" s="3"/>
      <c r="CB1" s="105">
        <v>2032</v>
      </c>
      <c r="CC1" s="3"/>
      <c r="CD1" s="3"/>
      <c r="CE1" s="3">
        <v>51</v>
      </c>
      <c r="CF1" s="3">
        <v>12</v>
      </c>
      <c r="CG1" s="3">
        <v>582</v>
      </c>
      <c r="CH1" s="3">
        <v>53</v>
      </c>
      <c r="CI1" s="3">
        <v>15</v>
      </c>
      <c r="CJ1" s="3">
        <v>324</v>
      </c>
      <c r="CK1" s="3">
        <v>99</v>
      </c>
      <c r="CL1" s="3">
        <v>1136</v>
      </c>
      <c r="CM1" s="3"/>
      <c r="CN1" s="3"/>
      <c r="CO1" s="3"/>
      <c r="CP1" s="3"/>
      <c r="CQ1" s="3">
        <v>284</v>
      </c>
      <c r="CR1" s="3">
        <v>350</v>
      </c>
      <c r="CS1" s="3"/>
      <c r="CT1" s="3"/>
      <c r="CU1" s="3"/>
      <c r="CV1" s="3"/>
      <c r="CW1" s="3"/>
      <c r="CX1" s="3"/>
      <c r="CY1" s="3">
        <v>0</v>
      </c>
      <c r="CZ1" s="3">
        <v>0</v>
      </c>
      <c r="DA1" s="3">
        <v>0</v>
      </c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4"/>
      <c r="DO1" s="3"/>
      <c r="DP1" s="3"/>
      <c r="DQ1" s="3"/>
      <c r="DR1" s="3"/>
      <c r="DS1" s="3"/>
      <c r="DT1" s="3"/>
      <c r="DU1" s="3"/>
      <c r="DV1" s="3"/>
      <c r="DW1" s="3"/>
      <c r="DX1" s="3"/>
      <c r="DY1" s="98">
        <v>92</v>
      </c>
      <c r="DZ1" s="98">
        <v>6</v>
      </c>
      <c r="EA1" s="98">
        <v>98</v>
      </c>
      <c r="EB1" s="98">
        <v>2</v>
      </c>
      <c r="EC1" s="98">
        <v>0</v>
      </c>
      <c r="ED1" s="98">
        <v>0</v>
      </c>
      <c r="EE1" s="98">
        <v>0</v>
      </c>
      <c r="EF1" s="98">
        <v>0</v>
      </c>
      <c r="EG1" s="98">
        <v>356</v>
      </c>
      <c r="EH1" s="98">
        <v>48</v>
      </c>
      <c r="EI1" s="98">
        <v>0</v>
      </c>
      <c r="EJ1" s="98">
        <v>0</v>
      </c>
      <c r="EK1" s="3"/>
      <c r="EL1" s="17">
        <v>0</v>
      </c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</row>
    <row r="2" spans="1:244" ht="22.5" customHeight="1" thickBot="1">
      <c r="A2" s="305"/>
      <c r="B2" s="306"/>
      <c r="C2" s="306"/>
      <c r="D2" s="307"/>
      <c r="E2" s="307"/>
      <c r="F2" s="307"/>
      <c r="G2" s="5">
        <v>31</v>
      </c>
      <c r="H2" s="1"/>
      <c r="I2" s="1"/>
      <c r="J2" s="6"/>
      <c r="K2" s="6"/>
      <c r="L2" s="6"/>
      <c r="M2" s="7"/>
      <c r="N2" s="6"/>
      <c r="O2" s="6"/>
      <c r="P2" s="6"/>
      <c r="Q2" s="6"/>
      <c r="R2" s="308" t="s">
        <v>127</v>
      </c>
      <c r="S2" s="309"/>
      <c r="T2" s="309"/>
      <c r="U2" s="309"/>
      <c r="V2" s="309"/>
      <c r="W2" s="309"/>
      <c r="X2" s="309"/>
      <c r="Y2" s="309"/>
      <c r="Z2" s="309"/>
      <c r="AA2" s="309"/>
      <c r="AB2" s="310"/>
      <c r="AC2" s="311" t="s">
        <v>1</v>
      </c>
      <c r="AD2" s="312"/>
      <c r="AE2" s="312"/>
      <c r="AF2" s="312"/>
      <c r="AG2" s="312"/>
      <c r="AH2" s="312"/>
      <c r="AI2" s="312"/>
      <c r="AJ2" s="312"/>
      <c r="AK2" s="312"/>
      <c r="AL2" s="312"/>
      <c r="AM2" s="312"/>
      <c r="AN2" s="312"/>
      <c r="AO2" s="312"/>
      <c r="AP2" s="312"/>
      <c r="AQ2" s="312"/>
      <c r="AR2" s="312"/>
      <c r="AS2" s="312"/>
      <c r="AT2" s="312"/>
      <c r="AU2" s="312"/>
      <c r="AV2" s="312"/>
      <c r="AW2" s="312"/>
      <c r="AX2" s="312"/>
      <c r="AY2" s="312"/>
      <c r="AZ2" s="312"/>
      <c r="BA2" s="312"/>
      <c r="BB2" s="312"/>
      <c r="BC2" s="312"/>
      <c r="BD2" s="312"/>
      <c r="BE2" s="312"/>
      <c r="BF2" s="312"/>
      <c r="BG2" s="312"/>
      <c r="BH2" s="312"/>
      <c r="BI2" s="312"/>
      <c r="BJ2" s="312"/>
      <c r="BK2" s="313"/>
      <c r="BL2" s="8"/>
      <c r="BM2" s="8"/>
      <c r="BN2" s="8"/>
      <c r="BO2" s="8"/>
      <c r="BP2" s="77"/>
      <c r="BQ2" s="8"/>
      <c r="BR2" s="8"/>
      <c r="BS2" s="77"/>
      <c r="BT2" s="218"/>
      <c r="BU2" s="311" t="s">
        <v>92</v>
      </c>
      <c r="BV2" s="312"/>
      <c r="BW2" s="312"/>
      <c r="BX2" s="312"/>
      <c r="BY2" s="312"/>
      <c r="BZ2" s="312"/>
      <c r="CA2" s="312"/>
      <c r="CB2" s="312"/>
      <c r="CC2" s="313"/>
      <c r="CD2" s="77"/>
      <c r="CE2" s="311" t="s">
        <v>623</v>
      </c>
      <c r="CF2" s="312"/>
      <c r="CG2" s="312"/>
      <c r="CH2" s="312"/>
      <c r="CI2" s="312"/>
      <c r="CJ2" s="312"/>
      <c r="CK2" s="312"/>
      <c r="CL2" s="313"/>
      <c r="CM2" s="77"/>
      <c r="CN2" s="77"/>
      <c r="CO2" s="77"/>
      <c r="CP2" s="77"/>
      <c r="CQ2" s="314" t="s">
        <v>93</v>
      </c>
      <c r="CR2" s="315"/>
      <c r="CS2" s="315"/>
      <c r="CT2" s="315"/>
      <c r="CU2" s="315"/>
      <c r="CV2" s="315"/>
      <c r="CW2" s="315"/>
      <c r="CX2" s="315"/>
      <c r="CY2" s="316"/>
      <c r="CZ2" s="314" t="s">
        <v>2</v>
      </c>
      <c r="DA2" s="315"/>
      <c r="DB2" s="315"/>
      <c r="DC2" s="316"/>
      <c r="DD2" s="77"/>
      <c r="DE2" s="77"/>
      <c r="DF2" s="314" t="s">
        <v>3</v>
      </c>
      <c r="DG2" s="315"/>
      <c r="DH2" s="315"/>
      <c r="DI2" s="315"/>
      <c r="DJ2" s="315"/>
      <c r="DK2" s="315"/>
      <c r="DL2" s="315"/>
      <c r="DM2" s="315"/>
      <c r="DN2" s="344"/>
      <c r="DO2" s="315"/>
      <c r="DP2" s="315"/>
      <c r="DQ2" s="316"/>
      <c r="DR2" s="311" t="s">
        <v>1956</v>
      </c>
      <c r="DS2" s="312"/>
      <c r="DT2" s="312"/>
      <c r="DU2" s="312"/>
      <c r="DV2" s="312"/>
      <c r="DW2" s="312"/>
      <c r="DX2" s="313"/>
      <c r="DY2" s="345" t="s">
        <v>1957</v>
      </c>
      <c r="DZ2" s="346"/>
      <c r="EA2" s="346"/>
      <c r="EB2" s="346"/>
      <c r="EC2" s="346"/>
      <c r="ED2" s="347"/>
      <c r="EE2" s="348" t="s">
        <v>1958</v>
      </c>
      <c r="EF2" s="349"/>
      <c r="EG2" s="349"/>
      <c r="EH2" s="349"/>
      <c r="EI2" s="349"/>
      <c r="EJ2" s="423"/>
      <c r="EK2" s="424"/>
      <c r="EL2" s="366"/>
      <c r="EM2" s="334" t="s">
        <v>4</v>
      </c>
      <c r="EN2" s="335"/>
      <c r="EO2" s="336"/>
      <c r="EP2" s="71" t="s">
        <v>5</v>
      </c>
      <c r="EQ2" s="337" t="s">
        <v>141</v>
      </c>
      <c r="ER2" s="338"/>
      <c r="ES2" s="339" t="s">
        <v>6</v>
      </c>
      <c r="ET2" s="339"/>
      <c r="EU2" s="339"/>
      <c r="EV2" s="339"/>
      <c r="EW2" s="339"/>
      <c r="EX2" s="339"/>
      <c r="EY2" s="339"/>
      <c r="EZ2" s="340"/>
      <c r="FA2" s="9"/>
      <c r="FB2" s="341" t="s">
        <v>1959</v>
      </c>
      <c r="FC2" s="342"/>
      <c r="FD2" s="342"/>
      <c r="FE2" s="342"/>
      <c r="FF2" s="342"/>
      <c r="FG2" s="342"/>
      <c r="FH2" s="342"/>
      <c r="FI2" s="343"/>
      <c r="FJ2" s="219"/>
      <c r="FK2" s="341" t="s">
        <v>1960</v>
      </c>
      <c r="FL2" s="342"/>
      <c r="FM2" s="342"/>
      <c r="FN2" s="342"/>
      <c r="FO2" s="342"/>
      <c r="FP2" s="342"/>
      <c r="FQ2" s="342"/>
      <c r="FR2" s="342"/>
      <c r="FS2" s="342"/>
      <c r="FT2" s="342"/>
      <c r="FU2" s="342"/>
      <c r="FV2" s="342"/>
      <c r="FW2" s="342"/>
      <c r="FX2" s="342"/>
      <c r="FY2" s="342"/>
      <c r="FZ2" s="343"/>
      <c r="GA2" s="9"/>
      <c r="GB2" s="341" t="s">
        <v>81</v>
      </c>
      <c r="GC2" s="342"/>
      <c r="GD2" s="342"/>
      <c r="GE2" s="342"/>
      <c r="GF2" s="342"/>
      <c r="GG2" s="342"/>
      <c r="GH2" s="343"/>
      <c r="GI2" s="334" t="s">
        <v>134</v>
      </c>
      <c r="GJ2" s="335"/>
      <c r="GK2" s="335"/>
      <c r="GL2" s="335"/>
      <c r="GM2" s="335"/>
      <c r="GN2" s="336"/>
      <c r="GO2" s="334" t="s">
        <v>145</v>
      </c>
      <c r="GP2" s="335"/>
      <c r="GQ2" s="335"/>
      <c r="GR2" s="335"/>
      <c r="GS2" s="335"/>
      <c r="GT2" s="335"/>
      <c r="GU2" s="336"/>
      <c r="GV2" s="334" t="s">
        <v>82</v>
      </c>
      <c r="GW2" s="335"/>
      <c r="GX2" s="335"/>
      <c r="GY2" s="336"/>
      <c r="GZ2" s="334" t="s">
        <v>152</v>
      </c>
      <c r="HA2" s="336"/>
      <c r="HB2" s="9"/>
      <c r="HC2" s="341" t="s">
        <v>165</v>
      </c>
      <c r="HD2" s="342"/>
      <c r="HE2" s="342"/>
      <c r="HF2" s="342"/>
      <c r="HG2" s="342"/>
      <c r="HH2" s="342"/>
      <c r="HI2" s="342"/>
      <c r="HJ2" s="342"/>
      <c r="HK2" s="342"/>
      <c r="HL2" s="342"/>
      <c r="HM2" s="342"/>
      <c r="HN2" s="343"/>
      <c r="HO2" s="62"/>
      <c r="HP2" s="62"/>
      <c r="HQ2" s="62"/>
      <c r="HR2" s="62"/>
      <c r="HS2" s="63"/>
    </row>
    <row r="3" spans="1:244" ht="35.25" customHeight="1">
      <c r="A3" s="305"/>
      <c r="B3" s="306"/>
      <c r="C3" s="306"/>
      <c r="D3" s="307"/>
      <c r="E3" s="307"/>
      <c r="F3" s="307"/>
      <c r="G3" s="75"/>
      <c r="H3" s="353" t="s">
        <v>7</v>
      </c>
      <c r="I3" s="354"/>
      <c r="J3" s="355"/>
      <c r="K3" s="355"/>
      <c r="L3" s="355"/>
      <c r="M3" s="356"/>
      <c r="N3" s="361" t="s">
        <v>8</v>
      </c>
      <c r="O3" s="355"/>
      <c r="P3" s="355"/>
      <c r="Q3" s="356"/>
      <c r="R3" s="363" t="s">
        <v>9</v>
      </c>
      <c r="S3" s="317" t="s">
        <v>10</v>
      </c>
      <c r="T3" s="317" t="s">
        <v>11</v>
      </c>
      <c r="U3" s="317" t="s">
        <v>12</v>
      </c>
      <c r="V3" s="317" t="s">
        <v>13</v>
      </c>
      <c r="W3" s="317" t="s">
        <v>14</v>
      </c>
      <c r="X3" s="317" t="s">
        <v>15</v>
      </c>
      <c r="Y3" s="317" t="s">
        <v>624</v>
      </c>
      <c r="Z3" s="319" t="s">
        <v>16</v>
      </c>
      <c r="AA3" s="106"/>
      <c r="AB3" s="321" t="s">
        <v>167</v>
      </c>
      <c r="AC3" s="323" t="s">
        <v>17</v>
      </c>
      <c r="AD3" s="323"/>
      <c r="AE3" s="323"/>
      <c r="AF3" s="323"/>
      <c r="AG3" s="324"/>
      <c r="AH3" s="325" t="s">
        <v>18</v>
      </c>
      <c r="AI3" s="323"/>
      <c r="AJ3" s="323"/>
      <c r="AK3" s="323"/>
      <c r="AL3" s="324"/>
      <c r="AM3" s="323" t="s">
        <v>19</v>
      </c>
      <c r="AN3" s="323"/>
      <c r="AO3" s="323"/>
      <c r="AP3" s="323"/>
      <c r="AQ3" s="323"/>
      <c r="AR3" s="325" t="s">
        <v>20</v>
      </c>
      <c r="AS3" s="323"/>
      <c r="AT3" s="323"/>
      <c r="AU3" s="323"/>
      <c r="AV3" s="324"/>
      <c r="AW3" s="323" t="s">
        <v>21</v>
      </c>
      <c r="AX3" s="323"/>
      <c r="AY3" s="323"/>
      <c r="AZ3" s="323"/>
      <c r="BA3" s="324"/>
      <c r="BB3" s="323" t="s">
        <v>22</v>
      </c>
      <c r="BC3" s="323"/>
      <c r="BD3" s="323"/>
      <c r="BE3" s="323"/>
      <c r="BF3" s="324"/>
      <c r="BG3" s="323" t="s">
        <v>625</v>
      </c>
      <c r="BH3" s="323"/>
      <c r="BI3" s="323"/>
      <c r="BJ3" s="323"/>
      <c r="BK3" s="324"/>
      <c r="BL3" s="8"/>
      <c r="BM3" s="326" t="s">
        <v>1961</v>
      </c>
      <c r="BN3" s="326" t="s">
        <v>1962</v>
      </c>
      <c r="BO3" s="216"/>
      <c r="BP3" s="328" t="s">
        <v>23</v>
      </c>
      <c r="BQ3" s="330" t="s">
        <v>24</v>
      </c>
      <c r="BR3" s="214"/>
      <c r="BS3" s="326"/>
      <c r="BT3" s="367" t="s">
        <v>25</v>
      </c>
      <c r="BU3" s="369" t="s">
        <v>90</v>
      </c>
      <c r="BV3" s="332" t="s">
        <v>86</v>
      </c>
      <c r="BW3" s="332" t="s">
        <v>88</v>
      </c>
      <c r="BX3" s="332" t="s">
        <v>87</v>
      </c>
      <c r="BY3" s="332" t="s">
        <v>89</v>
      </c>
      <c r="BZ3" s="332" t="s">
        <v>626</v>
      </c>
      <c r="CA3" s="332"/>
      <c r="CB3" s="376" t="s">
        <v>26</v>
      </c>
      <c r="CC3" s="378" t="s">
        <v>168</v>
      </c>
      <c r="CD3" s="74"/>
      <c r="CE3" s="369" t="s">
        <v>627</v>
      </c>
      <c r="CF3" s="332" t="s">
        <v>628</v>
      </c>
      <c r="CG3" s="332" t="s">
        <v>629</v>
      </c>
      <c r="CH3" s="332" t="s">
        <v>630</v>
      </c>
      <c r="CI3" s="332" t="s">
        <v>631</v>
      </c>
      <c r="CJ3" s="332" t="s">
        <v>632</v>
      </c>
      <c r="CK3" s="372" t="s">
        <v>1963</v>
      </c>
      <c r="CL3" s="374" t="s">
        <v>633</v>
      </c>
      <c r="CM3" s="385" t="s">
        <v>634</v>
      </c>
      <c r="CN3" s="385" t="s">
        <v>167</v>
      </c>
      <c r="CO3" s="385" t="s">
        <v>635</v>
      </c>
      <c r="CP3" s="385"/>
      <c r="CQ3" s="387" t="s">
        <v>27</v>
      </c>
      <c r="CR3" s="381" t="s">
        <v>28</v>
      </c>
      <c r="CS3" s="381" t="s">
        <v>29</v>
      </c>
      <c r="CT3" s="381" t="s">
        <v>30</v>
      </c>
      <c r="CU3" s="381" t="s">
        <v>31</v>
      </c>
      <c r="CV3" s="383" t="s">
        <v>32</v>
      </c>
      <c r="CW3" s="381" t="s">
        <v>83</v>
      </c>
      <c r="CX3" s="381" t="s">
        <v>84</v>
      </c>
      <c r="CY3" s="394" t="s">
        <v>33</v>
      </c>
      <c r="CZ3" s="381" t="s">
        <v>85</v>
      </c>
      <c r="DA3" s="381" t="s">
        <v>34</v>
      </c>
      <c r="DB3" s="381" t="s">
        <v>35</v>
      </c>
      <c r="DC3" s="394" t="s">
        <v>36</v>
      </c>
      <c r="DD3" s="330" t="s">
        <v>37</v>
      </c>
      <c r="DE3" s="381" t="s">
        <v>38</v>
      </c>
      <c r="DF3" s="389" t="s">
        <v>39</v>
      </c>
      <c r="DG3" s="372" t="s">
        <v>636</v>
      </c>
      <c r="DH3" s="372" t="s">
        <v>40</v>
      </c>
      <c r="DI3" s="326" t="s">
        <v>41</v>
      </c>
      <c r="DJ3" s="54"/>
      <c r="DK3" s="392" t="s">
        <v>42</v>
      </c>
      <c r="DL3" s="378" t="s">
        <v>43</v>
      </c>
      <c r="DM3" s="376" t="s">
        <v>44</v>
      </c>
      <c r="DN3" s="376" t="s">
        <v>45</v>
      </c>
      <c r="DO3" s="376" t="s">
        <v>46</v>
      </c>
      <c r="DP3" s="378" t="s">
        <v>47</v>
      </c>
      <c r="DQ3" s="378" t="s">
        <v>48</v>
      </c>
      <c r="DR3" s="378" t="s">
        <v>1964</v>
      </c>
      <c r="DS3" s="378" t="s">
        <v>1965</v>
      </c>
      <c r="DT3" s="378" t="s">
        <v>1966</v>
      </c>
      <c r="DU3" s="378" t="s">
        <v>1967</v>
      </c>
      <c r="DV3" s="378" t="s">
        <v>1967</v>
      </c>
      <c r="DW3" s="378" t="s">
        <v>1968</v>
      </c>
      <c r="DX3" s="378" t="s">
        <v>1969</v>
      </c>
      <c r="DY3" s="330" t="s">
        <v>128</v>
      </c>
      <c r="DZ3" s="330" t="s">
        <v>129</v>
      </c>
      <c r="EA3" s="330" t="s">
        <v>133</v>
      </c>
      <c r="EB3" s="330" t="s">
        <v>131</v>
      </c>
      <c r="EC3" s="330" t="s">
        <v>132</v>
      </c>
      <c r="ED3" s="330" t="s">
        <v>637</v>
      </c>
      <c r="EE3" s="330" t="s">
        <v>128</v>
      </c>
      <c r="EF3" s="330" t="s">
        <v>129</v>
      </c>
      <c r="EG3" s="330" t="s">
        <v>133</v>
      </c>
      <c r="EH3" s="330" t="s">
        <v>131</v>
      </c>
      <c r="EI3" s="330" t="s">
        <v>132</v>
      </c>
      <c r="EJ3" s="330" t="s">
        <v>637</v>
      </c>
      <c r="EK3" s="326" t="s">
        <v>638</v>
      </c>
      <c r="EL3" s="330" t="s">
        <v>639</v>
      </c>
      <c r="EM3" s="402" t="s">
        <v>49</v>
      </c>
      <c r="EN3" s="404" t="s">
        <v>50</v>
      </c>
      <c r="EO3" s="402" t="s">
        <v>51</v>
      </c>
      <c r="EP3" s="406" t="s">
        <v>52</v>
      </c>
      <c r="EQ3" s="402" t="s">
        <v>640</v>
      </c>
      <c r="ER3" s="402" t="s">
        <v>641</v>
      </c>
      <c r="ES3" s="414" t="s">
        <v>642</v>
      </c>
      <c r="ET3" s="416" t="s">
        <v>646</v>
      </c>
      <c r="EU3" s="416" t="s">
        <v>647</v>
      </c>
      <c r="EV3" s="402" t="s">
        <v>53</v>
      </c>
      <c r="EW3" s="402" t="s">
        <v>54</v>
      </c>
      <c r="EX3" s="410" t="s">
        <v>643</v>
      </c>
      <c r="EY3" s="410" t="s">
        <v>644</v>
      </c>
      <c r="EZ3" s="402" t="s">
        <v>645</v>
      </c>
      <c r="FA3" s="405"/>
      <c r="FB3" s="412" t="s">
        <v>1970</v>
      </c>
      <c r="FC3" s="412" t="s">
        <v>1971</v>
      </c>
      <c r="FD3" s="416" t="s">
        <v>1972</v>
      </c>
      <c r="FE3" s="416" t="s">
        <v>1973</v>
      </c>
      <c r="FF3" s="416" t="s">
        <v>1974</v>
      </c>
      <c r="FG3" s="212"/>
      <c r="FH3" s="212"/>
      <c r="FI3" s="416"/>
      <c r="FJ3" s="220"/>
      <c r="FK3" s="418" t="s">
        <v>1975</v>
      </c>
      <c r="FL3" s="418" t="s">
        <v>1976</v>
      </c>
      <c r="FM3" s="418" t="s">
        <v>1977</v>
      </c>
      <c r="FN3" s="418" t="s">
        <v>1978</v>
      </c>
      <c r="FO3" s="418" t="s">
        <v>1979</v>
      </c>
      <c r="FP3" s="410" t="s">
        <v>1980</v>
      </c>
      <c r="FQ3" s="410" t="s">
        <v>1981</v>
      </c>
      <c r="FR3" s="410" t="s">
        <v>1982</v>
      </c>
      <c r="FS3" s="410" t="s">
        <v>1983</v>
      </c>
      <c r="FT3" s="410" t="s">
        <v>1984</v>
      </c>
      <c r="FU3" s="420" t="s">
        <v>1985</v>
      </c>
      <c r="FV3" s="420" t="s">
        <v>1986</v>
      </c>
      <c r="FW3" s="420" t="s">
        <v>1987</v>
      </c>
      <c r="FX3" s="420" t="s">
        <v>1988</v>
      </c>
      <c r="FY3" s="412" t="s">
        <v>1989</v>
      </c>
      <c r="FZ3" s="416"/>
      <c r="GA3" s="73"/>
      <c r="GB3" s="402" t="s">
        <v>138</v>
      </c>
      <c r="GC3" s="402" t="s">
        <v>55</v>
      </c>
      <c r="GD3" s="402" t="s">
        <v>139</v>
      </c>
      <c r="GE3" s="402" t="s">
        <v>140</v>
      </c>
      <c r="GF3" s="402" t="s">
        <v>56</v>
      </c>
      <c r="GG3" s="402"/>
      <c r="GH3" s="402"/>
      <c r="GI3" s="402" t="s">
        <v>135</v>
      </c>
      <c r="GJ3" s="402" t="s">
        <v>136</v>
      </c>
      <c r="GK3" s="402" t="s">
        <v>137</v>
      </c>
      <c r="GL3" s="402" t="s">
        <v>56</v>
      </c>
      <c r="GM3" s="402"/>
      <c r="GN3" s="402"/>
      <c r="GO3" s="402" t="s">
        <v>142</v>
      </c>
      <c r="GP3" s="402" t="s">
        <v>143</v>
      </c>
      <c r="GQ3" s="402" t="s">
        <v>144</v>
      </c>
      <c r="GR3" s="402" t="s">
        <v>146</v>
      </c>
      <c r="GS3" s="402" t="s">
        <v>56</v>
      </c>
      <c r="GT3" s="402"/>
      <c r="GU3" s="402"/>
      <c r="GV3" s="402" t="s">
        <v>147</v>
      </c>
      <c r="GW3" s="402" t="s">
        <v>148</v>
      </c>
      <c r="GX3" s="402" t="s">
        <v>149</v>
      </c>
      <c r="GY3" s="402" t="s">
        <v>56</v>
      </c>
      <c r="GZ3" s="402" t="s">
        <v>150</v>
      </c>
      <c r="HA3" s="402" t="s">
        <v>151</v>
      </c>
      <c r="HB3" s="73"/>
      <c r="HC3" s="402" t="s">
        <v>153</v>
      </c>
      <c r="HD3" s="402" t="s">
        <v>154</v>
      </c>
      <c r="HE3" s="402" t="s">
        <v>155</v>
      </c>
      <c r="HF3" s="402" t="s">
        <v>156</v>
      </c>
      <c r="HG3" s="402" t="s">
        <v>162</v>
      </c>
      <c r="HH3" s="402" t="s">
        <v>157</v>
      </c>
      <c r="HI3" s="402" t="s">
        <v>160</v>
      </c>
      <c r="HJ3" s="402" t="s">
        <v>163</v>
      </c>
      <c r="HK3" s="402" t="s">
        <v>161</v>
      </c>
      <c r="HL3" s="402" t="s">
        <v>159</v>
      </c>
      <c r="HM3" s="402" t="s">
        <v>164</v>
      </c>
      <c r="HN3" s="402" t="s">
        <v>158</v>
      </c>
      <c r="HO3" s="402"/>
      <c r="HP3" s="402"/>
      <c r="HQ3" s="402"/>
      <c r="HR3" s="402"/>
      <c r="HS3" s="402"/>
    </row>
    <row r="4" spans="1:244" ht="49.5" customHeight="1" thickBot="1">
      <c r="A4" s="305"/>
      <c r="B4" s="306"/>
      <c r="C4" s="306"/>
      <c r="D4" s="307"/>
      <c r="E4" s="307"/>
      <c r="F4" s="307"/>
      <c r="G4" s="75"/>
      <c r="H4" s="357"/>
      <c r="I4" s="358"/>
      <c r="J4" s="359"/>
      <c r="K4" s="359"/>
      <c r="L4" s="359"/>
      <c r="M4" s="360"/>
      <c r="N4" s="362"/>
      <c r="O4" s="359"/>
      <c r="P4" s="359"/>
      <c r="Q4" s="360"/>
      <c r="R4" s="364"/>
      <c r="S4" s="318"/>
      <c r="T4" s="318"/>
      <c r="U4" s="318"/>
      <c r="V4" s="318"/>
      <c r="W4" s="318"/>
      <c r="X4" s="318"/>
      <c r="Y4" s="318"/>
      <c r="Z4" s="320"/>
      <c r="AA4" s="107"/>
      <c r="AB4" s="322"/>
      <c r="AC4" s="323"/>
      <c r="AD4" s="323"/>
      <c r="AE4" s="323"/>
      <c r="AF4" s="323"/>
      <c r="AG4" s="324"/>
      <c r="AH4" s="325"/>
      <c r="AI4" s="323"/>
      <c r="AJ4" s="323"/>
      <c r="AK4" s="323"/>
      <c r="AL4" s="324"/>
      <c r="AM4" s="323"/>
      <c r="AN4" s="323"/>
      <c r="AO4" s="323"/>
      <c r="AP4" s="323"/>
      <c r="AQ4" s="323"/>
      <c r="AR4" s="325"/>
      <c r="AS4" s="323"/>
      <c r="AT4" s="323"/>
      <c r="AU4" s="323"/>
      <c r="AV4" s="324"/>
      <c r="AW4" s="323"/>
      <c r="AX4" s="323"/>
      <c r="AY4" s="323"/>
      <c r="AZ4" s="323"/>
      <c r="BA4" s="324"/>
      <c r="BB4" s="323"/>
      <c r="BC4" s="323"/>
      <c r="BD4" s="323"/>
      <c r="BE4" s="323"/>
      <c r="BF4" s="324"/>
      <c r="BG4" s="323"/>
      <c r="BH4" s="323"/>
      <c r="BI4" s="323"/>
      <c r="BJ4" s="323"/>
      <c r="BK4" s="324"/>
      <c r="BL4" s="8"/>
      <c r="BM4" s="327"/>
      <c r="BN4" s="327"/>
      <c r="BO4" s="217"/>
      <c r="BP4" s="329"/>
      <c r="BQ4" s="331"/>
      <c r="BR4" s="215"/>
      <c r="BS4" s="327"/>
      <c r="BT4" s="368"/>
      <c r="BU4" s="370"/>
      <c r="BV4" s="371"/>
      <c r="BW4" s="371"/>
      <c r="BX4" s="371"/>
      <c r="BY4" s="371"/>
      <c r="BZ4" s="371"/>
      <c r="CA4" s="371"/>
      <c r="CB4" s="377"/>
      <c r="CC4" s="379"/>
      <c r="CD4" s="78"/>
      <c r="CE4" s="380"/>
      <c r="CF4" s="333"/>
      <c r="CG4" s="333"/>
      <c r="CH4" s="333"/>
      <c r="CI4" s="333"/>
      <c r="CJ4" s="333"/>
      <c r="CK4" s="373"/>
      <c r="CL4" s="375"/>
      <c r="CM4" s="386"/>
      <c r="CN4" s="386"/>
      <c r="CO4" s="386"/>
      <c r="CP4" s="386"/>
      <c r="CQ4" s="388"/>
      <c r="CR4" s="382"/>
      <c r="CS4" s="382"/>
      <c r="CT4" s="382"/>
      <c r="CU4" s="382"/>
      <c r="CV4" s="384"/>
      <c r="CW4" s="382"/>
      <c r="CX4" s="382"/>
      <c r="CY4" s="395"/>
      <c r="CZ4" s="382"/>
      <c r="DA4" s="382"/>
      <c r="DB4" s="382"/>
      <c r="DC4" s="395"/>
      <c r="DD4" s="331"/>
      <c r="DE4" s="382"/>
      <c r="DF4" s="390"/>
      <c r="DG4" s="373"/>
      <c r="DH4" s="373"/>
      <c r="DI4" s="391"/>
      <c r="DJ4" s="55"/>
      <c r="DK4" s="393"/>
      <c r="DL4" s="396"/>
      <c r="DM4" s="397"/>
      <c r="DN4" s="397"/>
      <c r="DO4" s="397"/>
      <c r="DP4" s="396"/>
      <c r="DQ4" s="396"/>
      <c r="DR4" s="396"/>
      <c r="DS4" s="396"/>
      <c r="DT4" s="396"/>
      <c r="DU4" s="396"/>
      <c r="DV4" s="396"/>
      <c r="DW4" s="396"/>
      <c r="DX4" s="396"/>
      <c r="DY4" s="331"/>
      <c r="DZ4" s="331"/>
      <c r="EA4" s="331"/>
      <c r="EB4" s="331"/>
      <c r="EC4" s="331"/>
      <c r="ED4" s="331"/>
      <c r="EE4" s="331"/>
      <c r="EF4" s="331"/>
      <c r="EG4" s="331"/>
      <c r="EH4" s="331"/>
      <c r="EI4" s="331"/>
      <c r="EJ4" s="331"/>
      <c r="EK4" s="327"/>
      <c r="EL4" s="331"/>
      <c r="EM4" s="403"/>
      <c r="EN4" s="405"/>
      <c r="EO4" s="403"/>
      <c r="EP4" s="407"/>
      <c r="EQ4" s="403"/>
      <c r="ER4" s="403"/>
      <c r="ES4" s="415"/>
      <c r="ET4" s="417"/>
      <c r="EU4" s="417"/>
      <c r="EV4" s="403"/>
      <c r="EW4" s="403"/>
      <c r="EX4" s="411"/>
      <c r="EY4" s="411"/>
      <c r="EZ4" s="403"/>
      <c r="FA4" s="405"/>
      <c r="FB4" s="413"/>
      <c r="FC4" s="413"/>
      <c r="FD4" s="417"/>
      <c r="FE4" s="417"/>
      <c r="FF4" s="417"/>
      <c r="FG4" s="213"/>
      <c r="FH4" s="213"/>
      <c r="FI4" s="417"/>
      <c r="FJ4" s="220"/>
      <c r="FK4" s="419"/>
      <c r="FL4" s="419"/>
      <c r="FM4" s="419"/>
      <c r="FN4" s="419"/>
      <c r="FO4" s="419"/>
      <c r="FP4" s="411"/>
      <c r="FQ4" s="411"/>
      <c r="FR4" s="411"/>
      <c r="FS4" s="411"/>
      <c r="FT4" s="411"/>
      <c r="FU4" s="421"/>
      <c r="FV4" s="421"/>
      <c r="FW4" s="421"/>
      <c r="FX4" s="421"/>
      <c r="FY4" s="413"/>
      <c r="FZ4" s="417"/>
      <c r="GA4" s="73"/>
      <c r="GB4" s="403"/>
      <c r="GC4" s="403"/>
      <c r="GD4" s="403"/>
      <c r="GE4" s="403"/>
      <c r="GF4" s="403"/>
      <c r="GG4" s="403"/>
      <c r="GH4" s="403"/>
      <c r="GI4" s="403"/>
      <c r="GJ4" s="403"/>
      <c r="GK4" s="403"/>
      <c r="GL4" s="403"/>
      <c r="GM4" s="403"/>
      <c r="GN4" s="403"/>
      <c r="GO4" s="403"/>
      <c r="GP4" s="403"/>
      <c r="GQ4" s="403"/>
      <c r="GR4" s="403"/>
      <c r="GS4" s="403"/>
      <c r="GT4" s="403"/>
      <c r="GU4" s="403"/>
      <c r="GV4" s="403"/>
      <c r="GW4" s="403"/>
      <c r="GX4" s="403"/>
      <c r="GY4" s="403"/>
      <c r="GZ4" s="403"/>
      <c r="HA4" s="403"/>
      <c r="HB4" s="73"/>
      <c r="HC4" s="403"/>
      <c r="HD4" s="403"/>
      <c r="HE4" s="403"/>
      <c r="HF4" s="403"/>
      <c r="HG4" s="403"/>
      <c r="HH4" s="403"/>
      <c r="HI4" s="403"/>
      <c r="HJ4" s="403"/>
      <c r="HK4" s="403"/>
      <c r="HL4" s="403"/>
      <c r="HM4" s="403"/>
      <c r="HN4" s="403"/>
      <c r="HO4" s="403"/>
      <c r="HP4" s="403"/>
      <c r="HQ4" s="403"/>
      <c r="HR4" s="403"/>
      <c r="HS4" s="403"/>
    </row>
    <row r="5" spans="1:244" ht="15" customHeight="1" thickBot="1">
      <c r="A5" s="10">
        <v>527</v>
      </c>
      <c r="B5" s="10">
        <v>367</v>
      </c>
      <c r="C5" s="10">
        <v>487</v>
      </c>
      <c r="D5" s="10">
        <v>527</v>
      </c>
      <c r="E5" s="10">
        <v>527</v>
      </c>
      <c r="F5" s="10">
        <v>527</v>
      </c>
      <c r="G5" s="10">
        <v>527</v>
      </c>
      <c r="H5" s="10">
        <v>527</v>
      </c>
      <c r="I5" s="10">
        <v>527</v>
      </c>
      <c r="J5" s="10">
        <v>527</v>
      </c>
      <c r="K5" s="10">
        <v>527</v>
      </c>
      <c r="L5" s="10">
        <v>527</v>
      </c>
      <c r="M5" s="10">
        <v>527</v>
      </c>
      <c r="N5" s="10">
        <v>527</v>
      </c>
      <c r="O5" s="10">
        <v>527</v>
      </c>
      <c r="P5" s="10">
        <v>527</v>
      </c>
      <c r="Q5" s="10">
        <v>517</v>
      </c>
      <c r="R5" s="10">
        <v>527</v>
      </c>
      <c r="S5" s="10">
        <v>527</v>
      </c>
      <c r="T5" s="10">
        <v>527</v>
      </c>
      <c r="U5" s="10">
        <v>527</v>
      </c>
      <c r="V5" s="10">
        <v>527</v>
      </c>
      <c r="W5" s="10">
        <v>527</v>
      </c>
      <c r="X5" s="10">
        <v>527</v>
      </c>
      <c r="Y5" s="10">
        <v>527</v>
      </c>
      <c r="Z5" s="10">
        <v>527</v>
      </c>
      <c r="AA5" s="10">
        <v>0</v>
      </c>
      <c r="AB5" s="10">
        <v>527</v>
      </c>
      <c r="AC5" s="10">
        <v>527</v>
      </c>
      <c r="AD5" s="10">
        <v>527</v>
      </c>
      <c r="AE5" s="10">
        <v>527</v>
      </c>
      <c r="AF5" s="10">
        <v>527</v>
      </c>
      <c r="AG5" s="10">
        <v>527</v>
      </c>
      <c r="AH5" s="10">
        <v>527</v>
      </c>
      <c r="AI5" s="10">
        <v>527</v>
      </c>
      <c r="AJ5" s="10">
        <v>527</v>
      </c>
      <c r="AK5" s="10">
        <v>527</v>
      </c>
      <c r="AL5" s="10">
        <v>527</v>
      </c>
      <c r="AM5" s="10">
        <v>527</v>
      </c>
      <c r="AN5" s="10">
        <v>519</v>
      </c>
      <c r="AO5" s="10">
        <v>527</v>
      </c>
      <c r="AP5" s="10">
        <v>519</v>
      </c>
      <c r="AQ5" s="10">
        <v>527</v>
      </c>
      <c r="AR5" s="10">
        <v>527</v>
      </c>
      <c r="AS5" s="10">
        <v>527</v>
      </c>
      <c r="AT5" s="10">
        <v>527</v>
      </c>
      <c r="AU5" s="10">
        <v>527</v>
      </c>
      <c r="AV5" s="10">
        <v>527</v>
      </c>
      <c r="AW5" s="10">
        <v>527</v>
      </c>
      <c r="AX5" s="10">
        <v>527</v>
      </c>
      <c r="AY5" s="10">
        <v>527</v>
      </c>
      <c r="AZ5" s="10">
        <v>527</v>
      </c>
      <c r="BA5" s="10">
        <v>527</v>
      </c>
      <c r="BB5" s="10">
        <v>527</v>
      </c>
      <c r="BC5" s="10">
        <v>527</v>
      </c>
      <c r="BD5" s="10">
        <v>527</v>
      </c>
      <c r="BE5" s="10">
        <v>527</v>
      </c>
      <c r="BF5" s="10">
        <v>527</v>
      </c>
      <c r="BG5" s="10">
        <v>396</v>
      </c>
      <c r="BH5" s="10">
        <v>396</v>
      </c>
      <c r="BI5" s="10">
        <v>396</v>
      </c>
      <c r="BJ5" s="10">
        <v>396</v>
      </c>
      <c r="BK5" s="10">
        <v>396</v>
      </c>
      <c r="BL5" s="10">
        <v>527</v>
      </c>
      <c r="BM5" s="10">
        <v>44</v>
      </c>
      <c r="BN5" s="10">
        <v>41</v>
      </c>
      <c r="BO5" s="10">
        <v>0</v>
      </c>
      <c r="BP5" s="10">
        <v>527</v>
      </c>
      <c r="BQ5" s="10">
        <v>527</v>
      </c>
      <c r="BR5" s="10">
        <v>0</v>
      </c>
      <c r="BS5" s="10">
        <v>0</v>
      </c>
      <c r="BT5" s="10">
        <v>527</v>
      </c>
      <c r="BU5" s="10">
        <v>527</v>
      </c>
      <c r="BV5" s="10">
        <v>527</v>
      </c>
      <c r="BW5" s="10">
        <v>527</v>
      </c>
      <c r="BX5" s="10">
        <v>527</v>
      </c>
      <c r="BY5" s="10">
        <v>527</v>
      </c>
      <c r="BZ5" s="10">
        <v>527</v>
      </c>
      <c r="CA5" s="10">
        <v>0</v>
      </c>
      <c r="CB5" s="10">
        <v>527</v>
      </c>
      <c r="CC5" s="10">
        <v>527</v>
      </c>
      <c r="CD5" s="10">
        <v>0</v>
      </c>
      <c r="CE5" s="10">
        <v>527</v>
      </c>
      <c r="CF5" s="10">
        <v>527</v>
      </c>
      <c r="CG5" s="10">
        <v>527</v>
      </c>
      <c r="CH5" s="10">
        <v>527</v>
      </c>
      <c r="CI5" s="10">
        <v>527</v>
      </c>
      <c r="CJ5" s="10">
        <v>527</v>
      </c>
      <c r="CK5" s="10">
        <v>527</v>
      </c>
      <c r="CL5" s="10">
        <v>527</v>
      </c>
      <c r="CM5" s="10">
        <v>527</v>
      </c>
      <c r="CN5" s="10">
        <v>527</v>
      </c>
      <c r="CO5" s="10">
        <v>527</v>
      </c>
      <c r="CP5" s="10">
        <v>527</v>
      </c>
      <c r="CQ5" s="10">
        <v>527</v>
      </c>
      <c r="CR5" s="10">
        <v>527</v>
      </c>
      <c r="CS5" s="10">
        <v>340</v>
      </c>
      <c r="CT5" s="10">
        <v>356</v>
      </c>
      <c r="CU5" s="10">
        <v>0</v>
      </c>
      <c r="CV5" s="10">
        <v>160</v>
      </c>
      <c r="CW5" s="10">
        <v>160</v>
      </c>
      <c r="CX5" s="10">
        <v>160</v>
      </c>
      <c r="CY5" s="10">
        <v>0</v>
      </c>
      <c r="CZ5" s="10">
        <v>160</v>
      </c>
      <c r="DA5" s="10">
        <v>0</v>
      </c>
      <c r="DB5" s="10">
        <v>0</v>
      </c>
      <c r="DC5" s="10">
        <v>0</v>
      </c>
      <c r="DD5" s="10">
        <v>0</v>
      </c>
      <c r="DE5" s="10">
        <v>0</v>
      </c>
      <c r="DF5" s="10">
        <v>0</v>
      </c>
      <c r="DG5" s="10">
        <v>527</v>
      </c>
      <c r="DH5" s="10">
        <v>0</v>
      </c>
      <c r="DI5" s="10">
        <v>527</v>
      </c>
      <c r="DJ5" s="10">
        <v>527</v>
      </c>
      <c r="DK5" s="10">
        <v>527</v>
      </c>
      <c r="DL5" s="10">
        <v>0</v>
      </c>
      <c r="DM5" s="10">
        <v>527</v>
      </c>
      <c r="DN5" s="10">
        <v>0</v>
      </c>
      <c r="DO5" s="10">
        <v>0</v>
      </c>
      <c r="DP5" s="10">
        <v>0</v>
      </c>
      <c r="DQ5" s="10">
        <v>0</v>
      </c>
      <c r="DR5" s="10">
        <v>5</v>
      </c>
      <c r="DS5" s="10"/>
      <c r="DT5" s="10"/>
      <c r="DU5" s="10"/>
      <c r="DV5" s="10"/>
      <c r="DW5" s="10"/>
      <c r="DX5" s="10"/>
      <c r="DY5" s="10">
        <v>28</v>
      </c>
      <c r="DZ5" s="10">
        <v>2</v>
      </c>
      <c r="EA5" s="10">
        <v>23</v>
      </c>
      <c r="EB5" s="10">
        <v>1</v>
      </c>
      <c r="EC5" s="10">
        <v>0</v>
      </c>
      <c r="ED5" s="10">
        <v>0</v>
      </c>
      <c r="EE5" s="10">
        <v>0</v>
      </c>
      <c r="EF5" s="10">
        <v>0</v>
      </c>
      <c r="EG5" s="10">
        <v>42</v>
      </c>
      <c r="EH5" s="10">
        <v>5</v>
      </c>
      <c r="EI5" s="10">
        <v>0</v>
      </c>
      <c r="EJ5" s="10">
        <v>0</v>
      </c>
      <c r="EK5" s="10">
        <v>47</v>
      </c>
      <c r="EL5" s="10">
        <v>0</v>
      </c>
      <c r="EM5" s="10">
        <v>527</v>
      </c>
      <c r="EN5" s="10">
        <v>527</v>
      </c>
      <c r="EO5" s="10">
        <v>0</v>
      </c>
      <c r="EP5" s="10">
        <v>527</v>
      </c>
      <c r="EQ5" s="10">
        <v>0</v>
      </c>
      <c r="ER5" s="10">
        <v>0</v>
      </c>
      <c r="ES5" s="10">
        <v>0</v>
      </c>
      <c r="ET5" s="10">
        <v>0</v>
      </c>
      <c r="EU5" s="10">
        <v>0</v>
      </c>
      <c r="EV5" s="10">
        <v>0</v>
      </c>
      <c r="EW5" s="10">
        <v>0</v>
      </c>
      <c r="EX5" s="10">
        <v>0</v>
      </c>
      <c r="EY5" s="10">
        <v>1</v>
      </c>
      <c r="EZ5" s="10">
        <v>0</v>
      </c>
      <c r="FA5" s="10">
        <v>0</v>
      </c>
      <c r="FB5" s="10">
        <v>27</v>
      </c>
      <c r="FC5" s="10">
        <v>27</v>
      </c>
      <c r="FD5" s="10">
        <v>160</v>
      </c>
      <c r="FE5" s="10">
        <v>160</v>
      </c>
      <c r="FF5" s="10">
        <v>0</v>
      </c>
      <c r="FG5" s="10">
        <v>0</v>
      </c>
      <c r="FH5" s="10">
        <v>0</v>
      </c>
      <c r="FI5" s="10">
        <v>0</v>
      </c>
      <c r="FJ5" s="10">
        <v>0</v>
      </c>
      <c r="FK5" s="10">
        <v>5</v>
      </c>
      <c r="FL5" s="10">
        <v>0</v>
      </c>
      <c r="FM5" s="10">
        <v>1</v>
      </c>
      <c r="FN5" s="10">
        <v>5</v>
      </c>
      <c r="FO5" s="10">
        <v>5</v>
      </c>
      <c r="FP5" s="10">
        <v>9</v>
      </c>
      <c r="FQ5" s="10">
        <v>1</v>
      </c>
      <c r="FR5" s="10">
        <v>9</v>
      </c>
      <c r="FS5" s="10">
        <v>6</v>
      </c>
      <c r="FT5" s="10">
        <v>6</v>
      </c>
      <c r="FU5" s="10">
        <v>1</v>
      </c>
      <c r="FV5" s="10">
        <v>0</v>
      </c>
      <c r="FW5" s="10">
        <v>0</v>
      </c>
      <c r="FX5" s="10">
        <v>6</v>
      </c>
      <c r="FY5" s="10">
        <v>38</v>
      </c>
      <c r="FZ5" s="10">
        <v>2</v>
      </c>
      <c r="GA5" s="10">
        <v>0</v>
      </c>
      <c r="GB5" s="10">
        <v>12</v>
      </c>
      <c r="GC5" s="10">
        <v>11</v>
      </c>
      <c r="GD5" s="10">
        <v>11</v>
      </c>
      <c r="GE5" s="10">
        <v>5</v>
      </c>
      <c r="GF5" s="10">
        <v>9</v>
      </c>
      <c r="GG5" s="10">
        <v>1</v>
      </c>
      <c r="GH5" s="10">
        <v>0</v>
      </c>
      <c r="GI5" s="10">
        <v>0</v>
      </c>
      <c r="GJ5" s="10">
        <v>0</v>
      </c>
      <c r="GK5" s="10">
        <v>0</v>
      </c>
      <c r="GL5" s="10">
        <v>0</v>
      </c>
      <c r="GM5" s="10">
        <v>0</v>
      </c>
      <c r="GN5" s="10">
        <v>0</v>
      </c>
      <c r="GO5" s="10">
        <v>0</v>
      </c>
      <c r="GP5" s="10">
        <v>0</v>
      </c>
      <c r="GQ5" s="10">
        <v>0</v>
      </c>
      <c r="GR5" s="10">
        <v>0</v>
      </c>
      <c r="GS5" s="10">
        <v>0</v>
      </c>
      <c r="GT5" s="10">
        <v>0</v>
      </c>
      <c r="GU5" s="10">
        <v>0</v>
      </c>
      <c r="GV5" s="10">
        <v>0</v>
      </c>
      <c r="GW5" s="10">
        <v>0</v>
      </c>
      <c r="GX5" s="10">
        <v>0</v>
      </c>
      <c r="GY5" s="10">
        <v>0</v>
      </c>
      <c r="GZ5" s="10">
        <v>0</v>
      </c>
      <c r="HA5" s="10">
        <v>0</v>
      </c>
      <c r="HB5" s="10">
        <v>0</v>
      </c>
      <c r="HC5" s="10">
        <v>0</v>
      </c>
      <c r="HD5" s="10">
        <v>0</v>
      </c>
      <c r="HE5" s="10">
        <v>4</v>
      </c>
      <c r="HF5" s="10">
        <v>13</v>
      </c>
      <c r="HG5" s="10">
        <v>12</v>
      </c>
      <c r="HH5" s="10">
        <v>12</v>
      </c>
      <c r="HI5" s="10">
        <v>7</v>
      </c>
      <c r="HJ5" s="10">
        <v>7</v>
      </c>
      <c r="HK5" s="10">
        <v>7</v>
      </c>
      <c r="HL5" s="10">
        <v>2</v>
      </c>
      <c r="HM5" s="10">
        <v>2</v>
      </c>
      <c r="HN5" s="10">
        <v>2</v>
      </c>
      <c r="HO5" s="10">
        <v>6</v>
      </c>
      <c r="HP5" s="10">
        <v>0</v>
      </c>
      <c r="HQ5" s="10">
        <v>0</v>
      </c>
      <c r="HR5" s="10">
        <v>0</v>
      </c>
      <c r="HS5" s="10">
        <v>0</v>
      </c>
      <c r="HT5" s="10">
        <v>527</v>
      </c>
      <c r="HU5" s="10">
        <v>160</v>
      </c>
      <c r="HV5" s="10">
        <v>93</v>
      </c>
      <c r="HW5" s="10">
        <v>50</v>
      </c>
      <c r="HX5" s="10">
        <v>50</v>
      </c>
      <c r="HY5" s="10">
        <v>0</v>
      </c>
      <c r="HZ5" s="10">
        <v>0</v>
      </c>
      <c r="IA5" s="10">
        <v>0</v>
      </c>
      <c r="IB5" s="10">
        <v>0</v>
      </c>
      <c r="IC5" s="10">
        <v>0</v>
      </c>
      <c r="ID5" s="10">
        <v>0</v>
      </c>
      <c r="IE5" s="10">
        <v>53</v>
      </c>
      <c r="IF5" s="10">
        <v>1</v>
      </c>
      <c r="IG5" s="10">
        <v>1</v>
      </c>
      <c r="IH5" s="10">
        <v>6</v>
      </c>
      <c r="II5" s="10">
        <v>0</v>
      </c>
      <c r="IJ5" s="10">
        <v>14</v>
      </c>
    </row>
    <row r="6" spans="1:244" ht="22.5" customHeight="1" thickBot="1">
      <c r="A6" s="20" t="s">
        <v>57</v>
      </c>
      <c r="B6" s="11" t="s">
        <v>58</v>
      </c>
      <c r="C6" s="11" t="s">
        <v>59</v>
      </c>
      <c r="D6" s="11" t="s">
        <v>91</v>
      </c>
      <c r="E6" s="11" t="s">
        <v>60</v>
      </c>
      <c r="F6" s="11" t="s">
        <v>61</v>
      </c>
      <c r="G6" s="108" t="s">
        <v>80</v>
      </c>
      <c r="H6" s="66" t="s">
        <v>62</v>
      </c>
      <c r="I6" s="67" t="s">
        <v>63</v>
      </c>
      <c r="J6" s="68" t="s">
        <v>648</v>
      </c>
      <c r="K6" s="72" t="s">
        <v>649</v>
      </c>
      <c r="L6" s="72" t="s">
        <v>64</v>
      </c>
      <c r="M6" s="12" t="s">
        <v>65</v>
      </c>
      <c r="N6" s="69" t="s">
        <v>66</v>
      </c>
      <c r="O6" s="68" t="s">
        <v>67</v>
      </c>
      <c r="P6" s="68" t="s">
        <v>68</v>
      </c>
      <c r="Q6" s="70" t="s">
        <v>69</v>
      </c>
      <c r="R6" s="13"/>
      <c r="S6" s="72"/>
      <c r="T6" s="72"/>
      <c r="U6" s="72"/>
      <c r="V6" s="72"/>
      <c r="W6" s="72"/>
      <c r="X6" s="72"/>
      <c r="Y6" s="72"/>
      <c r="Z6" s="72"/>
      <c r="AA6" s="15"/>
      <c r="AB6" s="14"/>
      <c r="AC6" s="64" t="s">
        <v>70</v>
      </c>
      <c r="AD6" s="68" t="s">
        <v>166</v>
      </c>
      <c r="AE6" s="422" t="s">
        <v>71</v>
      </c>
      <c r="AF6" s="422"/>
      <c r="AG6" s="72" t="s">
        <v>72</v>
      </c>
      <c r="AH6" s="64" t="s">
        <v>169</v>
      </c>
      <c r="AI6" s="68" t="s">
        <v>166</v>
      </c>
      <c r="AJ6" s="422" t="s">
        <v>71</v>
      </c>
      <c r="AK6" s="422"/>
      <c r="AL6" s="72" t="s">
        <v>72</v>
      </c>
      <c r="AM6" s="64" t="s">
        <v>73</v>
      </c>
      <c r="AN6" s="68" t="s">
        <v>166</v>
      </c>
      <c r="AO6" s="422" t="s">
        <v>71</v>
      </c>
      <c r="AP6" s="422"/>
      <c r="AQ6" s="72" t="s">
        <v>72</v>
      </c>
      <c r="AR6" s="64" t="s">
        <v>74</v>
      </c>
      <c r="AS6" s="68" t="s">
        <v>166</v>
      </c>
      <c r="AT6" s="422" t="s">
        <v>71</v>
      </c>
      <c r="AU6" s="422"/>
      <c r="AV6" s="72" t="s">
        <v>72</v>
      </c>
      <c r="AW6" s="64" t="s">
        <v>75</v>
      </c>
      <c r="AX6" s="68" t="s">
        <v>166</v>
      </c>
      <c r="AY6" s="422" t="s">
        <v>71</v>
      </c>
      <c r="AZ6" s="422"/>
      <c r="BA6" s="72" t="s">
        <v>72</v>
      </c>
      <c r="BB6" s="64" t="s">
        <v>15</v>
      </c>
      <c r="BC6" s="68" t="s">
        <v>166</v>
      </c>
      <c r="BD6" s="422" t="s">
        <v>71</v>
      </c>
      <c r="BE6" s="422"/>
      <c r="BF6" s="72" t="s">
        <v>72</v>
      </c>
      <c r="BG6" s="64" t="s">
        <v>15</v>
      </c>
      <c r="BH6" s="68" t="s">
        <v>166</v>
      </c>
      <c r="BI6" s="422" t="s">
        <v>71</v>
      </c>
      <c r="BJ6" s="422"/>
      <c r="BK6" s="72" t="s">
        <v>72</v>
      </c>
      <c r="BL6" s="72" t="s">
        <v>76</v>
      </c>
      <c r="BM6" s="15"/>
      <c r="BN6" s="15"/>
      <c r="BO6" s="15"/>
      <c r="BP6" s="15"/>
      <c r="BQ6" s="15"/>
      <c r="BR6" s="72"/>
      <c r="BS6" s="72"/>
      <c r="BT6" s="14"/>
      <c r="BU6" s="109"/>
      <c r="BV6" s="110"/>
      <c r="BW6" s="110"/>
      <c r="BX6" s="110"/>
      <c r="BY6" s="110"/>
      <c r="BZ6" s="110"/>
      <c r="CA6" s="110"/>
      <c r="CB6" s="110"/>
      <c r="CC6" s="111"/>
      <c r="CD6" s="72"/>
      <c r="CE6" s="112"/>
      <c r="CF6" s="61"/>
      <c r="CG6" s="61"/>
      <c r="CH6" s="61"/>
      <c r="CI6" s="61"/>
      <c r="CJ6" s="61"/>
      <c r="CK6" s="61"/>
      <c r="CL6" s="113"/>
      <c r="CM6" s="72"/>
      <c r="CN6" s="72"/>
      <c r="CO6" s="72"/>
      <c r="CP6" s="72"/>
      <c r="CQ6" s="13"/>
      <c r="CR6" s="72"/>
      <c r="CS6" s="72"/>
      <c r="CT6" s="72"/>
      <c r="CU6" s="72"/>
      <c r="CV6" s="72"/>
      <c r="CW6" s="72"/>
      <c r="CX6" s="72"/>
      <c r="CY6" s="12"/>
      <c r="CZ6" s="13"/>
      <c r="DA6" s="72"/>
      <c r="DB6" s="72"/>
      <c r="DC6" s="12"/>
      <c r="DD6" s="15"/>
      <c r="DE6" s="65"/>
      <c r="DF6" s="13"/>
      <c r="DG6" s="72"/>
      <c r="DH6" s="72"/>
      <c r="DI6" s="72"/>
      <c r="DJ6" s="72"/>
      <c r="DK6" s="13"/>
      <c r="DL6" s="12"/>
      <c r="DM6" s="72"/>
      <c r="DN6" s="16"/>
      <c r="DO6" s="72"/>
      <c r="DP6" s="72"/>
      <c r="DQ6" s="12"/>
      <c r="DR6" s="72"/>
      <c r="DS6" s="72"/>
      <c r="DT6" s="72"/>
      <c r="DU6" s="72"/>
      <c r="DV6" s="72"/>
      <c r="DW6" s="72"/>
      <c r="DX6" s="72"/>
      <c r="DY6" s="69"/>
      <c r="DZ6" s="68"/>
      <c r="EA6" s="68"/>
      <c r="EB6" s="68"/>
      <c r="EC6" s="68"/>
      <c r="ED6" s="70"/>
      <c r="EE6" s="68"/>
      <c r="EF6" s="68"/>
      <c r="EG6" s="68"/>
      <c r="EH6" s="68"/>
      <c r="EI6" s="68"/>
      <c r="EJ6" s="68"/>
      <c r="EK6" s="72"/>
      <c r="EL6" s="114"/>
      <c r="EM6" s="69"/>
      <c r="EN6" s="68"/>
      <c r="EO6" s="70"/>
      <c r="EP6" s="68"/>
      <c r="EQ6" s="72"/>
      <c r="ER6" s="12"/>
      <c r="ES6" s="72"/>
      <c r="ET6" s="72"/>
      <c r="EU6" s="72"/>
      <c r="EV6" s="72"/>
      <c r="EW6" s="72"/>
      <c r="EX6" s="72"/>
      <c r="EY6" s="72"/>
      <c r="EZ6" s="12"/>
      <c r="FA6" s="72"/>
      <c r="FB6" s="13"/>
      <c r="FC6" s="72"/>
      <c r="FD6" s="72"/>
      <c r="FE6" s="72"/>
      <c r="FF6" s="72"/>
      <c r="FG6" s="72"/>
      <c r="FH6" s="72"/>
      <c r="FI6" s="12"/>
      <c r="FJ6" s="72"/>
      <c r="FK6" s="13"/>
      <c r="FL6" s="72"/>
      <c r="FM6" s="72"/>
      <c r="FN6" s="72"/>
      <c r="FO6" s="72"/>
      <c r="FP6" s="72"/>
      <c r="FQ6" s="72"/>
      <c r="FR6" s="72"/>
      <c r="FS6" s="72"/>
      <c r="FT6" s="72"/>
      <c r="FU6" s="72"/>
      <c r="FV6" s="72"/>
      <c r="FW6" s="72"/>
      <c r="FX6" s="72"/>
      <c r="FY6" s="72"/>
      <c r="FZ6" s="12"/>
      <c r="GA6" s="72"/>
      <c r="GB6" s="13"/>
      <c r="GC6" s="72"/>
      <c r="GD6" s="72"/>
      <c r="GE6" s="61"/>
      <c r="GF6" s="72"/>
      <c r="GG6" s="72"/>
      <c r="GH6" s="12"/>
      <c r="GI6" s="13"/>
      <c r="GJ6" s="72"/>
      <c r="GK6" s="72"/>
      <c r="GL6" s="72"/>
      <c r="GM6" s="72"/>
      <c r="GN6" s="12"/>
      <c r="GO6" s="13"/>
      <c r="GP6" s="72"/>
      <c r="GQ6" s="72"/>
      <c r="GR6" s="72"/>
      <c r="GS6" s="72"/>
      <c r="GT6" s="72"/>
      <c r="GU6" s="12"/>
      <c r="GV6" s="13"/>
      <c r="GW6" s="72"/>
      <c r="GX6" s="72"/>
      <c r="GY6" s="12"/>
      <c r="GZ6" s="13"/>
      <c r="HA6" s="12"/>
      <c r="HB6" s="72"/>
      <c r="HC6" s="13"/>
      <c r="HD6" s="72"/>
      <c r="HE6" s="72"/>
      <c r="HF6" s="72"/>
      <c r="HG6" s="72"/>
      <c r="HH6" s="72"/>
      <c r="HI6" s="72"/>
      <c r="HJ6" s="72"/>
      <c r="HK6" s="72"/>
      <c r="HL6" s="72"/>
      <c r="HM6" s="72"/>
      <c r="HN6" s="72"/>
      <c r="HO6" s="72"/>
      <c r="HP6" s="72"/>
      <c r="HQ6" s="72"/>
      <c r="HR6" s="72"/>
      <c r="HS6" s="12"/>
      <c r="HT6" s="72" t="s">
        <v>170</v>
      </c>
      <c r="HU6" t="s">
        <v>650</v>
      </c>
      <c r="HV6" t="s">
        <v>650</v>
      </c>
      <c r="HW6" s="72" t="s">
        <v>651</v>
      </c>
      <c r="HX6" s="115" t="s">
        <v>652</v>
      </c>
      <c r="HY6" s="68" t="s">
        <v>648</v>
      </c>
      <c r="HZ6" s="72" t="s">
        <v>653</v>
      </c>
      <c r="IA6" s="72" t="s">
        <v>654</v>
      </c>
      <c r="IB6" s="72" t="s">
        <v>655</v>
      </c>
      <c r="IC6" s="72" t="s">
        <v>656</v>
      </c>
      <c r="ID6" s="72" t="s">
        <v>657</v>
      </c>
      <c r="IE6" s="116" t="s">
        <v>658</v>
      </c>
      <c r="IF6" s="116" t="s">
        <v>659</v>
      </c>
      <c r="IG6" s="116" t="s">
        <v>660</v>
      </c>
      <c r="IJ6" s="117" t="s">
        <v>661</v>
      </c>
    </row>
    <row r="7" spans="1:244" s="17" customFormat="1" ht="12" customHeight="1">
      <c r="A7" s="118">
        <v>1</v>
      </c>
      <c r="C7" s="17" t="s">
        <v>662</v>
      </c>
      <c r="D7" s="17" t="s">
        <v>663</v>
      </c>
      <c r="E7" s="17" t="s">
        <v>664</v>
      </c>
      <c r="F7" s="17" t="s">
        <v>665</v>
      </c>
      <c r="G7" s="17" t="s">
        <v>79</v>
      </c>
      <c r="H7" s="119">
        <v>-17.775237000000001</v>
      </c>
      <c r="I7" s="120">
        <v>-63.116416999999998</v>
      </c>
      <c r="J7" s="17" t="s">
        <v>303</v>
      </c>
      <c r="K7" s="17" t="s">
        <v>176</v>
      </c>
      <c r="L7" s="17" t="s">
        <v>304</v>
      </c>
      <c r="M7" s="121" t="s">
        <v>177</v>
      </c>
      <c r="N7" s="122">
        <v>25</v>
      </c>
      <c r="O7" s="123" t="s">
        <v>78</v>
      </c>
      <c r="P7" s="17" t="s">
        <v>196</v>
      </c>
      <c r="Q7" s="121" t="s">
        <v>179</v>
      </c>
      <c r="R7" s="124">
        <v>3</v>
      </c>
      <c r="S7" s="124">
        <v>3</v>
      </c>
      <c r="T7" s="124">
        <v>0</v>
      </c>
      <c r="U7" s="124">
        <v>0</v>
      </c>
      <c r="V7" s="124">
        <v>3</v>
      </c>
      <c r="W7" s="124">
        <v>3</v>
      </c>
      <c r="X7" s="124">
        <v>0</v>
      </c>
      <c r="Y7" s="125">
        <v>0</v>
      </c>
      <c r="Z7" s="17">
        <v>12</v>
      </c>
      <c r="AA7" s="126"/>
      <c r="AB7" s="127" t="s">
        <v>313</v>
      </c>
      <c r="AC7" s="17" t="s">
        <v>212</v>
      </c>
      <c r="AD7" s="17">
        <v>3</v>
      </c>
      <c r="AE7" s="17" t="s">
        <v>181</v>
      </c>
      <c r="AF7" s="17">
        <v>1</v>
      </c>
      <c r="AG7" s="17" t="s">
        <v>206</v>
      </c>
      <c r="AH7" s="17" t="s">
        <v>188</v>
      </c>
      <c r="AI7" s="17">
        <v>3</v>
      </c>
      <c r="AJ7" s="17" t="s">
        <v>248</v>
      </c>
      <c r="AK7" s="17">
        <v>1</v>
      </c>
      <c r="AL7" s="17" t="s">
        <v>189</v>
      </c>
      <c r="AM7" s="17" t="s">
        <v>77</v>
      </c>
      <c r="AN7" s="17">
        <v>0</v>
      </c>
      <c r="AO7" s="17" t="s">
        <v>77</v>
      </c>
      <c r="AP7" s="17">
        <v>0</v>
      </c>
      <c r="AQ7" s="17" t="s">
        <v>77</v>
      </c>
      <c r="AR7" s="17" t="s">
        <v>198</v>
      </c>
      <c r="AS7" s="17">
        <v>3</v>
      </c>
      <c r="AT7" s="17" t="s">
        <v>249</v>
      </c>
      <c r="AU7" s="17">
        <v>0</v>
      </c>
      <c r="AV7" s="17" t="s">
        <v>189</v>
      </c>
      <c r="AW7" s="17" t="s">
        <v>666</v>
      </c>
      <c r="AX7" s="17">
        <v>3</v>
      </c>
      <c r="AY7" s="17" t="s">
        <v>667</v>
      </c>
      <c r="AZ7" s="17">
        <v>0</v>
      </c>
      <c r="BA7" s="17" t="s">
        <v>189</v>
      </c>
      <c r="BB7" s="17" t="s">
        <v>77</v>
      </c>
      <c r="BC7" s="17">
        <v>0</v>
      </c>
      <c r="BD7" s="17" t="s">
        <v>77</v>
      </c>
      <c r="BE7" s="17">
        <v>0</v>
      </c>
      <c r="BF7" s="17" t="s">
        <v>77</v>
      </c>
      <c r="BL7" s="17">
        <v>12</v>
      </c>
      <c r="BM7" s="126"/>
      <c r="BN7" s="126"/>
      <c r="BO7" s="126"/>
      <c r="BP7" s="126">
        <v>2023</v>
      </c>
      <c r="BQ7" s="126" t="s">
        <v>171</v>
      </c>
      <c r="BS7" s="128"/>
      <c r="BT7" s="221" t="s">
        <v>1087</v>
      </c>
      <c r="BU7" s="118">
        <v>2</v>
      </c>
      <c r="BV7" s="17">
        <v>3</v>
      </c>
      <c r="BW7" s="17">
        <v>0</v>
      </c>
      <c r="BX7" s="17">
        <v>0</v>
      </c>
      <c r="BY7" s="17">
        <v>0</v>
      </c>
      <c r="BZ7" s="17">
        <v>0</v>
      </c>
      <c r="CB7" s="17">
        <v>5</v>
      </c>
      <c r="CC7" s="121">
        <v>12</v>
      </c>
      <c r="CE7" s="118">
        <v>0</v>
      </c>
      <c r="CF7" s="17">
        <v>0</v>
      </c>
      <c r="CG7" s="17">
        <v>2</v>
      </c>
      <c r="CH7" s="17">
        <v>0</v>
      </c>
      <c r="CI7" s="17">
        <v>0</v>
      </c>
      <c r="CJ7" s="17">
        <v>1</v>
      </c>
      <c r="CK7" s="17">
        <v>2</v>
      </c>
      <c r="CL7" s="121">
        <v>5</v>
      </c>
      <c r="CM7" s="17" t="s">
        <v>1088</v>
      </c>
      <c r="CN7" s="17" t="s">
        <v>1089</v>
      </c>
      <c r="CO7" s="17" t="s">
        <v>1090</v>
      </c>
      <c r="CP7" s="17">
        <v>4</v>
      </c>
      <c r="CQ7" s="118">
        <v>0</v>
      </c>
      <c r="CR7" s="17">
        <v>0</v>
      </c>
      <c r="CS7" s="17" t="s">
        <v>544</v>
      </c>
      <c r="CT7" s="17" t="s">
        <v>77</v>
      </c>
      <c r="CV7" s="17" t="s">
        <v>1091</v>
      </c>
      <c r="CW7" s="17" t="s">
        <v>538</v>
      </c>
      <c r="CX7" s="17" t="s">
        <v>179</v>
      </c>
      <c r="CY7" s="121"/>
      <c r="CZ7" s="118">
        <v>0</v>
      </c>
      <c r="DC7" s="121"/>
      <c r="DD7" s="126"/>
      <c r="DF7" s="118"/>
      <c r="DG7" s="17" t="s">
        <v>1092</v>
      </c>
      <c r="DI7" s="126" t="s">
        <v>2584</v>
      </c>
      <c r="DJ7" s="118">
        <v>1</v>
      </c>
      <c r="DK7" s="118" t="s">
        <v>1093</v>
      </c>
      <c r="DL7" s="121"/>
      <c r="DM7" s="17" t="s">
        <v>2585</v>
      </c>
      <c r="DQ7" s="121"/>
      <c r="DY7" s="118">
        <v>4</v>
      </c>
      <c r="EA7" s="17">
        <v>2</v>
      </c>
      <c r="ED7" s="121"/>
      <c r="EG7" s="17">
        <v>8</v>
      </c>
      <c r="EK7" s="118">
        <v>2</v>
      </c>
      <c r="EL7" s="129"/>
      <c r="EM7" s="118">
        <v>50</v>
      </c>
      <c r="EN7" s="17">
        <v>5</v>
      </c>
      <c r="EO7" s="121"/>
      <c r="EP7" s="17">
        <v>42</v>
      </c>
      <c r="EQ7" s="118"/>
      <c r="ER7" s="121"/>
      <c r="EV7" s="128"/>
      <c r="EW7" s="128"/>
      <c r="EZ7" s="121"/>
      <c r="FB7" s="118"/>
      <c r="FD7" s="17">
        <v>0</v>
      </c>
      <c r="FE7" s="222">
        <v>14</v>
      </c>
      <c r="FF7" s="222"/>
      <c r="FG7" s="223"/>
      <c r="FH7" s="223"/>
      <c r="FI7" s="224"/>
      <c r="FJ7" s="223"/>
      <c r="FK7" s="118"/>
      <c r="FZ7" s="129"/>
      <c r="GB7" s="118"/>
      <c r="GH7" s="121"/>
      <c r="GI7" s="118"/>
      <c r="GN7" s="121"/>
      <c r="GO7" s="118"/>
      <c r="GU7" s="121"/>
      <c r="GV7" s="118"/>
      <c r="GY7" s="121"/>
      <c r="GZ7" s="118"/>
      <c r="HA7" s="121"/>
      <c r="HC7" s="118"/>
      <c r="HS7" s="121"/>
      <c r="HT7" s="17" t="s">
        <v>2586</v>
      </c>
      <c r="HU7" s="17" t="s">
        <v>2587</v>
      </c>
      <c r="HV7" s="17" t="s">
        <v>2586</v>
      </c>
      <c r="HW7" s="17">
        <v>0</v>
      </c>
      <c r="HX7" s="17">
        <v>12</v>
      </c>
      <c r="IA7" s="128"/>
      <c r="IB7" s="128"/>
      <c r="IC7" s="128"/>
      <c r="ID7" s="128"/>
      <c r="IJ7" s="17" t="s">
        <v>235</v>
      </c>
    </row>
    <row r="8" spans="1:244" s="17" customFormat="1" ht="12" customHeight="1">
      <c r="A8" s="118">
        <v>2</v>
      </c>
      <c r="C8" s="17" t="s">
        <v>555</v>
      </c>
      <c r="D8" s="17" t="s">
        <v>663</v>
      </c>
      <c r="E8" s="17" t="s">
        <v>668</v>
      </c>
      <c r="F8" s="17" t="s">
        <v>669</v>
      </c>
      <c r="G8" s="17" t="s">
        <v>79</v>
      </c>
      <c r="H8" s="119">
        <v>-17.728169999999999</v>
      </c>
      <c r="I8" s="120">
        <v>-63.15605</v>
      </c>
      <c r="J8" s="17" t="s">
        <v>303</v>
      </c>
      <c r="K8" s="17" t="s">
        <v>176</v>
      </c>
      <c r="L8" s="17" t="s">
        <v>304</v>
      </c>
      <c r="M8" s="121" t="s">
        <v>177</v>
      </c>
      <c r="N8" s="122">
        <v>40</v>
      </c>
      <c r="O8" s="123" t="s">
        <v>78</v>
      </c>
      <c r="P8" s="17" t="s">
        <v>196</v>
      </c>
      <c r="Q8" s="121" t="s">
        <v>179</v>
      </c>
      <c r="R8" s="124">
        <v>0</v>
      </c>
      <c r="S8" s="124">
        <v>3</v>
      </c>
      <c r="T8" s="124">
        <v>0</v>
      </c>
      <c r="U8" s="124">
        <v>0</v>
      </c>
      <c r="V8" s="124">
        <v>0</v>
      </c>
      <c r="W8" s="124">
        <v>3</v>
      </c>
      <c r="X8" s="124">
        <v>1</v>
      </c>
      <c r="Y8" s="125">
        <v>0</v>
      </c>
      <c r="Z8" s="17">
        <v>7</v>
      </c>
      <c r="AA8" s="126"/>
      <c r="AB8" s="127" t="s">
        <v>1095</v>
      </c>
      <c r="AC8" s="17" t="s">
        <v>77</v>
      </c>
      <c r="AD8" s="17">
        <v>0</v>
      </c>
      <c r="AE8" s="17" t="s">
        <v>77</v>
      </c>
      <c r="AF8" s="17">
        <v>0</v>
      </c>
      <c r="AG8" s="17" t="s">
        <v>77</v>
      </c>
      <c r="AH8" s="17" t="s">
        <v>194</v>
      </c>
      <c r="AI8" s="17">
        <v>3</v>
      </c>
      <c r="AJ8" s="17" t="s">
        <v>184</v>
      </c>
      <c r="AK8" s="17">
        <v>1</v>
      </c>
      <c r="AL8" s="17" t="s">
        <v>193</v>
      </c>
      <c r="AM8" s="17" t="s">
        <v>77</v>
      </c>
      <c r="AN8" s="17">
        <v>0</v>
      </c>
      <c r="AO8" s="17" t="s">
        <v>77</v>
      </c>
      <c r="AP8" s="17">
        <v>0</v>
      </c>
      <c r="AQ8" s="17" t="s">
        <v>77</v>
      </c>
      <c r="AR8" s="17" t="s">
        <v>77</v>
      </c>
      <c r="AS8" s="17">
        <v>0</v>
      </c>
      <c r="AT8" s="17" t="s">
        <v>326</v>
      </c>
      <c r="AU8" s="17">
        <v>0</v>
      </c>
      <c r="AV8" s="17" t="s">
        <v>214</v>
      </c>
      <c r="AW8" s="17" t="s">
        <v>186</v>
      </c>
      <c r="AX8" s="17">
        <v>3</v>
      </c>
      <c r="AY8" s="17" t="s">
        <v>325</v>
      </c>
      <c r="AZ8" s="17">
        <v>1</v>
      </c>
      <c r="BA8" s="17" t="s">
        <v>214</v>
      </c>
      <c r="BB8" s="17" t="s">
        <v>252</v>
      </c>
      <c r="BC8" s="17">
        <v>1</v>
      </c>
      <c r="BD8" s="17" t="s">
        <v>326</v>
      </c>
      <c r="BE8" s="17">
        <v>0</v>
      </c>
      <c r="BF8" s="17" t="s">
        <v>214</v>
      </c>
      <c r="BL8" s="17">
        <v>7</v>
      </c>
      <c r="BM8" s="126"/>
      <c r="BN8" s="126"/>
      <c r="BO8" s="126"/>
      <c r="BP8" s="126">
        <v>2023</v>
      </c>
      <c r="BQ8" s="126" t="s">
        <v>172</v>
      </c>
      <c r="BS8" s="128"/>
      <c r="BT8" s="221" t="s">
        <v>1096</v>
      </c>
      <c r="BU8" s="118">
        <v>2</v>
      </c>
      <c r="BV8" s="17">
        <v>2</v>
      </c>
      <c r="BW8" s="17">
        <v>0</v>
      </c>
      <c r="BX8" s="17">
        <v>0</v>
      </c>
      <c r="BY8" s="17">
        <v>1</v>
      </c>
      <c r="BZ8" s="17">
        <v>0</v>
      </c>
      <c r="CB8" s="17">
        <v>5</v>
      </c>
      <c r="CC8" s="121">
        <v>7</v>
      </c>
      <c r="CE8" s="118">
        <v>1</v>
      </c>
      <c r="CF8" s="17">
        <v>0</v>
      </c>
      <c r="CG8" s="17">
        <v>2</v>
      </c>
      <c r="CH8" s="17">
        <v>0</v>
      </c>
      <c r="CI8" s="17">
        <v>0</v>
      </c>
      <c r="CJ8" s="17">
        <v>1</v>
      </c>
      <c r="CK8" s="17">
        <v>0</v>
      </c>
      <c r="CL8" s="121">
        <v>4</v>
      </c>
      <c r="CM8" s="17" t="s">
        <v>1097</v>
      </c>
      <c r="CN8" s="17" t="s">
        <v>1098</v>
      </c>
      <c r="CO8" s="17" t="s">
        <v>1099</v>
      </c>
      <c r="CP8" s="17">
        <v>1</v>
      </c>
      <c r="CQ8" s="118">
        <v>0</v>
      </c>
      <c r="CR8" s="17">
        <v>0</v>
      </c>
      <c r="CS8" s="17" t="s">
        <v>544</v>
      </c>
      <c r="CT8" s="17" t="s">
        <v>77</v>
      </c>
      <c r="CV8" s="17" t="s">
        <v>1100</v>
      </c>
      <c r="CW8" s="17" t="s">
        <v>417</v>
      </c>
      <c r="CX8" s="17" t="s">
        <v>179</v>
      </c>
      <c r="CY8" s="121"/>
      <c r="CZ8" s="118">
        <v>0</v>
      </c>
      <c r="DC8" s="121"/>
      <c r="DD8" s="126"/>
      <c r="DF8" s="118"/>
      <c r="DG8" s="17" t="s">
        <v>1101</v>
      </c>
      <c r="DI8" s="126" t="s">
        <v>2588</v>
      </c>
      <c r="DJ8" s="118">
        <v>4</v>
      </c>
      <c r="DK8" s="118" t="s">
        <v>1102</v>
      </c>
      <c r="DL8" s="121"/>
      <c r="DM8" s="17" t="s">
        <v>1103</v>
      </c>
      <c r="DQ8" s="121"/>
      <c r="DY8" s="118"/>
      <c r="ED8" s="121"/>
      <c r="EK8" s="118"/>
      <c r="EL8" s="121"/>
      <c r="EM8" s="118">
        <v>70</v>
      </c>
      <c r="EN8" s="17">
        <v>5</v>
      </c>
      <c r="EO8" s="121"/>
      <c r="EP8" s="17">
        <v>59</v>
      </c>
      <c r="EQ8" s="118"/>
      <c r="ER8" s="121"/>
      <c r="EV8" s="128"/>
      <c r="EW8" s="128"/>
      <c r="EZ8" s="121"/>
      <c r="FB8" s="118"/>
      <c r="FD8" s="17">
        <v>0</v>
      </c>
      <c r="FE8" s="222">
        <v>14</v>
      </c>
      <c r="FF8" s="222"/>
      <c r="FG8" s="223"/>
      <c r="FH8" s="223"/>
      <c r="FI8" s="224"/>
      <c r="FJ8" s="223"/>
      <c r="FK8" s="118"/>
      <c r="FZ8" s="129"/>
      <c r="GB8" s="118"/>
      <c r="GH8" s="121"/>
      <c r="GI8" s="118"/>
      <c r="GN8" s="121"/>
      <c r="GO8" s="118"/>
      <c r="GU8" s="121"/>
      <c r="GV8" s="118"/>
      <c r="GY8" s="121"/>
      <c r="GZ8" s="118"/>
      <c r="HA8" s="121"/>
      <c r="HC8" s="118"/>
      <c r="HS8" s="121"/>
      <c r="HT8" s="17" t="s">
        <v>1104</v>
      </c>
      <c r="HU8" s="17" t="s">
        <v>2589</v>
      </c>
      <c r="HV8" s="17" t="s">
        <v>1104</v>
      </c>
      <c r="HZ8" s="130"/>
      <c r="IA8" s="128"/>
      <c r="IB8" s="128"/>
      <c r="IC8" s="128"/>
      <c r="IE8" s="17" t="e">
        <v>#N/A</v>
      </c>
    </row>
    <row r="9" spans="1:244" s="17" customFormat="1" ht="12" customHeight="1">
      <c r="A9" s="118">
        <v>3</v>
      </c>
      <c r="C9" s="17" t="s">
        <v>670</v>
      </c>
      <c r="D9" s="17" t="s">
        <v>663</v>
      </c>
      <c r="E9" s="17" t="s">
        <v>671</v>
      </c>
      <c r="F9" s="17" t="s">
        <v>672</v>
      </c>
      <c r="G9" s="17" t="s">
        <v>79</v>
      </c>
      <c r="H9" s="118">
        <v>-17.763608999999999</v>
      </c>
      <c r="I9" s="17">
        <v>-63.162916000000003</v>
      </c>
      <c r="J9" s="17" t="s">
        <v>303</v>
      </c>
      <c r="K9" s="17" t="s">
        <v>176</v>
      </c>
      <c r="L9" s="17" t="s">
        <v>304</v>
      </c>
      <c r="M9" s="121" t="s">
        <v>177</v>
      </c>
      <c r="N9" s="118">
        <v>9</v>
      </c>
      <c r="O9" s="17" t="s">
        <v>610</v>
      </c>
      <c r="P9" s="17" t="s">
        <v>178</v>
      </c>
      <c r="Q9" s="121" t="s">
        <v>179</v>
      </c>
      <c r="R9" s="124">
        <v>3</v>
      </c>
      <c r="S9" s="124">
        <v>3</v>
      </c>
      <c r="T9" s="124">
        <v>0</v>
      </c>
      <c r="U9" s="124">
        <v>0</v>
      </c>
      <c r="V9" s="124">
        <v>0</v>
      </c>
      <c r="W9" s="124">
        <v>3</v>
      </c>
      <c r="X9" s="124">
        <v>3</v>
      </c>
      <c r="Y9" s="125">
        <v>0</v>
      </c>
      <c r="Z9" s="17">
        <v>12</v>
      </c>
      <c r="AA9" s="126"/>
      <c r="AB9" s="127" t="s">
        <v>191</v>
      </c>
      <c r="AC9" s="17" t="s">
        <v>673</v>
      </c>
      <c r="AD9" s="17">
        <v>3</v>
      </c>
      <c r="AE9" s="17" t="s">
        <v>181</v>
      </c>
      <c r="AF9" s="17">
        <v>1</v>
      </c>
      <c r="AG9" s="17" t="s">
        <v>674</v>
      </c>
      <c r="AH9" s="17" t="s">
        <v>222</v>
      </c>
      <c r="AI9" s="17">
        <v>3</v>
      </c>
      <c r="AJ9" s="17" t="s">
        <v>184</v>
      </c>
      <c r="AK9" s="17">
        <v>1</v>
      </c>
      <c r="AL9" s="17" t="s">
        <v>182</v>
      </c>
      <c r="AM9" s="17" t="s">
        <v>77</v>
      </c>
      <c r="AN9" s="17">
        <v>0</v>
      </c>
      <c r="AO9" s="17" t="s">
        <v>77</v>
      </c>
      <c r="AP9" s="17">
        <v>0</v>
      </c>
      <c r="AQ9" s="17" t="s">
        <v>77</v>
      </c>
      <c r="AR9" s="17" t="s">
        <v>77</v>
      </c>
      <c r="AS9" s="17">
        <v>0</v>
      </c>
      <c r="AT9" s="17" t="s">
        <v>77</v>
      </c>
      <c r="AU9" s="17">
        <v>0</v>
      </c>
      <c r="AV9" s="17" t="s">
        <v>77</v>
      </c>
      <c r="AW9" s="17" t="s">
        <v>234</v>
      </c>
      <c r="AX9" s="17">
        <v>3</v>
      </c>
      <c r="AY9" s="17" t="s">
        <v>187</v>
      </c>
      <c r="AZ9" s="17">
        <v>1</v>
      </c>
      <c r="BA9" s="17" t="s">
        <v>674</v>
      </c>
      <c r="BB9" s="17" t="s">
        <v>675</v>
      </c>
      <c r="BC9" s="17">
        <v>3</v>
      </c>
      <c r="BD9" s="17" t="s">
        <v>229</v>
      </c>
      <c r="BE9" s="17">
        <v>0</v>
      </c>
      <c r="BF9" s="17" t="s">
        <v>211</v>
      </c>
      <c r="BL9" s="17">
        <v>12</v>
      </c>
      <c r="BM9" s="126" t="s">
        <v>519</v>
      </c>
      <c r="BN9" s="126" t="s">
        <v>1990</v>
      </c>
      <c r="BO9" s="126"/>
      <c r="BP9" s="126">
        <v>2023</v>
      </c>
      <c r="BQ9" s="126" t="s">
        <v>171</v>
      </c>
      <c r="BS9" s="128"/>
      <c r="BT9" s="221" t="s">
        <v>1105</v>
      </c>
      <c r="BU9" s="118">
        <v>3</v>
      </c>
      <c r="BV9" s="17">
        <v>0</v>
      </c>
      <c r="BW9" s="17">
        <v>0</v>
      </c>
      <c r="BX9" s="17">
        <v>1</v>
      </c>
      <c r="BY9" s="17">
        <v>1</v>
      </c>
      <c r="BZ9" s="17">
        <v>2</v>
      </c>
      <c r="CB9" s="17">
        <v>7</v>
      </c>
      <c r="CC9" s="121">
        <v>12</v>
      </c>
      <c r="CE9" s="118">
        <v>0</v>
      </c>
      <c r="CF9" s="17">
        <v>0</v>
      </c>
      <c r="CG9" s="17">
        <v>0</v>
      </c>
      <c r="CH9" s="17">
        <v>1</v>
      </c>
      <c r="CI9" s="17">
        <v>0</v>
      </c>
      <c r="CJ9" s="17">
        <v>1</v>
      </c>
      <c r="CK9" s="17">
        <v>0</v>
      </c>
      <c r="CL9" s="121">
        <v>2</v>
      </c>
      <c r="CM9" s="17" t="s">
        <v>1106</v>
      </c>
      <c r="CN9" s="17" t="s">
        <v>1107</v>
      </c>
      <c r="CO9" s="17" t="s">
        <v>1108</v>
      </c>
      <c r="CP9" s="17">
        <v>2</v>
      </c>
      <c r="CQ9" s="118">
        <v>1</v>
      </c>
      <c r="CR9" s="17">
        <v>2</v>
      </c>
      <c r="CS9" s="17" t="s">
        <v>676</v>
      </c>
      <c r="CT9" s="17" t="s">
        <v>677</v>
      </c>
      <c r="CV9" s="17" t="s">
        <v>1109</v>
      </c>
      <c r="CW9" s="17" t="s">
        <v>678</v>
      </c>
      <c r="CX9" s="17" t="s">
        <v>417</v>
      </c>
      <c r="CY9" s="121"/>
      <c r="CZ9" s="118">
        <v>0</v>
      </c>
      <c r="DC9" s="121"/>
      <c r="DD9" s="126"/>
      <c r="DF9" s="118"/>
      <c r="DG9" s="17" t="s">
        <v>1110</v>
      </c>
      <c r="DI9" s="126" t="s">
        <v>2590</v>
      </c>
      <c r="DJ9" s="118">
        <v>2</v>
      </c>
      <c r="DK9" s="118" t="s">
        <v>1111</v>
      </c>
      <c r="DL9" s="121"/>
      <c r="DM9" s="17" t="s">
        <v>1112</v>
      </c>
      <c r="DQ9" s="121"/>
      <c r="DY9" s="118"/>
      <c r="ED9" s="121"/>
      <c r="EK9" s="118"/>
      <c r="EL9" s="121"/>
      <c r="EM9" s="118">
        <v>30</v>
      </c>
      <c r="EN9" s="17">
        <v>7</v>
      </c>
      <c r="EO9" s="121"/>
      <c r="EP9" s="17">
        <v>24</v>
      </c>
      <c r="EQ9" s="118"/>
      <c r="ER9" s="121"/>
      <c r="EV9" s="128"/>
      <c r="EW9" s="128"/>
      <c r="EZ9" s="121"/>
      <c r="FB9" s="118">
        <v>6</v>
      </c>
      <c r="FC9" s="17">
        <v>4</v>
      </c>
      <c r="FD9" s="17">
        <v>10</v>
      </c>
      <c r="FE9" s="222">
        <v>25</v>
      </c>
      <c r="FF9" s="222"/>
      <c r="FG9" s="223"/>
      <c r="FH9" s="223"/>
      <c r="FI9" s="224"/>
      <c r="FJ9" s="223"/>
      <c r="FK9" s="118"/>
      <c r="FU9" s="17">
        <v>1</v>
      </c>
      <c r="FX9" s="17">
        <v>3</v>
      </c>
      <c r="FZ9" s="129"/>
      <c r="GB9" s="118">
        <v>2</v>
      </c>
      <c r="GC9" s="17">
        <v>5</v>
      </c>
      <c r="GD9" s="17" t="s">
        <v>1991</v>
      </c>
      <c r="GF9" s="17" t="s">
        <v>1992</v>
      </c>
      <c r="GH9" s="121"/>
      <c r="GI9" s="118"/>
      <c r="GN9" s="121"/>
      <c r="GO9" s="118"/>
      <c r="GU9" s="121"/>
      <c r="GV9" s="118"/>
      <c r="GY9" s="121"/>
      <c r="GZ9" s="118"/>
      <c r="HA9" s="121"/>
      <c r="HC9" s="118"/>
      <c r="HS9" s="121"/>
      <c r="HT9" s="17" t="s">
        <v>1113</v>
      </c>
      <c r="HU9" s="17" t="s">
        <v>2591</v>
      </c>
      <c r="HV9" s="17" t="s">
        <v>1113</v>
      </c>
      <c r="HW9" s="17">
        <v>0</v>
      </c>
      <c r="HX9" s="17" t="s">
        <v>179</v>
      </c>
      <c r="IE9" s="17" t="e">
        <v>#N/A</v>
      </c>
      <c r="IJ9" s="17" t="s">
        <v>239</v>
      </c>
    </row>
    <row r="10" spans="1:244" s="17" customFormat="1" ht="12" customHeight="1">
      <c r="A10" s="118">
        <v>4</v>
      </c>
      <c r="C10" s="17" t="s">
        <v>679</v>
      </c>
      <c r="D10" s="17" t="s">
        <v>663</v>
      </c>
      <c r="E10" s="17" t="s">
        <v>680</v>
      </c>
      <c r="F10" s="17" t="s">
        <v>681</v>
      </c>
      <c r="G10" s="17" t="s">
        <v>79</v>
      </c>
      <c r="H10" s="118">
        <v>-17.413450000000001</v>
      </c>
      <c r="I10" s="17">
        <v>-66.177199000000002</v>
      </c>
      <c r="J10" s="17" t="s">
        <v>303</v>
      </c>
      <c r="K10" s="17" t="s">
        <v>201</v>
      </c>
      <c r="L10" s="17" t="s">
        <v>312</v>
      </c>
      <c r="M10" s="121" t="s">
        <v>201</v>
      </c>
      <c r="N10" s="118">
        <v>25</v>
      </c>
      <c r="O10" s="17" t="s">
        <v>78</v>
      </c>
      <c r="P10" s="17" t="s">
        <v>202</v>
      </c>
      <c r="Q10" s="121" t="s">
        <v>179</v>
      </c>
      <c r="R10" s="124">
        <v>0</v>
      </c>
      <c r="S10" s="124">
        <v>0</v>
      </c>
      <c r="T10" s="124">
        <v>3</v>
      </c>
      <c r="U10" s="124">
        <v>0</v>
      </c>
      <c r="V10" s="124">
        <v>3</v>
      </c>
      <c r="W10" s="124">
        <v>3</v>
      </c>
      <c r="X10" s="124">
        <v>0</v>
      </c>
      <c r="Y10" s="125">
        <v>0</v>
      </c>
      <c r="Z10" s="17">
        <v>9</v>
      </c>
      <c r="AA10" s="126"/>
      <c r="AB10" s="127" t="s">
        <v>682</v>
      </c>
      <c r="AC10" s="17" t="s">
        <v>204</v>
      </c>
      <c r="AD10" s="17">
        <v>3</v>
      </c>
      <c r="AE10" s="17" t="s">
        <v>682</v>
      </c>
      <c r="AF10" s="17">
        <v>1</v>
      </c>
      <c r="AG10" s="17" t="s">
        <v>206</v>
      </c>
      <c r="AH10" s="17" t="s">
        <v>207</v>
      </c>
      <c r="AI10" s="17">
        <v>0</v>
      </c>
      <c r="AJ10" s="17" t="s">
        <v>683</v>
      </c>
      <c r="AK10" s="17">
        <v>0</v>
      </c>
      <c r="AL10" s="17" t="s">
        <v>195</v>
      </c>
      <c r="AM10" s="17" t="s">
        <v>77</v>
      </c>
      <c r="AN10" s="17">
        <v>0</v>
      </c>
      <c r="AO10" s="17" t="s">
        <v>77</v>
      </c>
      <c r="AP10" s="17">
        <v>0</v>
      </c>
      <c r="AQ10" s="17" t="s">
        <v>77</v>
      </c>
      <c r="AR10" s="17" t="s">
        <v>198</v>
      </c>
      <c r="AS10" s="17">
        <v>3</v>
      </c>
      <c r="AT10" s="17" t="s">
        <v>683</v>
      </c>
      <c r="AU10" s="17">
        <v>0</v>
      </c>
      <c r="AV10" s="17" t="s">
        <v>195</v>
      </c>
      <c r="AW10" s="17" t="s">
        <v>186</v>
      </c>
      <c r="AX10" s="17">
        <v>3</v>
      </c>
      <c r="AY10" s="17" t="s">
        <v>683</v>
      </c>
      <c r="AZ10" s="17">
        <v>0</v>
      </c>
      <c r="BA10" s="17" t="s">
        <v>195</v>
      </c>
      <c r="BB10" s="17" t="s">
        <v>77</v>
      </c>
      <c r="BC10" s="17">
        <v>0</v>
      </c>
      <c r="BD10" s="17" t="s">
        <v>77</v>
      </c>
      <c r="BE10" s="17">
        <v>0</v>
      </c>
      <c r="BF10" s="17" t="s">
        <v>77</v>
      </c>
      <c r="BL10" s="17">
        <v>9</v>
      </c>
      <c r="BM10" s="126" t="s">
        <v>519</v>
      </c>
      <c r="BN10" s="126" t="s">
        <v>1993</v>
      </c>
      <c r="BO10" s="126"/>
      <c r="BP10" s="126">
        <v>2023</v>
      </c>
      <c r="BQ10" s="126" t="s">
        <v>171</v>
      </c>
      <c r="BS10" s="128"/>
      <c r="BT10" s="221" t="s">
        <v>1114</v>
      </c>
      <c r="BU10" s="118">
        <v>0</v>
      </c>
      <c r="BV10" s="17">
        <v>1</v>
      </c>
      <c r="BW10" s="17">
        <v>0</v>
      </c>
      <c r="BX10" s="17">
        <v>0</v>
      </c>
      <c r="BY10" s="17">
        <v>0</v>
      </c>
      <c r="BZ10" s="17">
        <v>0</v>
      </c>
      <c r="CB10" s="17">
        <v>1</v>
      </c>
      <c r="CC10" s="121">
        <v>9</v>
      </c>
      <c r="CE10" s="118">
        <v>0</v>
      </c>
      <c r="CF10" s="17">
        <v>0</v>
      </c>
      <c r="CG10" s="17">
        <v>1</v>
      </c>
      <c r="CH10" s="17">
        <v>0</v>
      </c>
      <c r="CI10" s="17">
        <v>0</v>
      </c>
      <c r="CJ10" s="17">
        <v>0</v>
      </c>
      <c r="CK10" s="17">
        <v>0</v>
      </c>
      <c r="CL10" s="121">
        <v>1</v>
      </c>
      <c r="CM10" s="17" t="s">
        <v>1115</v>
      </c>
      <c r="CN10" s="17" t="s">
        <v>1089</v>
      </c>
      <c r="CO10" s="17" t="s">
        <v>1116</v>
      </c>
      <c r="CP10" s="17">
        <v>2</v>
      </c>
      <c r="CQ10" s="118">
        <v>1</v>
      </c>
      <c r="CR10" s="17">
        <v>0</v>
      </c>
      <c r="CS10" s="17" t="s">
        <v>676</v>
      </c>
      <c r="CT10" s="17" t="s">
        <v>77</v>
      </c>
      <c r="CV10" s="17" t="s">
        <v>1117</v>
      </c>
      <c r="CW10" s="17" t="s">
        <v>678</v>
      </c>
      <c r="CX10" s="17" t="s">
        <v>179</v>
      </c>
      <c r="CY10" s="121"/>
      <c r="CZ10" s="118">
        <v>0</v>
      </c>
      <c r="DC10" s="121"/>
      <c r="DD10" s="126"/>
      <c r="DF10" s="118"/>
      <c r="DG10" s="17" t="s">
        <v>1118</v>
      </c>
      <c r="DI10" s="126" t="s">
        <v>2592</v>
      </c>
      <c r="DJ10" s="118">
        <v>18</v>
      </c>
      <c r="DK10" s="118" t="s">
        <v>1119</v>
      </c>
      <c r="DL10" s="121"/>
      <c r="DM10" s="17" t="s">
        <v>1120</v>
      </c>
      <c r="DQ10" s="121"/>
      <c r="DY10" s="118"/>
      <c r="ED10" s="121"/>
      <c r="EK10" s="118"/>
      <c r="EL10" s="121"/>
      <c r="EM10" s="118">
        <v>50</v>
      </c>
      <c r="EN10" s="17">
        <v>1</v>
      </c>
      <c r="EO10" s="121"/>
      <c r="EP10" s="17">
        <v>42</v>
      </c>
      <c r="EQ10" s="118"/>
      <c r="ER10" s="121"/>
      <c r="EV10" s="128"/>
      <c r="EW10" s="128"/>
      <c r="EZ10" s="121"/>
      <c r="FB10" s="118"/>
      <c r="FD10" s="17">
        <v>0</v>
      </c>
      <c r="FE10" s="222">
        <v>14</v>
      </c>
      <c r="FF10" s="222"/>
      <c r="FG10" s="223"/>
      <c r="FH10" s="223"/>
      <c r="FI10" s="224"/>
      <c r="FJ10" s="223"/>
      <c r="FK10" s="118"/>
      <c r="FY10" s="225" t="s">
        <v>599</v>
      </c>
      <c r="FZ10" s="129"/>
      <c r="GB10" s="118"/>
      <c r="GH10" s="121"/>
      <c r="GI10" s="118"/>
      <c r="GN10" s="121"/>
      <c r="GO10" s="118"/>
      <c r="GU10" s="121"/>
      <c r="GV10" s="118"/>
      <c r="GY10" s="121"/>
      <c r="GZ10" s="118"/>
      <c r="HA10" s="121"/>
      <c r="HC10" s="118"/>
      <c r="HS10" s="121"/>
      <c r="HT10" s="17" t="s">
        <v>1121</v>
      </c>
      <c r="HU10" s="17" t="s">
        <v>2593</v>
      </c>
      <c r="HV10" s="17" t="s">
        <v>1121</v>
      </c>
      <c r="HW10" s="17">
        <v>0</v>
      </c>
      <c r="HX10" s="17">
        <v>2</v>
      </c>
    </row>
    <row r="11" spans="1:244" s="17" customFormat="1" ht="12" customHeight="1">
      <c r="A11" s="118">
        <v>5</v>
      </c>
      <c r="C11" s="17" t="s">
        <v>684</v>
      </c>
      <c r="D11" s="17" t="s">
        <v>663</v>
      </c>
      <c r="E11" s="17" t="s">
        <v>685</v>
      </c>
      <c r="F11" s="17" t="s">
        <v>686</v>
      </c>
      <c r="G11" s="17" t="s">
        <v>79</v>
      </c>
      <c r="H11" s="119">
        <v>-17.794606000000002</v>
      </c>
      <c r="I11" s="120">
        <v>-63.207518999999998</v>
      </c>
      <c r="J11" s="17" t="s">
        <v>303</v>
      </c>
      <c r="K11" s="17" t="s">
        <v>176</v>
      </c>
      <c r="L11" s="17" t="s">
        <v>304</v>
      </c>
      <c r="M11" s="121" t="s">
        <v>177</v>
      </c>
      <c r="N11" s="122">
        <v>40</v>
      </c>
      <c r="O11" s="123" t="s">
        <v>78</v>
      </c>
      <c r="P11" s="17" t="s">
        <v>178</v>
      </c>
      <c r="Q11" s="121" t="s">
        <v>179</v>
      </c>
      <c r="R11" s="124">
        <v>3</v>
      </c>
      <c r="S11" s="124">
        <v>3</v>
      </c>
      <c r="T11" s="124">
        <v>0</v>
      </c>
      <c r="U11" s="124">
        <v>0</v>
      </c>
      <c r="V11" s="124">
        <v>3</v>
      </c>
      <c r="W11" s="124">
        <v>3</v>
      </c>
      <c r="X11" s="124">
        <v>3</v>
      </c>
      <c r="Y11" s="125">
        <v>0</v>
      </c>
      <c r="Z11" s="17">
        <v>15</v>
      </c>
      <c r="AA11" s="126"/>
      <c r="AB11" s="127" t="s">
        <v>309</v>
      </c>
      <c r="AC11" s="17" t="s">
        <v>192</v>
      </c>
      <c r="AD11" s="17">
        <v>3</v>
      </c>
      <c r="AE11" s="17" t="s">
        <v>254</v>
      </c>
      <c r="AF11" s="17">
        <v>1</v>
      </c>
      <c r="AG11" s="17" t="s">
        <v>189</v>
      </c>
      <c r="AH11" s="17" t="s">
        <v>194</v>
      </c>
      <c r="AI11" s="17">
        <v>3</v>
      </c>
      <c r="AJ11" s="17" t="s">
        <v>184</v>
      </c>
      <c r="AK11" s="17">
        <v>1</v>
      </c>
      <c r="AL11" s="17" t="s">
        <v>195</v>
      </c>
      <c r="AM11" s="17" t="s">
        <v>77</v>
      </c>
      <c r="AN11" s="17">
        <v>0</v>
      </c>
      <c r="AO11" s="17" t="s">
        <v>77</v>
      </c>
      <c r="AP11" s="17">
        <v>0</v>
      </c>
      <c r="AQ11" s="17" t="s">
        <v>77</v>
      </c>
      <c r="AR11" s="17" t="s">
        <v>315</v>
      </c>
      <c r="AS11" s="17">
        <v>3</v>
      </c>
      <c r="AT11" s="17" t="s">
        <v>255</v>
      </c>
      <c r="AU11" s="17">
        <v>0</v>
      </c>
      <c r="AV11" s="17" t="s">
        <v>189</v>
      </c>
      <c r="AW11" s="17" t="s">
        <v>322</v>
      </c>
      <c r="AX11" s="17">
        <v>3</v>
      </c>
      <c r="AY11" s="17" t="s">
        <v>255</v>
      </c>
      <c r="AZ11" s="17">
        <v>0</v>
      </c>
      <c r="BA11" s="17" t="s">
        <v>189</v>
      </c>
      <c r="BB11" s="17" t="s">
        <v>675</v>
      </c>
      <c r="BC11" s="17">
        <v>3</v>
      </c>
      <c r="BD11" s="17" t="s">
        <v>255</v>
      </c>
      <c r="BE11" s="17">
        <v>0</v>
      </c>
      <c r="BF11" s="17" t="s">
        <v>189</v>
      </c>
      <c r="BL11" s="17">
        <v>15</v>
      </c>
      <c r="BM11" s="126"/>
      <c r="BN11" s="126"/>
      <c r="BO11" s="126"/>
      <c r="BP11" s="126">
        <v>2023</v>
      </c>
      <c r="BQ11" s="126" t="s">
        <v>171</v>
      </c>
      <c r="BS11" s="128"/>
      <c r="BT11" s="221" t="s">
        <v>1122</v>
      </c>
      <c r="BU11" s="118">
        <v>3</v>
      </c>
      <c r="BV11" s="17">
        <v>0</v>
      </c>
      <c r="BW11" s="17">
        <v>0</v>
      </c>
      <c r="BX11" s="17">
        <v>0</v>
      </c>
      <c r="BY11" s="17">
        <v>0</v>
      </c>
      <c r="BZ11" s="17">
        <v>3</v>
      </c>
      <c r="CB11" s="17">
        <v>6</v>
      </c>
      <c r="CC11" s="121">
        <v>15</v>
      </c>
      <c r="CE11" s="118">
        <v>0</v>
      </c>
      <c r="CF11" s="17">
        <v>0</v>
      </c>
      <c r="CG11" s="17">
        <v>0</v>
      </c>
      <c r="CH11" s="17">
        <v>0</v>
      </c>
      <c r="CI11" s="17">
        <v>0</v>
      </c>
      <c r="CJ11" s="17">
        <v>0</v>
      </c>
      <c r="CK11" s="17">
        <v>0</v>
      </c>
      <c r="CL11" s="121">
        <v>0</v>
      </c>
      <c r="CM11" s="17" t="s">
        <v>1123</v>
      </c>
      <c r="CN11" s="17" t="s">
        <v>1124</v>
      </c>
      <c r="CO11" s="17" t="s">
        <v>1125</v>
      </c>
      <c r="CP11" s="17">
        <v>26</v>
      </c>
      <c r="CQ11" s="118">
        <v>0</v>
      </c>
      <c r="CR11" s="17">
        <v>2</v>
      </c>
      <c r="CS11" s="17" t="s">
        <v>544</v>
      </c>
      <c r="CT11" s="17" t="s">
        <v>677</v>
      </c>
      <c r="CV11" s="17" t="s">
        <v>1126</v>
      </c>
      <c r="CW11" s="17" t="s">
        <v>561</v>
      </c>
      <c r="CX11" s="17" t="s">
        <v>417</v>
      </c>
      <c r="CY11" s="121"/>
      <c r="CZ11" s="118">
        <v>0</v>
      </c>
      <c r="DC11" s="121"/>
      <c r="DD11" s="126"/>
      <c r="DF11" s="118"/>
      <c r="DG11" s="17" t="s">
        <v>1127</v>
      </c>
      <c r="DI11" s="126" t="s">
        <v>2594</v>
      </c>
      <c r="DJ11" s="118">
        <v>11</v>
      </c>
      <c r="DK11" s="118" t="s">
        <v>1128</v>
      </c>
      <c r="DL11" s="121"/>
      <c r="DM11" s="17" t="s">
        <v>130</v>
      </c>
      <c r="DQ11" s="121"/>
      <c r="DY11" s="118"/>
      <c r="ED11" s="121"/>
      <c r="EK11" s="118"/>
      <c r="EL11" s="129"/>
      <c r="EM11" s="118">
        <v>70</v>
      </c>
      <c r="EN11" s="17">
        <v>6</v>
      </c>
      <c r="EO11" s="121"/>
      <c r="EP11" s="17">
        <v>59</v>
      </c>
      <c r="EQ11" s="118"/>
      <c r="ER11" s="121"/>
      <c r="EV11" s="128"/>
      <c r="EW11" s="128"/>
      <c r="EZ11" s="121"/>
      <c r="FB11" s="118"/>
      <c r="FD11" s="17">
        <v>0</v>
      </c>
      <c r="FE11" s="222">
        <v>14</v>
      </c>
      <c r="FF11" s="222"/>
      <c r="FG11" s="223"/>
      <c r="FH11" s="223"/>
      <c r="FI11" s="224"/>
      <c r="FJ11" s="223"/>
      <c r="FK11" s="118"/>
      <c r="FZ11" s="129"/>
      <c r="GB11" s="118"/>
      <c r="GH11" s="121"/>
      <c r="GI11" s="118"/>
      <c r="GN11" s="121"/>
      <c r="GO11" s="118"/>
      <c r="GU11" s="121"/>
      <c r="GV11" s="118"/>
      <c r="GY11" s="121"/>
      <c r="GZ11" s="118"/>
      <c r="HA11" s="121"/>
      <c r="HC11" s="118"/>
      <c r="HS11" s="121"/>
      <c r="HT11" s="17" t="s">
        <v>1128</v>
      </c>
      <c r="HU11" s="17" t="s">
        <v>2595</v>
      </c>
      <c r="HV11" s="17" t="s">
        <v>1128</v>
      </c>
      <c r="HW11" s="17">
        <v>0</v>
      </c>
      <c r="HX11" s="17" t="s">
        <v>179</v>
      </c>
      <c r="IE11" s="17" t="e">
        <v>#N/A</v>
      </c>
    </row>
    <row r="12" spans="1:244" s="17" customFormat="1" ht="12" customHeight="1">
      <c r="A12" s="118">
        <v>6</v>
      </c>
      <c r="C12" s="17" t="s">
        <v>679</v>
      </c>
      <c r="D12" s="17" t="s">
        <v>663</v>
      </c>
      <c r="E12" s="17" t="s">
        <v>687</v>
      </c>
      <c r="F12" s="17" t="s">
        <v>688</v>
      </c>
      <c r="G12" s="17" t="s">
        <v>79</v>
      </c>
      <c r="H12" s="119">
        <v>-17.569833299999999</v>
      </c>
      <c r="I12" s="120">
        <v>-65.7723333</v>
      </c>
      <c r="J12" s="17" t="s">
        <v>310</v>
      </c>
      <c r="K12" s="17" t="s">
        <v>688</v>
      </c>
      <c r="L12" s="17" t="s">
        <v>688</v>
      </c>
      <c r="M12" s="121" t="s">
        <v>201</v>
      </c>
      <c r="N12" s="122">
        <v>60</v>
      </c>
      <c r="O12" s="123" t="s">
        <v>78</v>
      </c>
      <c r="P12" s="17" t="s">
        <v>196</v>
      </c>
      <c r="Q12" s="121" t="s">
        <v>179</v>
      </c>
      <c r="R12" s="124">
        <v>0</v>
      </c>
      <c r="S12" s="124">
        <v>0</v>
      </c>
      <c r="T12" s="124">
        <v>3</v>
      </c>
      <c r="U12" s="124">
        <v>0</v>
      </c>
      <c r="V12" s="124">
        <v>3</v>
      </c>
      <c r="W12" s="124">
        <v>3</v>
      </c>
      <c r="X12" s="124">
        <v>0</v>
      </c>
      <c r="Y12" s="125">
        <v>0</v>
      </c>
      <c r="Z12" s="17">
        <v>9</v>
      </c>
      <c r="AA12" s="126"/>
      <c r="AB12" s="127" t="s">
        <v>203</v>
      </c>
      <c r="AC12" s="17" t="s">
        <v>204</v>
      </c>
      <c r="AD12" s="17">
        <v>3</v>
      </c>
      <c r="AE12" s="17" t="s">
        <v>205</v>
      </c>
      <c r="AF12" s="17">
        <v>1</v>
      </c>
      <c r="AG12" s="17" t="s">
        <v>206</v>
      </c>
      <c r="AH12" s="17" t="s">
        <v>207</v>
      </c>
      <c r="AI12" s="17">
        <v>0</v>
      </c>
      <c r="AJ12" s="17" t="s">
        <v>208</v>
      </c>
      <c r="AK12" s="17">
        <v>0</v>
      </c>
      <c r="AL12" s="17" t="s">
        <v>206</v>
      </c>
      <c r="AM12" s="17" t="s">
        <v>77</v>
      </c>
      <c r="AN12" s="17">
        <v>0</v>
      </c>
      <c r="AO12" s="17" t="s">
        <v>77</v>
      </c>
      <c r="AP12" s="17">
        <v>0</v>
      </c>
      <c r="AQ12" s="17" t="s">
        <v>77</v>
      </c>
      <c r="AR12" s="17" t="s">
        <v>198</v>
      </c>
      <c r="AS12" s="17">
        <v>3</v>
      </c>
      <c r="AT12" s="17" t="s">
        <v>210</v>
      </c>
      <c r="AU12" s="17">
        <v>1</v>
      </c>
      <c r="AV12" s="17" t="s">
        <v>206</v>
      </c>
      <c r="AW12" s="17" t="s">
        <v>186</v>
      </c>
      <c r="AX12" s="17">
        <v>3</v>
      </c>
      <c r="AY12" s="17" t="s">
        <v>230</v>
      </c>
      <c r="AZ12" s="17">
        <v>0</v>
      </c>
      <c r="BA12" s="17" t="s">
        <v>206</v>
      </c>
      <c r="BB12" s="17" t="s">
        <v>77</v>
      </c>
      <c r="BC12" s="17">
        <v>0</v>
      </c>
      <c r="BD12" s="17" t="s">
        <v>77</v>
      </c>
      <c r="BE12" s="17">
        <v>0</v>
      </c>
      <c r="BF12" s="17" t="s">
        <v>77</v>
      </c>
      <c r="BL12" s="17">
        <v>9</v>
      </c>
      <c r="BM12" s="126"/>
      <c r="BN12" s="126"/>
      <c r="BO12" s="126"/>
      <c r="BP12" s="126" t="s">
        <v>2596</v>
      </c>
      <c r="BQ12" s="126" t="s">
        <v>171</v>
      </c>
      <c r="BS12" s="128"/>
      <c r="BT12" s="221" t="s">
        <v>1129</v>
      </c>
      <c r="BU12" s="118">
        <v>0</v>
      </c>
      <c r="BV12" s="17">
        <v>0</v>
      </c>
      <c r="BW12" s="17">
        <v>0</v>
      </c>
      <c r="BX12" s="17">
        <v>1</v>
      </c>
      <c r="BY12" s="17">
        <v>0</v>
      </c>
      <c r="BZ12" s="17">
        <v>0</v>
      </c>
      <c r="CB12" s="17">
        <v>1</v>
      </c>
      <c r="CC12" s="121">
        <v>9</v>
      </c>
      <c r="CE12" s="118">
        <v>0</v>
      </c>
      <c r="CF12" s="17">
        <v>0</v>
      </c>
      <c r="CG12" s="17">
        <v>1</v>
      </c>
      <c r="CH12" s="17">
        <v>0</v>
      </c>
      <c r="CI12" s="17">
        <v>0</v>
      </c>
      <c r="CJ12" s="17">
        <v>0</v>
      </c>
      <c r="CK12" s="17">
        <v>0</v>
      </c>
      <c r="CL12" s="121">
        <v>1</v>
      </c>
      <c r="CM12" s="17" t="s">
        <v>1130</v>
      </c>
      <c r="CN12" s="17" t="s">
        <v>1089</v>
      </c>
      <c r="CO12" s="17" t="s">
        <v>1131</v>
      </c>
      <c r="CP12" s="17">
        <v>1</v>
      </c>
      <c r="CQ12" s="118">
        <v>1</v>
      </c>
      <c r="CR12" s="17">
        <v>0</v>
      </c>
      <c r="CS12" s="17" t="s">
        <v>676</v>
      </c>
      <c r="CT12" s="17" t="s">
        <v>77</v>
      </c>
      <c r="CV12" s="17" t="s">
        <v>1117</v>
      </c>
      <c r="CW12" s="17" t="s">
        <v>678</v>
      </c>
      <c r="CX12" s="17" t="s">
        <v>179</v>
      </c>
      <c r="CY12" s="121"/>
      <c r="CZ12" s="118">
        <v>0</v>
      </c>
      <c r="DC12" s="121"/>
      <c r="DD12" s="126"/>
      <c r="DF12" s="118"/>
      <c r="DG12" s="17" t="s">
        <v>1118</v>
      </c>
      <c r="DI12" s="126" t="s">
        <v>2592</v>
      </c>
      <c r="DJ12" s="118">
        <v>18</v>
      </c>
      <c r="DK12" s="118" t="s">
        <v>1132</v>
      </c>
      <c r="DL12" s="121"/>
      <c r="DM12" s="17" t="s">
        <v>1120</v>
      </c>
      <c r="DQ12" s="121"/>
      <c r="DY12" s="118"/>
      <c r="ED12" s="121"/>
      <c r="EK12" s="118"/>
      <c r="EL12" s="129"/>
      <c r="EM12" s="118">
        <v>100</v>
      </c>
      <c r="EN12" s="17">
        <v>1</v>
      </c>
      <c r="EO12" s="121"/>
      <c r="EP12" s="17">
        <v>81</v>
      </c>
      <c r="EQ12" s="118"/>
      <c r="ER12" s="121"/>
      <c r="EV12" s="128"/>
      <c r="EW12" s="128"/>
      <c r="EY12" s="131"/>
      <c r="EZ12" s="121"/>
      <c r="FB12" s="118">
        <v>60</v>
      </c>
      <c r="FC12" s="17">
        <v>5</v>
      </c>
      <c r="FD12" s="17">
        <v>65</v>
      </c>
      <c r="FE12" s="222">
        <v>87</v>
      </c>
      <c r="FF12" s="222"/>
      <c r="FG12" s="223"/>
      <c r="FH12" s="223"/>
      <c r="FI12" s="224"/>
      <c r="FJ12" s="223"/>
      <c r="FK12" s="118"/>
      <c r="FR12" s="17">
        <v>1</v>
      </c>
      <c r="FZ12" s="129"/>
      <c r="GB12" s="118"/>
      <c r="GH12" s="121"/>
      <c r="GI12" s="118"/>
      <c r="GN12" s="121"/>
      <c r="GO12" s="118"/>
      <c r="GU12" s="121"/>
      <c r="GV12" s="118"/>
      <c r="GY12" s="121"/>
      <c r="GZ12" s="118"/>
      <c r="HA12" s="121"/>
      <c r="HC12" s="118"/>
      <c r="HF12" s="17">
        <v>1</v>
      </c>
      <c r="HG12" s="17">
        <v>59</v>
      </c>
      <c r="HH12" s="17" t="s">
        <v>1994</v>
      </c>
      <c r="HS12" s="121"/>
      <c r="HT12" s="17" t="s">
        <v>1133</v>
      </c>
      <c r="HU12" s="17" t="s">
        <v>2597</v>
      </c>
      <c r="HV12" s="17" t="s">
        <v>1133</v>
      </c>
      <c r="HW12" s="17">
        <v>0</v>
      </c>
      <c r="HX12" s="17">
        <v>12</v>
      </c>
      <c r="IA12" s="128"/>
      <c r="IB12" s="128"/>
      <c r="IC12" s="128"/>
      <c r="ID12" s="128"/>
      <c r="IE12" s="17" t="s">
        <v>599</v>
      </c>
      <c r="IF12" s="17" t="s">
        <v>600</v>
      </c>
      <c r="IG12" s="17">
        <v>2</v>
      </c>
    </row>
    <row r="13" spans="1:244" s="17" customFormat="1" ht="12" customHeight="1">
      <c r="A13" s="118">
        <v>7</v>
      </c>
      <c r="C13" s="17" t="s">
        <v>689</v>
      </c>
      <c r="D13" s="17" t="s">
        <v>663</v>
      </c>
      <c r="E13" s="17" t="s">
        <v>690</v>
      </c>
      <c r="F13" s="17" t="s">
        <v>691</v>
      </c>
      <c r="G13" s="17" t="s">
        <v>79</v>
      </c>
      <c r="H13" s="118">
        <v>-17.778169999999999</v>
      </c>
      <c r="I13" s="17">
        <v>-63.18421</v>
      </c>
      <c r="J13" s="17" t="s">
        <v>303</v>
      </c>
      <c r="K13" s="17" t="s">
        <v>176</v>
      </c>
      <c r="L13" s="17" t="s">
        <v>304</v>
      </c>
      <c r="M13" s="121" t="s">
        <v>177</v>
      </c>
      <c r="N13" s="118">
        <v>6</v>
      </c>
      <c r="O13" s="17" t="s">
        <v>610</v>
      </c>
      <c r="P13" s="17" t="s">
        <v>213</v>
      </c>
      <c r="Q13" s="121" t="s">
        <v>179</v>
      </c>
      <c r="R13" s="124">
        <v>3</v>
      </c>
      <c r="S13" s="124">
        <v>3</v>
      </c>
      <c r="T13" s="124">
        <v>0</v>
      </c>
      <c r="U13" s="124">
        <v>3</v>
      </c>
      <c r="V13" s="124">
        <v>0</v>
      </c>
      <c r="W13" s="124">
        <v>3</v>
      </c>
      <c r="X13" s="124">
        <v>0</v>
      </c>
      <c r="Y13" s="125">
        <v>0</v>
      </c>
      <c r="Z13" s="17">
        <v>12</v>
      </c>
      <c r="AA13" s="126"/>
      <c r="AB13" s="127" t="s">
        <v>180</v>
      </c>
      <c r="AC13" s="17" t="s">
        <v>223</v>
      </c>
      <c r="AD13" s="17">
        <v>3</v>
      </c>
      <c r="AE13" s="17" t="s">
        <v>181</v>
      </c>
      <c r="AF13" s="17">
        <v>1</v>
      </c>
      <c r="AG13" s="17" t="s">
        <v>211</v>
      </c>
      <c r="AH13" s="17" t="s">
        <v>222</v>
      </c>
      <c r="AI13" s="17">
        <v>3</v>
      </c>
      <c r="AJ13" s="17" t="s">
        <v>184</v>
      </c>
      <c r="AK13" s="17">
        <v>1</v>
      </c>
      <c r="AL13" s="17" t="s">
        <v>211</v>
      </c>
      <c r="AM13" s="17" t="s">
        <v>185</v>
      </c>
      <c r="AN13" s="17">
        <v>3</v>
      </c>
      <c r="AO13" s="17" t="s">
        <v>184</v>
      </c>
      <c r="AP13" s="17">
        <v>1</v>
      </c>
      <c r="AQ13" s="17" t="s">
        <v>211</v>
      </c>
      <c r="AR13" s="17" t="s">
        <v>77</v>
      </c>
      <c r="AS13" s="17">
        <v>0</v>
      </c>
      <c r="AT13" s="17" t="s">
        <v>77</v>
      </c>
      <c r="AU13" s="17">
        <v>0</v>
      </c>
      <c r="AV13" s="17" t="s">
        <v>77</v>
      </c>
      <c r="AW13" s="17" t="s">
        <v>218</v>
      </c>
      <c r="AX13" s="17">
        <v>3</v>
      </c>
      <c r="AY13" s="17" t="s">
        <v>187</v>
      </c>
      <c r="AZ13" s="17">
        <v>1</v>
      </c>
      <c r="BA13" s="17" t="s">
        <v>211</v>
      </c>
      <c r="BB13" s="17" t="s">
        <v>77</v>
      </c>
      <c r="BC13" s="17">
        <v>0</v>
      </c>
      <c r="BD13" s="17" t="s">
        <v>77</v>
      </c>
      <c r="BE13" s="17">
        <v>0</v>
      </c>
      <c r="BF13" s="17" t="s">
        <v>77</v>
      </c>
      <c r="BL13" s="17">
        <v>12</v>
      </c>
      <c r="BM13" s="126" t="s">
        <v>519</v>
      </c>
      <c r="BN13" s="126" t="s">
        <v>1990</v>
      </c>
      <c r="BO13" s="126"/>
      <c r="BP13" s="126">
        <v>2023</v>
      </c>
      <c r="BQ13" s="126" t="s">
        <v>171</v>
      </c>
      <c r="BS13" s="128"/>
      <c r="BT13" s="221" t="s">
        <v>1134</v>
      </c>
      <c r="BU13" s="118">
        <v>1</v>
      </c>
      <c r="BV13" s="17">
        <v>0</v>
      </c>
      <c r="BW13" s="17">
        <v>0</v>
      </c>
      <c r="BX13" s="17">
        <v>2</v>
      </c>
      <c r="BY13" s="17">
        <v>0</v>
      </c>
      <c r="BZ13" s="17">
        <v>1</v>
      </c>
      <c r="CB13" s="17">
        <v>4</v>
      </c>
      <c r="CC13" s="121">
        <v>12</v>
      </c>
      <c r="CE13" s="118">
        <v>0</v>
      </c>
      <c r="CF13" s="17">
        <v>0</v>
      </c>
      <c r="CG13" s="17">
        <v>2</v>
      </c>
      <c r="CH13" s="17">
        <v>0</v>
      </c>
      <c r="CI13" s="17">
        <v>0</v>
      </c>
      <c r="CJ13" s="17">
        <v>0</v>
      </c>
      <c r="CK13" s="17">
        <v>2</v>
      </c>
      <c r="CL13" s="121">
        <v>4</v>
      </c>
      <c r="CM13" s="17" t="s">
        <v>1135</v>
      </c>
      <c r="CN13" s="17" t="s">
        <v>1098</v>
      </c>
      <c r="CO13" s="17" t="s">
        <v>1136</v>
      </c>
      <c r="CP13" s="17">
        <v>2</v>
      </c>
      <c r="CQ13" s="118">
        <v>1</v>
      </c>
      <c r="CR13" s="17">
        <v>1</v>
      </c>
      <c r="CS13" s="17" t="s">
        <v>676</v>
      </c>
      <c r="CT13" s="17" t="s">
        <v>677</v>
      </c>
      <c r="CV13" s="17" t="s">
        <v>1109</v>
      </c>
      <c r="CW13" s="17" t="s">
        <v>678</v>
      </c>
      <c r="CX13" s="17" t="s">
        <v>417</v>
      </c>
      <c r="CY13" s="121"/>
      <c r="CZ13" s="118">
        <v>0</v>
      </c>
      <c r="DC13" s="121"/>
      <c r="DD13" s="126"/>
      <c r="DF13" s="118"/>
      <c r="DG13" s="17" t="s">
        <v>1137</v>
      </c>
      <c r="DI13" s="126" t="s">
        <v>2598</v>
      </c>
      <c r="DJ13" s="118">
        <v>1</v>
      </c>
      <c r="DK13" s="118" t="s">
        <v>1138</v>
      </c>
      <c r="DL13" s="121"/>
      <c r="DM13" s="17" t="s">
        <v>2599</v>
      </c>
      <c r="DQ13" s="121"/>
      <c r="DY13" s="118">
        <v>4</v>
      </c>
      <c r="ED13" s="121"/>
      <c r="EH13" s="17">
        <v>8</v>
      </c>
      <c r="EK13" s="118">
        <v>2</v>
      </c>
      <c r="EL13" s="121"/>
      <c r="EM13" s="118">
        <v>30</v>
      </c>
      <c r="EN13" s="17">
        <v>4</v>
      </c>
      <c r="EO13" s="121"/>
      <c r="EP13" s="17">
        <v>21</v>
      </c>
      <c r="EQ13" s="118"/>
      <c r="ER13" s="121"/>
      <c r="EV13" s="128"/>
      <c r="EW13" s="128"/>
      <c r="EZ13" s="121"/>
      <c r="FB13" s="118">
        <v>10</v>
      </c>
      <c r="FC13" s="17">
        <v>10</v>
      </c>
      <c r="FD13" s="17">
        <v>20</v>
      </c>
      <c r="FE13" s="222">
        <v>36</v>
      </c>
      <c r="FF13" s="222"/>
      <c r="FG13" s="223"/>
      <c r="FH13" s="223"/>
      <c r="FI13" s="224"/>
      <c r="FJ13" s="223"/>
      <c r="FK13" s="118"/>
      <c r="FR13" s="17">
        <v>1</v>
      </c>
      <c r="FZ13" s="129"/>
      <c r="GB13" s="118">
        <v>2</v>
      </c>
      <c r="GC13" s="17">
        <v>19</v>
      </c>
      <c r="GD13" s="17" t="s">
        <v>1991</v>
      </c>
      <c r="GF13" s="17" t="s">
        <v>1995</v>
      </c>
      <c r="GH13" s="121"/>
      <c r="GI13" s="118"/>
      <c r="GN13" s="121"/>
      <c r="GO13" s="118"/>
      <c r="GU13" s="121"/>
      <c r="GV13" s="118"/>
      <c r="GY13" s="121"/>
      <c r="GZ13" s="118"/>
      <c r="HA13" s="121"/>
      <c r="HC13" s="118"/>
      <c r="HF13" s="17">
        <v>1</v>
      </c>
      <c r="HG13" s="17">
        <v>19</v>
      </c>
      <c r="HH13" s="17" t="s">
        <v>1991</v>
      </c>
      <c r="HI13" s="17">
        <v>1</v>
      </c>
      <c r="HJ13" s="17">
        <v>19</v>
      </c>
      <c r="HK13" s="17" t="s">
        <v>110</v>
      </c>
      <c r="HO13" s="17" t="s">
        <v>1996</v>
      </c>
      <c r="HS13" s="121"/>
      <c r="HT13" s="17" t="s">
        <v>2600</v>
      </c>
      <c r="HU13" s="17" t="s">
        <v>2601</v>
      </c>
      <c r="HV13" s="17" t="s">
        <v>2600</v>
      </c>
      <c r="HW13" s="17">
        <v>3</v>
      </c>
      <c r="HX13" s="17" t="s">
        <v>179</v>
      </c>
      <c r="IE13" s="17" t="e">
        <v>#N/A</v>
      </c>
    </row>
    <row r="14" spans="1:244" s="17" customFormat="1" ht="12" customHeight="1">
      <c r="A14" s="118">
        <v>8</v>
      </c>
      <c r="C14" s="17" t="s">
        <v>692</v>
      </c>
      <c r="D14" s="17" t="s">
        <v>663</v>
      </c>
      <c r="E14" s="17" t="s">
        <v>693</v>
      </c>
      <c r="F14" s="17" t="s">
        <v>694</v>
      </c>
      <c r="G14" s="17" t="s">
        <v>79</v>
      </c>
      <c r="H14" s="119">
        <v>-17.399138900000001</v>
      </c>
      <c r="I14" s="120">
        <v>-66.155500000000004</v>
      </c>
      <c r="J14" s="17" t="s">
        <v>303</v>
      </c>
      <c r="K14" s="17" t="s">
        <v>201</v>
      </c>
      <c r="L14" s="17" t="s">
        <v>312</v>
      </c>
      <c r="M14" s="121" t="s">
        <v>201</v>
      </c>
      <c r="N14" s="122">
        <v>6</v>
      </c>
      <c r="O14" s="123" t="s">
        <v>610</v>
      </c>
      <c r="P14" s="17" t="s">
        <v>196</v>
      </c>
      <c r="Q14" s="121" t="s">
        <v>179</v>
      </c>
      <c r="R14" s="124">
        <v>0</v>
      </c>
      <c r="S14" s="124">
        <v>0</v>
      </c>
      <c r="T14" s="124">
        <v>3</v>
      </c>
      <c r="U14" s="124">
        <v>0</v>
      </c>
      <c r="V14" s="124">
        <v>0</v>
      </c>
      <c r="W14" s="124">
        <v>3</v>
      </c>
      <c r="X14" s="124">
        <v>2</v>
      </c>
      <c r="Y14" s="125">
        <v>0</v>
      </c>
      <c r="Z14" s="17">
        <v>8</v>
      </c>
      <c r="AA14" s="126"/>
      <c r="AB14" s="127" t="s">
        <v>580</v>
      </c>
      <c r="AC14" s="17" t="s">
        <v>204</v>
      </c>
      <c r="AD14" s="17">
        <v>3</v>
      </c>
      <c r="AE14" s="17" t="s">
        <v>205</v>
      </c>
      <c r="AF14" s="17">
        <v>1</v>
      </c>
      <c r="AG14" s="17" t="s">
        <v>211</v>
      </c>
      <c r="AH14" s="17" t="s">
        <v>207</v>
      </c>
      <c r="AI14" s="17">
        <v>0</v>
      </c>
      <c r="AJ14" s="17" t="s">
        <v>208</v>
      </c>
      <c r="AK14" s="17">
        <v>0</v>
      </c>
      <c r="AL14" s="17" t="s">
        <v>211</v>
      </c>
      <c r="AM14" s="17" t="s">
        <v>77</v>
      </c>
      <c r="AN14" s="17">
        <v>0</v>
      </c>
      <c r="AO14" s="17" t="s">
        <v>77</v>
      </c>
      <c r="AP14" s="17">
        <v>0</v>
      </c>
      <c r="AQ14" s="17" t="s">
        <v>77</v>
      </c>
      <c r="AR14" s="17" t="s">
        <v>77</v>
      </c>
      <c r="AS14" s="17">
        <v>0</v>
      </c>
      <c r="AT14" s="17" t="s">
        <v>326</v>
      </c>
      <c r="AU14" s="17">
        <v>0</v>
      </c>
      <c r="AV14" s="17" t="s">
        <v>214</v>
      </c>
      <c r="AW14" s="17" t="s">
        <v>186</v>
      </c>
      <c r="AX14" s="17">
        <v>3</v>
      </c>
      <c r="AY14" s="17" t="s">
        <v>325</v>
      </c>
      <c r="AZ14" s="17">
        <v>1</v>
      </c>
      <c r="BA14" s="17" t="s">
        <v>214</v>
      </c>
      <c r="BB14" s="17" t="s">
        <v>258</v>
      </c>
      <c r="BC14" s="17">
        <v>2</v>
      </c>
      <c r="BD14" s="17" t="s">
        <v>326</v>
      </c>
      <c r="BE14" s="17">
        <v>0</v>
      </c>
      <c r="BF14" s="17" t="s">
        <v>214</v>
      </c>
      <c r="BL14" s="17">
        <v>8</v>
      </c>
      <c r="BM14" s="126"/>
      <c r="BN14" s="126"/>
      <c r="BO14" s="126"/>
      <c r="BP14" s="126">
        <v>2023</v>
      </c>
      <c r="BQ14" s="126" t="s">
        <v>171</v>
      </c>
      <c r="BS14" s="128"/>
      <c r="BT14" s="221" t="s">
        <v>1141</v>
      </c>
      <c r="BU14" s="118">
        <v>0</v>
      </c>
      <c r="BV14" s="17">
        <v>1</v>
      </c>
      <c r="BW14" s="17">
        <v>0</v>
      </c>
      <c r="BX14" s="17">
        <v>0</v>
      </c>
      <c r="BY14" s="17">
        <v>1</v>
      </c>
      <c r="BZ14" s="17">
        <v>0</v>
      </c>
      <c r="CB14" s="17">
        <v>2</v>
      </c>
      <c r="CC14" s="121">
        <v>8</v>
      </c>
      <c r="CE14" s="118">
        <v>0</v>
      </c>
      <c r="CF14" s="17">
        <v>0</v>
      </c>
      <c r="CG14" s="17">
        <v>1</v>
      </c>
      <c r="CH14" s="17">
        <v>2</v>
      </c>
      <c r="CI14" s="17">
        <v>0</v>
      </c>
      <c r="CJ14" s="17">
        <v>2</v>
      </c>
      <c r="CK14" s="17">
        <v>1</v>
      </c>
      <c r="CL14" s="121">
        <v>6</v>
      </c>
      <c r="CM14" s="17" t="s">
        <v>1142</v>
      </c>
      <c r="CN14" s="17" t="s">
        <v>1143</v>
      </c>
      <c r="CO14" s="17" t="s">
        <v>1144</v>
      </c>
      <c r="CP14" s="17">
        <v>1</v>
      </c>
      <c r="CQ14" s="118">
        <v>0</v>
      </c>
      <c r="CR14" s="17">
        <v>0</v>
      </c>
      <c r="CS14" s="17" t="s">
        <v>544</v>
      </c>
      <c r="CT14" s="17" t="s">
        <v>77</v>
      </c>
      <c r="CV14" s="17" t="s">
        <v>1100</v>
      </c>
      <c r="CW14" s="17" t="s">
        <v>417</v>
      </c>
      <c r="CX14" s="17" t="s">
        <v>179</v>
      </c>
      <c r="CY14" s="121"/>
      <c r="CZ14" s="118">
        <v>0</v>
      </c>
      <c r="DC14" s="121"/>
      <c r="DD14" s="126"/>
      <c r="DF14" s="118"/>
      <c r="DG14" s="17" t="s">
        <v>1101</v>
      </c>
      <c r="DI14" s="126" t="s">
        <v>2602</v>
      </c>
      <c r="DJ14" s="118">
        <v>1</v>
      </c>
      <c r="DK14" s="118" t="s">
        <v>1145</v>
      </c>
      <c r="DL14" s="121"/>
      <c r="DM14" s="17" t="s">
        <v>2603</v>
      </c>
      <c r="DQ14" s="121"/>
      <c r="DY14" s="118"/>
      <c r="EA14" s="17">
        <v>2</v>
      </c>
      <c r="ED14" s="121"/>
      <c r="EG14" s="17">
        <v>4</v>
      </c>
      <c r="EK14" s="118">
        <v>1</v>
      </c>
      <c r="EL14" s="129"/>
      <c r="EM14" s="118">
        <v>30</v>
      </c>
      <c r="EN14" s="17">
        <v>2</v>
      </c>
      <c r="EO14" s="121"/>
      <c r="EP14" s="17">
        <v>21</v>
      </c>
      <c r="EQ14" s="118"/>
      <c r="ER14" s="121"/>
      <c r="EV14" s="128"/>
      <c r="EW14" s="128"/>
      <c r="EZ14" s="121"/>
      <c r="FB14" s="118"/>
      <c r="FD14" s="17">
        <v>0</v>
      </c>
      <c r="FE14" s="222">
        <v>14</v>
      </c>
      <c r="FF14" s="222"/>
      <c r="FG14" s="223"/>
      <c r="FH14" s="223"/>
      <c r="FI14" s="224"/>
      <c r="FJ14" s="223"/>
      <c r="FK14" s="118"/>
      <c r="FZ14" s="129"/>
      <c r="GB14" s="118"/>
      <c r="GH14" s="121"/>
      <c r="GI14" s="118"/>
      <c r="GN14" s="121"/>
      <c r="GO14" s="118"/>
      <c r="GU14" s="121"/>
      <c r="GV14" s="118"/>
      <c r="GY14" s="121"/>
      <c r="GZ14" s="118"/>
      <c r="HA14" s="121"/>
      <c r="HC14" s="118"/>
      <c r="HS14" s="121"/>
      <c r="HT14" s="17" t="s">
        <v>2604</v>
      </c>
      <c r="HU14" s="17" t="s">
        <v>2605</v>
      </c>
      <c r="HV14" s="17" t="s">
        <v>2604</v>
      </c>
      <c r="HW14" s="17">
        <v>0</v>
      </c>
      <c r="HX14" s="17" t="s">
        <v>179</v>
      </c>
    </row>
    <row r="15" spans="1:244" s="17" customFormat="1" ht="12" customHeight="1">
      <c r="A15" s="118">
        <v>9</v>
      </c>
      <c r="C15" s="17" t="s">
        <v>679</v>
      </c>
      <c r="D15" s="17" t="s">
        <v>663</v>
      </c>
      <c r="E15" s="17" t="s">
        <v>695</v>
      </c>
      <c r="F15" s="17" t="s">
        <v>696</v>
      </c>
      <c r="G15" s="17" t="s">
        <v>79</v>
      </c>
      <c r="H15" s="119">
        <v>-17.392858</v>
      </c>
      <c r="I15" s="120">
        <v>-66.174555600000005</v>
      </c>
      <c r="J15" s="17" t="s">
        <v>303</v>
      </c>
      <c r="K15" s="17" t="s">
        <v>201</v>
      </c>
      <c r="L15" s="17" t="s">
        <v>312</v>
      </c>
      <c r="M15" s="121" t="s">
        <v>201</v>
      </c>
      <c r="N15" s="122">
        <v>40</v>
      </c>
      <c r="O15" s="123" t="s">
        <v>78</v>
      </c>
      <c r="P15" s="17" t="s">
        <v>196</v>
      </c>
      <c r="Q15" s="121" t="s">
        <v>179</v>
      </c>
      <c r="R15" s="124">
        <v>0</v>
      </c>
      <c r="S15" s="124">
        <v>0</v>
      </c>
      <c r="T15" s="124">
        <v>3</v>
      </c>
      <c r="U15" s="124">
        <v>0</v>
      </c>
      <c r="V15" s="124">
        <v>0</v>
      </c>
      <c r="W15" s="124">
        <v>3</v>
      </c>
      <c r="X15" s="124">
        <v>0</v>
      </c>
      <c r="Y15" s="125">
        <v>0</v>
      </c>
      <c r="Z15" s="17">
        <v>6</v>
      </c>
      <c r="AA15" s="126"/>
      <c r="AB15" s="127" t="s">
        <v>203</v>
      </c>
      <c r="AC15" s="17" t="s">
        <v>204</v>
      </c>
      <c r="AD15" s="17">
        <v>3</v>
      </c>
      <c r="AE15" s="17" t="s">
        <v>205</v>
      </c>
      <c r="AF15" s="17">
        <v>1</v>
      </c>
      <c r="AG15" s="17" t="s">
        <v>206</v>
      </c>
      <c r="AH15" s="17" t="s">
        <v>207</v>
      </c>
      <c r="AI15" s="17">
        <v>0</v>
      </c>
      <c r="AJ15" s="17" t="s">
        <v>208</v>
      </c>
      <c r="AK15" s="17">
        <v>0</v>
      </c>
      <c r="AL15" s="17" t="s">
        <v>206</v>
      </c>
      <c r="AM15" s="17" t="s">
        <v>77</v>
      </c>
      <c r="AN15" s="17">
        <v>0</v>
      </c>
      <c r="AO15" s="17" t="s">
        <v>77</v>
      </c>
      <c r="AP15" s="17">
        <v>0</v>
      </c>
      <c r="AQ15" s="17" t="s">
        <v>77</v>
      </c>
      <c r="AR15" s="17" t="s">
        <v>77</v>
      </c>
      <c r="AS15" s="17">
        <v>0</v>
      </c>
      <c r="AT15" s="17" t="s">
        <v>77</v>
      </c>
      <c r="AU15" s="17">
        <v>0</v>
      </c>
      <c r="AV15" s="17" t="s">
        <v>77</v>
      </c>
      <c r="AW15" s="17" t="s">
        <v>186</v>
      </c>
      <c r="AX15" s="17">
        <v>3</v>
      </c>
      <c r="AY15" s="17" t="s">
        <v>210</v>
      </c>
      <c r="AZ15" s="17">
        <v>1</v>
      </c>
      <c r="BA15" s="17" t="s">
        <v>206</v>
      </c>
      <c r="BB15" s="17" t="s">
        <v>77</v>
      </c>
      <c r="BC15" s="17">
        <v>0</v>
      </c>
      <c r="BD15" s="17" t="s">
        <v>77</v>
      </c>
      <c r="BE15" s="17">
        <v>0</v>
      </c>
      <c r="BF15" s="17" t="s">
        <v>77</v>
      </c>
      <c r="BL15" s="17">
        <v>6</v>
      </c>
      <c r="BM15" s="126" t="s">
        <v>519</v>
      </c>
      <c r="BN15" s="126" t="s">
        <v>1990</v>
      </c>
      <c r="BO15" s="126"/>
      <c r="BP15" s="126" t="s">
        <v>2596</v>
      </c>
      <c r="BQ15" s="126" t="s">
        <v>171</v>
      </c>
      <c r="BS15" s="128"/>
      <c r="BT15" s="221" t="s">
        <v>1146</v>
      </c>
      <c r="BU15" s="118">
        <v>0</v>
      </c>
      <c r="BV15" s="17">
        <v>0</v>
      </c>
      <c r="BW15" s="17">
        <v>0</v>
      </c>
      <c r="BX15" s="17">
        <v>2</v>
      </c>
      <c r="BY15" s="17">
        <v>0</v>
      </c>
      <c r="BZ15" s="17">
        <v>0</v>
      </c>
      <c r="CB15" s="17">
        <v>2</v>
      </c>
      <c r="CC15" s="121">
        <v>6</v>
      </c>
      <c r="CE15" s="118">
        <v>0</v>
      </c>
      <c r="CF15" s="17">
        <v>0</v>
      </c>
      <c r="CG15" s="17">
        <v>2</v>
      </c>
      <c r="CH15" s="17">
        <v>0</v>
      </c>
      <c r="CI15" s="17">
        <v>0</v>
      </c>
      <c r="CJ15" s="17">
        <v>0</v>
      </c>
      <c r="CK15" s="17">
        <v>2</v>
      </c>
      <c r="CL15" s="121">
        <v>4</v>
      </c>
      <c r="CM15" s="17" t="s">
        <v>1147</v>
      </c>
      <c r="CN15" s="17" t="s">
        <v>251</v>
      </c>
      <c r="CO15" s="17" t="s">
        <v>219</v>
      </c>
      <c r="CP15" s="17">
        <v>3</v>
      </c>
      <c r="CQ15" s="118">
        <v>1</v>
      </c>
      <c r="CR15" s="17">
        <v>0</v>
      </c>
      <c r="CS15" s="17" t="s">
        <v>676</v>
      </c>
      <c r="CT15" s="17" t="s">
        <v>77</v>
      </c>
      <c r="CV15" s="17" t="s">
        <v>1117</v>
      </c>
      <c r="CW15" s="17" t="s">
        <v>678</v>
      </c>
      <c r="CX15" s="17" t="s">
        <v>179</v>
      </c>
      <c r="CY15" s="121"/>
      <c r="CZ15" s="118">
        <v>0</v>
      </c>
      <c r="DC15" s="121"/>
      <c r="DD15" s="126"/>
      <c r="DF15" s="118"/>
      <c r="DG15" s="17" t="s">
        <v>1148</v>
      </c>
      <c r="DI15" s="126" t="s">
        <v>2606</v>
      </c>
      <c r="DJ15" s="118">
        <v>10</v>
      </c>
      <c r="DK15" s="118" t="s">
        <v>1149</v>
      </c>
      <c r="DL15" s="121"/>
      <c r="DM15" s="17" t="s">
        <v>2599</v>
      </c>
      <c r="DQ15" s="121"/>
      <c r="DY15" s="226">
        <v>4</v>
      </c>
      <c r="ED15" s="121"/>
      <c r="EG15" s="17">
        <v>8</v>
      </c>
      <c r="EK15" s="118">
        <v>2</v>
      </c>
      <c r="EL15" s="129"/>
      <c r="EM15" s="118">
        <v>70</v>
      </c>
      <c r="EN15" s="17">
        <v>2</v>
      </c>
      <c r="EO15" s="121"/>
      <c r="EP15" s="17">
        <v>59</v>
      </c>
      <c r="EQ15" s="118"/>
      <c r="ER15" s="121"/>
      <c r="EV15" s="128"/>
      <c r="EW15" s="128"/>
      <c r="EZ15" s="121"/>
      <c r="FB15" s="118">
        <v>33</v>
      </c>
      <c r="FC15" s="17">
        <v>6</v>
      </c>
      <c r="FD15" s="17">
        <v>39</v>
      </c>
      <c r="FE15" s="222">
        <v>58</v>
      </c>
      <c r="FF15" s="222"/>
      <c r="FG15" s="223"/>
      <c r="FH15" s="223"/>
      <c r="FI15" s="224"/>
      <c r="FJ15" s="223"/>
      <c r="FK15" s="118"/>
      <c r="FP15" s="17">
        <v>1</v>
      </c>
      <c r="FR15" s="17">
        <v>1</v>
      </c>
      <c r="FS15" s="17">
        <v>1</v>
      </c>
      <c r="FZ15" s="129"/>
      <c r="GB15" s="118"/>
      <c r="GH15" s="121"/>
      <c r="GI15" s="118"/>
      <c r="GN15" s="121"/>
      <c r="GO15" s="118"/>
      <c r="GU15" s="121"/>
      <c r="GV15" s="118"/>
      <c r="GY15" s="121"/>
      <c r="GZ15" s="118"/>
      <c r="HA15" s="121"/>
      <c r="HC15" s="118"/>
      <c r="HI15" s="17">
        <v>1</v>
      </c>
      <c r="HJ15" s="17">
        <v>30.5</v>
      </c>
      <c r="HK15" s="17" t="s">
        <v>1997</v>
      </c>
      <c r="HS15" s="121"/>
      <c r="HT15" s="17" t="s">
        <v>2607</v>
      </c>
      <c r="HU15" s="17" t="s">
        <v>2608</v>
      </c>
      <c r="HV15" s="17" t="s">
        <v>2607</v>
      </c>
      <c r="HW15" s="17">
        <v>0</v>
      </c>
      <c r="HX15" s="17">
        <v>14</v>
      </c>
    </row>
    <row r="16" spans="1:244" s="17" customFormat="1" ht="12">
      <c r="A16" s="118">
        <v>10</v>
      </c>
      <c r="C16" s="17" t="s">
        <v>320</v>
      </c>
      <c r="D16" s="17" t="s">
        <v>663</v>
      </c>
      <c r="E16" s="17" t="s">
        <v>697</v>
      </c>
      <c r="F16" s="17" t="s">
        <v>698</v>
      </c>
      <c r="G16" s="17" t="s">
        <v>79</v>
      </c>
      <c r="H16" s="119">
        <v>-17.411631</v>
      </c>
      <c r="I16" s="120">
        <v>-66.164130999999998</v>
      </c>
      <c r="J16" s="17" t="s">
        <v>303</v>
      </c>
      <c r="K16" s="17" t="s">
        <v>201</v>
      </c>
      <c r="L16" s="17" t="s">
        <v>312</v>
      </c>
      <c r="M16" s="121" t="s">
        <v>201</v>
      </c>
      <c r="N16" s="122">
        <v>25</v>
      </c>
      <c r="O16" s="123" t="s">
        <v>78</v>
      </c>
      <c r="P16" s="17" t="s">
        <v>202</v>
      </c>
      <c r="Q16" s="121" t="s">
        <v>179</v>
      </c>
      <c r="R16" s="124">
        <v>0</v>
      </c>
      <c r="S16" s="124">
        <v>0</v>
      </c>
      <c r="T16" s="124">
        <v>3</v>
      </c>
      <c r="U16" s="124">
        <v>0</v>
      </c>
      <c r="V16" s="124">
        <v>0</v>
      </c>
      <c r="W16" s="124">
        <v>3</v>
      </c>
      <c r="X16" s="124">
        <v>0</v>
      </c>
      <c r="Y16" s="125">
        <v>0</v>
      </c>
      <c r="Z16" s="17">
        <v>6</v>
      </c>
      <c r="AA16" s="126"/>
      <c r="AB16" s="127" t="s">
        <v>203</v>
      </c>
      <c r="AC16" s="17" t="s">
        <v>204</v>
      </c>
      <c r="AD16" s="17">
        <v>3</v>
      </c>
      <c r="AE16" s="17" t="s">
        <v>205</v>
      </c>
      <c r="AF16" s="17">
        <v>1</v>
      </c>
      <c r="AG16" s="17" t="s">
        <v>193</v>
      </c>
      <c r="AH16" s="17" t="s">
        <v>207</v>
      </c>
      <c r="AI16" s="17">
        <v>0</v>
      </c>
      <c r="AJ16" s="17" t="s">
        <v>208</v>
      </c>
      <c r="AK16" s="17">
        <v>0</v>
      </c>
      <c r="AL16" s="17" t="s">
        <v>195</v>
      </c>
      <c r="AM16" s="17" t="s">
        <v>77</v>
      </c>
      <c r="AN16" s="17">
        <v>0</v>
      </c>
      <c r="AO16" s="17" t="s">
        <v>209</v>
      </c>
      <c r="AP16" s="17">
        <v>0</v>
      </c>
      <c r="AQ16" s="17" t="s">
        <v>77</v>
      </c>
      <c r="AR16" s="17" t="s">
        <v>77</v>
      </c>
      <c r="AS16" s="17">
        <v>0</v>
      </c>
      <c r="AT16" s="17" t="s">
        <v>77</v>
      </c>
      <c r="AU16" s="17">
        <v>0</v>
      </c>
      <c r="AV16" s="17" t="s">
        <v>77</v>
      </c>
      <c r="AW16" s="17" t="s">
        <v>186</v>
      </c>
      <c r="AX16" s="17">
        <v>3</v>
      </c>
      <c r="AY16" s="17" t="s">
        <v>210</v>
      </c>
      <c r="AZ16" s="17">
        <v>1</v>
      </c>
      <c r="BA16" s="17" t="s">
        <v>699</v>
      </c>
      <c r="BB16" s="17" t="s">
        <v>77</v>
      </c>
      <c r="BC16" s="17">
        <v>0</v>
      </c>
      <c r="BD16" s="17" t="s">
        <v>77</v>
      </c>
      <c r="BE16" s="17">
        <v>0</v>
      </c>
      <c r="BF16" s="17" t="s">
        <v>77</v>
      </c>
      <c r="BL16" s="17">
        <v>6</v>
      </c>
      <c r="BM16" s="126" t="s">
        <v>519</v>
      </c>
      <c r="BN16" s="126" t="s">
        <v>1993</v>
      </c>
      <c r="BO16" s="126"/>
      <c r="BP16" s="126" t="s">
        <v>2596</v>
      </c>
      <c r="BQ16" s="126" t="s">
        <v>171</v>
      </c>
      <c r="BS16" s="128"/>
      <c r="BT16" s="221" t="s">
        <v>1151</v>
      </c>
      <c r="BU16" s="118">
        <v>0</v>
      </c>
      <c r="BV16" s="17">
        <v>0</v>
      </c>
      <c r="BW16" s="17">
        <v>0</v>
      </c>
      <c r="BX16" s="17">
        <v>2</v>
      </c>
      <c r="BY16" s="17">
        <v>0</v>
      </c>
      <c r="BZ16" s="17">
        <v>0</v>
      </c>
      <c r="CB16" s="17">
        <v>2</v>
      </c>
      <c r="CC16" s="121">
        <v>6</v>
      </c>
      <c r="CE16" s="118">
        <v>0</v>
      </c>
      <c r="CF16" s="17">
        <v>0</v>
      </c>
      <c r="CG16" s="17">
        <v>2</v>
      </c>
      <c r="CH16" s="17">
        <v>0</v>
      </c>
      <c r="CI16" s="17">
        <v>0</v>
      </c>
      <c r="CJ16" s="17">
        <v>0</v>
      </c>
      <c r="CK16" s="17">
        <v>2</v>
      </c>
      <c r="CL16" s="121">
        <v>4</v>
      </c>
      <c r="CM16" s="17" t="s">
        <v>1152</v>
      </c>
      <c r="CN16" s="17" t="s">
        <v>251</v>
      </c>
      <c r="CO16" s="17" t="s">
        <v>226</v>
      </c>
      <c r="CP16" s="17">
        <v>1</v>
      </c>
      <c r="CQ16" s="118">
        <v>1</v>
      </c>
      <c r="CR16" s="17">
        <v>0</v>
      </c>
      <c r="CS16" s="17" t="s">
        <v>676</v>
      </c>
      <c r="CT16" s="17" t="s">
        <v>77</v>
      </c>
      <c r="CV16" s="17" t="s">
        <v>1117</v>
      </c>
      <c r="CW16" s="17" t="s">
        <v>678</v>
      </c>
      <c r="CX16" s="17" t="s">
        <v>179</v>
      </c>
      <c r="CY16" s="121"/>
      <c r="CZ16" s="118">
        <v>0</v>
      </c>
      <c r="DC16" s="121"/>
      <c r="DD16" s="126"/>
      <c r="DF16" s="118"/>
      <c r="DG16" s="17" t="s">
        <v>1148</v>
      </c>
      <c r="DI16" s="126" t="s">
        <v>2606</v>
      </c>
      <c r="DJ16" s="118">
        <v>10</v>
      </c>
      <c r="DK16" s="118" t="s">
        <v>1149</v>
      </c>
      <c r="DL16" s="121"/>
      <c r="DM16" s="17" t="s">
        <v>2599</v>
      </c>
      <c r="DQ16" s="121"/>
      <c r="DY16" s="226">
        <v>4</v>
      </c>
      <c r="ED16" s="121"/>
      <c r="EG16" s="17">
        <v>8</v>
      </c>
      <c r="EK16" s="118">
        <v>2</v>
      </c>
      <c r="EL16" s="121"/>
      <c r="EM16" s="118">
        <v>50</v>
      </c>
      <c r="EN16" s="17">
        <v>2</v>
      </c>
      <c r="EO16" s="121"/>
      <c r="EP16" s="17">
        <v>42</v>
      </c>
      <c r="EQ16" s="118"/>
      <c r="ER16" s="121"/>
      <c r="EV16" s="128"/>
      <c r="EW16" s="128"/>
      <c r="EZ16" s="121"/>
      <c r="FB16" s="118"/>
      <c r="FD16" s="17">
        <v>0</v>
      </c>
      <c r="FE16" s="222">
        <v>14</v>
      </c>
      <c r="FF16" s="222"/>
      <c r="FG16" s="223"/>
      <c r="FH16" s="223"/>
      <c r="FI16" s="224"/>
      <c r="FJ16" s="223"/>
      <c r="FK16" s="118"/>
      <c r="FY16" s="17" t="s">
        <v>600</v>
      </c>
      <c r="FZ16" s="129"/>
      <c r="GB16" s="118"/>
      <c r="GH16" s="121"/>
      <c r="GI16" s="118"/>
      <c r="GN16" s="121"/>
      <c r="GO16" s="118"/>
      <c r="GU16" s="121"/>
      <c r="GV16" s="118"/>
      <c r="GY16" s="121"/>
      <c r="GZ16" s="118"/>
      <c r="HA16" s="121"/>
      <c r="HC16" s="118"/>
      <c r="HS16" s="121"/>
      <c r="HT16" s="17" t="s">
        <v>2607</v>
      </c>
      <c r="HU16" s="17" t="s">
        <v>2609</v>
      </c>
      <c r="HV16" s="17" t="s">
        <v>2607</v>
      </c>
      <c r="HW16" s="17">
        <v>0</v>
      </c>
      <c r="HX16" s="17">
        <v>12</v>
      </c>
    </row>
    <row r="17" spans="1:244" s="17" customFormat="1" ht="12" customHeight="1">
      <c r="A17" s="118">
        <v>11</v>
      </c>
      <c r="C17" s="17" t="s">
        <v>679</v>
      </c>
      <c r="D17" s="17" t="s">
        <v>663</v>
      </c>
      <c r="E17" s="17" t="s">
        <v>700</v>
      </c>
      <c r="F17" s="17" t="s">
        <v>701</v>
      </c>
      <c r="G17" s="17" t="s">
        <v>79</v>
      </c>
      <c r="H17" s="119">
        <v>-17.372167000000001</v>
      </c>
      <c r="I17" s="120">
        <v>-66.166416999999996</v>
      </c>
      <c r="J17" s="17" t="s">
        <v>303</v>
      </c>
      <c r="K17" s="17" t="s">
        <v>201</v>
      </c>
      <c r="L17" s="17" t="s">
        <v>312</v>
      </c>
      <c r="M17" s="121" t="s">
        <v>201</v>
      </c>
      <c r="N17" s="122">
        <v>6</v>
      </c>
      <c r="O17" s="123" t="s">
        <v>610</v>
      </c>
      <c r="P17" s="17" t="s">
        <v>202</v>
      </c>
      <c r="Q17" s="121" t="s">
        <v>179</v>
      </c>
      <c r="R17" s="124">
        <v>0</v>
      </c>
      <c r="S17" s="124">
        <v>0</v>
      </c>
      <c r="T17" s="124">
        <v>3</v>
      </c>
      <c r="U17" s="124">
        <v>0</v>
      </c>
      <c r="V17" s="124">
        <v>0</v>
      </c>
      <c r="W17" s="124">
        <v>3</v>
      </c>
      <c r="X17" s="124">
        <v>0</v>
      </c>
      <c r="Y17" s="125">
        <v>0</v>
      </c>
      <c r="Z17" s="17">
        <v>6</v>
      </c>
      <c r="AA17" s="126"/>
      <c r="AB17" s="127" t="s">
        <v>682</v>
      </c>
      <c r="AC17" s="17" t="s">
        <v>204</v>
      </c>
      <c r="AD17" s="17">
        <v>3</v>
      </c>
      <c r="AE17" s="17" t="s">
        <v>682</v>
      </c>
      <c r="AF17" s="17">
        <v>1</v>
      </c>
      <c r="AG17" s="17" t="s">
        <v>206</v>
      </c>
      <c r="AH17" s="17" t="s">
        <v>207</v>
      </c>
      <c r="AI17" s="17">
        <v>0</v>
      </c>
      <c r="AJ17" s="17" t="s">
        <v>683</v>
      </c>
      <c r="AK17" s="17">
        <v>0</v>
      </c>
      <c r="AL17" s="17" t="s">
        <v>206</v>
      </c>
      <c r="AM17" s="17" t="s">
        <v>77</v>
      </c>
      <c r="AN17" s="17">
        <v>0</v>
      </c>
      <c r="AO17" s="17" t="s">
        <v>77</v>
      </c>
      <c r="AP17" s="17">
        <v>0</v>
      </c>
      <c r="AQ17" s="17" t="s">
        <v>77</v>
      </c>
      <c r="AR17" s="17" t="s">
        <v>77</v>
      </c>
      <c r="AS17" s="17">
        <v>0</v>
      </c>
      <c r="AT17" s="17" t="s">
        <v>77</v>
      </c>
      <c r="AU17" s="17">
        <v>0</v>
      </c>
      <c r="AV17" s="17" t="s">
        <v>77</v>
      </c>
      <c r="AW17" s="17" t="s">
        <v>186</v>
      </c>
      <c r="AX17" s="17">
        <v>3</v>
      </c>
      <c r="AY17" s="17" t="s">
        <v>683</v>
      </c>
      <c r="AZ17" s="17">
        <v>0</v>
      </c>
      <c r="BA17" s="17" t="s">
        <v>206</v>
      </c>
      <c r="BB17" s="17" t="s">
        <v>77</v>
      </c>
      <c r="BC17" s="17">
        <v>0</v>
      </c>
      <c r="BD17" s="17" t="s">
        <v>77</v>
      </c>
      <c r="BE17" s="17">
        <v>0</v>
      </c>
      <c r="BF17" s="17" t="s">
        <v>77</v>
      </c>
      <c r="BL17" s="17">
        <v>6</v>
      </c>
      <c r="BM17" s="126"/>
      <c r="BN17" s="126"/>
      <c r="BO17" s="126"/>
      <c r="BP17" s="126">
        <v>2023</v>
      </c>
      <c r="BQ17" s="126" t="s">
        <v>171</v>
      </c>
      <c r="BS17" s="128"/>
      <c r="BT17" s="221" t="s">
        <v>1153</v>
      </c>
      <c r="BU17" s="118">
        <v>0</v>
      </c>
      <c r="BV17" s="17">
        <v>3</v>
      </c>
      <c r="BW17" s="17">
        <v>0</v>
      </c>
      <c r="BX17" s="17">
        <v>0</v>
      </c>
      <c r="BY17" s="17">
        <v>0</v>
      </c>
      <c r="BZ17" s="17">
        <v>0</v>
      </c>
      <c r="CB17" s="17">
        <v>3</v>
      </c>
      <c r="CC17" s="121">
        <v>6</v>
      </c>
      <c r="CE17" s="118">
        <v>0</v>
      </c>
      <c r="CF17" s="17">
        <v>0</v>
      </c>
      <c r="CG17" s="17">
        <v>3</v>
      </c>
      <c r="CH17" s="17">
        <v>0</v>
      </c>
      <c r="CI17" s="17">
        <v>0</v>
      </c>
      <c r="CJ17" s="17">
        <v>0</v>
      </c>
      <c r="CK17" s="17">
        <v>3</v>
      </c>
      <c r="CL17" s="121">
        <v>6</v>
      </c>
      <c r="CM17" s="17" t="s">
        <v>1154</v>
      </c>
      <c r="CN17" s="17" t="s">
        <v>251</v>
      </c>
      <c r="CO17" s="17" t="s">
        <v>190</v>
      </c>
      <c r="CP17" s="17">
        <v>2</v>
      </c>
      <c r="CQ17" s="118">
        <v>1</v>
      </c>
      <c r="CR17" s="17">
        <v>0</v>
      </c>
      <c r="CS17" s="17" t="s">
        <v>676</v>
      </c>
      <c r="CT17" s="17" t="s">
        <v>77</v>
      </c>
      <c r="CV17" s="17" t="s">
        <v>1117</v>
      </c>
      <c r="CW17" s="17" t="s">
        <v>678</v>
      </c>
      <c r="CX17" s="17" t="s">
        <v>179</v>
      </c>
      <c r="CY17" s="121"/>
      <c r="CZ17" s="118">
        <v>0</v>
      </c>
      <c r="DC17" s="121"/>
      <c r="DD17" s="126"/>
      <c r="DF17" s="118"/>
      <c r="DG17" s="17" t="s">
        <v>1148</v>
      </c>
      <c r="DI17" s="126" t="s">
        <v>2610</v>
      </c>
      <c r="DJ17" s="118">
        <v>4</v>
      </c>
      <c r="DK17" s="118" t="s">
        <v>1155</v>
      </c>
      <c r="DL17" s="121"/>
      <c r="DM17" s="17" t="s">
        <v>2611</v>
      </c>
      <c r="DQ17" s="121"/>
      <c r="DY17" s="118"/>
      <c r="EA17" s="17">
        <v>6</v>
      </c>
      <c r="ED17" s="121"/>
      <c r="EH17" s="17">
        <v>12</v>
      </c>
      <c r="EK17" s="118">
        <v>3</v>
      </c>
      <c r="EL17" s="129"/>
      <c r="EM17" s="118">
        <v>30</v>
      </c>
      <c r="EN17" s="17">
        <v>3</v>
      </c>
      <c r="EO17" s="121"/>
      <c r="EP17" s="17">
        <v>21</v>
      </c>
      <c r="EQ17" s="118"/>
      <c r="ER17" s="121"/>
      <c r="EV17" s="128"/>
      <c r="EW17" s="128"/>
      <c r="EZ17" s="121"/>
      <c r="FB17" s="118"/>
      <c r="FD17" s="17">
        <v>0</v>
      </c>
      <c r="FE17" s="222">
        <v>14</v>
      </c>
      <c r="FF17" s="222"/>
      <c r="FG17" s="223"/>
      <c r="FH17" s="223"/>
      <c r="FI17" s="224"/>
      <c r="FJ17" s="223"/>
      <c r="FK17" s="118"/>
      <c r="FY17" s="17" t="s">
        <v>600</v>
      </c>
      <c r="FZ17" s="129"/>
      <c r="GB17" s="118"/>
      <c r="GH17" s="121"/>
      <c r="GI17" s="118"/>
      <c r="GN17" s="121"/>
      <c r="GO17" s="118"/>
      <c r="GU17" s="121"/>
      <c r="GV17" s="118"/>
      <c r="GY17" s="121"/>
      <c r="GZ17" s="118"/>
      <c r="HA17" s="121"/>
      <c r="HC17" s="118"/>
      <c r="HS17" s="121"/>
      <c r="HT17" s="17" t="s">
        <v>2612</v>
      </c>
      <c r="HU17" s="17" t="s">
        <v>2613</v>
      </c>
      <c r="HV17" s="17" t="s">
        <v>2612</v>
      </c>
      <c r="HW17" s="17">
        <v>0</v>
      </c>
      <c r="HX17" s="17" t="s">
        <v>179</v>
      </c>
    </row>
    <row r="18" spans="1:244" s="17" customFormat="1" ht="12" customHeight="1">
      <c r="A18" s="118">
        <v>12</v>
      </c>
      <c r="C18" s="17" t="s">
        <v>702</v>
      </c>
      <c r="D18" s="17" t="s">
        <v>663</v>
      </c>
      <c r="E18" s="17" t="s">
        <v>703</v>
      </c>
      <c r="F18" s="17" t="s">
        <v>704</v>
      </c>
      <c r="G18" s="17" t="s">
        <v>79</v>
      </c>
      <c r="H18" s="119">
        <v>-17.338699999999999</v>
      </c>
      <c r="I18" s="120">
        <v>-63.246070000000003</v>
      </c>
      <c r="J18" s="17" t="s">
        <v>303</v>
      </c>
      <c r="K18" s="17" t="s">
        <v>705</v>
      </c>
      <c r="L18" s="17" t="s">
        <v>305</v>
      </c>
      <c r="M18" s="121" t="s">
        <v>177</v>
      </c>
      <c r="N18" s="122">
        <v>25</v>
      </c>
      <c r="O18" s="123" t="s">
        <v>618</v>
      </c>
      <c r="P18" s="17" t="s">
        <v>178</v>
      </c>
      <c r="Q18" s="121" t="s">
        <v>179</v>
      </c>
      <c r="R18" s="124">
        <v>3</v>
      </c>
      <c r="S18" s="124">
        <v>3</v>
      </c>
      <c r="T18" s="124">
        <v>0</v>
      </c>
      <c r="U18" s="124">
        <v>2</v>
      </c>
      <c r="V18" s="124">
        <v>0</v>
      </c>
      <c r="W18" s="124">
        <v>2</v>
      </c>
      <c r="X18" s="124">
        <v>0</v>
      </c>
      <c r="Y18" s="125">
        <v>0</v>
      </c>
      <c r="Z18" s="17">
        <v>10</v>
      </c>
      <c r="AA18" s="126"/>
      <c r="AB18" s="127" t="s">
        <v>1157</v>
      </c>
      <c r="AC18" s="17" t="s">
        <v>216</v>
      </c>
      <c r="AD18" s="17">
        <v>3</v>
      </c>
      <c r="AE18" s="17" t="s">
        <v>181</v>
      </c>
      <c r="AF18" s="17">
        <v>1</v>
      </c>
      <c r="AG18" s="17" t="s">
        <v>182</v>
      </c>
      <c r="AH18" s="17" t="s">
        <v>188</v>
      </c>
      <c r="AI18" s="17">
        <v>3</v>
      </c>
      <c r="AJ18" s="17" t="s">
        <v>227</v>
      </c>
      <c r="AK18" s="17">
        <v>1</v>
      </c>
      <c r="AL18" s="17" t="s">
        <v>182</v>
      </c>
      <c r="AM18" s="17" t="s">
        <v>706</v>
      </c>
      <c r="AN18" s="17">
        <v>2</v>
      </c>
      <c r="AO18" s="17" t="s">
        <v>184</v>
      </c>
      <c r="AP18" s="17">
        <v>1</v>
      </c>
      <c r="AQ18" s="17" t="s">
        <v>182</v>
      </c>
      <c r="AR18" s="17" t="s">
        <v>77</v>
      </c>
      <c r="AS18" s="17">
        <v>0</v>
      </c>
      <c r="AT18" s="17" t="s">
        <v>77</v>
      </c>
      <c r="AU18" s="17">
        <v>0</v>
      </c>
      <c r="AV18" s="17" t="s">
        <v>77</v>
      </c>
      <c r="AW18" s="17" t="s">
        <v>543</v>
      </c>
      <c r="AX18" s="17">
        <v>2</v>
      </c>
      <c r="AY18" s="17" t="s">
        <v>225</v>
      </c>
      <c r="AZ18" s="17">
        <v>1</v>
      </c>
      <c r="BA18" s="17" t="s">
        <v>182</v>
      </c>
      <c r="BB18" s="17" t="s">
        <v>77</v>
      </c>
      <c r="BC18" s="17">
        <v>0</v>
      </c>
      <c r="BD18" s="17" t="s">
        <v>77</v>
      </c>
      <c r="BE18" s="17">
        <v>0</v>
      </c>
      <c r="BF18" s="17" t="s">
        <v>77</v>
      </c>
      <c r="BL18" s="17">
        <v>10</v>
      </c>
      <c r="BM18" s="126"/>
      <c r="BN18" s="126"/>
      <c r="BO18" s="126"/>
      <c r="BP18" s="126">
        <v>2023</v>
      </c>
      <c r="BQ18" s="126" t="s">
        <v>171</v>
      </c>
      <c r="BS18" s="128"/>
      <c r="BT18" s="221" t="s">
        <v>1158</v>
      </c>
      <c r="BU18" s="118">
        <v>1</v>
      </c>
      <c r="BV18" s="17">
        <v>3</v>
      </c>
      <c r="BW18" s="17">
        <v>0</v>
      </c>
      <c r="BX18" s="17">
        <v>0</v>
      </c>
      <c r="BY18" s="17">
        <v>0</v>
      </c>
      <c r="BZ18" s="17">
        <v>0</v>
      </c>
      <c r="CB18" s="17">
        <v>4</v>
      </c>
      <c r="CC18" s="121">
        <v>10</v>
      </c>
      <c r="CE18" s="118">
        <v>0</v>
      </c>
      <c r="CF18" s="17">
        <v>0</v>
      </c>
      <c r="CG18" s="17">
        <v>3</v>
      </c>
      <c r="CH18" s="17">
        <v>0</v>
      </c>
      <c r="CI18" s="17">
        <v>0</v>
      </c>
      <c r="CJ18" s="17">
        <v>0</v>
      </c>
      <c r="CK18" s="17">
        <v>0</v>
      </c>
      <c r="CL18" s="121">
        <v>3</v>
      </c>
      <c r="CM18" s="17" t="s">
        <v>1159</v>
      </c>
      <c r="CN18" s="17" t="s">
        <v>251</v>
      </c>
      <c r="CO18" s="17" t="s">
        <v>1160</v>
      </c>
      <c r="CP18" s="17">
        <v>5</v>
      </c>
      <c r="CQ18" s="118">
        <v>1</v>
      </c>
      <c r="CR18" s="17">
        <v>0</v>
      </c>
      <c r="CS18" s="17" t="s">
        <v>676</v>
      </c>
      <c r="CT18" s="17" t="s">
        <v>77</v>
      </c>
      <c r="CV18" s="17" t="s">
        <v>1117</v>
      </c>
      <c r="CW18" s="17" t="s">
        <v>678</v>
      </c>
      <c r="CX18" s="17" t="s">
        <v>179</v>
      </c>
      <c r="CY18" s="121"/>
      <c r="CZ18" s="118">
        <v>0</v>
      </c>
      <c r="DC18" s="121"/>
      <c r="DD18" s="126"/>
      <c r="DF18" s="118"/>
      <c r="DG18" s="17" t="s">
        <v>1118</v>
      </c>
      <c r="DI18" s="126" t="s">
        <v>2614</v>
      </c>
      <c r="DJ18" s="118">
        <v>12</v>
      </c>
      <c r="DK18" s="118" t="s">
        <v>1161</v>
      </c>
      <c r="DL18" s="121"/>
      <c r="DM18" s="17" t="s">
        <v>1156</v>
      </c>
      <c r="DQ18" s="121"/>
      <c r="DY18" s="118"/>
      <c r="ED18" s="121"/>
      <c r="EK18" s="118"/>
      <c r="EL18" s="129"/>
      <c r="EM18" s="118">
        <v>50</v>
      </c>
      <c r="EN18" s="17">
        <v>4</v>
      </c>
      <c r="EO18" s="121"/>
      <c r="EP18" s="17">
        <v>42</v>
      </c>
      <c r="EQ18" s="118"/>
      <c r="ER18" s="121"/>
      <c r="EV18" s="128"/>
      <c r="EW18" s="128"/>
      <c r="EY18" s="131"/>
      <c r="EZ18" s="121"/>
      <c r="FB18" s="118"/>
      <c r="FD18" s="17">
        <v>0</v>
      </c>
      <c r="FE18" s="222">
        <v>14</v>
      </c>
      <c r="FF18" s="222"/>
      <c r="FG18" s="223"/>
      <c r="FH18" s="223"/>
      <c r="FI18" s="224"/>
      <c r="FJ18" s="223"/>
      <c r="FK18" s="118"/>
      <c r="FZ18" s="129"/>
      <c r="GB18" s="118"/>
      <c r="GH18" s="121"/>
      <c r="GI18" s="118"/>
      <c r="GN18" s="121"/>
      <c r="GO18" s="118"/>
      <c r="GU18" s="121"/>
      <c r="GV18" s="118"/>
      <c r="GY18" s="121"/>
      <c r="GZ18" s="118"/>
      <c r="HA18" s="121"/>
      <c r="HC18" s="118"/>
      <c r="HS18" s="121"/>
      <c r="HT18" s="17" t="s">
        <v>1162</v>
      </c>
      <c r="HU18" s="17" t="s">
        <v>2615</v>
      </c>
      <c r="HV18" s="17" t="s">
        <v>1162</v>
      </c>
      <c r="HW18" s="17">
        <v>2</v>
      </c>
      <c r="HX18" s="17" t="s">
        <v>179</v>
      </c>
      <c r="IE18" s="17" t="e">
        <v>#N/A</v>
      </c>
      <c r="IJ18" s="17" t="s">
        <v>239</v>
      </c>
    </row>
    <row r="19" spans="1:244" s="17" customFormat="1" ht="12" customHeight="1">
      <c r="A19" s="118">
        <v>13</v>
      </c>
      <c r="D19" s="17" t="s">
        <v>663</v>
      </c>
      <c r="E19" s="17" t="s">
        <v>540</v>
      </c>
      <c r="F19" s="17" t="s">
        <v>541</v>
      </c>
      <c r="G19" s="17" t="s">
        <v>79</v>
      </c>
      <c r="H19" s="119">
        <v>-17.855243999999999</v>
      </c>
      <c r="I19" s="120">
        <v>-63.206769999999999</v>
      </c>
      <c r="J19" s="17" t="s">
        <v>303</v>
      </c>
      <c r="K19" s="17" t="s">
        <v>176</v>
      </c>
      <c r="L19" s="17" t="s">
        <v>304</v>
      </c>
      <c r="M19" s="121" t="s">
        <v>177</v>
      </c>
      <c r="N19" s="122">
        <v>40</v>
      </c>
      <c r="O19" s="123" t="s">
        <v>78</v>
      </c>
      <c r="P19" s="17" t="s">
        <v>178</v>
      </c>
      <c r="Q19" s="121" t="s">
        <v>179</v>
      </c>
      <c r="R19" s="124">
        <v>3</v>
      </c>
      <c r="S19" s="124">
        <v>3</v>
      </c>
      <c r="T19" s="124">
        <v>0</v>
      </c>
      <c r="U19" s="124">
        <v>0</v>
      </c>
      <c r="V19" s="124">
        <v>0</v>
      </c>
      <c r="W19" s="124">
        <v>2</v>
      </c>
      <c r="X19" s="124">
        <v>0</v>
      </c>
      <c r="Y19" s="125">
        <v>1</v>
      </c>
      <c r="Z19" s="17">
        <v>9</v>
      </c>
      <c r="AA19" s="126"/>
      <c r="AB19" s="127" t="s">
        <v>1163</v>
      </c>
      <c r="AC19" s="17" t="s">
        <v>192</v>
      </c>
      <c r="AD19" s="17">
        <v>3</v>
      </c>
      <c r="AE19" s="17" t="s">
        <v>181</v>
      </c>
      <c r="AF19" s="17">
        <v>1</v>
      </c>
      <c r="AG19" s="17" t="s">
        <v>193</v>
      </c>
      <c r="AH19" s="17" t="s">
        <v>194</v>
      </c>
      <c r="AI19" s="17">
        <v>3</v>
      </c>
      <c r="AJ19" s="17" t="s">
        <v>184</v>
      </c>
      <c r="AK19" s="17">
        <v>1</v>
      </c>
      <c r="AL19" s="17" t="s">
        <v>193</v>
      </c>
      <c r="AM19" s="17" t="s">
        <v>77</v>
      </c>
      <c r="AN19" s="17">
        <v>0</v>
      </c>
      <c r="AO19" s="17" t="s">
        <v>77</v>
      </c>
      <c r="AP19" s="17">
        <v>0</v>
      </c>
      <c r="AQ19" s="17" t="s">
        <v>77</v>
      </c>
      <c r="AR19" s="17" t="s">
        <v>77</v>
      </c>
      <c r="AS19" s="17">
        <v>0</v>
      </c>
      <c r="AT19" s="17" t="s">
        <v>77</v>
      </c>
      <c r="AU19" s="17">
        <v>0</v>
      </c>
      <c r="AV19" s="17" t="s">
        <v>77</v>
      </c>
      <c r="AW19" s="17" t="s">
        <v>707</v>
      </c>
      <c r="AX19" s="17">
        <v>2</v>
      </c>
      <c r="AY19" s="17" t="s">
        <v>210</v>
      </c>
      <c r="AZ19" s="17">
        <v>1</v>
      </c>
      <c r="BA19" s="17" t="s">
        <v>193</v>
      </c>
      <c r="BB19" s="17" t="s">
        <v>77</v>
      </c>
      <c r="BC19" s="17">
        <v>0</v>
      </c>
      <c r="BD19" s="17" t="s">
        <v>77</v>
      </c>
      <c r="BE19" s="17">
        <v>0</v>
      </c>
      <c r="BF19" s="17" t="s">
        <v>77</v>
      </c>
      <c r="BG19" s="17" t="s">
        <v>708</v>
      </c>
      <c r="BH19" s="17">
        <v>1</v>
      </c>
      <c r="BI19" s="17" t="s">
        <v>230</v>
      </c>
      <c r="BJ19" s="17">
        <v>0</v>
      </c>
      <c r="BK19" s="17" t="s">
        <v>193</v>
      </c>
      <c r="BL19" s="17">
        <v>9</v>
      </c>
      <c r="BM19" s="126"/>
      <c r="BN19" s="126"/>
      <c r="BO19" s="126"/>
      <c r="BP19" s="126">
        <v>2023</v>
      </c>
      <c r="BQ19" s="126" t="s">
        <v>171</v>
      </c>
      <c r="BS19" s="128"/>
      <c r="BT19" s="221" t="s">
        <v>1164</v>
      </c>
      <c r="BU19" s="118">
        <v>2</v>
      </c>
      <c r="BV19" s="17">
        <v>0</v>
      </c>
      <c r="BW19" s="17">
        <v>0</v>
      </c>
      <c r="BX19" s="17">
        <v>2</v>
      </c>
      <c r="BY19" s="17">
        <v>1</v>
      </c>
      <c r="BZ19" s="17">
        <v>0</v>
      </c>
      <c r="CB19" s="17">
        <v>5</v>
      </c>
      <c r="CC19" s="121">
        <v>9</v>
      </c>
      <c r="CE19" s="118">
        <v>1</v>
      </c>
      <c r="CF19" s="17">
        <v>0</v>
      </c>
      <c r="CG19" s="17">
        <v>2</v>
      </c>
      <c r="CH19" s="17">
        <v>0</v>
      </c>
      <c r="CI19" s="17">
        <v>0</v>
      </c>
      <c r="CJ19" s="17">
        <v>0</v>
      </c>
      <c r="CK19" s="225">
        <v>0</v>
      </c>
      <c r="CL19" s="121">
        <v>3</v>
      </c>
      <c r="CM19" s="17" t="s">
        <v>1165</v>
      </c>
      <c r="CN19" s="17" t="s">
        <v>1166</v>
      </c>
      <c r="CO19" s="17" t="s">
        <v>1167</v>
      </c>
      <c r="CP19" s="17">
        <v>1</v>
      </c>
      <c r="CQ19" s="118">
        <v>1</v>
      </c>
      <c r="CR19" s="17">
        <v>0</v>
      </c>
      <c r="CS19" s="17" t="s">
        <v>676</v>
      </c>
      <c r="CT19" s="17" t="s">
        <v>77</v>
      </c>
      <c r="CV19" s="17" t="s">
        <v>1117</v>
      </c>
      <c r="CW19" s="17" t="s">
        <v>678</v>
      </c>
      <c r="CX19" s="17" t="s">
        <v>179</v>
      </c>
      <c r="CY19" s="121"/>
      <c r="CZ19" s="118">
        <v>0</v>
      </c>
      <c r="DC19" s="121"/>
      <c r="DD19" s="126"/>
      <c r="DF19" s="118"/>
      <c r="DG19" s="17" t="s">
        <v>1168</v>
      </c>
      <c r="DI19" s="126" t="s">
        <v>2616</v>
      </c>
      <c r="DJ19" s="118">
        <v>9</v>
      </c>
      <c r="DK19" s="118" t="s">
        <v>1169</v>
      </c>
      <c r="DL19" s="121"/>
      <c r="DM19" s="17" t="s">
        <v>1170</v>
      </c>
      <c r="DQ19" s="121"/>
      <c r="DR19" s="17" t="s">
        <v>599</v>
      </c>
      <c r="DS19" s="17" t="s">
        <v>599</v>
      </c>
      <c r="DW19" s="17" t="s">
        <v>1998</v>
      </c>
      <c r="DY19" s="118"/>
      <c r="ED19" s="121"/>
      <c r="EK19" s="118"/>
      <c r="EL19" s="129"/>
      <c r="EM19" s="118">
        <v>70</v>
      </c>
      <c r="EN19" s="17">
        <v>5</v>
      </c>
      <c r="EO19" s="121"/>
      <c r="EP19" s="17">
        <v>59</v>
      </c>
      <c r="EQ19" s="118"/>
      <c r="ER19" s="121"/>
      <c r="EV19" s="128"/>
      <c r="EW19" s="128"/>
      <c r="EZ19" s="121"/>
      <c r="FB19" s="118">
        <v>37</v>
      </c>
      <c r="FC19" s="17">
        <v>6</v>
      </c>
      <c r="FD19" s="17">
        <v>43</v>
      </c>
      <c r="FE19" s="222">
        <v>62</v>
      </c>
      <c r="FF19" s="222"/>
      <c r="FG19" s="223"/>
      <c r="FH19" s="223"/>
      <c r="FI19" s="224"/>
      <c r="FJ19" s="223"/>
      <c r="FK19" s="118"/>
      <c r="FP19" s="17">
        <v>1</v>
      </c>
      <c r="FR19" s="17">
        <v>1</v>
      </c>
      <c r="FS19" s="17">
        <v>1</v>
      </c>
      <c r="FZ19" s="129"/>
      <c r="GB19" s="118"/>
      <c r="GH19" s="121"/>
      <c r="GI19" s="118"/>
      <c r="GN19" s="121"/>
      <c r="GO19" s="118"/>
      <c r="GU19" s="121"/>
      <c r="GV19" s="118"/>
      <c r="GY19" s="121"/>
      <c r="GZ19" s="118"/>
      <c r="HA19" s="121"/>
      <c r="HC19" s="118"/>
      <c r="HI19" s="17">
        <v>1</v>
      </c>
      <c r="HJ19" s="17">
        <v>35.5</v>
      </c>
      <c r="HK19" s="17" t="s">
        <v>1994</v>
      </c>
      <c r="HS19" s="121"/>
      <c r="HT19" s="17" t="s">
        <v>1171</v>
      </c>
      <c r="HU19" s="17" t="s">
        <v>2617</v>
      </c>
      <c r="HV19" s="17" t="s">
        <v>1171</v>
      </c>
      <c r="HW19" s="17">
        <v>0</v>
      </c>
      <c r="HX19" s="17">
        <v>11</v>
      </c>
      <c r="IE19" s="17" t="e">
        <v>#N/A</v>
      </c>
      <c r="IJ19" s="17" t="s">
        <v>239</v>
      </c>
    </row>
    <row r="20" spans="1:244" s="17" customFormat="1" ht="12" customHeight="1">
      <c r="A20" s="118">
        <v>14</v>
      </c>
      <c r="D20" s="17" t="s">
        <v>663</v>
      </c>
      <c r="E20" s="17" t="s">
        <v>709</v>
      </c>
      <c r="F20" s="17" t="s">
        <v>710</v>
      </c>
      <c r="G20" s="17" t="s">
        <v>79</v>
      </c>
      <c r="H20" s="118">
        <v>-17.835799999999999</v>
      </c>
      <c r="I20" s="17">
        <v>-63.115409999999997</v>
      </c>
      <c r="J20" s="17" t="s">
        <v>303</v>
      </c>
      <c r="K20" s="17" t="s">
        <v>176</v>
      </c>
      <c r="L20" s="17" t="s">
        <v>304</v>
      </c>
      <c r="M20" s="121" t="s">
        <v>177</v>
      </c>
      <c r="N20" s="118">
        <v>40</v>
      </c>
      <c r="O20" s="17" t="s">
        <v>78</v>
      </c>
      <c r="P20" s="17" t="s">
        <v>178</v>
      </c>
      <c r="Q20" s="121" t="s">
        <v>179</v>
      </c>
      <c r="R20" s="124">
        <v>3</v>
      </c>
      <c r="S20" s="124">
        <v>3</v>
      </c>
      <c r="T20" s="124">
        <v>0</v>
      </c>
      <c r="U20" s="124">
        <v>3</v>
      </c>
      <c r="V20" s="124">
        <v>0</v>
      </c>
      <c r="W20" s="124">
        <v>3</v>
      </c>
      <c r="X20" s="124">
        <v>0</v>
      </c>
      <c r="Y20" s="125">
        <v>0</v>
      </c>
      <c r="Z20" s="17">
        <v>12</v>
      </c>
      <c r="AA20" s="126"/>
      <c r="AB20" s="127" t="s">
        <v>180</v>
      </c>
      <c r="AC20" s="17" t="s">
        <v>222</v>
      </c>
      <c r="AD20" s="17">
        <v>3</v>
      </c>
      <c r="AE20" s="17" t="s">
        <v>181</v>
      </c>
      <c r="AF20" s="17">
        <v>1</v>
      </c>
      <c r="AG20" s="17" t="s">
        <v>211</v>
      </c>
      <c r="AH20" s="17" t="s">
        <v>222</v>
      </c>
      <c r="AI20" s="17">
        <v>3</v>
      </c>
      <c r="AJ20" s="17" t="s">
        <v>184</v>
      </c>
      <c r="AK20" s="17">
        <v>1</v>
      </c>
      <c r="AL20" s="17" t="s">
        <v>211</v>
      </c>
      <c r="AM20" s="17" t="s">
        <v>185</v>
      </c>
      <c r="AN20" s="17">
        <v>3</v>
      </c>
      <c r="AO20" s="17" t="s">
        <v>184</v>
      </c>
      <c r="AP20" s="17">
        <v>1</v>
      </c>
      <c r="AQ20" s="17" t="s">
        <v>211</v>
      </c>
      <c r="AR20" s="17" t="s">
        <v>77</v>
      </c>
      <c r="AS20" s="17">
        <v>0</v>
      </c>
      <c r="AT20" s="17" t="s">
        <v>77</v>
      </c>
      <c r="AU20" s="17">
        <v>0</v>
      </c>
      <c r="AV20" s="17" t="s">
        <v>77</v>
      </c>
      <c r="AW20" s="17" t="s">
        <v>186</v>
      </c>
      <c r="AX20" s="17">
        <v>3</v>
      </c>
      <c r="AY20" s="17" t="s">
        <v>187</v>
      </c>
      <c r="AZ20" s="17">
        <v>1</v>
      </c>
      <c r="BA20" s="17" t="s">
        <v>211</v>
      </c>
      <c r="BB20" s="17" t="s">
        <v>77</v>
      </c>
      <c r="BC20" s="17">
        <v>0</v>
      </c>
      <c r="BD20" s="17" t="s">
        <v>77</v>
      </c>
      <c r="BE20" s="17">
        <v>0</v>
      </c>
      <c r="BF20" s="17" t="s">
        <v>77</v>
      </c>
      <c r="BL20" s="17">
        <v>12</v>
      </c>
      <c r="BM20" s="126"/>
      <c r="BN20" s="126"/>
      <c r="BO20" s="126"/>
      <c r="BP20" s="126">
        <v>2023</v>
      </c>
      <c r="BQ20" s="126" t="s">
        <v>171</v>
      </c>
      <c r="BS20" s="128"/>
      <c r="BT20" s="221" t="s">
        <v>1172</v>
      </c>
      <c r="BU20" s="118">
        <v>1</v>
      </c>
      <c r="BV20" s="17">
        <v>3</v>
      </c>
      <c r="BW20" s="17">
        <v>0</v>
      </c>
      <c r="BX20" s="17">
        <v>0</v>
      </c>
      <c r="BY20" s="17">
        <v>0</v>
      </c>
      <c r="BZ20" s="17">
        <v>0</v>
      </c>
      <c r="CB20" s="17">
        <v>4</v>
      </c>
      <c r="CC20" s="121">
        <v>12</v>
      </c>
      <c r="CE20" s="118">
        <v>0</v>
      </c>
      <c r="CF20" s="17">
        <v>0</v>
      </c>
      <c r="CG20" s="17">
        <v>3</v>
      </c>
      <c r="CH20" s="17">
        <v>0</v>
      </c>
      <c r="CI20" s="17">
        <v>0</v>
      </c>
      <c r="CJ20" s="17">
        <v>0</v>
      </c>
      <c r="CK20" s="17">
        <v>0</v>
      </c>
      <c r="CL20" s="121">
        <v>3</v>
      </c>
      <c r="CM20" s="17" t="s">
        <v>1173</v>
      </c>
      <c r="CN20" s="17" t="s">
        <v>251</v>
      </c>
      <c r="CO20" s="17" t="s">
        <v>1174</v>
      </c>
      <c r="CP20" s="17">
        <v>1</v>
      </c>
      <c r="CQ20" s="118">
        <v>1</v>
      </c>
      <c r="CR20" s="17">
        <v>0</v>
      </c>
      <c r="CS20" s="17" t="s">
        <v>676</v>
      </c>
      <c r="CT20" s="17" t="s">
        <v>77</v>
      </c>
      <c r="CV20" s="17" t="s">
        <v>1117</v>
      </c>
      <c r="CW20" s="17" t="s">
        <v>678</v>
      </c>
      <c r="CX20" s="17" t="s">
        <v>179</v>
      </c>
      <c r="CY20" s="121"/>
      <c r="CZ20" s="118">
        <v>0</v>
      </c>
      <c r="DC20" s="121"/>
      <c r="DD20" s="126"/>
      <c r="DF20" s="118"/>
      <c r="DG20" s="17" t="s">
        <v>1118</v>
      </c>
      <c r="DI20" s="126" t="s">
        <v>2614</v>
      </c>
      <c r="DJ20" s="118">
        <v>12</v>
      </c>
      <c r="DK20" s="118" t="s">
        <v>1161</v>
      </c>
      <c r="DL20" s="121"/>
      <c r="DM20" s="17" t="s">
        <v>1156</v>
      </c>
      <c r="DQ20" s="121"/>
      <c r="DR20" s="17" t="s">
        <v>599</v>
      </c>
      <c r="DS20" s="17" t="s">
        <v>599</v>
      </c>
      <c r="DT20" s="17" t="s">
        <v>1999</v>
      </c>
      <c r="DW20" s="17" t="s">
        <v>2000</v>
      </c>
      <c r="DY20" s="118"/>
      <c r="ED20" s="121"/>
      <c r="EK20" s="118"/>
      <c r="EL20" s="121"/>
      <c r="EM20" s="118">
        <v>70</v>
      </c>
      <c r="EN20" s="17">
        <v>4</v>
      </c>
      <c r="EO20" s="121"/>
      <c r="EP20" s="17">
        <v>59</v>
      </c>
      <c r="EQ20" s="118"/>
      <c r="ER20" s="121"/>
      <c r="EV20" s="128"/>
      <c r="EW20" s="128"/>
      <c r="EZ20" s="121"/>
      <c r="FB20" s="118"/>
      <c r="FD20" s="17">
        <v>0</v>
      </c>
      <c r="FE20" s="222">
        <v>14</v>
      </c>
      <c r="FF20" s="222"/>
      <c r="FG20" s="223"/>
      <c r="FH20" s="223"/>
      <c r="FI20" s="224"/>
      <c r="FJ20" s="223"/>
      <c r="FK20" s="118"/>
      <c r="FZ20" s="129"/>
      <c r="GB20" s="118"/>
      <c r="GH20" s="121"/>
      <c r="GI20" s="118"/>
      <c r="GN20" s="121"/>
      <c r="GO20" s="118"/>
      <c r="GU20" s="121"/>
      <c r="GV20" s="118"/>
      <c r="GY20" s="121"/>
      <c r="GZ20" s="118"/>
      <c r="HA20" s="121"/>
      <c r="HC20" s="118"/>
      <c r="HS20" s="121"/>
      <c r="HT20" s="17" t="s">
        <v>1162</v>
      </c>
      <c r="HU20" s="17" t="s">
        <v>2618</v>
      </c>
      <c r="HV20" s="17" t="s">
        <v>1162</v>
      </c>
      <c r="IE20" s="17" t="e">
        <v>#N/A</v>
      </c>
    </row>
    <row r="21" spans="1:244" s="17" customFormat="1" ht="12" customHeight="1">
      <c r="A21" s="118">
        <v>15</v>
      </c>
      <c r="C21" s="17" t="s">
        <v>711</v>
      </c>
      <c r="D21" s="17" t="s">
        <v>663</v>
      </c>
      <c r="E21" s="17" t="s">
        <v>712</v>
      </c>
      <c r="F21" s="17" t="s">
        <v>713</v>
      </c>
      <c r="G21" s="17" t="s">
        <v>79</v>
      </c>
      <c r="H21" s="119">
        <v>-17.755151999999999</v>
      </c>
      <c r="I21" s="120">
        <v>-63.119453999999998</v>
      </c>
      <c r="J21" s="17" t="s">
        <v>303</v>
      </c>
      <c r="K21" s="17" t="s">
        <v>176</v>
      </c>
      <c r="L21" s="17" t="s">
        <v>304</v>
      </c>
      <c r="M21" s="121" t="s">
        <v>177</v>
      </c>
      <c r="N21" s="122">
        <v>40</v>
      </c>
      <c r="O21" s="123" t="s">
        <v>78</v>
      </c>
      <c r="P21" s="17" t="s">
        <v>178</v>
      </c>
      <c r="Q21" s="121" t="s">
        <v>714</v>
      </c>
      <c r="R21" s="124">
        <v>3</v>
      </c>
      <c r="S21" s="124">
        <v>3</v>
      </c>
      <c r="T21" s="124">
        <v>0</v>
      </c>
      <c r="U21" s="124">
        <v>3</v>
      </c>
      <c r="V21" s="124">
        <v>0</v>
      </c>
      <c r="W21" s="124">
        <v>3</v>
      </c>
      <c r="X21" s="124">
        <v>0</v>
      </c>
      <c r="Y21" s="125">
        <v>0</v>
      </c>
      <c r="Z21" s="17">
        <v>12</v>
      </c>
      <c r="AA21" s="126"/>
      <c r="AB21" s="127" t="s">
        <v>715</v>
      </c>
      <c r="AC21" s="17" t="s">
        <v>673</v>
      </c>
      <c r="AD21" s="17">
        <v>3</v>
      </c>
      <c r="AE21" s="17" t="s">
        <v>715</v>
      </c>
      <c r="AF21" s="17">
        <v>1</v>
      </c>
      <c r="AG21" s="17" t="s">
        <v>189</v>
      </c>
      <c r="AH21" s="17" t="s">
        <v>183</v>
      </c>
      <c r="AI21" s="17">
        <v>3</v>
      </c>
      <c r="AJ21" s="17" t="s">
        <v>716</v>
      </c>
      <c r="AK21" s="17">
        <v>0</v>
      </c>
      <c r="AL21" s="17" t="s">
        <v>189</v>
      </c>
      <c r="AM21" s="17" t="s">
        <v>185</v>
      </c>
      <c r="AN21" s="17">
        <v>3</v>
      </c>
      <c r="AO21" s="17" t="s">
        <v>716</v>
      </c>
      <c r="AP21" s="17">
        <v>0</v>
      </c>
      <c r="AQ21" s="17" t="s">
        <v>189</v>
      </c>
      <c r="AR21" s="17" t="s">
        <v>77</v>
      </c>
      <c r="AS21" s="17">
        <v>0</v>
      </c>
      <c r="AT21" s="17" t="s">
        <v>77</v>
      </c>
      <c r="AU21" s="17">
        <v>0</v>
      </c>
      <c r="AV21" s="17" t="s">
        <v>77</v>
      </c>
      <c r="AW21" s="17" t="s">
        <v>560</v>
      </c>
      <c r="AX21" s="17">
        <v>3</v>
      </c>
      <c r="AY21" s="17" t="s">
        <v>716</v>
      </c>
      <c r="AZ21" s="17">
        <v>0</v>
      </c>
      <c r="BA21" s="17" t="s">
        <v>189</v>
      </c>
      <c r="BB21" s="17" t="s">
        <v>77</v>
      </c>
      <c r="BC21" s="17">
        <v>0</v>
      </c>
      <c r="BD21" s="17" t="s">
        <v>77</v>
      </c>
      <c r="BE21" s="17">
        <v>0</v>
      </c>
      <c r="BF21" s="17" t="s">
        <v>77</v>
      </c>
      <c r="BL21" s="17">
        <v>12</v>
      </c>
      <c r="BM21" s="126"/>
      <c r="BN21" s="126"/>
      <c r="BO21" s="126"/>
      <c r="BP21" s="126">
        <v>2023</v>
      </c>
      <c r="BQ21" s="126" t="s">
        <v>171</v>
      </c>
      <c r="BS21" s="128"/>
      <c r="BT21" s="221" t="s">
        <v>1158</v>
      </c>
      <c r="BU21" s="118">
        <v>1</v>
      </c>
      <c r="BV21" s="17">
        <v>3</v>
      </c>
      <c r="BW21" s="17">
        <v>0</v>
      </c>
      <c r="BX21" s="17">
        <v>0</v>
      </c>
      <c r="BY21" s="17">
        <v>0</v>
      </c>
      <c r="BZ21" s="17">
        <v>0</v>
      </c>
      <c r="CB21" s="17">
        <v>4</v>
      </c>
      <c r="CC21" s="121">
        <v>12</v>
      </c>
      <c r="CE21" s="118">
        <v>0</v>
      </c>
      <c r="CF21" s="17">
        <v>0</v>
      </c>
      <c r="CG21" s="17">
        <v>3</v>
      </c>
      <c r="CH21" s="17">
        <v>0</v>
      </c>
      <c r="CI21" s="17">
        <v>0</v>
      </c>
      <c r="CJ21" s="17">
        <v>0</v>
      </c>
      <c r="CK21" s="17">
        <v>3</v>
      </c>
      <c r="CL21" s="121">
        <v>6</v>
      </c>
      <c r="CM21" s="17" t="s">
        <v>1159</v>
      </c>
      <c r="CN21" s="17" t="s">
        <v>251</v>
      </c>
      <c r="CO21" s="17" t="s">
        <v>1160</v>
      </c>
      <c r="CP21" s="17">
        <v>5</v>
      </c>
      <c r="CQ21" s="118">
        <v>0</v>
      </c>
      <c r="CR21" s="17">
        <v>0</v>
      </c>
      <c r="CS21" s="17" t="s">
        <v>544</v>
      </c>
      <c r="CT21" s="17" t="s">
        <v>77</v>
      </c>
      <c r="CV21" s="17" t="s">
        <v>1175</v>
      </c>
      <c r="CW21" s="17" t="s">
        <v>678</v>
      </c>
      <c r="CX21" s="17" t="s">
        <v>179</v>
      </c>
      <c r="CY21" s="121"/>
      <c r="CZ21" s="118">
        <v>0</v>
      </c>
      <c r="DC21" s="121"/>
      <c r="DD21" s="126"/>
      <c r="DF21" s="118"/>
      <c r="DG21" s="17" t="s">
        <v>1118</v>
      </c>
      <c r="DH21" s="132"/>
      <c r="DI21" s="126" t="s">
        <v>2619</v>
      </c>
      <c r="DJ21" s="118">
        <v>1</v>
      </c>
      <c r="DK21" s="118" t="s">
        <v>1176</v>
      </c>
      <c r="DL21" s="121"/>
      <c r="DM21" s="17" t="s">
        <v>2611</v>
      </c>
      <c r="DQ21" s="121"/>
      <c r="DY21" s="118">
        <v>6</v>
      </c>
      <c r="ED21" s="121"/>
      <c r="EG21" s="17">
        <v>12</v>
      </c>
      <c r="EK21" s="118">
        <v>3</v>
      </c>
      <c r="EL21" s="129"/>
      <c r="EM21" s="118">
        <v>70</v>
      </c>
      <c r="EN21" s="17">
        <v>4</v>
      </c>
      <c r="EO21" s="121"/>
      <c r="EP21" s="17">
        <v>59</v>
      </c>
      <c r="EQ21" s="118"/>
      <c r="ER21" s="121"/>
      <c r="EV21" s="128"/>
      <c r="EW21" s="128"/>
      <c r="EY21" s="131"/>
      <c r="EZ21" s="121"/>
      <c r="FB21" s="118"/>
      <c r="FD21" s="17">
        <v>0</v>
      </c>
      <c r="FE21" s="222">
        <v>14</v>
      </c>
      <c r="FF21" s="222"/>
      <c r="FG21" s="223"/>
      <c r="FH21" s="223"/>
      <c r="FI21" s="224"/>
      <c r="FJ21" s="223"/>
      <c r="FK21" s="118"/>
      <c r="FZ21" s="129"/>
      <c r="GB21" s="118"/>
      <c r="GH21" s="121"/>
      <c r="GI21" s="118"/>
      <c r="GN21" s="121"/>
      <c r="GO21" s="118"/>
      <c r="GU21" s="121"/>
      <c r="GV21" s="118"/>
      <c r="GY21" s="121"/>
      <c r="GZ21" s="118"/>
      <c r="HA21" s="121"/>
      <c r="HC21" s="118"/>
      <c r="HS21" s="121"/>
      <c r="HT21" s="17" t="s">
        <v>2620</v>
      </c>
      <c r="HU21" s="17" t="s">
        <v>2615</v>
      </c>
      <c r="HV21" s="17" t="s">
        <v>2620</v>
      </c>
      <c r="HW21" s="17">
        <v>3</v>
      </c>
      <c r="HX21" s="17" t="s">
        <v>179</v>
      </c>
    </row>
    <row r="22" spans="1:244" s="17" customFormat="1" ht="12" customHeight="1">
      <c r="A22" s="118">
        <v>16</v>
      </c>
      <c r="C22" s="17" t="s">
        <v>670</v>
      </c>
      <c r="D22" s="17" t="s">
        <v>663</v>
      </c>
      <c r="E22" s="17" t="s">
        <v>717</v>
      </c>
      <c r="F22" s="17" t="s">
        <v>718</v>
      </c>
      <c r="G22" s="17" t="s">
        <v>79</v>
      </c>
      <c r="H22" s="119">
        <v>-17.726749999999999</v>
      </c>
      <c r="I22" s="120">
        <v>-63.105611000000003</v>
      </c>
      <c r="J22" s="17" t="s">
        <v>303</v>
      </c>
      <c r="K22" s="17" t="s">
        <v>176</v>
      </c>
      <c r="L22" s="17" t="s">
        <v>304</v>
      </c>
      <c r="M22" s="121" t="s">
        <v>177</v>
      </c>
      <c r="N22" s="122">
        <v>40</v>
      </c>
      <c r="O22" s="123" t="s">
        <v>78</v>
      </c>
      <c r="P22" s="17" t="s">
        <v>178</v>
      </c>
      <c r="Q22" s="121" t="s">
        <v>179</v>
      </c>
      <c r="R22" s="124">
        <v>3</v>
      </c>
      <c r="S22" s="124">
        <v>3</v>
      </c>
      <c r="T22" s="124">
        <v>0</v>
      </c>
      <c r="U22" s="124">
        <v>0</v>
      </c>
      <c r="V22" s="124">
        <v>3</v>
      </c>
      <c r="W22" s="124">
        <v>3</v>
      </c>
      <c r="X22" s="124">
        <v>3</v>
      </c>
      <c r="Y22" s="125">
        <v>0</v>
      </c>
      <c r="Z22" s="17">
        <v>15</v>
      </c>
      <c r="AA22" s="126"/>
      <c r="AB22" s="127" t="s">
        <v>191</v>
      </c>
      <c r="AC22" s="17" t="s">
        <v>222</v>
      </c>
      <c r="AD22" s="17">
        <v>3</v>
      </c>
      <c r="AE22" s="17" t="s">
        <v>181</v>
      </c>
      <c r="AF22" s="17">
        <v>1</v>
      </c>
      <c r="AG22" s="17" t="s">
        <v>211</v>
      </c>
      <c r="AH22" s="17" t="s">
        <v>222</v>
      </c>
      <c r="AI22" s="17">
        <v>3</v>
      </c>
      <c r="AJ22" s="17" t="s">
        <v>184</v>
      </c>
      <c r="AK22" s="17">
        <v>1</v>
      </c>
      <c r="AL22" s="17" t="s">
        <v>206</v>
      </c>
      <c r="AM22" s="17" t="s">
        <v>77</v>
      </c>
      <c r="AN22" s="17">
        <v>0</v>
      </c>
      <c r="AO22" s="17" t="s">
        <v>77</v>
      </c>
      <c r="AP22" s="17">
        <v>0</v>
      </c>
      <c r="AQ22" s="17" t="s">
        <v>77</v>
      </c>
      <c r="AR22" s="17" t="s">
        <v>198</v>
      </c>
      <c r="AS22" s="17">
        <v>3</v>
      </c>
      <c r="AT22" s="17" t="s">
        <v>187</v>
      </c>
      <c r="AU22" s="17">
        <v>1</v>
      </c>
      <c r="AV22" s="17" t="s">
        <v>211</v>
      </c>
      <c r="AW22" s="17" t="s">
        <v>186</v>
      </c>
      <c r="AX22" s="17">
        <v>3</v>
      </c>
      <c r="AY22" s="17" t="s">
        <v>229</v>
      </c>
      <c r="AZ22" s="17">
        <v>0</v>
      </c>
      <c r="BA22" s="17" t="s">
        <v>211</v>
      </c>
      <c r="BB22" s="17" t="s">
        <v>675</v>
      </c>
      <c r="BC22" s="17">
        <v>3</v>
      </c>
      <c r="BD22" s="17" t="s">
        <v>229</v>
      </c>
      <c r="BE22" s="17">
        <v>0</v>
      </c>
      <c r="BF22" s="17" t="s">
        <v>211</v>
      </c>
      <c r="BL22" s="17">
        <v>15</v>
      </c>
      <c r="BM22" s="126"/>
      <c r="BN22" s="126"/>
      <c r="BO22" s="126"/>
      <c r="BP22" s="126">
        <v>2023</v>
      </c>
      <c r="BQ22" s="126" t="s">
        <v>171</v>
      </c>
      <c r="BS22" s="128"/>
      <c r="BT22" s="221" t="s">
        <v>1178</v>
      </c>
      <c r="BU22" s="118">
        <v>3</v>
      </c>
      <c r="BV22" s="17">
        <v>2</v>
      </c>
      <c r="BW22" s="17">
        <v>0</v>
      </c>
      <c r="BX22" s="17">
        <v>0</v>
      </c>
      <c r="BY22" s="17">
        <v>0</v>
      </c>
      <c r="BZ22" s="17">
        <v>1</v>
      </c>
      <c r="CB22" s="17">
        <v>6</v>
      </c>
      <c r="CC22" s="121">
        <v>15</v>
      </c>
      <c r="CE22" s="118">
        <v>0</v>
      </c>
      <c r="CF22" s="17">
        <v>0</v>
      </c>
      <c r="CG22" s="17">
        <v>0</v>
      </c>
      <c r="CH22" s="17">
        <v>0</v>
      </c>
      <c r="CI22" s="17">
        <v>0</v>
      </c>
      <c r="CJ22" s="17">
        <v>2</v>
      </c>
      <c r="CK22" s="17">
        <v>0</v>
      </c>
      <c r="CL22" s="121">
        <v>2</v>
      </c>
      <c r="CM22" s="17" t="s">
        <v>1179</v>
      </c>
      <c r="CN22" s="17" t="s">
        <v>1124</v>
      </c>
      <c r="CO22" s="17" t="s">
        <v>1125</v>
      </c>
      <c r="CP22" s="17">
        <v>6</v>
      </c>
      <c r="CQ22" s="118">
        <v>1</v>
      </c>
      <c r="CR22" s="17">
        <v>1</v>
      </c>
      <c r="CS22" s="17" t="s">
        <v>676</v>
      </c>
      <c r="CT22" s="17" t="s">
        <v>677</v>
      </c>
      <c r="CV22" s="17" t="s">
        <v>1109</v>
      </c>
      <c r="CW22" s="17" t="s">
        <v>678</v>
      </c>
      <c r="CX22" s="17" t="s">
        <v>417</v>
      </c>
      <c r="CY22" s="121"/>
      <c r="CZ22" s="118">
        <v>0</v>
      </c>
      <c r="DC22" s="121"/>
      <c r="DD22" s="126"/>
      <c r="DF22" s="118"/>
      <c r="DG22" s="17" t="s">
        <v>1180</v>
      </c>
      <c r="DI22" s="126" t="s">
        <v>2621</v>
      </c>
      <c r="DJ22" s="118">
        <v>18</v>
      </c>
      <c r="DK22" s="118" t="s">
        <v>1181</v>
      </c>
      <c r="DL22" s="121"/>
      <c r="DM22" s="17" t="s">
        <v>1182</v>
      </c>
      <c r="DQ22" s="121"/>
      <c r="DY22" s="118"/>
      <c r="ED22" s="121"/>
      <c r="EK22" s="118"/>
      <c r="EL22" s="129"/>
      <c r="EM22" s="118">
        <v>70</v>
      </c>
      <c r="EN22" s="17">
        <v>6</v>
      </c>
      <c r="EO22" s="121"/>
      <c r="EP22" s="17">
        <v>59</v>
      </c>
      <c r="EQ22" s="118"/>
      <c r="ER22" s="121"/>
      <c r="EV22" s="128"/>
      <c r="EW22" s="128"/>
      <c r="EZ22" s="121"/>
      <c r="FB22" s="118"/>
      <c r="FD22" s="17">
        <v>0</v>
      </c>
      <c r="FE22" s="222">
        <v>14</v>
      </c>
      <c r="FF22" s="222"/>
      <c r="FG22" s="223"/>
      <c r="FH22" s="223"/>
      <c r="FI22" s="224"/>
      <c r="FJ22" s="223"/>
      <c r="FK22" s="118"/>
      <c r="FZ22" s="129"/>
      <c r="GB22" s="118"/>
      <c r="GH22" s="121"/>
      <c r="GI22" s="118"/>
      <c r="GN22" s="121"/>
      <c r="GO22" s="118"/>
      <c r="GU22" s="121"/>
      <c r="GV22" s="118"/>
      <c r="GY22" s="121"/>
      <c r="GZ22" s="118"/>
      <c r="HA22" s="121"/>
      <c r="HC22" s="118"/>
      <c r="HS22" s="121"/>
      <c r="HT22" s="17" t="s">
        <v>1183</v>
      </c>
      <c r="HU22" s="17" t="s">
        <v>2622</v>
      </c>
      <c r="HV22" s="17" t="s">
        <v>1183</v>
      </c>
      <c r="HW22" s="17">
        <v>0</v>
      </c>
      <c r="HX22" s="17">
        <v>11</v>
      </c>
      <c r="IE22" s="17" t="e">
        <v>#N/A</v>
      </c>
    </row>
    <row r="23" spans="1:244" s="17" customFormat="1" ht="12" customHeight="1">
      <c r="A23" s="118">
        <v>17</v>
      </c>
      <c r="D23" s="17" t="s">
        <v>663</v>
      </c>
      <c r="E23" s="17" t="s">
        <v>719</v>
      </c>
      <c r="F23" s="17" t="s">
        <v>720</v>
      </c>
      <c r="G23" s="17" t="s">
        <v>79</v>
      </c>
      <c r="H23" s="119">
        <v>-17.725919000000001</v>
      </c>
      <c r="I23" s="120">
        <v>-63.137647000000001</v>
      </c>
      <c r="J23" s="17" t="s">
        <v>303</v>
      </c>
      <c r="K23" s="17" t="s">
        <v>176</v>
      </c>
      <c r="L23" s="17" t="s">
        <v>304</v>
      </c>
      <c r="M23" s="121" t="s">
        <v>177</v>
      </c>
      <c r="N23" s="122">
        <v>40</v>
      </c>
      <c r="O23" s="123" t="s">
        <v>78</v>
      </c>
      <c r="P23" s="17" t="s">
        <v>213</v>
      </c>
      <c r="Q23" s="121" t="s">
        <v>179</v>
      </c>
      <c r="R23" s="124">
        <v>3</v>
      </c>
      <c r="S23" s="124">
        <v>3</v>
      </c>
      <c r="T23" s="124">
        <v>0</v>
      </c>
      <c r="U23" s="124">
        <v>2</v>
      </c>
      <c r="V23" s="124">
        <v>0</v>
      </c>
      <c r="W23" s="124">
        <v>3</v>
      </c>
      <c r="X23" s="124">
        <v>0</v>
      </c>
      <c r="Y23" s="125">
        <v>0</v>
      </c>
      <c r="Z23" s="17">
        <v>11</v>
      </c>
      <c r="AA23" s="126"/>
      <c r="AB23" s="127" t="s">
        <v>180</v>
      </c>
      <c r="AC23" s="17" t="s">
        <v>549</v>
      </c>
      <c r="AD23" s="17">
        <v>3</v>
      </c>
      <c r="AE23" s="17" t="s">
        <v>181</v>
      </c>
      <c r="AF23" s="17">
        <v>1</v>
      </c>
      <c r="AG23" s="17" t="s">
        <v>206</v>
      </c>
      <c r="AH23" s="17" t="s">
        <v>183</v>
      </c>
      <c r="AI23" s="17">
        <v>3</v>
      </c>
      <c r="AJ23" s="17" t="s">
        <v>184</v>
      </c>
      <c r="AK23" s="17">
        <v>1</v>
      </c>
      <c r="AL23" s="17" t="s">
        <v>206</v>
      </c>
      <c r="AM23" s="17" t="s">
        <v>721</v>
      </c>
      <c r="AN23" s="17">
        <v>2</v>
      </c>
      <c r="AO23" s="17" t="s">
        <v>184</v>
      </c>
      <c r="AP23" s="17">
        <v>1</v>
      </c>
      <c r="AQ23" s="17" t="s">
        <v>206</v>
      </c>
      <c r="AR23" s="17" t="s">
        <v>77</v>
      </c>
      <c r="AS23" s="17">
        <v>0</v>
      </c>
      <c r="AT23" s="17" t="s">
        <v>77</v>
      </c>
      <c r="AU23" s="17">
        <v>0</v>
      </c>
      <c r="AV23" s="17" t="s">
        <v>77</v>
      </c>
      <c r="AW23" s="17" t="s">
        <v>186</v>
      </c>
      <c r="AX23" s="17">
        <v>3</v>
      </c>
      <c r="AY23" s="17" t="s">
        <v>187</v>
      </c>
      <c r="AZ23" s="17">
        <v>1</v>
      </c>
      <c r="BA23" s="17" t="s">
        <v>206</v>
      </c>
      <c r="BB23" s="17" t="s">
        <v>77</v>
      </c>
      <c r="BC23" s="17">
        <v>0</v>
      </c>
      <c r="BD23" s="17" t="s">
        <v>77</v>
      </c>
      <c r="BE23" s="17">
        <v>0</v>
      </c>
      <c r="BF23" s="17" t="s">
        <v>77</v>
      </c>
      <c r="BL23" s="17">
        <v>11</v>
      </c>
      <c r="BM23" s="126" t="s">
        <v>2001</v>
      </c>
      <c r="BN23" s="126" t="s">
        <v>1993</v>
      </c>
      <c r="BO23" s="126"/>
      <c r="BP23" s="126">
        <v>2023</v>
      </c>
      <c r="BQ23" s="126" t="s">
        <v>171</v>
      </c>
      <c r="BS23" s="128"/>
      <c r="BT23" s="221" t="s">
        <v>1184</v>
      </c>
      <c r="BU23" s="118">
        <v>2</v>
      </c>
      <c r="BV23" s="17">
        <v>3</v>
      </c>
      <c r="BW23" s="17">
        <v>0</v>
      </c>
      <c r="BX23" s="17">
        <v>0</v>
      </c>
      <c r="BY23" s="17">
        <v>0</v>
      </c>
      <c r="BZ23" s="17">
        <v>0</v>
      </c>
      <c r="CB23" s="17">
        <v>5</v>
      </c>
      <c r="CC23" s="121">
        <v>11</v>
      </c>
      <c r="CE23" s="118">
        <v>0</v>
      </c>
      <c r="CF23" s="17">
        <v>0</v>
      </c>
      <c r="CG23" s="17">
        <v>3</v>
      </c>
      <c r="CH23" s="17">
        <v>0</v>
      </c>
      <c r="CI23" s="17">
        <v>0</v>
      </c>
      <c r="CJ23" s="17">
        <v>0</v>
      </c>
      <c r="CK23" s="17">
        <v>0</v>
      </c>
      <c r="CL23" s="121">
        <v>3</v>
      </c>
      <c r="CM23" s="17" t="s">
        <v>1185</v>
      </c>
      <c r="CN23" s="17" t="s">
        <v>251</v>
      </c>
      <c r="CO23" s="17" t="s">
        <v>1186</v>
      </c>
      <c r="CP23" s="17">
        <v>6</v>
      </c>
      <c r="CQ23" s="118">
        <v>1</v>
      </c>
      <c r="CR23" s="17">
        <v>0</v>
      </c>
      <c r="CS23" s="17" t="s">
        <v>676</v>
      </c>
      <c r="CT23" s="17" t="s">
        <v>77</v>
      </c>
      <c r="CV23" s="17" t="s">
        <v>1117</v>
      </c>
      <c r="CW23" s="17" t="s">
        <v>678</v>
      </c>
      <c r="CX23" s="17" t="s">
        <v>179</v>
      </c>
      <c r="CY23" s="121"/>
      <c r="CZ23" s="118">
        <v>0</v>
      </c>
      <c r="DC23" s="121"/>
      <c r="DD23" s="126"/>
      <c r="DF23" s="118"/>
      <c r="DG23" s="17" t="s">
        <v>1118</v>
      </c>
      <c r="DH23" s="132"/>
      <c r="DI23" s="126" t="s">
        <v>2616</v>
      </c>
      <c r="DJ23" s="118">
        <v>9</v>
      </c>
      <c r="DK23" s="118" t="s">
        <v>1187</v>
      </c>
      <c r="DL23" s="121"/>
      <c r="DM23" s="17" t="s">
        <v>1156</v>
      </c>
      <c r="DQ23" s="121"/>
      <c r="DR23" s="17" t="s">
        <v>1999</v>
      </c>
      <c r="DS23" s="17" t="s">
        <v>1999</v>
      </c>
      <c r="DT23" s="17" t="s">
        <v>1999</v>
      </c>
      <c r="DW23" s="17" t="s">
        <v>2002</v>
      </c>
      <c r="DY23" s="118"/>
      <c r="ED23" s="121"/>
      <c r="EK23" s="118"/>
      <c r="EL23" s="129"/>
      <c r="EM23" s="118">
        <v>70</v>
      </c>
      <c r="EN23" s="17">
        <v>5</v>
      </c>
      <c r="EO23" s="121"/>
      <c r="EP23" s="17">
        <v>59</v>
      </c>
      <c r="EQ23" s="118"/>
      <c r="ER23" s="121"/>
      <c r="EV23" s="128"/>
      <c r="EW23" s="128"/>
      <c r="EZ23" s="121"/>
      <c r="FB23" s="118"/>
      <c r="FD23" s="17">
        <v>0</v>
      </c>
      <c r="FE23" s="222">
        <v>14</v>
      </c>
      <c r="FF23" s="222"/>
      <c r="FG23" s="223"/>
      <c r="FH23" s="223"/>
      <c r="FI23" s="224"/>
      <c r="FJ23" s="223"/>
      <c r="FK23" s="118"/>
      <c r="FZ23" s="129"/>
      <c r="GB23" s="118"/>
      <c r="GH23" s="121"/>
      <c r="GI23" s="118"/>
      <c r="GN23" s="121"/>
      <c r="GO23" s="118"/>
      <c r="GU23" s="121"/>
      <c r="GV23" s="118"/>
      <c r="GY23" s="121"/>
      <c r="GZ23" s="118"/>
      <c r="HA23" s="121"/>
      <c r="HC23" s="118"/>
      <c r="HS23" s="121"/>
      <c r="HT23" s="17" t="s">
        <v>1188</v>
      </c>
      <c r="HU23" s="17" t="s">
        <v>2623</v>
      </c>
      <c r="HV23" s="17" t="s">
        <v>1188</v>
      </c>
      <c r="HW23" s="17">
        <v>2</v>
      </c>
      <c r="HX23" s="17" t="s">
        <v>179</v>
      </c>
      <c r="IE23" s="17" t="e">
        <v>#N/A</v>
      </c>
      <c r="IJ23" s="17" t="s">
        <v>622</v>
      </c>
    </row>
    <row r="24" spans="1:244" s="17" customFormat="1" ht="12" customHeight="1">
      <c r="A24" s="118">
        <v>18</v>
      </c>
      <c r="C24" s="17" t="s">
        <v>307</v>
      </c>
      <c r="D24" s="17" t="s">
        <v>663</v>
      </c>
      <c r="E24" s="17" t="s">
        <v>722</v>
      </c>
      <c r="F24" s="17" t="s">
        <v>723</v>
      </c>
      <c r="G24" s="17" t="s">
        <v>79</v>
      </c>
      <c r="H24" s="118">
        <v>-17.729049</v>
      </c>
      <c r="I24" s="17">
        <v>-63.148107000000003</v>
      </c>
      <c r="J24" s="17" t="s">
        <v>303</v>
      </c>
      <c r="K24" s="17" t="s">
        <v>176</v>
      </c>
      <c r="L24" s="17" t="s">
        <v>304</v>
      </c>
      <c r="M24" s="121" t="s">
        <v>177</v>
      </c>
      <c r="N24" s="118">
        <v>25</v>
      </c>
      <c r="O24" s="17" t="s">
        <v>78</v>
      </c>
      <c r="P24" s="17" t="s">
        <v>178</v>
      </c>
      <c r="Q24" s="121" t="s">
        <v>179</v>
      </c>
      <c r="R24" s="124">
        <v>0</v>
      </c>
      <c r="S24" s="124">
        <v>3</v>
      </c>
      <c r="T24" s="124">
        <v>0</v>
      </c>
      <c r="U24" s="124">
        <v>3</v>
      </c>
      <c r="V24" s="124">
        <v>0</v>
      </c>
      <c r="W24" s="124">
        <v>3</v>
      </c>
      <c r="X24" s="124">
        <v>0</v>
      </c>
      <c r="Y24" s="125">
        <v>0</v>
      </c>
      <c r="Z24" s="17">
        <v>9</v>
      </c>
      <c r="AA24" s="126"/>
      <c r="AB24" s="127" t="s">
        <v>248</v>
      </c>
      <c r="AC24" s="17" t="s">
        <v>77</v>
      </c>
      <c r="AD24" s="17">
        <v>0</v>
      </c>
      <c r="AE24" s="17" t="s">
        <v>77</v>
      </c>
      <c r="AF24" s="17">
        <v>0</v>
      </c>
      <c r="AG24" s="17" t="s">
        <v>77</v>
      </c>
      <c r="AH24" s="17" t="s">
        <v>188</v>
      </c>
      <c r="AI24" s="17">
        <v>3</v>
      </c>
      <c r="AJ24" s="17" t="s">
        <v>248</v>
      </c>
      <c r="AK24" s="17">
        <v>1</v>
      </c>
      <c r="AL24" s="17" t="s">
        <v>182</v>
      </c>
      <c r="AM24" s="17" t="s">
        <v>185</v>
      </c>
      <c r="AN24" s="17">
        <v>3</v>
      </c>
      <c r="AO24" s="17" t="s">
        <v>249</v>
      </c>
      <c r="AP24" s="17">
        <v>0</v>
      </c>
      <c r="AQ24" s="17" t="s">
        <v>182</v>
      </c>
      <c r="AR24" s="17" t="s">
        <v>77</v>
      </c>
      <c r="AS24" s="17">
        <v>0</v>
      </c>
      <c r="AT24" s="17" t="s">
        <v>77</v>
      </c>
      <c r="AU24" s="17">
        <v>0</v>
      </c>
      <c r="AV24" s="17" t="s">
        <v>77</v>
      </c>
      <c r="AW24" s="17" t="s">
        <v>724</v>
      </c>
      <c r="AX24" s="17">
        <v>3</v>
      </c>
      <c r="AY24" s="17" t="s">
        <v>249</v>
      </c>
      <c r="AZ24" s="17">
        <v>0</v>
      </c>
      <c r="BA24" s="17" t="s">
        <v>182</v>
      </c>
      <c r="BB24" s="17" t="s">
        <v>77</v>
      </c>
      <c r="BC24" s="17">
        <v>0</v>
      </c>
      <c r="BD24" s="17" t="s">
        <v>77</v>
      </c>
      <c r="BE24" s="17">
        <v>0</v>
      </c>
      <c r="BF24" s="17" t="s">
        <v>77</v>
      </c>
      <c r="BL24" s="17">
        <v>9</v>
      </c>
      <c r="BM24" s="126"/>
      <c r="BN24" s="126"/>
      <c r="BO24" s="126"/>
      <c r="BP24" s="126">
        <v>2023</v>
      </c>
      <c r="BQ24" s="126" t="s">
        <v>172</v>
      </c>
      <c r="BS24" s="128"/>
      <c r="BT24" s="221" t="s">
        <v>1189</v>
      </c>
      <c r="BU24" s="118">
        <v>3</v>
      </c>
      <c r="BV24" s="17">
        <v>3</v>
      </c>
      <c r="BW24" s="17">
        <v>0</v>
      </c>
      <c r="BX24" s="17">
        <v>0</v>
      </c>
      <c r="BY24" s="17">
        <v>0</v>
      </c>
      <c r="BZ24" s="17">
        <v>0</v>
      </c>
      <c r="CB24" s="17">
        <v>6</v>
      </c>
      <c r="CC24" s="121">
        <v>9</v>
      </c>
      <c r="CE24" s="118">
        <v>0</v>
      </c>
      <c r="CF24" s="17">
        <v>0</v>
      </c>
      <c r="CG24" s="17">
        <v>3</v>
      </c>
      <c r="CH24" s="17">
        <v>0</v>
      </c>
      <c r="CI24" s="17">
        <v>0</v>
      </c>
      <c r="CJ24" s="17">
        <v>0</v>
      </c>
      <c r="CK24" s="17">
        <v>3</v>
      </c>
      <c r="CL24" s="121">
        <v>6</v>
      </c>
      <c r="CM24" s="17" t="s">
        <v>1190</v>
      </c>
      <c r="CN24" s="17" t="s">
        <v>251</v>
      </c>
      <c r="CO24" s="17" t="s">
        <v>1191</v>
      </c>
      <c r="CP24" s="17">
        <v>10</v>
      </c>
      <c r="CQ24" s="118">
        <v>0</v>
      </c>
      <c r="CR24" s="17">
        <v>0</v>
      </c>
      <c r="CS24" s="17" t="s">
        <v>544</v>
      </c>
      <c r="CT24" s="17" t="s">
        <v>77</v>
      </c>
      <c r="CV24" s="17" t="s">
        <v>1091</v>
      </c>
      <c r="CW24" s="17" t="s">
        <v>538</v>
      </c>
      <c r="CX24" s="17" t="s">
        <v>179</v>
      </c>
      <c r="CY24" s="121"/>
      <c r="CZ24" s="118">
        <v>0</v>
      </c>
      <c r="DC24" s="121"/>
      <c r="DD24" s="126"/>
      <c r="DF24" s="118"/>
      <c r="DG24" s="17" t="s">
        <v>1118</v>
      </c>
      <c r="DI24" s="126" t="s">
        <v>2624</v>
      </c>
      <c r="DJ24" s="118">
        <v>3</v>
      </c>
      <c r="DK24" s="118" t="s">
        <v>1192</v>
      </c>
      <c r="DL24" s="121"/>
      <c r="DM24" s="17" t="s">
        <v>2611</v>
      </c>
      <c r="DQ24" s="121"/>
      <c r="DY24" s="118">
        <v>6</v>
      </c>
      <c r="ED24" s="121"/>
      <c r="EG24" s="17">
        <v>12</v>
      </c>
      <c r="EK24" s="118">
        <v>3</v>
      </c>
      <c r="EL24" s="129"/>
      <c r="EM24" s="118">
        <v>50</v>
      </c>
      <c r="EN24" s="17">
        <v>6</v>
      </c>
      <c r="EO24" s="121"/>
      <c r="EP24" s="17">
        <v>42</v>
      </c>
      <c r="EQ24" s="118"/>
      <c r="ER24" s="121"/>
      <c r="EV24" s="128"/>
      <c r="EW24" s="128"/>
      <c r="EZ24" s="121"/>
      <c r="FB24" s="118">
        <v>23</v>
      </c>
      <c r="FC24" s="17">
        <v>7.5</v>
      </c>
      <c r="FD24" s="17">
        <v>30.5</v>
      </c>
      <c r="FE24" s="222">
        <v>48</v>
      </c>
      <c r="FF24" s="222"/>
      <c r="FG24" s="223"/>
      <c r="FH24" s="223"/>
      <c r="FI24" s="224"/>
      <c r="FJ24" s="223"/>
      <c r="FK24" s="118"/>
      <c r="FZ24" s="129"/>
      <c r="GB24" s="118">
        <v>0</v>
      </c>
      <c r="GC24" s="17" t="s">
        <v>77</v>
      </c>
      <c r="GD24" s="17" t="s">
        <v>77</v>
      </c>
      <c r="GH24" s="121"/>
      <c r="GI24" s="118"/>
      <c r="GN24" s="121"/>
      <c r="GO24" s="118"/>
      <c r="GU24" s="121"/>
      <c r="GV24" s="118"/>
      <c r="GY24" s="121"/>
      <c r="GZ24" s="118"/>
      <c r="HA24" s="121"/>
      <c r="HC24" s="118"/>
      <c r="HE24" s="17" t="s">
        <v>599</v>
      </c>
      <c r="HF24" s="17">
        <v>1</v>
      </c>
      <c r="HG24" s="17">
        <v>21.5</v>
      </c>
      <c r="HH24" s="17" t="s">
        <v>1997</v>
      </c>
      <c r="HI24" s="17">
        <v>1</v>
      </c>
      <c r="HJ24" s="17">
        <v>21.5</v>
      </c>
      <c r="HK24" s="17" t="s">
        <v>1991</v>
      </c>
      <c r="HO24" s="17" t="s">
        <v>2003</v>
      </c>
      <c r="HS24" s="121"/>
      <c r="HT24" s="17" t="s">
        <v>2625</v>
      </c>
      <c r="HU24" s="17" t="s">
        <v>2626</v>
      </c>
      <c r="HV24" s="17" t="s">
        <v>2625</v>
      </c>
      <c r="HW24" s="17">
        <v>3</v>
      </c>
      <c r="HX24" s="17">
        <v>2</v>
      </c>
    </row>
    <row r="25" spans="1:244" s="17" customFormat="1" ht="12" customHeight="1">
      <c r="A25" s="118">
        <v>19</v>
      </c>
      <c r="C25" s="17" t="s">
        <v>314</v>
      </c>
      <c r="D25" s="17" t="s">
        <v>663</v>
      </c>
      <c r="E25" s="17" t="s">
        <v>725</v>
      </c>
      <c r="F25" s="17" t="s">
        <v>726</v>
      </c>
      <c r="G25" s="17" t="s">
        <v>79</v>
      </c>
      <c r="H25" s="119">
        <v>-17.748141</v>
      </c>
      <c r="I25" s="120">
        <v>-63.119703000000001</v>
      </c>
      <c r="J25" s="17" t="s">
        <v>303</v>
      </c>
      <c r="K25" s="17" t="s">
        <v>176</v>
      </c>
      <c r="L25" s="17" t="s">
        <v>304</v>
      </c>
      <c r="M25" s="121" t="s">
        <v>177</v>
      </c>
      <c r="N25" s="122">
        <v>40</v>
      </c>
      <c r="O25" s="123" t="s">
        <v>78</v>
      </c>
      <c r="P25" s="17" t="s">
        <v>178</v>
      </c>
      <c r="Q25" s="121" t="s">
        <v>179</v>
      </c>
      <c r="R25" s="124">
        <v>0</v>
      </c>
      <c r="S25" s="124">
        <v>3</v>
      </c>
      <c r="T25" s="124">
        <v>0</v>
      </c>
      <c r="U25" s="124">
        <v>3</v>
      </c>
      <c r="V25" s="124">
        <v>0</v>
      </c>
      <c r="W25" s="124">
        <v>3</v>
      </c>
      <c r="X25" s="124">
        <v>0</v>
      </c>
      <c r="Y25" s="125">
        <v>0</v>
      </c>
      <c r="Z25" s="17">
        <v>9</v>
      </c>
      <c r="AA25" s="126"/>
      <c r="AB25" s="127" t="s">
        <v>727</v>
      </c>
      <c r="AC25" s="17" t="s">
        <v>77</v>
      </c>
      <c r="AD25" s="17">
        <v>0</v>
      </c>
      <c r="AE25" s="17" t="s">
        <v>77</v>
      </c>
      <c r="AF25" s="17" t="s">
        <v>77</v>
      </c>
      <c r="AG25" s="17" t="s">
        <v>77</v>
      </c>
      <c r="AH25" s="17" t="s">
        <v>188</v>
      </c>
      <c r="AI25" s="17">
        <v>3</v>
      </c>
      <c r="AJ25" s="17" t="s">
        <v>727</v>
      </c>
      <c r="AK25" s="17">
        <v>1</v>
      </c>
      <c r="AL25" s="17" t="s">
        <v>189</v>
      </c>
      <c r="AM25" s="17" t="s">
        <v>185</v>
      </c>
      <c r="AN25" s="17">
        <v>3</v>
      </c>
      <c r="AO25" s="17" t="s">
        <v>667</v>
      </c>
      <c r="AP25" s="17">
        <v>0</v>
      </c>
      <c r="AQ25" s="17" t="s">
        <v>189</v>
      </c>
      <c r="AR25" s="17" t="s">
        <v>77</v>
      </c>
      <c r="AS25" s="17">
        <v>0</v>
      </c>
      <c r="AT25" s="17" t="s">
        <v>77</v>
      </c>
      <c r="AU25" s="17" t="s">
        <v>77</v>
      </c>
      <c r="AV25" s="17" t="s">
        <v>77</v>
      </c>
      <c r="AW25" s="17" t="s">
        <v>728</v>
      </c>
      <c r="AX25" s="17">
        <v>3</v>
      </c>
      <c r="AY25" s="17" t="s">
        <v>667</v>
      </c>
      <c r="AZ25" s="17">
        <v>0</v>
      </c>
      <c r="BA25" s="17" t="s">
        <v>189</v>
      </c>
      <c r="BB25" s="17" t="s">
        <v>77</v>
      </c>
      <c r="BC25" s="17">
        <v>0</v>
      </c>
      <c r="BD25" s="17" t="s">
        <v>77</v>
      </c>
      <c r="BE25" s="17">
        <v>0</v>
      </c>
      <c r="BF25" s="17" t="s">
        <v>77</v>
      </c>
      <c r="BL25" s="17">
        <v>9</v>
      </c>
      <c r="BM25" s="126" t="s">
        <v>519</v>
      </c>
      <c r="BN25" s="126" t="s">
        <v>1993</v>
      </c>
      <c r="BO25" s="126"/>
      <c r="BP25" s="126" t="s">
        <v>2596</v>
      </c>
      <c r="BQ25" s="126" t="s">
        <v>172</v>
      </c>
      <c r="BS25" s="128"/>
      <c r="BT25" s="221" t="s">
        <v>1189</v>
      </c>
      <c r="BU25" s="118">
        <v>3</v>
      </c>
      <c r="BV25" s="17">
        <v>3</v>
      </c>
      <c r="BW25" s="17">
        <v>0</v>
      </c>
      <c r="BX25" s="17">
        <v>0</v>
      </c>
      <c r="BY25" s="17">
        <v>0</v>
      </c>
      <c r="BZ25" s="17">
        <v>0</v>
      </c>
      <c r="CB25" s="17">
        <v>6</v>
      </c>
      <c r="CC25" s="121">
        <v>9</v>
      </c>
      <c r="CE25" s="118">
        <v>0</v>
      </c>
      <c r="CF25" s="17">
        <v>0</v>
      </c>
      <c r="CG25" s="17">
        <v>3</v>
      </c>
      <c r="CH25" s="17">
        <v>0</v>
      </c>
      <c r="CI25" s="17">
        <v>0</v>
      </c>
      <c r="CJ25" s="17">
        <v>0</v>
      </c>
      <c r="CK25" s="17">
        <v>3</v>
      </c>
      <c r="CL25" s="121">
        <v>6</v>
      </c>
      <c r="CM25" s="17" t="s">
        <v>1190</v>
      </c>
      <c r="CN25" s="17" t="s">
        <v>251</v>
      </c>
      <c r="CO25" s="17" t="s">
        <v>1191</v>
      </c>
      <c r="CP25" s="17">
        <v>10</v>
      </c>
      <c r="CQ25" s="118">
        <v>0</v>
      </c>
      <c r="CR25" s="17">
        <v>0</v>
      </c>
      <c r="CS25" s="17" t="s">
        <v>544</v>
      </c>
      <c r="CT25" s="17" t="s">
        <v>77</v>
      </c>
      <c r="CV25" s="17" t="s">
        <v>1091</v>
      </c>
      <c r="CW25" s="17" t="s">
        <v>538</v>
      </c>
      <c r="CX25" s="17" t="s">
        <v>179</v>
      </c>
      <c r="CY25" s="121"/>
      <c r="CZ25" s="118">
        <v>0</v>
      </c>
      <c r="DC25" s="121"/>
      <c r="DD25" s="126"/>
      <c r="DF25" s="118"/>
      <c r="DG25" s="17" t="s">
        <v>1118</v>
      </c>
      <c r="DI25" s="126" t="s">
        <v>2624</v>
      </c>
      <c r="DJ25" s="118">
        <v>3</v>
      </c>
      <c r="DK25" s="118" t="s">
        <v>1192</v>
      </c>
      <c r="DL25" s="121"/>
      <c r="DM25" s="17" t="s">
        <v>2611</v>
      </c>
      <c r="DQ25" s="121"/>
      <c r="DY25" s="118"/>
      <c r="EA25" s="17">
        <v>6</v>
      </c>
      <c r="ED25" s="121"/>
      <c r="EG25" s="17">
        <v>12</v>
      </c>
      <c r="EK25" s="118">
        <v>3</v>
      </c>
      <c r="EL25" s="129"/>
      <c r="EM25" s="118">
        <v>70</v>
      </c>
      <c r="EN25" s="17">
        <v>6</v>
      </c>
      <c r="EO25" s="121"/>
      <c r="EP25" s="17">
        <v>59</v>
      </c>
      <c r="EQ25" s="118"/>
      <c r="ER25" s="121"/>
      <c r="EV25" s="128"/>
      <c r="EW25" s="128"/>
      <c r="EZ25" s="121"/>
      <c r="FB25" s="118"/>
      <c r="FD25" s="17">
        <v>0</v>
      </c>
      <c r="FE25" s="222">
        <v>14</v>
      </c>
      <c r="FF25" s="222"/>
      <c r="FG25" s="223"/>
      <c r="FH25" s="223"/>
      <c r="FI25" s="224"/>
      <c r="FJ25" s="223"/>
      <c r="FK25" s="118"/>
      <c r="FZ25" s="129"/>
      <c r="GB25" s="118"/>
      <c r="GH25" s="121"/>
      <c r="GI25" s="118"/>
      <c r="GN25" s="121"/>
      <c r="GO25" s="118"/>
      <c r="GU25" s="121"/>
      <c r="GV25" s="118"/>
      <c r="GY25" s="121"/>
      <c r="GZ25" s="118"/>
      <c r="HA25" s="121"/>
      <c r="HC25" s="118"/>
      <c r="HS25" s="121"/>
      <c r="HT25" s="17" t="s">
        <v>2625</v>
      </c>
      <c r="HU25" s="17" t="s">
        <v>2626</v>
      </c>
      <c r="HV25" s="17" t="s">
        <v>2625</v>
      </c>
      <c r="HW25" s="17">
        <v>3</v>
      </c>
      <c r="HX25" s="17" t="s">
        <v>179</v>
      </c>
      <c r="IE25" s="17" t="e">
        <v>#N/A</v>
      </c>
    </row>
    <row r="26" spans="1:244" s="17" customFormat="1" ht="12" customHeight="1">
      <c r="A26" s="118">
        <v>20</v>
      </c>
      <c r="D26" s="17" t="s">
        <v>663</v>
      </c>
      <c r="E26" s="17" t="s">
        <v>729</v>
      </c>
      <c r="F26" s="17" t="s">
        <v>730</v>
      </c>
      <c r="G26" s="17" t="s">
        <v>79</v>
      </c>
      <c r="H26" s="119">
        <v>-17.78229</v>
      </c>
      <c r="I26" s="120">
        <v>-63.15014</v>
      </c>
      <c r="J26" s="17" t="s">
        <v>303</v>
      </c>
      <c r="K26" s="17" t="s">
        <v>176</v>
      </c>
      <c r="L26" s="17" t="s">
        <v>304</v>
      </c>
      <c r="M26" s="121" t="s">
        <v>177</v>
      </c>
      <c r="N26" s="122">
        <v>25</v>
      </c>
      <c r="O26" s="123" t="s">
        <v>78</v>
      </c>
      <c r="P26" s="17" t="s">
        <v>178</v>
      </c>
      <c r="Q26" s="121" t="s">
        <v>179</v>
      </c>
      <c r="R26" s="124">
        <v>3</v>
      </c>
      <c r="S26" s="124">
        <v>3</v>
      </c>
      <c r="T26" s="124">
        <v>0</v>
      </c>
      <c r="U26" s="124">
        <v>3</v>
      </c>
      <c r="V26" s="124">
        <v>0</v>
      </c>
      <c r="W26" s="124">
        <v>3</v>
      </c>
      <c r="X26" s="124">
        <v>0</v>
      </c>
      <c r="Y26" s="125">
        <v>0</v>
      </c>
      <c r="Z26" s="17">
        <v>12</v>
      </c>
      <c r="AA26" s="126"/>
      <c r="AB26" s="127" t="s">
        <v>1194</v>
      </c>
      <c r="AC26" s="17" t="s">
        <v>216</v>
      </c>
      <c r="AD26" s="17">
        <v>3</v>
      </c>
      <c r="AE26" s="17" t="s">
        <v>181</v>
      </c>
      <c r="AF26" s="17">
        <v>1</v>
      </c>
      <c r="AG26" s="17" t="s">
        <v>182</v>
      </c>
      <c r="AH26" s="17" t="s">
        <v>183</v>
      </c>
      <c r="AI26" s="17">
        <v>3</v>
      </c>
      <c r="AJ26" s="17" t="s">
        <v>184</v>
      </c>
      <c r="AK26" s="17">
        <v>1</v>
      </c>
      <c r="AL26" s="17" t="s">
        <v>182</v>
      </c>
      <c r="AM26" s="17" t="s">
        <v>185</v>
      </c>
      <c r="AN26" s="17">
        <v>3</v>
      </c>
      <c r="AO26" s="17" t="s">
        <v>241</v>
      </c>
      <c r="AP26" s="17">
        <v>1</v>
      </c>
      <c r="AQ26" s="17" t="s">
        <v>182</v>
      </c>
      <c r="AR26" s="17" t="s">
        <v>77</v>
      </c>
      <c r="AS26" s="17">
        <v>0</v>
      </c>
      <c r="AT26" s="17" t="s">
        <v>77</v>
      </c>
      <c r="AU26" s="17">
        <v>0</v>
      </c>
      <c r="AV26" s="17" t="s">
        <v>77</v>
      </c>
      <c r="AW26" s="17" t="s">
        <v>186</v>
      </c>
      <c r="AX26" s="17">
        <v>3</v>
      </c>
      <c r="AY26" s="17" t="s">
        <v>225</v>
      </c>
      <c r="AZ26" s="17">
        <v>1</v>
      </c>
      <c r="BA26" s="17" t="s">
        <v>182</v>
      </c>
      <c r="BB26" s="17" t="s">
        <v>77</v>
      </c>
      <c r="BC26" s="17">
        <v>0</v>
      </c>
      <c r="BD26" s="17" t="s">
        <v>77</v>
      </c>
      <c r="BE26" s="17">
        <v>0</v>
      </c>
      <c r="BF26" s="17" t="s">
        <v>77</v>
      </c>
      <c r="BL26" s="17">
        <v>12</v>
      </c>
      <c r="BM26" s="126" t="s">
        <v>519</v>
      </c>
      <c r="BN26" s="126" t="s">
        <v>1990</v>
      </c>
      <c r="BO26" s="126"/>
      <c r="BP26" s="126">
        <v>2023</v>
      </c>
      <c r="BQ26" s="126" t="s">
        <v>171</v>
      </c>
      <c r="BS26" s="128"/>
      <c r="BT26" s="221" t="s">
        <v>1195</v>
      </c>
      <c r="BU26" s="118">
        <v>3</v>
      </c>
      <c r="BV26" s="17">
        <v>3</v>
      </c>
      <c r="BW26" s="17">
        <v>0</v>
      </c>
      <c r="BX26" s="17">
        <v>0</v>
      </c>
      <c r="BY26" s="17">
        <v>0</v>
      </c>
      <c r="BZ26" s="17">
        <v>0</v>
      </c>
      <c r="CB26" s="17">
        <v>6</v>
      </c>
      <c r="CC26" s="121">
        <v>12</v>
      </c>
      <c r="CE26" s="118">
        <v>0</v>
      </c>
      <c r="CF26" s="17">
        <v>0</v>
      </c>
      <c r="CG26" s="17">
        <v>3</v>
      </c>
      <c r="CH26" s="17">
        <v>0</v>
      </c>
      <c r="CI26" s="17">
        <v>0</v>
      </c>
      <c r="CJ26" s="17">
        <v>0</v>
      </c>
      <c r="CK26" s="17">
        <v>0</v>
      </c>
      <c r="CL26" s="121">
        <v>3</v>
      </c>
      <c r="CM26" s="17" t="s">
        <v>1190</v>
      </c>
      <c r="CN26" s="17" t="s">
        <v>251</v>
      </c>
      <c r="CO26" s="17" t="s">
        <v>1191</v>
      </c>
      <c r="CP26" s="17">
        <v>10</v>
      </c>
      <c r="CQ26" s="118">
        <v>1</v>
      </c>
      <c r="CR26" s="17">
        <v>0</v>
      </c>
      <c r="CS26" s="17" t="s">
        <v>676</v>
      </c>
      <c r="CT26" s="17" t="s">
        <v>77</v>
      </c>
      <c r="CV26" s="17" t="s">
        <v>1117</v>
      </c>
      <c r="CW26" s="17" t="s">
        <v>678</v>
      </c>
      <c r="CX26" s="17" t="s">
        <v>179</v>
      </c>
      <c r="CY26" s="121"/>
      <c r="CZ26" s="118">
        <v>0</v>
      </c>
      <c r="DC26" s="121"/>
      <c r="DD26" s="126"/>
      <c r="DF26" s="118"/>
      <c r="DG26" s="17" t="s">
        <v>1118</v>
      </c>
      <c r="DI26" s="126" t="s">
        <v>2627</v>
      </c>
      <c r="DJ26" s="118">
        <v>20</v>
      </c>
      <c r="DK26" s="118" t="s">
        <v>1196</v>
      </c>
      <c r="DL26" s="121"/>
      <c r="DM26" s="17" t="s">
        <v>1156</v>
      </c>
      <c r="DQ26" s="121"/>
      <c r="DY26" s="118"/>
      <c r="ED26" s="121"/>
      <c r="EK26" s="118"/>
      <c r="EL26" s="121"/>
      <c r="EM26" s="118">
        <v>50</v>
      </c>
      <c r="EN26" s="17">
        <v>6</v>
      </c>
      <c r="EO26" s="121"/>
      <c r="EP26" s="17">
        <v>42</v>
      </c>
      <c r="EQ26" s="118"/>
      <c r="ER26" s="121"/>
      <c r="EV26" s="128"/>
      <c r="EW26" s="128"/>
      <c r="EZ26" s="121"/>
      <c r="FB26" s="118">
        <v>22</v>
      </c>
      <c r="FC26" s="17">
        <v>10</v>
      </c>
      <c r="FD26" s="17">
        <v>32</v>
      </c>
      <c r="FE26" s="222">
        <v>50</v>
      </c>
      <c r="FF26" s="222"/>
      <c r="FG26" s="223"/>
      <c r="FH26" s="223"/>
      <c r="FI26" s="224"/>
      <c r="FJ26" s="223"/>
      <c r="FK26" s="118"/>
      <c r="FZ26" s="129"/>
      <c r="GB26" s="118"/>
      <c r="GH26" s="121"/>
      <c r="GI26" s="118"/>
      <c r="GN26" s="121"/>
      <c r="GO26" s="118"/>
      <c r="GU26" s="121"/>
      <c r="GV26" s="118"/>
      <c r="GY26" s="121"/>
      <c r="GZ26" s="118"/>
      <c r="HA26" s="121"/>
      <c r="HC26" s="118"/>
      <c r="HF26" s="17">
        <v>1</v>
      </c>
      <c r="HG26" s="17">
        <v>20.5</v>
      </c>
      <c r="HH26" s="17" t="s">
        <v>1994</v>
      </c>
      <c r="HS26" s="121"/>
      <c r="HT26" s="17" t="s">
        <v>1197</v>
      </c>
      <c r="HU26" s="17" t="s">
        <v>2628</v>
      </c>
      <c r="HV26" s="17" t="s">
        <v>1197</v>
      </c>
      <c r="HW26" s="17">
        <v>3</v>
      </c>
      <c r="HX26" s="17" t="s">
        <v>179</v>
      </c>
    </row>
    <row r="27" spans="1:244" s="17" customFormat="1" ht="12" customHeight="1">
      <c r="A27" s="118">
        <v>21</v>
      </c>
      <c r="C27" s="17" t="s">
        <v>319</v>
      </c>
      <c r="D27" s="17" t="s">
        <v>663</v>
      </c>
      <c r="E27" s="17" t="s">
        <v>731</v>
      </c>
      <c r="F27" s="17" t="s">
        <v>732</v>
      </c>
      <c r="G27" s="17" t="s">
        <v>79</v>
      </c>
      <c r="H27" s="118">
        <v>-17.740801000000001</v>
      </c>
      <c r="I27" s="17">
        <v>-63.099637000000001</v>
      </c>
      <c r="J27" s="17" t="s">
        <v>303</v>
      </c>
      <c r="K27" s="17" t="s">
        <v>176</v>
      </c>
      <c r="L27" s="17" t="s">
        <v>304</v>
      </c>
      <c r="M27" s="121" t="s">
        <v>177</v>
      </c>
      <c r="N27" s="118">
        <v>40</v>
      </c>
      <c r="O27" s="17" t="s">
        <v>78</v>
      </c>
      <c r="P27" s="17" t="s">
        <v>178</v>
      </c>
      <c r="Q27" s="121" t="s">
        <v>179</v>
      </c>
      <c r="R27" s="124">
        <v>0</v>
      </c>
      <c r="S27" s="124">
        <v>3</v>
      </c>
      <c r="T27" s="124">
        <v>0</v>
      </c>
      <c r="U27" s="124">
        <v>0</v>
      </c>
      <c r="V27" s="124">
        <v>0</v>
      </c>
      <c r="W27" s="124">
        <v>3</v>
      </c>
      <c r="X27" s="124">
        <v>2</v>
      </c>
      <c r="Y27" s="125">
        <v>0</v>
      </c>
      <c r="Z27" s="17">
        <v>8</v>
      </c>
      <c r="AA27" s="126"/>
      <c r="AB27" s="127" t="s">
        <v>248</v>
      </c>
      <c r="AC27" s="17" t="s">
        <v>77</v>
      </c>
      <c r="AD27" s="17">
        <v>0</v>
      </c>
      <c r="AE27" s="17" t="s">
        <v>77</v>
      </c>
      <c r="AF27" s="17">
        <v>0</v>
      </c>
      <c r="AG27" s="17" t="s">
        <v>77</v>
      </c>
      <c r="AH27" s="17" t="s">
        <v>183</v>
      </c>
      <c r="AI27" s="17">
        <v>3</v>
      </c>
      <c r="AJ27" s="17" t="s">
        <v>248</v>
      </c>
      <c r="AK27" s="17">
        <v>1</v>
      </c>
      <c r="AL27" s="17" t="s">
        <v>206</v>
      </c>
      <c r="AM27" s="17" t="s">
        <v>77</v>
      </c>
      <c r="AN27" s="17">
        <v>0</v>
      </c>
      <c r="AO27" s="17" t="s">
        <v>77</v>
      </c>
      <c r="AP27" s="17">
        <v>0</v>
      </c>
      <c r="AQ27" s="17" t="s">
        <v>77</v>
      </c>
      <c r="AR27" s="17" t="s">
        <v>77</v>
      </c>
      <c r="AS27" s="17">
        <v>0</v>
      </c>
      <c r="AT27" s="17" t="s">
        <v>77</v>
      </c>
      <c r="AU27" s="17">
        <v>0</v>
      </c>
      <c r="AV27" s="17" t="s">
        <v>77</v>
      </c>
      <c r="AW27" s="17" t="s">
        <v>186</v>
      </c>
      <c r="AX27" s="17">
        <v>3</v>
      </c>
      <c r="AY27" s="17" t="s">
        <v>249</v>
      </c>
      <c r="AZ27" s="17">
        <v>0</v>
      </c>
      <c r="BA27" s="17" t="s">
        <v>189</v>
      </c>
      <c r="BB27" s="17" t="s">
        <v>258</v>
      </c>
      <c r="BC27" s="17">
        <v>2</v>
      </c>
      <c r="BD27" s="17" t="s">
        <v>249</v>
      </c>
      <c r="BE27" s="17">
        <v>0</v>
      </c>
      <c r="BF27" s="17" t="s">
        <v>189</v>
      </c>
      <c r="BL27" s="17">
        <v>8</v>
      </c>
      <c r="BM27" s="126"/>
      <c r="BN27" s="126"/>
      <c r="BO27" s="126"/>
      <c r="BP27" s="126">
        <v>2023</v>
      </c>
      <c r="BQ27" s="126" t="s">
        <v>172</v>
      </c>
      <c r="BS27" s="128"/>
      <c r="BT27" s="221" t="s">
        <v>1198</v>
      </c>
      <c r="BU27" s="118">
        <v>2</v>
      </c>
      <c r="BV27" s="17">
        <v>1</v>
      </c>
      <c r="BW27" s="17">
        <v>0</v>
      </c>
      <c r="BX27" s="17">
        <v>0</v>
      </c>
      <c r="BY27" s="17">
        <v>0</v>
      </c>
      <c r="BZ27" s="17">
        <v>0</v>
      </c>
      <c r="CB27" s="17">
        <v>3</v>
      </c>
      <c r="CC27" s="121">
        <v>8</v>
      </c>
      <c r="CE27" s="118">
        <v>0</v>
      </c>
      <c r="CF27" s="17">
        <v>0</v>
      </c>
      <c r="CG27" s="17">
        <v>1</v>
      </c>
      <c r="CH27" s="17">
        <v>0</v>
      </c>
      <c r="CI27" s="17">
        <v>0</v>
      </c>
      <c r="CJ27" s="17">
        <v>2</v>
      </c>
      <c r="CK27" s="17">
        <v>1</v>
      </c>
      <c r="CL27" s="121">
        <v>4</v>
      </c>
      <c r="CM27" s="17" t="s">
        <v>1199</v>
      </c>
      <c r="CN27" s="17" t="s">
        <v>1200</v>
      </c>
      <c r="CO27" s="17" t="s">
        <v>1201</v>
      </c>
      <c r="CP27" s="17">
        <v>3</v>
      </c>
      <c r="CQ27" s="118">
        <v>0</v>
      </c>
      <c r="CR27" s="17">
        <v>0</v>
      </c>
      <c r="CS27" s="17" t="s">
        <v>544</v>
      </c>
      <c r="CT27" s="17" t="s">
        <v>77</v>
      </c>
      <c r="CV27" s="17" t="s">
        <v>1091</v>
      </c>
      <c r="CW27" s="17" t="s">
        <v>538</v>
      </c>
      <c r="CX27" s="17" t="s">
        <v>179</v>
      </c>
      <c r="CY27" s="121"/>
      <c r="CZ27" s="118">
        <v>0</v>
      </c>
      <c r="DC27" s="121"/>
      <c r="DD27" s="126"/>
      <c r="DF27" s="118"/>
      <c r="DG27" s="17" t="s">
        <v>1092</v>
      </c>
      <c r="DI27" s="126" t="s">
        <v>2629</v>
      </c>
      <c r="DJ27" s="118">
        <v>3</v>
      </c>
      <c r="DK27" s="118" t="s">
        <v>1202</v>
      </c>
      <c r="DL27" s="121"/>
      <c r="DM27" s="17" t="s">
        <v>2630</v>
      </c>
      <c r="DQ27" s="121"/>
      <c r="DY27" s="118">
        <v>2</v>
      </c>
      <c r="ED27" s="121"/>
      <c r="EG27" s="17">
        <v>4</v>
      </c>
      <c r="EK27" s="118">
        <v>1</v>
      </c>
      <c r="EL27" s="121"/>
      <c r="EM27" s="118">
        <v>70</v>
      </c>
      <c r="EN27" s="17">
        <v>3</v>
      </c>
      <c r="EO27" s="121"/>
      <c r="EP27" s="17">
        <v>59</v>
      </c>
      <c r="EQ27" s="118"/>
      <c r="ER27" s="121"/>
      <c r="EV27" s="128"/>
      <c r="EW27" s="128"/>
      <c r="EZ27" s="121"/>
      <c r="FB27" s="118"/>
      <c r="FD27" s="17">
        <v>0</v>
      </c>
      <c r="FE27" s="222">
        <v>14</v>
      </c>
      <c r="FF27" s="222"/>
      <c r="FG27" s="223"/>
      <c r="FH27" s="223"/>
      <c r="FI27" s="224"/>
      <c r="FJ27" s="223"/>
      <c r="FK27" s="118"/>
      <c r="FZ27" s="129"/>
      <c r="GB27" s="118"/>
      <c r="GH27" s="121"/>
      <c r="GI27" s="118"/>
      <c r="GN27" s="121"/>
      <c r="GO27" s="118"/>
      <c r="GU27" s="121"/>
      <c r="GV27" s="118"/>
      <c r="GY27" s="121"/>
      <c r="GZ27" s="118"/>
      <c r="HA27" s="121"/>
      <c r="HC27" s="118"/>
      <c r="HS27" s="121"/>
      <c r="HT27" s="17" t="s">
        <v>2631</v>
      </c>
      <c r="HU27" s="17" t="s">
        <v>2632</v>
      </c>
      <c r="HV27" s="17" t="s">
        <v>2631</v>
      </c>
      <c r="IE27" s="17" t="s">
        <v>519</v>
      </c>
    </row>
    <row r="28" spans="1:244" s="17" customFormat="1" ht="12" customHeight="1">
      <c r="A28" s="118">
        <v>22</v>
      </c>
      <c r="C28" s="17" t="s">
        <v>733</v>
      </c>
      <c r="D28" s="17" t="s">
        <v>663</v>
      </c>
      <c r="E28" s="17" t="s">
        <v>734</v>
      </c>
      <c r="F28" s="17" t="s">
        <v>735</v>
      </c>
      <c r="G28" s="17" t="s">
        <v>79</v>
      </c>
      <c r="H28" s="119">
        <v>-17.790424999999999</v>
      </c>
      <c r="I28" s="120">
        <v>-63.150137999999998</v>
      </c>
      <c r="J28" s="17" t="s">
        <v>303</v>
      </c>
      <c r="K28" s="17" t="s">
        <v>176</v>
      </c>
      <c r="L28" s="17" t="s">
        <v>304</v>
      </c>
      <c r="M28" s="121" t="s">
        <v>177</v>
      </c>
      <c r="N28" s="122">
        <v>8</v>
      </c>
      <c r="O28" s="123" t="s">
        <v>610</v>
      </c>
      <c r="P28" s="17" t="s">
        <v>178</v>
      </c>
      <c r="Q28" s="121" t="s">
        <v>179</v>
      </c>
      <c r="R28" s="124">
        <v>3</v>
      </c>
      <c r="S28" s="124">
        <v>3</v>
      </c>
      <c r="T28" s="124">
        <v>0</v>
      </c>
      <c r="U28" s="124">
        <v>0</v>
      </c>
      <c r="V28" s="124">
        <v>3</v>
      </c>
      <c r="W28" s="124">
        <v>3</v>
      </c>
      <c r="X28" s="124">
        <v>2</v>
      </c>
      <c r="Y28" s="125">
        <v>0</v>
      </c>
      <c r="Z28" s="17">
        <v>14</v>
      </c>
      <c r="AA28" s="126"/>
      <c r="AB28" s="127" t="s">
        <v>333</v>
      </c>
      <c r="AC28" s="17" t="s">
        <v>216</v>
      </c>
      <c r="AD28" s="17">
        <v>3</v>
      </c>
      <c r="AE28" s="17" t="s">
        <v>181</v>
      </c>
      <c r="AF28" s="17">
        <v>1</v>
      </c>
      <c r="AG28" s="17" t="s">
        <v>193</v>
      </c>
      <c r="AH28" s="17" t="s">
        <v>217</v>
      </c>
      <c r="AI28" s="17">
        <v>3</v>
      </c>
      <c r="AJ28" s="17" t="s">
        <v>184</v>
      </c>
      <c r="AK28" s="17">
        <v>1</v>
      </c>
      <c r="AL28" s="17" t="s">
        <v>193</v>
      </c>
      <c r="AM28" s="17" t="s">
        <v>77</v>
      </c>
      <c r="AN28" s="17">
        <v>0</v>
      </c>
      <c r="AO28" s="17" t="s">
        <v>77</v>
      </c>
      <c r="AP28" s="17">
        <v>0</v>
      </c>
      <c r="AQ28" s="17" t="s">
        <v>77</v>
      </c>
      <c r="AR28" s="17" t="s">
        <v>315</v>
      </c>
      <c r="AS28" s="17">
        <v>3</v>
      </c>
      <c r="AT28" s="17" t="s">
        <v>325</v>
      </c>
      <c r="AU28" s="17">
        <v>1</v>
      </c>
      <c r="AV28" s="17" t="s">
        <v>189</v>
      </c>
      <c r="AW28" s="17" t="s">
        <v>186</v>
      </c>
      <c r="AX28" s="17">
        <v>3</v>
      </c>
      <c r="AY28" s="17" t="s">
        <v>326</v>
      </c>
      <c r="AZ28" s="17">
        <v>0</v>
      </c>
      <c r="BA28" s="17" t="s">
        <v>189</v>
      </c>
      <c r="BB28" s="17" t="s">
        <v>258</v>
      </c>
      <c r="BC28" s="17">
        <v>2</v>
      </c>
      <c r="BD28" s="17" t="s">
        <v>326</v>
      </c>
      <c r="BE28" s="17">
        <v>0</v>
      </c>
      <c r="BF28" s="17" t="s">
        <v>189</v>
      </c>
      <c r="BL28" s="17">
        <v>14</v>
      </c>
      <c r="BM28" s="126"/>
      <c r="BN28" s="126"/>
      <c r="BO28" s="126"/>
      <c r="BP28" s="126">
        <v>2023</v>
      </c>
      <c r="BQ28" s="126" t="s">
        <v>171</v>
      </c>
      <c r="BS28" s="128"/>
      <c r="BT28" s="221" t="s">
        <v>1204</v>
      </c>
      <c r="BU28" s="118">
        <v>2</v>
      </c>
      <c r="BV28" s="17">
        <v>1</v>
      </c>
      <c r="BW28" s="17">
        <v>0</v>
      </c>
      <c r="BX28" s="17">
        <v>0</v>
      </c>
      <c r="BY28" s="17">
        <v>0</v>
      </c>
      <c r="BZ28" s="17">
        <v>2</v>
      </c>
      <c r="CB28" s="17">
        <v>5</v>
      </c>
      <c r="CC28" s="121">
        <v>14</v>
      </c>
      <c r="CE28" s="118">
        <v>0</v>
      </c>
      <c r="CF28" s="17">
        <v>0</v>
      </c>
      <c r="CG28" s="17">
        <v>1</v>
      </c>
      <c r="CH28" s="17">
        <v>0</v>
      </c>
      <c r="CI28" s="17">
        <v>0</v>
      </c>
      <c r="CJ28" s="17">
        <v>0</v>
      </c>
      <c r="CK28" s="17">
        <v>0</v>
      </c>
      <c r="CL28" s="121">
        <v>1</v>
      </c>
      <c r="CM28" s="17" t="s">
        <v>1205</v>
      </c>
      <c r="CN28" s="17" t="s">
        <v>1206</v>
      </c>
      <c r="CO28" s="17" t="s">
        <v>1201</v>
      </c>
      <c r="CP28" s="17">
        <v>1</v>
      </c>
      <c r="CQ28" s="118">
        <v>0</v>
      </c>
      <c r="CR28" s="17">
        <v>2</v>
      </c>
      <c r="CS28" s="17" t="s">
        <v>544</v>
      </c>
      <c r="CT28" s="17" t="s">
        <v>677</v>
      </c>
      <c r="CV28" s="17" t="s">
        <v>1207</v>
      </c>
      <c r="CW28" s="17" t="s">
        <v>417</v>
      </c>
      <c r="CX28" s="17" t="s">
        <v>417</v>
      </c>
      <c r="CY28" s="121"/>
      <c r="CZ28" s="118">
        <v>0</v>
      </c>
      <c r="DC28" s="121"/>
      <c r="DD28" s="126"/>
      <c r="DF28" s="118"/>
      <c r="DG28" s="17" t="s">
        <v>1137</v>
      </c>
      <c r="DI28" s="126" t="s">
        <v>2633</v>
      </c>
      <c r="DJ28" s="118">
        <v>16</v>
      </c>
      <c r="DK28" s="118" t="s">
        <v>1208</v>
      </c>
      <c r="DL28" s="121"/>
      <c r="DM28" s="17" t="s">
        <v>1120</v>
      </c>
      <c r="DQ28" s="121"/>
      <c r="DW28" s="17" t="s">
        <v>2004</v>
      </c>
      <c r="DY28" s="118"/>
      <c r="ED28" s="121"/>
      <c r="EK28" s="118"/>
      <c r="EL28" s="129"/>
      <c r="EM28" s="118">
        <v>30</v>
      </c>
      <c r="EN28" s="17">
        <v>5</v>
      </c>
      <c r="EO28" s="121"/>
      <c r="EP28" s="17">
        <v>23</v>
      </c>
      <c r="EQ28" s="118"/>
      <c r="ER28" s="121"/>
      <c r="EV28" s="128"/>
      <c r="EW28" s="128"/>
      <c r="EZ28" s="121"/>
      <c r="FB28" s="118"/>
      <c r="FD28" s="17">
        <v>0</v>
      </c>
      <c r="FE28" s="222">
        <v>14</v>
      </c>
      <c r="FF28" s="222"/>
      <c r="FG28" s="223"/>
      <c r="FH28" s="223"/>
      <c r="FI28" s="224"/>
      <c r="FJ28" s="223"/>
      <c r="FK28" s="118"/>
      <c r="FZ28" s="129"/>
      <c r="GB28" s="118"/>
      <c r="GH28" s="121"/>
      <c r="GI28" s="118"/>
      <c r="GN28" s="121"/>
      <c r="GO28" s="118"/>
      <c r="GU28" s="121"/>
      <c r="GV28" s="118"/>
      <c r="GY28" s="121"/>
      <c r="GZ28" s="118"/>
      <c r="HA28" s="121"/>
      <c r="HC28" s="118"/>
      <c r="HS28" s="121"/>
      <c r="HT28" s="17" t="s">
        <v>1209</v>
      </c>
      <c r="HU28" s="17" t="s">
        <v>2634</v>
      </c>
      <c r="HV28" s="17" t="s">
        <v>1209</v>
      </c>
      <c r="HW28" s="17">
        <v>0</v>
      </c>
      <c r="HX28" s="17" t="s">
        <v>179</v>
      </c>
      <c r="IA28" s="128"/>
      <c r="IB28" s="128"/>
      <c r="IC28" s="128"/>
      <c r="ID28" s="128"/>
    </row>
    <row r="29" spans="1:244" s="17" customFormat="1" ht="12" customHeight="1">
      <c r="A29" s="118">
        <v>23</v>
      </c>
      <c r="D29" s="17" t="s">
        <v>663</v>
      </c>
      <c r="E29" s="17" t="s">
        <v>736</v>
      </c>
      <c r="F29" s="17" t="s">
        <v>737</v>
      </c>
      <c r="G29" s="17" t="s">
        <v>79</v>
      </c>
      <c r="H29" s="119">
        <v>-17.764250000000001</v>
      </c>
      <c r="I29" s="120">
        <v>-63.116222</v>
      </c>
      <c r="J29" s="17" t="s">
        <v>303</v>
      </c>
      <c r="K29" s="17" t="s">
        <v>176</v>
      </c>
      <c r="L29" s="17" t="s">
        <v>304</v>
      </c>
      <c r="M29" s="121" t="s">
        <v>177</v>
      </c>
      <c r="N29" s="122">
        <v>19</v>
      </c>
      <c r="O29" s="123" t="s">
        <v>78</v>
      </c>
      <c r="P29" s="17" t="s">
        <v>178</v>
      </c>
      <c r="Q29" s="121" t="s">
        <v>179</v>
      </c>
      <c r="R29" s="124">
        <v>3</v>
      </c>
      <c r="S29" s="124">
        <v>3</v>
      </c>
      <c r="T29" s="124">
        <v>0</v>
      </c>
      <c r="U29" s="124">
        <v>3</v>
      </c>
      <c r="V29" s="124">
        <v>0</v>
      </c>
      <c r="W29" s="124">
        <v>3</v>
      </c>
      <c r="X29" s="124">
        <v>0</v>
      </c>
      <c r="Y29" s="125">
        <v>0</v>
      </c>
      <c r="Z29" s="17">
        <v>12</v>
      </c>
      <c r="AA29" s="126"/>
      <c r="AB29" s="127" t="s">
        <v>1194</v>
      </c>
      <c r="AC29" s="17" t="s">
        <v>673</v>
      </c>
      <c r="AD29" s="17">
        <v>3</v>
      </c>
      <c r="AE29" s="17" t="s">
        <v>181</v>
      </c>
      <c r="AF29" s="17">
        <v>1</v>
      </c>
      <c r="AG29" s="17" t="s">
        <v>182</v>
      </c>
      <c r="AH29" s="17" t="s">
        <v>183</v>
      </c>
      <c r="AI29" s="17">
        <v>3</v>
      </c>
      <c r="AJ29" s="17" t="s">
        <v>184</v>
      </c>
      <c r="AK29" s="17">
        <v>1</v>
      </c>
      <c r="AL29" s="17" t="s">
        <v>182</v>
      </c>
      <c r="AM29" s="17" t="s">
        <v>185</v>
      </c>
      <c r="AN29" s="17">
        <v>3</v>
      </c>
      <c r="AO29" s="17" t="s">
        <v>241</v>
      </c>
      <c r="AP29" s="17">
        <v>1</v>
      </c>
      <c r="AQ29" s="17" t="s">
        <v>182</v>
      </c>
      <c r="AR29" s="17" t="s">
        <v>77</v>
      </c>
      <c r="AS29" s="17">
        <v>0</v>
      </c>
      <c r="AT29" s="17" t="s">
        <v>77</v>
      </c>
      <c r="AU29" s="17">
        <v>0</v>
      </c>
      <c r="AV29" s="17" t="s">
        <v>77</v>
      </c>
      <c r="AW29" s="17" t="s">
        <v>738</v>
      </c>
      <c r="AX29" s="17">
        <v>3</v>
      </c>
      <c r="AY29" s="17" t="s">
        <v>225</v>
      </c>
      <c r="AZ29" s="17">
        <v>1</v>
      </c>
      <c r="BA29" s="17" t="s">
        <v>182</v>
      </c>
      <c r="BB29" s="17" t="s">
        <v>77</v>
      </c>
      <c r="BC29" s="17">
        <v>0</v>
      </c>
      <c r="BD29" s="17" t="s">
        <v>77</v>
      </c>
      <c r="BE29" s="17">
        <v>0</v>
      </c>
      <c r="BF29" s="17" t="s">
        <v>77</v>
      </c>
      <c r="BL29" s="17">
        <v>12</v>
      </c>
      <c r="BM29" s="126"/>
      <c r="BN29" s="126"/>
      <c r="BO29" s="126"/>
      <c r="BP29" s="126">
        <v>2023</v>
      </c>
      <c r="BQ29" s="126" t="s">
        <v>171</v>
      </c>
      <c r="BS29" s="128"/>
      <c r="BT29" s="221" t="s">
        <v>1195</v>
      </c>
      <c r="BU29" s="118">
        <v>3</v>
      </c>
      <c r="BV29" s="17">
        <v>3</v>
      </c>
      <c r="BW29" s="17">
        <v>0</v>
      </c>
      <c r="BX29" s="17">
        <v>0</v>
      </c>
      <c r="BY29" s="17">
        <v>0</v>
      </c>
      <c r="BZ29" s="17">
        <v>0</v>
      </c>
      <c r="CB29" s="17">
        <v>6</v>
      </c>
      <c r="CC29" s="121">
        <v>12</v>
      </c>
      <c r="CE29" s="118">
        <v>0</v>
      </c>
      <c r="CF29" s="17">
        <v>0</v>
      </c>
      <c r="CG29" s="17">
        <v>3</v>
      </c>
      <c r="CH29" s="17">
        <v>0</v>
      </c>
      <c r="CI29" s="17">
        <v>0</v>
      </c>
      <c r="CJ29" s="17">
        <v>0</v>
      </c>
      <c r="CK29" s="17">
        <v>0</v>
      </c>
      <c r="CL29" s="121">
        <v>3</v>
      </c>
      <c r="CM29" s="17" t="s">
        <v>1190</v>
      </c>
      <c r="CN29" s="17" t="s">
        <v>251</v>
      </c>
      <c r="CO29" s="17" t="s">
        <v>1191</v>
      </c>
      <c r="CP29" s="17">
        <v>10</v>
      </c>
      <c r="CQ29" s="118">
        <v>1</v>
      </c>
      <c r="CR29" s="17">
        <v>0</v>
      </c>
      <c r="CS29" s="17" t="s">
        <v>676</v>
      </c>
      <c r="CT29" s="17" t="s">
        <v>77</v>
      </c>
      <c r="CV29" s="17" t="s">
        <v>1117</v>
      </c>
      <c r="CW29" s="17" t="s">
        <v>678</v>
      </c>
      <c r="CX29" s="17" t="s">
        <v>179</v>
      </c>
      <c r="CY29" s="121"/>
      <c r="CZ29" s="118">
        <v>0</v>
      </c>
      <c r="DC29" s="121"/>
      <c r="DD29" s="126"/>
      <c r="DF29" s="118"/>
      <c r="DG29" s="17" t="s">
        <v>1118</v>
      </c>
      <c r="DI29" s="126" t="s">
        <v>2627</v>
      </c>
      <c r="DJ29" s="118">
        <v>20</v>
      </c>
      <c r="DK29" s="118" t="s">
        <v>1196</v>
      </c>
      <c r="DL29" s="121"/>
      <c r="DM29" s="17" t="s">
        <v>1156</v>
      </c>
      <c r="DQ29" s="121"/>
      <c r="DY29" s="118"/>
      <c r="ED29" s="121"/>
      <c r="EK29" s="118"/>
      <c r="EL29" s="129"/>
      <c r="EM29" s="118">
        <v>50</v>
      </c>
      <c r="EN29" s="17">
        <v>6</v>
      </c>
      <c r="EO29" s="121"/>
      <c r="EP29" s="17">
        <v>35</v>
      </c>
      <c r="EQ29" s="118"/>
      <c r="ER29" s="121"/>
      <c r="EV29" s="128"/>
      <c r="EW29" s="128"/>
      <c r="EZ29" s="121"/>
      <c r="FB29" s="118"/>
      <c r="FD29" s="17">
        <v>0</v>
      </c>
      <c r="FE29" s="222">
        <v>14</v>
      </c>
      <c r="FF29" s="222"/>
      <c r="FG29" s="223"/>
      <c r="FH29" s="223"/>
      <c r="FI29" s="224"/>
      <c r="FJ29" s="223"/>
      <c r="FK29" s="118"/>
      <c r="FZ29" s="129"/>
      <c r="GB29" s="118"/>
      <c r="GH29" s="121"/>
      <c r="GI29" s="118"/>
      <c r="GN29" s="121"/>
      <c r="GO29" s="118"/>
      <c r="GU29" s="121"/>
      <c r="GV29" s="118"/>
      <c r="GY29" s="121"/>
      <c r="GZ29" s="118"/>
      <c r="HA29" s="121"/>
      <c r="HC29" s="118"/>
      <c r="HS29" s="121"/>
      <c r="HT29" s="17" t="s">
        <v>1197</v>
      </c>
      <c r="HU29" s="17" t="s">
        <v>2628</v>
      </c>
      <c r="HV29" s="17" t="s">
        <v>1197</v>
      </c>
      <c r="IE29" s="17" t="e">
        <v>#N/A</v>
      </c>
    </row>
    <row r="30" spans="1:244" s="17" customFormat="1" ht="12" customHeight="1">
      <c r="A30" s="118">
        <v>24</v>
      </c>
      <c r="C30" s="17" t="s">
        <v>739</v>
      </c>
      <c r="D30" s="17" t="s">
        <v>663</v>
      </c>
      <c r="E30" s="17" t="s">
        <v>740</v>
      </c>
      <c r="F30" s="17" t="s">
        <v>741</v>
      </c>
      <c r="G30" s="17" t="s">
        <v>79</v>
      </c>
      <c r="H30" s="119">
        <v>-21.526057000000002</v>
      </c>
      <c r="I30" s="120">
        <v>-64.710398999999995</v>
      </c>
      <c r="J30" s="17" t="s">
        <v>303</v>
      </c>
      <c r="K30" s="17" t="s">
        <v>215</v>
      </c>
      <c r="L30" s="17" t="s">
        <v>308</v>
      </c>
      <c r="M30" s="121" t="s">
        <v>215</v>
      </c>
      <c r="N30" s="122">
        <v>40</v>
      </c>
      <c r="O30" s="123" t="s">
        <v>78</v>
      </c>
      <c r="P30" s="17" t="s">
        <v>178</v>
      </c>
      <c r="Q30" s="121" t="s">
        <v>179</v>
      </c>
      <c r="R30" s="124">
        <v>3</v>
      </c>
      <c r="S30" s="124">
        <v>3</v>
      </c>
      <c r="T30" s="124">
        <v>0</v>
      </c>
      <c r="U30" s="124">
        <v>0</v>
      </c>
      <c r="V30" s="124">
        <v>3</v>
      </c>
      <c r="W30" s="124">
        <v>3</v>
      </c>
      <c r="X30" s="124">
        <v>0</v>
      </c>
      <c r="Y30" s="125">
        <v>0</v>
      </c>
      <c r="Z30" s="17">
        <v>12</v>
      </c>
      <c r="AA30" s="126"/>
      <c r="AB30" s="127" t="s">
        <v>191</v>
      </c>
      <c r="AC30" s="17" t="s">
        <v>222</v>
      </c>
      <c r="AD30" s="17">
        <v>3</v>
      </c>
      <c r="AE30" s="17" t="s">
        <v>181</v>
      </c>
      <c r="AF30" s="17">
        <v>1</v>
      </c>
      <c r="AG30" s="17" t="s">
        <v>211</v>
      </c>
      <c r="AH30" s="17" t="s">
        <v>222</v>
      </c>
      <c r="AI30" s="17">
        <v>3</v>
      </c>
      <c r="AJ30" s="17" t="s">
        <v>184</v>
      </c>
      <c r="AK30" s="17">
        <v>1</v>
      </c>
      <c r="AL30" s="17" t="s">
        <v>211</v>
      </c>
      <c r="AM30" s="17" t="s">
        <v>77</v>
      </c>
      <c r="AN30" s="17">
        <v>0</v>
      </c>
      <c r="AO30" s="17" t="s">
        <v>77</v>
      </c>
      <c r="AP30" s="17">
        <v>0</v>
      </c>
      <c r="AQ30" s="17" t="s">
        <v>77</v>
      </c>
      <c r="AR30" s="17" t="s">
        <v>198</v>
      </c>
      <c r="AS30" s="17">
        <v>3</v>
      </c>
      <c r="AT30" s="17" t="s">
        <v>187</v>
      </c>
      <c r="AU30" s="17">
        <v>1</v>
      </c>
      <c r="AV30" s="17" t="s">
        <v>211</v>
      </c>
      <c r="AW30" s="17" t="s">
        <v>317</v>
      </c>
      <c r="AX30" s="17">
        <v>3</v>
      </c>
      <c r="AY30" s="17" t="s">
        <v>229</v>
      </c>
      <c r="AZ30" s="17">
        <v>0</v>
      </c>
      <c r="BA30" s="17" t="s">
        <v>211</v>
      </c>
      <c r="BB30" s="17" t="s">
        <v>77</v>
      </c>
      <c r="BC30" s="17">
        <v>0</v>
      </c>
      <c r="BD30" s="17" t="s">
        <v>77</v>
      </c>
      <c r="BE30" s="17">
        <v>0</v>
      </c>
      <c r="BF30" s="17" t="s">
        <v>77</v>
      </c>
      <c r="BL30" s="17">
        <v>12</v>
      </c>
      <c r="BM30" s="126"/>
      <c r="BN30" s="126"/>
      <c r="BO30" s="126"/>
      <c r="BP30" s="126">
        <v>2023</v>
      </c>
      <c r="BQ30" s="126" t="s">
        <v>171</v>
      </c>
      <c r="BS30" s="128"/>
      <c r="BT30" s="221" t="s">
        <v>1210</v>
      </c>
      <c r="BU30" s="118">
        <v>3</v>
      </c>
      <c r="BV30" s="17">
        <v>2</v>
      </c>
      <c r="BW30" s="17">
        <v>0</v>
      </c>
      <c r="BX30" s="17">
        <v>1</v>
      </c>
      <c r="BY30" s="17">
        <v>0</v>
      </c>
      <c r="BZ30" s="17">
        <v>0</v>
      </c>
      <c r="CB30" s="17">
        <v>6</v>
      </c>
      <c r="CC30" s="121">
        <v>12</v>
      </c>
      <c r="CE30" s="118">
        <v>0</v>
      </c>
      <c r="CF30" s="17">
        <v>0</v>
      </c>
      <c r="CG30" s="17">
        <v>1</v>
      </c>
      <c r="CH30" s="17">
        <v>0</v>
      </c>
      <c r="CI30" s="17">
        <v>0</v>
      </c>
      <c r="CJ30" s="17">
        <v>2</v>
      </c>
      <c r="CK30" s="225">
        <v>0</v>
      </c>
      <c r="CL30" s="121">
        <v>3</v>
      </c>
      <c r="CM30" s="17" t="s">
        <v>1211</v>
      </c>
      <c r="CN30" s="17" t="s">
        <v>1089</v>
      </c>
      <c r="CO30" s="17" t="s">
        <v>1212</v>
      </c>
      <c r="CP30" s="17">
        <v>1</v>
      </c>
      <c r="CQ30" s="118">
        <v>1</v>
      </c>
      <c r="CR30" s="17">
        <v>0</v>
      </c>
      <c r="CS30" s="17" t="s">
        <v>676</v>
      </c>
      <c r="CT30" s="17" t="s">
        <v>77</v>
      </c>
      <c r="CV30" s="17" t="s">
        <v>1117</v>
      </c>
      <c r="CW30" s="17" t="s">
        <v>678</v>
      </c>
      <c r="CX30" s="17" t="s">
        <v>179</v>
      </c>
      <c r="CY30" s="121"/>
      <c r="CZ30" s="118">
        <v>0</v>
      </c>
      <c r="DC30" s="121"/>
      <c r="DD30" s="126"/>
      <c r="DF30" s="118"/>
      <c r="DG30" s="17" t="s">
        <v>1092</v>
      </c>
      <c r="DI30" s="126" t="s">
        <v>2627</v>
      </c>
      <c r="DJ30" s="118">
        <v>20</v>
      </c>
      <c r="DK30" s="118" t="s">
        <v>1213</v>
      </c>
      <c r="DL30" s="121"/>
      <c r="DM30" s="17" t="s">
        <v>1203</v>
      </c>
      <c r="DQ30" s="121"/>
      <c r="DY30" s="118"/>
      <c r="ED30" s="121"/>
      <c r="EK30" s="118"/>
      <c r="EL30" s="129"/>
      <c r="EM30" s="118">
        <v>70</v>
      </c>
      <c r="EN30" s="17">
        <v>6</v>
      </c>
      <c r="EO30" s="121"/>
      <c r="EP30" s="17">
        <v>59</v>
      </c>
      <c r="EQ30" s="118"/>
      <c r="ER30" s="121"/>
      <c r="EV30" s="128"/>
      <c r="EW30" s="128"/>
      <c r="EZ30" s="121"/>
      <c r="FB30" s="118"/>
      <c r="FD30" s="17">
        <v>0</v>
      </c>
      <c r="FE30" s="222">
        <v>14</v>
      </c>
      <c r="FF30" s="222"/>
      <c r="FG30" s="223"/>
      <c r="FH30" s="223"/>
      <c r="FI30" s="224"/>
      <c r="FJ30" s="223"/>
      <c r="FK30" s="118"/>
      <c r="FZ30" s="129"/>
      <c r="GB30" s="118"/>
      <c r="GH30" s="121"/>
      <c r="GI30" s="118"/>
      <c r="GN30" s="121"/>
      <c r="GO30" s="118"/>
      <c r="GU30" s="121"/>
      <c r="GV30" s="118"/>
      <c r="GY30" s="121"/>
      <c r="GZ30" s="118"/>
      <c r="HA30" s="121"/>
      <c r="HC30" s="118"/>
      <c r="HS30" s="121"/>
      <c r="HT30" s="17" t="s">
        <v>1214</v>
      </c>
      <c r="HU30" s="17" t="s">
        <v>2635</v>
      </c>
      <c r="HV30" s="17" t="s">
        <v>1214</v>
      </c>
      <c r="HW30" s="17">
        <v>0</v>
      </c>
      <c r="HX30" s="17" t="s">
        <v>179</v>
      </c>
      <c r="IE30" s="17" t="s">
        <v>518</v>
      </c>
    </row>
    <row r="31" spans="1:244" s="17" customFormat="1" ht="12" customHeight="1">
      <c r="A31" s="118">
        <v>25</v>
      </c>
      <c r="C31" s="17" t="s">
        <v>314</v>
      </c>
      <c r="D31" s="17" t="s">
        <v>663</v>
      </c>
      <c r="E31" s="17" t="s">
        <v>742</v>
      </c>
      <c r="F31" s="17" t="s">
        <v>743</v>
      </c>
      <c r="G31" s="17" t="s">
        <v>79</v>
      </c>
      <c r="H31" s="119">
        <v>-17.773472000000002</v>
      </c>
      <c r="I31" s="120">
        <v>-63.176889000000003</v>
      </c>
      <c r="J31" s="17" t="s">
        <v>303</v>
      </c>
      <c r="K31" s="17" t="s">
        <v>176</v>
      </c>
      <c r="L31" s="17" t="s">
        <v>304</v>
      </c>
      <c r="M31" s="121" t="s">
        <v>177</v>
      </c>
      <c r="N31" s="122">
        <v>8</v>
      </c>
      <c r="O31" s="123" t="s">
        <v>610</v>
      </c>
      <c r="P31" s="17" t="s">
        <v>178</v>
      </c>
      <c r="Q31" s="121" t="s">
        <v>179</v>
      </c>
      <c r="R31" s="124">
        <v>3</v>
      </c>
      <c r="S31" s="124">
        <v>3</v>
      </c>
      <c r="T31" s="124">
        <v>0</v>
      </c>
      <c r="U31" s="124">
        <v>3</v>
      </c>
      <c r="V31" s="124">
        <v>0</v>
      </c>
      <c r="W31" s="124">
        <v>2</v>
      </c>
      <c r="X31" s="124">
        <v>0</v>
      </c>
      <c r="Y31" s="125">
        <v>0</v>
      </c>
      <c r="Z31" s="17">
        <v>11</v>
      </c>
      <c r="AA31" s="126"/>
      <c r="AB31" s="127" t="s">
        <v>1215</v>
      </c>
      <c r="AC31" s="17" t="s">
        <v>744</v>
      </c>
      <c r="AD31" s="17">
        <v>3</v>
      </c>
      <c r="AE31" s="17" t="s">
        <v>181</v>
      </c>
      <c r="AF31" s="17">
        <v>1</v>
      </c>
      <c r="AG31" s="17" t="s">
        <v>182</v>
      </c>
      <c r="AH31" s="17" t="s">
        <v>188</v>
      </c>
      <c r="AI31" s="17">
        <v>3</v>
      </c>
      <c r="AJ31" s="17" t="s">
        <v>727</v>
      </c>
      <c r="AK31" s="17">
        <v>1</v>
      </c>
      <c r="AL31" s="17" t="s">
        <v>189</v>
      </c>
      <c r="AM31" s="17" t="s">
        <v>185</v>
      </c>
      <c r="AN31" s="17">
        <v>3</v>
      </c>
      <c r="AO31" s="17" t="s">
        <v>667</v>
      </c>
      <c r="AP31" s="17">
        <v>0</v>
      </c>
      <c r="AQ31" s="17" t="s">
        <v>189</v>
      </c>
      <c r="AR31" s="17" t="s">
        <v>77</v>
      </c>
      <c r="AS31" s="17">
        <v>0</v>
      </c>
      <c r="AT31" s="17" t="s">
        <v>77</v>
      </c>
      <c r="AU31" s="17" t="s">
        <v>77</v>
      </c>
      <c r="AV31" s="17" t="s">
        <v>77</v>
      </c>
      <c r="AW31" s="17" t="s">
        <v>745</v>
      </c>
      <c r="AX31" s="17">
        <v>2</v>
      </c>
      <c r="AY31" s="17" t="s">
        <v>667</v>
      </c>
      <c r="AZ31" s="17">
        <v>0</v>
      </c>
      <c r="BA31" s="17" t="s">
        <v>189</v>
      </c>
      <c r="BB31" s="17" t="s">
        <v>77</v>
      </c>
      <c r="BC31" s="17">
        <v>0</v>
      </c>
      <c r="BD31" s="17" t="s">
        <v>77</v>
      </c>
      <c r="BE31" s="17">
        <v>0</v>
      </c>
      <c r="BF31" s="17" t="s">
        <v>77</v>
      </c>
      <c r="BL31" s="17">
        <v>11</v>
      </c>
      <c r="BM31" s="126"/>
      <c r="BN31" s="126"/>
      <c r="BO31" s="126"/>
      <c r="BP31" s="126">
        <v>2023</v>
      </c>
      <c r="BQ31" s="126" t="s">
        <v>171</v>
      </c>
      <c r="BS31" s="128"/>
      <c r="BT31" s="221" t="s">
        <v>1216</v>
      </c>
      <c r="BU31" s="118">
        <v>2</v>
      </c>
      <c r="BV31" s="17">
        <v>2</v>
      </c>
      <c r="BW31" s="17">
        <v>0</v>
      </c>
      <c r="BX31" s="17">
        <v>0</v>
      </c>
      <c r="BY31" s="17">
        <v>0</v>
      </c>
      <c r="BZ31" s="17">
        <v>0</v>
      </c>
      <c r="CB31" s="17">
        <v>4</v>
      </c>
      <c r="CC31" s="121">
        <v>11</v>
      </c>
      <c r="CE31" s="118">
        <v>0</v>
      </c>
      <c r="CF31" s="17">
        <v>0</v>
      </c>
      <c r="CG31" s="17">
        <v>2</v>
      </c>
      <c r="CH31" s="17">
        <v>0</v>
      </c>
      <c r="CI31" s="17">
        <v>0</v>
      </c>
      <c r="CJ31" s="17">
        <v>0</v>
      </c>
      <c r="CK31" s="17">
        <v>0</v>
      </c>
      <c r="CL31" s="121">
        <v>2</v>
      </c>
      <c r="CM31" s="17" t="s">
        <v>1217</v>
      </c>
      <c r="CN31" s="17" t="s">
        <v>622</v>
      </c>
      <c r="CO31" s="17" t="s">
        <v>1218</v>
      </c>
      <c r="CP31" s="17">
        <v>2</v>
      </c>
      <c r="CQ31" s="118">
        <v>0</v>
      </c>
      <c r="CR31" s="17">
        <v>0</v>
      </c>
      <c r="CS31" s="17" t="s">
        <v>544</v>
      </c>
      <c r="CT31" s="17" t="s">
        <v>77</v>
      </c>
      <c r="CV31" s="17" t="s">
        <v>1091</v>
      </c>
      <c r="CW31" s="17" t="s">
        <v>538</v>
      </c>
      <c r="CX31" s="17" t="s">
        <v>179</v>
      </c>
      <c r="CY31" s="121"/>
      <c r="CZ31" s="118">
        <v>0</v>
      </c>
      <c r="DC31" s="121"/>
      <c r="DD31" s="126"/>
      <c r="DF31" s="118"/>
      <c r="DG31" s="17" t="s">
        <v>1118</v>
      </c>
      <c r="DI31" s="126" t="s">
        <v>2636</v>
      </c>
      <c r="DJ31" s="118">
        <v>6</v>
      </c>
      <c r="DK31" s="118" t="s">
        <v>1219</v>
      </c>
      <c r="DL31" s="121"/>
      <c r="DM31" s="17" t="s">
        <v>1139</v>
      </c>
      <c r="DQ31" s="121"/>
      <c r="DY31" s="118"/>
      <c r="ED31" s="121"/>
      <c r="EK31" s="118"/>
      <c r="EL31" s="129"/>
      <c r="EM31" s="118">
        <v>30</v>
      </c>
      <c r="EN31" s="17">
        <v>4</v>
      </c>
      <c r="EO31" s="121"/>
      <c r="EP31" s="17">
        <v>23</v>
      </c>
      <c r="EQ31" s="118"/>
      <c r="ER31" s="121"/>
      <c r="EV31" s="128"/>
      <c r="EW31" s="128"/>
      <c r="EZ31" s="121"/>
      <c r="FB31" s="118"/>
      <c r="FD31" s="17">
        <v>0</v>
      </c>
      <c r="FE31" s="222">
        <v>14</v>
      </c>
      <c r="FF31" s="222"/>
      <c r="FG31" s="223"/>
      <c r="FH31" s="223"/>
      <c r="FI31" s="224"/>
      <c r="FJ31" s="223"/>
      <c r="FK31" s="118"/>
      <c r="FZ31" s="129"/>
      <c r="GB31" s="118"/>
      <c r="GH31" s="121"/>
      <c r="GI31" s="118"/>
      <c r="GN31" s="121"/>
      <c r="GO31" s="118"/>
      <c r="GU31" s="121"/>
      <c r="GV31" s="118"/>
      <c r="GY31" s="121"/>
      <c r="GZ31" s="118"/>
      <c r="HA31" s="121"/>
      <c r="HC31" s="118"/>
      <c r="HS31" s="121"/>
      <c r="HT31" s="17" t="s">
        <v>1220</v>
      </c>
      <c r="HU31" s="17" t="s">
        <v>2637</v>
      </c>
      <c r="HV31" s="17" t="s">
        <v>1220</v>
      </c>
    </row>
    <row r="32" spans="1:244" s="17" customFormat="1" ht="12" customHeight="1">
      <c r="A32" s="118">
        <v>27</v>
      </c>
      <c r="D32" s="17" t="s">
        <v>663</v>
      </c>
      <c r="E32" s="17" t="s">
        <v>547</v>
      </c>
      <c r="F32" s="17" t="s">
        <v>548</v>
      </c>
      <c r="G32" s="17" t="s">
        <v>79</v>
      </c>
      <c r="H32" s="118">
        <v>-17.788489999999999</v>
      </c>
      <c r="I32" s="17">
        <v>-63.178739999999998</v>
      </c>
      <c r="J32" s="17" t="s">
        <v>303</v>
      </c>
      <c r="K32" s="17" t="s">
        <v>176</v>
      </c>
      <c r="L32" s="17" t="s">
        <v>304</v>
      </c>
      <c r="M32" s="121" t="s">
        <v>177</v>
      </c>
      <c r="N32" s="118">
        <v>6</v>
      </c>
      <c r="O32" s="17" t="s">
        <v>610</v>
      </c>
      <c r="P32" s="17" t="s">
        <v>196</v>
      </c>
      <c r="Q32" s="121" t="s">
        <v>179</v>
      </c>
      <c r="R32" s="124">
        <v>3</v>
      </c>
      <c r="S32" s="124">
        <v>3</v>
      </c>
      <c r="T32" s="124">
        <v>0</v>
      </c>
      <c r="U32" s="124">
        <v>0</v>
      </c>
      <c r="V32" s="124">
        <v>0</v>
      </c>
      <c r="W32" s="124">
        <v>0</v>
      </c>
      <c r="X32" s="124">
        <v>0</v>
      </c>
      <c r="Y32" s="125">
        <v>3</v>
      </c>
      <c r="Z32" s="17">
        <v>9</v>
      </c>
      <c r="AA32" s="126"/>
      <c r="AB32" s="127" t="s">
        <v>1163</v>
      </c>
      <c r="AC32" s="17" t="s">
        <v>549</v>
      </c>
      <c r="AD32" s="17">
        <v>3</v>
      </c>
      <c r="AE32" s="17" t="s">
        <v>181</v>
      </c>
      <c r="AF32" s="17">
        <v>1</v>
      </c>
      <c r="AG32" s="17" t="s">
        <v>206</v>
      </c>
      <c r="AH32" s="17" t="s">
        <v>183</v>
      </c>
      <c r="AI32" s="17">
        <v>3</v>
      </c>
      <c r="AJ32" s="17" t="s">
        <v>184</v>
      </c>
      <c r="AK32" s="17">
        <v>1</v>
      </c>
      <c r="AL32" s="17" t="s">
        <v>206</v>
      </c>
      <c r="AM32" s="17" t="s">
        <v>77</v>
      </c>
      <c r="AN32" s="17">
        <v>0</v>
      </c>
      <c r="AO32" s="17" t="s">
        <v>77</v>
      </c>
      <c r="AP32" s="17">
        <v>0</v>
      </c>
      <c r="AQ32" s="17" t="s">
        <v>77</v>
      </c>
      <c r="AR32" s="17" t="s">
        <v>77</v>
      </c>
      <c r="AS32" s="17">
        <v>0</v>
      </c>
      <c r="AT32" s="17" t="s">
        <v>77</v>
      </c>
      <c r="AU32" s="17">
        <v>0</v>
      </c>
      <c r="AV32" s="17" t="s">
        <v>77</v>
      </c>
      <c r="AW32" s="17" t="s">
        <v>77</v>
      </c>
      <c r="AX32" s="17">
        <v>0</v>
      </c>
      <c r="AY32" s="17" t="s">
        <v>210</v>
      </c>
      <c r="AZ32" s="17">
        <v>1</v>
      </c>
      <c r="BA32" s="17" t="s">
        <v>193</v>
      </c>
      <c r="BB32" s="17" t="s">
        <v>77</v>
      </c>
      <c r="BC32" s="17">
        <v>0</v>
      </c>
      <c r="BD32" s="17" t="s">
        <v>77</v>
      </c>
      <c r="BE32" s="17">
        <v>0</v>
      </c>
      <c r="BF32" s="17" t="s">
        <v>77</v>
      </c>
      <c r="BG32" s="17" t="s">
        <v>749</v>
      </c>
      <c r="BH32" s="17">
        <v>3</v>
      </c>
      <c r="BI32" s="17" t="s">
        <v>210</v>
      </c>
      <c r="BJ32" s="17">
        <v>1</v>
      </c>
      <c r="BK32" s="17" t="s">
        <v>193</v>
      </c>
      <c r="BL32" s="17">
        <v>9</v>
      </c>
      <c r="BM32" s="126" t="s">
        <v>519</v>
      </c>
      <c r="BN32" s="126" t="s">
        <v>1993</v>
      </c>
      <c r="BO32" s="126"/>
      <c r="BP32" s="126">
        <v>2023</v>
      </c>
      <c r="BQ32" s="126" t="s">
        <v>171</v>
      </c>
      <c r="BS32" s="128"/>
      <c r="BT32" s="221" t="s">
        <v>1221</v>
      </c>
      <c r="BU32" s="118">
        <v>3</v>
      </c>
      <c r="BV32" s="17">
        <v>0</v>
      </c>
      <c r="BW32" s="17">
        <v>0</v>
      </c>
      <c r="BX32" s="17">
        <v>0</v>
      </c>
      <c r="BY32" s="17">
        <v>2</v>
      </c>
      <c r="BZ32" s="17">
        <v>0</v>
      </c>
      <c r="CB32" s="17">
        <v>5</v>
      </c>
      <c r="CC32" s="121">
        <v>9</v>
      </c>
      <c r="CE32" s="118">
        <v>0</v>
      </c>
      <c r="CF32" s="17">
        <v>0</v>
      </c>
      <c r="CG32" s="17">
        <v>0</v>
      </c>
      <c r="CH32" s="17">
        <v>3</v>
      </c>
      <c r="CI32" s="17">
        <v>0</v>
      </c>
      <c r="CJ32" s="17">
        <v>1</v>
      </c>
      <c r="CK32" s="17">
        <v>0</v>
      </c>
      <c r="CL32" s="121">
        <v>4</v>
      </c>
      <c r="CM32" s="17" t="s">
        <v>1222</v>
      </c>
      <c r="CN32" s="17" t="s">
        <v>1107</v>
      </c>
      <c r="CO32" s="17" t="s">
        <v>1223</v>
      </c>
      <c r="CP32" s="17">
        <v>1</v>
      </c>
      <c r="CQ32" s="118">
        <v>1</v>
      </c>
      <c r="CR32" s="17">
        <v>0</v>
      </c>
      <c r="CS32" s="17" t="s">
        <v>676</v>
      </c>
      <c r="CT32" s="17" t="s">
        <v>77</v>
      </c>
      <c r="CV32" s="17" t="s">
        <v>1117</v>
      </c>
      <c r="CW32" s="17" t="s">
        <v>678</v>
      </c>
      <c r="CX32" s="17" t="s">
        <v>179</v>
      </c>
      <c r="CY32" s="121"/>
      <c r="CZ32" s="118">
        <v>0</v>
      </c>
      <c r="DC32" s="121"/>
      <c r="DD32" s="126"/>
      <c r="DF32" s="118"/>
      <c r="DG32" s="17" t="s">
        <v>1224</v>
      </c>
      <c r="DI32" s="126" t="s">
        <v>2638</v>
      </c>
      <c r="DJ32" s="118">
        <v>3</v>
      </c>
      <c r="DK32" s="118" t="s">
        <v>1225</v>
      </c>
      <c r="DL32" s="121"/>
      <c r="DM32" s="17" t="s">
        <v>1226</v>
      </c>
      <c r="DQ32" s="121"/>
      <c r="DY32" s="118"/>
      <c r="ED32" s="121"/>
      <c r="EK32" s="118"/>
      <c r="EL32" s="121"/>
      <c r="EM32" s="118">
        <v>30</v>
      </c>
      <c r="EN32" s="17">
        <v>5</v>
      </c>
      <c r="EO32" s="121"/>
      <c r="EP32" s="17">
        <v>21</v>
      </c>
      <c r="EQ32" s="118"/>
      <c r="ER32" s="121"/>
      <c r="EV32" s="128"/>
      <c r="EW32" s="128"/>
      <c r="EZ32" s="121"/>
      <c r="FB32" s="118"/>
      <c r="FD32" s="17">
        <v>0</v>
      </c>
      <c r="FE32" s="222">
        <v>14</v>
      </c>
      <c r="FF32" s="222"/>
      <c r="FG32" s="223"/>
      <c r="FH32" s="223"/>
      <c r="FI32" s="224"/>
      <c r="FJ32" s="223"/>
      <c r="FK32" s="118"/>
      <c r="FZ32" s="129"/>
      <c r="GB32" s="118"/>
      <c r="GH32" s="121"/>
      <c r="GI32" s="118"/>
      <c r="GN32" s="121"/>
      <c r="GO32" s="118"/>
      <c r="GU32" s="121"/>
      <c r="GV32" s="118"/>
      <c r="GY32" s="121"/>
      <c r="GZ32" s="118"/>
      <c r="HA32" s="121"/>
      <c r="HC32" s="118"/>
      <c r="HS32" s="121"/>
      <c r="HT32" s="17" t="s">
        <v>1227</v>
      </c>
      <c r="HU32" s="17" t="s">
        <v>2639</v>
      </c>
      <c r="HV32" s="17" t="s">
        <v>1227</v>
      </c>
      <c r="IE32" s="17" t="e">
        <v>#N/A</v>
      </c>
    </row>
    <row r="33" spans="1:244" s="17" customFormat="1" ht="12" customHeight="1">
      <c r="A33" s="118">
        <v>28</v>
      </c>
      <c r="C33" s="17" t="s">
        <v>314</v>
      </c>
      <c r="D33" s="17" t="s">
        <v>663</v>
      </c>
      <c r="E33" s="17" t="s">
        <v>750</v>
      </c>
      <c r="F33" s="17" t="s">
        <v>751</v>
      </c>
      <c r="G33" s="17" t="s">
        <v>79</v>
      </c>
      <c r="H33" s="119">
        <v>-17.847830999999999</v>
      </c>
      <c r="I33" s="120">
        <v>-63.117533000000002</v>
      </c>
      <c r="J33" s="17" t="s">
        <v>303</v>
      </c>
      <c r="K33" s="17" t="s">
        <v>176</v>
      </c>
      <c r="L33" s="17" t="s">
        <v>304</v>
      </c>
      <c r="M33" s="121" t="s">
        <v>177</v>
      </c>
      <c r="N33" s="122">
        <v>60</v>
      </c>
      <c r="O33" s="123" t="s">
        <v>78</v>
      </c>
      <c r="P33" s="17" t="s">
        <v>196</v>
      </c>
      <c r="Q33" s="121" t="s">
        <v>179</v>
      </c>
      <c r="R33" s="124">
        <v>3</v>
      </c>
      <c r="S33" s="124">
        <v>3</v>
      </c>
      <c r="T33" s="124">
        <v>0</v>
      </c>
      <c r="U33" s="124">
        <v>3</v>
      </c>
      <c r="V33" s="124">
        <v>0</v>
      </c>
      <c r="W33" s="124">
        <v>3</v>
      </c>
      <c r="X33" s="124">
        <v>0</v>
      </c>
      <c r="Y33" s="125">
        <v>0</v>
      </c>
      <c r="Z33" s="17">
        <v>12</v>
      </c>
      <c r="AA33" s="126"/>
      <c r="AB33" s="127" t="s">
        <v>1228</v>
      </c>
      <c r="AC33" s="17" t="s">
        <v>192</v>
      </c>
      <c r="AD33" s="17">
        <v>3</v>
      </c>
      <c r="AE33" s="17" t="s">
        <v>181</v>
      </c>
      <c r="AF33" s="17">
        <v>1</v>
      </c>
      <c r="AG33" s="17" t="s">
        <v>195</v>
      </c>
      <c r="AH33" s="17" t="s">
        <v>188</v>
      </c>
      <c r="AI33" s="17">
        <v>3</v>
      </c>
      <c r="AJ33" s="17" t="s">
        <v>227</v>
      </c>
      <c r="AK33" s="17">
        <v>1</v>
      </c>
      <c r="AL33" s="17" t="s">
        <v>195</v>
      </c>
      <c r="AM33" s="17" t="s">
        <v>185</v>
      </c>
      <c r="AN33" s="17">
        <v>3</v>
      </c>
      <c r="AO33" s="17" t="s">
        <v>241</v>
      </c>
      <c r="AP33" s="17">
        <v>1</v>
      </c>
      <c r="AQ33" s="17" t="s">
        <v>195</v>
      </c>
      <c r="AR33" s="17" t="s">
        <v>77</v>
      </c>
      <c r="AS33" s="17">
        <v>0</v>
      </c>
      <c r="AT33" s="17" t="s">
        <v>77</v>
      </c>
      <c r="AU33" s="17">
        <v>0</v>
      </c>
      <c r="AV33" s="17" t="s">
        <v>77</v>
      </c>
      <c r="AW33" s="17" t="s">
        <v>589</v>
      </c>
      <c r="AX33" s="17">
        <v>3</v>
      </c>
      <c r="AY33" s="17" t="s">
        <v>210</v>
      </c>
      <c r="AZ33" s="17">
        <v>1</v>
      </c>
      <c r="BA33" s="17" t="s">
        <v>195</v>
      </c>
      <c r="BB33" s="17" t="s">
        <v>77</v>
      </c>
      <c r="BC33" s="17">
        <v>0</v>
      </c>
      <c r="BD33" s="17" t="s">
        <v>77</v>
      </c>
      <c r="BE33" s="17">
        <v>0</v>
      </c>
      <c r="BF33" s="17" t="s">
        <v>77</v>
      </c>
      <c r="BL33" s="17">
        <v>12</v>
      </c>
      <c r="BM33" s="126"/>
      <c r="BN33" s="126"/>
      <c r="BO33" s="126"/>
      <c r="BP33" s="126">
        <v>2023</v>
      </c>
      <c r="BQ33" s="126" t="s">
        <v>171</v>
      </c>
      <c r="BS33" s="128"/>
      <c r="BT33" s="221" t="s">
        <v>1184</v>
      </c>
      <c r="BU33" s="118">
        <v>2</v>
      </c>
      <c r="BV33" s="17">
        <v>3</v>
      </c>
      <c r="BW33" s="17">
        <v>0</v>
      </c>
      <c r="BX33" s="17">
        <v>0</v>
      </c>
      <c r="BY33" s="17">
        <v>0</v>
      </c>
      <c r="BZ33" s="17">
        <v>0</v>
      </c>
      <c r="CB33" s="17">
        <v>5</v>
      </c>
      <c r="CC33" s="121">
        <v>12</v>
      </c>
      <c r="CE33" s="118">
        <v>0</v>
      </c>
      <c r="CF33" s="17">
        <v>0</v>
      </c>
      <c r="CG33" s="17">
        <v>3</v>
      </c>
      <c r="CH33" s="17">
        <v>0</v>
      </c>
      <c r="CI33" s="17">
        <v>0</v>
      </c>
      <c r="CJ33" s="17">
        <v>0</v>
      </c>
      <c r="CK33" s="17">
        <v>0</v>
      </c>
      <c r="CL33" s="121">
        <v>3</v>
      </c>
      <c r="CM33" s="17" t="s">
        <v>1185</v>
      </c>
      <c r="CN33" s="17" t="s">
        <v>251</v>
      </c>
      <c r="CO33" s="17" t="s">
        <v>1186</v>
      </c>
      <c r="CP33" s="17">
        <v>6</v>
      </c>
      <c r="CQ33" s="118">
        <v>1</v>
      </c>
      <c r="CR33" s="17">
        <v>0</v>
      </c>
      <c r="CS33" s="17" t="s">
        <v>676</v>
      </c>
      <c r="CT33" s="17" t="s">
        <v>77</v>
      </c>
      <c r="CV33" s="17" t="s">
        <v>1117</v>
      </c>
      <c r="CW33" s="17" t="s">
        <v>678</v>
      </c>
      <c r="CX33" s="17" t="s">
        <v>179</v>
      </c>
      <c r="CY33" s="121"/>
      <c r="CZ33" s="118">
        <v>0</v>
      </c>
      <c r="DC33" s="121"/>
      <c r="DD33" s="126"/>
      <c r="DF33" s="118"/>
      <c r="DG33" s="17" t="s">
        <v>1118</v>
      </c>
      <c r="DI33" s="126" t="s">
        <v>2616</v>
      </c>
      <c r="DJ33" s="118">
        <v>9</v>
      </c>
      <c r="DK33" s="118" t="s">
        <v>1187</v>
      </c>
      <c r="DL33" s="121"/>
      <c r="DM33" s="17" t="s">
        <v>1156</v>
      </c>
      <c r="DQ33" s="121"/>
      <c r="DY33" s="118"/>
      <c r="ED33" s="121"/>
      <c r="EK33" s="118"/>
      <c r="EL33" s="129"/>
      <c r="EM33" s="118">
        <v>100</v>
      </c>
      <c r="EN33" s="17">
        <v>5</v>
      </c>
      <c r="EO33" s="121"/>
      <c r="EP33" s="17">
        <v>81</v>
      </c>
      <c r="EQ33" s="118"/>
      <c r="ER33" s="121"/>
      <c r="EV33" s="128"/>
      <c r="EW33" s="128"/>
      <c r="EZ33" s="121"/>
      <c r="FB33" s="118"/>
      <c r="FD33" s="17">
        <v>0</v>
      </c>
      <c r="FE33" s="222">
        <v>14</v>
      </c>
      <c r="FF33" s="222"/>
      <c r="FG33" s="223"/>
      <c r="FH33" s="223"/>
      <c r="FI33" s="224"/>
      <c r="FJ33" s="223"/>
      <c r="FK33" s="118"/>
      <c r="FZ33" s="129"/>
      <c r="GB33" s="118"/>
      <c r="GH33" s="121"/>
      <c r="GI33" s="118"/>
      <c r="GN33" s="121"/>
      <c r="GO33" s="118"/>
      <c r="GU33" s="121"/>
      <c r="GV33" s="118"/>
      <c r="GY33" s="121"/>
      <c r="GZ33" s="118"/>
      <c r="HA33" s="121"/>
      <c r="HC33" s="118"/>
      <c r="HS33" s="121"/>
      <c r="HT33" s="17" t="s">
        <v>1188</v>
      </c>
      <c r="HU33" s="17" t="s">
        <v>2623</v>
      </c>
      <c r="HV33" s="17" t="s">
        <v>1188</v>
      </c>
      <c r="HW33" s="17">
        <v>3</v>
      </c>
      <c r="HX33" s="17">
        <v>12</v>
      </c>
      <c r="IJ33" s="17" t="s">
        <v>244</v>
      </c>
    </row>
    <row r="34" spans="1:244" s="17" customFormat="1" ht="12" customHeight="1">
      <c r="A34" s="118">
        <v>26</v>
      </c>
      <c r="C34" s="17" t="s">
        <v>320</v>
      </c>
      <c r="D34" s="17" t="s">
        <v>663</v>
      </c>
      <c r="E34" s="17" t="s">
        <v>746</v>
      </c>
      <c r="F34" s="17" t="s">
        <v>747</v>
      </c>
      <c r="G34" s="17" t="s">
        <v>79</v>
      </c>
      <c r="H34" s="119">
        <v>-17.3843</v>
      </c>
      <c r="I34" s="120">
        <v>-66.219099</v>
      </c>
      <c r="J34" s="17" t="s">
        <v>303</v>
      </c>
      <c r="K34" s="17" t="s">
        <v>748</v>
      </c>
      <c r="L34" s="17" t="s">
        <v>220</v>
      </c>
      <c r="M34" s="121" t="s">
        <v>201</v>
      </c>
      <c r="N34" s="122">
        <v>40</v>
      </c>
      <c r="O34" s="123" t="s">
        <v>78</v>
      </c>
      <c r="P34" s="17" t="s">
        <v>196</v>
      </c>
      <c r="Q34" s="121" t="s">
        <v>179</v>
      </c>
      <c r="R34" s="124">
        <v>0</v>
      </c>
      <c r="S34" s="124">
        <v>0</v>
      </c>
      <c r="T34" s="124">
        <v>3</v>
      </c>
      <c r="U34" s="124">
        <v>0</v>
      </c>
      <c r="V34" s="124">
        <v>0</v>
      </c>
      <c r="W34" s="124">
        <v>3</v>
      </c>
      <c r="X34" s="124">
        <v>0</v>
      </c>
      <c r="Y34" s="125">
        <v>0</v>
      </c>
      <c r="Z34" s="17">
        <v>6</v>
      </c>
      <c r="AA34" s="126"/>
      <c r="AB34" s="127" t="s">
        <v>203</v>
      </c>
      <c r="AC34" s="17" t="s">
        <v>204</v>
      </c>
      <c r="AD34" s="17">
        <v>3</v>
      </c>
      <c r="AE34" s="17" t="s">
        <v>205</v>
      </c>
      <c r="AF34" s="17">
        <v>1</v>
      </c>
      <c r="AG34" s="17" t="s">
        <v>193</v>
      </c>
      <c r="AH34" s="17" t="s">
        <v>207</v>
      </c>
      <c r="AI34" s="17">
        <v>0</v>
      </c>
      <c r="AJ34" s="17" t="s">
        <v>208</v>
      </c>
      <c r="AK34" s="17">
        <v>0</v>
      </c>
      <c r="AL34" s="17" t="s">
        <v>195</v>
      </c>
      <c r="AM34" s="17" t="s">
        <v>77</v>
      </c>
      <c r="AN34" s="17">
        <v>0</v>
      </c>
      <c r="AO34" s="17" t="s">
        <v>209</v>
      </c>
      <c r="AP34" s="17">
        <v>0</v>
      </c>
      <c r="AQ34" s="17" t="s">
        <v>77</v>
      </c>
      <c r="AR34" s="17" t="s">
        <v>77</v>
      </c>
      <c r="AS34" s="17">
        <v>0</v>
      </c>
      <c r="AT34" s="17" t="s">
        <v>77</v>
      </c>
      <c r="AU34" s="17">
        <v>0</v>
      </c>
      <c r="AV34" s="17" t="s">
        <v>77</v>
      </c>
      <c r="AW34" s="17" t="s">
        <v>186</v>
      </c>
      <c r="AX34" s="17">
        <v>3</v>
      </c>
      <c r="AY34" s="17" t="s">
        <v>210</v>
      </c>
      <c r="AZ34" s="17">
        <v>1</v>
      </c>
      <c r="BA34" s="17" t="s">
        <v>193</v>
      </c>
      <c r="BB34" s="17" t="s">
        <v>77</v>
      </c>
      <c r="BC34" s="17">
        <v>0</v>
      </c>
      <c r="BD34" s="17" t="s">
        <v>77</v>
      </c>
      <c r="BE34" s="17">
        <v>0</v>
      </c>
      <c r="BF34" s="17" t="s">
        <v>77</v>
      </c>
      <c r="BL34" s="17">
        <v>6</v>
      </c>
      <c r="BM34" s="126"/>
      <c r="BN34" s="126"/>
      <c r="BO34" s="126"/>
      <c r="BP34" s="126" t="s">
        <v>2596</v>
      </c>
      <c r="BQ34" s="126" t="s">
        <v>171</v>
      </c>
      <c r="BS34" s="128"/>
      <c r="BT34" s="221" t="s">
        <v>1146</v>
      </c>
      <c r="BU34" s="118">
        <v>0</v>
      </c>
      <c r="BV34" s="17">
        <v>0</v>
      </c>
      <c r="BW34" s="17">
        <v>0</v>
      </c>
      <c r="BX34" s="17">
        <v>2</v>
      </c>
      <c r="BY34" s="17">
        <v>0</v>
      </c>
      <c r="BZ34" s="17">
        <v>0</v>
      </c>
      <c r="CB34" s="17">
        <v>2</v>
      </c>
      <c r="CC34" s="121">
        <v>6</v>
      </c>
      <c r="CE34" s="118">
        <v>0</v>
      </c>
      <c r="CF34" s="17">
        <v>0</v>
      </c>
      <c r="CG34" s="17">
        <v>2</v>
      </c>
      <c r="CH34" s="17">
        <v>0</v>
      </c>
      <c r="CI34" s="17">
        <v>0</v>
      </c>
      <c r="CJ34" s="17">
        <v>0</v>
      </c>
      <c r="CK34" s="17">
        <v>2</v>
      </c>
      <c r="CL34" s="121">
        <v>4</v>
      </c>
      <c r="CM34" s="17" t="s">
        <v>1147</v>
      </c>
      <c r="CN34" s="17" t="s">
        <v>251</v>
      </c>
      <c r="CO34" s="17" t="s">
        <v>219</v>
      </c>
      <c r="CP34" s="17">
        <v>3</v>
      </c>
      <c r="CQ34" s="118">
        <v>1</v>
      </c>
      <c r="CR34" s="17">
        <v>0</v>
      </c>
      <c r="CS34" s="17" t="s">
        <v>676</v>
      </c>
      <c r="CT34" s="17" t="s">
        <v>77</v>
      </c>
      <c r="CV34" s="17" t="s">
        <v>1117</v>
      </c>
      <c r="CW34" s="17" t="s">
        <v>678</v>
      </c>
      <c r="CX34" s="17" t="s">
        <v>179</v>
      </c>
      <c r="CY34" s="121"/>
      <c r="CZ34" s="118">
        <v>0</v>
      </c>
      <c r="DC34" s="121"/>
      <c r="DD34" s="126"/>
      <c r="DF34" s="118"/>
      <c r="DG34" s="17" t="s">
        <v>1148</v>
      </c>
      <c r="DI34" s="126" t="s">
        <v>2606</v>
      </c>
      <c r="DJ34" s="118">
        <v>10</v>
      </c>
      <c r="DK34" s="118" t="s">
        <v>1149</v>
      </c>
      <c r="DL34" s="121"/>
      <c r="DM34" s="17" t="s">
        <v>2599</v>
      </c>
      <c r="DQ34" s="121"/>
      <c r="DY34" s="118"/>
      <c r="EA34" s="17">
        <v>4</v>
      </c>
      <c r="ED34" s="121"/>
      <c r="EG34" s="17">
        <v>8</v>
      </c>
      <c r="EK34" s="118">
        <v>2</v>
      </c>
      <c r="EL34" s="129"/>
      <c r="EM34" s="118">
        <v>70</v>
      </c>
      <c r="EN34" s="17">
        <v>2</v>
      </c>
      <c r="EO34" s="121"/>
      <c r="EP34" s="17">
        <v>59</v>
      </c>
      <c r="EQ34" s="118"/>
      <c r="ER34" s="121"/>
      <c r="EV34" s="128"/>
      <c r="EW34" s="128"/>
      <c r="EZ34" s="121"/>
      <c r="FB34" s="118"/>
      <c r="FD34" s="17">
        <v>0</v>
      </c>
      <c r="FE34" s="222">
        <v>14</v>
      </c>
      <c r="FF34" s="222"/>
      <c r="FG34" s="223"/>
      <c r="FH34" s="223"/>
      <c r="FI34" s="224"/>
      <c r="FJ34" s="223"/>
      <c r="FK34" s="118"/>
      <c r="FZ34" s="129"/>
      <c r="GB34" s="118"/>
      <c r="GH34" s="121"/>
      <c r="GI34" s="118"/>
      <c r="GN34" s="121"/>
      <c r="GO34" s="118"/>
      <c r="GU34" s="121"/>
      <c r="GV34" s="118"/>
      <c r="GY34" s="121"/>
      <c r="GZ34" s="118"/>
      <c r="HA34" s="121"/>
      <c r="HC34" s="118"/>
      <c r="HS34" s="121"/>
      <c r="HT34" s="17" t="s">
        <v>2607</v>
      </c>
      <c r="HU34" s="17" t="s">
        <v>2608</v>
      </c>
      <c r="HV34" s="17" t="s">
        <v>2607</v>
      </c>
      <c r="HW34" s="17">
        <v>0</v>
      </c>
      <c r="HX34" s="17" t="s">
        <v>179</v>
      </c>
      <c r="IE34" s="17" t="e">
        <v>#N/A</v>
      </c>
    </row>
    <row r="35" spans="1:244" s="17" customFormat="1" ht="12" customHeight="1">
      <c r="A35" s="118">
        <v>29</v>
      </c>
      <c r="C35" s="17" t="s">
        <v>307</v>
      </c>
      <c r="D35" s="17" t="s">
        <v>663</v>
      </c>
      <c r="E35" s="17" t="s">
        <v>752</v>
      </c>
      <c r="F35" s="17" t="s">
        <v>753</v>
      </c>
      <c r="G35" s="17" t="s">
        <v>79</v>
      </c>
      <c r="H35" s="119">
        <v>-17.737964000000002</v>
      </c>
      <c r="I35" s="120">
        <v>-63.152594000000001</v>
      </c>
      <c r="J35" s="17" t="s">
        <v>303</v>
      </c>
      <c r="K35" s="17" t="s">
        <v>176</v>
      </c>
      <c r="L35" s="17" t="s">
        <v>304</v>
      </c>
      <c r="M35" s="121" t="s">
        <v>177</v>
      </c>
      <c r="N35" s="122">
        <v>25</v>
      </c>
      <c r="O35" s="123" t="s">
        <v>78</v>
      </c>
      <c r="P35" s="17" t="s">
        <v>196</v>
      </c>
      <c r="Q35" s="121" t="s">
        <v>179</v>
      </c>
      <c r="R35" s="124">
        <v>3</v>
      </c>
      <c r="S35" s="124">
        <v>3</v>
      </c>
      <c r="T35" s="124">
        <v>0</v>
      </c>
      <c r="U35" s="124">
        <v>0</v>
      </c>
      <c r="V35" s="124">
        <v>0</v>
      </c>
      <c r="W35" s="124">
        <v>3</v>
      </c>
      <c r="X35" s="124">
        <v>0</v>
      </c>
      <c r="Y35" s="125">
        <v>0</v>
      </c>
      <c r="Z35" s="17">
        <v>9</v>
      </c>
      <c r="AA35" s="126"/>
      <c r="AB35" s="127" t="s">
        <v>1229</v>
      </c>
      <c r="AC35" s="17" t="s">
        <v>571</v>
      </c>
      <c r="AD35" s="17">
        <v>3</v>
      </c>
      <c r="AE35" s="17" t="s">
        <v>181</v>
      </c>
      <c r="AF35" s="17">
        <v>1</v>
      </c>
      <c r="AG35" s="17" t="s">
        <v>211</v>
      </c>
      <c r="AH35" s="17" t="s">
        <v>188</v>
      </c>
      <c r="AI35" s="17">
        <v>3</v>
      </c>
      <c r="AJ35" s="17" t="s">
        <v>316</v>
      </c>
      <c r="AK35" s="17">
        <v>1</v>
      </c>
      <c r="AL35" s="17" t="s">
        <v>206</v>
      </c>
      <c r="AM35" s="17" t="s">
        <v>77</v>
      </c>
      <c r="AN35" s="17">
        <v>0</v>
      </c>
      <c r="AO35" s="17" t="s">
        <v>77</v>
      </c>
      <c r="AP35" s="17">
        <v>0</v>
      </c>
      <c r="AQ35" s="17" t="s">
        <v>77</v>
      </c>
      <c r="AR35" s="17" t="s">
        <v>77</v>
      </c>
      <c r="AS35" s="17">
        <v>0</v>
      </c>
      <c r="AT35" s="17" t="s">
        <v>77</v>
      </c>
      <c r="AU35" s="17">
        <v>0</v>
      </c>
      <c r="AV35" s="17" t="s">
        <v>77</v>
      </c>
      <c r="AW35" s="17" t="s">
        <v>754</v>
      </c>
      <c r="AX35" s="17">
        <v>3</v>
      </c>
      <c r="AY35" s="17" t="s">
        <v>187</v>
      </c>
      <c r="AZ35" s="17">
        <v>1</v>
      </c>
      <c r="BA35" s="17" t="s">
        <v>211</v>
      </c>
      <c r="BB35" s="17" t="s">
        <v>77</v>
      </c>
      <c r="BC35" s="17">
        <v>0</v>
      </c>
      <c r="BD35" s="17" t="s">
        <v>77</v>
      </c>
      <c r="BE35" s="17">
        <v>0</v>
      </c>
      <c r="BF35" s="17" t="s">
        <v>77</v>
      </c>
      <c r="BL35" s="17">
        <v>9</v>
      </c>
      <c r="BM35" s="126" t="s">
        <v>519</v>
      </c>
      <c r="BN35" s="126" t="s">
        <v>1993</v>
      </c>
      <c r="BO35" s="126"/>
      <c r="BP35" s="126">
        <v>2023</v>
      </c>
      <c r="BQ35" s="126" t="s">
        <v>171</v>
      </c>
      <c r="BS35" s="128"/>
      <c r="BT35" s="221" t="s">
        <v>1230</v>
      </c>
      <c r="BU35" s="118">
        <v>2</v>
      </c>
      <c r="BV35" s="17">
        <v>3</v>
      </c>
      <c r="BW35" s="17">
        <v>0</v>
      </c>
      <c r="BX35" s="17">
        <v>0</v>
      </c>
      <c r="BY35" s="17">
        <v>0</v>
      </c>
      <c r="BZ35" s="17">
        <v>0</v>
      </c>
      <c r="CB35" s="17">
        <v>5</v>
      </c>
      <c r="CC35" s="121">
        <v>9</v>
      </c>
      <c r="CE35" s="118">
        <v>0</v>
      </c>
      <c r="CF35" s="17">
        <v>0</v>
      </c>
      <c r="CG35" s="17">
        <v>3</v>
      </c>
      <c r="CH35" s="17">
        <v>0</v>
      </c>
      <c r="CI35" s="17">
        <v>0</v>
      </c>
      <c r="CJ35" s="17">
        <v>0</v>
      </c>
      <c r="CK35" s="17">
        <v>1</v>
      </c>
      <c r="CL35" s="121">
        <v>4</v>
      </c>
      <c r="CM35" s="17" t="s">
        <v>1231</v>
      </c>
      <c r="CN35" s="17" t="s">
        <v>251</v>
      </c>
      <c r="CO35" s="17" t="s">
        <v>1232</v>
      </c>
      <c r="CP35" s="17">
        <v>5</v>
      </c>
      <c r="CQ35" s="118">
        <v>1</v>
      </c>
      <c r="CR35" s="17">
        <v>0</v>
      </c>
      <c r="CS35" s="17" t="s">
        <v>676</v>
      </c>
      <c r="CT35" s="17" t="s">
        <v>77</v>
      </c>
      <c r="CV35" s="17" t="s">
        <v>1117</v>
      </c>
      <c r="CW35" s="17" t="s">
        <v>678</v>
      </c>
      <c r="CX35" s="17" t="s">
        <v>179</v>
      </c>
      <c r="CY35" s="121"/>
      <c r="CZ35" s="118">
        <v>0</v>
      </c>
      <c r="DC35" s="121"/>
      <c r="DD35" s="126"/>
      <c r="DF35" s="118"/>
      <c r="DG35" s="17" t="s">
        <v>1118</v>
      </c>
      <c r="DI35" s="126" t="s">
        <v>2638</v>
      </c>
      <c r="DJ35" s="118">
        <v>3</v>
      </c>
      <c r="DK35" s="118" t="s">
        <v>1187</v>
      </c>
      <c r="DL35" s="121"/>
      <c r="DM35" s="17" t="s">
        <v>2640</v>
      </c>
      <c r="DQ35" s="121"/>
      <c r="DY35" s="118">
        <v>2</v>
      </c>
      <c r="ED35" s="121"/>
      <c r="EG35" s="17">
        <v>4</v>
      </c>
      <c r="EK35" s="118">
        <v>1</v>
      </c>
      <c r="EL35" s="129"/>
      <c r="EM35" s="118">
        <v>50</v>
      </c>
      <c r="EN35" s="17">
        <v>5</v>
      </c>
      <c r="EO35" s="121"/>
      <c r="EP35" s="17">
        <v>42</v>
      </c>
      <c r="EQ35" s="118"/>
      <c r="ER35" s="121"/>
      <c r="EV35" s="128"/>
      <c r="EW35" s="128"/>
      <c r="EZ35" s="121"/>
      <c r="FB35" s="118"/>
      <c r="FD35" s="17">
        <v>0</v>
      </c>
      <c r="FE35" s="222">
        <v>14</v>
      </c>
      <c r="FF35" s="222"/>
      <c r="FG35" s="223"/>
      <c r="FH35" s="223"/>
      <c r="FI35" s="224"/>
      <c r="FJ35" s="223"/>
      <c r="FK35" s="118"/>
      <c r="FZ35" s="129"/>
      <c r="GB35" s="118"/>
      <c r="GH35" s="121"/>
      <c r="GI35" s="118"/>
      <c r="GN35" s="121"/>
      <c r="GO35" s="118"/>
      <c r="GU35" s="121"/>
      <c r="GV35" s="118"/>
      <c r="GY35" s="121"/>
      <c r="GZ35" s="118"/>
      <c r="HA35" s="121"/>
      <c r="HC35" s="118"/>
      <c r="HS35" s="121"/>
      <c r="HT35" s="17" t="s">
        <v>2641</v>
      </c>
      <c r="HU35" s="17" t="s">
        <v>2642</v>
      </c>
      <c r="HV35" s="17" t="s">
        <v>2641</v>
      </c>
      <c r="HW35" s="17">
        <v>0</v>
      </c>
      <c r="HX35" s="17">
        <v>16</v>
      </c>
      <c r="IE35" s="17" t="e">
        <v>#N/A</v>
      </c>
    </row>
    <row r="36" spans="1:244" s="17" customFormat="1" ht="12" customHeight="1">
      <c r="A36" s="118">
        <v>30</v>
      </c>
      <c r="D36" s="17" t="s">
        <v>663</v>
      </c>
      <c r="E36" s="17" t="s">
        <v>755</v>
      </c>
      <c r="F36" s="17" t="s">
        <v>756</v>
      </c>
      <c r="G36" s="17" t="s">
        <v>79</v>
      </c>
      <c r="H36" s="119">
        <v>-17.813832999999999</v>
      </c>
      <c r="I36" s="120">
        <v>-63.229956000000001</v>
      </c>
      <c r="J36" s="17" t="s">
        <v>303</v>
      </c>
      <c r="K36" s="17" t="s">
        <v>176</v>
      </c>
      <c r="L36" s="17" t="s">
        <v>304</v>
      </c>
      <c r="M36" s="121" t="s">
        <v>177</v>
      </c>
      <c r="N36" s="122">
        <v>40</v>
      </c>
      <c r="O36" s="123" t="s">
        <v>78</v>
      </c>
      <c r="P36" s="17" t="s">
        <v>213</v>
      </c>
      <c r="Q36" s="121" t="s">
        <v>179</v>
      </c>
      <c r="R36" s="124">
        <v>3</v>
      </c>
      <c r="S36" s="124">
        <v>3</v>
      </c>
      <c r="T36" s="124">
        <v>0</v>
      </c>
      <c r="U36" s="124">
        <v>3</v>
      </c>
      <c r="V36" s="124">
        <v>3</v>
      </c>
      <c r="W36" s="124">
        <v>0</v>
      </c>
      <c r="X36" s="124">
        <v>0</v>
      </c>
      <c r="Y36" s="125">
        <v>0</v>
      </c>
      <c r="Z36" s="17">
        <v>12</v>
      </c>
      <c r="AA36" s="126"/>
      <c r="AB36" s="127" t="s">
        <v>240</v>
      </c>
      <c r="AC36" s="17" t="s">
        <v>549</v>
      </c>
      <c r="AD36" s="17">
        <v>3</v>
      </c>
      <c r="AE36" s="17" t="s">
        <v>181</v>
      </c>
      <c r="AF36" s="17">
        <v>1</v>
      </c>
      <c r="AG36" s="17" t="s">
        <v>206</v>
      </c>
      <c r="AH36" s="17" t="s">
        <v>183</v>
      </c>
      <c r="AI36" s="17">
        <v>3</v>
      </c>
      <c r="AJ36" s="17" t="s">
        <v>184</v>
      </c>
      <c r="AK36" s="17">
        <v>1</v>
      </c>
      <c r="AL36" s="17" t="s">
        <v>206</v>
      </c>
      <c r="AM36" s="17" t="s">
        <v>185</v>
      </c>
      <c r="AN36" s="17">
        <v>3</v>
      </c>
      <c r="AO36" s="17" t="s">
        <v>241</v>
      </c>
      <c r="AP36" s="17">
        <v>1</v>
      </c>
      <c r="AQ36" s="17" t="s">
        <v>206</v>
      </c>
      <c r="AR36" s="17" t="s">
        <v>198</v>
      </c>
      <c r="AS36" s="17">
        <v>3</v>
      </c>
      <c r="AT36" s="17" t="s">
        <v>187</v>
      </c>
      <c r="AU36" s="17">
        <v>1</v>
      </c>
      <c r="AV36" s="17" t="s">
        <v>206</v>
      </c>
      <c r="AW36" s="17" t="s">
        <v>77</v>
      </c>
      <c r="AX36" s="17">
        <v>0</v>
      </c>
      <c r="AY36" s="17" t="s">
        <v>77</v>
      </c>
      <c r="AZ36" s="17">
        <v>0</v>
      </c>
      <c r="BA36" s="17" t="s">
        <v>77</v>
      </c>
      <c r="BB36" s="17" t="s">
        <v>77</v>
      </c>
      <c r="BC36" s="17">
        <v>0</v>
      </c>
      <c r="BD36" s="17" t="s">
        <v>77</v>
      </c>
      <c r="BE36" s="17">
        <v>0</v>
      </c>
      <c r="BF36" s="17" t="s">
        <v>77</v>
      </c>
      <c r="BL36" s="17">
        <v>12</v>
      </c>
      <c r="BM36" s="126"/>
      <c r="BN36" s="126"/>
      <c r="BO36" s="126"/>
      <c r="BP36" s="126">
        <v>2023</v>
      </c>
      <c r="BQ36" s="126" t="s">
        <v>171</v>
      </c>
      <c r="BS36" s="128"/>
      <c r="BT36" s="221" t="s">
        <v>1233</v>
      </c>
      <c r="BU36" s="118">
        <v>0</v>
      </c>
      <c r="BV36" s="17">
        <v>0</v>
      </c>
      <c r="BW36" s="17">
        <v>0</v>
      </c>
      <c r="BX36" s="17">
        <v>3</v>
      </c>
      <c r="BY36" s="17">
        <v>1</v>
      </c>
      <c r="BZ36" s="17">
        <v>0</v>
      </c>
      <c r="CB36" s="17">
        <v>4</v>
      </c>
      <c r="CC36" s="121">
        <v>12</v>
      </c>
      <c r="CE36" s="118">
        <v>0</v>
      </c>
      <c r="CF36" s="17">
        <v>1</v>
      </c>
      <c r="CG36" s="17">
        <v>2</v>
      </c>
      <c r="CH36" s="17">
        <v>0</v>
      </c>
      <c r="CI36" s="17">
        <v>0</v>
      </c>
      <c r="CJ36" s="17">
        <v>0</v>
      </c>
      <c r="CK36" s="17">
        <v>3</v>
      </c>
      <c r="CL36" s="121">
        <v>6</v>
      </c>
      <c r="CM36" s="17" t="s">
        <v>1234</v>
      </c>
      <c r="CN36" s="17" t="s">
        <v>251</v>
      </c>
      <c r="CO36" s="17" t="s">
        <v>1235</v>
      </c>
      <c r="CP36" s="17">
        <v>1</v>
      </c>
      <c r="CQ36" s="118">
        <v>1</v>
      </c>
      <c r="CR36" s="17">
        <v>0</v>
      </c>
      <c r="CS36" s="17" t="s">
        <v>676</v>
      </c>
      <c r="CT36" s="17" t="s">
        <v>77</v>
      </c>
      <c r="CV36" s="17" t="s">
        <v>1117</v>
      </c>
      <c r="CW36" s="17" t="s">
        <v>678</v>
      </c>
      <c r="CX36" s="17" t="s">
        <v>179</v>
      </c>
      <c r="CY36" s="121"/>
      <c r="CZ36" s="118">
        <v>0</v>
      </c>
      <c r="DC36" s="121"/>
      <c r="DD36" s="126"/>
      <c r="DF36" s="118"/>
      <c r="DG36" s="17" t="s">
        <v>1236</v>
      </c>
      <c r="DI36" s="126" t="s">
        <v>2643</v>
      </c>
      <c r="DJ36" s="118">
        <v>1</v>
      </c>
      <c r="DK36" s="118" t="s">
        <v>1237</v>
      </c>
      <c r="DL36" s="121"/>
      <c r="DM36" s="17" t="s">
        <v>2644</v>
      </c>
      <c r="DQ36" s="121"/>
      <c r="DR36" s="17" t="s">
        <v>599</v>
      </c>
      <c r="DS36" s="17" t="s">
        <v>600</v>
      </c>
      <c r="DW36" s="17" t="s">
        <v>2005</v>
      </c>
      <c r="DY36" s="118">
        <v>6</v>
      </c>
      <c r="ED36" s="121"/>
      <c r="EG36" s="17">
        <v>12</v>
      </c>
      <c r="EK36" s="118">
        <v>3</v>
      </c>
      <c r="EL36" s="129"/>
      <c r="EM36" s="118">
        <v>70</v>
      </c>
      <c r="EN36" s="17">
        <v>4</v>
      </c>
      <c r="EO36" s="121"/>
      <c r="EP36" s="17">
        <v>59</v>
      </c>
      <c r="EQ36" s="118"/>
      <c r="ER36" s="121"/>
      <c r="EV36" s="128"/>
      <c r="EW36" s="128"/>
      <c r="EZ36" s="121"/>
      <c r="FB36" s="118"/>
      <c r="FD36" s="17">
        <v>0</v>
      </c>
      <c r="FE36" s="222">
        <v>14</v>
      </c>
      <c r="FF36" s="222"/>
      <c r="FG36" s="223"/>
      <c r="FH36" s="223"/>
      <c r="FI36" s="224"/>
      <c r="FJ36" s="223"/>
      <c r="FK36" s="118"/>
      <c r="FZ36" s="129"/>
      <c r="GB36" s="118"/>
      <c r="GH36" s="121"/>
      <c r="GI36" s="118"/>
      <c r="GN36" s="121"/>
      <c r="GO36" s="118"/>
      <c r="GU36" s="121"/>
      <c r="GV36" s="118"/>
      <c r="GY36" s="121"/>
      <c r="GZ36" s="118"/>
      <c r="HA36" s="121"/>
      <c r="HC36" s="118"/>
      <c r="HS36" s="121"/>
      <c r="HT36" s="17" t="s">
        <v>2645</v>
      </c>
      <c r="HU36" s="17" t="s">
        <v>2646</v>
      </c>
      <c r="HV36" s="17" t="s">
        <v>2645</v>
      </c>
      <c r="HW36" s="17">
        <v>3</v>
      </c>
      <c r="HX36" s="17" t="s">
        <v>179</v>
      </c>
      <c r="IA36" s="128"/>
      <c r="IB36" s="128"/>
      <c r="IC36" s="128"/>
      <c r="ID36" s="128"/>
    </row>
    <row r="37" spans="1:244" s="17" customFormat="1" ht="12" customHeight="1">
      <c r="A37" s="118">
        <v>31</v>
      </c>
      <c r="D37" s="17" t="s">
        <v>663</v>
      </c>
      <c r="E37" s="17" t="s">
        <v>757</v>
      </c>
      <c r="F37" s="17" t="s">
        <v>758</v>
      </c>
      <c r="G37" s="17" t="s">
        <v>79</v>
      </c>
      <c r="H37" s="119">
        <v>-17.375900000000001</v>
      </c>
      <c r="I37" s="120">
        <v>-66.147800000000004</v>
      </c>
      <c r="J37" s="17" t="s">
        <v>303</v>
      </c>
      <c r="K37" s="17" t="s">
        <v>201</v>
      </c>
      <c r="L37" s="17" t="s">
        <v>312</v>
      </c>
      <c r="M37" s="121" t="s">
        <v>201</v>
      </c>
      <c r="N37" s="122">
        <v>6</v>
      </c>
      <c r="O37" s="123" t="s">
        <v>610</v>
      </c>
      <c r="P37" s="17" t="s">
        <v>202</v>
      </c>
      <c r="Q37" s="121" t="s">
        <v>179</v>
      </c>
      <c r="R37" s="124">
        <v>0</v>
      </c>
      <c r="S37" s="124">
        <v>0</v>
      </c>
      <c r="T37" s="124">
        <v>3</v>
      </c>
      <c r="U37" s="124">
        <v>0</v>
      </c>
      <c r="V37" s="124">
        <v>0</v>
      </c>
      <c r="W37" s="124">
        <v>3</v>
      </c>
      <c r="X37" s="124">
        <v>2</v>
      </c>
      <c r="Y37" s="125">
        <v>0</v>
      </c>
      <c r="Z37" s="17">
        <v>8</v>
      </c>
      <c r="AA37" s="126"/>
      <c r="AB37" s="127" t="s">
        <v>682</v>
      </c>
      <c r="AC37" s="17" t="s">
        <v>204</v>
      </c>
      <c r="AD37" s="17">
        <v>3</v>
      </c>
      <c r="AE37" s="17" t="s">
        <v>682</v>
      </c>
      <c r="AF37" s="17">
        <v>1</v>
      </c>
      <c r="AG37" s="17" t="s">
        <v>206</v>
      </c>
      <c r="AH37" s="17" t="s">
        <v>207</v>
      </c>
      <c r="AI37" s="17">
        <v>0</v>
      </c>
      <c r="AJ37" s="17" t="s">
        <v>683</v>
      </c>
      <c r="AK37" s="17">
        <v>0</v>
      </c>
      <c r="AL37" s="17" t="s">
        <v>206</v>
      </c>
      <c r="AM37" s="17" t="s">
        <v>77</v>
      </c>
      <c r="AN37" s="17">
        <v>0</v>
      </c>
      <c r="AO37" s="17" t="s">
        <v>77</v>
      </c>
      <c r="AP37" s="17">
        <v>0</v>
      </c>
      <c r="AQ37" s="17" t="s">
        <v>77</v>
      </c>
      <c r="AR37" s="17" t="s">
        <v>77</v>
      </c>
      <c r="AS37" s="17">
        <v>0</v>
      </c>
      <c r="AT37" s="17" t="s">
        <v>77</v>
      </c>
      <c r="AU37" s="17">
        <v>0</v>
      </c>
      <c r="AV37" s="17" t="s">
        <v>77</v>
      </c>
      <c r="AW37" s="17" t="s">
        <v>186</v>
      </c>
      <c r="AX37" s="17">
        <v>3</v>
      </c>
      <c r="AY37" s="17" t="s">
        <v>683</v>
      </c>
      <c r="AZ37" s="17">
        <v>0</v>
      </c>
      <c r="BA37" s="17" t="s">
        <v>206</v>
      </c>
      <c r="BB37" s="17" t="s">
        <v>258</v>
      </c>
      <c r="BC37" s="17">
        <v>2</v>
      </c>
      <c r="BD37" s="17" t="s">
        <v>683</v>
      </c>
      <c r="BE37" s="17">
        <v>0</v>
      </c>
      <c r="BF37" s="17" t="s">
        <v>206</v>
      </c>
      <c r="BL37" s="17">
        <v>8</v>
      </c>
      <c r="BM37" s="126"/>
      <c r="BN37" s="126"/>
      <c r="BO37" s="126"/>
      <c r="BP37" s="126">
        <v>2023</v>
      </c>
      <c r="BQ37" s="126" t="s">
        <v>171</v>
      </c>
      <c r="BS37" s="128"/>
      <c r="BT37" s="221" t="s">
        <v>1238</v>
      </c>
      <c r="BU37" s="118">
        <v>0</v>
      </c>
      <c r="BV37" s="17">
        <v>1</v>
      </c>
      <c r="BW37" s="17">
        <v>0</v>
      </c>
      <c r="BX37" s="17">
        <v>0</v>
      </c>
      <c r="BY37" s="17">
        <v>1</v>
      </c>
      <c r="BZ37" s="17">
        <v>0</v>
      </c>
      <c r="CB37" s="17">
        <v>2</v>
      </c>
      <c r="CC37" s="121">
        <v>8</v>
      </c>
      <c r="CE37" s="118">
        <v>0</v>
      </c>
      <c r="CF37" s="17">
        <v>0</v>
      </c>
      <c r="CG37" s="17">
        <v>1</v>
      </c>
      <c r="CH37" s="17">
        <v>2</v>
      </c>
      <c r="CI37" s="17">
        <v>0</v>
      </c>
      <c r="CJ37" s="17">
        <v>0</v>
      </c>
      <c r="CK37" s="17">
        <v>0</v>
      </c>
      <c r="CL37" s="121">
        <v>3</v>
      </c>
      <c r="CM37" s="17" t="s">
        <v>1239</v>
      </c>
      <c r="CN37" s="17" t="s">
        <v>1240</v>
      </c>
      <c r="CO37" s="17" t="s">
        <v>1241</v>
      </c>
      <c r="CP37" s="17">
        <v>1</v>
      </c>
      <c r="CQ37" s="118">
        <v>1</v>
      </c>
      <c r="CR37" s="17">
        <v>0</v>
      </c>
      <c r="CS37" s="17" t="s">
        <v>676</v>
      </c>
      <c r="CT37" s="17" t="s">
        <v>77</v>
      </c>
      <c r="CV37" s="17" t="s">
        <v>1117</v>
      </c>
      <c r="CW37" s="17" t="s">
        <v>678</v>
      </c>
      <c r="CX37" s="17" t="s">
        <v>179</v>
      </c>
      <c r="CY37" s="121"/>
      <c r="CZ37" s="118">
        <v>0</v>
      </c>
      <c r="DC37" s="121"/>
      <c r="DD37" s="126"/>
      <c r="DF37" s="118"/>
      <c r="DG37" s="17" t="s">
        <v>1168</v>
      </c>
      <c r="DI37" s="126" t="s">
        <v>2647</v>
      </c>
      <c r="DJ37" s="118">
        <v>8</v>
      </c>
      <c r="DK37" s="118" t="s">
        <v>1242</v>
      </c>
      <c r="DL37" s="121"/>
      <c r="DM37" s="17" t="s">
        <v>1243</v>
      </c>
      <c r="DQ37" s="121"/>
      <c r="DY37" s="118"/>
      <c r="ED37" s="121"/>
      <c r="EK37" s="118"/>
      <c r="EL37" s="129"/>
      <c r="EM37" s="118">
        <v>30</v>
      </c>
      <c r="EN37" s="17">
        <v>2</v>
      </c>
      <c r="EO37" s="121"/>
      <c r="EP37" s="17">
        <v>21</v>
      </c>
      <c r="EQ37" s="118"/>
      <c r="ER37" s="121"/>
      <c r="EV37" s="128"/>
      <c r="EW37" s="128"/>
      <c r="EZ37" s="121"/>
      <c r="FB37" s="118"/>
      <c r="FD37" s="17">
        <v>0</v>
      </c>
      <c r="FE37" s="222">
        <v>14</v>
      </c>
      <c r="FF37" s="222"/>
      <c r="FG37" s="223"/>
      <c r="FH37" s="223"/>
      <c r="FI37" s="224"/>
      <c r="FJ37" s="223"/>
      <c r="FK37" s="118"/>
      <c r="FY37" s="17" t="s">
        <v>600</v>
      </c>
      <c r="FZ37" s="129"/>
      <c r="GB37" s="118"/>
      <c r="GH37" s="121"/>
      <c r="GI37" s="118"/>
      <c r="GN37" s="121"/>
      <c r="GO37" s="118"/>
      <c r="GU37" s="121"/>
      <c r="GV37" s="118"/>
      <c r="GY37" s="121"/>
      <c r="GZ37" s="118"/>
      <c r="HA37" s="121"/>
      <c r="HC37" s="118"/>
      <c r="HS37" s="121"/>
      <c r="HT37" s="17" t="s">
        <v>1244</v>
      </c>
      <c r="HU37" s="17" t="s">
        <v>2648</v>
      </c>
      <c r="HV37" s="17" t="s">
        <v>1244</v>
      </c>
      <c r="IE37" s="17" t="s">
        <v>518</v>
      </c>
    </row>
    <row r="38" spans="1:244" s="17" customFormat="1" ht="12" customHeight="1">
      <c r="A38" s="118">
        <v>32</v>
      </c>
      <c r="C38" s="17" t="s">
        <v>307</v>
      </c>
      <c r="D38" s="17" t="s">
        <v>663</v>
      </c>
      <c r="E38" s="17" t="s">
        <v>759</v>
      </c>
      <c r="F38" s="17" t="s">
        <v>760</v>
      </c>
      <c r="G38" s="17" t="s">
        <v>79</v>
      </c>
      <c r="H38" s="119">
        <v>-17.798435999999999</v>
      </c>
      <c r="I38" s="120">
        <v>-63.174689000000001</v>
      </c>
      <c r="J38" s="17" t="s">
        <v>303</v>
      </c>
      <c r="K38" s="17" t="s">
        <v>176</v>
      </c>
      <c r="L38" s="17" t="s">
        <v>304</v>
      </c>
      <c r="M38" s="121" t="s">
        <v>177</v>
      </c>
      <c r="N38" s="122">
        <v>10</v>
      </c>
      <c r="O38" s="123" t="s">
        <v>78</v>
      </c>
      <c r="P38" s="17" t="s">
        <v>196</v>
      </c>
      <c r="Q38" s="121" t="s">
        <v>179</v>
      </c>
      <c r="R38" s="124">
        <v>3</v>
      </c>
      <c r="S38" s="124">
        <v>3</v>
      </c>
      <c r="T38" s="124">
        <v>0</v>
      </c>
      <c r="U38" s="124">
        <v>3</v>
      </c>
      <c r="V38" s="124">
        <v>0</v>
      </c>
      <c r="W38" s="124">
        <v>3</v>
      </c>
      <c r="X38" s="124">
        <v>0</v>
      </c>
      <c r="Y38" s="125">
        <v>0</v>
      </c>
      <c r="Z38" s="17">
        <v>12</v>
      </c>
      <c r="AA38" s="126"/>
      <c r="AB38" s="127" t="s">
        <v>313</v>
      </c>
      <c r="AC38" s="17" t="s">
        <v>212</v>
      </c>
      <c r="AD38" s="17">
        <v>3</v>
      </c>
      <c r="AE38" s="17" t="s">
        <v>181</v>
      </c>
      <c r="AF38" s="17">
        <v>1</v>
      </c>
      <c r="AG38" s="17" t="s">
        <v>206</v>
      </c>
      <c r="AH38" s="17" t="s">
        <v>188</v>
      </c>
      <c r="AI38" s="17">
        <v>3</v>
      </c>
      <c r="AJ38" s="17" t="s">
        <v>248</v>
      </c>
      <c r="AK38" s="17">
        <v>1</v>
      </c>
      <c r="AL38" s="17" t="s">
        <v>206</v>
      </c>
      <c r="AM38" s="17" t="s">
        <v>185</v>
      </c>
      <c r="AN38" s="17">
        <v>3</v>
      </c>
      <c r="AO38" s="17" t="s">
        <v>249</v>
      </c>
      <c r="AP38" s="17">
        <v>0</v>
      </c>
      <c r="AQ38" s="17" t="s">
        <v>206</v>
      </c>
      <c r="AR38" s="17" t="s">
        <v>77</v>
      </c>
      <c r="AS38" s="17">
        <v>0</v>
      </c>
      <c r="AT38" s="17" t="s">
        <v>77</v>
      </c>
      <c r="AU38" s="17">
        <v>0</v>
      </c>
      <c r="AV38" s="17" t="s">
        <v>77</v>
      </c>
      <c r="AW38" s="17" t="s">
        <v>221</v>
      </c>
      <c r="AX38" s="17">
        <v>3</v>
      </c>
      <c r="AY38" s="17" t="s">
        <v>249</v>
      </c>
      <c r="AZ38" s="17">
        <v>0</v>
      </c>
      <c r="BA38" s="17" t="s">
        <v>206</v>
      </c>
      <c r="BB38" s="17" t="s">
        <v>77</v>
      </c>
      <c r="BC38" s="17">
        <v>0</v>
      </c>
      <c r="BD38" s="17" t="s">
        <v>77</v>
      </c>
      <c r="BE38" s="17">
        <v>0</v>
      </c>
      <c r="BF38" s="17" t="s">
        <v>77</v>
      </c>
      <c r="BL38" s="17">
        <v>12</v>
      </c>
      <c r="BM38" s="126"/>
      <c r="BN38" s="126"/>
      <c r="BO38" s="126"/>
      <c r="BP38" s="126">
        <v>2023</v>
      </c>
      <c r="BQ38" s="126" t="s">
        <v>171</v>
      </c>
      <c r="BS38" s="128"/>
      <c r="BT38" s="221" t="s">
        <v>1189</v>
      </c>
      <c r="BU38" s="118">
        <v>3</v>
      </c>
      <c r="BV38" s="17">
        <v>3</v>
      </c>
      <c r="BW38" s="17">
        <v>0</v>
      </c>
      <c r="BX38" s="17">
        <v>0</v>
      </c>
      <c r="BY38" s="17">
        <v>0</v>
      </c>
      <c r="BZ38" s="17">
        <v>0</v>
      </c>
      <c r="CB38" s="17">
        <v>6</v>
      </c>
      <c r="CC38" s="121">
        <v>12</v>
      </c>
      <c r="CE38" s="118">
        <v>0</v>
      </c>
      <c r="CF38" s="17">
        <v>0</v>
      </c>
      <c r="CG38" s="17">
        <v>3</v>
      </c>
      <c r="CH38" s="17">
        <v>0</v>
      </c>
      <c r="CI38" s="17">
        <v>0</v>
      </c>
      <c r="CJ38" s="17">
        <v>0</v>
      </c>
      <c r="CK38" s="17">
        <v>0</v>
      </c>
      <c r="CL38" s="121">
        <v>3</v>
      </c>
      <c r="CM38" s="17" t="s">
        <v>1190</v>
      </c>
      <c r="CN38" s="17" t="s">
        <v>251</v>
      </c>
      <c r="CO38" s="17" t="s">
        <v>1191</v>
      </c>
      <c r="CP38" s="17">
        <v>10</v>
      </c>
      <c r="CQ38" s="118">
        <v>0</v>
      </c>
      <c r="CR38" s="17">
        <v>0</v>
      </c>
      <c r="CS38" s="17" t="s">
        <v>544</v>
      </c>
      <c r="CT38" s="17" t="s">
        <v>77</v>
      </c>
      <c r="CV38" s="17" t="s">
        <v>1091</v>
      </c>
      <c r="CW38" s="17" t="s">
        <v>538</v>
      </c>
      <c r="CX38" s="17" t="s">
        <v>179</v>
      </c>
      <c r="CY38" s="121"/>
      <c r="CZ38" s="118">
        <v>0</v>
      </c>
      <c r="DC38" s="121"/>
      <c r="DD38" s="126"/>
      <c r="DF38" s="118"/>
      <c r="DG38" s="17" t="s">
        <v>1118</v>
      </c>
      <c r="DI38" s="126" t="s">
        <v>2649</v>
      </c>
      <c r="DJ38" s="118">
        <v>2</v>
      </c>
      <c r="DK38" s="118" t="s">
        <v>1192</v>
      </c>
      <c r="DL38" s="121"/>
      <c r="DM38" s="17" t="s">
        <v>1156</v>
      </c>
      <c r="DQ38" s="121"/>
      <c r="DY38" s="118"/>
      <c r="ED38" s="121"/>
      <c r="EK38" s="118"/>
      <c r="EL38" s="129"/>
      <c r="EM38" s="118">
        <v>30</v>
      </c>
      <c r="EN38" s="17">
        <v>6</v>
      </c>
      <c r="EO38" s="121"/>
      <c r="EP38" s="17">
        <v>25</v>
      </c>
      <c r="EQ38" s="118"/>
      <c r="ER38" s="121"/>
      <c r="EV38" s="128"/>
      <c r="EW38" s="128"/>
      <c r="EZ38" s="121"/>
      <c r="FB38" s="118">
        <v>10</v>
      </c>
      <c r="FC38" s="17">
        <v>7</v>
      </c>
      <c r="FD38" s="17">
        <v>17</v>
      </c>
      <c r="FE38" s="222">
        <v>33</v>
      </c>
      <c r="FF38" s="222"/>
      <c r="FG38" s="223"/>
      <c r="FH38" s="223"/>
      <c r="FI38" s="224"/>
      <c r="FJ38" s="223"/>
      <c r="FK38" s="118"/>
      <c r="FP38" s="17">
        <v>1</v>
      </c>
      <c r="FZ38" s="129"/>
      <c r="GB38" s="118"/>
      <c r="GH38" s="121"/>
      <c r="GI38" s="118"/>
      <c r="GN38" s="121"/>
      <c r="GO38" s="118"/>
      <c r="GU38" s="121"/>
      <c r="GV38" s="118"/>
      <c r="GY38" s="121"/>
      <c r="GZ38" s="118"/>
      <c r="HA38" s="121"/>
      <c r="HC38" s="118"/>
      <c r="HF38" s="17">
        <v>1</v>
      </c>
      <c r="HG38" s="17">
        <v>7.5</v>
      </c>
      <c r="HH38" s="17" t="s">
        <v>1991</v>
      </c>
      <c r="HS38" s="121"/>
      <c r="HT38" s="17" t="s">
        <v>1193</v>
      </c>
      <c r="HU38" s="17" t="s">
        <v>2628</v>
      </c>
      <c r="HV38" s="17" t="s">
        <v>1193</v>
      </c>
      <c r="HW38" s="17">
        <v>3</v>
      </c>
      <c r="HX38" s="17" t="s">
        <v>179</v>
      </c>
      <c r="IA38" s="128"/>
      <c r="IB38" s="128"/>
      <c r="IC38" s="128"/>
      <c r="ID38" s="128"/>
      <c r="IH38" s="17" t="s">
        <v>550</v>
      </c>
    </row>
    <row r="39" spans="1:244" s="17" customFormat="1" ht="12" customHeight="1">
      <c r="A39" s="118">
        <v>33</v>
      </c>
      <c r="C39" s="17" t="s">
        <v>320</v>
      </c>
      <c r="D39" s="17" t="s">
        <v>663</v>
      </c>
      <c r="E39" s="17" t="s">
        <v>551</v>
      </c>
      <c r="F39" s="17" t="s">
        <v>552</v>
      </c>
      <c r="G39" s="17" t="s">
        <v>79</v>
      </c>
      <c r="H39" s="119">
        <v>-17.380583300000001</v>
      </c>
      <c r="I39" s="120">
        <v>-66.148913899999997</v>
      </c>
      <c r="J39" s="17" t="s">
        <v>303</v>
      </c>
      <c r="K39" s="17" t="s">
        <v>201</v>
      </c>
      <c r="L39" s="17" t="s">
        <v>312</v>
      </c>
      <c r="M39" s="121" t="s">
        <v>201</v>
      </c>
      <c r="N39" s="122">
        <v>6</v>
      </c>
      <c r="O39" s="123" t="s">
        <v>610</v>
      </c>
      <c r="P39" s="17" t="s">
        <v>202</v>
      </c>
      <c r="Q39" s="121" t="s">
        <v>179</v>
      </c>
      <c r="R39" s="124">
        <v>0</v>
      </c>
      <c r="S39" s="124">
        <v>0</v>
      </c>
      <c r="T39" s="124">
        <v>3</v>
      </c>
      <c r="U39" s="124">
        <v>0</v>
      </c>
      <c r="V39" s="124">
        <v>0</v>
      </c>
      <c r="W39" s="124">
        <v>3</v>
      </c>
      <c r="X39" s="124">
        <v>3</v>
      </c>
      <c r="Y39" s="125">
        <v>0</v>
      </c>
      <c r="Z39" s="17">
        <v>9</v>
      </c>
      <c r="AA39" s="126"/>
      <c r="AB39" s="127" t="s">
        <v>203</v>
      </c>
      <c r="AC39" s="17" t="s">
        <v>204</v>
      </c>
      <c r="AD39" s="17">
        <v>3</v>
      </c>
      <c r="AE39" s="17" t="s">
        <v>205</v>
      </c>
      <c r="AF39" s="17">
        <v>1</v>
      </c>
      <c r="AG39" s="17" t="s">
        <v>206</v>
      </c>
      <c r="AH39" s="17" t="s">
        <v>207</v>
      </c>
      <c r="AI39" s="17">
        <v>0</v>
      </c>
      <c r="AJ39" s="17" t="s">
        <v>208</v>
      </c>
      <c r="AK39" s="17">
        <v>0</v>
      </c>
      <c r="AL39" s="17" t="s">
        <v>206</v>
      </c>
      <c r="AM39" s="17" t="s">
        <v>77</v>
      </c>
      <c r="AN39" s="17">
        <v>0</v>
      </c>
      <c r="AO39" s="17" t="s">
        <v>209</v>
      </c>
      <c r="AP39" s="17">
        <v>0</v>
      </c>
      <c r="AQ39" s="17" t="s">
        <v>77</v>
      </c>
      <c r="AR39" s="17" t="s">
        <v>77</v>
      </c>
      <c r="AS39" s="17">
        <v>0</v>
      </c>
      <c r="AT39" s="17" t="s">
        <v>77</v>
      </c>
      <c r="AU39" s="17">
        <v>0</v>
      </c>
      <c r="AV39" s="17" t="s">
        <v>77</v>
      </c>
      <c r="AW39" s="17" t="s">
        <v>221</v>
      </c>
      <c r="AX39" s="17">
        <v>3</v>
      </c>
      <c r="AY39" s="17" t="s">
        <v>210</v>
      </c>
      <c r="AZ39" s="17">
        <v>1</v>
      </c>
      <c r="BA39" s="17" t="s">
        <v>193</v>
      </c>
      <c r="BB39" s="17" t="s">
        <v>761</v>
      </c>
      <c r="BC39" s="17">
        <v>3</v>
      </c>
      <c r="BD39" s="17" t="s">
        <v>230</v>
      </c>
      <c r="BE39" s="17">
        <v>0</v>
      </c>
      <c r="BF39" s="17" t="s">
        <v>211</v>
      </c>
      <c r="BL39" s="17">
        <v>9</v>
      </c>
      <c r="BM39" s="126"/>
      <c r="BN39" s="126"/>
      <c r="BO39" s="126"/>
      <c r="BP39" s="126">
        <v>2023</v>
      </c>
      <c r="BQ39" s="126" t="s">
        <v>171</v>
      </c>
      <c r="BS39" s="128"/>
      <c r="BT39" s="221" t="s">
        <v>1245</v>
      </c>
      <c r="BU39" s="118">
        <v>0</v>
      </c>
      <c r="BV39" s="17">
        <v>0</v>
      </c>
      <c r="BW39" s="17">
        <v>0</v>
      </c>
      <c r="BX39" s="17">
        <v>0</v>
      </c>
      <c r="BY39" s="17">
        <v>2</v>
      </c>
      <c r="BZ39" s="17">
        <v>0</v>
      </c>
      <c r="CB39" s="17">
        <v>2</v>
      </c>
      <c r="CC39" s="121">
        <v>9</v>
      </c>
      <c r="CE39" s="118">
        <v>0</v>
      </c>
      <c r="CF39" s="17">
        <v>0</v>
      </c>
      <c r="CG39" s="17">
        <v>0</v>
      </c>
      <c r="CH39" s="17">
        <v>3</v>
      </c>
      <c r="CI39" s="17">
        <v>0</v>
      </c>
      <c r="CJ39" s="17">
        <v>0</v>
      </c>
      <c r="CK39" s="17">
        <v>0</v>
      </c>
      <c r="CL39" s="121">
        <v>3</v>
      </c>
      <c r="CM39" s="17" t="s">
        <v>1246</v>
      </c>
      <c r="CN39" s="17" t="s">
        <v>1107</v>
      </c>
      <c r="CO39" s="17" t="s">
        <v>1247</v>
      </c>
      <c r="CP39" s="17">
        <v>1</v>
      </c>
      <c r="CQ39" s="118">
        <v>1</v>
      </c>
      <c r="CR39" s="17">
        <v>0</v>
      </c>
      <c r="CS39" s="17" t="s">
        <v>676</v>
      </c>
      <c r="CT39" s="17" t="s">
        <v>77</v>
      </c>
      <c r="CV39" s="17" t="s">
        <v>1117</v>
      </c>
      <c r="CW39" s="17" t="s">
        <v>678</v>
      </c>
      <c r="CX39" s="17" t="s">
        <v>179</v>
      </c>
      <c r="CY39" s="121"/>
      <c r="CZ39" s="118">
        <v>0</v>
      </c>
      <c r="DC39" s="121"/>
      <c r="DD39" s="126"/>
      <c r="DF39" s="118"/>
      <c r="DG39" s="17" t="s">
        <v>1248</v>
      </c>
      <c r="DI39" s="126" t="s">
        <v>2647</v>
      </c>
      <c r="DJ39" s="118">
        <v>8</v>
      </c>
      <c r="DK39" s="118" t="s">
        <v>1249</v>
      </c>
      <c r="DL39" s="121"/>
      <c r="DM39" s="17" t="s">
        <v>1250</v>
      </c>
      <c r="DQ39" s="121"/>
      <c r="DY39" s="118"/>
      <c r="ED39" s="121"/>
      <c r="EK39" s="118"/>
      <c r="EL39" s="129"/>
      <c r="EM39" s="118">
        <v>30</v>
      </c>
      <c r="EN39" s="17">
        <v>2</v>
      </c>
      <c r="EO39" s="121"/>
      <c r="EP39" s="17">
        <v>21</v>
      </c>
      <c r="EQ39" s="118"/>
      <c r="ER39" s="121"/>
      <c r="EV39" s="128"/>
      <c r="EW39" s="128"/>
      <c r="EZ39" s="121"/>
      <c r="FB39" s="118"/>
      <c r="FD39" s="17">
        <v>0</v>
      </c>
      <c r="FE39" s="222">
        <v>14</v>
      </c>
      <c r="FF39" s="222"/>
      <c r="FG39" s="223"/>
      <c r="FH39" s="223"/>
      <c r="FI39" s="224"/>
      <c r="FJ39" s="223"/>
      <c r="FK39" s="118"/>
      <c r="FY39" s="17" t="s">
        <v>600</v>
      </c>
      <c r="FZ39" s="129"/>
      <c r="GB39" s="118"/>
      <c r="GH39" s="121"/>
      <c r="GI39" s="118"/>
      <c r="GN39" s="121"/>
      <c r="GO39" s="118"/>
      <c r="GU39" s="121"/>
      <c r="GV39" s="118"/>
      <c r="GY39" s="121"/>
      <c r="GZ39" s="118"/>
      <c r="HA39" s="121"/>
      <c r="HC39" s="118"/>
      <c r="HS39" s="121"/>
      <c r="HT39" s="17" t="s">
        <v>1251</v>
      </c>
      <c r="HU39" s="17" t="s">
        <v>2650</v>
      </c>
      <c r="HV39" s="17" t="s">
        <v>1251</v>
      </c>
      <c r="HW39" s="17">
        <v>0</v>
      </c>
      <c r="HX39" s="17">
        <v>3</v>
      </c>
      <c r="IE39" s="17" t="e">
        <v>#N/A</v>
      </c>
    </row>
    <row r="40" spans="1:244" s="17" customFormat="1" ht="12" customHeight="1">
      <c r="A40" s="118">
        <v>34</v>
      </c>
      <c r="D40" s="17" t="s">
        <v>663</v>
      </c>
      <c r="E40" s="17" t="s">
        <v>762</v>
      </c>
      <c r="F40" s="17" t="s">
        <v>763</v>
      </c>
      <c r="G40" s="17" t="s">
        <v>79</v>
      </c>
      <c r="H40" s="119">
        <v>-17.366667</v>
      </c>
      <c r="I40" s="120">
        <v>-66.164167000000006</v>
      </c>
      <c r="J40" s="17" t="s">
        <v>303</v>
      </c>
      <c r="K40" s="17" t="s">
        <v>201</v>
      </c>
      <c r="L40" s="17" t="s">
        <v>312</v>
      </c>
      <c r="M40" s="121" t="s">
        <v>201</v>
      </c>
      <c r="N40" s="122">
        <v>40</v>
      </c>
      <c r="O40" s="123" t="s">
        <v>78</v>
      </c>
      <c r="P40" s="17" t="s">
        <v>196</v>
      </c>
      <c r="Q40" s="121" t="s">
        <v>179</v>
      </c>
      <c r="R40" s="124">
        <v>0</v>
      </c>
      <c r="S40" s="124">
        <v>0</v>
      </c>
      <c r="T40" s="124">
        <v>3</v>
      </c>
      <c r="U40" s="124">
        <v>0</v>
      </c>
      <c r="V40" s="124">
        <v>0</v>
      </c>
      <c r="W40" s="124">
        <v>3</v>
      </c>
      <c r="X40" s="124">
        <v>0</v>
      </c>
      <c r="Y40" s="125">
        <v>0</v>
      </c>
      <c r="Z40" s="17">
        <v>6</v>
      </c>
      <c r="AA40" s="126"/>
      <c r="AB40" s="127" t="s">
        <v>682</v>
      </c>
      <c r="AC40" s="17" t="s">
        <v>204</v>
      </c>
      <c r="AD40" s="17">
        <v>3</v>
      </c>
      <c r="AE40" s="17" t="s">
        <v>682</v>
      </c>
      <c r="AF40" s="17">
        <v>1</v>
      </c>
      <c r="AG40" s="17" t="s">
        <v>195</v>
      </c>
      <c r="AH40" s="17" t="s">
        <v>207</v>
      </c>
      <c r="AI40" s="17">
        <v>0</v>
      </c>
      <c r="AJ40" s="17" t="s">
        <v>683</v>
      </c>
      <c r="AK40" s="17">
        <v>0</v>
      </c>
      <c r="AL40" s="17" t="s">
        <v>195</v>
      </c>
      <c r="AM40" s="17" t="s">
        <v>77</v>
      </c>
      <c r="AN40" s="17">
        <v>0</v>
      </c>
      <c r="AO40" s="17" t="s">
        <v>77</v>
      </c>
      <c r="AP40" s="17">
        <v>0</v>
      </c>
      <c r="AQ40" s="17" t="s">
        <v>77</v>
      </c>
      <c r="AR40" s="17" t="s">
        <v>77</v>
      </c>
      <c r="AS40" s="17">
        <v>0</v>
      </c>
      <c r="AT40" s="17" t="s">
        <v>77</v>
      </c>
      <c r="AU40" s="17">
        <v>0</v>
      </c>
      <c r="AV40" s="17" t="s">
        <v>77</v>
      </c>
      <c r="AW40" s="17" t="s">
        <v>221</v>
      </c>
      <c r="AX40" s="17">
        <v>3</v>
      </c>
      <c r="AY40" s="17" t="s">
        <v>683</v>
      </c>
      <c r="AZ40" s="17">
        <v>0</v>
      </c>
      <c r="BA40" s="17" t="s">
        <v>195</v>
      </c>
      <c r="BB40" s="17" t="s">
        <v>77</v>
      </c>
      <c r="BC40" s="17">
        <v>0</v>
      </c>
      <c r="BD40" s="17" t="s">
        <v>77</v>
      </c>
      <c r="BE40" s="17">
        <v>0</v>
      </c>
      <c r="BF40" s="17" t="s">
        <v>77</v>
      </c>
      <c r="BL40" s="17">
        <v>6</v>
      </c>
      <c r="BM40" s="126"/>
      <c r="BN40" s="126"/>
      <c r="BO40" s="126"/>
      <c r="BP40" s="126">
        <v>2023</v>
      </c>
      <c r="BQ40" s="126" t="s">
        <v>171</v>
      </c>
      <c r="BS40" s="128"/>
      <c r="BT40" s="221" t="s">
        <v>1252</v>
      </c>
      <c r="BU40" s="118">
        <v>0</v>
      </c>
      <c r="BV40" s="17">
        <v>2</v>
      </c>
      <c r="BW40" s="17">
        <v>0</v>
      </c>
      <c r="BX40" s="17">
        <v>0</v>
      </c>
      <c r="BY40" s="17">
        <v>0</v>
      </c>
      <c r="BZ40" s="17">
        <v>0</v>
      </c>
      <c r="CB40" s="17">
        <v>2</v>
      </c>
      <c r="CC40" s="121">
        <v>6</v>
      </c>
      <c r="CE40" s="118">
        <v>0</v>
      </c>
      <c r="CF40" s="17">
        <v>0</v>
      </c>
      <c r="CG40" s="17">
        <v>2</v>
      </c>
      <c r="CH40" s="17">
        <v>0</v>
      </c>
      <c r="CI40" s="17">
        <v>0</v>
      </c>
      <c r="CJ40" s="17">
        <v>0</v>
      </c>
      <c r="CK40" s="225">
        <v>0</v>
      </c>
      <c r="CL40" s="121">
        <v>2</v>
      </c>
      <c r="CM40" s="17" t="s">
        <v>1253</v>
      </c>
      <c r="CN40" s="17" t="s">
        <v>251</v>
      </c>
      <c r="CO40" s="17" t="s">
        <v>1254</v>
      </c>
      <c r="CP40" s="17">
        <v>2</v>
      </c>
      <c r="CQ40" s="118">
        <v>1</v>
      </c>
      <c r="CR40" s="17">
        <v>0</v>
      </c>
      <c r="CS40" s="17" t="s">
        <v>676</v>
      </c>
      <c r="CT40" s="17" t="s">
        <v>77</v>
      </c>
      <c r="CV40" s="17" t="s">
        <v>1117</v>
      </c>
      <c r="CW40" s="17" t="s">
        <v>678</v>
      </c>
      <c r="CX40" s="17" t="s">
        <v>179</v>
      </c>
      <c r="CY40" s="121"/>
      <c r="CZ40" s="118">
        <v>0</v>
      </c>
      <c r="DC40" s="121"/>
      <c r="DD40" s="126"/>
      <c r="DF40" s="118"/>
      <c r="DG40" s="17" t="s">
        <v>1118</v>
      </c>
      <c r="DI40" s="126" t="s">
        <v>2651</v>
      </c>
      <c r="DJ40" s="118">
        <v>28</v>
      </c>
      <c r="DK40" s="118" t="s">
        <v>1255</v>
      </c>
      <c r="DL40" s="121"/>
      <c r="DM40" s="17" t="s">
        <v>1139</v>
      </c>
      <c r="DQ40" s="121"/>
      <c r="DY40" s="118"/>
      <c r="ED40" s="121"/>
      <c r="EK40" s="118"/>
      <c r="EL40" s="129"/>
      <c r="EM40" s="118">
        <v>70</v>
      </c>
      <c r="EN40" s="17">
        <v>2</v>
      </c>
      <c r="EO40" s="121"/>
      <c r="EP40" s="17">
        <v>59</v>
      </c>
      <c r="EQ40" s="118"/>
      <c r="ER40" s="121"/>
      <c r="EV40" s="128"/>
      <c r="EW40" s="128"/>
      <c r="EZ40" s="121"/>
      <c r="FB40" s="118"/>
      <c r="FD40" s="17">
        <v>0</v>
      </c>
      <c r="FE40" s="222">
        <v>14</v>
      </c>
      <c r="FF40" s="222"/>
      <c r="FG40" s="223"/>
      <c r="FH40" s="223"/>
      <c r="FI40" s="224"/>
      <c r="FJ40" s="223"/>
      <c r="FK40" s="118"/>
      <c r="FY40" s="17" t="s">
        <v>196</v>
      </c>
      <c r="FZ40" s="129"/>
      <c r="GB40" s="118"/>
      <c r="GH40" s="121"/>
      <c r="GI40" s="118"/>
      <c r="GN40" s="121"/>
      <c r="GO40" s="118"/>
      <c r="GU40" s="121"/>
      <c r="GV40" s="118"/>
      <c r="GY40" s="121"/>
      <c r="GZ40" s="118"/>
      <c r="HA40" s="121"/>
      <c r="HC40" s="118"/>
      <c r="HS40" s="121"/>
      <c r="HT40" s="17" t="s">
        <v>1256</v>
      </c>
      <c r="HU40" s="17" t="s">
        <v>2652</v>
      </c>
      <c r="HV40" s="17" t="s">
        <v>1256</v>
      </c>
      <c r="HW40" s="17">
        <v>0</v>
      </c>
      <c r="HX40" s="17">
        <v>2</v>
      </c>
    </row>
    <row r="41" spans="1:244" s="17" customFormat="1" ht="12" customHeight="1">
      <c r="A41" s="118">
        <v>35</v>
      </c>
      <c r="C41" s="17" t="s">
        <v>319</v>
      </c>
      <c r="D41" s="17" t="s">
        <v>663</v>
      </c>
      <c r="E41" s="17" t="s">
        <v>764</v>
      </c>
      <c r="F41" s="17" t="s">
        <v>765</v>
      </c>
      <c r="G41" s="17" t="s">
        <v>79</v>
      </c>
      <c r="H41" s="119">
        <v>-22.019010999999999</v>
      </c>
      <c r="I41" s="120">
        <v>-63.678721000000003</v>
      </c>
      <c r="J41" s="17" t="s">
        <v>303</v>
      </c>
      <c r="K41" s="17" t="s">
        <v>233</v>
      </c>
      <c r="L41" s="17" t="s">
        <v>311</v>
      </c>
      <c r="M41" s="121" t="s">
        <v>215</v>
      </c>
      <c r="N41" s="122">
        <v>25</v>
      </c>
      <c r="O41" s="123" t="s">
        <v>78</v>
      </c>
      <c r="P41" s="17" t="s">
        <v>178</v>
      </c>
      <c r="Q41" s="121" t="s">
        <v>179</v>
      </c>
      <c r="R41" s="124">
        <v>0</v>
      </c>
      <c r="S41" s="124">
        <v>3</v>
      </c>
      <c r="T41" s="124">
        <v>0</v>
      </c>
      <c r="U41" s="124">
        <v>0</v>
      </c>
      <c r="V41" s="124">
        <v>0</v>
      </c>
      <c r="W41" s="124">
        <v>3</v>
      </c>
      <c r="X41" s="124">
        <v>1</v>
      </c>
      <c r="Y41" s="125">
        <v>0</v>
      </c>
      <c r="Z41" s="17">
        <v>7</v>
      </c>
      <c r="AA41" s="126"/>
      <c r="AB41" s="127" t="s">
        <v>1257</v>
      </c>
      <c r="AC41" s="17" t="s">
        <v>77</v>
      </c>
      <c r="AD41" s="17">
        <v>0</v>
      </c>
      <c r="AE41" s="17" t="s">
        <v>77</v>
      </c>
      <c r="AF41" s="17">
        <v>0</v>
      </c>
      <c r="AG41" s="17" t="s">
        <v>77</v>
      </c>
      <c r="AH41" s="17" t="s">
        <v>194</v>
      </c>
      <c r="AI41" s="17">
        <v>3</v>
      </c>
      <c r="AJ41" s="17" t="s">
        <v>184</v>
      </c>
      <c r="AK41" s="17">
        <v>1</v>
      </c>
      <c r="AL41" s="17" t="s">
        <v>195</v>
      </c>
      <c r="AM41" s="17" t="s">
        <v>77</v>
      </c>
      <c r="AN41" s="17">
        <v>0</v>
      </c>
      <c r="AO41" s="17" t="s">
        <v>77</v>
      </c>
      <c r="AP41" s="17">
        <v>0</v>
      </c>
      <c r="AQ41" s="17" t="s">
        <v>77</v>
      </c>
      <c r="AR41" s="17" t="s">
        <v>77</v>
      </c>
      <c r="AS41" s="17">
        <v>0</v>
      </c>
      <c r="AT41" s="17" t="s">
        <v>77</v>
      </c>
      <c r="AU41" s="17">
        <v>0</v>
      </c>
      <c r="AV41" s="17" t="s">
        <v>77</v>
      </c>
      <c r="AW41" s="17" t="s">
        <v>234</v>
      </c>
      <c r="AX41" s="17">
        <v>3</v>
      </c>
      <c r="AY41" s="17" t="s">
        <v>187</v>
      </c>
      <c r="AZ41" s="17">
        <v>1</v>
      </c>
      <c r="BA41" s="17" t="s">
        <v>195</v>
      </c>
      <c r="BB41" s="17" t="s">
        <v>252</v>
      </c>
      <c r="BC41" s="17">
        <v>1</v>
      </c>
      <c r="BD41" s="17" t="s">
        <v>766</v>
      </c>
      <c r="BE41" s="17">
        <v>0</v>
      </c>
      <c r="BF41" s="17" t="s">
        <v>182</v>
      </c>
      <c r="BL41" s="17">
        <v>7</v>
      </c>
      <c r="BM41" s="126"/>
      <c r="BN41" s="126"/>
      <c r="BO41" s="126"/>
      <c r="BP41" s="126">
        <v>2023</v>
      </c>
      <c r="BQ41" s="126" t="s">
        <v>172</v>
      </c>
      <c r="BS41" s="128"/>
      <c r="BT41" s="221" t="s">
        <v>1258</v>
      </c>
      <c r="BU41" s="118">
        <v>2</v>
      </c>
      <c r="BV41" s="17">
        <v>0</v>
      </c>
      <c r="BW41" s="17">
        <v>1</v>
      </c>
      <c r="BX41" s="17">
        <v>2</v>
      </c>
      <c r="BY41" s="17">
        <v>1</v>
      </c>
      <c r="BZ41" s="17">
        <v>0</v>
      </c>
      <c r="CB41" s="17">
        <v>6</v>
      </c>
      <c r="CC41" s="121">
        <v>7</v>
      </c>
      <c r="CE41" s="118">
        <v>1</v>
      </c>
      <c r="CF41" s="17">
        <v>0</v>
      </c>
      <c r="CG41" s="17">
        <v>2</v>
      </c>
      <c r="CH41" s="17">
        <v>0</v>
      </c>
      <c r="CI41" s="17">
        <v>0</v>
      </c>
      <c r="CJ41" s="17">
        <v>1</v>
      </c>
      <c r="CK41" s="17">
        <v>0</v>
      </c>
      <c r="CL41" s="121">
        <v>4</v>
      </c>
      <c r="CM41" s="17" t="s">
        <v>1259</v>
      </c>
      <c r="CN41" s="17" t="s">
        <v>1260</v>
      </c>
      <c r="CO41" s="17" t="s">
        <v>1261</v>
      </c>
      <c r="CP41" s="17">
        <v>2</v>
      </c>
      <c r="CQ41" s="118">
        <v>1</v>
      </c>
      <c r="CR41" s="17">
        <v>0</v>
      </c>
      <c r="CS41" s="17" t="s">
        <v>676</v>
      </c>
      <c r="CT41" s="17" t="s">
        <v>77</v>
      </c>
      <c r="CV41" s="17" t="s">
        <v>1262</v>
      </c>
      <c r="CW41" s="17" t="s">
        <v>538</v>
      </c>
      <c r="CX41" s="17" t="s">
        <v>179</v>
      </c>
      <c r="CY41" s="121"/>
      <c r="CZ41" s="118">
        <v>0</v>
      </c>
      <c r="DC41" s="121"/>
      <c r="DD41" s="126"/>
      <c r="DF41" s="118"/>
      <c r="DG41" s="17" t="s">
        <v>1101</v>
      </c>
      <c r="DI41" s="126" t="s">
        <v>2653</v>
      </c>
      <c r="DJ41" s="118">
        <v>1</v>
      </c>
      <c r="DK41" s="118" t="s">
        <v>1263</v>
      </c>
      <c r="DL41" s="121"/>
      <c r="DM41" s="17" t="s">
        <v>1103</v>
      </c>
      <c r="DQ41" s="121"/>
      <c r="DY41" s="118"/>
      <c r="ED41" s="121"/>
      <c r="EK41" s="118"/>
      <c r="EL41" s="129"/>
      <c r="EM41" s="118">
        <v>50</v>
      </c>
      <c r="EN41" s="17">
        <v>6</v>
      </c>
      <c r="EO41" s="121"/>
      <c r="EP41" s="17">
        <v>42</v>
      </c>
      <c r="EQ41" s="118"/>
      <c r="ER41" s="121"/>
      <c r="EV41" s="128"/>
      <c r="EW41" s="128"/>
      <c r="EZ41" s="121"/>
      <c r="FB41" s="118"/>
      <c r="FD41" s="17">
        <v>0</v>
      </c>
      <c r="FE41" s="222">
        <v>14</v>
      </c>
      <c r="FF41" s="222"/>
      <c r="FG41" s="223"/>
      <c r="FH41" s="223"/>
      <c r="FI41" s="224"/>
      <c r="FJ41" s="223"/>
      <c r="FK41" s="118"/>
      <c r="FZ41" s="129"/>
      <c r="GB41" s="118"/>
      <c r="GH41" s="121"/>
      <c r="GI41" s="118"/>
      <c r="GN41" s="121"/>
      <c r="GO41" s="118"/>
      <c r="GU41" s="121"/>
      <c r="GV41" s="118"/>
      <c r="GY41" s="121"/>
      <c r="GZ41" s="118"/>
      <c r="HA41" s="121"/>
      <c r="HC41" s="118"/>
      <c r="HS41" s="121"/>
      <c r="HT41" s="17" t="s">
        <v>1264</v>
      </c>
      <c r="HU41" s="17" t="s">
        <v>2654</v>
      </c>
      <c r="HV41" s="17" t="s">
        <v>1264</v>
      </c>
      <c r="HW41" s="17">
        <v>0</v>
      </c>
      <c r="HX41" s="17" t="s">
        <v>179</v>
      </c>
      <c r="IE41" s="17" t="e">
        <v>#N/A</v>
      </c>
    </row>
    <row r="42" spans="1:244" s="17" customFormat="1" ht="12" customHeight="1">
      <c r="A42" s="118">
        <v>36</v>
      </c>
      <c r="D42" s="17" t="s">
        <v>663</v>
      </c>
      <c r="E42" s="17" t="s">
        <v>767</v>
      </c>
      <c r="F42" s="17" t="s">
        <v>768</v>
      </c>
      <c r="G42" s="17" t="s">
        <v>79</v>
      </c>
      <c r="H42" s="119">
        <v>-19.046361999999998</v>
      </c>
      <c r="I42" s="120">
        <v>-65.262032000000005</v>
      </c>
      <c r="J42" s="17" t="s">
        <v>303</v>
      </c>
      <c r="K42" s="17" t="s">
        <v>769</v>
      </c>
      <c r="L42" s="17" t="s">
        <v>770</v>
      </c>
      <c r="M42" s="121" t="s">
        <v>323</v>
      </c>
      <c r="N42" s="122">
        <v>6</v>
      </c>
      <c r="O42" s="123" t="s">
        <v>610</v>
      </c>
      <c r="P42" s="17" t="s">
        <v>178</v>
      </c>
      <c r="Q42" s="121" t="s">
        <v>179</v>
      </c>
      <c r="R42" s="124">
        <v>3</v>
      </c>
      <c r="S42" s="124">
        <v>3</v>
      </c>
      <c r="T42" s="124">
        <v>0</v>
      </c>
      <c r="U42" s="124">
        <v>0</v>
      </c>
      <c r="V42" s="124">
        <v>0</v>
      </c>
      <c r="W42" s="124">
        <v>3</v>
      </c>
      <c r="X42" s="124">
        <v>0</v>
      </c>
      <c r="Y42" s="125">
        <v>0</v>
      </c>
      <c r="Z42" s="17">
        <v>9</v>
      </c>
      <c r="AA42" s="126"/>
      <c r="AB42" s="127" t="s">
        <v>191</v>
      </c>
      <c r="AC42" s="17" t="s">
        <v>222</v>
      </c>
      <c r="AD42" s="17">
        <v>3</v>
      </c>
      <c r="AE42" s="17" t="s">
        <v>181</v>
      </c>
      <c r="AF42" s="17">
        <v>1</v>
      </c>
      <c r="AG42" s="17" t="s">
        <v>206</v>
      </c>
      <c r="AH42" s="17" t="s">
        <v>222</v>
      </c>
      <c r="AI42" s="17">
        <v>3</v>
      </c>
      <c r="AJ42" s="17" t="s">
        <v>184</v>
      </c>
      <c r="AK42" s="17">
        <v>1</v>
      </c>
      <c r="AL42" s="17" t="s">
        <v>206</v>
      </c>
      <c r="AM42" s="17" t="s">
        <v>77</v>
      </c>
      <c r="AN42" s="17">
        <v>0</v>
      </c>
      <c r="AO42" s="17" t="s">
        <v>77</v>
      </c>
      <c r="AP42" s="17">
        <v>0</v>
      </c>
      <c r="AQ42" s="17" t="s">
        <v>77</v>
      </c>
      <c r="AR42" s="17" t="s">
        <v>77</v>
      </c>
      <c r="AS42" s="17">
        <v>0</v>
      </c>
      <c r="AT42" s="17" t="s">
        <v>77</v>
      </c>
      <c r="AU42" s="17">
        <v>0</v>
      </c>
      <c r="AV42" s="17" t="s">
        <v>77</v>
      </c>
      <c r="AW42" s="17" t="s">
        <v>186</v>
      </c>
      <c r="AX42" s="17">
        <v>3</v>
      </c>
      <c r="AY42" s="17" t="s">
        <v>187</v>
      </c>
      <c r="AZ42" s="17">
        <v>1</v>
      </c>
      <c r="BA42" s="17" t="s">
        <v>236</v>
      </c>
      <c r="BB42" s="17" t="s">
        <v>77</v>
      </c>
      <c r="BC42" s="17">
        <v>0</v>
      </c>
      <c r="BD42" s="17" t="s">
        <v>77</v>
      </c>
      <c r="BE42" s="17">
        <v>0</v>
      </c>
      <c r="BF42" s="17" t="s">
        <v>77</v>
      </c>
      <c r="BL42" s="17">
        <v>9</v>
      </c>
      <c r="BM42" s="126"/>
      <c r="BN42" s="126"/>
      <c r="BO42" s="126"/>
      <c r="BP42" s="126">
        <v>2023</v>
      </c>
      <c r="BQ42" s="126" t="s">
        <v>171</v>
      </c>
      <c r="BS42" s="128"/>
      <c r="BT42" s="221" t="s">
        <v>1158</v>
      </c>
      <c r="BU42" s="118">
        <v>1</v>
      </c>
      <c r="BV42" s="17">
        <v>3</v>
      </c>
      <c r="BW42" s="17">
        <v>0</v>
      </c>
      <c r="BX42" s="17">
        <v>0</v>
      </c>
      <c r="BY42" s="17">
        <v>0</v>
      </c>
      <c r="BZ42" s="17">
        <v>0</v>
      </c>
      <c r="CB42" s="17">
        <v>4</v>
      </c>
      <c r="CC42" s="121">
        <v>9</v>
      </c>
      <c r="CE42" s="118">
        <v>0</v>
      </c>
      <c r="CF42" s="17">
        <v>0</v>
      </c>
      <c r="CG42" s="17">
        <v>3</v>
      </c>
      <c r="CH42" s="17">
        <v>0</v>
      </c>
      <c r="CI42" s="17">
        <v>0</v>
      </c>
      <c r="CJ42" s="17">
        <v>0</v>
      </c>
      <c r="CK42" s="17">
        <v>2</v>
      </c>
      <c r="CL42" s="121">
        <v>5</v>
      </c>
      <c r="CM42" s="17" t="s">
        <v>1159</v>
      </c>
      <c r="CN42" s="17" t="s">
        <v>251</v>
      </c>
      <c r="CO42" s="17" t="s">
        <v>1160</v>
      </c>
      <c r="CP42" s="17">
        <v>5</v>
      </c>
      <c r="CQ42" s="118">
        <v>1</v>
      </c>
      <c r="CR42" s="17">
        <v>0</v>
      </c>
      <c r="CS42" s="17" t="s">
        <v>676</v>
      </c>
      <c r="CT42" s="17" t="s">
        <v>77</v>
      </c>
      <c r="CV42" s="17" t="s">
        <v>1117</v>
      </c>
      <c r="CW42" s="17" t="s">
        <v>678</v>
      </c>
      <c r="CX42" s="17" t="s">
        <v>179</v>
      </c>
      <c r="CY42" s="121"/>
      <c r="CZ42" s="118">
        <v>0</v>
      </c>
      <c r="DC42" s="121"/>
      <c r="DD42" s="126"/>
      <c r="DF42" s="118"/>
      <c r="DG42" s="17" t="s">
        <v>1118</v>
      </c>
      <c r="DI42" s="126" t="s">
        <v>2655</v>
      </c>
      <c r="DJ42" s="118">
        <v>5</v>
      </c>
      <c r="DK42" s="118" t="s">
        <v>1161</v>
      </c>
      <c r="DL42" s="121"/>
      <c r="DM42" s="17" t="s">
        <v>2656</v>
      </c>
      <c r="DQ42" s="121"/>
      <c r="DY42" s="118"/>
      <c r="DZ42" s="17">
        <v>4</v>
      </c>
      <c r="ED42" s="121"/>
      <c r="EH42" s="17">
        <v>8</v>
      </c>
      <c r="EK42" s="118">
        <v>2</v>
      </c>
      <c r="EL42" s="129"/>
      <c r="EM42" s="118">
        <v>30</v>
      </c>
      <c r="EN42" s="17">
        <v>4</v>
      </c>
      <c r="EO42" s="121"/>
      <c r="EP42" s="17">
        <v>21</v>
      </c>
      <c r="EQ42" s="118"/>
      <c r="ER42" s="121"/>
      <c r="EV42" s="128"/>
      <c r="EW42" s="128"/>
      <c r="EZ42" s="121"/>
      <c r="FB42" s="118"/>
      <c r="FD42" s="17">
        <v>0</v>
      </c>
      <c r="FE42" s="222">
        <v>14</v>
      </c>
      <c r="FF42" s="222"/>
      <c r="FG42" s="223"/>
      <c r="FH42" s="223"/>
      <c r="FI42" s="224"/>
      <c r="FJ42" s="223"/>
      <c r="FK42" s="118"/>
      <c r="FZ42" s="129"/>
      <c r="GB42" s="118"/>
      <c r="GH42" s="121"/>
      <c r="GI42" s="118"/>
      <c r="GN42" s="121"/>
      <c r="GO42" s="118"/>
      <c r="GU42" s="121"/>
      <c r="GV42" s="118"/>
      <c r="GY42" s="121"/>
      <c r="GZ42" s="118"/>
      <c r="HA42" s="121"/>
      <c r="HC42" s="118"/>
      <c r="HS42" s="121"/>
      <c r="HT42" s="17" t="s">
        <v>2657</v>
      </c>
      <c r="HU42" s="17" t="s">
        <v>2658</v>
      </c>
      <c r="HV42" s="17" t="s">
        <v>2657</v>
      </c>
      <c r="HW42" s="17">
        <v>0</v>
      </c>
      <c r="HX42" s="17" t="s">
        <v>179</v>
      </c>
      <c r="IH42" s="17" t="s">
        <v>550</v>
      </c>
    </row>
    <row r="43" spans="1:244" s="17" customFormat="1" ht="12" customHeight="1">
      <c r="A43" s="118">
        <v>37</v>
      </c>
      <c r="C43" s="17" t="s">
        <v>670</v>
      </c>
      <c r="D43" s="17" t="s">
        <v>663</v>
      </c>
      <c r="E43" s="17" t="s">
        <v>771</v>
      </c>
      <c r="F43" s="17" t="s">
        <v>772</v>
      </c>
      <c r="G43" s="17" t="s">
        <v>79</v>
      </c>
      <c r="H43" s="118">
        <v>-17.773</v>
      </c>
      <c r="I43" s="17">
        <v>-63.195</v>
      </c>
      <c r="J43" s="17" t="s">
        <v>303</v>
      </c>
      <c r="K43" s="17" t="s">
        <v>176</v>
      </c>
      <c r="L43" s="17" t="s">
        <v>304</v>
      </c>
      <c r="M43" s="121" t="s">
        <v>177</v>
      </c>
      <c r="N43" s="118">
        <v>6</v>
      </c>
      <c r="O43" s="17" t="s">
        <v>610</v>
      </c>
      <c r="P43" s="17" t="s">
        <v>178</v>
      </c>
      <c r="Q43" s="121" t="s">
        <v>179</v>
      </c>
      <c r="R43" s="124">
        <v>0</v>
      </c>
      <c r="S43" s="124">
        <v>0</v>
      </c>
      <c r="T43" s="124">
        <v>3</v>
      </c>
      <c r="U43" s="124">
        <v>0</v>
      </c>
      <c r="V43" s="124">
        <v>1</v>
      </c>
      <c r="W43" s="124">
        <v>3</v>
      </c>
      <c r="X43" s="124">
        <v>3</v>
      </c>
      <c r="Y43" s="125">
        <v>0</v>
      </c>
      <c r="Z43" s="17">
        <v>10</v>
      </c>
      <c r="AA43" s="126"/>
      <c r="AB43" s="127" t="s">
        <v>1265</v>
      </c>
      <c r="AC43" s="17" t="s">
        <v>773</v>
      </c>
      <c r="AD43" s="17">
        <v>3</v>
      </c>
      <c r="AE43" s="17" t="s">
        <v>181</v>
      </c>
      <c r="AF43" s="17">
        <v>1</v>
      </c>
      <c r="AG43" s="17" t="s">
        <v>182</v>
      </c>
      <c r="AH43" s="17" t="s">
        <v>774</v>
      </c>
      <c r="AI43" s="17">
        <v>0</v>
      </c>
      <c r="AJ43" s="17" t="s">
        <v>184</v>
      </c>
      <c r="AK43" s="17">
        <v>1</v>
      </c>
      <c r="AL43" s="17" t="s">
        <v>182</v>
      </c>
      <c r="AM43" s="17" t="s">
        <v>77</v>
      </c>
      <c r="AN43" s="17">
        <v>0</v>
      </c>
      <c r="AO43" s="17" t="s">
        <v>77</v>
      </c>
      <c r="AP43" s="17">
        <v>0</v>
      </c>
      <c r="AQ43" s="17" t="s">
        <v>77</v>
      </c>
      <c r="AR43" s="17" t="s">
        <v>566</v>
      </c>
      <c r="AS43" s="17">
        <v>1</v>
      </c>
      <c r="AT43" s="17" t="s">
        <v>775</v>
      </c>
      <c r="AU43" s="17">
        <v>1</v>
      </c>
      <c r="AV43" s="17" t="s">
        <v>182</v>
      </c>
      <c r="AW43" s="17" t="s">
        <v>776</v>
      </c>
      <c r="AX43" s="17">
        <v>3</v>
      </c>
      <c r="AY43" s="17" t="s">
        <v>230</v>
      </c>
      <c r="AZ43" s="17">
        <v>0</v>
      </c>
      <c r="BA43" s="17" t="s">
        <v>182</v>
      </c>
      <c r="BB43" s="17" t="s">
        <v>675</v>
      </c>
      <c r="BC43" s="17">
        <v>3</v>
      </c>
      <c r="BD43" s="17" t="s">
        <v>230</v>
      </c>
      <c r="BE43" s="17">
        <v>0</v>
      </c>
      <c r="BF43" s="17" t="s">
        <v>182</v>
      </c>
      <c r="BL43" s="17">
        <v>10</v>
      </c>
      <c r="BM43" s="126" t="s">
        <v>519</v>
      </c>
      <c r="BN43" s="126" t="s">
        <v>1990</v>
      </c>
      <c r="BO43" s="126"/>
      <c r="BP43" s="126">
        <v>2023</v>
      </c>
      <c r="BQ43" s="126" t="s">
        <v>171</v>
      </c>
      <c r="BS43" s="128"/>
      <c r="BT43" s="221" t="s">
        <v>1266</v>
      </c>
      <c r="BU43" s="118">
        <v>2</v>
      </c>
      <c r="BV43" s="17">
        <v>0</v>
      </c>
      <c r="BW43" s="17">
        <v>0</v>
      </c>
      <c r="BX43" s="17">
        <v>1</v>
      </c>
      <c r="BY43" s="17">
        <v>1</v>
      </c>
      <c r="BZ43" s="17">
        <v>2</v>
      </c>
      <c r="CB43" s="17">
        <v>6</v>
      </c>
      <c r="CC43" s="121">
        <v>10</v>
      </c>
      <c r="CE43" s="118">
        <v>0</v>
      </c>
      <c r="CF43" s="17">
        <v>0</v>
      </c>
      <c r="CG43" s="17">
        <v>0</v>
      </c>
      <c r="CH43" s="17">
        <v>0</v>
      </c>
      <c r="CI43" s="17">
        <v>1</v>
      </c>
      <c r="CJ43" s="17">
        <v>0</v>
      </c>
      <c r="CK43" s="17">
        <v>0</v>
      </c>
      <c r="CL43" s="121">
        <v>1</v>
      </c>
      <c r="CM43" s="17" t="s">
        <v>1267</v>
      </c>
      <c r="CN43" s="17" t="s">
        <v>1268</v>
      </c>
      <c r="CO43" s="17" t="s">
        <v>1269</v>
      </c>
      <c r="CP43" s="17">
        <v>2</v>
      </c>
      <c r="CQ43" s="118">
        <v>1</v>
      </c>
      <c r="CR43" s="17">
        <v>2</v>
      </c>
      <c r="CS43" s="17" t="s">
        <v>676</v>
      </c>
      <c r="CT43" s="17" t="s">
        <v>677</v>
      </c>
      <c r="CV43" s="17" t="s">
        <v>1109</v>
      </c>
      <c r="CW43" s="17" t="s">
        <v>678</v>
      </c>
      <c r="CX43" s="17" t="s">
        <v>417</v>
      </c>
      <c r="CY43" s="121"/>
      <c r="CZ43" s="118">
        <v>0</v>
      </c>
      <c r="DC43" s="121"/>
      <c r="DD43" s="126"/>
      <c r="DF43" s="118"/>
      <c r="DG43" s="17" t="s">
        <v>1270</v>
      </c>
      <c r="DI43" s="126" t="s">
        <v>2659</v>
      </c>
      <c r="DJ43" s="118">
        <v>20</v>
      </c>
      <c r="DK43" s="118" t="s">
        <v>1271</v>
      </c>
      <c r="DL43" s="121"/>
      <c r="DM43" s="17" t="s">
        <v>1272</v>
      </c>
      <c r="DQ43" s="121"/>
      <c r="DY43" s="118"/>
      <c r="ED43" s="121"/>
      <c r="EK43" s="118"/>
      <c r="EL43" s="121"/>
      <c r="EM43" s="118">
        <v>30</v>
      </c>
      <c r="EN43" s="17">
        <v>6</v>
      </c>
      <c r="EO43" s="121"/>
      <c r="EP43" s="17">
        <v>21</v>
      </c>
      <c r="EQ43" s="118"/>
      <c r="ER43" s="121"/>
      <c r="EV43" s="128"/>
      <c r="EW43" s="128"/>
      <c r="EZ43" s="121"/>
      <c r="FB43" s="118">
        <v>6</v>
      </c>
      <c r="FC43" s="17">
        <v>7</v>
      </c>
      <c r="FD43" s="17">
        <v>13</v>
      </c>
      <c r="FE43" s="222">
        <v>29</v>
      </c>
      <c r="FF43" s="222"/>
      <c r="FG43" s="223"/>
      <c r="FH43" s="223"/>
      <c r="FI43" s="224"/>
      <c r="FJ43" s="223"/>
      <c r="FK43" s="118"/>
      <c r="FX43" s="17">
        <v>3</v>
      </c>
      <c r="FZ43" s="129"/>
      <c r="GB43" s="118">
        <v>2</v>
      </c>
      <c r="GC43" s="17">
        <v>5</v>
      </c>
      <c r="GD43" s="17" t="s">
        <v>1991</v>
      </c>
      <c r="GF43" s="17" t="s">
        <v>1992</v>
      </c>
      <c r="GH43" s="121"/>
      <c r="GI43" s="118"/>
      <c r="GN43" s="121"/>
      <c r="GO43" s="118"/>
      <c r="GU43" s="121"/>
      <c r="GV43" s="118"/>
      <c r="GY43" s="121"/>
      <c r="GZ43" s="118"/>
      <c r="HA43" s="121"/>
      <c r="HC43" s="118"/>
      <c r="HF43" s="17">
        <v>1</v>
      </c>
      <c r="HG43" s="17">
        <v>13</v>
      </c>
      <c r="HH43" s="17" t="s">
        <v>77</v>
      </c>
      <c r="HS43" s="121"/>
      <c r="HT43" s="17" t="s">
        <v>1273</v>
      </c>
      <c r="HU43" s="17" t="s">
        <v>2660</v>
      </c>
      <c r="HV43" s="17" t="s">
        <v>1273</v>
      </c>
      <c r="HW43" s="17">
        <v>0</v>
      </c>
      <c r="HX43" s="17" t="s">
        <v>179</v>
      </c>
      <c r="IE43" s="17" t="s">
        <v>519</v>
      </c>
    </row>
    <row r="44" spans="1:244" s="17" customFormat="1" ht="12" customHeight="1">
      <c r="A44" s="118">
        <v>38</v>
      </c>
      <c r="C44" s="17" t="s">
        <v>306</v>
      </c>
      <c r="D44" s="17" t="s">
        <v>663</v>
      </c>
      <c r="E44" s="17" t="s">
        <v>777</v>
      </c>
      <c r="F44" s="17" t="s">
        <v>778</v>
      </c>
      <c r="G44" s="17" t="s">
        <v>79</v>
      </c>
      <c r="H44" s="118">
        <v>-17.768069000000001</v>
      </c>
      <c r="I44" s="17">
        <v>-63.190201999999999</v>
      </c>
      <c r="J44" s="17" t="s">
        <v>303</v>
      </c>
      <c r="K44" s="17" t="s">
        <v>176</v>
      </c>
      <c r="L44" s="17" t="s">
        <v>304</v>
      </c>
      <c r="M44" s="121" t="s">
        <v>177</v>
      </c>
      <c r="N44" s="118">
        <v>19</v>
      </c>
      <c r="O44" s="17" t="s">
        <v>78</v>
      </c>
      <c r="P44" s="17" t="s">
        <v>178</v>
      </c>
      <c r="Q44" s="121" t="s">
        <v>779</v>
      </c>
      <c r="R44" s="124">
        <v>3</v>
      </c>
      <c r="S44" s="124">
        <v>3</v>
      </c>
      <c r="T44" s="124">
        <v>0</v>
      </c>
      <c r="U44" s="124">
        <v>2</v>
      </c>
      <c r="V44" s="124">
        <v>0</v>
      </c>
      <c r="W44" s="124">
        <v>3</v>
      </c>
      <c r="X44" s="124">
        <v>0</v>
      </c>
      <c r="Y44" s="125">
        <v>0</v>
      </c>
      <c r="Z44" s="17">
        <v>11</v>
      </c>
      <c r="AA44" s="126"/>
      <c r="AB44" s="127" t="s">
        <v>781</v>
      </c>
      <c r="AC44" s="17" t="s">
        <v>780</v>
      </c>
      <c r="AD44" s="17">
        <v>3</v>
      </c>
      <c r="AE44" s="17" t="s">
        <v>781</v>
      </c>
      <c r="AF44" s="17">
        <v>1</v>
      </c>
      <c r="AG44" s="17" t="s">
        <v>189</v>
      </c>
      <c r="AH44" s="17" t="s">
        <v>183</v>
      </c>
      <c r="AI44" s="17">
        <v>3</v>
      </c>
      <c r="AJ44" s="17" t="s">
        <v>782</v>
      </c>
      <c r="AK44" s="17">
        <v>0</v>
      </c>
      <c r="AL44" s="17" t="s">
        <v>189</v>
      </c>
      <c r="AM44" s="17" t="s">
        <v>721</v>
      </c>
      <c r="AN44" s="17">
        <v>2</v>
      </c>
      <c r="AO44" s="17" t="s">
        <v>782</v>
      </c>
      <c r="AP44" s="17">
        <v>0</v>
      </c>
      <c r="AQ44" s="17" t="s">
        <v>189</v>
      </c>
      <c r="AR44" s="17" t="s">
        <v>77</v>
      </c>
      <c r="AS44" s="17">
        <v>0</v>
      </c>
      <c r="AT44" s="17" t="s">
        <v>77</v>
      </c>
      <c r="AU44" s="17">
        <v>0</v>
      </c>
      <c r="AV44" s="17" t="s">
        <v>77</v>
      </c>
      <c r="AW44" s="17" t="s">
        <v>783</v>
      </c>
      <c r="AX44" s="17">
        <v>3</v>
      </c>
      <c r="AY44" s="17" t="s">
        <v>782</v>
      </c>
      <c r="AZ44" s="17">
        <v>0</v>
      </c>
      <c r="BA44" s="17" t="s">
        <v>189</v>
      </c>
      <c r="BB44" s="17" t="s">
        <v>77</v>
      </c>
      <c r="BC44" s="17">
        <v>0</v>
      </c>
      <c r="BD44" s="17" t="s">
        <v>77</v>
      </c>
      <c r="BE44" s="17">
        <v>0</v>
      </c>
      <c r="BF44" s="17" t="s">
        <v>77</v>
      </c>
      <c r="BL44" s="17">
        <v>11</v>
      </c>
      <c r="BM44" s="126" t="s">
        <v>519</v>
      </c>
      <c r="BN44" s="126" t="s">
        <v>1993</v>
      </c>
      <c r="BO44" s="126"/>
      <c r="BP44" s="126" t="s">
        <v>2596</v>
      </c>
      <c r="BQ44" s="126" t="s">
        <v>171</v>
      </c>
      <c r="BS44" s="128"/>
      <c r="BT44" s="221" t="s">
        <v>1195</v>
      </c>
      <c r="BU44" s="118">
        <v>3</v>
      </c>
      <c r="BV44" s="17">
        <v>3</v>
      </c>
      <c r="BW44" s="17">
        <v>0</v>
      </c>
      <c r="BX44" s="17">
        <v>0</v>
      </c>
      <c r="BY44" s="17">
        <v>0</v>
      </c>
      <c r="BZ44" s="17">
        <v>0</v>
      </c>
      <c r="CB44" s="17">
        <v>6</v>
      </c>
      <c r="CC44" s="121">
        <v>11</v>
      </c>
      <c r="CE44" s="118">
        <v>0</v>
      </c>
      <c r="CF44" s="17">
        <v>0</v>
      </c>
      <c r="CG44" s="17">
        <v>3</v>
      </c>
      <c r="CH44" s="17">
        <v>0</v>
      </c>
      <c r="CI44" s="17">
        <v>0</v>
      </c>
      <c r="CJ44" s="17">
        <v>0</v>
      </c>
      <c r="CK44" s="17">
        <v>3</v>
      </c>
      <c r="CL44" s="121">
        <v>6</v>
      </c>
      <c r="CM44" s="17" t="s">
        <v>1190</v>
      </c>
      <c r="CN44" s="17" t="s">
        <v>251</v>
      </c>
      <c r="CO44" s="17" t="s">
        <v>1191</v>
      </c>
      <c r="CP44" s="17">
        <v>10</v>
      </c>
      <c r="CQ44" s="118">
        <v>0</v>
      </c>
      <c r="CR44" s="17">
        <v>0</v>
      </c>
      <c r="CS44" s="17" t="s">
        <v>544</v>
      </c>
      <c r="CT44" s="17" t="s">
        <v>77</v>
      </c>
      <c r="CV44" s="17" t="s">
        <v>1175</v>
      </c>
      <c r="CW44" s="17" t="s">
        <v>678</v>
      </c>
      <c r="CX44" s="17" t="s">
        <v>179</v>
      </c>
      <c r="CY44" s="121"/>
      <c r="CZ44" s="118">
        <v>0</v>
      </c>
      <c r="DC44" s="121"/>
      <c r="DD44" s="126"/>
      <c r="DF44" s="118"/>
      <c r="DG44" s="17" t="s">
        <v>1118</v>
      </c>
      <c r="DI44" s="126" t="s">
        <v>2624</v>
      </c>
      <c r="DJ44" s="118">
        <v>3</v>
      </c>
      <c r="DK44" s="118" t="s">
        <v>1192</v>
      </c>
      <c r="DL44" s="121"/>
      <c r="DM44" s="17" t="s">
        <v>2611</v>
      </c>
      <c r="DQ44" s="121"/>
      <c r="DY44" s="118"/>
      <c r="EA44" s="17">
        <v>6</v>
      </c>
      <c r="ED44" s="121"/>
      <c r="EG44" s="17">
        <v>12</v>
      </c>
      <c r="EK44" s="118">
        <v>3</v>
      </c>
      <c r="EL44" s="121"/>
      <c r="EM44" s="118">
        <v>50</v>
      </c>
      <c r="EN44" s="17">
        <v>6</v>
      </c>
      <c r="EO44" s="121"/>
      <c r="EP44" s="17">
        <v>35</v>
      </c>
      <c r="EQ44" s="118"/>
      <c r="ER44" s="121"/>
      <c r="EV44" s="128"/>
      <c r="EW44" s="128"/>
      <c r="EZ44" s="121"/>
      <c r="FB44" s="118"/>
      <c r="FD44" s="17">
        <v>0</v>
      </c>
      <c r="FE44" s="222">
        <v>14</v>
      </c>
      <c r="FF44" s="222"/>
      <c r="FG44" s="223"/>
      <c r="FH44" s="223"/>
      <c r="FI44" s="224"/>
      <c r="FJ44" s="223"/>
      <c r="FK44" s="118"/>
      <c r="FZ44" s="129"/>
      <c r="GB44" s="118"/>
      <c r="GH44" s="121"/>
      <c r="GI44" s="118"/>
      <c r="GN44" s="121"/>
      <c r="GO44" s="118"/>
      <c r="GU44" s="121"/>
      <c r="GV44" s="118"/>
      <c r="GY44" s="121"/>
      <c r="GZ44" s="118"/>
      <c r="HA44" s="121"/>
      <c r="HC44" s="118"/>
      <c r="HS44" s="121"/>
      <c r="HT44" s="17" t="s">
        <v>2625</v>
      </c>
      <c r="HU44" s="17" t="s">
        <v>2628</v>
      </c>
      <c r="HV44" s="17" t="s">
        <v>2625</v>
      </c>
      <c r="IE44" s="17" t="e">
        <v>#N/A</v>
      </c>
    </row>
    <row r="45" spans="1:244" s="17" customFormat="1" ht="12" customHeight="1">
      <c r="A45" s="118">
        <v>39</v>
      </c>
      <c r="D45" s="17" t="s">
        <v>663</v>
      </c>
      <c r="E45" s="17" t="s">
        <v>608</v>
      </c>
      <c r="F45" s="17" t="s">
        <v>609</v>
      </c>
      <c r="G45" s="17" t="s">
        <v>79</v>
      </c>
      <c r="H45" s="118">
        <v>-17.717783000000001</v>
      </c>
      <c r="I45" s="17">
        <v>-63.160266999999997</v>
      </c>
      <c r="J45" s="17" t="s">
        <v>303</v>
      </c>
      <c r="K45" s="17" t="s">
        <v>176</v>
      </c>
      <c r="L45" s="17" t="s">
        <v>304</v>
      </c>
      <c r="M45" s="121" t="s">
        <v>177</v>
      </c>
      <c r="N45" s="118">
        <v>40</v>
      </c>
      <c r="O45" s="17" t="s">
        <v>78</v>
      </c>
      <c r="P45" s="17" t="s">
        <v>196</v>
      </c>
      <c r="Q45" s="121" t="s">
        <v>179</v>
      </c>
      <c r="R45" s="124">
        <v>3</v>
      </c>
      <c r="S45" s="124">
        <v>3</v>
      </c>
      <c r="T45" s="124">
        <v>0</v>
      </c>
      <c r="U45" s="124">
        <v>0</v>
      </c>
      <c r="V45" s="124">
        <v>0</v>
      </c>
      <c r="W45" s="124">
        <v>1</v>
      </c>
      <c r="X45" s="124">
        <v>0</v>
      </c>
      <c r="Y45" s="125">
        <v>2</v>
      </c>
      <c r="Z45" s="17">
        <v>9</v>
      </c>
      <c r="AA45" s="126"/>
      <c r="AB45" s="127" t="s">
        <v>1163</v>
      </c>
      <c r="AC45" s="17" t="s">
        <v>328</v>
      </c>
      <c r="AD45" s="17">
        <v>3</v>
      </c>
      <c r="AE45" s="17" t="s">
        <v>181</v>
      </c>
      <c r="AF45" s="17">
        <v>1</v>
      </c>
      <c r="AG45" s="17" t="s">
        <v>206</v>
      </c>
      <c r="AH45" s="17" t="s">
        <v>183</v>
      </c>
      <c r="AI45" s="17">
        <v>3</v>
      </c>
      <c r="AJ45" s="17" t="s">
        <v>184</v>
      </c>
      <c r="AK45" s="17">
        <v>1</v>
      </c>
      <c r="AL45" s="17" t="s">
        <v>206</v>
      </c>
      <c r="AM45" s="17" t="s">
        <v>77</v>
      </c>
      <c r="AN45" s="17">
        <v>0</v>
      </c>
      <c r="AO45" s="17" t="s">
        <v>77</v>
      </c>
      <c r="AP45" s="17">
        <v>0</v>
      </c>
      <c r="AQ45" s="17" t="s">
        <v>77</v>
      </c>
      <c r="AR45" s="17" t="s">
        <v>77</v>
      </c>
      <c r="AS45" s="17">
        <v>0</v>
      </c>
      <c r="AT45" s="17" t="s">
        <v>77</v>
      </c>
      <c r="AU45" s="17">
        <v>0</v>
      </c>
      <c r="AV45" s="17" t="s">
        <v>77</v>
      </c>
      <c r="AW45" s="17" t="s">
        <v>602</v>
      </c>
      <c r="AX45" s="17">
        <v>1</v>
      </c>
      <c r="AY45" s="17" t="s">
        <v>210</v>
      </c>
      <c r="AZ45" s="17">
        <v>1</v>
      </c>
      <c r="BA45" s="17" t="s">
        <v>236</v>
      </c>
      <c r="BB45" s="17" t="s">
        <v>77</v>
      </c>
      <c r="BC45" s="17">
        <v>0</v>
      </c>
      <c r="BD45" s="17" t="s">
        <v>77</v>
      </c>
      <c r="BE45" s="17">
        <v>0</v>
      </c>
      <c r="BF45" s="17" t="s">
        <v>77</v>
      </c>
      <c r="BG45" s="17" t="s">
        <v>784</v>
      </c>
      <c r="BH45" s="17">
        <v>2</v>
      </c>
      <c r="BI45" s="17" t="s">
        <v>230</v>
      </c>
      <c r="BJ45" s="17">
        <v>0</v>
      </c>
      <c r="BK45" s="17" t="s">
        <v>236</v>
      </c>
      <c r="BL45" s="17">
        <v>9</v>
      </c>
      <c r="BM45" s="126"/>
      <c r="BN45" s="126"/>
      <c r="BO45" s="126"/>
      <c r="BP45" s="126">
        <v>2023</v>
      </c>
      <c r="BQ45" s="126" t="s">
        <v>171</v>
      </c>
      <c r="BS45" s="128"/>
      <c r="BT45" s="221" t="s">
        <v>1274</v>
      </c>
      <c r="BU45" s="118">
        <v>2</v>
      </c>
      <c r="BV45" s="17">
        <v>1</v>
      </c>
      <c r="BW45" s="17">
        <v>0</v>
      </c>
      <c r="BX45" s="17">
        <v>0</v>
      </c>
      <c r="BY45" s="17">
        <v>1</v>
      </c>
      <c r="BZ45" s="17">
        <v>0</v>
      </c>
      <c r="CB45" s="17">
        <v>4</v>
      </c>
      <c r="CC45" s="121">
        <v>9</v>
      </c>
      <c r="CE45" s="118">
        <v>2</v>
      </c>
      <c r="CF45" s="17">
        <v>0</v>
      </c>
      <c r="CG45" s="17">
        <v>1</v>
      </c>
      <c r="CH45" s="17">
        <v>0</v>
      </c>
      <c r="CI45" s="17">
        <v>0</v>
      </c>
      <c r="CJ45" s="17">
        <v>0</v>
      </c>
      <c r="CK45" s="17">
        <v>0</v>
      </c>
      <c r="CL45" s="121">
        <v>3</v>
      </c>
      <c r="CM45" s="17" t="s">
        <v>1275</v>
      </c>
      <c r="CN45" s="17" t="s">
        <v>1200</v>
      </c>
      <c r="CO45" s="17" t="s">
        <v>1276</v>
      </c>
      <c r="CP45" s="17">
        <v>1</v>
      </c>
      <c r="CQ45" s="118">
        <v>1</v>
      </c>
      <c r="CR45" s="17">
        <v>0</v>
      </c>
      <c r="CS45" s="17" t="s">
        <v>676</v>
      </c>
      <c r="CT45" s="17" t="s">
        <v>77</v>
      </c>
      <c r="CV45" s="17" t="s">
        <v>1117</v>
      </c>
      <c r="CW45" s="17" t="s">
        <v>678</v>
      </c>
      <c r="CX45" s="17" t="s">
        <v>179</v>
      </c>
      <c r="CY45" s="121"/>
      <c r="CZ45" s="118">
        <v>0</v>
      </c>
      <c r="DC45" s="121"/>
      <c r="DD45" s="126"/>
      <c r="DF45" s="118"/>
      <c r="DG45" s="17" t="s">
        <v>1168</v>
      </c>
      <c r="DI45" s="126" t="s">
        <v>2614</v>
      </c>
      <c r="DJ45" s="118">
        <v>12</v>
      </c>
      <c r="DK45" s="118" t="s">
        <v>1277</v>
      </c>
      <c r="DL45" s="121"/>
      <c r="DM45" s="17" t="s">
        <v>1278</v>
      </c>
      <c r="DQ45" s="121"/>
      <c r="DR45" s="17" t="s">
        <v>599</v>
      </c>
      <c r="DS45" s="17" t="s">
        <v>599</v>
      </c>
      <c r="DW45" s="17" t="s">
        <v>2006</v>
      </c>
      <c r="DY45" s="118"/>
      <c r="ED45" s="121"/>
      <c r="EK45" s="118"/>
      <c r="EL45" s="129"/>
      <c r="EM45" s="118">
        <v>70</v>
      </c>
      <c r="EN45" s="17">
        <v>4</v>
      </c>
      <c r="EO45" s="121"/>
      <c r="EP45" s="17">
        <v>59</v>
      </c>
      <c r="EQ45" s="118"/>
      <c r="ER45" s="121"/>
      <c r="EV45" s="128"/>
      <c r="EW45" s="128"/>
      <c r="EZ45" s="121"/>
      <c r="FB45" s="118">
        <v>31.5</v>
      </c>
      <c r="FC45" s="17">
        <v>10</v>
      </c>
      <c r="FD45" s="17">
        <v>41.5</v>
      </c>
      <c r="FE45" s="222">
        <v>60</v>
      </c>
      <c r="FF45" s="222"/>
      <c r="FG45" s="223"/>
      <c r="FH45" s="223"/>
      <c r="FI45" s="224"/>
      <c r="FJ45" s="223"/>
      <c r="FK45" s="118"/>
      <c r="FP45" s="17">
        <v>1</v>
      </c>
      <c r="FQ45" s="17">
        <v>1</v>
      </c>
      <c r="FT45" s="17">
        <v>1</v>
      </c>
      <c r="FZ45" s="129"/>
      <c r="GB45" s="118">
        <v>1</v>
      </c>
      <c r="GC45" s="17">
        <v>31.5</v>
      </c>
      <c r="GD45" s="17" t="s">
        <v>109</v>
      </c>
      <c r="GE45" s="17">
        <v>0</v>
      </c>
      <c r="GH45" s="121"/>
      <c r="GI45" s="118"/>
      <c r="GN45" s="121"/>
      <c r="GO45" s="118"/>
      <c r="GU45" s="121"/>
      <c r="GV45" s="118"/>
      <c r="GY45" s="121"/>
      <c r="GZ45" s="118"/>
      <c r="HA45" s="121"/>
      <c r="HC45" s="118"/>
      <c r="HS45" s="121"/>
      <c r="HT45" s="17" t="s">
        <v>1279</v>
      </c>
      <c r="HU45" s="17" t="s">
        <v>2661</v>
      </c>
      <c r="HV45" s="17" t="s">
        <v>1279</v>
      </c>
      <c r="HW45" s="17">
        <v>0</v>
      </c>
      <c r="HX45" s="17">
        <v>12</v>
      </c>
      <c r="IE45" s="17" t="e">
        <v>#N/A</v>
      </c>
    </row>
    <row r="46" spans="1:244" s="17" customFormat="1" ht="12" customHeight="1">
      <c r="A46" s="118">
        <v>40</v>
      </c>
      <c r="D46" s="17" t="s">
        <v>663</v>
      </c>
      <c r="E46" s="17" t="s">
        <v>785</v>
      </c>
      <c r="F46" s="17" t="s">
        <v>786</v>
      </c>
      <c r="G46" s="17" t="s">
        <v>79</v>
      </c>
      <c r="H46" s="119">
        <v>-17.404240000000001</v>
      </c>
      <c r="I46" s="120">
        <v>-66.148358999999999</v>
      </c>
      <c r="J46" s="17" t="s">
        <v>303</v>
      </c>
      <c r="K46" s="17" t="s">
        <v>201</v>
      </c>
      <c r="L46" s="17" t="s">
        <v>312</v>
      </c>
      <c r="M46" s="121" t="s">
        <v>201</v>
      </c>
      <c r="N46" s="122">
        <v>6</v>
      </c>
      <c r="O46" s="123" t="s">
        <v>610</v>
      </c>
      <c r="P46" s="17" t="s">
        <v>202</v>
      </c>
      <c r="Q46" s="121" t="s">
        <v>179</v>
      </c>
      <c r="R46" s="124">
        <v>0</v>
      </c>
      <c r="S46" s="124">
        <v>0</v>
      </c>
      <c r="T46" s="124">
        <v>3</v>
      </c>
      <c r="U46" s="124">
        <v>0</v>
      </c>
      <c r="V46" s="124">
        <v>0</v>
      </c>
      <c r="W46" s="124">
        <v>1</v>
      </c>
      <c r="X46" s="124">
        <v>0</v>
      </c>
      <c r="Y46" s="125">
        <v>0</v>
      </c>
      <c r="Z46" s="17">
        <v>4</v>
      </c>
      <c r="AA46" s="126"/>
      <c r="AB46" s="127" t="s">
        <v>682</v>
      </c>
      <c r="AC46" s="17" t="s">
        <v>204</v>
      </c>
      <c r="AD46" s="17">
        <v>3</v>
      </c>
      <c r="AE46" s="17" t="s">
        <v>682</v>
      </c>
      <c r="AF46" s="17">
        <v>1</v>
      </c>
      <c r="AG46" s="17" t="s">
        <v>206</v>
      </c>
      <c r="AH46" s="17" t="s">
        <v>207</v>
      </c>
      <c r="AI46" s="17">
        <v>0</v>
      </c>
      <c r="AJ46" s="17" t="s">
        <v>683</v>
      </c>
      <c r="AK46" s="17">
        <v>0</v>
      </c>
      <c r="AL46" s="17" t="s">
        <v>195</v>
      </c>
      <c r="AM46" s="17" t="s">
        <v>77</v>
      </c>
      <c r="AN46" s="17">
        <v>0</v>
      </c>
      <c r="AO46" s="17" t="s">
        <v>77</v>
      </c>
      <c r="AP46" s="17">
        <v>0</v>
      </c>
      <c r="AQ46" s="17" t="s">
        <v>77</v>
      </c>
      <c r="AR46" s="17" t="s">
        <v>77</v>
      </c>
      <c r="AS46" s="17">
        <v>0</v>
      </c>
      <c r="AT46" s="17" t="s">
        <v>77</v>
      </c>
      <c r="AU46" s="17" t="s">
        <v>77</v>
      </c>
      <c r="AV46" s="17" t="s">
        <v>77</v>
      </c>
      <c r="AW46" s="17" t="s">
        <v>602</v>
      </c>
      <c r="AX46" s="17">
        <v>1</v>
      </c>
      <c r="AY46" s="17" t="s">
        <v>683</v>
      </c>
      <c r="AZ46" s="17">
        <v>0</v>
      </c>
      <c r="BA46" s="17" t="s">
        <v>206</v>
      </c>
      <c r="BB46" s="17" t="s">
        <v>77</v>
      </c>
      <c r="BC46" s="17">
        <v>0</v>
      </c>
      <c r="BD46" s="17" t="s">
        <v>77</v>
      </c>
      <c r="BE46" s="17">
        <v>0</v>
      </c>
      <c r="BF46" s="17" t="s">
        <v>77</v>
      </c>
      <c r="BL46" s="17">
        <v>4</v>
      </c>
      <c r="BM46" s="126" t="s">
        <v>519</v>
      </c>
      <c r="BN46" s="126" t="s">
        <v>1993</v>
      </c>
      <c r="BO46" s="126"/>
      <c r="BP46" s="126">
        <v>2023</v>
      </c>
      <c r="BQ46" s="126" t="s">
        <v>171</v>
      </c>
      <c r="BS46" s="128"/>
      <c r="BT46" s="221" t="s">
        <v>1280</v>
      </c>
      <c r="BU46" s="118">
        <v>0</v>
      </c>
      <c r="BV46" s="17">
        <v>1</v>
      </c>
      <c r="BW46" s="17">
        <v>0</v>
      </c>
      <c r="BX46" s="17">
        <v>0</v>
      </c>
      <c r="BY46" s="17">
        <v>0</v>
      </c>
      <c r="BZ46" s="17">
        <v>0</v>
      </c>
      <c r="CB46" s="17">
        <v>1</v>
      </c>
      <c r="CC46" s="121">
        <v>4</v>
      </c>
      <c r="CE46" s="118">
        <v>0</v>
      </c>
      <c r="CF46" s="17">
        <v>0</v>
      </c>
      <c r="CG46" s="17">
        <v>1</v>
      </c>
      <c r="CH46" s="17">
        <v>0</v>
      </c>
      <c r="CI46" s="17">
        <v>0</v>
      </c>
      <c r="CJ46" s="17">
        <v>0</v>
      </c>
      <c r="CK46" s="17">
        <v>0</v>
      </c>
      <c r="CL46" s="121">
        <v>1</v>
      </c>
      <c r="CM46" s="17" t="s">
        <v>1281</v>
      </c>
      <c r="CN46" s="17" t="s">
        <v>247</v>
      </c>
      <c r="CO46" s="17" t="s">
        <v>1131</v>
      </c>
      <c r="CP46" s="17">
        <v>3</v>
      </c>
      <c r="CQ46" s="118">
        <v>1</v>
      </c>
      <c r="CR46" s="17">
        <v>0</v>
      </c>
      <c r="CS46" s="17" t="s">
        <v>676</v>
      </c>
      <c r="CT46" s="17" t="s">
        <v>77</v>
      </c>
      <c r="CV46" s="17" t="s">
        <v>1117</v>
      </c>
      <c r="CW46" s="17" t="s">
        <v>678</v>
      </c>
      <c r="CX46" s="17" t="s">
        <v>179</v>
      </c>
      <c r="CY46" s="121"/>
      <c r="CZ46" s="118">
        <v>0</v>
      </c>
      <c r="DC46" s="121"/>
      <c r="DD46" s="126"/>
      <c r="DF46" s="118"/>
      <c r="DG46" s="17" t="s">
        <v>1118</v>
      </c>
      <c r="DI46" s="126" t="s">
        <v>2592</v>
      </c>
      <c r="DJ46" s="118">
        <v>18</v>
      </c>
      <c r="DK46" s="118" t="s">
        <v>1119</v>
      </c>
      <c r="DL46" s="121"/>
      <c r="DM46" s="17" t="s">
        <v>1120</v>
      </c>
      <c r="DQ46" s="121"/>
      <c r="DY46" s="118"/>
      <c r="ED46" s="121"/>
      <c r="EK46" s="118"/>
      <c r="EL46" s="129"/>
      <c r="EM46" s="118">
        <v>30</v>
      </c>
      <c r="EN46" s="17">
        <v>1</v>
      </c>
      <c r="EO46" s="121"/>
      <c r="EP46" s="17">
        <v>21</v>
      </c>
      <c r="EQ46" s="118"/>
      <c r="ER46" s="121"/>
      <c r="EV46" s="128"/>
      <c r="EW46" s="128"/>
      <c r="EZ46" s="121"/>
      <c r="FB46" s="118"/>
      <c r="FD46" s="17">
        <v>0</v>
      </c>
      <c r="FE46" s="222">
        <v>14</v>
      </c>
      <c r="FF46" s="222"/>
      <c r="FG46" s="223"/>
      <c r="FH46" s="223"/>
      <c r="FI46" s="224"/>
      <c r="FJ46" s="223"/>
      <c r="FK46" s="118"/>
      <c r="FY46" s="17" t="s">
        <v>600</v>
      </c>
      <c r="FZ46" s="129"/>
      <c r="GB46" s="118"/>
      <c r="GH46" s="121"/>
      <c r="GI46" s="118"/>
      <c r="GN46" s="121"/>
      <c r="GO46" s="118"/>
      <c r="GU46" s="121"/>
      <c r="GV46" s="118"/>
      <c r="GY46" s="121"/>
      <c r="GZ46" s="118"/>
      <c r="HA46" s="121"/>
      <c r="HC46" s="118"/>
      <c r="HS46" s="121"/>
      <c r="HT46" s="17" t="s">
        <v>1121</v>
      </c>
      <c r="HU46" s="17" t="s">
        <v>2662</v>
      </c>
      <c r="HV46" s="17" t="s">
        <v>1121</v>
      </c>
      <c r="IE46" s="17" t="e">
        <v>#N/A</v>
      </c>
    </row>
    <row r="47" spans="1:244" s="17" customFormat="1" ht="12" customHeight="1">
      <c r="A47" s="118">
        <v>41</v>
      </c>
      <c r="C47" s="17" t="s">
        <v>670</v>
      </c>
      <c r="D47" s="17" t="s">
        <v>663</v>
      </c>
      <c r="E47" s="17" t="s">
        <v>787</v>
      </c>
      <c r="F47" s="17" t="s">
        <v>788</v>
      </c>
      <c r="G47" s="17" t="s">
        <v>79</v>
      </c>
      <c r="H47" s="119">
        <v>-17.416149000000001</v>
      </c>
      <c r="I47" s="120">
        <v>-66.14528</v>
      </c>
      <c r="J47" s="17" t="s">
        <v>303</v>
      </c>
      <c r="K47" s="17" t="s">
        <v>201</v>
      </c>
      <c r="L47" s="17" t="s">
        <v>312</v>
      </c>
      <c r="M47" s="121" t="s">
        <v>201</v>
      </c>
      <c r="N47" s="122">
        <v>25</v>
      </c>
      <c r="O47" s="123" t="s">
        <v>78</v>
      </c>
      <c r="P47" s="17" t="s">
        <v>202</v>
      </c>
      <c r="Q47" s="121" t="s">
        <v>179</v>
      </c>
      <c r="R47" s="124">
        <v>0</v>
      </c>
      <c r="S47" s="124">
        <v>0</v>
      </c>
      <c r="T47" s="124">
        <v>3</v>
      </c>
      <c r="U47" s="124">
        <v>0</v>
      </c>
      <c r="V47" s="124">
        <v>0</v>
      </c>
      <c r="W47" s="124">
        <v>3</v>
      </c>
      <c r="X47" s="124">
        <v>3</v>
      </c>
      <c r="Y47" s="125">
        <v>0</v>
      </c>
      <c r="Z47" s="17">
        <v>9</v>
      </c>
      <c r="AA47" s="126"/>
      <c r="AB47" s="127" t="s">
        <v>203</v>
      </c>
      <c r="AC47" s="17" t="s">
        <v>204</v>
      </c>
      <c r="AD47" s="17">
        <v>3</v>
      </c>
      <c r="AE47" s="17" t="s">
        <v>205</v>
      </c>
      <c r="AF47" s="17">
        <v>1</v>
      </c>
      <c r="AG47" s="17" t="s">
        <v>206</v>
      </c>
      <c r="AH47" s="17" t="s">
        <v>207</v>
      </c>
      <c r="AI47" s="17">
        <v>0</v>
      </c>
      <c r="AJ47" s="17" t="s">
        <v>208</v>
      </c>
      <c r="AK47" s="17">
        <v>0</v>
      </c>
      <c r="AL47" s="17" t="s">
        <v>206</v>
      </c>
      <c r="AM47" s="17" t="s">
        <v>77</v>
      </c>
      <c r="AN47" s="17">
        <v>0</v>
      </c>
      <c r="AO47" s="17" t="s">
        <v>77</v>
      </c>
      <c r="AP47" s="17">
        <v>0</v>
      </c>
      <c r="AQ47" s="17" t="s">
        <v>77</v>
      </c>
      <c r="AR47" s="17" t="s">
        <v>77</v>
      </c>
      <c r="AS47" s="17">
        <v>0</v>
      </c>
      <c r="AT47" s="17" t="s">
        <v>77</v>
      </c>
      <c r="AU47" s="17">
        <v>0</v>
      </c>
      <c r="AV47" s="17" t="s">
        <v>77</v>
      </c>
      <c r="AW47" s="17" t="s">
        <v>186</v>
      </c>
      <c r="AX47" s="17">
        <v>3</v>
      </c>
      <c r="AY47" s="17" t="s">
        <v>210</v>
      </c>
      <c r="AZ47" s="17">
        <v>1</v>
      </c>
      <c r="BA47" s="17" t="s">
        <v>206</v>
      </c>
      <c r="BB47" s="17" t="s">
        <v>675</v>
      </c>
      <c r="BC47" s="17">
        <v>3</v>
      </c>
      <c r="BD47" s="17" t="s">
        <v>230</v>
      </c>
      <c r="BE47" s="17">
        <v>0</v>
      </c>
      <c r="BF47" s="17" t="s">
        <v>206</v>
      </c>
      <c r="BL47" s="17">
        <v>9</v>
      </c>
      <c r="BM47" s="126"/>
      <c r="BN47" s="126"/>
      <c r="BO47" s="126"/>
      <c r="BP47" s="126">
        <v>2023</v>
      </c>
      <c r="BQ47" s="126" t="s">
        <v>171</v>
      </c>
      <c r="BS47" s="128"/>
      <c r="BT47" s="221" t="s">
        <v>1282</v>
      </c>
      <c r="BU47" s="118">
        <v>0</v>
      </c>
      <c r="BV47" s="17">
        <v>0</v>
      </c>
      <c r="BW47" s="17">
        <v>0</v>
      </c>
      <c r="BX47" s="17">
        <v>3</v>
      </c>
      <c r="BY47" s="17">
        <v>1</v>
      </c>
      <c r="BZ47" s="17">
        <v>0</v>
      </c>
      <c r="CB47" s="17">
        <v>4</v>
      </c>
      <c r="CC47" s="121">
        <v>9</v>
      </c>
      <c r="CE47" s="118">
        <v>0</v>
      </c>
      <c r="CF47" s="17">
        <v>2</v>
      </c>
      <c r="CG47" s="17">
        <v>1</v>
      </c>
      <c r="CH47" s="17">
        <v>0</v>
      </c>
      <c r="CI47" s="17">
        <v>0</v>
      </c>
      <c r="CJ47" s="17">
        <v>0</v>
      </c>
      <c r="CK47" s="17">
        <v>0</v>
      </c>
      <c r="CL47" s="121">
        <v>3</v>
      </c>
      <c r="CM47" s="17" t="s">
        <v>1283</v>
      </c>
      <c r="CN47" s="17" t="s">
        <v>1107</v>
      </c>
      <c r="CO47" s="17" t="s">
        <v>1284</v>
      </c>
      <c r="CP47" s="17">
        <v>1</v>
      </c>
      <c r="CQ47" s="118">
        <v>1</v>
      </c>
      <c r="CR47" s="17">
        <v>0</v>
      </c>
      <c r="CS47" s="17" t="s">
        <v>676</v>
      </c>
      <c r="CT47" s="17" t="s">
        <v>77</v>
      </c>
      <c r="CV47" s="17" t="s">
        <v>1117</v>
      </c>
      <c r="CW47" s="17" t="s">
        <v>678</v>
      </c>
      <c r="CX47" s="17" t="s">
        <v>179</v>
      </c>
      <c r="CY47" s="121"/>
      <c r="CZ47" s="118">
        <v>0</v>
      </c>
      <c r="DC47" s="121"/>
      <c r="DD47" s="126"/>
      <c r="DF47" s="118"/>
      <c r="DG47" s="17" t="s">
        <v>1248</v>
      </c>
      <c r="DI47" s="126" t="s">
        <v>2614</v>
      </c>
      <c r="DJ47" s="118">
        <v>12</v>
      </c>
      <c r="DK47" s="118" t="s">
        <v>1237</v>
      </c>
      <c r="DL47" s="121"/>
      <c r="DM47" s="17" t="s">
        <v>1285</v>
      </c>
      <c r="DQ47" s="121"/>
      <c r="DY47" s="118"/>
      <c r="ED47" s="121"/>
      <c r="EK47" s="118"/>
      <c r="EL47" s="129"/>
      <c r="EM47" s="118">
        <v>50</v>
      </c>
      <c r="EN47" s="17">
        <v>4</v>
      </c>
      <c r="EO47" s="121"/>
      <c r="EP47" s="17">
        <v>42</v>
      </c>
      <c r="EQ47" s="118"/>
      <c r="ER47" s="121"/>
      <c r="EV47" s="128"/>
      <c r="EW47" s="128"/>
      <c r="EZ47" s="121"/>
      <c r="FB47" s="118"/>
      <c r="FD47" s="17">
        <v>0</v>
      </c>
      <c r="FE47" s="222">
        <v>14</v>
      </c>
      <c r="FF47" s="222"/>
      <c r="FG47" s="223"/>
      <c r="FH47" s="223"/>
      <c r="FI47" s="224"/>
      <c r="FJ47" s="223"/>
      <c r="FK47" s="118"/>
      <c r="FY47" s="17" t="s">
        <v>600</v>
      </c>
      <c r="FZ47" s="129"/>
      <c r="GB47" s="118"/>
      <c r="GH47" s="121"/>
      <c r="GI47" s="118"/>
      <c r="GN47" s="121"/>
      <c r="GO47" s="118"/>
      <c r="GU47" s="121"/>
      <c r="GV47" s="118"/>
      <c r="GY47" s="121"/>
      <c r="GZ47" s="118"/>
      <c r="HA47" s="121"/>
      <c r="HC47" s="118"/>
      <c r="HS47" s="121"/>
      <c r="HT47" s="17" t="s">
        <v>1286</v>
      </c>
      <c r="HU47" s="17" t="s">
        <v>2663</v>
      </c>
      <c r="HV47" s="17" t="s">
        <v>1286</v>
      </c>
      <c r="HW47" s="17">
        <v>0</v>
      </c>
      <c r="HX47" s="17">
        <v>3</v>
      </c>
      <c r="IE47" s="17" t="e">
        <v>#N/A</v>
      </c>
      <c r="IJ47" s="17" t="s">
        <v>239</v>
      </c>
    </row>
    <row r="48" spans="1:244" s="17" customFormat="1" ht="12" customHeight="1">
      <c r="A48" s="118">
        <v>42</v>
      </c>
      <c r="C48" s="17" t="s">
        <v>789</v>
      </c>
      <c r="D48" s="17" t="s">
        <v>663</v>
      </c>
      <c r="E48" s="17" t="s">
        <v>790</v>
      </c>
      <c r="F48" s="17" t="s">
        <v>791</v>
      </c>
      <c r="G48" s="17" t="s">
        <v>79</v>
      </c>
      <c r="H48" s="118">
        <v>-17.397455999999998</v>
      </c>
      <c r="I48" s="17">
        <v>-66.190706000000006</v>
      </c>
      <c r="J48" s="17" t="s">
        <v>303</v>
      </c>
      <c r="K48" s="17" t="s">
        <v>201</v>
      </c>
      <c r="L48" s="17" t="s">
        <v>312</v>
      </c>
      <c r="M48" s="121" t="s">
        <v>201</v>
      </c>
      <c r="N48" s="118">
        <v>40</v>
      </c>
      <c r="O48" s="17" t="s">
        <v>78</v>
      </c>
      <c r="P48" s="17" t="s">
        <v>196</v>
      </c>
      <c r="Q48" s="121" t="s">
        <v>179</v>
      </c>
      <c r="R48" s="124">
        <v>0</v>
      </c>
      <c r="S48" s="124">
        <v>0</v>
      </c>
      <c r="T48" s="124">
        <v>3</v>
      </c>
      <c r="U48" s="124">
        <v>0</v>
      </c>
      <c r="V48" s="124">
        <v>3</v>
      </c>
      <c r="W48" s="124">
        <v>3</v>
      </c>
      <c r="X48" s="124">
        <v>3</v>
      </c>
      <c r="Y48" s="125">
        <v>0</v>
      </c>
      <c r="Z48" s="17">
        <v>12</v>
      </c>
      <c r="AA48" s="126"/>
      <c r="AB48" s="127" t="s">
        <v>203</v>
      </c>
      <c r="AC48" s="17" t="s">
        <v>204</v>
      </c>
      <c r="AD48" s="17">
        <v>3</v>
      </c>
      <c r="AE48" s="17" t="s">
        <v>205</v>
      </c>
      <c r="AF48" s="17">
        <v>1</v>
      </c>
      <c r="AG48" s="17" t="s">
        <v>211</v>
      </c>
      <c r="AH48" s="17" t="s">
        <v>207</v>
      </c>
      <c r="AI48" s="17">
        <v>0</v>
      </c>
      <c r="AJ48" s="17" t="s">
        <v>208</v>
      </c>
      <c r="AK48" s="17">
        <v>0</v>
      </c>
      <c r="AL48" s="17" t="s">
        <v>211</v>
      </c>
      <c r="AM48" s="17" t="s">
        <v>77</v>
      </c>
      <c r="AN48" s="17">
        <v>0</v>
      </c>
      <c r="AO48" s="17" t="s">
        <v>77</v>
      </c>
      <c r="AP48" s="17">
        <v>0</v>
      </c>
      <c r="AQ48" s="17" t="s">
        <v>77</v>
      </c>
      <c r="AR48" s="17" t="s">
        <v>198</v>
      </c>
      <c r="AS48" s="17">
        <v>3</v>
      </c>
      <c r="AT48" s="17" t="s">
        <v>210</v>
      </c>
      <c r="AU48" s="17">
        <v>1</v>
      </c>
      <c r="AV48" s="17" t="s">
        <v>211</v>
      </c>
      <c r="AW48" s="17" t="s">
        <v>186</v>
      </c>
      <c r="AX48" s="17">
        <v>3</v>
      </c>
      <c r="AY48" s="17" t="s">
        <v>230</v>
      </c>
      <c r="AZ48" s="17">
        <v>0</v>
      </c>
      <c r="BA48" s="17" t="s">
        <v>211</v>
      </c>
      <c r="BB48" s="17" t="s">
        <v>675</v>
      </c>
      <c r="BC48" s="17">
        <v>3</v>
      </c>
      <c r="BD48" s="17" t="s">
        <v>230</v>
      </c>
      <c r="BE48" s="17">
        <v>0</v>
      </c>
      <c r="BF48" s="17" t="s">
        <v>211</v>
      </c>
      <c r="BL48" s="17">
        <v>12</v>
      </c>
      <c r="BM48" s="126"/>
      <c r="BN48" s="126"/>
      <c r="BO48" s="126"/>
      <c r="BP48" s="126">
        <v>2023</v>
      </c>
      <c r="BQ48" s="126" t="s">
        <v>171</v>
      </c>
      <c r="BS48" s="128"/>
      <c r="BT48" s="221" t="s">
        <v>1287</v>
      </c>
      <c r="BU48" s="118">
        <v>0</v>
      </c>
      <c r="BV48" s="17">
        <v>3</v>
      </c>
      <c r="BW48" s="17">
        <v>0</v>
      </c>
      <c r="BX48" s="17">
        <v>0</v>
      </c>
      <c r="BY48" s="17">
        <v>0</v>
      </c>
      <c r="BZ48" s="17">
        <v>0</v>
      </c>
      <c r="CB48" s="17">
        <v>3</v>
      </c>
      <c r="CC48" s="121">
        <v>12</v>
      </c>
      <c r="CE48" s="118">
        <v>0</v>
      </c>
      <c r="CF48" s="17">
        <v>0</v>
      </c>
      <c r="CG48" s="17">
        <v>1</v>
      </c>
      <c r="CH48" s="17">
        <v>0</v>
      </c>
      <c r="CI48" s="17">
        <v>0</v>
      </c>
      <c r="CJ48" s="17">
        <v>2</v>
      </c>
      <c r="CK48" s="17">
        <v>0</v>
      </c>
      <c r="CL48" s="121">
        <v>3</v>
      </c>
      <c r="CM48" s="17" t="s">
        <v>1288</v>
      </c>
      <c r="CN48" s="17" t="s">
        <v>1124</v>
      </c>
      <c r="CO48" s="17" t="s">
        <v>1125</v>
      </c>
      <c r="CP48" s="17">
        <v>1</v>
      </c>
      <c r="CQ48" s="118">
        <v>1</v>
      </c>
      <c r="CR48" s="17">
        <v>0</v>
      </c>
      <c r="CS48" s="17" t="s">
        <v>676</v>
      </c>
      <c r="CT48" s="17" t="s">
        <v>77</v>
      </c>
      <c r="CV48" s="17" t="s">
        <v>1117</v>
      </c>
      <c r="CW48" s="17" t="s">
        <v>678</v>
      </c>
      <c r="CX48" s="17" t="s">
        <v>179</v>
      </c>
      <c r="CY48" s="121"/>
      <c r="CZ48" s="118">
        <v>0</v>
      </c>
      <c r="DC48" s="121"/>
      <c r="DD48" s="126"/>
      <c r="DF48" s="118"/>
      <c r="DG48" s="17" t="s">
        <v>1289</v>
      </c>
      <c r="DI48" s="126" t="s">
        <v>2664</v>
      </c>
      <c r="DJ48" s="118">
        <v>31</v>
      </c>
      <c r="DK48" s="118" t="s">
        <v>1155</v>
      </c>
      <c r="DL48" s="121"/>
      <c r="DM48" s="17" t="s">
        <v>1203</v>
      </c>
      <c r="DQ48" s="121"/>
      <c r="DY48" s="118"/>
      <c r="ED48" s="121"/>
      <c r="EK48" s="118"/>
      <c r="EL48" s="121"/>
      <c r="EM48" s="118">
        <v>70</v>
      </c>
      <c r="EN48" s="17">
        <v>3</v>
      </c>
      <c r="EO48" s="121"/>
      <c r="EP48" s="17">
        <v>59</v>
      </c>
      <c r="EQ48" s="118"/>
      <c r="ER48" s="121"/>
      <c r="EV48" s="128"/>
      <c r="EW48" s="128"/>
      <c r="EZ48" s="121"/>
      <c r="FB48" s="118"/>
      <c r="FD48" s="17">
        <v>0</v>
      </c>
      <c r="FE48" s="222">
        <v>14</v>
      </c>
      <c r="FF48" s="222"/>
      <c r="FG48" s="223"/>
      <c r="FH48" s="223"/>
      <c r="FI48" s="224"/>
      <c r="FJ48" s="223"/>
      <c r="FK48" s="118"/>
      <c r="FZ48" s="129"/>
      <c r="GB48" s="118"/>
      <c r="GH48" s="121"/>
      <c r="GI48" s="118"/>
      <c r="GN48" s="121"/>
      <c r="GO48" s="118"/>
      <c r="GU48" s="121"/>
      <c r="GV48" s="118"/>
      <c r="GY48" s="121"/>
      <c r="GZ48" s="118"/>
      <c r="HA48" s="121"/>
      <c r="HC48" s="118"/>
      <c r="HS48" s="121"/>
      <c r="HT48" s="17" t="s">
        <v>1290</v>
      </c>
      <c r="HU48" s="17" t="s">
        <v>2665</v>
      </c>
      <c r="HV48" s="17" t="s">
        <v>1290</v>
      </c>
      <c r="IE48" s="17" t="e">
        <v>#N/A</v>
      </c>
    </row>
    <row r="49" spans="1:244" s="17" customFormat="1" ht="12" customHeight="1">
      <c r="A49" s="118">
        <v>44</v>
      </c>
      <c r="C49" s="17" t="s">
        <v>314</v>
      </c>
      <c r="D49" s="17" t="s">
        <v>663</v>
      </c>
      <c r="E49" s="17" t="s">
        <v>794</v>
      </c>
      <c r="F49" s="17" t="s">
        <v>795</v>
      </c>
      <c r="G49" s="17" t="s">
        <v>79</v>
      </c>
      <c r="H49" s="119">
        <v>-17.809895999999998</v>
      </c>
      <c r="I49" s="120">
        <v>-63.200848000000001</v>
      </c>
      <c r="J49" s="17" t="s">
        <v>303</v>
      </c>
      <c r="K49" s="17" t="s">
        <v>176</v>
      </c>
      <c r="L49" s="17" t="s">
        <v>304</v>
      </c>
      <c r="M49" s="121" t="s">
        <v>177</v>
      </c>
      <c r="N49" s="122">
        <v>25</v>
      </c>
      <c r="O49" s="123" t="s">
        <v>78</v>
      </c>
      <c r="P49" s="17" t="s">
        <v>178</v>
      </c>
      <c r="Q49" s="121" t="s">
        <v>179</v>
      </c>
      <c r="R49" s="124">
        <v>0</v>
      </c>
      <c r="S49" s="124">
        <v>3</v>
      </c>
      <c r="T49" s="124">
        <v>0</v>
      </c>
      <c r="U49" s="124">
        <v>3</v>
      </c>
      <c r="V49" s="124">
        <v>0</v>
      </c>
      <c r="W49" s="124">
        <v>3</v>
      </c>
      <c r="X49" s="124">
        <v>0</v>
      </c>
      <c r="Y49" s="125">
        <v>0</v>
      </c>
      <c r="Z49" s="17">
        <v>9</v>
      </c>
      <c r="AA49" s="126"/>
      <c r="AB49" s="127" t="s">
        <v>558</v>
      </c>
      <c r="AC49" s="17" t="s">
        <v>77</v>
      </c>
      <c r="AD49" s="17">
        <v>0</v>
      </c>
      <c r="AE49" s="17" t="s">
        <v>77</v>
      </c>
      <c r="AF49" s="17">
        <v>0</v>
      </c>
      <c r="AG49" s="17" t="s">
        <v>77</v>
      </c>
      <c r="AH49" s="17" t="s">
        <v>222</v>
      </c>
      <c r="AI49" s="17">
        <v>3</v>
      </c>
      <c r="AJ49" s="17" t="s">
        <v>184</v>
      </c>
      <c r="AK49" s="17">
        <v>1</v>
      </c>
      <c r="AL49" s="17" t="s">
        <v>236</v>
      </c>
      <c r="AM49" s="17" t="s">
        <v>185</v>
      </c>
      <c r="AN49" s="17">
        <v>3</v>
      </c>
      <c r="AO49" s="17" t="s">
        <v>184</v>
      </c>
      <c r="AP49" s="17">
        <v>1</v>
      </c>
      <c r="AQ49" s="17" t="s">
        <v>236</v>
      </c>
      <c r="AR49" s="17" t="s">
        <v>77</v>
      </c>
      <c r="AS49" s="17">
        <v>0</v>
      </c>
      <c r="AT49" s="17" t="s">
        <v>77</v>
      </c>
      <c r="AU49" s="17">
        <v>0</v>
      </c>
      <c r="AV49" s="17" t="s">
        <v>77</v>
      </c>
      <c r="AW49" s="17" t="s">
        <v>317</v>
      </c>
      <c r="AX49" s="17">
        <v>3</v>
      </c>
      <c r="AY49" s="17" t="s">
        <v>210</v>
      </c>
      <c r="AZ49" s="17">
        <v>1</v>
      </c>
      <c r="BA49" s="17" t="s">
        <v>195</v>
      </c>
      <c r="BB49" s="17" t="s">
        <v>77</v>
      </c>
      <c r="BC49" s="17">
        <v>0</v>
      </c>
      <c r="BD49" s="17" t="s">
        <v>77</v>
      </c>
      <c r="BE49" s="17">
        <v>0</v>
      </c>
      <c r="BF49" s="17" t="s">
        <v>77</v>
      </c>
      <c r="BL49" s="17">
        <v>9</v>
      </c>
      <c r="BM49" s="126" t="s">
        <v>519</v>
      </c>
      <c r="BN49" s="126" t="s">
        <v>1993</v>
      </c>
      <c r="BO49" s="126"/>
      <c r="BP49" s="126" t="s">
        <v>2596</v>
      </c>
      <c r="BQ49" s="126" t="s">
        <v>172</v>
      </c>
      <c r="BS49" s="128"/>
      <c r="BT49" s="221" t="s">
        <v>1189</v>
      </c>
      <c r="BU49" s="118">
        <v>3</v>
      </c>
      <c r="BV49" s="17">
        <v>3</v>
      </c>
      <c r="BW49" s="17">
        <v>0</v>
      </c>
      <c r="BX49" s="17">
        <v>0</v>
      </c>
      <c r="BY49" s="17">
        <v>0</v>
      </c>
      <c r="BZ49" s="17">
        <v>0</v>
      </c>
      <c r="CB49" s="17">
        <v>6</v>
      </c>
      <c r="CC49" s="121">
        <v>9</v>
      </c>
      <c r="CE49" s="118">
        <v>0</v>
      </c>
      <c r="CF49" s="17">
        <v>0</v>
      </c>
      <c r="CG49" s="17">
        <v>3</v>
      </c>
      <c r="CH49" s="17">
        <v>0</v>
      </c>
      <c r="CI49" s="17">
        <v>0</v>
      </c>
      <c r="CJ49" s="17">
        <v>0</v>
      </c>
      <c r="CK49" s="17">
        <v>3</v>
      </c>
      <c r="CL49" s="121">
        <v>6</v>
      </c>
      <c r="CM49" s="17" t="s">
        <v>1190</v>
      </c>
      <c r="CN49" s="17" t="s">
        <v>251</v>
      </c>
      <c r="CO49" s="17" t="s">
        <v>1191</v>
      </c>
      <c r="CP49" s="17">
        <v>10</v>
      </c>
      <c r="CQ49" s="118">
        <v>1</v>
      </c>
      <c r="CR49" s="17">
        <v>0</v>
      </c>
      <c r="CS49" s="17" t="s">
        <v>676</v>
      </c>
      <c r="CT49" s="17" t="s">
        <v>77</v>
      </c>
      <c r="CV49" s="17" t="s">
        <v>1262</v>
      </c>
      <c r="CW49" s="17" t="s">
        <v>538</v>
      </c>
      <c r="CX49" s="17" t="s">
        <v>179</v>
      </c>
      <c r="CY49" s="121"/>
      <c r="CZ49" s="118">
        <v>0</v>
      </c>
      <c r="DC49" s="121"/>
      <c r="DD49" s="126"/>
      <c r="DF49" s="118"/>
      <c r="DG49" s="17" t="s">
        <v>1118</v>
      </c>
      <c r="DI49" s="126" t="s">
        <v>2666</v>
      </c>
      <c r="DJ49" s="118">
        <v>1</v>
      </c>
      <c r="DK49" s="118" t="s">
        <v>1196</v>
      </c>
      <c r="DL49" s="121"/>
      <c r="DM49" s="17" t="s">
        <v>2611</v>
      </c>
      <c r="DQ49" s="121"/>
      <c r="DY49" s="118"/>
      <c r="EA49" s="17">
        <v>6</v>
      </c>
      <c r="ED49" s="121"/>
      <c r="EG49" s="17">
        <v>12</v>
      </c>
      <c r="EK49" s="118">
        <v>3</v>
      </c>
      <c r="EL49" s="129"/>
      <c r="EM49" s="118">
        <v>50</v>
      </c>
      <c r="EN49" s="17">
        <v>6</v>
      </c>
      <c r="EO49" s="121"/>
      <c r="EP49" s="17">
        <v>42</v>
      </c>
      <c r="EQ49" s="118"/>
      <c r="ER49" s="121"/>
      <c r="EV49" s="128"/>
      <c r="EW49" s="128"/>
      <c r="EZ49" s="121"/>
      <c r="FB49" s="118"/>
      <c r="FD49" s="17">
        <v>0</v>
      </c>
      <c r="FE49" s="222">
        <v>14</v>
      </c>
      <c r="FF49" s="222"/>
      <c r="FG49" s="223"/>
      <c r="FH49" s="223"/>
      <c r="FI49" s="224"/>
      <c r="FJ49" s="223"/>
      <c r="FK49" s="118"/>
      <c r="FZ49" s="129"/>
      <c r="GB49" s="118"/>
      <c r="GH49" s="121"/>
      <c r="GI49" s="118"/>
      <c r="GN49" s="121"/>
      <c r="GO49" s="118"/>
      <c r="GU49" s="121"/>
      <c r="GV49" s="118"/>
      <c r="GY49" s="121"/>
      <c r="GZ49" s="118"/>
      <c r="HA49" s="121"/>
      <c r="HC49" s="118"/>
      <c r="HS49" s="121"/>
      <c r="HT49" s="17" t="s">
        <v>2667</v>
      </c>
      <c r="HU49" s="17" t="s">
        <v>2626</v>
      </c>
      <c r="HV49" s="17" t="s">
        <v>2667</v>
      </c>
      <c r="HW49" s="17">
        <v>3</v>
      </c>
      <c r="HX49" s="17" t="s">
        <v>179</v>
      </c>
      <c r="IE49" s="17" t="e">
        <v>#N/A</v>
      </c>
      <c r="IH49" s="17" t="s">
        <v>550</v>
      </c>
    </row>
    <row r="50" spans="1:244" s="17" customFormat="1" ht="11.7" customHeight="1">
      <c r="A50" s="118">
        <v>45</v>
      </c>
      <c r="C50" s="17" t="s">
        <v>307</v>
      </c>
      <c r="D50" s="17" t="s">
        <v>663</v>
      </c>
      <c r="E50" s="17" t="s">
        <v>796</v>
      </c>
      <c r="F50" s="17" t="s">
        <v>797</v>
      </c>
      <c r="G50" s="17" t="s">
        <v>79</v>
      </c>
      <c r="H50" s="119">
        <v>-17.741149</v>
      </c>
      <c r="I50" s="120">
        <v>-63.179831999999998</v>
      </c>
      <c r="J50" s="17" t="s">
        <v>303</v>
      </c>
      <c r="K50" s="17" t="s">
        <v>176</v>
      </c>
      <c r="L50" s="17" t="s">
        <v>304</v>
      </c>
      <c r="M50" s="121" t="s">
        <v>177</v>
      </c>
      <c r="N50" s="122">
        <v>25</v>
      </c>
      <c r="O50" s="123" t="s">
        <v>78</v>
      </c>
      <c r="P50" s="17" t="s">
        <v>178</v>
      </c>
      <c r="Q50" s="121" t="s">
        <v>179</v>
      </c>
      <c r="R50" s="124">
        <v>0</v>
      </c>
      <c r="S50" s="124">
        <v>3</v>
      </c>
      <c r="T50" s="124">
        <v>0</v>
      </c>
      <c r="U50" s="124">
        <v>3</v>
      </c>
      <c r="V50" s="124">
        <v>0</v>
      </c>
      <c r="W50" s="124">
        <v>1</v>
      </c>
      <c r="X50" s="124">
        <v>0</v>
      </c>
      <c r="Y50" s="125">
        <v>0</v>
      </c>
      <c r="Z50" s="17">
        <v>7</v>
      </c>
      <c r="AA50" s="126"/>
      <c r="AB50" s="127" t="s">
        <v>1294</v>
      </c>
      <c r="AC50" s="17" t="s">
        <v>77</v>
      </c>
      <c r="AD50" s="17">
        <v>0</v>
      </c>
      <c r="AE50" s="17" t="s">
        <v>77</v>
      </c>
      <c r="AF50" s="17">
        <v>0</v>
      </c>
      <c r="AG50" s="17" t="s">
        <v>77</v>
      </c>
      <c r="AH50" s="17" t="s">
        <v>188</v>
      </c>
      <c r="AI50" s="17">
        <v>3</v>
      </c>
      <c r="AJ50" s="17" t="s">
        <v>316</v>
      </c>
      <c r="AK50" s="17">
        <v>1</v>
      </c>
      <c r="AL50" s="17" t="s">
        <v>182</v>
      </c>
      <c r="AM50" s="17" t="s">
        <v>185</v>
      </c>
      <c r="AN50" s="17">
        <v>3</v>
      </c>
      <c r="AO50" s="17" t="s">
        <v>184</v>
      </c>
      <c r="AP50" s="17">
        <v>1</v>
      </c>
      <c r="AQ50" s="17" t="s">
        <v>182</v>
      </c>
      <c r="AR50" s="17" t="s">
        <v>77</v>
      </c>
      <c r="AS50" s="17">
        <v>0</v>
      </c>
      <c r="AT50" s="17" t="s">
        <v>77</v>
      </c>
      <c r="AU50" s="17">
        <v>0</v>
      </c>
      <c r="AV50" s="17" t="s">
        <v>77</v>
      </c>
      <c r="AW50" s="17" t="s">
        <v>602</v>
      </c>
      <c r="AX50" s="17">
        <v>1</v>
      </c>
      <c r="AY50" s="17" t="s">
        <v>210</v>
      </c>
      <c r="AZ50" s="17">
        <v>1</v>
      </c>
      <c r="BA50" s="17" t="s">
        <v>206</v>
      </c>
      <c r="BB50" s="17" t="s">
        <v>77</v>
      </c>
      <c r="BC50" s="17">
        <v>0</v>
      </c>
      <c r="BD50" s="17" t="s">
        <v>77</v>
      </c>
      <c r="BE50" s="17">
        <v>0</v>
      </c>
      <c r="BF50" s="17" t="s">
        <v>77</v>
      </c>
      <c r="BL50" s="17">
        <v>7</v>
      </c>
      <c r="BM50" s="126" t="s">
        <v>2001</v>
      </c>
      <c r="BN50" s="126" t="s">
        <v>1993</v>
      </c>
      <c r="BO50" s="126"/>
      <c r="BP50" s="126">
        <v>2023</v>
      </c>
      <c r="BQ50" s="126" t="s">
        <v>172</v>
      </c>
      <c r="BS50" s="128"/>
      <c r="BT50" s="221" t="s">
        <v>1295</v>
      </c>
      <c r="BU50" s="118">
        <v>2</v>
      </c>
      <c r="BV50" s="17">
        <v>3</v>
      </c>
      <c r="BW50" s="17">
        <v>0</v>
      </c>
      <c r="BX50" s="17">
        <v>0</v>
      </c>
      <c r="BY50" s="17">
        <v>0</v>
      </c>
      <c r="BZ50" s="17">
        <v>0</v>
      </c>
      <c r="CB50" s="17">
        <v>5</v>
      </c>
      <c r="CC50" s="121">
        <v>7</v>
      </c>
      <c r="CE50" s="118">
        <v>0</v>
      </c>
      <c r="CF50" s="17">
        <v>0</v>
      </c>
      <c r="CG50" s="17">
        <v>3</v>
      </c>
      <c r="CH50" s="17">
        <v>0</v>
      </c>
      <c r="CI50" s="17">
        <v>0</v>
      </c>
      <c r="CJ50" s="17">
        <v>0</v>
      </c>
      <c r="CK50" s="17">
        <v>3</v>
      </c>
      <c r="CL50" s="121">
        <v>6</v>
      </c>
      <c r="CM50" s="17" t="s">
        <v>1231</v>
      </c>
      <c r="CN50" s="17" t="s">
        <v>251</v>
      </c>
      <c r="CO50" s="17" t="s">
        <v>1232</v>
      </c>
      <c r="CP50" s="17">
        <v>5</v>
      </c>
      <c r="CQ50" s="118">
        <v>1</v>
      </c>
      <c r="CR50" s="17">
        <v>0</v>
      </c>
      <c r="CS50" s="17" t="s">
        <v>676</v>
      </c>
      <c r="CT50" s="17" t="s">
        <v>77</v>
      </c>
      <c r="CV50" s="17" t="s">
        <v>1262</v>
      </c>
      <c r="CW50" s="17" t="s">
        <v>538</v>
      </c>
      <c r="CX50" s="17" t="s">
        <v>179</v>
      </c>
      <c r="CY50" s="121"/>
      <c r="CZ50" s="118">
        <v>0</v>
      </c>
      <c r="DC50" s="121"/>
      <c r="DD50" s="126"/>
      <c r="DF50" s="118"/>
      <c r="DG50" s="17" t="s">
        <v>1118</v>
      </c>
      <c r="DI50" s="126" t="s">
        <v>2668</v>
      </c>
      <c r="DJ50" s="118">
        <v>6</v>
      </c>
      <c r="DK50" s="118" t="s">
        <v>1187</v>
      </c>
      <c r="DL50" s="121"/>
      <c r="DM50" s="17" t="s">
        <v>2611</v>
      </c>
      <c r="DQ50" s="121"/>
      <c r="DY50" s="118">
        <v>2</v>
      </c>
      <c r="EA50" s="17">
        <v>4</v>
      </c>
      <c r="ED50" s="121"/>
      <c r="EG50" s="17">
        <v>12</v>
      </c>
      <c r="EK50" s="118">
        <v>3</v>
      </c>
      <c r="EL50" s="129"/>
      <c r="EM50" s="118">
        <v>50</v>
      </c>
      <c r="EN50" s="17">
        <v>5</v>
      </c>
      <c r="EO50" s="121"/>
      <c r="EP50" s="17">
        <v>42</v>
      </c>
      <c r="EQ50" s="118"/>
      <c r="ER50" s="121"/>
      <c r="EV50" s="128"/>
      <c r="EW50" s="128"/>
      <c r="EZ50" s="121"/>
      <c r="FB50" s="118"/>
      <c r="FD50" s="17">
        <v>0</v>
      </c>
      <c r="FE50" s="222">
        <v>14</v>
      </c>
      <c r="FF50" s="222"/>
      <c r="FG50" s="223"/>
      <c r="FH50" s="223"/>
      <c r="FI50" s="224"/>
      <c r="FJ50" s="223"/>
      <c r="FK50" s="118"/>
      <c r="FZ50" s="129"/>
      <c r="GB50" s="118"/>
      <c r="GH50" s="121"/>
      <c r="GI50" s="118"/>
      <c r="GN50" s="121"/>
      <c r="GO50" s="118"/>
      <c r="GU50" s="121"/>
      <c r="GV50" s="118"/>
      <c r="GY50" s="121"/>
      <c r="GZ50" s="118"/>
      <c r="HA50" s="121"/>
      <c r="HC50" s="118"/>
      <c r="HS50" s="121"/>
      <c r="HT50" s="17" t="s">
        <v>2669</v>
      </c>
      <c r="HU50" s="17" t="s">
        <v>2670</v>
      </c>
      <c r="HV50" s="17" t="s">
        <v>2669</v>
      </c>
      <c r="HW50" s="17">
        <v>3</v>
      </c>
      <c r="HX50" s="17" t="s">
        <v>179</v>
      </c>
    </row>
    <row r="51" spans="1:244" s="17" customFormat="1" ht="12" customHeight="1">
      <c r="A51" s="118">
        <v>46</v>
      </c>
      <c r="C51" s="17" t="s">
        <v>670</v>
      </c>
      <c r="D51" s="17" t="s">
        <v>663</v>
      </c>
      <c r="E51" s="17" t="s">
        <v>798</v>
      </c>
      <c r="F51" s="17" t="s">
        <v>799</v>
      </c>
      <c r="G51" s="17" t="s">
        <v>79</v>
      </c>
      <c r="H51" s="119">
        <v>-17.74982</v>
      </c>
      <c r="I51" s="120">
        <v>-62.995750000000001</v>
      </c>
      <c r="J51" s="17" t="s">
        <v>303</v>
      </c>
      <c r="K51" s="17" t="s">
        <v>243</v>
      </c>
      <c r="L51" s="17" t="s">
        <v>304</v>
      </c>
      <c r="M51" s="121" t="s">
        <v>177</v>
      </c>
      <c r="N51" s="122">
        <v>60</v>
      </c>
      <c r="O51" s="123" t="s">
        <v>78</v>
      </c>
      <c r="P51" s="17" t="s">
        <v>178</v>
      </c>
      <c r="Q51" s="121" t="s">
        <v>178</v>
      </c>
      <c r="R51" s="124">
        <v>3</v>
      </c>
      <c r="S51" s="124">
        <v>3</v>
      </c>
      <c r="T51" s="124">
        <v>0</v>
      </c>
      <c r="U51" s="124">
        <v>0</v>
      </c>
      <c r="V51" s="124">
        <v>3</v>
      </c>
      <c r="W51" s="124">
        <v>3</v>
      </c>
      <c r="X51" s="124">
        <v>3</v>
      </c>
      <c r="Y51" s="125">
        <v>0</v>
      </c>
      <c r="Z51" s="17">
        <v>15</v>
      </c>
      <c r="AA51" s="126"/>
      <c r="AB51" s="127" t="s">
        <v>191</v>
      </c>
      <c r="AC51" s="17" t="s">
        <v>222</v>
      </c>
      <c r="AD51" s="17">
        <v>3</v>
      </c>
      <c r="AE51" s="17" t="s">
        <v>181</v>
      </c>
      <c r="AF51" s="17">
        <v>1</v>
      </c>
      <c r="AG51" s="17" t="s">
        <v>211</v>
      </c>
      <c r="AH51" s="17" t="s">
        <v>222</v>
      </c>
      <c r="AI51" s="17">
        <v>3</v>
      </c>
      <c r="AJ51" s="17" t="s">
        <v>184</v>
      </c>
      <c r="AK51" s="17">
        <v>1</v>
      </c>
      <c r="AL51" s="17" t="s">
        <v>206</v>
      </c>
      <c r="AM51" s="17" t="s">
        <v>77</v>
      </c>
      <c r="AN51" s="17">
        <v>0</v>
      </c>
      <c r="AO51" s="17" t="s">
        <v>77</v>
      </c>
      <c r="AP51" s="17">
        <v>0</v>
      </c>
      <c r="AQ51" s="17" t="s">
        <v>77</v>
      </c>
      <c r="AR51" s="17" t="s">
        <v>198</v>
      </c>
      <c r="AS51" s="17">
        <v>3</v>
      </c>
      <c r="AT51" s="17" t="s">
        <v>187</v>
      </c>
      <c r="AU51" s="17">
        <v>1</v>
      </c>
      <c r="AV51" s="17" t="s">
        <v>236</v>
      </c>
      <c r="AW51" s="17" t="s">
        <v>800</v>
      </c>
      <c r="AX51" s="17">
        <v>3</v>
      </c>
      <c r="AY51" s="17" t="s">
        <v>229</v>
      </c>
      <c r="AZ51" s="17">
        <v>0</v>
      </c>
      <c r="BA51" s="17" t="s">
        <v>236</v>
      </c>
      <c r="BB51" s="17" t="s">
        <v>675</v>
      </c>
      <c r="BC51" s="17">
        <v>3</v>
      </c>
      <c r="BD51" s="17" t="s">
        <v>229</v>
      </c>
      <c r="BE51" s="17">
        <v>0</v>
      </c>
      <c r="BF51" s="17" t="s">
        <v>236</v>
      </c>
      <c r="BL51" s="17">
        <v>15</v>
      </c>
      <c r="BM51" s="126"/>
      <c r="BN51" s="126"/>
      <c r="BO51" s="126"/>
      <c r="BP51" s="126">
        <v>2023</v>
      </c>
      <c r="BQ51" s="126" t="s">
        <v>171</v>
      </c>
      <c r="BS51" s="128"/>
      <c r="BT51" s="221" t="s">
        <v>1296</v>
      </c>
      <c r="BU51" s="118">
        <v>3</v>
      </c>
      <c r="BV51" s="17">
        <v>1</v>
      </c>
      <c r="BW51" s="17">
        <v>0</v>
      </c>
      <c r="BX51" s="17">
        <v>0</v>
      </c>
      <c r="BY51" s="17">
        <v>0</v>
      </c>
      <c r="BZ51" s="17">
        <v>2</v>
      </c>
      <c r="CB51" s="17">
        <v>6</v>
      </c>
      <c r="CC51" s="121">
        <v>15</v>
      </c>
      <c r="CE51" s="118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1</v>
      </c>
      <c r="CK51" s="17">
        <v>0</v>
      </c>
      <c r="CL51" s="121">
        <v>1</v>
      </c>
      <c r="CM51" s="17" t="s">
        <v>1297</v>
      </c>
      <c r="CN51" s="17" t="s">
        <v>1124</v>
      </c>
      <c r="CO51" s="17" t="s">
        <v>1125</v>
      </c>
      <c r="CP51" s="17">
        <v>10</v>
      </c>
      <c r="CQ51" s="118">
        <v>1</v>
      </c>
      <c r="CR51" s="17">
        <v>2</v>
      </c>
      <c r="CS51" s="17" t="s">
        <v>676</v>
      </c>
      <c r="CT51" s="17" t="s">
        <v>677</v>
      </c>
      <c r="CV51" s="17" t="s">
        <v>1109</v>
      </c>
      <c r="CW51" s="17" t="s">
        <v>678</v>
      </c>
      <c r="CX51" s="17" t="s">
        <v>417</v>
      </c>
      <c r="CY51" s="121"/>
      <c r="CZ51" s="118">
        <v>0</v>
      </c>
      <c r="DC51" s="121"/>
      <c r="DD51" s="126"/>
      <c r="DF51" s="118"/>
      <c r="DG51" s="17" t="s">
        <v>1180</v>
      </c>
      <c r="DI51" s="126" t="s">
        <v>2659</v>
      </c>
      <c r="DJ51" s="118">
        <v>20</v>
      </c>
      <c r="DK51" s="118" t="s">
        <v>1298</v>
      </c>
      <c r="DL51" s="121"/>
      <c r="DM51" s="17" t="s">
        <v>1299</v>
      </c>
      <c r="DQ51" s="121"/>
      <c r="DY51" s="118"/>
      <c r="ED51" s="121"/>
      <c r="EK51" s="118"/>
      <c r="EL51" s="129"/>
      <c r="EM51" s="118">
        <v>100</v>
      </c>
      <c r="EN51" s="17">
        <v>6</v>
      </c>
      <c r="EO51" s="121"/>
      <c r="EP51" s="17">
        <v>81</v>
      </c>
      <c r="EQ51" s="118"/>
      <c r="ER51" s="121"/>
      <c r="EV51" s="128"/>
      <c r="EW51" s="128"/>
      <c r="EZ51" s="121"/>
      <c r="FB51" s="118"/>
      <c r="FD51" s="17">
        <v>0</v>
      </c>
      <c r="FE51" s="222">
        <v>14</v>
      </c>
      <c r="FF51" s="222"/>
      <c r="FG51" s="223"/>
      <c r="FH51" s="223"/>
      <c r="FI51" s="224"/>
      <c r="FJ51" s="223"/>
      <c r="FK51" s="118"/>
      <c r="FZ51" s="129"/>
      <c r="GB51" s="118"/>
      <c r="GH51" s="121"/>
      <c r="GI51" s="118"/>
      <c r="GN51" s="121"/>
      <c r="GO51" s="118"/>
      <c r="GU51" s="121"/>
      <c r="GV51" s="118"/>
      <c r="GY51" s="121"/>
      <c r="GZ51" s="118"/>
      <c r="HA51" s="121"/>
      <c r="HC51" s="118"/>
      <c r="HS51" s="121"/>
      <c r="HT51" s="17" t="s">
        <v>1300</v>
      </c>
      <c r="HU51" s="17" t="s">
        <v>2622</v>
      </c>
      <c r="HV51" s="17" t="s">
        <v>1300</v>
      </c>
    </row>
    <row r="52" spans="1:244" s="17" customFormat="1" ht="12" customHeight="1">
      <c r="A52" s="118">
        <v>47</v>
      </c>
      <c r="D52" s="17" t="s">
        <v>663</v>
      </c>
      <c r="E52" s="17" t="s">
        <v>801</v>
      </c>
      <c r="F52" s="17" t="s">
        <v>802</v>
      </c>
      <c r="G52" s="17" t="s">
        <v>79</v>
      </c>
      <c r="H52" s="119">
        <v>-17.824596</v>
      </c>
      <c r="I52" s="120">
        <v>-63.202803000000003</v>
      </c>
      <c r="J52" s="17" t="s">
        <v>303</v>
      </c>
      <c r="K52" s="17" t="s">
        <v>176</v>
      </c>
      <c r="L52" s="17" t="s">
        <v>304</v>
      </c>
      <c r="M52" s="121" t="s">
        <v>177</v>
      </c>
      <c r="N52" s="122">
        <v>25</v>
      </c>
      <c r="O52" s="123" t="s">
        <v>78</v>
      </c>
      <c r="P52" s="17" t="s">
        <v>178</v>
      </c>
      <c r="Q52" s="121" t="s">
        <v>179</v>
      </c>
      <c r="R52" s="124">
        <v>3</v>
      </c>
      <c r="S52" s="124">
        <v>3</v>
      </c>
      <c r="T52" s="124">
        <v>0</v>
      </c>
      <c r="U52" s="124">
        <v>3</v>
      </c>
      <c r="V52" s="124">
        <v>0</v>
      </c>
      <c r="W52" s="124">
        <v>3</v>
      </c>
      <c r="X52" s="124">
        <v>0</v>
      </c>
      <c r="Y52" s="125">
        <v>0</v>
      </c>
      <c r="Z52" s="17">
        <v>12</v>
      </c>
      <c r="AA52" s="126"/>
      <c r="AB52" s="127" t="s">
        <v>240</v>
      </c>
      <c r="AC52" s="17" t="s">
        <v>192</v>
      </c>
      <c r="AD52" s="17">
        <v>3</v>
      </c>
      <c r="AE52" s="17" t="s">
        <v>181</v>
      </c>
      <c r="AF52" s="17">
        <v>1</v>
      </c>
      <c r="AG52" s="17" t="s">
        <v>211</v>
      </c>
      <c r="AH52" s="17" t="s">
        <v>222</v>
      </c>
      <c r="AI52" s="17">
        <v>3</v>
      </c>
      <c r="AJ52" s="17" t="s">
        <v>184</v>
      </c>
      <c r="AK52" s="17">
        <v>1</v>
      </c>
      <c r="AL52" s="17" t="s">
        <v>206</v>
      </c>
      <c r="AM52" s="17" t="s">
        <v>185</v>
      </c>
      <c r="AN52" s="17">
        <v>3</v>
      </c>
      <c r="AO52" s="17" t="s">
        <v>241</v>
      </c>
      <c r="AP52" s="17">
        <v>1</v>
      </c>
      <c r="AQ52" s="17" t="s">
        <v>206</v>
      </c>
      <c r="AR52" s="17" t="s">
        <v>77</v>
      </c>
      <c r="AS52" s="17">
        <v>0</v>
      </c>
      <c r="AT52" s="17" t="s">
        <v>77</v>
      </c>
      <c r="AU52" s="17">
        <v>0</v>
      </c>
      <c r="AV52" s="17" t="s">
        <v>77</v>
      </c>
      <c r="AW52" s="17" t="s">
        <v>186</v>
      </c>
      <c r="AX52" s="17">
        <v>3</v>
      </c>
      <c r="AY52" s="17" t="s">
        <v>187</v>
      </c>
      <c r="AZ52" s="17">
        <v>1</v>
      </c>
      <c r="BA52" s="17" t="s">
        <v>236</v>
      </c>
      <c r="BB52" s="17" t="s">
        <v>77</v>
      </c>
      <c r="BC52" s="17">
        <v>0</v>
      </c>
      <c r="BD52" s="17" t="s">
        <v>77</v>
      </c>
      <c r="BE52" s="17">
        <v>0</v>
      </c>
      <c r="BF52" s="17" t="s">
        <v>77</v>
      </c>
      <c r="BL52" s="17">
        <v>12</v>
      </c>
      <c r="BM52" s="126"/>
      <c r="BN52" s="126"/>
      <c r="BO52" s="126"/>
      <c r="BP52" s="126">
        <v>2023</v>
      </c>
      <c r="BQ52" s="126" t="s">
        <v>171</v>
      </c>
      <c r="BS52" s="128"/>
      <c r="BT52" s="221" t="s">
        <v>1158</v>
      </c>
      <c r="BU52" s="118">
        <v>1</v>
      </c>
      <c r="BV52" s="17">
        <v>3</v>
      </c>
      <c r="BW52" s="17">
        <v>0</v>
      </c>
      <c r="BX52" s="17">
        <v>0</v>
      </c>
      <c r="BY52" s="17">
        <v>0</v>
      </c>
      <c r="BZ52" s="17">
        <v>0</v>
      </c>
      <c r="CB52" s="17">
        <v>4</v>
      </c>
      <c r="CC52" s="121">
        <v>12</v>
      </c>
      <c r="CE52" s="118">
        <v>0</v>
      </c>
      <c r="CF52" s="17">
        <v>0</v>
      </c>
      <c r="CG52" s="17">
        <v>3</v>
      </c>
      <c r="CH52" s="17">
        <v>0</v>
      </c>
      <c r="CI52" s="17">
        <v>0</v>
      </c>
      <c r="CJ52" s="17">
        <v>0</v>
      </c>
      <c r="CK52" s="17">
        <v>0</v>
      </c>
      <c r="CL52" s="121">
        <v>3</v>
      </c>
      <c r="CM52" s="17" t="s">
        <v>1159</v>
      </c>
      <c r="CN52" s="17" t="s">
        <v>251</v>
      </c>
      <c r="CO52" s="17" t="s">
        <v>1160</v>
      </c>
      <c r="CP52" s="17">
        <v>5</v>
      </c>
      <c r="CQ52" s="118">
        <v>1</v>
      </c>
      <c r="CR52" s="17">
        <v>0</v>
      </c>
      <c r="CS52" s="17" t="s">
        <v>676</v>
      </c>
      <c r="CT52" s="17" t="s">
        <v>77</v>
      </c>
      <c r="CV52" s="17" t="s">
        <v>1117</v>
      </c>
      <c r="CW52" s="17" t="s">
        <v>678</v>
      </c>
      <c r="CX52" s="17" t="s">
        <v>179</v>
      </c>
      <c r="CY52" s="121"/>
      <c r="CZ52" s="118">
        <v>0</v>
      </c>
      <c r="DC52" s="121"/>
      <c r="DD52" s="126"/>
      <c r="DF52" s="118"/>
      <c r="DG52" s="17" t="s">
        <v>1118</v>
      </c>
      <c r="DI52" s="126" t="s">
        <v>2614</v>
      </c>
      <c r="DJ52" s="118">
        <v>12</v>
      </c>
      <c r="DK52" s="118" t="s">
        <v>1161</v>
      </c>
      <c r="DL52" s="121"/>
      <c r="DM52" s="17" t="s">
        <v>1156</v>
      </c>
      <c r="DQ52" s="121"/>
      <c r="DY52" s="118"/>
      <c r="ED52" s="121"/>
      <c r="EK52" s="118"/>
      <c r="EL52" s="129"/>
      <c r="EM52" s="118">
        <v>50</v>
      </c>
      <c r="EN52" s="17">
        <v>4</v>
      </c>
      <c r="EO52" s="121"/>
      <c r="EP52" s="17">
        <v>42</v>
      </c>
      <c r="EQ52" s="118"/>
      <c r="ER52" s="121"/>
      <c r="EV52" s="128"/>
      <c r="EW52" s="128"/>
      <c r="EZ52" s="121"/>
      <c r="FB52" s="118"/>
      <c r="FD52" s="17">
        <v>0</v>
      </c>
      <c r="FE52" s="222">
        <v>14</v>
      </c>
      <c r="FF52" s="222"/>
      <c r="FG52" s="223"/>
      <c r="FH52" s="223"/>
      <c r="FI52" s="224"/>
      <c r="FJ52" s="223"/>
      <c r="FK52" s="118"/>
      <c r="FZ52" s="129"/>
      <c r="GB52" s="118"/>
      <c r="GH52" s="121"/>
      <c r="GI52" s="118"/>
      <c r="GN52" s="121"/>
      <c r="GO52" s="118"/>
      <c r="GU52" s="121"/>
      <c r="GV52" s="118"/>
      <c r="GY52" s="121"/>
      <c r="GZ52" s="118"/>
      <c r="HA52" s="121"/>
      <c r="HC52" s="118"/>
      <c r="HS52" s="121"/>
      <c r="HT52" s="17" t="s">
        <v>1162</v>
      </c>
      <c r="HU52" s="17" t="s">
        <v>2615</v>
      </c>
      <c r="HV52" s="17" t="s">
        <v>1162</v>
      </c>
      <c r="HW52" s="17">
        <v>3</v>
      </c>
      <c r="HX52" s="17" t="s">
        <v>179</v>
      </c>
    </row>
    <row r="53" spans="1:244" s="17" customFormat="1" ht="12" customHeight="1">
      <c r="A53" s="118">
        <v>48</v>
      </c>
      <c r="C53" s="17" t="s">
        <v>670</v>
      </c>
      <c r="D53" s="17" t="s">
        <v>663</v>
      </c>
      <c r="E53" s="17" t="s">
        <v>803</v>
      </c>
      <c r="F53" s="17" t="s">
        <v>804</v>
      </c>
      <c r="G53" s="17" t="s">
        <v>79</v>
      </c>
      <c r="H53" s="119">
        <v>-17.778682</v>
      </c>
      <c r="I53" s="120">
        <v>-63.188771000000003</v>
      </c>
      <c r="J53" s="17" t="s">
        <v>303</v>
      </c>
      <c r="K53" s="17" t="s">
        <v>176</v>
      </c>
      <c r="L53" s="17" t="s">
        <v>304</v>
      </c>
      <c r="M53" s="121" t="s">
        <v>177</v>
      </c>
      <c r="N53" s="122">
        <v>8</v>
      </c>
      <c r="O53" s="123" t="s">
        <v>610</v>
      </c>
      <c r="P53" s="17" t="s">
        <v>178</v>
      </c>
      <c r="Q53" s="121" t="s">
        <v>179</v>
      </c>
      <c r="R53" s="124">
        <v>3</v>
      </c>
      <c r="S53" s="124">
        <v>3</v>
      </c>
      <c r="T53" s="124">
        <v>0</v>
      </c>
      <c r="U53" s="124">
        <v>0</v>
      </c>
      <c r="V53" s="124">
        <v>0</v>
      </c>
      <c r="W53" s="124">
        <v>3</v>
      </c>
      <c r="X53" s="124">
        <v>3</v>
      </c>
      <c r="Y53" s="125">
        <v>0</v>
      </c>
      <c r="Z53" s="17">
        <v>12</v>
      </c>
      <c r="AA53" s="126"/>
      <c r="AB53" s="127" t="s">
        <v>191</v>
      </c>
      <c r="AC53" s="17" t="s">
        <v>222</v>
      </c>
      <c r="AD53" s="17">
        <v>3</v>
      </c>
      <c r="AE53" s="17" t="s">
        <v>181</v>
      </c>
      <c r="AF53" s="17">
        <v>1</v>
      </c>
      <c r="AG53" s="17" t="s">
        <v>206</v>
      </c>
      <c r="AH53" s="17" t="s">
        <v>222</v>
      </c>
      <c r="AI53" s="17">
        <v>3</v>
      </c>
      <c r="AJ53" s="17" t="s">
        <v>184</v>
      </c>
      <c r="AK53" s="17">
        <v>1</v>
      </c>
      <c r="AL53" s="17" t="s">
        <v>211</v>
      </c>
      <c r="AM53" s="17" t="s">
        <v>77</v>
      </c>
      <c r="AN53" s="17">
        <v>0</v>
      </c>
      <c r="AO53" s="17" t="s">
        <v>77</v>
      </c>
      <c r="AP53" s="17">
        <v>0</v>
      </c>
      <c r="AQ53" s="17" t="s">
        <v>77</v>
      </c>
      <c r="AR53" s="17" t="s">
        <v>77</v>
      </c>
      <c r="AS53" s="17">
        <v>0</v>
      </c>
      <c r="AT53" s="17" t="s">
        <v>77</v>
      </c>
      <c r="AU53" s="17">
        <v>0</v>
      </c>
      <c r="AV53" s="17" t="s">
        <v>77</v>
      </c>
      <c r="AW53" s="17" t="s">
        <v>218</v>
      </c>
      <c r="AX53" s="17">
        <v>3</v>
      </c>
      <c r="AY53" s="17" t="s">
        <v>187</v>
      </c>
      <c r="AZ53" s="17">
        <v>1</v>
      </c>
      <c r="BA53" s="17" t="s">
        <v>236</v>
      </c>
      <c r="BB53" s="17" t="s">
        <v>675</v>
      </c>
      <c r="BC53" s="17">
        <v>3</v>
      </c>
      <c r="BD53" s="17" t="s">
        <v>229</v>
      </c>
      <c r="BE53" s="17">
        <v>0</v>
      </c>
      <c r="BF53" s="17" t="s">
        <v>236</v>
      </c>
      <c r="BL53" s="17">
        <v>12</v>
      </c>
      <c r="BM53" s="126" t="s">
        <v>519</v>
      </c>
      <c r="BN53" s="126" t="s">
        <v>1990</v>
      </c>
      <c r="BO53" s="126"/>
      <c r="BP53" s="126">
        <v>2023</v>
      </c>
      <c r="BQ53" s="126" t="s">
        <v>171</v>
      </c>
      <c r="BS53" s="128"/>
      <c r="BT53" s="221" t="s">
        <v>1105</v>
      </c>
      <c r="BU53" s="118">
        <v>3</v>
      </c>
      <c r="BV53" s="17">
        <v>1</v>
      </c>
      <c r="BW53" s="17">
        <v>0</v>
      </c>
      <c r="BX53" s="17">
        <v>0</v>
      </c>
      <c r="BY53" s="17">
        <v>1</v>
      </c>
      <c r="BZ53" s="17">
        <v>2</v>
      </c>
      <c r="CB53" s="17">
        <v>7</v>
      </c>
      <c r="CC53" s="121">
        <v>12</v>
      </c>
      <c r="CE53" s="118">
        <v>0</v>
      </c>
      <c r="CF53" s="17">
        <v>0</v>
      </c>
      <c r="CG53" s="17">
        <v>0</v>
      </c>
      <c r="CH53" s="17">
        <v>1</v>
      </c>
      <c r="CI53" s="17">
        <v>0</v>
      </c>
      <c r="CJ53" s="17">
        <v>1</v>
      </c>
      <c r="CK53" s="17">
        <v>0</v>
      </c>
      <c r="CL53" s="121">
        <v>2</v>
      </c>
      <c r="CM53" s="17" t="s">
        <v>1106</v>
      </c>
      <c r="CN53" s="17" t="s">
        <v>1107</v>
      </c>
      <c r="CO53" s="17" t="s">
        <v>1108</v>
      </c>
      <c r="CP53" s="17">
        <v>2</v>
      </c>
      <c r="CQ53" s="118">
        <v>1</v>
      </c>
      <c r="CR53" s="17">
        <v>2</v>
      </c>
      <c r="CS53" s="17" t="s">
        <v>676</v>
      </c>
      <c r="CT53" s="17" t="s">
        <v>677</v>
      </c>
      <c r="CV53" s="17" t="s">
        <v>1109</v>
      </c>
      <c r="CW53" s="17" t="s">
        <v>678</v>
      </c>
      <c r="CX53" s="17" t="s">
        <v>417</v>
      </c>
      <c r="CY53" s="121"/>
      <c r="CZ53" s="118">
        <v>0</v>
      </c>
      <c r="DC53" s="121"/>
      <c r="DD53" s="126"/>
      <c r="DF53" s="118"/>
      <c r="DG53" s="17" t="s">
        <v>1110</v>
      </c>
      <c r="DI53" s="126" t="s">
        <v>2590</v>
      </c>
      <c r="DJ53" s="118">
        <v>2</v>
      </c>
      <c r="DK53" s="118" t="s">
        <v>1301</v>
      </c>
      <c r="DL53" s="121"/>
      <c r="DM53" s="17" t="s">
        <v>1112</v>
      </c>
      <c r="DQ53" s="121"/>
      <c r="DY53" s="118"/>
      <c r="ED53" s="121"/>
      <c r="EK53" s="118"/>
      <c r="EL53" s="129"/>
      <c r="EM53" s="118">
        <v>30</v>
      </c>
      <c r="EN53" s="17">
        <v>7</v>
      </c>
      <c r="EO53" s="121"/>
      <c r="EP53" s="17">
        <v>23</v>
      </c>
      <c r="EQ53" s="118"/>
      <c r="ER53" s="121"/>
      <c r="EV53" s="128"/>
      <c r="EW53" s="128"/>
      <c r="EZ53" s="121"/>
      <c r="FB53" s="118">
        <v>6</v>
      </c>
      <c r="FC53" s="17">
        <v>8</v>
      </c>
      <c r="FD53" s="17">
        <v>14</v>
      </c>
      <c r="FE53" s="222">
        <v>30</v>
      </c>
      <c r="FF53" s="222"/>
      <c r="FG53" s="223"/>
      <c r="FH53" s="223"/>
      <c r="FI53" s="224"/>
      <c r="FJ53" s="223"/>
      <c r="FK53" s="118"/>
      <c r="FX53" s="17">
        <v>2</v>
      </c>
      <c r="FZ53" s="129"/>
      <c r="GB53" s="118">
        <v>2</v>
      </c>
      <c r="GC53" s="17">
        <v>6</v>
      </c>
      <c r="GD53" s="17" t="s">
        <v>1991</v>
      </c>
      <c r="GF53" s="17" t="s">
        <v>1992</v>
      </c>
      <c r="GH53" s="121"/>
      <c r="GI53" s="118"/>
      <c r="GN53" s="121"/>
      <c r="GO53" s="118"/>
      <c r="GU53" s="121"/>
      <c r="GV53" s="118"/>
      <c r="GY53" s="121"/>
      <c r="GZ53" s="118"/>
      <c r="HA53" s="121"/>
      <c r="HC53" s="118"/>
      <c r="HS53" s="121"/>
      <c r="HT53" s="17" t="s">
        <v>1302</v>
      </c>
      <c r="HU53" s="17" t="s">
        <v>2591</v>
      </c>
      <c r="HV53" s="17" t="s">
        <v>1302</v>
      </c>
      <c r="HW53" s="17">
        <v>0</v>
      </c>
      <c r="HX53" s="17">
        <v>2</v>
      </c>
      <c r="IH53" s="17" t="s">
        <v>1303</v>
      </c>
    </row>
    <row r="54" spans="1:244" s="17" customFormat="1" ht="12" customHeight="1">
      <c r="A54" s="118">
        <v>49</v>
      </c>
      <c r="D54" s="17" t="s">
        <v>663</v>
      </c>
      <c r="E54" s="17" t="s">
        <v>805</v>
      </c>
      <c r="F54" s="17" t="s">
        <v>806</v>
      </c>
      <c r="G54" s="17" t="s">
        <v>79</v>
      </c>
      <c r="H54" s="118">
        <v>-17.768097000000001</v>
      </c>
      <c r="I54" s="17">
        <v>-63.106850999999999</v>
      </c>
      <c r="J54" s="17" t="s">
        <v>303</v>
      </c>
      <c r="K54" s="17" t="s">
        <v>176</v>
      </c>
      <c r="L54" s="17" t="s">
        <v>304</v>
      </c>
      <c r="M54" s="121" t="s">
        <v>177</v>
      </c>
      <c r="N54" s="118">
        <v>40</v>
      </c>
      <c r="O54" s="17" t="s">
        <v>78</v>
      </c>
      <c r="P54" s="17" t="s">
        <v>196</v>
      </c>
      <c r="Q54" s="121" t="s">
        <v>179</v>
      </c>
      <c r="R54" s="124">
        <v>3</v>
      </c>
      <c r="S54" s="124">
        <v>3</v>
      </c>
      <c r="T54" s="124">
        <v>0</v>
      </c>
      <c r="U54" s="124">
        <v>3</v>
      </c>
      <c r="V54" s="124">
        <v>0</v>
      </c>
      <c r="W54" s="124">
        <v>3</v>
      </c>
      <c r="X54" s="124">
        <v>0</v>
      </c>
      <c r="Y54" s="125">
        <v>0</v>
      </c>
      <c r="Z54" s="17">
        <v>12</v>
      </c>
      <c r="AA54" s="126"/>
      <c r="AB54" s="127" t="s">
        <v>240</v>
      </c>
      <c r="AC54" s="17" t="s">
        <v>192</v>
      </c>
      <c r="AD54" s="17">
        <v>3</v>
      </c>
      <c r="AE54" s="17" t="s">
        <v>181</v>
      </c>
      <c r="AF54" s="17">
        <v>1</v>
      </c>
      <c r="AG54" s="17" t="s">
        <v>206</v>
      </c>
      <c r="AH54" s="17" t="s">
        <v>222</v>
      </c>
      <c r="AI54" s="17">
        <v>3</v>
      </c>
      <c r="AJ54" s="17" t="s">
        <v>184</v>
      </c>
      <c r="AK54" s="17">
        <v>1</v>
      </c>
      <c r="AL54" s="17" t="s">
        <v>206</v>
      </c>
      <c r="AM54" s="17" t="s">
        <v>185</v>
      </c>
      <c r="AN54" s="17">
        <v>3</v>
      </c>
      <c r="AO54" s="17" t="s">
        <v>241</v>
      </c>
      <c r="AP54" s="17">
        <v>1</v>
      </c>
      <c r="AQ54" s="17" t="s">
        <v>206</v>
      </c>
      <c r="AR54" s="17" t="s">
        <v>77</v>
      </c>
      <c r="AS54" s="17">
        <v>0</v>
      </c>
      <c r="AT54" s="17" t="s">
        <v>77</v>
      </c>
      <c r="AU54" s="17">
        <v>0</v>
      </c>
      <c r="AV54" s="17" t="s">
        <v>77</v>
      </c>
      <c r="AW54" s="17" t="s">
        <v>186</v>
      </c>
      <c r="AX54" s="17">
        <v>3</v>
      </c>
      <c r="AY54" s="17" t="s">
        <v>187</v>
      </c>
      <c r="AZ54" s="17">
        <v>1</v>
      </c>
      <c r="BA54" s="17" t="s">
        <v>195</v>
      </c>
      <c r="BB54" s="17" t="s">
        <v>77</v>
      </c>
      <c r="BC54" s="17">
        <v>0</v>
      </c>
      <c r="BD54" s="17" t="s">
        <v>77</v>
      </c>
      <c r="BE54" s="17">
        <v>0</v>
      </c>
      <c r="BF54" s="17" t="s">
        <v>77</v>
      </c>
      <c r="BL54" s="17">
        <v>12</v>
      </c>
      <c r="BM54" s="126"/>
      <c r="BN54" s="126"/>
      <c r="BO54" s="126"/>
      <c r="BP54" s="126" t="s">
        <v>2596</v>
      </c>
      <c r="BQ54" s="126" t="s">
        <v>171</v>
      </c>
      <c r="BS54" s="128"/>
      <c r="BT54" s="221" t="s">
        <v>1184</v>
      </c>
      <c r="BU54" s="118">
        <v>2</v>
      </c>
      <c r="BV54" s="17">
        <v>3</v>
      </c>
      <c r="BW54" s="17">
        <v>0</v>
      </c>
      <c r="BX54" s="17">
        <v>0</v>
      </c>
      <c r="BY54" s="17">
        <v>0</v>
      </c>
      <c r="BZ54" s="17">
        <v>0</v>
      </c>
      <c r="CB54" s="17">
        <v>5</v>
      </c>
      <c r="CC54" s="121">
        <v>12</v>
      </c>
      <c r="CE54" s="118">
        <v>0</v>
      </c>
      <c r="CF54" s="17">
        <v>0</v>
      </c>
      <c r="CG54" s="17">
        <v>3</v>
      </c>
      <c r="CH54" s="17">
        <v>0</v>
      </c>
      <c r="CI54" s="17">
        <v>0</v>
      </c>
      <c r="CJ54" s="17">
        <v>0</v>
      </c>
      <c r="CK54" s="17">
        <v>3</v>
      </c>
      <c r="CL54" s="121">
        <v>6</v>
      </c>
      <c r="CM54" s="17" t="s">
        <v>1185</v>
      </c>
      <c r="CN54" s="17" t="s">
        <v>251</v>
      </c>
      <c r="CO54" s="17" t="s">
        <v>1186</v>
      </c>
      <c r="CP54" s="17">
        <v>6</v>
      </c>
      <c r="CQ54" s="118">
        <v>1</v>
      </c>
      <c r="CR54" s="17">
        <v>0</v>
      </c>
      <c r="CS54" s="17" t="s">
        <v>676</v>
      </c>
      <c r="CT54" s="17" t="s">
        <v>77</v>
      </c>
      <c r="CV54" s="17" t="s">
        <v>1117</v>
      </c>
      <c r="CW54" s="17" t="s">
        <v>678</v>
      </c>
      <c r="CX54" s="17" t="s">
        <v>179</v>
      </c>
      <c r="CY54" s="121"/>
      <c r="CZ54" s="118">
        <v>0</v>
      </c>
      <c r="DC54" s="121"/>
      <c r="DD54" s="126"/>
      <c r="DF54" s="118"/>
      <c r="DG54" s="17" t="s">
        <v>1118</v>
      </c>
      <c r="DI54" s="126" t="s">
        <v>2668</v>
      </c>
      <c r="DJ54" s="118">
        <v>6</v>
      </c>
      <c r="DK54" s="118" t="s">
        <v>1187</v>
      </c>
      <c r="DL54" s="121"/>
      <c r="DM54" s="17" t="s">
        <v>2611</v>
      </c>
      <c r="DQ54" s="121"/>
      <c r="DY54" s="118">
        <v>2</v>
      </c>
      <c r="EA54" s="17">
        <v>4</v>
      </c>
      <c r="ED54" s="121"/>
      <c r="EG54" s="17">
        <v>12</v>
      </c>
      <c r="EK54" s="118">
        <v>3</v>
      </c>
      <c r="EL54" s="121"/>
      <c r="EM54" s="118">
        <v>70</v>
      </c>
      <c r="EN54" s="17">
        <v>5</v>
      </c>
      <c r="EO54" s="121"/>
      <c r="EP54" s="17">
        <v>59</v>
      </c>
      <c r="EQ54" s="118"/>
      <c r="ER54" s="121"/>
      <c r="EV54" s="128"/>
      <c r="EW54" s="128"/>
      <c r="EZ54" s="121"/>
      <c r="FB54" s="118"/>
      <c r="FD54" s="17">
        <v>0</v>
      </c>
      <c r="FE54" s="222">
        <v>14</v>
      </c>
      <c r="FF54" s="222"/>
      <c r="FG54" s="223"/>
      <c r="FH54" s="223"/>
      <c r="FI54" s="224"/>
      <c r="FJ54" s="223"/>
      <c r="FK54" s="118"/>
      <c r="FZ54" s="129"/>
      <c r="GB54" s="118"/>
      <c r="GH54" s="121"/>
      <c r="GI54" s="118"/>
      <c r="GN54" s="121"/>
      <c r="GO54" s="118"/>
      <c r="GU54" s="121"/>
      <c r="GV54" s="118"/>
      <c r="GY54" s="121"/>
      <c r="GZ54" s="118"/>
      <c r="HA54" s="121"/>
      <c r="HC54" s="118"/>
      <c r="HS54" s="121"/>
      <c r="HT54" s="17" t="s">
        <v>2669</v>
      </c>
      <c r="HU54" s="17" t="s">
        <v>2623</v>
      </c>
      <c r="HV54" s="17" t="s">
        <v>2669</v>
      </c>
      <c r="IE54" s="17" t="e">
        <v>#N/A</v>
      </c>
    </row>
    <row r="55" spans="1:244" s="17" customFormat="1" ht="12" customHeight="1">
      <c r="A55" s="118">
        <v>50</v>
      </c>
      <c r="C55" s="17" t="s">
        <v>670</v>
      </c>
      <c r="D55" s="17" t="s">
        <v>663</v>
      </c>
      <c r="E55" s="17" t="s">
        <v>807</v>
      </c>
      <c r="F55" s="17" t="s">
        <v>808</v>
      </c>
      <c r="G55" s="17" t="s">
        <v>79</v>
      </c>
      <c r="H55" s="119">
        <v>-17.785107</v>
      </c>
      <c r="I55" s="120">
        <v>-63.193874999999998</v>
      </c>
      <c r="J55" s="17" t="s">
        <v>303</v>
      </c>
      <c r="K55" s="17" t="s">
        <v>176</v>
      </c>
      <c r="L55" s="17" t="s">
        <v>304</v>
      </c>
      <c r="M55" s="121" t="s">
        <v>177</v>
      </c>
      <c r="N55" s="122">
        <v>3</v>
      </c>
      <c r="O55" s="123" t="s">
        <v>809</v>
      </c>
      <c r="P55" s="17" t="s">
        <v>178</v>
      </c>
      <c r="Q55" s="121" t="s">
        <v>179</v>
      </c>
      <c r="R55" s="124">
        <v>0</v>
      </c>
      <c r="S55" s="124">
        <v>3</v>
      </c>
      <c r="T55" s="124">
        <v>0</v>
      </c>
      <c r="U55" s="124">
        <v>0</v>
      </c>
      <c r="V55" s="124">
        <v>0</v>
      </c>
      <c r="W55" s="124">
        <v>3</v>
      </c>
      <c r="X55" s="124">
        <v>3</v>
      </c>
      <c r="Y55" s="125">
        <v>0</v>
      </c>
      <c r="Z55" s="17">
        <v>9</v>
      </c>
      <c r="AA55" s="126"/>
      <c r="AB55" s="127" t="s">
        <v>1257</v>
      </c>
      <c r="AC55" s="17" t="s">
        <v>77</v>
      </c>
      <c r="AD55" s="17">
        <v>0</v>
      </c>
      <c r="AE55" s="17" t="s">
        <v>77</v>
      </c>
      <c r="AF55" s="17">
        <v>0</v>
      </c>
      <c r="AG55" s="17" t="s">
        <v>77</v>
      </c>
      <c r="AH55" s="17" t="s">
        <v>222</v>
      </c>
      <c r="AI55" s="17">
        <v>3</v>
      </c>
      <c r="AJ55" s="17" t="s">
        <v>184</v>
      </c>
      <c r="AK55" s="17">
        <v>1</v>
      </c>
      <c r="AL55" s="17" t="s">
        <v>206</v>
      </c>
      <c r="AM55" s="17" t="s">
        <v>77</v>
      </c>
      <c r="AN55" s="17">
        <v>0</v>
      </c>
      <c r="AO55" s="17" t="s">
        <v>77</v>
      </c>
      <c r="AP55" s="17">
        <v>0</v>
      </c>
      <c r="AQ55" s="17" t="s">
        <v>77</v>
      </c>
      <c r="AR55" s="17" t="s">
        <v>77</v>
      </c>
      <c r="AS55" s="17">
        <v>0</v>
      </c>
      <c r="AT55" s="17" t="s">
        <v>77</v>
      </c>
      <c r="AU55" s="17">
        <v>0</v>
      </c>
      <c r="AV55" s="17" t="s">
        <v>77</v>
      </c>
      <c r="AW55" s="17" t="s">
        <v>234</v>
      </c>
      <c r="AX55" s="17">
        <v>3</v>
      </c>
      <c r="AY55" s="17" t="s">
        <v>187</v>
      </c>
      <c r="AZ55" s="17">
        <v>1</v>
      </c>
      <c r="BA55" s="17" t="s">
        <v>195</v>
      </c>
      <c r="BB55" s="17" t="s">
        <v>675</v>
      </c>
      <c r="BC55" s="17">
        <v>3</v>
      </c>
      <c r="BD55" s="17" t="s">
        <v>229</v>
      </c>
      <c r="BE55" s="17">
        <v>0</v>
      </c>
      <c r="BF55" s="17" t="s">
        <v>195</v>
      </c>
      <c r="BL55" s="17">
        <v>9</v>
      </c>
      <c r="BM55" s="126" t="s">
        <v>2007</v>
      </c>
      <c r="BN55" s="126"/>
      <c r="BO55" s="126"/>
      <c r="BP55" s="126">
        <v>2023</v>
      </c>
      <c r="BQ55" s="126" t="s">
        <v>172</v>
      </c>
      <c r="BS55" s="128"/>
      <c r="BT55" s="221" t="s">
        <v>1304</v>
      </c>
      <c r="BU55" s="118">
        <v>2</v>
      </c>
      <c r="BV55" s="17">
        <v>0</v>
      </c>
      <c r="BW55" s="17">
        <v>1</v>
      </c>
      <c r="BX55" s="17">
        <v>2</v>
      </c>
      <c r="BY55" s="17">
        <v>1</v>
      </c>
      <c r="BZ55" s="17">
        <v>0</v>
      </c>
      <c r="CB55" s="17">
        <v>6</v>
      </c>
      <c r="CC55" s="121">
        <v>9</v>
      </c>
      <c r="CE55" s="118">
        <v>0</v>
      </c>
      <c r="CF55" s="17">
        <v>0</v>
      </c>
      <c r="CG55" s="17">
        <v>1</v>
      </c>
      <c r="CH55" s="17">
        <v>0</v>
      </c>
      <c r="CI55" s="17">
        <v>1</v>
      </c>
      <c r="CJ55" s="17">
        <v>1</v>
      </c>
      <c r="CK55" s="17">
        <v>0</v>
      </c>
      <c r="CL55" s="121">
        <v>3</v>
      </c>
      <c r="CM55" s="17" t="s">
        <v>1305</v>
      </c>
      <c r="CN55" s="17" t="s">
        <v>1107</v>
      </c>
      <c r="CO55" s="17" t="s">
        <v>1306</v>
      </c>
      <c r="CP55" s="17">
        <v>1</v>
      </c>
      <c r="CQ55" s="118">
        <v>1</v>
      </c>
      <c r="CR55" s="17">
        <v>0</v>
      </c>
      <c r="CS55" s="17" t="s">
        <v>676</v>
      </c>
      <c r="CT55" s="17" t="s">
        <v>77</v>
      </c>
      <c r="CV55" s="17" t="s">
        <v>1262</v>
      </c>
      <c r="CW55" s="17" t="s">
        <v>538</v>
      </c>
      <c r="CX55" s="17" t="s">
        <v>179</v>
      </c>
      <c r="CY55" s="121"/>
      <c r="CZ55" s="118">
        <v>0</v>
      </c>
      <c r="DC55" s="121"/>
      <c r="DD55" s="126"/>
      <c r="DF55" s="118"/>
      <c r="DG55" s="17" t="s">
        <v>1224</v>
      </c>
      <c r="DI55" s="126" t="s">
        <v>2627</v>
      </c>
      <c r="DJ55" s="118">
        <v>20</v>
      </c>
      <c r="DK55" s="118" t="s">
        <v>1263</v>
      </c>
      <c r="DL55" s="121"/>
      <c r="DM55" s="17" t="s">
        <v>1307</v>
      </c>
      <c r="DQ55" s="121"/>
      <c r="DY55" s="118"/>
      <c r="ED55" s="121"/>
      <c r="EK55" s="118"/>
      <c r="EL55" s="129"/>
      <c r="EM55" s="118">
        <v>30</v>
      </c>
      <c r="EN55" s="17">
        <v>6</v>
      </c>
      <c r="EO55" s="121"/>
      <c r="EP55" s="17">
        <v>17</v>
      </c>
      <c r="EQ55" s="118"/>
      <c r="ER55" s="121"/>
      <c r="EV55" s="128"/>
      <c r="EW55" s="128"/>
      <c r="EZ55" s="121"/>
      <c r="FB55" s="118"/>
      <c r="FD55" s="17">
        <v>0</v>
      </c>
      <c r="FE55" s="222">
        <v>14</v>
      </c>
      <c r="FF55" s="222"/>
      <c r="FG55" s="223"/>
      <c r="FH55" s="223"/>
      <c r="FI55" s="224"/>
      <c r="FJ55" s="223"/>
      <c r="FK55" s="118"/>
      <c r="FZ55" s="129"/>
      <c r="GB55" s="118"/>
      <c r="GH55" s="121"/>
      <c r="GI55" s="118"/>
      <c r="GN55" s="121"/>
      <c r="GO55" s="118"/>
      <c r="GU55" s="121"/>
      <c r="GV55" s="118"/>
      <c r="GY55" s="121"/>
      <c r="GZ55" s="118"/>
      <c r="HA55" s="121"/>
      <c r="HC55" s="118"/>
      <c r="HS55" s="121"/>
      <c r="HT55" s="17" t="s">
        <v>1308</v>
      </c>
      <c r="HU55" s="17" t="s">
        <v>2671</v>
      </c>
      <c r="HV55" s="17" t="s">
        <v>1308</v>
      </c>
      <c r="HW55" s="17">
        <v>0</v>
      </c>
      <c r="HX55" s="17" t="s">
        <v>179</v>
      </c>
      <c r="IH55" s="17" t="s">
        <v>550</v>
      </c>
      <c r="IJ55" s="17" t="s">
        <v>251</v>
      </c>
    </row>
    <row r="56" spans="1:244" s="17" customFormat="1" ht="12" customHeight="1">
      <c r="A56" s="118">
        <v>51</v>
      </c>
      <c r="C56" s="17" t="s">
        <v>689</v>
      </c>
      <c r="D56" s="17" t="s">
        <v>663</v>
      </c>
      <c r="E56" s="17" t="s">
        <v>810</v>
      </c>
      <c r="F56" s="17" t="s">
        <v>811</v>
      </c>
      <c r="G56" s="17" t="s">
        <v>79</v>
      </c>
      <c r="H56" s="119">
        <v>-17.868012</v>
      </c>
      <c r="I56" s="120">
        <v>-63.151206999999999</v>
      </c>
      <c r="J56" s="17" t="s">
        <v>303</v>
      </c>
      <c r="K56" s="17" t="s">
        <v>176</v>
      </c>
      <c r="L56" s="17" t="s">
        <v>304</v>
      </c>
      <c r="M56" s="121" t="s">
        <v>177</v>
      </c>
      <c r="N56" s="122">
        <v>40</v>
      </c>
      <c r="O56" s="123" t="s">
        <v>78</v>
      </c>
      <c r="P56" s="17" t="s">
        <v>196</v>
      </c>
      <c r="Q56" s="121" t="s">
        <v>179</v>
      </c>
      <c r="R56" s="124">
        <v>3</v>
      </c>
      <c r="S56" s="124">
        <v>3</v>
      </c>
      <c r="T56" s="124">
        <v>0</v>
      </c>
      <c r="U56" s="124">
        <v>3</v>
      </c>
      <c r="V56" s="124">
        <v>0</v>
      </c>
      <c r="W56" s="124">
        <v>3</v>
      </c>
      <c r="X56" s="124">
        <v>0</v>
      </c>
      <c r="Y56" s="125">
        <v>0</v>
      </c>
      <c r="Z56" s="17">
        <v>12</v>
      </c>
      <c r="AA56" s="126"/>
      <c r="AB56" s="127" t="s">
        <v>1309</v>
      </c>
      <c r="AC56" s="17" t="s">
        <v>192</v>
      </c>
      <c r="AD56" s="17">
        <v>3</v>
      </c>
      <c r="AE56" s="17" t="s">
        <v>181</v>
      </c>
      <c r="AF56" s="17">
        <v>1</v>
      </c>
      <c r="AG56" s="17" t="s">
        <v>206</v>
      </c>
      <c r="AH56" s="17" t="s">
        <v>222</v>
      </c>
      <c r="AI56" s="17">
        <v>3</v>
      </c>
      <c r="AJ56" s="17" t="s">
        <v>184</v>
      </c>
      <c r="AK56" s="17">
        <v>1</v>
      </c>
      <c r="AL56" s="17" t="s">
        <v>206</v>
      </c>
      <c r="AM56" s="17" t="s">
        <v>185</v>
      </c>
      <c r="AN56" s="17">
        <v>3</v>
      </c>
      <c r="AO56" s="17" t="s">
        <v>241</v>
      </c>
      <c r="AP56" s="17">
        <v>1</v>
      </c>
      <c r="AQ56" s="17" t="s">
        <v>206</v>
      </c>
      <c r="AR56" s="17" t="s">
        <v>77</v>
      </c>
      <c r="AS56" s="17">
        <v>0</v>
      </c>
      <c r="AT56" s="17" t="s">
        <v>77</v>
      </c>
      <c r="AU56" s="17">
        <v>0</v>
      </c>
      <c r="AV56" s="17" t="s">
        <v>77</v>
      </c>
      <c r="AW56" s="17" t="s">
        <v>186</v>
      </c>
      <c r="AX56" s="17">
        <v>3</v>
      </c>
      <c r="AY56" s="17" t="s">
        <v>210</v>
      </c>
      <c r="AZ56" s="17">
        <v>1</v>
      </c>
      <c r="BA56" s="17" t="s">
        <v>195</v>
      </c>
      <c r="BB56" s="17" t="s">
        <v>77</v>
      </c>
      <c r="BC56" s="17">
        <v>0</v>
      </c>
      <c r="BD56" s="17" t="s">
        <v>77</v>
      </c>
      <c r="BE56" s="17">
        <v>0</v>
      </c>
      <c r="BF56" s="17" t="s">
        <v>77</v>
      </c>
      <c r="BL56" s="17">
        <v>12</v>
      </c>
      <c r="BM56" s="126"/>
      <c r="BN56" s="126"/>
      <c r="BO56" s="126"/>
      <c r="BP56" s="126">
        <v>2023</v>
      </c>
      <c r="BQ56" s="126" t="s">
        <v>171</v>
      </c>
      <c r="BS56" s="128"/>
      <c r="BT56" s="221" t="s">
        <v>1310</v>
      </c>
      <c r="BU56" s="118">
        <v>2</v>
      </c>
      <c r="BV56" s="17">
        <v>0</v>
      </c>
      <c r="BW56" s="17">
        <v>0</v>
      </c>
      <c r="BX56" s="17">
        <v>0</v>
      </c>
      <c r="BY56" s="17">
        <v>0</v>
      </c>
      <c r="BZ56" s="17">
        <v>2</v>
      </c>
      <c r="CB56" s="17">
        <v>4</v>
      </c>
      <c r="CC56" s="121">
        <v>12</v>
      </c>
      <c r="CE56" s="118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21">
        <v>0</v>
      </c>
      <c r="CM56" s="17" t="s">
        <v>1311</v>
      </c>
      <c r="CN56" s="17" t="s">
        <v>1240</v>
      </c>
      <c r="CO56" s="17" t="s">
        <v>1312</v>
      </c>
      <c r="CP56" s="17">
        <v>3</v>
      </c>
      <c r="CQ56" s="118">
        <v>1</v>
      </c>
      <c r="CR56" s="17">
        <v>2</v>
      </c>
      <c r="CS56" s="17" t="s">
        <v>676</v>
      </c>
      <c r="CT56" s="17" t="s">
        <v>677</v>
      </c>
      <c r="CV56" s="17" t="s">
        <v>1109</v>
      </c>
      <c r="CW56" s="17" t="s">
        <v>678</v>
      </c>
      <c r="CX56" s="17" t="s">
        <v>417</v>
      </c>
      <c r="CY56" s="121"/>
      <c r="CZ56" s="118">
        <v>0</v>
      </c>
      <c r="DC56" s="121"/>
      <c r="DD56" s="126"/>
      <c r="DF56" s="118"/>
      <c r="DG56" s="17" t="s">
        <v>1127</v>
      </c>
      <c r="DI56" s="126" t="s">
        <v>2672</v>
      </c>
      <c r="DJ56" s="118">
        <v>3</v>
      </c>
      <c r="DK56" s="118" t="s">
        <v>1313</v>
      </c>
      <c r="DL56" s="121"/>
      <c r="DM56" s="17" t="s">
        <v>130</v>
      </c>
      <c r="DQ56" s="121"/>
      <c r="DY56" s="118"/>
      <c r="ED56" s="121"/>
      <c r="EK56" s="118"/>
      <c r="EL56" s="121"/>
      <c r="EM56" s="118">
        <v>70</v>
      </c>
      <c r="EN56" s="17">
        <v>4</v>
      </c>
      <c r="EO56" s="121"/>
      <c r="EP56" s="17">
        <v>59</v>
      </c>
      <c r="EQ56" s="118"/>
      <c r="ER56" s="121"/>
      <c r="EV56" s="128"/>
      <c r="EW56" s="128"/>
      <c r="EZ56" s="121"/>
      <c r="FB56" s="118"/>
      <c r="FD56" s="17">
        <v>0</v>
      </c>
      <c r="FE56" s="222">
        <v>14</v>
      </c>
      <c r="FF56" s="222"/>
      <c r="FG56" s="223"/>
      <c r="FH56" s="223"/>
      <c r="FI56" s="224"/>
      <c r="FJ56" s="223"/>
      <c r="FK56" s="118"/>
      <c r="FZ56" s="129"/>
      <c r="GB56" s="118"/>
      <c r="GH56" s="121"/>
      <c r="GI56" s="118"/>
      <c r="GN56" s="121"/>
      <c r="GO56" s="118"/>
      <c r="GU56" s="121"/>
      <c r="GV56" s="118"/>
      <c r="GY56" s="121"/>
      <c r="GZ56" s="118"/>
      <c r="HA56" s="121"/>
      <c r="HC56" s="118"/>
      <c r="HS56" s="121"/>
      <c r="HT56" s="17" t="s">
        <v>1313</v>
      </c>
      <c r="HU56" s="17" t="s">
        <v>2673</v>
      </c>
      <c r="HV56" s="17" t="s">
        <v>1313</v>
      </c>
      <c r="HW56" s="17">
        <v>3</v>
      </c>
      <c r="HX56" s="17" t="s">
        <v>179</v>
      </c>
      <c r="IE56" s="17" t="e">
        <v>#N/A</v>
      </c>
      <c r="IJ56" s="17" t="s">
        <v>239</v>
      </c>
    </row>
    <row r="57" spans="1:244" s="17" customFormat="1" ht="12" customHeight="1">
      <c r="A57" s="118">
        <v>52</v>
      </c>
      <c r="D57" s="17" t="s">
        <v>663</v>
      </c>
      <c r="E57" s="17" t="s">
        <v>812</v>
      </c>
      <c r="F57" s="17" t="s">
        <v>813</v>
      </c>
      <c r="G57" s="17" t="s">
        <v>79</v>
      </c>
      <c r="H57" s="119">
        <v>-17.202027000000001</v>
      </c>
      <c r="I57" s="120">
        <v>-64.535274000000001</v>
      </c>
      <c r="J57" s="17" t="s">
        <v>310</v>
      </c>
      <c r="K57" s="17" t="s">
        <v>814</v>
      </c>
      <c r="L57" s="17" t="s">
        <v>815</v>
      </c>
      <c r="M57" s="121" t="s">
        <v>201</v>
      </c>
      <c r="N57" s="122">
        <v>45</v>
      </c>
      <c r="O57" s="123" t="s">
        <v>78</v>
      </c>
      <c r="P57" s="17" t="s">
        <v>196</v>
      </c>
      <c r="Q57" s="121" t="s">
        <v>179</v>
      </c>
      <c r="R57" s="124">
        <v>0</v>
      </c>
      <c r="S57" s="124">
        <v>0</v>
      </c>
      <c r="T57" s="124">
        <v>3</v>
      </c>
      <c r="U57" s="124">
        <v>3</v>
      </c>
      <c r="V57" s="124">
        <v>3</v>
      </c>
      <c r="W57" s="124">
        <v>3</v>
      </c>
      <c r="X57" s="124">
        <v>0</v>
      </c>
      <c r="Y57" s="125">
        <v>0</v>
      </c>
      <c r="Z57" s="17">
        <v>12</v>
      </c>
      <c r="AA57" s="126"/>
      <c r="AB57" s="127" t="s">
        <v>203</v>
      </c>
      <c r="AC57" s="17" t="s">
        <v>204</v>
      </c>
      <c r="AD57" s="17">
        <v>3</v>
      </c>
      <c r="AE57" s="17" t="s">
        <v>205</v>
      </c>
      <c r="AF57" s="17">
        <v>1</v>
      </c>
      <c r="AG57" s="17" t="s">
        <v>211</v>
      </c>
      <c r="AH57" s="17" t="s">
        <v>207</v>
      </c>
      <c r="AI57" s="17">
        <v>0</v>
      </c>
      <c r="AJ57" s="17" t="s">
        <v>208</v>
      </c>
      <c r="AK57" s="17">
        <v>0</v>
      </c>
      <c r="AL57" s="17" t="s">
        <v>211</v>
      </c>
      <c r="AM57" s="17" t="s">
        <v>816</v>
      </c>
      <c r="AN57" s="17">
        <v>3</v>
      </c>
      <c r="AO57" s="17" t="s">
        <v>208</v>
      </c>
      <c r="AP57" s="17">
        <v>0</v>
      </c>
      <c r="AQ57" s="17" t="s">
        <v>211</v>
      </c>
      <c r="AR57" s="17" t="s">
        <v>198</v>
      </c>
      <c r="AS57" s="17">
        <v>3</v>
      </c>
      <c r="AT57" s="17" t="s">
        <v>210</v>
      </c>
      <c r="AU57" s="17">
        <v>1</v>
      </c>
      <c r="AV57" s="17" t="s">
        <v>211</v>
      </c>
      <c r="AW57" s="17" t="s">
        <v>186</v>
      </c>
      <c r="AX57" s="17">
        <v>3</v>
      </c>
      <c r="AY57" s="17" t="s">
        <v>230</v>
      </c>
      <c r="AZ57" s="17">
        <v>0</v>
      </c>
      <c r="BA57" s="17" t="s">
        <v>211</v>
      </c>
      <c r="BB57" s="17" t="s">
        <v>77</v>
      </c>
      <c r="BC57" s="17">
        <v>0</v>
      </c>
      <c r="BD57" s="17" t="s">
        <v>77</v>
      </c>
      <c r="BE57" s="17">
        <v>0</v>
      </c>
      <c r="BF57" s="17" t="s">
        <v>77</v>
      </c>
      <c r="BL57" s="17">
        <v>12</v>
      </c>
      <c r="BM57" s="126" t="s">
        <v>519</v>
      </c>
      <c r="BN57" s="126" t="s">
        <v>1993</v>
      </c>
      <c r="BO57" s="126"/>
      <c r="BP57" s="126">
        <v>2023</v>
      </c>
      <c r="BQ57" s="126" t="s">
        <v>171</v>
      </c>
      <c r="BS57" s="128"/>
      <c r="BT57" s="221" t="s">
        <v>1314</v>
      </c>
      <c r="BU57" s="118">
        <v>0</v>
      </c>
      <c r="BV57" s="17">
        <v>2</v>
      </c>
      <c r="BW57" s="17">
        <v>0</v>
      </c>
      <c r="BX57" s="17">
        <v>0</v>
      </c>
      <c r="BY57" s="17">
        <v>0</v>
      </c>
      <c r="BZ57" s="17">
        <v>0</v>
      </c>
      <c r="CB57" s="17">
        <v>2</v>
      </c>
      <c r="CC57" s="121">
        <v>12</v>
      </c>
      <c r="CE57" s="118">
        <v>0</v>
      </c>
      <c r="CF57" s="17">
        <v>0</v>
      </c>
      <c r="CG57" s="17">
        <v>2</v>
      </c>
      <c r="CH57" s="17">
        <v>0</v>
      </c>
      <c r="CI57" s="17">
        <v>0</v>
      </c>
      <c r="CJ57" s="17">
        <v>0</v>
      </c>
      <c r="CK57" s="17">
        <v>0</v>
      </c>
      <c r="CL57" s="121">
        <v>2</v>
      </c>
      <c r="CM57" s="17" t="s">
        <v>1315</v>
      </c>
      <c r="CN57" s="17" t="s">
        <v>1089</v>
      </c>
      <c r="CO57" s="17" t="s">
        <v>226</v>
      </c>
      <c r="CP57" s="17">
        <v>4</v>
      </c>
      <c r="CQ57" s="118">
        <v>1</v>
      </c>
      <c r="CR57" s="17">
        <v>0</v>
      </c>
      <c r="CS57" s="17" t="s">
        <v>676</v>
      </c>
      <c r="CT57" s="17" t="s">
        <v>77</v>
      </c>
      <c r="CV57" s="17" t="s">
        <v>1117</v>
      </c>
      <c r="CW57" s="17" t="s">
        <v>678</v>
      </c>
      <c r="CX57" s="17" t="s">
        <v>179</v>
      </c>
      <c r="CY57" s="121"/>
      <c r="CZ57" s="118">
        <v>0</v>
      </c>
      <c r="DC57" s="121"/>
      <c r="DD57" s="126"/>
      <c r="DF57" s="118"/>
      <c r="DG57" s="17" t="s">
        <v>1148</v>
      </c>
      <c r="DI57" s="126" t="s">
        <v>2651</v>
      </c>
      <c r="DJ57" s="118">
        <v>28</v>
      </c>
      <c r="DK57" s="118" t="s">
        <v>1255</v>
      </c>
      <c r="DL57" s="121"/>
      <c r="DM57" s="17" t="s">
        <v>1139</v>
      </c>
      <c r="DQ57" s="121"/>
      <c r="DY57" s="118"/>
      <c r="ED57" s="121"/>
      <c r="EK57" s="118"/>
      <c r="EL57" s="129"/>
      <c r="EM57" s="118">
        <v>70</v>
      </c>
      <c r="EN57" s="17">
        <v>2</v>
      </c>
      <c r="EO57" s="121"/>
      <c r="EP57" s="17">
        <v>64</v>
      </c>
      <c r="EQ57" s="118"/>
      <c r="ER57" s="121"/>
      <c r="EV57" s="128"/>
      <c r="EW57" s="128"/>
      <c r="EZ57" s="121"/>
      <c r="FB57" s="118"/>
      <c r="FD57" s="17">
        <v>0</v>
      </c>
      <c r="FE57" s="222">
        <v>14</v>
      </c>
      <c r="FF57" s="222"/>
      <c r="FG57" s="223"/>
      <c r="FH57" s="223"/>
      <c r="FI57" s="224"/>
      <c r="FJ57" s="223"/>
      <c r="FK57" s="118"/>
      <c r="FZ57" s="129"/>
      <c r="GB57" s="118"/>
      <c r="GH57" s="121"/>
      <c r="GI57" s="118"/>
      <c r="GN57" s="121"/>
      <c r="GO57" s="118"/>
      <c r="GU57" s="121"/>
      <c r="GV57" s="118"/>
      <c r="GY57" s="121"/>
      <c r="GZ57" s="118"/>
      <c r="HA57" s="121"/>
      <c r="HC57" s="118"/>
      <c r="HS57" s="121"/>
      <c r="HT57" s="17" t="s">
        <v>1256</v>
      </c>
      <c r="HU57" s="17" t="s">
        <v>2674</v>
      </c>
      <c r="HV57" s="17" t="s">
        <v>1256</v>
      </c>
      <c r="HW57" s="17">
        <v>3</v>
      </c>
      <c r="HX57" s="17" t="s">
        <v>179</v>
      </c>
      <c r="IJ57" s="17" t="s">
        <v>244</v>
      </c>
    </row>
    <row r="58" spans="1:244" s="17" customFormat="1" ht="12" customHeight="1">
      <c r="A58" s="118">
        <v>53</v>
      </c>
      <c r="C58" s="17" t="s">
        <v>670</v>
      </c>
      <c r="D58" s="17" t="s">
        <v>663</v>
      </c>
      <c r="E58" s="17" t="s">
        <v>817</v>
      </c>
      <c r="F58" s="17" t="s">
        <v>818</v>
      </c>
      <c r="G58" s="17" t="s">
        <v>79</v>
      </c>
      <c r="H58" s="119">
        <v>-17.789459999999998</v>
      </c>
      <c r="I58" s="120">
        <v>-63.163490000000003</v>
      </c>
      <c r="J58" s="17" t="s">
        <v>303</v>
      </c>
      <c r="K58" s="17" t="s">
        <v>176</v>
      </c>
      <c r="L58" s="17" t="s">
        <v>304</v>
      </c>
      <c r="M58" s="121" t="s">
        <v>177</v>
      </c>
      <c r="N58" s="122">
        <v>10</v>
      </c>
      <c r="O58" s="123" t="s">
        <v>78</v>
      </c>
      <c r="P58" s="17" t="s">
        <v>196</v>
      </c>
      <c r="Q58" s="121" t="s">
        <v>179</v>
      </c>
      <c r="R58" s="124">
        <v>0</v>
      </c>
      <c r="S58" s="124">
        <v>3</v>
      </c>
      <c r="T58" s="124">
        <v>0</v>
      </c>
      <c r="U58" s="124">
        <v>0</v>
      </c>
      <c r="V58" s="124">
        <v>0</v>
      </c>
      <c r="W58" s="124">
        <v>3</v>
      </c>
      <c r="X58" s="124">
        <v>3</v>
      </c>
      <c r="Y58" s="125">
        <v>0</v>
      </c>
      <c r="Z58" s="17">
        <v>9</v>
      </c>
      <c r="AA58" s="126"/>
      <c r="AB58" s="127" t="s">
        <v>1316</v>
      </c>
      <c r="AC58" s="17" t="s">
        <v>77</v>
      </c>
      <c r="AD58" s="17">
        <v>0</v>
      </c>
      <c r="AE58" s="17" t="s">
        <v>77</v>
      </c>
      <c r="AF58" s="17">
        <v>0</v>
      </c>
      <c r="AG58" s="17" t="s">
        <v>77</v>
      </c>
      <c r="AH58" s="17" t="s">
        <v>222</v>
      </c>
      <c r="AI58" s="17">
        <v>3</v>
      </c>
      <c r="AJ58" s="17" t="s">
        <v>184</v>
      </c>
      <c r="AK58" s="17">
        <v>1</v>
      </c>
      <c r="AL58" s="17" t="s">
        <v>206</v>
      </c>
      <c r="AM58" s="17" t="s">
        <v>77</v>
      </c>
      <c r="AN58" s="17">
        <v>0</v>
      </c>
      <c r="AO58" s="17" t="s">
        <v>77</v>
      </c>
      <c r="AP58" s="17">
        <v>0</v>
      </c>
      <c r="AQ58" s="17" t="s">
        <v>77</v>
      </c>
      <c r="AR58" s="17" t="s">
        <v>77</v>
      </c>
      <c r="AS58" s="17">
        <v>0</v>
      </c>
      <c r="AT58" s="17" t="s">
        <v>77</v>
      </c>
      <c r="AU58" s="17">
        <v>0</v>
      </c>
      <c r="AV58" s="17" t="s">
        <v>77</v>
      </c>
      <c r="AW58" s="17" t="s">
        <v>234</v>
      </c>
      <c r="AX58" s="17">
        <v>3</v>
      </c>
      <c r="AY58" s="17" t="s">
        <v>199</v>
      </c>
      <c r="AZ58" s="17">
        <v>1</v>
      </c>
      <c r="BA58" s="17" t="s">
        <v>195</v>
      </c>
      <c r="BB58" s="17" t="s">
        <v>613</v>
      </c>
      <c r="BC58" s="17">
        <v>3</v>
      </c>
      <c r="BD58" s="17" t="s">
        <v>199</v>
      </c>
      <c r="BE58" s="17">
        <v>1</v>
      </c>
      <c r="BF58" s="17" t="s">
        <v>195</v>
      </c>
      <c r="BL58" s="17">
        <v>9</v>
      </c>
      <c r="BM58" s="126" t="s">
        <v>519</v>
      </c>
      <c r="BN58" s="126" t="s">
        <v>1990</v>
      </c>
      <c r="BO58" s="126"/>
      <c r="BP58" s="126">
        <v>2023</v>
      </c>
      <c r="BQ58" s="126" t="s">
        <v>172</v>
      </c>
      <c r="BS58" s="128"/>
      <c r="BT58" s="221" t="s">
        <v>1317</v>
      </c>
      <c r="BU58" s="118">
        <v>2</v>
      </c>
      <c r="BV58" s="17">
        <v>0</v>
      </c>
      <c r="BW58" s="17">
        <v>0</v>
      </c>
      <c r="BX58" s="17">
        <v>1</v>
      </c>
      <c r="BY58" s="17">
        <v>1</v>
      </c>
      <c r="BZ58" s="17">
        <v>2</v>
      </c>
      <c r="CB58" s="17">
        <v>6</v>
      </c>
      <c r="CC58" s="121">
        <v>9</v>
      </c>
      <c r="CE58" s="118">
        <v>0</v>
      </c>
      <c r="CF58" s="17">
        <v>0</v>
      </c>
      <c r="CG58" s="17">
        <v>0</v>
      </c>
      <c r="CH58" s="17">
        <v>0</v>
      </c>
      <c r="CI58" s="17">
        <v>1</v>
      </c>
      <c r="CJ58" s="17">
        <v>0</v>
      </c>
      <c r="CK58" s="17">
        <v>0</v>
      </c>
      <c r="CL58" s="121">
        <v>1</v>
      </c>
      <c r="CM58" s="17" t="s">
        <v>1267</v>
      </c>
      <c r="CN58" s="17" t="s">
        <v>1318</v>
      </c>
      <c r="CO58" s="17" t="s">
        <v>1269</v>
      </c>
      <c r="CP58" s="17">
        <v>2</v>
      </c>
      <c r="CQ58" s="118">
        <v>1</v>
      </c>
      <c r="CR58" s="17">
        <v>2</v>
      </c>
      <c r="CS58" s="17" t="s">
        <v>676</v>
      </c>
      <c r="CT58" s="17" t="s">
        <v>677</v>
      </c>
      <c r="CV58" s="17" t="s">
        <v>1319</v>
      </c>
      <c r="CW58" s="17" t="s">
        <v>538</v>
      </c>
      <c r="CX58" s="17" t="s">
        <v>417</v>
      </c>
      <c r="CY58" s="121"/>
      <c r="CZ58" s="118">
        <v>0</v>
      </c>
      <c r="DC58" s="121"/>
      <c r="DD58" s="126"/>
      <c r="DF58" s="118"/>
      <c r="DG58" s="17" t="s">
        <v>1270</v>
      </c>
      <c r="DI58" s="126" t="s">
        <v>2659</v>
      </c>
      <c r="DJ58" s="118">
        <v>20</v>
      </c>
      <c r="DK58" s="118" t="s">
        <v>1271</v>
      </c>
      <c r="DL58" s="121"/>
      <c r="DM58" s="17" t="s">
        <v>1272</v>
      </c>
      <c r="DQ58" s="121"/>
      <c r="DY58" s="118"/>
      <c r="ED58" s="121"/>
      <c r="EK58" s="118"/>
      <c r="EL58" s="129"/>
      <c r="EM58" s="118">
        <v>30</v>
      </c>
      <c r="EN58" s="17">
        <v>6</v>
      </c>
      <c r="EO58" s="121"/>
      <c r="EP58" s="17">
        <v>25</v>
      </c>
      <c r="EQ58" s="118"/>
      <c r="ER58" s="121"/>
      <c r="EV58" s="128"/>
      <c r="EW58" s="128"/>
      <c r="EZ58" s="121"/>
      <c r="FB58" s="118">
        <v>29</v>
      </c>
      <c r="FC58" s="17">
        <v>5</v>
      </c>
      <c r="FD58" s="17">
        <v>34</v>
      </c>
      <c r="FE58" s="222">
        <v>52</v>
      </c>
      <c r="FF58" s="222"/>
      <c r="FG58" s="223"/>
      <c r="FH58" s="223"/>
      <c r="FI58" s="224"/>
      <c r="FJ58" s="223"/>
      <c r="FP58" s="17">
        <v>1</v>
      </c>
      <c r="FR58" s="17">
        <v>1</v>
      </c>
      <c r="FS58" s="17">
        <v>3</v>
      </c>
      <c r="FY58" s="17" t="s">
        <v>2008</v>
      </c>
      <c r="FZ58" s="129"/>
      <c r="GB58" s="118"/>
      <c r="GH58" s="121"/>
      <c r="GI58" s="118"/>
      <c r="GN58" s="121"/>
      <c r="GO58" s="118"/>
      <c r="GU58" s="121"/>
      <c r="GV58" s="118"/>
      <c r="GY58" s="121"/>
      <c r="GZ58" s="118"/>
      <c r="HA58" s="121"/>
      <c r="HC58" s="118"/>
      <c r="HF58" s="17">
        <v>1</v>
      </c>
      <c r="HG58" s="17">
        <v>7.5</v>
      </c>
      <c r="HH58" s="17" t="s">
        <v>110</v>
      </c>
      <c r="HO58" s="17" t="s">
        <v>2008</v>
      </c>
      <c r="HS58" s="121"/>
      <c r="HT58" s="17" t="s">
        <v>1273</v>
      </c>
      <c r="HU58" s="17" t="s">
        <v>2675</v>
      </c>
      <c r="HV58" s="17" t="s">
        <v>1273</v>
      </c>
      <c r="HW58" s="17">
        <v>0</v>
      </c>
      <c r="HX58" s="17">
        <v>11</v>
      </c>
      <c r="IA58" s="128"/>
      <c r="IB58" s="128"/>
      <c r="IC58" s="128"/>
      <c r="ID58" s="128"/>
      <c r="IE58" s="17" t="e">
        <v>#N/A</v>
      </c>
      <c r="IJ58" s="17" t="s">
        <v>235</v>
      </c>
    </row>
    <row r="59" spans="1:244" s="17" customFormat="1" ht="12" customHeight="1">
      <c r="A59" s="118">
        <v>54</v>
      </c>
      <c r="C59" s="17" t="s">
        <v>320</v>
      </c>
      <c r="D59" s="17" t="s">
        <v>663</v>
      </c>
      <c r="E59" s="17" t="s">
        <v>819</v>
      </c>
      <c r="F59" s="17" t="s">
        <v>820</v>
      </c>
      <c r="G59" s="17" t="s">
        <v>79</v>
      </c>
      <c r="H59" s="119">
        <v>-17.391331999999998</v>
      </c>
      <c r="I59" s="120">
        <v>-66.271538000000007</v>
      </c>
      <c r="J59" s="17" t="s">
        <v>303</v>
      </c>
      <c r="K59" s="17" t="s">
        <v>220</v>
      </c>
      <c r="L59" s="17" t="s">
        <v>220</v>
      </c>
      <c r="M59" s="121" t="s">
        <v>201</v>
      </c>
      <c r="N59" s="122">
        <v>25</v>
      </c>
      <c r="O59" s="123" t="s">
        <v>618</v>
      </c>
      <c r="P59" s="17" t="s">
        <v>202</v>
      </c>
      <c r="Q59" s="121" t="s">
        <v>179</v>
      </c>
      <c r="R59" s="124">
        <v>0</v>
      </c>
      <c r="S59" s="124">
        <v>0</v>
      </c>
      <c r="T59" s="124">
        <v>3</v>
      </c>
      <c r="U59" s="124">
        <v>0</v>
      </c>
      <c r="V59" s="124">
        <v>0</v>
      </c>
      <c r="W59" s="124">
        <v>3</v>
      </c>
      <c r="X59" s="124">
        <v>0</v>
      </c>
      <c r="Y59" s="125">
        <v>0</v>
      </c>
      <c r="Z59" s="17">
        <v>6</v>
      </c>
      <c r="AA59" s="126"/>
      <c r="AB59" s="127" t="s">
        <v>203</v>
      </c>
      <c r="AC59" s="17" t="s">
        <v>204</v>
      </c>
      <c r="AD59" s="17">
        <v>3</v>
      </c>
      <c r="AE59" s="17" t="s">
        <v>205</v>
      </c>
      <c r="AF59" s="17">
        <v>1</v>
      </c>
      <c r="AG59" s="17" t="s">
        <v>206</v>
      </c>
      <c r="AH59" s="17" t="s">
        <v>207</v>
      </c>
      <c r="AI59" s="17">
        <v>0</v>
      </c>
      <c r="AJ59" s="17" t="s">
        <v>208</v>
      </c>
      <c r="AK59" s="17">
        <v>0</v>
      </c>
      <c r="AL59" s="17" t="s">
        <v>206</v>
      </c>
      <c r="AM59" s="17" t="s">
        <v>77</v>
      </c>
      <c r="AN59" s="17">
        <v>0</v>
      </c>
      <c r="AO59" s="17" t="s">
        <v>209</v>
      </c>
      <c r="AP59" s="17">
        <v>0</v>
      </c>
      <c r="AQ59" s="17" t="s">
        <v>77</v>
      </c>
      <c r="AR59" s="17" t="s">
        <v>77</v>
      </c>
      <c r="AS59" s="17">
        <v>0</v>
      </c>
      <c r="AT59" s="17" t="s">
        <v>77</v>
      </c>
      <c r="AU59" s="17">
        <v>0</v>
      </c>
      <c r="AV59" s="17" t="s">
        <v>77</v>
      </c>
      <c r="AW59" s="17" t="s">
        <v>186</v>
      </c>
      <c r="AX59" s="17">
        <v>3</v>
      </c>
      <c r="AY59" s="17" t="s">
        <v>210</v>
      </c>
      <c r="AZ59" s="17">
        <v>1</v>
      </c>
      <c r="BA59" s="17" t="s">
        <v>206</v>
      </c>
      <c r="BB59" s="17" t="s">
        <v>77</v>
      </c>
      <c r="BC59" s="17">
        <v>0</v>
      </c>
      <c r="BD59" s="17" t="s">
        <v>77</v>
      </c>
      <c r="BE59" s="17">
        <v>0</v>
      </c>
      <c r="BF59" s="17" t="s">
        <v>77</v>
      </c>
      <c r="BL59" s="17">
        <v>6</v>
      </c>
      <c r="BM59" s="126" t="s">
        <v>519</v>
      </c>
      <c r="BN59" s="126" t="s">
        <v>1990</v>
      </c>
      <c r="BO59" s="126"/>
      <c r="BP59" s="126" t="s">
        <v>2596</v>
      </c>
      <c r="BQ59" s="126" t="s">
        <v>171</v>
      </c>
      <c r="BS59" s="128"/>
      <c r="BT59" s="221" t="s">
        <v>1146</v>
      </c>
      <c r="BU59" s="118">
        <v>0</v>
      </c>
      <c r="BV59" s="17">
        <v>0</v>
      </c>
      <c r="BW59" s="17">
        <v>0</v>
      </c>
      <c r="BX59" s="17">
        <v>2</v>
      </c>
      <c r="BY59" s="17">
        <v>0</v>
      </c>
      <c r="BZ59" s="17">
        <v>0</v>
      </c>
      <c r="CB59" s="17">
        <v>2</v>
      </c>
      <c r="CC59" s="121">
        <v>6</v>
      </c>
      <c r="CE59" s="118">
        <v>0</v>
      </c>
      <c r="CF59" s="17">
        <v>0</v>
      </c>
      <c r="CG59" s="17">
        <v>2</v>
      </c>
      <c r="CH59" s="17">
        <v>0</v>
      </c>
      <c r="CI59" s="17">
        <v>0</v>
      </c>
      <c r="CJ59" s="17">
        <v>0</v>
      </c>
      <c r="CK59" s="17">
        <v>2</v>
      </c>
      <c r="CL59" s="121">
        <v>4</v>
      </c>
      <c r="CM59" s="17" t="s">
        <v>1147</v>
      </c>
      <c r="CN59" s="17" t="s">
        <v>251</v>
      </c>
      <c r="CO59" s="17" t="s">
        <v>219</v>
      </c>
      <c r="CP59" s="17">
        <v>3</v>
      </c>
      <c r="CQ59" s="118">
        <v>1</v>
      </c>
      <c r="CR59" s="17">
        <v>0</v>
      </c>
      <c r="CS59" s="17" t="s">
        <v>676</v>
      </c>
      <c r="CT59" s="17" t="s">
        <v>77</v>
      </c>
      <c r="CV59" s="17" t="s">
        <v>1117</v>
      </c>
      <c r="CW59" s="17" t="s">
        <v>678</v>
      </c>
      <c r="CX59" s="17" t="s">
        <v>179</v>
      </c>
      <c r="CY59" s="121"/>
      <c r="CZ59" s="118">
        <v>0</v>
      </c>
      <c r="DC59" s="121"/>
      <c r="DD59" s="126"/>
      <c r="DF59" s="118"/>
      <c r="DG59" s="17" t="s">
        <v>1148</v>
      </c>
      <c r="DI59" s="126" t="s">
        <v>2606</v>
      </c>
      <c r="DJ59" s="118">
        <v>10</v>
      </c>
      <c r="DK59" s="118" t="s">
        <v>1149</v>
      </c>
      <c r="DL59" s="121"/>
      <c r="DM59" s="17" t="s">
        <v>2599</v>
      </c>
      <c r="DQ59" s="121"/>
      <c r="DY59" s="118"/>
      <c r="EA59" s="17">
        <v>4</v>
      </c>
      <c r="ED59" s="121"/>
      <c r="EG59" s="17">
        <v>8</v>
      </c>
      <c r="EK59" s="118">
        <v>2</v>
      </c>
      <c r="EL59" s="129"/>
      <c r="EM59" s="118">
        <v>50</v>
      </c>
      <c r="EN59" s="17">
        <v>2</v>
      </c>
      <c r="EO59" s="121"/>
      <c r="EP59" s="17">
        <v>42</v>
      </c>
      <c r="EQ59" s="118"/>
      <c r="ER59" s="121"/>
      <c r="EV59" s="128"/>
      <c r="EW59" s="128"/>
      <c r="EZ59" s="121"/>
      <c r="FB59" s="118">
        <v>26</v>
      </c>
      <c r="FC59" s="17">
        <v>6.5</v>
      </c>
      <c r="FD59" s="17">
        <v>32.5</v>
      </c>
      <c r="FE59" s="222">
        <v>50</v>
      </c>
      <c r="FF59" s="222"/>
      <c r="FG59" s="223"/>
      <c r="FH59" s="223"/>
      <c r="FI59" s="224"/>
      <c r="FJ59" s="223"/>
      <c r="FK59" s="118">
        <v>1</v>
      </c>
      <c r="FN59" s="17">
        <v>2</v>
      </c>
      <c r="FO59" s="17">
        <v>1</v>
      </c>
      <c r="FY59" s="17" t="s">
        <v>600</v>
      </c>
      <c r="FZ59" s="129"/>
      <c r="GB59" s="118"/>
      <c r="GH59" s="121"/>
      <c r="GI59" s="118"/>
      <c r="GN59" s="121"/>
      <c r="GO59" s="118"/>
      <c r="GU59" s="121"/>
      <c r="GV59" s="118"/>
      <c r="GY59" s="121"/>
      <c r="GZ59" s="118"/>
      <c r="HA59" s="121"/>
      <c r="HC59" s="118"/>
      <c r="HS59" s="121"/>
      <c r="HT59" s="17" t="s">
        <v>2607</v>
      </c>
      <c r="HU59" s="17" t="s">
        <v>2608</v>
      </c>
      <c r="HV59" s="17" t="s">
        <v>2607</v>
      </c>
      <c r="HW59" s="17">
        <v>0</v>
      </c>
      <c r="HX59" s="17" t="s">
        <v>179</v>
      </c>
      <c r="IA59" s="128"/>
      <c r="IB59" s="128"/>
      <c r="IC59" s="128"/>
      <c r="ID59" s="128"/>
    </row>
    <row r="60" spans="1:244" s="17" customFormat="1" ht="12" customHeight="1">
      <c r="A60" s="118">
        <v>55</v>
      </c>
      <c r="D60" s="17" t="s">
        <v>663</v>
      </c>
      <c r="E60" s="17" t="s">
        <v>821</v>
      </c>
      <c r="F60" s="17" t="s">
        <v>822</v>
      </c>
      <c r="G60" s="17" t="s">
        <v>79</v>
      </c>
      <c r="H60" s="119">
        <v>-17.444710000000001</v>
      </c>
      <c r="I60" s="120">
        <v>-66.133798999999996</v>
      </c>
      <c r="J60" s="17" t="s">
        <v>303</v>
      </c>
      <c r="K60" s="17" t="s">
        <v>201</v>
      </c>
      <c r="L60" s="17" t="s">
        <v>312</v>
      </c>
      <c r="M60" s="121" t="s">
        <v>201</v>
      </c>
      <c r="N60" s="122">
        <v>25</v>
      </c>
      <c r="O60" s="123" t="s">
        <v>78</v>
      </c>
      <c r="P60" s="17" t="s">
        <v>196</v>
      </c>
      <c r="Q60" s="17" t="s">
        <v>179</v>
      </c>
      <c r="R60" s="124">
        <v>0</v>
      </c>
      <c r="S60" s="124">
        <v>0</v>
      </c>
      <c r="T60" s="124">
        <v>3</v>
      </c>
      <c r="U60" s="124">
        <v>0</v>
      </c>
      <c r="V60" s="124">
        <v>0</v>
      </c>
      <c r="W60" s="124">
        <v>3</v>
      </c>
      <c r="X60" s="124">
        <v>0</v>
      </c>
      <c r="Y60" s="125">
        <v>0</v>
      </c>
      <c r="Z60" s="17">
        <v>6</v>
      </c>
      <c r="AA60" s="126"/>
      <c r="AB60" s="127" t="s">
        <v>682</v>
      </c>
      <c r="AC60" s="17" t="s">
        <v>204</v>
      </c>
      <c r="AD60" s="17">
        <v>3</v>
      </c>
      <c r="AE60" s="17" t="s">
        <v>682</v>
      </c>
      <c r="AF60" s="17">
        <v>1</v>
      </c>
      <c r="AG60" s="17" t="s">
        <v>195</v>
      </c>
      <c r="AH60" s="17" t="s">
        <v>207</v>
      </c>
      <c r="AI60" s="17">
        <v>0</v>
      </c>
      <c r="AJ60" s="17" t="s">
        <v>683</v>
      </c>
      <c r="AK60" s="17">
        <v>0</v>
      </c>
      <c r="AL60" s="17" t="s">
        <v>195</v>
      </c>
      <c r="AM60" s="17" t="s">
        <v>77</v>
      </c>
      <c r="AN60" s="17">
        <v>0</v>
      </c>
      <c r="AO60" s="17" t="s">
        <v>77</v>
      </c>
      <c r="AP60" s="17">
        <v>0</v>
      </c>
      <c r="AQ60" s="17" t="s">
        <v>77</v>
      </c>
      <c r="AR60" s="17" t="s">
        <v>77</v>
      </c>
      <c r="AS60" s="17">
        <v>0</v>
      </c>
      <c r="AT60" s="17" t="s">
        <v>77</v>
      </c>
      <c r="AU60" s="17">
        <v>0</v>
      </c>
      <c r="AV60" s="17" t="s">
        <v>77</v>
      </c>
      <c r="AW60" s="17" t="s">
        <v>186</v>
      </c>
      <c r="AX60" s="17">
        <v>3</v>
      </c>
      <c r="AY60" s="17" t="s">
        <v>683</v>
      </c>
      <c r="AZ60" s="17">
        <v>0</v>
      </c>
      <c r="BA60" s="17" t="s">
        <v>195</v>
      </c>
      <c r="BB60" s="17" t="s">
        <v>77</v>
      </c>
      <c r="BC60" s="17">
        <v>0</v>
      </c>
      <c r="BD60" s="17" t="s">
        <v>77</v>
      </c>
      <c r="BE60" s="17">
        <v>0</v>
      </c>
      <c r="BF60" s="17" t="s">
        <v>77</v>
      </c>
      <c r="BL60" s="17">
        <v>6</v>
      </c>
      <c r="BM60" s="126" t="s">
        <v>2001</v>
      </c>
      <c r="BN60" s="126" t="s">
        <v>1993</v>
      </c>
      <c r="BO60" s="126"/>
      <c r="BP60" s="126">
        <v>2023</v>
      </c>
      <c r="BQ60" s="126" t="s">
        <v>171</v>
      </c>
      <c r="BS60" s="128"/>
      <c r="BT60" s="221" t="s">
        <v>1153</v>
      </c>
      <c r="BU60" s="118">
        <v>0</v>
      </c>
      <c r="BV60" s="17">
        <v>3</v>
      </c>
      <c r="BW60" s="17">
        <v>0</v>
      </c>
      <c r="BX60" s="17">
        <v>0</v>
      </c>
      <c r="BY60" s="17">
        <v>0</v>
      </c>
      <c r="BZ60" s="17">
        <v>0</v>
      </c>
      <c r="CB60" s="17">
        <v>3</v>
      </c>
      <c r="CC60" s="121">
        <v>6</v>
      </c>
      <c r="CE60" s="118">
        <v>0</v>
      </c>
      <c r="CF60" s="17">
        <v>0</v>
      </c>
      <c r="CG60" s="17">
        <v>3</v>
      </c>
      <c r="CH60" s="17">
        <v>0</v>
      </c>
      <c r="CI60" s="17">
        <v>0</v>
      </c>
      <c r="CJ60" s="17">
        <v>0</v>
      </c>
      <c r="CK60" s="17">
        <v>3</v>
      </c>
      <c r="CL60" s="121">
        <v>6</v>
      </c>
      <c r="CM60" s="17" t="s">
        <v>1154</v>
      </c>
      <c r="CN60" s="17" t="s">
        <v>251</v>
      </c>
      <c r="CO60" s="17" t="s">
        <v>190</v>
      </c>
      <c r="CP60" s="17">
        <v>2</v>
      </c>
      <c r="CQ60" s="118">
        <v>1</v>
      </c>
      <c r="CR60" s="17">
        <v>0</v>
      </c>
      <c r="CS60" s="17" t="s">
        <v>676</v>
      </c>
      <c r="CT60" s="17" t="s">
        <v>77</v>
      </c>
      <c r="CV60" s="17" t="s">
        <v>1117</v>
      </c>
      <c r="CW60" s="17" t="s">
        <v>678</v>
      </c>
      <c r="CX60" s="17" t="s">
        <v>179</v>
      </c>
      <c r="CY60" s="121"/>
      <c r="CZ60" s="118">
        <v>0</v>
      </c>
      <c r="DC60" s="121"/>
      <c r="DD60" s="126"/>
      <c r="DF60" s="118"/>
      <c r="DG60" s="17" t="s">
        <v>1148</v>
      </c>
      <c r="DI60" s="126" t="s">
        <v>2610</v>
      </c>
      <c r="DJ60" s="118">
        <v>4</v>
      </c>
      <c r="DK60" s="118" t="s">
        <v>1155</v>
      </c>
      <c r="DL60" s="121"/>
      <c r="DM60" s="17" t="s">
        <v>2611</v>
      </c>
      <c r="DQ60" s="121"/>
      <c r="DY60" s="118"/>
      <c r="EA60" s="17">
        <v>6</v>
      </c>
      <c r="ED60" s="121"/>
      <c r="EG60" s="17">
        <v>12</v>
      </c>
      <c r="EK60" s="118">
        <v>3</v>
      </c>
      <c r="EL60" s="129"/>
      <c r="EM60" s="118">
        <v>50</v>
      </c>
      <c r="EN60" s="17">
        <v>3</v>
      </c>
      <c r="EO60" s="121"/>
      <c r="EP60" s="17">
        <v>42</v>
      </c>
      <c r="EQ60" s="118"/>
      <c r="ER60" s="121"/>
      <c r="EV60" s="128"/>
      <c r="EW60" s="128"/>
      <c r="EZ60" s="121"/>
      <c r="FB60" s="118"/>
      <c r="FD60" s="17">
        <v>0</v>
      </c>
      <c r="FE60" s="222">
        <v>14</v>
      </c>
      <c r="FF60" s="222"/>
      <c r="FG60" s="223"/>
      <c r="FH60" s="223"/>
      <c r="FI60" s="224"/>
      <c r="FJ60" s="223"/>
      <c r="FK60" s="118"/>
      <c r="FZ60" s="129"/>
      <c r="GB60" s="118"/>
      <c r="GH60" s="121"/>
      <c r="GI60" s="118"/>
      <c r="GN60" s="121"/>
      <c r="GO60" s="118"/>
      <c r="GU60" s="121"/>
      <c r="GV60" s="118"/>
      <c r="GY60" s="121"/>
      <c r="GZ60" s="118"/>
      <c r="HA60" s="121"/>
      <c r="HC60" s="118"/>
      <c r="HS60" s="121"/>
      <c r="HT60" s="17" t="s">
        <v>2612</v>
      </c>
      <c r="HU60" s="17" t="s">
        <v>2613</v>
      </c>
      <c r="HV60" s="17" t="s">
        <v>2612</v>
      </c>
      <c r="HW60" s="17">
        <v>0</v>
      </c>
      <c r="HX60" s="17" t="s">
        <v>179</v>
      </c>
      <c r="IH60" s="17" t="s">
        <v>550</v>
      </c>
      <c r="IJ60" s="17" t="s">
        <v>251</v>
      </c>
    </row>
    <row r="61" spans="1:244" s="17" customFormat="1" ht="12" customHeight="1">
      <c r="A61" s="118">
        <v>43</v>
      </c>
      <c r="D61" s="17" t="s">
        <v>663</v>
      </c>
      <c r="E61" s="17" t="s">
        <v>792</v>
      </c>
      <c r="F61" s="17" t="s">
        <v>793</v>
      </c>
      <c r="G61" s="17" t="s">
        <v>79</v>
      </c>
      <c r="H61" s="119">
        <v>-17.790196000000002</v>
      </c>
      <c r="I61" s="120">
        <v>-63.182811999999998</v>
      </c>
      <c r="J61" s="17" t="s">
        <v>303</v>
      </c>
      <c r="K61" s="17" t="s">
        <v>176</v>
      </c>
      <c r="L61" s="17" t="s">
        <v>304</v>
      </c>
      <c r="M61" s="121" t="s">
        <v>177</v>
      </c>
      <c r="N61" s="122">
        <v>6</v>
      </c>
      <c r="O61" s="123" t="s">
        <v>610</v>
      </c>
      <c r="P61" s="17" t="s">
        <v>196</v>
      </c>
      <c r="Q61" s="121" t="s">
        <v>179</v>
      </c>
      <c r="R61" s="124">
        <v>3</v>
      </c>
      <c r="S61" s="124">
        <v>3</v>
      </c>
      <c r="T61" s="124">
        <v>0</v>
      </c>
      <c r="U61" s="124">
        <v>0</v>
      </c>
      <c r="V61" s="124">
        <v>0</v>
      </c>
      <c r="W61" s="124">
        <v>3</v>
      </c>
      <c r="X61" s="124">
        <v>0</v>
      </c>
      <c r="Y61" s="125">
        <v>0</v>
      </c>
      <c r="Z61" s="17">
        <v>9</v>
      </c>
      <c r="AA61" s="126"/>
      <c r="AB61" s="127" t="s">
        <v>329</v>
      </c>
      <c r="AC61" s="17" t="s">
        <v>192</v>
      </c>
      <c r="AD61" s="17">
        <v>3</v>
      </c>
      <c r="AE61" s="17" t="s">
        <v>181</v>
      </c>
      <c r="AF61" s="17">
        <v>1</v>
      </c>
      <c r="AG61" s="17" t="s">
        <v>211</v>
      </c>
      <c r="AH61" s="17" t="s">
        <v>222</v>
      </c>
      <c r="AI61" s="17">
        <v>3</v>
      </c>
      <c r="AJ61" s="17" t="s">
        <v>241</v>
      </c>
      <c r="AK61" s="17">
        <v>1</v>
      </c>
      <c r="AL61" s="17" t="s">
        <v>206</v>
      </c>
      <c r="AM61" s="17" t="s">
        <v>77</v>
      </c>
      <c r="AN61" s="17">
        <v>0</v>
      </c>
      <c r="AO61" s="17" t="s">
        <v>77</v>
      </c>
      <c r="AP61" s="17">
        <v>0</v>
      </c>
      <c r="AQ61" s="17" t="s">
        <v>77</v>
      </c>
      <c r="AR61" s="17" t="s">
        <v>77</v>
      </c>
      <c r="AS61" s="17">
        <v>0</v>
      </c>
      <c r="AT61" s="17" t="s">
        <v>77</v>
      </c>
      <c r="AU61" s="17">
        <v>0</v>
      </c>
      <c r="AV61" s="17" t="s">
        <v>77</v>
      </c>
      <c r="AW61" s="17" t="s">
        <v>186</v>
      </c>
      <c r="AX61" s="17">
        <v>3</v>
      </c>
      <c r="AY61" s="17" t="s">
        <v>187</v>
      </c>
      <c r="AZ61" s="17">
        <v>1</v>
      </c>
      <c r="BA61" s="17" t="s">
        <v>236</v>
      </c>
      <c r="BB61" s="17" t="s">
        <v>77</v>
      </c>
      <c r="BC61" s="17">
        <v>0</v>
      </c>
      <c r="BD61" s="17" t="s">
        <v>77</v>
      </c>
      <c r="BE61" s="17">
        <v>0</v>
      </c>
      <c r="BF61" s="17" t="s">
        <v>77</v>
      </c>
      <c r="BL61" s="17">
        <v>9</v>
      </c>
      <c r="BM61" s="126" t="s">
        <v>2001</v>
      </c>
      <c r="BN61" s="126" t="s">
        <v>1993</v>
      </c>
      <c r="BO61" s="126"/>
      <c r="BP61" s="126">
        <v>2023</v>
      </c>
      <c r="BQ61" s="126" t="s">
        <v>171</v>
      </c>
      <c r="BS61" s="128"/>
      <c r="BT61" s="221" t="s">
        <v>1291</v>
      </c>
      <c r="BU61" s="118">
        <v>2</v>
      </c>
      <c r="BV61" s="17">
        <v>3</v>
      </c>
      <c r="BW61" s="17">
        <v>0</v>
      </c>
      <c r="BX61" s="17">
        <v>0</v>
      </c>
      <c r="BY61" s="17">
        <v>0</v>
      </c>
      <c r="BZ61" s="17">
        <v>0</v>
      </c>
      <c r="CB61" s="17">
        <v>5</v>
      </c>
      <c r="CC61" s="121">
        <v>9</v>
      </c>
      <c r="CE61" s="118">
        <v>0</v>
      </c>
      <c r="CF61" s="17">
        <v>0</v>
      </c>
      <c r="CG61" s="17">
        <v>3</v>
      </c>
      <c r="CH61" s="17">
        <v>0</v>
      </c>
      <c r="CI61" s="17">
        <v>0</v>
      </c>
      <c r="CJ61" s="17">
        <v>0</v>
      </c>
      <c r="CK61" s="17">
        <v>1</v>
      </c>
      <c r="CL61" s="121">
        <v>4</v>
      </c>
      <c r="CM61" s="17" t="s">
        <v>1292</v>
      </c>
      <c r="CN61" s="17" t="s">
        <v>251</v>
      </c>
      <c r="CO61" s="17" t="s">
        <v>1293</v>
      </c>
      <c r="CP61" s="17">
        <v>2</v>
      </c>
      <c r="CQ61" s="118">
        <v>1</v>
      </c>
      <c r="CR61" s="17">
        <v>0</v>
      </c>
      <c r="CS61" s="17" t="s">
        <v>676</v>
      </c>
      <c r="CT61" s="17" t="s">
        <v>77</v>
      </c>
      <c r="CV61" s="17" t="s">
        <v>1117</v>
      </c>
      <c r="CW61" s="17" t="s">
        <v>678</v>
      </c>
      <c r="CX61" s="17" t="s">
        <v>179</v>
      </c>
      <c r="CY61" s="121"/>
      <c r="CZ61" s="118">
        <v>0</v>
      </c>
      <c r="DC61" s="121"/>
      <c r="DD61" s="126"/>
      <c r="DF61" s="118"/>
      <c r="DG61" s="17" t="s">
        <v>1118</v>
      </c>
      <c r="DI61" s="126" t="s">
        <v>2638</v>
      </c>
      <c r="DJ61" s="118">
        <v>3</v>
      </c>
      <c r="DK61" s="118" t="s">
        <v>1187</v>
      </c>
      <c r="DL61" s="121"/>
      <c r="DM61" s="17" t="s">
        <v>2640</v>
      </c>
      <c r="DQ61" s="121"/>
      <c r="DY61" s="118">
        <v>2</v>
      </c>
      <c r="ED61" s="121"/>
      <c r="EH61" s="17">
        <v>12</v>
      </c>
      <c r="EK61" s="118">
        <v>1</v>
      </c>
      <c r="EL61" s="129"/>
      <c r="EM61" s="118">
        <v>30</v>
      </c>
      <c r="EN61" s="17">
        <v>5</v>
      </c>
      <c r="EO61" s="121"/>
      <c r="EP61" s="17">
        <v>21</v>
      </c>
      <c r="EQ61" s="118"/>
      <c r="ER61" s="121"/>
      <c r="EV61" s="128"/>
      <c r="EW61" s="128"/>
      <c r="EZ61" s="121"/>
      <c r="FB61" s="118"/>
      <c r="FD61" s="17">
        <v>0</v>
      </c>
      <c r="FE61" s="222">
        <v>14</v>
      </c>
      <c r="FF61" s="222"/>
      <c r="FG61" s="223"/>
      <c r="FH61" s="223"/>
      <c r="FI61" s="224"/>
      <c r="FJ61" s="223"/>
      <c r="FK61" s="118"/>
      <c r="FZ61" s="129"/>
      <c r="GB61" s="118"/>
      <c r="GH61" s="121"/>
      <c r="GI61" s="118"/>
      <c r="GN61" s="121"/>
      <c r="GO61" s="118"/>
      <c r="GU61" s="121"/>
      <c r="GV61" s="118"/>
      <c r="GY61" s="121"/>
      <c r="GZ61" s="118"/>
      <c r="HA61" s="121"/>
      <c r="HC61" s="118"/>
      <c r="HS61" s="121"/>
      <c r="HT61" s="17" t="s">
        <v>2641</v>
      </c>
      <c r="HU61" s="17" t="s">
        <v>2676</v>
      </c>
      <c r="HV61" s="17" t="s">
        <v>2641</v>
      </c>
      <c r="HW61" s="17">
        <v>0</v>
      </c>
      <c r="HX61" s="17" t="s">
        <v>179</v>
      </c>
    </row>
    <row r="62" spans="1:244" s="17" customFormat="1" ht="12" customHeight="1">
      <c r="A62" s="118">
        <v>56</v>
      </c>
      <c r="C62" s="17" t="s">
        <v>314</v>
      </c>
      <c r="D62" s="17" t="s">
        <v>663</v>
      </c>
      <c r="E62" s="17" t="s">
        <v>823</v>
      </c>
      <c r="F62" s="17" t="s">
        <v>824</v>
      </c>
      <c r="G62" s="17" t="s">
        <v>79</v>
      </c>
      <c r="H62" s="119">
        <v>-17.78473</v>
      </c>
      <c r="I62" s="120">
        <v>-63.197969999999998</v>
      </c>
      <c r="J62" s="17" t="s">
        <v>303</v>
      </c>
      <c r="K62" s="17" t="s">
        <v>176</v>
      </c>
      <c r="L62" s="17" t="s">
        <v>304</v>
      </c>
      <c r="M62" s="121" t="s">
        <v>177</v>
      </c>
      <c r="N62" s="122">
        <v>15</v>
      </c>
      <c r="O62" s="123" t="s">
        <v>610</v>
      </c>
      <c r="P62" s="17" t="s">
        <v>196</v>
      </c>
      <c r="Q62" s="121" t="s">
        <v>179</v>
      </c>
      <c r="R62" s="124">
        <v>3</v>
      </c>
      <c r="S62" s="124">
        <v>3</v>
      </c>
      <c r="T62" s="124">
        <v>0</v>
      </c>
      <c r="U62" s="124">
        <v>3</v>
      </c>
      <c r="V62" s="124">
        <v>0</v>
      </c>
      <c r="W62" s="124">
        <v>2</v>
      </c>
      <c r="X62" s="124">
        <v>0</v>
      </c>
      <c r="Y62" s="125">
        <v>0</v>
      </c>
      <c r="Z62" s="17">
        <v>11</v>
      </c>
      <c r="AA62" s="126"/>
      <c r="AB62" s="127" t="s">
        <v>313</v>
      </c>
      <c r="AC62" s="17" t="s">
        <v>192</v>
      </c>
      <c r="AD62" s="17">
        <v>3</v>
      </c>
      <c r="AE62" s="17" t="s">
        <v>181</v>
      </c>
      <c r="AF62" s="17">
        <v>1</v>
      </c>
      <c r="AG62" s="17" t="s">
        <v>195</v>
      </c>
      <c r="AH62" s="17" t="s">
        <v>194</v>
      </c>
      <c r="AI62" s="17">
        <v>3</v>
      </c>
      <c r="AJ62" s="17" t="s">
        <v>248</v>
      </c>
      <c r="AK62" s="17">
        <v>1</v>
      </c>
      <c r="AL62" s="17" t="s">
        <v>214</v>
      </c>
      <c r="AM62" s="17" t="s">
        <v>185</v>
      </c>
      <c r="AN62" s="17">
        <v>3</v>
      </c>
      <c r="AO62" s="17" t="s">
        <v>334</v>
      </c>
      <c r="AP62" s="17">
        <v>0</v>
      </c>
      <c r="AQ62" s="17" t="s">
        <v>214</v>
      </c>
      <c r="AR62" s="17" t="s">
        <v>77</v>
      </c>
      <c r="AS62" s="17">
        <v>0</v>
      </c>
      <c r="AT62" s="17" t="s">
        <v>77</v>
      </c>
      <c r="AU62" s="17">
        <v>0</v>
      </c>
      <c r="AV62" s="17" t="s">
        <v>77</v>
      </c>
      <c r="AW62" s="17" t="s">
        <v>825</v>
      </c>
      <c r="AX62" s="17">
        <v>2</v>
      </c>
      <c r="AY62" s="17" t="s">
        <v>249</v>
      </c>
      <c r="AZ62" s="17">
        <v>0</v>
      </c>
      <c r="BA62" s="17" t="s">
        <v>214</v>
      </c>
      <c r="BB62" s="17" t="s">
        <v>77</v>
      </c>
      <c r="BC62" s="17">
        <v>0</v>
      </c>
      <c r="BD62" s="17" t="s">
        <v>77</v>
      </c>
      <c r="BE62" s="17">
        <v>0</v>
      </c>
      <c r="BF62" s="17" t="s">
        <v>77</v>
      </c>
      <c r="BL62" s="17">
        <v>11</v>
      </c>
      <c r="BM62" s="126" t="s">
        <v>519</v>
      </c>
      <c r="BN62" s="126" t="s">
        <v>1993</v>
      </c>
      <c r="BO62" s="126"/>
      <c r="BP62" s="126">
        <v>2023</v>
      </c>
      <c r="BQ62" s="126" t="s">
        <v>171</v>
      </c>
      <c r="BS62" s="128"/>
      <c r="BT62" s="221" t="s">
        <v>1216</v>
      </c>
      <c r="BU62" s="118">
        <v>2</v>
      </c>
      <c r="BV62" s="17">
        <v>2</v>
      </c>
      <c r="BW62" s="17">
        <v>0</v>
      </c>
      <c r="BX62" s="17">
        <v>0</v>
      </c>
      <c r="BY62" s="17">
        <v>0</v>
      </c>
      <c r="BZ62" s="17">
        <v>0</v>
      </c>
      <c r="CB62" s="17">
        <v>4</v>
      </c>
      <c r="CC62" s="121">
        <v>11</v>
      </c>
      <c r="CE62" s="118">
        <v>0</v>
      </c>
      <c r="CF62" s="17">
        <v>0</v>
      </c>
      <c r="CG62" s="17">
        <v>2</v>
      </c>
      <c r="CH62" s="17">
        <v>0</v>
      </c>
      <c r="CI62" s="17">
        <v>0</v>
      </c>
      <c r="CJ62" s="17">
        <v>0</v>
      </c>
      <c r="CK62" s="17">
        <v>2</v>
      </c>
      <c r="CL62" s="121">
        <v>4</v>
      </c>
      <c r="CM62" s="17" t="s">
        <v>1217</v>
      </c>
      <c r="CN62" s="17" t="s">
        <v>622</v>
      </c>
      <c r="CO62" s="17" t="s">
        <v>1218</v>
      </c>
      <c r="CP62" s="17">
        <v>2</v>
      </c>
      <c r="CQ62" s="118">
        <v>0</v>
      </c>
      <c r="CR62" s="17">
        <v>0</v>
      </c>
      <c r="CS62" s="17" t="s">
        <v>544</v>
      </c>
      <c r="CT62" s="17" t="s">
        <v>77</v>
      </c>
      <c r="CV62" s="17" t="s">
        <v>1091</v>
      </c>
      <c r="CW62" s="17" t="s">
        <v>538</v>
      </c>
      <c r="CX62" s="17" t="s">
        <v>179</v>
      </c>
      <c r="CY62" s="121"/>
      <c r="CZ62" s="118">
        <v>0</v>
      </c>
      <c r="DC62" s="121"/>
      <c r="DD62" s="126"/>
      <c r="DF62" s="118"/>
      <c r="DG62" s="17" t="s">
        <v>1118</v>
      </c>
      <c r="DI62" s="126" t="s">
        <v>2677</v>
      </c>
      <c r="DJ62" s="118">
        <v>1</v>
      </c>
      <c r="DK62" s="118" t="s">
        <v>1219</v>
      </c>
      <c r="DL62" s="121"/>
      <c r="DM62" s="17" t="s">
        <v>2599</v>
      </c>
      <c r="DQ62" s="121"/>
      <c r="DY62" s="118"/>
      <c r="EA62" s="17">
        <v>4</v>
      </c>
      <c r="ED62" s="121"/>
      <c r="EG62" s="17">
        <v>8</v>
      </c>
      <c r="EK62" s="118">
        <v>2</v>
      </c>
      <c r="EL62" s="129"/>
      <c r="EM62" s="118">
        <v>30</v>
      </c>
      <c r="EN62" s="17">
        <v>4</v>
      </c>
      <c r="EO62" s="121"/>
      <c r="EP62" s="17">
        <v>31</v>
      </c>
      <c r="EQ62" s="118"/>
      <c r="ER62" s="121"/>
      <c r="EV62" s="128"/>
      <c r="EW62" s="128"/>
      <c r="EZ62" s="121"/>
      <c r="FB62" s="118"/>
      <c r="FD62" s="17">
        <v>0</v>
      </c>
      <c r="FE62" s="222">
        <v>14</v>
      </c>
      <c r="FF62" s="222"/>
      <c r="FG62" s="223"/>
      <c r="FH62" s="223"/>
      <c r="FI62" s="224"/>
      <c r="FJ62" s="223"/>
      <c r="FK62" s="118"/>
      <c r="FZ62" s="129"/>
      <c r="GB62" s="118"/>
      <c r="GH62" s="121"/>
      <c r="GI62" s="118"/>
      <c r="GN62" s="121"/>
      <c r="GO62" s="118"/>
      <c r="GU62" s="121"/>
      <c r="GV62" s="118"/>
      <c r="GY62" s="121"/>
      <c r="GZ62" s="118"/>
      <c r="HA62" s="121"/>
      <c r="HC62" s="118"/>
      <c r="HS62" s="121"/>
      <c r="HT62" s="17" t="s">
        <v>2678</v>
      </c>
      <c r="HU62" s="17" t="s">
        <v>2637</v>
      </c>
      <c r="HV62" s="17" t="s">
        <v>2678</v>
      </c>
      <c r="HW62" s="17">
        <v>3</v>
      </c>
      <c r="HX62" s="17">
        <v>11</v>
      </c>
      <c r="IA62" s="128"/>
      <c r="IB62" s="128"/>
      <c r="IC62" s="128"/>
      <c r="ID62" s="128"/>
      <c r="IE62" s="17" t="e">
        <v>#N/A</v>
      </c>
    </row>
    <row r="63" spans="1:244" s="17" customFormat="1" ht="12" customHeight="1">
      <c r="A63" s="118">
        <v>57</v>
      </c>
      <c r="D63" s="17" t="s">
        <v>663</v>
      </c>
      <c r="E63" s="17" t="s">
        <v>826</v>
      </c>
      <c r="F63" s="17" t="s">
        <v>827</v>
      </c>
      <c r="G63" s="17" t="s">
        <v>79</v>
      </c>
      <c r="H63" s="119">
        <v>-17.852188999999999</v>
      </c>
      <c r="I63" s="120">
        <v>-63.193458</v>
      </c>
      <c r="J63" s="17" t="s">
        <v>303</v>
      </c>
      <c r="K63" s="17" t="s">
        <v>176</v>
      </c>
      <c r="L63" s="17" t="s">
        <v>304</v>
      </c>
      <c r="M63" s="121" t="s">
        <v>177</v>
      </c>
      <c r="N63" s="122">
        <v>40</v>
      </c>
      <c r="O63" s="123" t="s">
        <v>78</v>
      </c>
      <c r="P63" s="17" t="s">
        <v>196</v>
      </c>
      <c r="Q63" s="121" t="s">
        <v>179</v>
      </c>
      <c r="R63" s="124">
        <v>3</v>
      </c>
      <c r="S63" s="124">
        <v>3</v>
      </c>
      <c r="T63" s="124">
        <v>0</v>
      </c>
      <c r="U63" s="124">
        <v>3</v>
      </c>
      <c r="V63" s="124">
        <v>0</v>
      </c>
      <c r="W63" s="124">
        <v>3</v>
      </c>
      <c r="X63" s="124">
        <v>0</v>
      </c>
      <c r="Y63" s="125">
        <v>0</v>
      </c>
      <c r="Z63" s="17">
        <v>12</v>
      </c>
      <c r="AA63" s="126"/>
      <c r="AB63" s="127" t="s">
        <v>240</v>
      </c>
      <c r="AC63" s="17" t="s">
        <v>192</v>
      </c>
      <c r="AD63" s="17">
        <v>3</v>
      </c>
      <c r="AE63" s="17" t="s">
        <v>181</v>
      </c>
      <c r="AF63" s="17">
        <v>1</v>
      </c>
      <c r="AG63" s="17" t="s">
        <v>211</v>
      </c>
      <c r="AH63" s="17" t="s">
        <v>222</v>
      </c>
      <c r="AI63" s="17">
        <v>3</v>
      </c>
      <c r="AJ63" s="17" t="s">
        <v>184</v>
      </c>
      <c r="AK63" s="17">
        <v>1</v>
      </c>
      <c r="AL63" s="17" t="s">
        <v>206</v>
      </c>
      <c r="AM63" s="17" t="s">
        <v>185</v>
      </c>
      <c r="AN63" s="17">
        <v>3</v>
      </c>
      <c r="AO63" s="17" t="s">
        <v>241</v>
      </c>
      <c r="AP63" s="17">
        <v>1</v>
      </c>
      <c r="AQ63" s="17" t="s">
        <v>206</v>
      </c>
      <c r="AR63" s="17" t="s">
        <v>77</v>
      </c>
      <c r="AS63" s="17">
        <v>0</v>
      </c>
      <c r="AT63" s="17" t="s">
        <v>77</v>
      </c>
      <c r="AU63" s="17">
        <v>0</v>
      </c>
      <c r="AV63" s="17" t="s">
        <v>77</v>
      </c>
      <c r="AW63" s="17" t="s">
        <v>186</v>
      </c>
      <c r="AX63" s="17">
        <v>3</v>
      </c>
      <c r="AY63" s="17" t="s">
        <v>187</v>
      </c>
      <c r="AZ63" s="17">
        <v>1</v>
      </c>
      <c r="BA63" s="17" t="s">
        <v>236</v>
      </c>
      <c r="BB63" s="17" t="s">
        <v>77</v>
      </c>
      <c r="BC63" s="17">
        <v>0</v>
      </c>
      <c r="BD63" s="17" t="s">
        <v>77</v>
      </c>
      <c r="BE63" s="17">
        <v>0</v>
      </c>
      <c r="BF63" s="17" t="s">
        <v>77</v>
      </c>
      <c r="BL63" s="17">
        <v>12</v>
      </c>
      <c r="BM63" s="126"/>
      <c r="BN63" s="126"/>
      <c r="BO63" s="126"/>
      <c r="BP63" s="126">
        <v>2023</v>
      </c>
      <c r="BQ63" s="126" t="s">
        <v>171</v>
      </c>
      <c r="BS63" s="128"/>
      <c r="BT63" s="221" t="s">
        <v>1195</v>
      </c>
      <c r="BU63" s="118">
        <v>3</v>
      </c>
      <c r="BV63" s="17">
        <v>3</v>
      </c>
      <c r="BW63" s="17">
        <v>0</v>
      </c>
      <c r="BX63" s="17">
        <v>0</v>
      </c>
      <c r="BY63" s="17">
        <v>0</v>
      </c>
      <c r="BZ63" s="17">
        <v>0</v>
      </c>
      <c r="CB63" s="17">
        <v>6</v>
      </c>
      <c r="CC63" s="121">
        <v>12</v>
      </c>
      <c r="CE63" s="118">
        <v>0</v>
      </c>
      <c r="CF63" s="17">
        <v>0</v>
      </c>
      <c r="CG63" s="17">
        <v>3</v>
      </c>
      <c r="CH63" s="17">
        <v>0</v>
      </c>
      <c r="CI63" s="17">
        <v>0</v>
      </c>
      <c r="CJ63" s="17">
        <v>0</v>
      </c>
      <c r="CK63" s="17">
        <v>0</v>
      </c>
      <c r="CL63" s="121">
        <v>3</v>
      </c>
      <c r="CM63" s="17" t="s">
        <v>1190</v>
      </c>
      <c r="CN63" s="17" t="s">
        <v>251</v>
      </c>
      <c r="CO63" s="17" t="s">
        <v>1191</v>
      </c>
      <c r="CP63" s="17">
        <v>10</v>
      </c>
      <c r="CQ63" s="118">
        <v>1</v>
      </c>
      <c r="CR63" s="17">
        <v>0</v>
      </c>
      <c r="CS63" s="17" t="s">
        <v>676</v>
      </c>
      <c r="CT63" s="17" t="s">
        <v>77</v>
      </c>
      <c r="CV63" s="17" t="s">
        <v>1117</v>
      </c>
      <c r="CW63" s="17" t="s">
        <v>678</v>
      </c>
      <c r="CX63" s="17" t="s">
        <v>179</v>
      </c>
      <c r="CY63" s="121"/>
      <c r="CZ63" s="118">
        <v>0</v>
      </c>
      <c r="DC63" s="121"/>
      <c r="DD63" s="126"/>
      <c r="DF63" s="118"/>
      <c r="DG63" s="17" t="s">
        <v>1118</v>
      </c>
      <c r="DI63" s="126" t="s">
        <v>2627</v>
      </c>
      <c r="DJ63" s="118">
        <v>20</v>
      </c>
      <c r="DK63" s="118" t="s">
        <v>1196</v>
      </c>
      <c r="DL63" s="121"/>
      <c r="DM63" s="17" t="s">
        <v>1156</v>
      </c>
      <c r="DQ63" s="121"/>
      <c r="DY63" s="118"/>
      <c r="ED63" s="121"/>
      <c r="EK63" s="118"/>
      <c r="EL63" s="121"/>
      <c r="EM63" s="118">
        <v>70</v>
      </c>
      <c r="EN63" s="17">
        <v>6</v>
      </c>
      <c r="EO63" s="121"/>
      <c r="EP63" s="17">
        <v>59</v>
      </c>
      <c r="EQ63" s="118"/>
      <c r="ER63" s="121"/>
      <c r="EV63" s="128"/>
      <c r="EW63" s="128"/>
      <c r="EZ63" s="121"/>
      <c r="FB63" s="118"/>
      <c r="FD63" s="17">
        <v>0</v>
      </c>
      <c r="FE63" s="222">
        <v>14</v>
      </c>
      <c r="FF63" s="222"/>
      <c r="FG63" s="223"/>
      <c r="FH63" s="223"/>
      <c r="FI63" s="224"/>
      <c r="FJ63" s="223"/>
      <c r="FK63" s="118"/>
      <c r="FZ63" s="129"/>
      <c r="GB63" s="118"/>
      <c r="GH63" s="121"/>
      <c r="GI63" s="118"/>
      <c r="GN63" s="121"/>
      <c r="GO63" s="118"/>
      <c r="GU63" s="121"/>
      <c r="GV63" s="118"/>
      <c r="GY63" s="121"/>
      <c r="GZ63" s="118"/>
      <c r="HA63" s="121"/>
      <c r="HC63" s="118"/>
      <c r="HS63" s="121"/>
      <c r="HT63" s="17" t="s">
        <v>1197</v>
      </c>
      <c r="HU63" s="17" t="s">
        <v>2628</v>
      </c>
      <c r="HV63" s="17" t="s">
        <v>1197</v>
      </c>
      <c r="HW63" s="17">
        <v>3</v>
      </c>
      <c r="HX63" s="17">
        <v>12</v>
      </c>
      <c r="IJ63" s="17" t="s">
        <v>244</v>
      </c>
    </row>
    <row r="64" spans="1:244" s="17" customFormat="1" ht="12" customHeight="1">
      <c r="A64" s="118">
        <v>58</v>
      </c>
      <c r="C64" s="17" t="s">
        <v>689</v>
      </c>
      <c r="D64" s="17" t="s">
        <v>663</v>
      </c>
      <c r="E64" s="17" t="s">
        <v>828</v>
      </c>
      <c r="F64" s="17" t="s">
        <v>829</v>
      </c>
      <c r="G64" s="17" t="s">
        <v>79</v>
      </c>
      <c r="H64" s="119">
        <v>-10.824814</v>
      </c>
      <c r="I64" s="120">
        <v>-65.355686000000006</v>
      </c>
      <c r="J64" s="17" t="s">
        <v>310</v>
      </c>
      <c r="K64" s="17" t="s">
        <v>830</v>
      </c>
      <c r="L64" s="17" t="s">
        <v>831</v>
      </c>
      <c r="M64" s="121" t="s">
        <v>832</v>
      </c>
      <c r="N64" s="122">
        <v>25</v>
      </c>
      <c r="O64" s="123" t="s">
        <v>78</v>
      </c>
      <c r="P64" s="17" t="s">
        <v>196</v>
      </c>
      <c r="Q64" s="121" t="s">
        <v>179</v>
      </c>
      <c r="R64" s="124">
        <v>0</v>
      </c>
      <c r="S64" s="124">
        <v>0</v>
      </c>
      <c r="T64" s="124">
        <v>3</v>
      </c>
      <c r="U64" s="124">
        <v>0</v>
      </c>
      <c r="V64" s="124">
        <v>3</v>
      </c>
      <c r="W64" s="124">
        <v>3</v>
      </c>
      <c r="X64" s="124">
        <v>3</v>
      </c>
      <c r="Y64" s="125">
        <v>0</v>
      </c>
      <c r="Z64" s="17">
        <v>12</v>
      </c>
      <c r="AA64" s="126"/>
      <c r="AB64" s="127" t="s">
        <v>254</v>
      </c>
      <c r="AC64" s="17" t="s">
        <v>212</v>
      </c>
      <c r="AD64" s="17">
        <v>3</v>
      </c>
      <c r="AE64" s="17" t="s">
        <v>254</v>
      </c>
      <c r="AF64" s="17">
        <v>1</v>
      </c>
      <c r="AG64" s="17" t="s">
        <v>189</v>
      </c>
      <c r="AH64" s="17" t="s">
        <v>833</v>
      </c>
      <c r="AI64" s="17">
        <v>0</v>
      </c>
      <c r="AJ64" s="17" t="s">
        <v>782</v>
      </c>
      <c r="AK64" s="17">
        <v>0</v>
      </c>
      <c r="AL64" s="17" t="s">
        <v>77</v>
      </c>
      <c r="AM64" s="17" t="s">
        <v>77</v>
      </c>
      <c r="AN64" s="17">
        <v>0</v>
      </c>
      <c r="AO64" s="17" t="s">
        <v>77</v>
      </c>
      <c r="AP64" s="17">
        <v>0</v>
      </c>
      <c r="AQ64" s="17" t="s">
        <v>77</v>
      </c>
      <c r="AR64" s="17" t="s">
        <v>198</v>
      </c>
      <c r="AS64" s="17">
        <v>3</v>
      </c>
      <c r="AT64" s="17" t="s">
        <v>255</v>
      </c>
      <c r="AU64" s="17">
        <v>0</v>
      </c>
      <c r="AV64" s="17" t="s">
        <v>189</v>
      </c>
      <c r="AW64" s="17" t="s">
        <v>218</v>
      </c>
      <c r="AX64" s="17">
        <v>3</v>
      </c>
      <c r="AY64" s="17" t="s">
        <v>255</v>
      </c>
      <c r="AZ64" s="17">
        <v>0</v>
      </c>
      <c r="BA64" s="17" t="s">
        <v>189</v>
      </c>
      <c r="BB64" s="17" t="s">
        <v>613</v>
      </c>
      <c r="BC64" s="17">
        <v>3</v>
      </c>
      <c r="BD64" s="17" t="s">
        <v>255</v>
      </c>
      <c r="BE64" s="17">
        <v>0</v>
      </c>
      <c r="BF64" s="17" t="s">
        <v>189</v>
      </c>
      <c r="BL64" s="17">
        <v>12</v>
      </c>
      <c r="BM64" s="126"/>
      <c r="BN64" s="126"/>
      <c r="BO64" s="126"/>
      <c r="BP64" s="126">
        <v>2023</v>
      </c>
      <c r="BQ64" s="126" t="s">
        <v>171</v>
      </c>
      <c r="BS64" s="128"/>
      <c r="BT64" s="221" t="s">
        <v>1320</v>
      </c>
      <c r="BU64" s="118">
        <v>1</v>
      </c>
      <c r="BV64" s="17">
        <v>0</v>
      </c>
      <c r="BW64" s="17">
        <v>0</v>
      </c>
      <c r="BX64" s="17">
        <v>3</v>
      </c>
      <c r="BY64" s="17">
        <v>0</v>
      </c>
      <c r="BZ64" s="17">
        <v>0</v>
      </c>
      <c r="CB64" s="17">
        <v>4</v>
      </c>
      <c r="CC64" s="121">
        <v>12</v>
      </c>
      <c r="CE64" s="118">
        <v>0</v>
      </c>
      <c r="CF64" s="17">
        <v>0</v>
      </c>
      <c r="CG64" s="17">
        <v>3</v>
      </c>
      <c r="CH64" s="17">
        <v>0</v>
      </c>
      <c r="CI64" s="17">
        <v>0</v>
      </c>
      <c r="CJ64" s="17">
        <v>0</v>
      </c>
      <c r="CK64" s="17">
        <v>0</v>
      </c>
      <c r="CL64" s="121">
        <v>3</v>
      </c>
      <c r="CM64" s="17" t="s">
        <v>1321</v>
      </c>
      <c r="CN64" s="17" t="s">
        <v>1124</v>
      </c>
      <c r="CO64" s="17" t="s">
        <v>1322</v>
      </c>
      <c r="CP64" s="17">
        <v>1</v>
      </c>
      <c r="CQ64" s="118">
        <v>0</v>
      </c>
      <c r="CR64" s="17">
        <v>0</v>
      </c>
      <c r="CS64" s="17" t="s">
        <v>544</v>
      </c>
      <c r="CT64" s="17" t="s">
        <v>77</v>
      </c>
      <c r="CV64" s="17" t="s">
        <v>1323</v>
      </c>
      <c r="CW64" s="17" t="s">
        <v>561</v>
      </c>
      <c r="CX64" s="17" t="s">
        <v>179</v>
      </c>
      <c r="CY64" s="121"/>
      <c r="CZ64" s="118">
        <v>0</v>
      </c>
      <c r="DC64" s="121"/>
      <c r="DD64" s="126"/>
      <c r="DF64" s="118"/>
      <c r="DG64" s="17" t="s">
        <v>1324</v>
      </c>
      <c r="DI64" s="126" t="s">
        <v>2679</v>
      </c>
      <c r="DJ64" s="118">
        <v>10</v>
      </c>
      <c r="DK64" s="118" t="s">
        <v>1325</v>
      </c>
      <c r="DL64" s="121"/>
      <c r="DM64" s="17" t="s">
        <v>1156</v>
      </c>
      <c r="DQ64" s="121"/>
      <c r="DY64" s="118"/>
      <c r="ED64" s="121"/>
      <c r="EK64" s="118"/>
      <c r="EL64" s="129"/>
      <c r="EM64" s="118">
        <v>50</v>
      </c>
      <c r="EN64" s="17">
        <v>4</v>
      </c>
      <c r="EO64" s="121"/>
      <c r="EP64" s="17">
        <v>42</v>
      </c>
      <c r="EQ64" s="118"/>
      <c r="ER64" s="121"/>
      <c r="EV64" s="128"/>
      <c r="EW64" s="128"/>
      <c r="EZ64" s="121"/>
      <c r="FB64" s="118"/>
      <c r="FD64" s="17">
        <v>0</v>
      </c>
      <c r="FE64" s="222">
        <v>14</v>
      </c>
      <c r="FF64" s="222"/>
      <c r="FG64" s="223"/>
      <c r="FH64" s="223"/>
      <c r="FI64" s="224"/>
      <c r="FJ64" s="223"/>
      <c r="FK64" s="118"/>
      <c r="FZ64" s="129"/>
      <c r="GB64" s="118"/>
      <c r="GH64" s="121"/>
      <c r="GI64" s="118"/>
      <c r="GN64" s="121"/>
      <c r="GO64" s="118"/>
      <c r="GU64" s="121"/>
      <c r="GV64" s="118"/>
      <c r="GY64" s="121"/>
      <c r="GZ64" s="118"/>
      <c r="HA64" s="121"/>
      <c r="HC64" s="118"/>
      <c r="HS64" s="121"/>
      <c r="HT64" s="17" t="s">
        <v>1326</v>
      </c>
      <c r="HU64" s="17" t="s">
        <v>2680</v>
      </c>
      <c r="HV64" s="17" t="s">
        <v>1326</v>
      </c>
      <c r="HW64" s="17">
        <v>0</v>
      </c>
      <c r="HX64" s="17" t="s">
        <v>179</v>
      </c>
      <c r="IA64" s="128"/>
      <c r="IB64" s="128"/>
      <c r="IC64" s="128"/>
      <c r="ID64" s="128"/>
      <c r="IE64" s="17" t="e">
        <v>#N/A</v>
      </c>
    </row>
    <row r="65" spans="1:244" s="17" customFormat="1" ht="12" customHeight="1">
      <c r="A65" s="118">
        <v>59</v>
      </c>
      <c r="C65" s="17" t="s">
        <v>670</v>
      </c>
      <c r="D65" s="17" t="s">
        <v>663</v>
      </c>
      <c r="E65" s="17" t="s">
        <v>834</v>
      </c>
      <c r="F65" s="17" t="s">
        <v>835</v>
      </c>
      <c r="G65" s="17" t="s">
        <v>79</v>
      </c>
      <c r="H65" s="119">
        <v>-17.758839999999999</v>
      </c>
      <c r="I65" s="120">
        <v>-63.179409999999997</v>
      </c>
      <c r="J65" s="17" t="s">
        <v>303</v>
      </c>
      <c r="K65" s="17" t="s">
        <v>176</v>
      </c>
      <c r="L65" s="17" t="s">
        <v>304</v>
      </c>
      <c r="M65" s="121" t="s">
        <v>177</v>
      </c>
      <c r="N65" s="122">
        <v>25</v>
      </c>
      <c r="O65" s="123" t="s">
        <v>78</v>
      </c>
      <c r="P65" s="17" t="s">
        <v>196</v>
      </c>
      <c r="Q65" s="121" t="s">
        <v>179</v>
      </c>
      <c r="R65" s="124">
        <v>3</v>
      </c>
      <c r="S65" s="124">
        <v>3</v>
      </c>
      <c r="T65" s="124">
        <v>0</v>
      </c>
      <c r="U65" s="124">
        <v>0</v>
      </c>
      <c r="V65" s="124">
        <v>3</v>
      </c>
      <c r="W65" s="124">
        <v>3</v>
      </c>
      <c r="X65" s="124">
        <v>3</v>
      </c>
      <c r="Y65" s="125">
        <v>0</v>
      </c>
      <c r="Z65" s="17">
        <v>15</v>
      </c>
      <c r="AA65" s="126"/>
      <c r="AB65" s="127" t="s">
        <v>237</v>
      </c>
      <c r="AC65" s="17" t="s">
        <v>192</v>
      </c>
      <c r="AD65" s="17">
        <v>3</v>
      </c>
      <c r="AE65" s="17" t="s">
        <v>181</v>
      </c>
      <c r="AF65" s="17">
        <v>1</v>
      </c>
      <c r="AG65" s="17" t="s">
        <v>211</v>
      </c>
      <c r="AH65" s="17" t="s">
        <v>222</v>
      </c>
      <c r="AI65" s="17">
        <v>3</v>
      </c>
      <c r="AJ65" s="17" t="s">
        <v>184</v>
      </c>
      <c r="AK65" s="17">
        <v>1</v>
      </c>
      <c r="AL65" s="17" t="s">
        <v>206</v>
      </c>
      <c r="AM65" s="17" t="s">
        <v>77</v>
      </c>
      <c r="AN65" s="17">
        <v>0</v>
      </c>
      <c r="AO65" s="17" t="s">
        <v>77</v>
      </c>
      <c r="AP65" s="17">
        <v>0</v>
      </c>
      <c r="AQ65" s="17" t="s">
        <v>77</v>
      </c>
      <c r="AR65" s="17" t="s">
        <v>198</v>
      </c>
      <c r="AS65" s="17">
        <v>3</v>
      </c>
      <c r="AT65" s="17" t="s">
        <v>199</v>
      </c>
      <c r="AU65" s="17">
        <v>1</v>
      </c>
      <c r="AV65" s="17" t="s">
        <v>236</v>
      </c>
      <c r="AW65" s="17" t="s">
        <v>836</v>
      </c>
      <c r="AX65" s="17">
        <v>3</v>
      </c>
      <c r="AY65" s="17" t="s">
        <v>200</v>
      </c>
      <c r="AZ65" s="17">
        <v>0</v>
      </c>
      <c r="BA65" s="17" t="s">
        <v>236</v>
      </c>
      <c r="BB65" s="17" t="s">
        <v>675</v>
      </c>
      <c r="BC65" s="17">
        <v>3</v>
      </c>
      <c r="BD65" s="17" t="s">
        <v>200</v>
      </c>
      <c r="BE65" s="17">
        <v>0</v>
      </c>
      <c r="BF65" s="17" t="s">
        <v>236</v>
      </c>
      <c r="BL65" s="17">
        <v>15</v>
      </c>
      <c r="BM65" s="126"/>
      <c r="BN65" s="126"/>
      <c r="BO65" s="126"/>
      <c r="BP65" s="126">
        <v>2023</v>
      </c>
      <c r="BQ65" s="126" t="s">
        <v>171</v>
      </c>
      <c r="BS65" s="128"/>
      <c r="BT65" s="221" t="s">
        <v>1296</v>
      </c>
      <c r="BU65" s="118">
        <v>3</v>
      </c>
      <c r="BV65" s="17">
        <v>0</v>
      </c>
      <c r="BW65" s="17">
        <v>0</v>
      </c>
      <c r="BX65" s="17">
        <v>1</v>
      </c>
      <c r="BY65" s="17">
        <v>0</v>
      </c>
      <c r="BZ65" s="17">
        <v>2</v>
      </c>
      <c r="CB65" s="17">
        <v>6</v>
      </c>
      <c r="CC65" s="121">
        <v>15</v>
      </c>
      <c r="CE65" s="118">
        <v>0</v>
      </c>
      <c r="CF65" s="17">
        <v>0</v>
      </c>
      <c r="CG65" s="17">
        <v>0</v>
      </c>
      <c r="CH65" s="17">
        <v>0</v>
      </c>
      <c r="CI65" s="17">
        <v>0</v>
      </c>
      <c r="CJ65" s="17">
        <v>1</v>
      </c>
      <c r="CK65" s="17">
        <v>0</v>
      </c>
      <c r="CL65" s="121">
        <v>1</v>
      </c>
      <c r="CM65" s="17" t="s">
        <v>1297</v>
      </c>
      <c r="CN65" s="17" t="s">
        <v>1124</v>
      </c>
      <c r="CO65" s="17" t="s">
        <v>1125</v>
      </c>
      <c r="CP65" s="17">
        <v>10</v>
      </c>
      <c r="CQ65" s="118">
        <v>1</v>
      </c>
      <c r="CR65" s="17">
        <v>2</v>
      </c>
      <c r="CS65" s="17" t="s">
        <v>676</v>
      </c>
      <c r="CT65" s="17" t="s">
        <v>677</v>
      </c>
      <c r="CV65" s="17" t="s">
        <v>1109</v>
      </c>
      <c r="CW65" s="17" t="s">
        <v>678</v>
      </c>
      <c r="CX65" s="17" t="s">
        <v>417</v>
      </c>
      <c r="CY65" s="121"/>
      <c r="CZ65" s="118">
        <v>0</v>
      </c>
      <c r="DC65" s="121"/>
      <c r="DD65" s="126"/>
      <c r="DF65" s="118"/>
      <c r="DG65" s="17" t="s">
        <v>1180</v>
      </c>
      <c r="DI65" s="126" t="s">
        <v>2659</v>
      </c>
      <c r="DJ65" s="118">
        <v>20</v>
      </c>
      <c r="DK65" s="118" t="s">
        <v>1327</v>
      </c>
      <c r="DL65" s="121"/>
      <c r="DM65" s="17" t="s">
        <v>1299</v>
      </c>
      <c r="DQ65" s="121"/>
      <c r="DY65" s="118"/>
      <c r="ED65" s="121"/>
      <c r="EK65" s="118"/>
      <c r="EL65" s="129"/>
      <c r="EM65" s="118">
        <v>50</v>
      </c>
      <c r="EN65" s="17">
        <v>6</v>
      </c>
      <c r="EO65" s="121"/>
      <c r="EP65" s="17">
        <v>42</v>
      </c>
      <c r="EQ65" s="118"/>
      <c r="ER65" s="121"/>
      <c r="EV65" s="128"/>
      <c r="EW65" s="128"/>
      <c r="EY65" s="17">
        <v>2</v>
      </c>
      <c r="EZ65" s="121"/>
      <c r="FB65" s="118"/>
      <c r="FD65" s="17">
        <v>0</v>
      </c>
      <c r="FE65" s="222">
        <v>14</v>
      </c>
      <c r="FF65" s="222"/>
      <c r="FG65" s="223"/>
      <c r="FH65" s="223"/>
      <c r="FI65" s="224"/>
      <c r="FJ65" s="223"/>
      <c r="FK65" s="118"/>
      <c r="FZ65" s="129"/>
      <c r="GB65" s="118"/>
      <c r="GH65" s="121"/>
      <c r="GI65" s="118"/>
      <c r="GN65" s="121"/>
      <c r="GO65" s="118"/>
      <c r="GU65" s="121"/>
      <c r="GV65" s="118"/>
      <c r="GY65" s="121"/>
      <c r="GZ65" s="118"/>
      <c r="HA65" s="121"/>
      <c r="HC65" s="118"/>
      <c r="HS65" s="121"/>
      <c r="HT65" s="17" t="s">
        <v>1328</v>
      </c>
      <c r="HU65" s="17" t="s">
        <v>2622</v>
      </c>
      <c r="HV65" s="17" t="s">
        <v>1328</v>
      </c>
      <c r="HW65" s="17">
        <v>0</v>
      </c>
      <c r="HX65" s="17">
        <v>11</v>
      </c>
      <c r="IA65" s="128"/>
      <c r="IB65" s="128"/>
      <c r="IC65" s="128"/>
      <c r="ID65" s="128"/>
    </row>
    <row r="66" spans="1:244" s="17" customFormat="1" ht="12" customHeight="1">
      <c r="A66" s="118">
        <v>60</v>
      </c>
      <c r="D66" s="17" t="s">
        <v>663</v>
      </c>
      <c r="E66" s="17" t="s">
        <v>837</v>
      </c>
      <c r="F66" s="17" t="s">
        <v>838</v>
      </c>
      <c r="G66" s="17" t="s">
        <v>79</v>
      </c>
      <c r="H66" s="119">
        <v>-17.387443999999999</v>
      </c>
      <c r="I66" s="120">
        <v>-66.186860999999993</v>
      </c>
      <c r="J66" s="17" t="s">
        <v>303</v>
      </c>
      <c r="K66" s="17" t="s">
        <v>201</v>
      </c>
      <c r="L66" s="17" t="s">
        <v>312</v>
      </c>
      <c r="M66" s="121" t="s">
        <v>201</v>
      </c>
      <c r="N66" s="122">
        <v>40</v>
      </c>
      <c r="O66" s="123" t="s">
        <v>78</v>
      </c>
      <c r="P66" s="17" t="s">
        <v>196</v>
      </c>
      <c r="Q66" s="121" t="s">
        <v>179</v>
      </c>
      <c r="R66" s="124">
        <v>0</v>
      </c>
      <c r="S66" s="124">
        <v>0</v>
      </c>
      <c r="T66" s="124">
        <v>3</v>
      </c>
      <c r="U66" s="124">
        <v>0</v>
      </c>
      <c r="V66" s="124">
        <v>0</v>
      </c>
      <c r="W66" s="124">
        <v>3</v>
      </c>
      <c r="X66" s="124">
        <v>0</v>
      </c>
      <c r="Y66" s="125">
        <v>0</v>
      </c>
      <c r="Z66" s="17">
        <v>6</v>
      </c>
      <c r="AA66" s="126"/>
      <c r="AB66" s="127" t="s">
        <v>203</v>
      </c>
      <c r="AC66" s="17" t="s">
        <v>204</v>
      </c>
      <c r="AD66" s="17">
        <v>3</v>
      </c>
      <c r="AE66" s="17" t="s">
        <v>205</v>
      </c>
      <c r="AF66" s="17">
        <v>1</v>
      </c>
      <c r="AG66" s="17" t="s">
        <v>211</v>
      </c>
      <c r="AH66" s="17" t="s">
        <v>207</v>
      </c>
      <c r="AI66" s="17">
        <v>0</v>
      </c>
      <c r="AJ66" s="17" t="s">
        <v>208</v>
      </c>
      <c r="AK66" s="17">
        <v>0</v>
      </c>
      <c r="AL66" s="17" t="s">
        <v>211</v>
      </c>
      <c r="AM66" s="17" t="s">
        <v>77</v>
      </c>
      <c r="AN66" s="17">
        <v>0</v>
      </c>
      <c r="AO66" s="17" t="s">
        <v>77</v>
      </c>
      <c r="AP66" s="17">
        <v>0</v>
      </c>
      <c r="AQ66" s="17" t="s">
        <v>77</v>
      </c>
      <c r="AR66" s="17" t="s">
        <v>77</v>
      </c>
      <c r="AS66" s="17">
        <v>0</v>
      </c>
      <c r="AT66" s="17" t="s">
        <v>77</v>
      </c>
      <c r="AU66" s="17">
        <v>0</v>
      </c>
      <c r="AV66" s="17" t="s">
        <v>77</v>
      </c>
      <c r="AW66" s="17" t="s">
        <v>186</v>
      </c>
      <c r="AX66" s="17">
        <v>3</v>
      </c>
      <c r="AY66" s="17" t="s">
        <v>210</v>
      </c>
      <c r="AZ66" s="17">
        <v>1</v>
      </c>
      <c r="BA66" s="17" t="s">
        <v>236</v>
      </c>
      <c r="BB66" s="17" t="s">
        <v>77</v>
      </c>
      <c r="BC66" s="17">
        <v>0</v>
      </c>
      <c r="BD66" s="17" t="s">
        <v>77</v>
      </c>
      <c r="BE66" s="17">
        <v>0</v>
      </c>
      <c r="BF66" s="17" t="s">
        <v>77</v>
      </c>
      <c r="BL66" s="17">
        <v>6</v>
      </c>
      <c r="BM66" s="126"/>
      <c r="BN66" s="126"/>
      <c r="BO66" s="126"/>
      <c r="BP66" s="126">
        <v>2023</v>
      </c>
      <c r="BQ66" s="126" t="s">
        <v>171</v>
      </c>
      <c r="BS66" s="128"/>
      <c r="BT66" s="221" t="s">
        <v>1329</v>
      </c>
      <c r="BU66" s="118">
        <v>0</v>
      </c>
      <c r="BV66" s="17">
        <v>1</v>
      </c>
      <c r="BW66" s="17">
        <v>0</v>
      </c>
      <c r="BX66" s="17">
        <v>0</v>
      </c>
      <c r="BY66" s="17">
        <v>0</v>
      </c>
      <c r="BZ66" s="17">
        <v>0</v>
      </c>
      <c r="CB66" s="17">
        <v>1</v>
      </c>
      <c r="CC66" s="121">
        <v>6</v>
      </c>
      <c r="CE66" s="118">
        <v>0</v>
      </c>
      <c r="CF66" s="17">
        <v>0</v>
      </c>
      <c r="CG66" s="17">
        <v>1</v>
      </c>
      <c r="CH66" s="17">
        <v>0</v>
      </c>
      <c r="CI66" s="17">
        <v>0</v>
      </c>
      <c r="CJ66" s="17">
        <v>0</v>
      </c>
      <c r="CK66" s="225">
        <v>0</v>
      </c>
      <c r="CL66" s="121">
        <v>1</v>
      </c>
      <c r="CM66" s="17" t="s">
        <v>1330</v>
      </c>
      <c r="CN66" s="17" t="s">
        <v>251</v>
      </c>
      <c r="CO66" s="17" t="s">
        <v>108</v>
      </c>
      <c r="CP66" s="17">
        <v>2</v>
      </c>
      <c r="CQ66" s="118">
        <v>1</v>
      </c>
      <c r="CR66" s="17">
        <v>0</v>
      </c>
      <c r="CS66" s="17" t="s">
        <v>676</v>
      </c>
      <c r="CT66" s="17" t="s">
        <v>77</v>
      </c>
      <c r="CV66" s="17" t="s">
        <v>1117</v>
      </c>
      <c r="CW66" s="17" t="s">
        <v>678</v>
      </c>
      <c r="CX66" s="17" t="s">
        <v>179</v>
      </c>
      <c r="CY66" s="121"/>
      <c r="CZ66" s="118">
        <v>0</v>
      </c>
      <c r="DC66" s="121"/>
      <c r="DD66" s="126"/>
      <c r="DF66" s="118"/>
      <c r="DG66" s="17" t="s">
        <v>1148</v>
      </c>
      <c r="DI66" s="126" t="s">
        <v>2592</v>
      </c>
      <c r="DJ66" s="118">
        <v>18</v>
      </c>
      <c r="DK66" s="118" t="s">
        <v>1119</v>
      </c>
      <c r="DL66" s="121"/>
      <c r="DM66" s="17" t="s">
        <v>1120</v>
      </c>
      <c r="DQ66" s="121"/>
      <c r="DY66" s="118"/>
      <c r="ED66" s="121"/>
      <c r="EK66" s="118"/>
      <c r="EL66" s="129"/>
      <c r="EM66" s="118">
        <v>70</v>
      </c>
      <c r="EN66" s="17">
        <v>1</v>
      </c>
      <c r="EO66" s="121"/>
      <c r="EP66" s="17">
        <v>59</v>
      </c>
      <c r="EQ66" s="118"/>
      <c r="ER66" s="121"/>
      <c r="EV66" s="128"/>
      <c r="EW66" s="128"/>
      <c r="EZ66" s="121"/>
      <c r="FB66" s="118"/>
      <c r="FD66" s="17">
        <v>0</v>
      </c>
      <c r="FE66" s="222">
        <v>14</v>
      </c>
      <c r="FF66" s="222"/>
      <c r="FG66" s="223"/>
      <c r="FH66" s="223"/>
      <c r="FI66" s="224"/>
      <c r="FJ66" s="223"/>
      <c r="FK66" s="118"/>
      <c r="FZ66" s="129"/>
      <c r="GB66" s="118"/>
      <c r="GH66" s="121"/>
      <c r="GI66" s="118"/>
      <c r="GN66" s="121"/>
      <c r="GO66" s="118"/>
      <c r="GU66" s="121"/>
      <c r="GV66" s="118"/>
      <c r="GY66" s="121"/>
      <c r="GZ66" s="118"/>
      <c r="HA66" s="121"/>
      <c r="HC66" s="118"/>
      <c r="HS66" s="121"/>
      <c r="HT66" s="17" t="s">
        <v>1121</v>
      </c>
      <c r="HU66" s="17" t="s">
        <v>2681</v>
      </c>
      <c r="HV66" s="17" t="s">
        <v>1121</v>
      </c>
      <c r="HW66" s="17">
        <v>0</v>
      </c>
      <c r="HX66" s="17">
        <v>6</v>
      </c>
      <c r="IE66" s="17" t="e">
        <v>#N/A</v>
      </c>
      <c r="IJ66" s="17" t="s">
        <v>246</v>
      </c>
    </row>
    <row r="67" spans="1:244" s="17" customFormat="1" ht="12" customHeight="1">
      <c r="A67" s="118">
        <v>61</v>
      </c>
      <c r="C67" s="17" t="s">
        <v>670</v>
      </c>
      <c r="D67" s="17" t="s">
        <v>663</v>
      </c>
      <c r="E67" s="17" t="s">
        <v>839</v>
      </c>
      <c r="F67" s="17" t="s">
        <v>840</v>
      </c>
      <c r="G67" s="17" t="s">
        <v>79</v>
      </c>
      <c r="H67" s="119">
        <v>-17.752790000000001</v>
      </c>
      <c r="I67" s="120">
        <v>-63.174979999999998</v>
      </c>
      <c r="J67" s="17" t="s">
        <v>303</v>
      </c>
      <c r="K67" s="17" t="s">
        <v>176</v>
      </c>
      <c r="L67" s="17" t="s">
        <v>304</v>
      </c>
      <c r="M67" s="121" t="s">
        <v>177</v>
      </c>
      <c r="N67" s="122">
        <v>25</v>
      </c>
      <c r="O67" s="123" t="s">
        <v>78</v>
      </c>
      <c r="P67" s="17" t="s">
        <v>178</v>
      </c>
      <c r="Q67" s="121" t="s">
        <v>179</v>
      </c>
      <c r="R67" s="124">
        <v>3</v>
      </c>
      <c r="S67" s="124">
        <v>3</v>
      </c>
      <c r="T67" s="124">
        <v>0</v>
      </c>
      <c r="U67" s="124">
        <v>0</v>
      </c>
      <c r="V67" s="124">
        <v>0</v>
      </c>
      <c r="W67" s="124">
        <v>3</v>
      </c>
      <c r="X67" s="124">
        <v>3</v>
      </c>
      <c r="Y67" s="125">
        <v>0</v>
      </c>
      <c r="Z67" s="17">
        <v>12</v>
      </c>
      <c r="AA67" s="126"/>
      <c r="AB67" s="127" t="s">
        <v>237</v>
      </c>
      <c r="AC67" s="17" t="s">
        <v>194</v>
      </c>
      <c r="AD67" s="17">
        <v>3</v>
      </c>
      <c r="AE67" s="17" t="s">
        <v>181</v>
      </c>
      <c r="AF67" s="17">
        <v>1</v>
      </c>
      <c r="AG67" s="17" t="s">
        <v>211</v>
      </c>
      <c r="AH67" s="17" t="s">
        <v>222</v>
      </c>
      <c r="AI67" s="17">
        <v>3</v>
      </c>
      <c r="AJ67" s="17" t="s">
        <v>184</v>
      </c>
      <c r="AK67" s="17">
        <v>1</v>
      </c>
      <c r="AL67" s="17" t="s">
        <v>206</v>
      </c>
      <c r="AM67" s="17" t="s">
        <v>77</v>
      </c>
      <c r="AN67" s="17">
        <v>0</v>
      </c>
      <c r="AO67" s="17" t="s">
        <v>77</v>
      </c>
      <c r="AP67" s="17">
        <v>0</v>
      </c>
      <c r="AQ67" s="17" t="s">
        <v>77</v>
      </c>
      <c r="AR67" s="17" t="s">
        <v>77</v>
      </c>
      <c r="AS67" s="17">
        <v>0</v>
      </c>
      <c r="AT67" s="17" t="s">
        <v>77</v>
      </c>
      <c r="AU67" s="17">
        <v>0</v>
      </c>
      <c r="AV67" s="17" t="s">
        <v>77</v>
      </c>
      <c r="AW67" s="17" t="s">
        <v>234</v>
      </c>
      <c r="AX67" s="17">
        <v>3</v>
      </c>
      <c r="AY67" s="17" t="s">
        <v>199</v>
      </c>
      <c r="AZ67" s="17">
        <v>1</v>
      </c>
      <c r="BA67" s="17" t="s">
        <v>236</v>
      </c>
      <c r="BB67" s="17" t="s">
        <v>675</v>
      </c>
      <c r="BC67" s="17">
        <v>3</v>
      </c>
      <c r="BD67" s="17" t="s">
        <v>200</v>
      </c>
      <c r="BE67" s="17">
        <v>0</v>
      </c>
      <c r="BF67" s="17" t="s">
        <v>236</v>
      </c>
      <c r="BL67" s="17">
        <v>12</v>
      </c>
      <c r="BM67" s="126"/>
      <c r="BN67" s="126"/>
      <c r="BO67" s="126"/>
      <c r="BP67" s="126">
        <v>2023</v>
      </c>
      <c r="BQ67" s="126" t="s">
        <v>171</v>
      </c>
      <c r="BS67" s="128"/>
      <c r="BT67" s="221" t="s">
        <v>1331</v>
      </c>
      <c r="BU67" s="118">
        <v>3</v>
      </c>
      <c r="BV67" s="17">
        <v>0</v>
      </c>
      <c r="BW67" s="17">
        <v>0</v>
      </c>
      <c r="BX67" s="17">
        <v>0</v>
      </c>
      <c r="BY67" s="17">
        <v>0</v>
      </c>
      <c r="BZ67" s="17">
        <v>3</v>
      </c>
      <c r="CB67" s="17">
        <v>6</v>
      </c>
      <c r="CC67" s="121">
        <v>12</v>
      </c>
      <c r="CE67" s="118">
        <v>0</v>
      </c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21">
        <v>0</v>
      </c>
      <c r="CM67" s="17" t="s">
        <v>1123</v>
      </c>
      <c r="CN67" s="17" t="s">
        <v>1107</v>
      </c>
      <c r="CO67" s="17" t="s">
        <v>1125</v>
      </c>
      <c r="CP67" s="17">
        <v>26</v>
      </c>
      <c r="CQ67" s="118">
        <v>1</v>
      </c>
      <c r="CR67" s="17">
        <v>2</v>
      </c>
      <c r="CS67" s="17" t="s">
        <v>676</v>
      </c>
      <c r="CT67" s="17" t="s">
        <v>677</v>
      </c>
      <c r="CV67" s="17" t="s">
        <v>1109</v>
      </c>
      <c r="CW67" s="17" t="s">
        <v>678</v>
      </c>
      <c r="CX67" s="17" t="s">
        <v>417</v>
      </c>
      <c r="CY67" s="121"/>
      <c r="CZ67" s="118">
        <v>0</v>
      </c>
      <c r="DC67" s="121"/>
      <c r="DD67" s="126"/>
      <c r="DF67" s="118"/>
      <c r="DG67" s="17" t="s">
        <v>1127</v>
      </c>
      <c r="DI67" s="126" t="s">
        <v>2682</v>
      </c>
      <c r="DJ67" s="118">
        <v>9</v>
      </c>
      <c r="DK67" s="118" t="s">
        <v>1332</v>
      </c>
      <c r="DL67" s="121"/>
      <c r="DM67" s="17" t="s">
        <v>130</v>
      </c>
      <c r="DQ67" s="121"/>
      <c r="DY67" s="118"/>
      <c r="ED67" s="121"/>
      <c r="EK67" s="118"/>
      <c r="EL67" s="129"/>
      <c r="EM67" s="118">
        <v>50</v>
      </c>
      <c r="EN67" s="17">
        <v>6</v>
      </c>
      <c r="EO67" s="121"/>
      <c r="EP67" s="17">
        <v>42</v>
      </c>
      <c r="EQ67" s="118"/>
      <c r="ER67" s="121"/>
      <c r="EV67" s="128"/>
      <c r="EW67" s="128"/>
      <c r="EY67" s="131"/>
      <c r="EZ67" s="121"/>
      <c r="FB67" s="118"/>
      <c r="FD67" s="17">
        <v>0</v>
      </c>
      <c r="FE67" s="222">
        <v>14</v>
      </c>
      <c r="FF67" s="222"/>
      <c r="FG67" s="223"/>
      <c r="FH67" s="223"/>
      <c r="FI67" s="224"/>
      <c r="FJ67" s="223"/>
      <c r="FK67" s="118"/>
      <c r="FZ67" s="129"/>
      <c r="GB67" s="118"/>
      <c r="GH67" s="121"/>
      <c r="GI67" s="118"/>
      <c r="GN67" s="121"/>
      <c r="GO67" s="118"/>
      <c r="GU67" s="121"/>
      <c r="GV67" s="118"/>
      <c r="GY67" s="121"/>
      <c r="GZ67" s="118"/>
      <c r="HA67" s="121"/>
      <c r="HC67" s="118"/>
      <c r="HS67" s="121"/>
      <c r="HT67" s="17" t="s">
        <v>1332</v>
      </c>
      <c r="HU67" s="17" t="s">
        <v>2683</v>
      </c>
      <c r="HV67" s="17" t="s">
        <v>1332</v>
      </c>
      <c r="HW67" s="17">
        <v>0</v>
      </c>
      <c r="HX67" s="17" t="s">
        <v>179</v>
      </c>
      <c r="IE67" s="17" t="e">
        <v>#N/A</v>
      </c>
    </row>
    <row r="68" spans="1:244" s="17" customFormat="1" ht="12" customHeight="1">
      <c r="A68" s="118">
        <v>62</v>
      </c>
      <c r="D68" s="17" t="s">
        <v>663</v>
      </c>
      <c r="E68" s="17" t="s">
        <v>841</v>
      </c>
      <c r="F68" s="17" t="s">
        <v>842</v>
      </c>
      <c r="G68" s="17" t="s">
        <v>79</v>
      </c>
      <c r="H68" s="119">
        <v>-17.772790000000001</v>
      </c>
      <c r="I68" s="120">
        <v>-63.156219999999998</v>
      </c>
      <c r="J68" s="17" t="s">
        <v>303</v>
      </c>
      <c r="K68" s="17" t="s">
        <v>176</v>
      </c>
      <c r="L68" s="17" t="s">
        <v>304</v>
      </c>
      <c r="M68" s="121" t="s">
        <v>177</v>
      </c>
      <c r="N68" s="122">
        <v>25</v>
      </c>
      <c r="O68" s="123" t="s">
        <v>78</v>
      </c>
      <c r="P68" s="17" t="s">
        <v>178</v>
      </c>
      <c r="Q68" s="121" t="s">
        <v>179</v>
      </c>
      <c r="R68" s="124">
        <v>3</v>
      </c>
      <c r="S68" s="124">
        <v>3</v>
      </c>
      <c r="T68" s="124">
        <v>0</v>
      </c>
      <c r="U68" s="124">
        <v>3</v>
      </c>
      <c r="V68" s="124">
        <v>0</v>
      </c>
      <c r="W68" s="124">
        <v>3</v>
      </c>
      <c r="X68" s="124">
        <v>0</v>
      </c>
      <c r="Y68" s="125">
        <v>0</v>
      </c>
      <c r="Z68" s="17">
        <v>12</v>
      </c>
      <c r="AA68" s="126"/>
      <c r="AB68" s="127" t="s">
        <v>231</v>
      </c>
      <c r="AC68" s="17" t="s">
        <v>194</v>
      </c>
      <c r="AD68" s="17">
        <v>3</v>
      </c>
      <c r="AE68" s="17" t="s">
        <v>181</v>
      </c>
      <c r="AF68" s="17">
        <v>1</v>
      </c>
      <c r="AG68" s="17" t="s">
        <v>211</v>
      </c>
      <c r="AH68" s="17" t="s">
        <v>222</v>
      </c>
      <c r="AI68" s="17">
        <v>3</v>
      </c>
      <c r="AJ68" s="17" t="s">
        <v>184</v>
      </c>
      <c r="AK68" s="17">
        <v>1</v>
      </c>
      <c r="AL68" s="17" t="s">
        <v>206</v>
      </c>
      <c r="AM68" s="17" t="s">
        <v>185</v>
      </c>
      <c r="AN68" s="17">
        <v>3</v>
      </c>
      <c r="AO68" s="17" t="s">
        <v>184</v>
      </c>
      <c r="AP68" s="17">
        <v>1</v>
      </c>
      <c r="AQ68" s="17" t="s">
        <v>206</v>
      </c>
      <c r="AR68" s="17" t="s">
        <v>77</v>
      </c>
      <c r="AS68" s="17">
        <v>0</v>
      </c>
      <c r="AT68" s="17" t="s">
        <v>77</v>
      </c>
      <c r="AU68" s="17">
        <v>0</v>
      </c>
      <c r="AV68" s="17" t="s">
        <v>77</v>
      </c>
      <c r="AW68" s="17" t="s">
        <v>186</v>
      </c>
      <c r="AX68" s="17">
        <v>3</v>
      </c>
      <c r="AY68" s="17" t="s">
        <v>210</v>
      </c>
      <c r="AZ68" s="17">
        <v>1</v>
      </c>
      <c r="BA68" s="17" t="s">
        <v>236</v>
      </c>
      <c r="BB68" s="17" t="s">
        <v>77</v>
      </c>
      <c r="BC68" s="17">
        <v>0</v>
      </c>
      <c r="BD68" s="17" t="s">
        <v>77</v>
      </c>
      <c r="BE68" s="17">
        <v>0</v>
      </c>
      <c r="BF68" s="17" t="s">
        <v>77</v>
      </c>
      <c r="BL68" s="17">
        <v>12</v>
      </c>
      <c r="BM68" s="126" t="s">
        <v>519</v>
      </c>
      <c r="BN68" s="126" t="s">
        <v>1990</v>
      </c>
      <c r="BO68" s="126"/>
      <c r="BP68" s="126">
        <v>2023</v>
      </c>
      <c r="BQ68" s="126" t="s">
        <v>171</v>
      </c>
      <c r="BS68" s="128"/>
      <c r="BT68" s="221" t="s">
        <v>1195</v>
      </c>
      <c r="BU68" s="118">
        <v>3</v>
      </c>
      <c r="BV68" s="17">
        <v>3</v>
      </c>
      <c r="BW68" s="17">
        <v>0</v>
      </c>
      <c r="BX68" s="17">
        <v>0</v>
      </c>
      <c r="BY68" s="17">
        <v>0</v>
      </c>
      <c r="BZ68" s="17">
        <v>0</v>
      </c>
      <c r="CB68" s="17">
        <v>6</v>
      </c>
      <c r="CC68" s="121">
        <v>12</v>
      </c>
      <c r="CE68" s="118">
        <v>0</v>
      </c>
      <c r="CF68" s="17">
        <v>0</v>
      </c>
      <c r="CG68" s="17">
        <v>3</v>
      </c>
      <c r="CH68" s="17">
        <v>0</v>
      </c>
      <c r="CI68" s="17">
        <v>0</v>
      </c>
      <c r="CJ68" s="17">
        <v>0</v>
      </c>
      <c r="CK68" s="17">
        <v>0</v>
      </c>
      <c r="CL68" s="121">
        <v>3</v>
      </c>
      <c r="CM68" s="17" t="s">
        <v>1190</v>
      </c>
      <c r="CN68" s="17" t="s">
        <v>251</v>
      </c>
      <c r="CO68" s="17" t="s">
        <v>1191</v>
      </c>
      <c r="CP68" s="17">
        <v>10</v>
      </c>
      <c r="CQ68" s="118">
        <v>1</v>
      </c>
      <c r="CR68" s="17">
        <v>0</v>
      </c>
      <c r="CS68" s="17" t="s">
        <v>676</v>
      </c>
      <c r="CT68" s="17" t="s">
        <v>77</v>
      </c>
      <c r="CV68" s="17" t="s">
        <v>1117</v>
      </c>
      <c r="CW68" s="17" t="s">
        <v>678</v>
      </c>
      <c r="CX68" s="17" t="s">
        <v>179</v>
      </c>
      <c r="CY68" s="121"/>
      <c r="CZ68" s="118">
        <v>0</v>
      </c>
      <c r="DC68" s="121"/>
      <c r="DD68" s="126"/>
      <c r="DF68" s="118"/>
      <c r="DG68" s="17" t="s">
        <v>1118</v>
      </c>
      <c r="DI68" s="126" t="s">
        <v>2627</v>
      </c>
      <c r="DJ68" s="118">
        <v>20</v>
      </c>
      <c r="DK68" s="118" t="s">
        <v>1196</v>
      </c>
      <c r="DL68" s="121"/>
      <c r="DM68" s="17" t="s">
        <v>1156</v>
      </c>
      <c r="DQ68" s="121"/>
      <c r="DY68" s="118"/>
      <c r="ED68" s="121"/>
      <c r="EK68" s="118"/>
      <c r="EL68" s="129"/>
      <c r="EM68" s="118">
        <v>50</v>
      </c>
      <c r="EN68" s="17">
        <v>6</v>
      </c>
      <c r="EO68" s="121"/>
      <c r="EP68" s="17">
        <v>42</v>
      </c>
      <c r="EQ68" s="118"/>
      <c r="ER68" s="121"/>
      <c r="EV68" s="128"/>
      <c r="EW68" s="128"/>
      <c r="EZ68" s="121"/>
      <c r="FB68" s="118">
        <v>24</v>
      </c>
      <c r="FC68" s="17">
        <v>6</v>
      </c>
      <c r="FD68" s="17">
        <v>30</v>
      </c>
      <c r="FE68" s="222">
        <v>48</v>
      </c>
      <c r="FF68" s="222"/>
      <c r="FG68" s="223"/>
      <c r="FH68" s="223"/>
      <c r="FI68" s="224"/>
      <c r="FJ68" s="223"/>
      <c r="FK68" s="118"/>
      <c r="FZ68" s="129"/>
      <c r="GB68" s="118"/>
      <c r="GH68" s="121"/>
      <c r="GI68" s="118"/>
      <c r="GN68" s="121"/>
      <c r="GO68" s="118"/>
      <c r="GU68" s="121"/>
      <c r="GV68" s="118"/>
      <c r="GY68" s="121"/>
      <c r="GZ68" s="118"/>
      <c r="HA68" s="121"/>
      <c r="HC68" s="118"/>
      <c r="HS68" s="121"/>
      <c r="HT68" s="17" t="s">
        <v>1197</v>
      </c>
      <c r="HU68" s="17" t="s">
        <v>2628</v>
      </c>
      <c r="HV68" s="17" t="s">
        <v>1197</v>
      </c>
      <c r="HW68" s="17">
        <v>3</v>
      </c>
      <c r="HX68" s="17" t="s">
        <v>179</v>
      </c>
      <c r="IE68" s="17" t="e">
        <v>#N/A</v>
      </c>
    </row>
    <row r="69" spans="1:244" s="17" customFormat="1" ht="12" customHeight="1">
      <c r="A69" s="118">
        <v>63</v>
      </c>
      <c r="D69" s="17" t="s">
        <v>663</v>
      </c>
      <c r="E69" s="17" t="s">
        <v>843</v>
      </c>
      <c r="F69" s="17" t="s">
        <v>844</v>
      </c>
      <c r="G69" s="17" t="s">
        <v>79</v>
      </c>
      <c r="H69" s="119">
        <v>-17.847449000000001</v>
      </c>
      <c r="I69" s="120">
        <v>-63.162236</v>
      </c>
      <c r="J69" s="17" t="s">
        <v>303</v>
      </c>
      <c r="K69" s="17" t="s">
        <v>176</v>
      </c>
      <c r="L69" s="17" t="s">
        <v>304</v>
      </c>
      <c r="M69" s="121" t="s">
        <v>177</v>
      </c>
      <c r="N69" s="122">
        <v>40</v>
      </c>
      <c r="O69" s="123" t="s">
        <v>78</v>
      </c>
      <c r="P69" s="17" t="s">
        <v>196</v>
      </c>
      <c r="Q69" s="121" t="s">
        <v>179</v>
      </c>
      <c r="R69" s="124">
        <v>3</v>
      </c>
      <c r="S69" s="124">
        <v>3</v>
      </c>
      <c r="T69" s="124">
        <v>0</v>
      </c>
      <c r="U69" s="124">
        <v>0</v>
      </c>
      <c r="V69" s="124">
        <v>3</v>
      </c>
      <c r="W69" s="124">
        <v>3</v>
      </c>
      <c r="X69" s="124">
        <v>2</v>
      </c>
      <c r="Y69" s="125">
        <v>0</v>
      </c>
      <c r="Z69" s="17">
        <v>14</v>
      </c>
      <c r="AA69" s="126"/>
      <c r="AB69" s="127" t="s">
        <v>333</v>
      </c>
      <c r="AC69" s="17" t="s">
        <v>192</v>
      </c>
      <c r="AD69" s="17">
        <v>3</v>
      </c>
      <c r="AE69" s="17" t="s">
        <v>181</v>
      </c>
      <c r="AF69" s="17">
        <v>1</v>
      </c>
      <c r="AG69" s="17" t="s">
        <v>211</v>
      </c>
      <c r="AH69" s="17" t="s">
        <v>222</v>
      </c>
      <c r="AI69" s="17">
        <v>3</v>
      </c>
      <c r="AJ69" s="17" t="s">
        <v>184</v>
      </c>
      <c r="AK69" s="17">
        <v>1</v>
      </c>
      <c r="AL69" s="17" t="s">
        <v>206</v>
      </c>
      <c r="AM69" s="17" t="s">
        <v>77</v>
      </c>
      <c r="AN69" s="17">
        <v>0</v>
      </c>
      <c r="AO69" s="17" t="s">
        <v>77</v>
      </c>
      <c r="AP69" s="17">
        <v>0</v>
      </c>
      <c r="AQ69" s="17" t="s">
        <v>77</v>
      </c>
      <c r="AR69" s="17" t="s">
        <v>198</v>
      </c>
      <c r="AS69" s="17">
        <v>3</v>
      </c>
      <c r="AT69" s="17" t="s">
        <v>325</v>
      </c>
      <c r="AU69" s="17">
        <v>1</v>
      </c>
      <c r="AV69" s="17" t="s">
        <v>189</v>
      </c>
      <c r="AW69" s="17" t="s">
        <v>234</v>
      </c>
      <c r="AX69" s="17">
        <v>3</v>
      </c>
      <c r="AY69" s="17" t="s">
        <v>326</v>
      </c>
      <c r="AZ69" s="17">
        <v>0</v>
      </c>
      <c r="BA69" s="17" t="s">
        <v>214</v>
      </c>
      <c r="BB69" s="17" t="s">
        <v>258</v>
      </c>
      <c r="BC69" s="17">
        <v>2</v>
      </c>
      <c r="BD69" s="17" t="s">
        <v>326</v>
      </c>
      <c r="BE69" s="17">
        <v>0</v>
      </c>
      <c r="BF69" s="17" t="s">
        <v>214</v>
      </c>
      <c r="BL69" s="17">
        <v>14</v>
      </c>
      <c r="BM69" s="126"/>
      <c r="BN69" s="126"/>
      <c r="BO69" s="126"/>
      <c r="BP69" s="126">
        <v>2023</v>
      </c>
      <c r="BQ69" s="126" t="s">
        <v>171</v>
      </c>
      <c r="BS69" s="128"/>
      <c r="BT69" s="221" t="s">
        <v>1333</v>
      </c>
      <c r="BU69" s="118">
        <v>3</v>
      </c>
      <c r="BV69" s="17">
        <v>0</v>
      </c>
      <c r="BW69" s="17">
        <v>0</v>
      </c>
      <c r="BX69" s="17">
        <v>1</v>
      </c>
      <c r="BY69" s="17">
        <v>0</v>
      </c>
      <c r="BZ69" s="17">
        <v>2</v>
      </c>
      <c r="CB69" s="17">
        <v>6</v>
      </c>
      <c r="CC69" s="121">
        <v>14</v>
      </c>
      <c r="CE69" s="118">
        <v>0</v>
      </c>
      <c r="CF69" s="17">
        <v>0</v>
      </c>
      <c r="CG69" s="17">
        <v>1</v>
      </c>
      <c r="CH69" s="17">
        <v>0</v>
      </c>
      <c r="CI69" s="17">
        <v>0</v>
      </c>
      <c r="CJ69" s="17">
        <v>0</v>
      </c>
      <c r="CK69" s="17">
        <v>1</v>
      </c>
      <c r="CL69" s="121">
        <v>2</v>
      </c>
      <c r="CM69" s="17" t="s">
        <v>1334</v>
      </c>
      <c r="CN69" s="17" t="s">
        <v>1206</v>
      </c>
      <c r="CO69" s="17" t="s">
        <v>1335</v>
      </c>
      <c r="CP69" s="17">
        <v>5</v>
      </c>
      <c r="CQ69" s="118">
        <v>0</v>
      </c>
      <c r="CR69" s="17">
        <v>2</v>
      </c>
      <c r="CS69" s="17" t="s">
        <v>544</v>
      </c>
      <c r="CT69" s="17" t="s">
        <v>677</v>
      </c>
      <c r="CV69" s="17" t="s">
        <v>1207</v>
      </c>
      <c r="CW69" s="17" t="s">
        <v>417</v>
      </c>
      <c r="CX69" s="17" t="s">
        <v>417</v>
      </c>
      <c r="CY69" s="121"/>
      <c r="CZ69" s="118">
        <v>0</v>
      </c>
      <c r="DC69" s="121"/>
      <c r="DD69" s="126"/>
      <c r="DF69" s="118"/>
      <c r="DG69" s="17" t="s">
        <v>1137</v>
      </c>
      <c r="DI69" s="126" t="s">
        <v>2621</v>
      </c>
      <c r="DJ69" s="118">
        <v>18</v>
      </c>
      <c r="DK69" s="118" t="s">
        <v>1336</v>
      </c>
      <c r="DL69" s="121"/>
      <c r="DM69" s="17" t="s">
        <v>2684</v>
      </c>
      <c r="DQ69" s="121"/>
      <c r="DY69" s="118"/>
      <c r="EA69" s="17">
        <v>2</v>
      </c>
      <c r="ED69" s="121"/>
      <c r="EG69" s="17">
        <v>4</v>
      </c>
      <c r="EK69" s="118">
        <v>1</v>
      </c>
      <c r="EL69" s="121"/>
      <c r="EM69" s="118">
        <v>70</v>
      </c>
      <c r="EN69" s="17">
        <v>6</v>
      </c>
      <c r="EO69" s="121"/>
      <c r="EP69" s="17">
        <v>59</v>
      </c>
      <c r="EQ69" s="118"/>
      <c r="ER69" s="121"/>
      <c r="EV69" s="128"/>
      <c r="EW69" s="128"/>
      <c r="EY69" s="131"/>
      <c r="EZ69" s="121"/>
      <c r="FB69" s="118"/>
      <c r="FD69" s="17">
        <v>0</v>
      </c>
      <c r="FE69" s="222">
        <v>14</v>
      </c>
      <c r="FF69" s="222"/>
      <c r="FG69" s="223"/>
      <c r="FH69" s="223"/>
      <c r="FI69" s="224"/>
      <c r="FJ69" s="223"/>
      <c r="FK69" s="118"/>
      <c r="FZ69" s="129"/>
      <c r="GB69" s="118"/>
      <c r="GH69" s="121"/>
      <c r="GI69" s="118"/>
      <c r="GN69" s="121"/>
      <c r="GO69" s="118"/>
      <c r="GU69" s="121"/>
      <c r="GV69" s="118"/>
      <c r="GY69" s="121"/>
      <c r="GZ69" s="118"/>
      <c r="HA69" s="121"/>
      <c r="HC69" s="118"/>
      <c r="HS69" s="121"/>
      <c r="HT69" s="17" t="s">
        <v>2685</v>
      </c>
      <c r="HU69" s="17" t="s">
        <v>2686</v>
      </c>
      <c r="HV69" s="17" t="s">
        <v>2685</v>
      </c>
    </row>
    <row r="70" spans="1:244" s="17" customFormat="1" ht="12" customHeight="1">
      <c r="A70" s="118">
        <v>64</v>
      </c>
      <c r="C70" s="17" t="s">
        <v>789</v>
      </c>
      <c r="D70" s="17" t="s">
        <v>663</v>
      </c>
      <c r="E70" s="17" t="s">
        <v>845</v>
      </c>
      <c r="F70" s="17" t="s">
        <v>846</v>
      </c>
      <c r="G70" s="17" t="s">
        <v>79</v>
      </c>
      <c r="H70" s="118">
        <v>-17.362259999999999</v>
      </c>
      <c r="I70" s="17">
        <v>-66.284379999999999</v>
      </c>
      <c r="J70" s="17" t="s">
        <v>303</v>
      </c>
      <c r="K70" s="17" t="s">
        <v>220</v>
      </c>
      <c r="L70" s="17" t="s">
        <v>220</v>
      </c>
      <c r="M70" s="121" t="s">
        <v>201</v>
      </c>
      <c r="N70" s="118">
        <v>60</v>
      </c>
      <c r="O70" s="17" t="s">
        <v>78</v>
      </c>
      <c r="P70" s="17" t="s">
        <v>202</v>
      </c>
      <c r="Q70" s="121" t="s">
        <v>179</v>
      </c>
      <c r="R70" s="124">
        <v>0</v>
      </c>
      <c r="S70" s="124">
        <v>0</v>
      </c>
      <c r="T70" s="124">
        <v>3</v>
      </c>
      <c r="U70" s="124">
        <v>0</v>
      </c>
      <c r="V70" s="124">
        <v>3</v>
      </c>
      <c r="W70" s="124">
        <v>3</v>
      </c>
      <c r="X70" s="124">
        <v>3</v>
      </c>
      <c r="Y70" s="125">
        <v>0</v>
      </c>
      <c r="Z70" s="17">
        <v>12</v>
      </c>
      <c r="AA70" s="126"/>
      <c r="AB70" s="127" t="s">
        <v>203</v>
      </c>
      <c r="AC70" s="17" t="s">
        <v>204</v>
      </c>
      <c r="AD70" s="17">
        <v>3</v>
      </c>
      <c r="AE70" s="17" t="s">
        <v>205</v>
      </c>
      <c r="AF70" s="17">
        <v>1</v>
      </c>
      <c r="AG70" s="17" t="s">
        <v>211</v>
      </c>
      <c r="AH70" s="17" t="s">
        <v>207</v>
      </c>
      <c r="AI70" s="17">
        <v>0</v>
      </c>
      <c r="AJ70" s="17" t="s">
        <v>208</v>
      </c>
      <c r="AK70" s="17">
        <v>0</v>
      </c>
      <c r="AL70" s="17" t="s">
        <v>211</v>
      </c>
      <c r="AM70" s="17" t="s">
        <v>77</v>
      </c>
      <c r="AN70" s="17">
        <v>0</v>
      </c>
      <c r="AO70" s="17" t="s">
        <v>77</v>
      </c>
      <c r="AP70" s="17">
        <v>0</v>
      </c>
      <c r="AQ70" s="17" t="s">
        <v>77</v>
      </c>
      <c r="AR70" s="17" t="s">
        <v>198</v>
      </c>
      <c r="AS70" s="17">
        <v>3</v>
      </c>
      <c r="AT70" s="17" t="s">
        <v>210</v>
      </c>
      <c r="AU70" s="17">
        <v>1</v>
      </c>
      <c r="AV70" s="17" t="s">
        <v>211</v>
      </c>
      <c r="AW70" s="17" t="s">
        <v>186</v>
      </c>
      <c r="AX70" s="17">
        <v>3</v>
      </c>
      <c r="AY70" s="17" t="s">
        <v>230</v>
      </c>
      <c r="AZ70" s="17">
        <v>0</v>
      </c>
      <c r="BA70" s="17" t="s">
        <v>211</v>
      </c>
      <c r="BB70" s="17" t="s">
        <v>675</v>
      </c>
      <c r="BC70" s="17">
        <v>3</v>
      </c>
      <c r="BD70" s="17" t="s">
        <v>230</v>
      </c>
      <c r="BE70" s="17">
        <v>0</v>
      </c>
      <c r="BF70" s="17" t="s">
        <v>211</v>
      </c>
      <c r="BL70" s="17">
        <v>12</v>
      </c>
      <c r="BM70" s="126"/>
      <c r="BN70" s="126"/>
      <c r="BO70" s="126"/>
      <c r="BP70" s="126">
        <v>2023</v>
      </c>
      <c r="BQ70" s="126" t="s">
        <v>171</v>
      </c>
      <c r="BS70" s="128"/>
      <c r="BT70" s="221" t="s">
        <v>1338</v>
      </c>
      <c r="BU70" s="118">
        <v>0</v>
      </c>
      <c r="BV70" s="17">
        <v>1</v>
      </c>
      <c r="BW70" s="17">
        <v>0</v>
      </c>
      <c r="BX70" s="17">
        <v>0</v>
      </c>
      <c r="BY70" s="17">
        <v>0</v>
      </c>
      <c r="BZ70" s="17">
        <v>2</v>
      </c>
      <c r="CB70" s="17">
        <v>3</v>
      </c>
      <c r="CC70" s="121">
        <v>12</v>
      </c>
      <c r="CE70" s="118">
        <v>0</v>
      </c>
      <c r="CF70" s="17">
        <v>0</v>
      </c>
      <c r="CG70" s="17">
        <v>1</v>
      </c>
      <c r="CH70" s="17">
        <v>0</v>
      </c>
      <c r="CI70" s="17">
        <v>0</v>
      </c>
      <c r="CJ70" s="17">
        <v>0</v>
      </c>
      <c r="CK70" s="17">
        <v>1</v>
      </c>
      <c r="CL70" s="121">
        <v>2</v>
      </c>
      <c r="CM70" s="17" t="s">
        <v>1339</v>
      </c>
      <c r="CN70" s="17" t="s">
        <v>1124</v>
      </c>
      <c r="CO70" s="17" t="s">
        <v>1125</v>
      </c>
      <c r="CP70" s="17">
        <v>1</v>
      </c>
      <c r="CQ70" s="118">
        <v>1</v>
      </c>
      <c r="CR70" s="17">
        <v>2</v>
      </c>
      <c r="CS70" s="17" t="s">
        <v>676</v>
      </c>
      <c r="CT70" s="17" t="s">
        <v>677</v>
      </c>
      <c r="CV70" s="17" t="s">
        <v>1109</v>
      </c>
      <c r="CW70" s="17" t="s">
        <v>678</v>
      </c>
      <c r="CX70" s="17" t="s">
        <v>417</v>
      </c>
      <c r="CY70" s="121"/>
      <c r="CZ70" s="118">
        <v>0</v>
      </c>
      <c r="DC70" s="121"/>
      <c r="DD70" s="126"/>
      <c r="DF70" s="118"/>
      <c r="DG70" s="17" t="s">
        <v>1127</v>
      </c>
      <c r="DI70" s="126" t="s">
        <v>2687</v>
      </c>
      <c r="DJ70" s="118">
        <v>1</v>
      </c>
      <c r="DK70" s="118" t="s">
        <v>1340</v>
      </c>
      <c r="DL70" s="121"/>
      <c r="DM70" s="17" t="s">
        <v>2684</v>
      </c>
      <c r="DQ70" s="121"/>
      <c r="DY70" s="118">
        <v>2</v>
      </c>
      <c r="ED70" s="121"/>
      <c r="EG70" s="17">
        <v>4</v>
      </c>
      <c r="EK70" s="118">
        <v>1</v>
      </c>
      <c r="EL70" s="121"/>
      <c r="EM70" s="118">
        <v>100</v>
      </c>
      <c r="EN70" s="17">
        <v>3</v>
      </c>
      <c r="EO70" s="121"/>
      <c r="EP70" s="17">
        <v>81</v>
      </c>
      <c r="EQ70" s="118"/>
      <c r="ER70" s="121"/>
      <c r="EV70" s="128"/>
      <c r="EW70" s="128"/>
      <c r="EZ70" s="121"/>
      <c r="FB70" s="118"/>
      <c r="FD70" s="17">
        <v>0</v>
      </c>
      <c r="FE70" s="222">
        <v>14</v>
      </c>
      <c r="FF70" s="222"/>
      <c r="FG70" s="223"/>
      <c r="FH70" s="223"/>
      <c r="FI70" s="224"/>
      <c r="FJ70" s="223"/>
      <c r="FK70" s="118"/>
      <c r="FY70" s="17" t="s">
        <v>600</v>
      </c>
      <c r="FZ70" s="129"/>
      <c r="GB70" s="118"/>
      <c r="GH70" s="121"/>
      <c r="GI70" s="118"/>
      <c r="GN70" s="121"/>
      <c r="GO70" s="118"/>
      <c r="GU70" s="121"/>
      <c r="GV70" s="118"/>
      <c r="GY70" s="121"/>
      <c r="GZ70" s="118"/>
      <c r="HA70" s="121"/>
      <c r="HC70" s="118"/>
      <c r="HS70" s="121"/>
      <c r="HT70" s="17" t="s">
        <v>2688</v>
      </c>
      <c r="HU70" s="17" t="s">
        <v>2689</v>
      </c>
      <c r="HV70" s="17" t="s">
        <v>2688</v>
      </c>
      <c r="IE70" s="17" t="e">
        <v>#N/A</v>
      </c>
    </row>
    <row r="71" spans="1:244" s="17" customFormat="1" ht="12" customHeight="1">
      <c r="A71" s="118">
        <v>65</v>
      </c>
      <c r="C71" s="17" t="s">
        <v>319</v>
      </c>
      <c r="D71" s="17" t="s">
        <v>663</v>
      </c>
      <c r="E71" s="17" t="s">
        <v>847</v>
      </c>
      <c r="F71" s="17" t="s">
        <v>848</v>
      </c>
      <c r="G71" s="17" t="s">
        <v>79</v>
      </c>
      <c r="H71" s="118">
        <v>-17.03</v>
      </c>
      <c r="I71" s="17">
        <v>-64.858889000000005</v>
      </c>
      <c r="J71" s="17" t="s">
        <v>310</v>
      </c>
      <c r="K71" s="17" t="s">
        <v>849</v>
      </c>
      <c r="L71" s="17" t="s">
        <v>815</v>
      </c>
      <c r="M71" s="121" t="s">
        <v>201</v>
      </c>
      <c r="N71" s="118">
        <v>90</v>
      </c>
      <c r="O71" s="17" t="s">
        <v>245</v>
      </c>
      <c r="P71" s="17" t="s">
        <v>202</v>
      </c>
      <c r="Q71" s="121" t="s">
        <v>179</v>
      </c>
      <c r="R71" s="124">
        <v>0</v>
      </c>
      <c r="S71" s="124">
        <v>0</v>
      </c>
      <c r="T71" s="124">
        <v>3</v>
      </c>
      <c r="U71" s="124">
        <v>0</v>
      </c>
      <c r="V71" s="124">
        <v>3</v>
      </c>
      <c r="W71" s="124">
        <v>3</v>
      </c>
      <c r="X71" s="124">
        <v>1</v>
      </c>
      <c r="Y71" s="125">
        <v>0</v>
      </c>
      <c r="Z71" s="17">
        <v>10</v>
      </c>
      <c r="AA71" s="126"/>
      <c r="AB71" s="127" t="s">
        <v>203</v>
      </c>
      <c r="AC71" s="17" t="s">
        <v>204</v>
      </c>
      <c r="AD71" s="17">
        <v>3</v>
      </c>
      <c r="AE71" s="17" t="s">
        <v>205</v>
      </c>
      <c r="AF71" s="17">
        <v>1</v>
      </c>
      <c r="AG71" s="17" t="s">
        <v>211</v>
      </c>
      <c r="AH71" s="17" t="s">
        <v>207</v>
      </c>
      <c r="AI71" s="17">
        <v>0</v>
      </c>
      <c r="AJ71" s="17" t="s">
        <v>208</v>
      </c>
      <c r="AK71" s="17">
        <v>0</v>
      </c>
      <c r="AL71" s="17" t="s">
        <v>211</v>
      </c>
      <c r="AM71" s="17" t="s">
        <v>77</v>
      </c>
      <c r="AN71" s="17">
        <v>0</v>
      </c>
      <c r="AO71" s="17" t="s">
        <v>77</v>
      </c>
      <c r="AP71" s="17">
        <v>0</v>
      </c>
      <c r="AQ71" s="17" t="s">
        <v>77</v>
      </c>
      <c r="AR71" s="17" t="s">
        <v>198</v>
      </c>
      <c r="AS71" s="17">
        <v>3</v>
      </c>
      <c r="AT71" s="17" t="s">
        <v>210</v>
      </c>
      <c r="AU71" s="17">
        <v>1</v>
      </c>
      <c r="AV71" s="17" t="s">
        <v>236</v>
      </c>
      <c r="AW71" s="17" t="s">
        <v>186</v>
      </c>
      <c r="AX71" s="17">
        <v>3</v>
      </c>
      <c r="AY71" s="17" t="s">
        <v>230</v>
      </c>
      <c r="AZ71" s="17">
        <v>0</v>
      </c>
      <c r="BA71" s="17" t="s">
        <v>236</v>
      </c>
      <c r="BB71" s="17" t="s">
        <v>252</v>
      </c>
      <c r="BC71" s="17">
        <v>1</v>
      </c>
      <c r="BD71" s="17" t="s">
        <v>230</v>
      </c>
      <c r="BE71" s="17">
        <v>0</v>
      </c>
      <c r="BF71" s="17" t="s">
        <v>206</v>
      </c>
      <c r="BL71" s="17">
        <v>10</v>
      </c>
      <c r="BM71" s="126" t="s">
        <v>519</v>
      </c>
      <c r="BN71" s="126" t="s">
        <v>1993</v>
      </c>
      <c r="BO71" s="126"/>
      <c r="BP71" s="126">
        <v>2023</v>
      </c>
      <c r="BQ71" s="126" t="s">
        <v>171</v>
      </c>
      <c r="BS71" s="128"/>
      <c r="BT71" s="221" t="s">
        <v>1342</v>
      </c>
      <c r="BU71" s="118">
        <v>0</v>
      </c>
      <c r="BV71" s="17">
        <v>1</v>
      </c>
      <c r="BW71" s="17">
        <v>0</v>
      </c>
      <c r="BX71" s="17">
        <v>0</v>
      </c>
      <c r="BY71" s="17">
        <v>0</v>
      </c>
      <c r="BZ71" s="17">
        <v>0</v>
      </c>
      <c r="CB71" s="17">
        <v>1</v>
      </c>
      <c r="CC71" s="121">
        <v>10</v>
      </c>
      <c r="CE71" s="118">
        <v>0</v>
      </c>
      <c r="CF71" s="17">
        <v>0</v>
      </c>
      <c r="CG71" s="17">
        <v>1</v>
      </c>
      <c r="CH71" s="17">
        <v>0</v>
      </c>
      <c r="CI71" s="17">
        <v>0</v>
      </c>
      <c r="CJ71" s="17">
        <v>0</v>
      </c>
      <c r="CK71" s="17">
        <v>1</v>
      </c>
      <c r="CL71" s="121">
        <v>2</v>
      </c>
      <c r="CM71" s="17" t="s">
        <v>1343</v>
      </c>
      <c r="CN71" s="17" t="s">
        <v>1344</v>
      </c>
      <c r="CO71" s="17" t="s">
        <v>1345</v>
      </c>
      <c r="CP71" s="17">
        <v>1</v>
      </c>
      <c r="CQ71" s="118">
        <v>1</v>
      </c>
      <c r="CR71" s="17">
        <v>0</v>
      </c>
      <c r="CS71" s="17" t="s">
        <v>676</v>
      </c>
      <c r="CT71" s="17" t="s">
        <v>77</v>
      </c>
      <c r="CV71" s="17" t="s">
        <v>1117</v>
      </c>
      <c r="CW71" s="17" t="s">
        <v>678</v>
      </c>
      <c r="CX71" s="17" t="s">
        <v>179</v>
      </c>
      <c r="CY71" s="121"/>
      <c r="CZ71" s="118">
        <v>0</v>
      </c>
      <c r="DC71" s="121"/>
      <c r="DD71" s="126"/>
      <c r="DF71" s="118"/>
      <c r="DG71" s="17" t="s">
        <v>1118</v>
      </c>
      <c r="DI71" s="126" t="s">
        <v>2690</v>
      </c>
      <c r="DJ71" s="118">
        <v>6</v>
      </c>
      <c r="DK71" s="118" t="s">
        <v>1119</v>
      </c>
      <c r="DL71" s="121"/>
      <c r="DM71" s="17" t="s">
        <v>2684</v>
      </c>
      <c r="DQ71" s="121"/>
      <c r="DY71" s="118"/>
      <c r="EA71" s="17">
        <v>2</v>
      </c>
      <c r="ED71" s="121"/>
      <c r="EG71" s="17">
        <v>4</v>
      </c>
      <c r="EK71" s="118">
        <v>1</v>
      </c>
      <c r="EL71" s="121"/>
      <c r="EM71" s="118">
        <v>150</v>
      </c>
      <c r="EN71" s="17">
        <v>1</v>
      </c>
      <c r="EO71" s="121"/>
      <c r="EP71" s="17">
        <v>115</v>
      </c>
      <c r="EQ71" s="118"/>
      <c r="ER71" s="121"/>
      <c r="EV71" s="128"/>
      <c r="EW71" s="128"/>
      <c r="EZ71" s="121"/>
      <c r="FB71" s="118"/>
      <c r="FD71" s="17">
        <v>0</v>
      </c>
      <c r="FE71" s="222">
        <v>14</v>
      </c>
      <c r="FF71" s="222"/>
      <c r="FG71" s="223"/>
      <c r="FH71" s="223"/>
      <c r="FI71" s="224"/>
      <c r="FJ71" s="223"/>
      <c r="FK71" s="118"/>
      <c r="FY71" s="17" t="s">
        <v>600</v>
      </c>
      <c r="FZ71" s="129"/>
      <c r="GB71" s="118"/>
      <c r="GH71" s="121"/>
      <c r="GI71" s="118"/>
      <c r="GN71" s="121"/>
      <c r="GO71" s="118"/>
      <c r="GU71" s="121"/>
      <c r="GV71" s="118"/>
      <c r="GY71" s="121"/>
      <c r="GZ71" s="118"/>
      <c r="HA71" s="121"/>
      <c r="HC71" s="118"/>
      <c r="HS71" s="121"/>
      <c r="HT71" s="17" t="s">
        <v>2691</v>
      </c>
      <c r="HU71" s="17" t="s">
        <v>2692</v>
      </c>
      <c r="HV71" s="17" t="s">
        <v>2691</v>
      </c>
      <c r="IE71" s="17" t="e">
        <v>#N/A</v>
      </c>
    </row>
    <row r="72" spans="1:244" s="17" customFormat="1" ht="12" customHeight="1">
      <c r="A72" s="118">
        <v>66</v>
      </c>
      <c r="C72" s="17" t="s">
        <v>314</v>
      </c>
      <c r="D72" s="17" t="s">
        <v>663</v>
      </c>
      <c r="E72" s="17" t="s">
        <v>850</v>
      </c>
      <c r="F72" s="17" t="s">
        <v>851</v>
      </c>
      <c r="G72" s="17" t="s">
        <v>79</v>
      </c>
      <c r="H72" s="119">
        <v>-17.863416000000001</v>
      </c>
      <c r="I72" s="120">
        <v>-63.267823</v>
      </c>
      <c r="J72" s="17" t="s">
        <v>303</v>
      </c>
      <c r="K72" s="17" t="s">
        <v>852</v>
      </c>
      <c r="L72" s="17" t="s">
        <v>304</v>
      </c>
      <c r="M72" s="121" t="s">
        <v>177</v>
      </c>
      <c r="N72" s="122">
        <v>40</v>
      </c>
      <c r="O72" s="123" t="s">
        <v>78</v>
      </c>
      <c r="P72" s="17" t="s">
        <v>178</v>
      </c>
      <c r="Q72" s="121" t="s">
        <v>179</v>
      </c>
      <c r="R72" s="124">
        <v>3</v>
      </c>
      <c r="S72" s="124">
        <v>3</v>
      </c>
      <c r="T72" s="124">
        <v>0</v>
      </c>
      <c r="U72" s="124">
        <v>3</v>
      </c>
      <c r="V72" s="124">
        <v>0</v>
      </c>
      <c r="W72" s="124">
        <v>2</v>
      </c>
      <c r="X72" s="124">
        <v>1</v>
      </c>
      <c r="Y72" s="125">
        <v>0</v>
      </c>
      <c r="Z72" s="17">
        <v>12</v>
      </c>
      <c r="AA72" s="126"/>
      <c r="AB72" s="127" t="s">
        <v>1346</v>
      </c>
      <c r="AC72" s="17" t="s">
        <v>194</v>
      </c>
      <c r="AD72" s="17">
        <v>3</v>
      </c>
      <c r="AE72" s="17" t="s">
        <v>853</v>
      </c>
      <c r="AF72" s="17">
        <v>1</v>
      </c>
      <c r="AG72" s="17" t="s">
        <v>189</v>
      </c>
      <c r="AH72" s="17" t="s">
        <v>194</v>
      </c>
      <c r="AI72" s="17">
        <v>3</v>
      </c>
      <c r="AJ72" s="17" t="s">
        <v>854</v>
      </c>
      <c r="AK72" s="17">
        <v>0</v>
      </c>
      <c r="AL72" s="17" t="s">
        <v>214</v>
      </c>
      <c r="AM72" s="17" t="s">
        <v>185</v>
      </c>
      <c r="AN72" s="17">
        <v>3</v>
      </c>
      <c r="AO72" s="17" t="s">
        <v>334</v>
      </c>
      <c r="AP72" s="17">
        <v>0</v>
      </c>
      <c r="AQ72" s="17" t="s">
        <v>214</v>
      </c>
      <c r="AR72" s="17" t="s">
        <v>77</v>
      </c>
      <c r="AS72" s="17">
        <v>0</v>
      </c>
      <c r="AT72" s="17" t="s">
        <v>77</v>
      </c>
      <c r="AU72" s="17">
        <v>0</v>
      </c>
      <c r="AV72" s="17" t="s">
        <v>77</v>
      </c>
      <c r="AW72" s="17" t="s">
        <v>825</v>
      </c>
      <c r="AX72" s="17">
        <v>2</v>
      </c>
      <c r="AY72" s="17" t="s">
        <v>325</v>
      </c>
      <c r="AZ72" s="17">
        <v>1</v>
      </c>
      <c r="BA72" s="17" t="s">
        <v>214</v>
      </c>
      <c r="BB72" s="17" t="s">
        <v>252</v>
      </c>
      <c r="BC72" s="17">
        <v>1</v>
      </c>
      <c r="BD72" s="17" t="s">
        <v>326</v>
      </c>
      <c r="BE72" s="17">
        <v>0</v>
      </c>
      <c r="BF72" s="17" t="s">
        <v>214</v>
      </c>
      <c r="BL72" s="17">
        <v>12</v>
      </c>
      <c r="BM72" s="126"/>
      <c r="BN72" s="126"/>
      <c r="BO72" s="126"/>
      <c r="BP72" s="126">
        <v>2023</v>
      </c>
      <c r="BQ72" s="126" t="s">
        <v>171</v>
      </c>
      <c r="BS72" s="128"/>
      <c r="BT72" s="221" t="s">
        <v>1347</v>
      </c>
      <c r="BU72" s="118">
        <v>2</v>
      </c>
      <c r="BV72" s="17">
        <v>1</v>
      </c>
      <c r="BW72" s="17">
        <v>0</v>
      </c>
      <c r="BX72" s="17">
        <v>0</v>
      </c>
      <c r="BY72" s="17">
        <v>0</v>
      </c>
      <c r="BZ72" s="17">
        <v>0</v>
      </c>
      <c r="CB72" s="17">
        <v>3</v>
      </c>
      <c r="CC72" s="121">
        <v>12</v>
      </c>
      <c r="CE72" s="118">
        <v>0</v>
      </c>
      <c r="CF72" s="17">
        <v>0</v>
      </c>
      <c r="CG72" s="17">
        <v>1</v>
      </c>
      <c r="CH72" s="17">
        <v>0</v>
      </c>
      <c r="CI72" s="17">
        <v>0</v>
      </c>
      <c r="CJ72" s="17">
        <v>1</v>
      </c>
      <c r="CK72" s="17">
        <v>0</v>
      </c>
      <c r="CL72" s="121">
        <v>2</v>
      </c>
      <c r="CM72" s="17" t="s">
        <v>1348</v>
      </c>
      <c r="CN72" s="17" t="s">
        <v>1349</v>
      </c>
      <c r="CO72" s="17" t="s">
        <v>1350</v>
      </c>
      <c r="CP72" s="17">
        <v>1</v>
      </c>
      <c r="CQ72" s="118">
        <v>0</v>
      </c>
      <c r="CR72" s="17">
        <v>0</v>
      </c>
      <c r="CS72" s="17" t="s">
        <v>544</v>
      </c>
      <c r="CT72" s="17" t="s">
        <v>77</v>
      </c>
      <c r="CV72" s="17" t="s">
        <v>1100</v>
      </c>
      <c r="CW72" s="17" t="s">
        <v>417</v>
      </c>
      <c r="CX72" s="17" t="s">
        <v>179</v>
      </c>
      <c r="CY72" s="121"/>
      <c r="CZ72" s="118">
        <v>0</v>
      </c>
      <c r="DC72" s="121"/>
      <c r="DD72" s="126"/>
      <c r="DF72" s="118"/>
      <c r="DG72" s="17" t="s">
        <v>1092</v>
      </c>
      <c r="DI72" s="126" t="s">
        <v>2693</v>
      </c>
      <c r="DJ72" s="118">
        <v>5</v>
      </c>
      <c r="DK72" s="118" t="s">
        <v>1202</v>
      </c>
      <c r="DL72" s="121"/>
      <c r="DM72" s="17" t="s">
        <v>1351</v>
      </c>
      <c r="DQ72" s="121"/>
      <c r="DY72" s="118"/>
      <c r="ED72" s="121"/>
      <c r="EK72" s="118"/>
      <c r="EL72" s="129"/>
      <c r="EM72" s="118">
        <v>70</v>
      </c>
      <c r="EN72" s="17">
        <v>3</v>
      </c>
      <c r="EO72" s="121"/>
      <c r="EP72" s="17">
        <v>59</v>
      </c>
      <c r="EQ72" s="118"/>
      <c r="ER72" s="121"/>
      <c r="EV72" s="128"/>
      <c r="EW72" s="128"/>
      <c r="EZ72" s="121"/>
      <c r="FB72" s="118"/>
      <c r="FD72" s="17">
        <v>0</v>
      </c>
      <c r="FE72" s="222">
        <v>14</v>
      </c>
      <c r="FF72" s="222"/>
      <c r="FG72" s="223"/>
      <c r="FH72" s="223"/>
      <c r="FI72" s="224"/>
      <c r="FJ72" s="223"/>
      <c r="FK72" s="118"/>
      <c r="FZ72" s="129"/>
      <c r="GB72" s="118"/>
      <c r="GH72" s="121"/>
      <c r="GI72" s="118"/>
      <c r="GN72" s="121"/>
      <c r="GO72" s="118"/>
      <c r="GU72" s="121"/>
      <c r="GV72" s="118"/>
      <c r="GY72" s="121"/>
      <c r="GZ72" s="118"/>
      <c r="HA72" s="121"/>
      <c r="HC72" s="118"/>
      <c r="HS72" s="121"/>
      <c r="HT72" s="17" t="s">
        <v>1352</v>
      </c>
      <c r="HU72" s="17" t="s">
        <v>2694</v>
      </c>
      <c r="HV72" s="17" t="s">
        <v>1352</v>
      </c>
      <c r="IA72" s="128"/>
      <c r="IB72" s="128"/>
      <c r="IC72" s="128"/>
      <c r="ID72" s="128"/>
    </row>
    <row r="73" spans="1:244" s="17" customFormat="1" ht="12" customHeight="1">
      <c r="A73" s="118">
        <v>67</v>
      </c>
      <c r="C73" s="17" t="s">
        <v>855</v>
      </c>
      <c r="D73" s="17" t="s">
        <v>663</v>
      </c>
      <c r="E73" s="17" t="s">
        <v>856</v>
      </c>
      <c r="F73" s="17" t="s">
        <v>857</v>
      </c>
      <c r="G73" s="17" t="s">
        <v>79</v>
      </c>
      <c r="H73" s="118">
        <v>-17.826333000000002</v>
      </c>
      <c r="I73" s="17">
        <v>-63.138193999999999</v>
      </c>
      <c r="J73" s="17" t="s">
        <v>303</v>
      </c>
      <c r="K73" s="17" t="s">
        <v>176</v>
      </c>
      <c r="L73" s="17" t="s">
        <v>304</v>
      </c>
      <c r="M73" s="121" t="s">
        <v>177</v>
      </c>
      <c r="N73" s="118">
        <v>40</v>
      </c>
      <c r="O73" s="17" t="s">
        <v>78</v>
      </c>
      <c r="P73" s="17" t="s">
        <v>196</v>
      </c>
      <c r="Q73" s="121" t="s">
        <v>179</v>
      </c>
      <c r="R73" s="124">
        <v>3</v>
      </c>
      <c r="S73" s="124">
        <v>3</v>
      </c>
      <c r="T73" s="124">
        <v>0</v>
      </c>
      <c r="U73" s="124">
        <v>0</v>
      </c>
      <c r="V73" s="124">
        <v>3</v>
      </c>
      <c r="W73" s="124">
        <v>3</v>
      </c>
      <c r="X73" s="124">
        <v>3</v>
      </c>
      <c r="Y73" s="125">
        <v>0</v>
      </c>
      <c r="Z73" s="17">
        <v>15</v>
      </c>
      <c r="AA73" s="126"/>
      <c r="AB73" s="127" t="s">
        <v>191</v>
      </c>
      <c r="AC73" s="17" t="s">
        <v>223</v>
      </c>
      <c r="AD73" s="17">
        <v>3</v>
      </c>
      <c r="AE73" s="17" t="s">
        <v>181</v>
      </c>
      <c r="AF73" s="17">
        <v>1</v>
      </c>
      <c r="AG73" s="17" t="s">
        <v>211</v>
      </c>
      <c r="AH73" s="17" t="s">
        <v>222</v>
      </c>
      <c r="AI73" s="17">
        <v>3</v>
      </c>
      <c r="AJ73" s="17" t="s">
        <v>184</v>
      </c>
      <c r="AK73" s="17">
        <v>1</v>
      </c>
      <c r="AL73" s="17" t="s">
        <v>236</v>
      </c>
      <c r="AM73" s="17" t="s">
        <v>77</v>
      </c>
      <c r="AN73" s="17">
        <v>0</v>
      </c>
      <c r="AO73" s="17" t="s">
        <v>77</v>
      </c>
      <c r="AP73" s="17">
        <v>0</v>
      </c>
      <c r="AQ73" s="17" t="s">
        <v>77</v>
      </c>
      <c r="AR73" s="17" t="s">
        <v>315</v>
      </c>
      <c r="AS73" s="17">
        <v>3</v>
      </c>
      <c r="AT73" s="17" t="s">
        <v>187</v>
      </c>
      <c r="AU73" s="17">
        <v>1</v>
      </c>
      <c r="AV73" s="17" t="s">
        <v>206</v>
      </c>
      <c r="AW73" s="17" t="s">
        <v>218</v>
      </c>
      <c r="AX73" s="17">
        <v>3</v>
      </c>
      <c r="AY73" s="17" t="s">
        <v>229</v>
      </c>
      <c r="AZ73" s="17">
        <v>0</v>
      </c>
      <c r="BA73" s="17" t="s">
        <v>206</v>
      </c>
      <c r="BB73" s="17" t="s">
        <v>675</v>
      </c>
      <c r="BC73" s="17">
        <v>3</v>
      </c>
      <c r="BD73" s="17" t="s">
        <v>229</v>
      </c>
      <c r="BE73" s="17">
        <v>0</v>
      </c>
      <c r="BF73" s="17" t="s">
        <v>206</v>
      </c>
      <c r="BL73" s="17">
        <v>15</v>
      </c>
      <c r="BM73" s="126"/>
      <c r="BN73" s="126"/>
      <c r="BO73" s="126"/>
      <c r="BP73" s="126">
        <v>2023</v>
      </c>
      <c r="BQ73" s="126" t="s">
        <v>171</v>
      </c>
      <c r="BS73" s="128"/>
      <c r="BT73" s="221" t="s">
        <v>1353</v>
      </c>
      <c r="BU73" s="118">
        <v>3</v>
      </c>
      <c r="BV73" s="17">
        <v>0</v>
      </c>
      <c r="BW73" s="17">
        <v>0</v>
      </c>
      <c r="BX73" s="17">
        <v>2</v>
      </c>
      <c r="BY73" s="17">
        <v>0</v>
      </c>
      <c r="BZ73" s="17">
        <v>1</v>
      </c>
      <c r="CB73" s="17">
        <v>6</v>
      </c>
      <c r="CC73" s="121">
        <v>15</v>
      </c>
      <c r="CE73" s="118">
        <v>0</v>
      </c>
      <c r="CF73" s="17">
        <v>0</v>
      </c>
      <c r="CG73" s="17">
        <v>0</v>
      </c>
      <c r="CH73" s="17">
        <v>0</v>
      </c>
      <c r="CI73" s="17">
        <v>0</v>
      </c>
      <c r="CJ73" s="17">
        <v>2</v>
      </c>
      <c r="CK73" s="17">
        <v>0</v>
      </c>
      <c r="CL73" s="121">
        <v>2</v>
      </c>
      <c r="CM73" s="17" t="s">
        <v>1354</v>
      </c>
      <c r="CN73" s="17" t="s">
        <v>1124</v>
      </c>
      <c r="CO73" s="17" t="s">
        <v>1125</v>
      </c>
      <c r="CP73" s="17">
        <v>9</v>
      </c>
      <c r="CQ73" s="118">
        <v>1</v>
      </c>
      <c r="CR73" s="17">
        <v>1</v>
      </c>
      <c r="CS73" s="17" t="s">
        <v>676</v>
      </c>
      <c r="CT73" s="17" t="s">
        <v>677</v>
      </c>
      <c r="CV73" s="17" t="s">
        <v>1109</v>
      </c>
      <c r="CW73" s="17" t="s">
        <v>678</v>
      </c>
      <c r="CX73" s="17" t="s">
        <v>417</v>
      </c>
      <c r="CY73" s="121"/>
      <c r="CZ73" s="118">
        <v>0</v>
      </c>
      <c r="DC73" s="121"/>
      <c r="DD73" s="126"/>
      <c r="DF73" s="118"/>
      <c r="DG73" s="17" t="s">
        <v>1180</v>
      </c>
      <c r="DI73" s="126" t="s">
        <v>2621</v>
      </c>
      <c r="DJ73" s="118">
        <v>18</v>
      </c>
      <c r="DK73" s="118" t="s">
        <v>1355</v>
      </c>
      <c r="DL73" s="121"/>
      <c r="DM73" s="17" t="s">
        <v>1182</v>
      </c>
      <c r="DQ73" s="121"/>
      <c r="DY73" s="118"/>
      <c r="ED73" s="121"/>
      <c r="EK73" s="118"/>
      <c r="EL73" s="121"/>
      <c r="EM73" s="118">
        <v>70</v>
      </c>
      <c r="EN73" s="17">
        <v>6</v>
      </c>
      <c r="EO73" s="121"/>
      <c r="EP73" s="17">
        <v>59</v>
      </c>
      <c r="EQ73" s="118"/>
      <c r="ER73" s="121"/>
      <c r="EV73" s="128"/>
      <c r="EW73" s="128"/>
      <c r="EZ73" s="121"/>
      <c r="FB73" s="118"/>
      <c r="FD73" s="17">
        <v>0</v>
      </c>
      <c r="FE73" s="222">
        <v>14</v>
      </c>
      <c r="FF73" s="222"/>
      <c r="FG73" s="223"/>
      <c r="FH73" s="223"/>
      <c r="FI73" s="224"/>
      <c r="FJ73" s="223"/>
      <c r="FK73" s="118"/>
      <c r="FZ73" s="129"/>
      <c r="GB73" s="118"/>
      <c r="GH73" s="121"/>
      <c r="GI73" s="118"/>
      <c r="GN73" s="121"/>
      <c r="GO73" s="118"/>
      <c r="GU73" s="121"/>
      <c r="GV73" s="118"/>
      <c r="GY73" s="121"/>
      <c r="GZ73" s="118"/>
      <c r="HA73" s="121"/>
      <c r="HC73" s="118"/>
      <c r="HS73" s="121"/>
      <c r="HT73" s="17" t="s">
        <v>1356</v>
      </c>
      <c r="HU73" s="17" t="s">
        <v>2622</v>
      </c>
      <c r="HV73" s="17" t="s">
        <v>1356</v>
      </c>
      <c r="IE73" s="17" t="s">
        <v>519</v>
      </c>
    </row>
    <row r="74" spans="1:244" s="17" customFormat="1" ht="12" customHeight="1">
      <c r="A74" s="118">
        <v>68</v>
      </c>
      <c r="C74" s="17" t="s">
        <v>306</v>
      </c>
      <c r="D74" s="17" t="s">
        <v>663</v>
      </c>
      <c r="E74" s="17" t="s">
        <v>858</v>
      </c>
      <c r="F74" s="17" t="s">
        <v>859</v>
      </c>
      <c r="G74" s="17" t="s">
        <v>79</v>
      </c>
      <c r="H74" s="119">
        <v>-17.787806</v>
      </c>
      <c r="I74" s="120">
        <v>-63.194192999999999</v>
      </c>
      <c r="J74" s="17" t="s">
        <v>303</v>
      </c>
      <c r="K74" s="17" t="s">
        <v>176</v>
      </c>
      <c r="L74" s="17" t="s">
        <v>304</v>
      </c>
      <c r="M74" s="121" t="s">
        <v>177</v>
      </c>
      <c r="N74" s="122">
        <v>6</v>
      </c>
      <c r="O74" s="123" t="s">
        <v>610</v>
      </c>
      <c r="P74" s="17" t="s">
        <v>213</v>
      </c>
      <c r="Q74" s="121" t="s">
        <v>179</v>
      </c>
      <c r="R74" s="124">
        <v>3</v>
      </c>
      <c r="S74" s="124">
        <v>3</v>
      </c>
      <c r="T74" s="124">
        <v>0</v>
      </c>
      <c r="U74" s="124">
        <v>3</v>
      </c>
      <c r="V74" s="124">
        <v>0</v>
      </c>
      <c r="W74" s="124">
        <v>3</v>
      </c>
      <c r="X74" s="124">
        <v>0</v>
      </c>
      <c r="Y74" s="125">
        <v>0</v>
      </c>
      <c r="Z74" s="17">
        <v>12</v>
      </c>
      <c r="AA74" s="126"/>
      <c r="AB74" s="127" t="s">
        <v>1357</v>
      </c>
      <c r="AC74" s="17" t="s">
        <v>192</v>
      </c>
      <c r="AD74" s="17">
        <v>3</v>
      </c>
      <c r="AE74" s="17" t="s">
        <v>254</v>
      </c>
      <c r="AF74" s="17">
        <v>1</v>
      </c>
      <c r="AG74" s="17" t="s">
        <v>189</v>
      </c>
      <c r="AH74" s="17" t="s">
        <v>222</v>
      </c>
      <c r="AI74" s="17">
        <v>3</v>
      </c>
      <c r="AJ74" s="17" t="s">
        <v>184</v>
      </c>
      <c r="AK74" s="17">
        <v>1</v>
      </c>
      <c r="AL74" s="17" t="s">
        <v>206</v>
      </c>
      <c r="AM74" s="17" t="s">
        <v>185</v>
      </c>
      <c r="AN74" s="17">
        <v>3</v>
      </c>
      <c r="AO74" s="17" t="s">
        <v>184</v>
      </c>
      <c r="AP74" s="17">
        <v>1</v>
      </c>
      <c r="AQ74" s="17" t="s">
        <v>206</v>
      </c>
      <c r="AR74" s="17" t="s">
        <v>77</v>
      </c>
      <c r="AS74" s="17">
        <v>0</v>
      </c>
      <c r="AT74" s="17" t="s">
        <v>77</v>
      </c>
      <c r="AU74" s="17">
        <v>0</v>
      </c>
      <c r="AV74" s="17" t="s">
        <v>77</v>
      </c>
      <c r="AW74" s="17" t="s">
        <v>860</v>
      </c>
      <c r="AX74" s="17">
        <v>3</v>
      </c>
      <c r="AY74" s="17" t="s">
        <v>255</v>
      </c>
      <c r="AZ74" s="17">
        <v>0</v>
      </c>
      <c r="BA74" s="17" t="s">
        <v>189</v>
      </c>
      <c r="BB74" s="17" t="s">
        <v>77</v>
      </c>
      <c r="BC74" s="17">
        <v>0</v>
      </c>
      <c r="BD74" s="17" t="s">
        <v>77</v>
      </c>
      <c r="BE74" s="17">
        <v>0</v>
      </c>
      <c r="BF74" s="17" t="s">
        <v>77</v>
      </c>
      <c r="BL74" s="17">
        <v>12</v>
      </c>
      <c r="BM74" s="126"/>
      <c r="BN74" s="126"/>
      <c r="BO74" s="126"/>
      <c r="BP74" s="126">
        <v>2023</v>
      </c>
      <c r="BQ74" s="126" t="s">
        <v>171</v>
      </c>
      <c r="BS74" s="128"/>
      <c r="BT74" s="221" t="s">
        <v>1358</v>
      </c>
      <c r="BU74" s="118">
        <v>2</v>
      </c>
      <c r="BV74" s="17">
        <v>3</v>
      </c>
      <c r="BW74" s="17">
        <v>0</v>
      </c>
      <c r="BX74" s="17">
        <v>0</v>
      </c>
      <c r="BY74" s="17">
        <v>0</v>
      </c>
      <c r="BZ74" s="17">
        <v>0</v>
      </c>
      <c r="CB74" s="17">
        <v>5</v>
      </c>
      <c r="CC74" s="121">
        <v>12</v>
      </c>
      <c r="CE74" s="118">
        <v>0</v>
      </c>
      <c r="CF74" s="17">
        <v>0</v>
      </c>
      <c r="CG74" s="17">
        <v>3</v>
      </c>
      <c r="CH74" s="17">
        <v>0</v>
      </c>
      <c r="CI74" s="17">
        <v>0</v>
      </c>
      <c r="CJ74" s="17">
        <v>0</v>
      </c>
      <c r="CK74" s="17">
        <v>1</v>
      </c>
      <c r="CL74" s="121">
        <v>4</v>
      </c>
      <c r="CM74" s="17" t="s">
        <v>1231</v>
      </c>
      <c r="CN74" s="17" t="s">
        <v>251</v>
      </c>
      <c r="CO74" s="17" t="s">
        <v>1232</v>
      </c>
      <c r="CP74" s="17">
        <v>5</v>
      </c>
      <c r="CQ74" s="118">
        <v>0</v>
      </c>
      <c r="CR74" s="17">
        <v>0</v>
      </c>
      <c r="CS74" s="17" t="s">
        <v>544</v>
      </c>
      <c r="CT74" s="17" t="s">
        <v>77</v>
      </c>
      <c r="CV74" s="17" t="s">
        <v>1323</v>
      </c>
      <c r="CW74" s="17" t="s">
        <v>561</v>
      </c>
      <c r="CX74" s="17" t="s">
        <v>179</v>
      </c>
      <c r="CY74" s="121"/>
      <c r="CZ74" s="118">
        <v>0</v>
      </c>
      <c r="DC74" s="121"/>
      <c r="DD74" s="126"/>
      <c r="DF74" s="118"/>
      <c r="DG74" s="17" t="s">
        <v>1118</v>
      </c>
      <c r="DI74" s="126" t="s">
        <v>2588</v>
      </c>
      <c r="DJ74" s="118">
        <v>4</v>
      </c>
      <c r="DK74" s="118" t="s">
        <v>1093</v>
      </c>
      <c r="DL74" s="121"/>
      <c r="DM74" s="17" t="s">
        <v>2640</v>
      </c>
      <c r="DQ74" s="121"/>
      <c r="DY74" s="118">
        <v>2</v>
      </c>
      <c r="ED74" s="121"/>
      <c r="EG74" s="17">
        <v>4</v>
      </c>
      <c r="EK74" s="118">
        <v>1</v>
      </c>
      <c r="EL74" s="129"/>
      <c r="EM74" s="118">
        <v>30</v>
      </c>
      <c r="EN74" s="17">
        <v>5</v>
      </c>
      <c r="EO74" s="121"/>
      <c r="EP74" s="17">
        <v>21</v>
      </c>
      <c r="EQ74" s="118"/>
      <c r="ER74" s="121"/>
      <c r="EV74" s="128"/>
      <c r="EW74" s="128"/>
      <c r="EZ74" s="121"/>
      <c r="FB74" s="118"/>
      <c r="FD74" s="17">
        <v>0</v>
      </c>
      <c r="FE74" s="222">
        <v>14</v>
      </c>
      <c r="FF74" s="222"/>
      <c r="FG74" s="223"/>
      <c r="FH74" s="223"/>
      <c r="FI74" s="224"/>
      <c r="FJ74" s="223"/>
      <c r="FK74" s="118"/>
      <c r="FZ74" s="129"/>
      <c r="GB74" s="118"/>
      <c r="GH74" s="121"/>
      <c r="GI74" s="118"/>
      <c r="GN74" s="121"/>
      <c r="GO74" s="118"/>
      <c r="GU74" s="121"/>
      <c r="GV74" s="118"/>
      <c r="GY74" s="121"/>
      <c r="GZ74" s="118"/>
      <c r="HA74" s="121"/>
      <c r="HC74" s="118"/>
      <c r="HS74" s="121"/>
      <c r="HT74" s="17" t="s">
        <v>2695</v>
      </c>
      <c r="HU74" s="17" t="s">
        <v>2696</v>
      </c>
      <c r="HV74" s="17" t="s">
        <v>2695</v>
      </c>
    </row>
    <row r="75" spans="1:244" s="17" customFormat="1" ht="12" customHeight="1">
      <c r="A75" s="118">
        <v>69</v>
      </c>
      <c r="C75" s="17" t="s">
        <v>670</v>
      </c>
      <c r="D75" s="17" t="s">
        <v>663</v>
      </c>
      <c r="E75" s="17" t="s">
        <v>861</v>
      </c>
      <c r="F75" s="17" t="s">
        <v>862</v>
      </c>
      <c r="G75" s="17" t="s">
        <v>79</v>
      </c>
      <c r="H75" s="118">
        <v>-17.772400000000001</v>
      </c>
      <c r="I75" s="17">
        <v>-63.1877</v>
      </c>
      <c r="J75" s="17" t="s">
        <v>303</v>
      </c>
      <c r="K75" s="17" t="s">
        <v>176</v>
      </c>
      <c r="L75" s="17" t="s">
        <v>304</v>
      </c>
      <c r="M75" s="121" t="s">
        <v>177</v>
      </c>
      <c r="N75" s="118">
        <v>3</v>
      </c>
      <c r="O75" s="17" t="s">
        <v>809</v>
      </c>
      <c r="P75" s="17" t="s">
        <v>196</v>
      </c>
      <c r="Q75" s="121" t="s">
        <v>179</v>
      </c>
      <c r="R75" s="124">
        <v>3</v>
      </c>
      <c r="S75" s="124">
        <v>3</v>
      </c>
      <c r="T75" s="124">
        <v>0</v>
      </c>
      <c r="U75" s="124">
        <v>0</v>
      </c>
      <c r="V75" s="124">
        <v>3</v>
      </c>
      <c r="W75" s="124">
        <v>3</v>
      </c>
      <c r="X75" s="124">
        <v>3</v>
      </c>
      <c r="Y75" s="125">
        <v>0</v>
      </c>
      <c r="Z75" s="17">
        <v>15</v>
      </c>
      <c r="AA75" s="126"/>
      <c r="AB75" s="127" t="s">
        <v>191</v>
      </c>
      <c r="AC75" s="17" t="s">
        <v>223</v>
      </c>
      <c r="AD75" s="17">
        <v>3</v>
      </c>
      <c r="AE75" s="17" t="s">
        <v>181</v>
      </c>
      <c r="AF75" s="17">
        <v>1</v>
      </c>
      <c r="AG75" s="17" t="s">
        <v>211</v>
      </c>
      <c r="AH75" s="17" t="s">
        <v>222</v>
      </c>
      <c r="AI75" s="17">
        <v>3</v>
      </c>
      <c r="AJ75" s="17" t="s">
        <v>184</v>
      </c>
      <c r="AK75" s="17">
        <v>1</v>
      </c>
      <c r="AL75" s="17" t="s">
        <v>195</v>
      </c>
      <c r="AM75" s="17" t="s">
        <v>77</v>
      </c>
      <c r="AN75" s="17">
        <v>0</v>
      </c>
      <c r="AO75" s="17" t="s">
        <v>77</v>
      </c>
      <c r="AP75" s="17">
        <v>0</v>
      </c>
      <c r="AQ75" s="17" t="s">
        <v>77</v>
      </c>
      <c r="AR75" s="17" t="s">
        <v>198</v>
      </c>
      <c r="AS75" s="17">
        <v>3</v>
      </c>
      <c r="AT75" s="17" t="s">
        <v>187</v>
      </c>
      <c r="AU75" s="17">
        <v>1</v>
      </c>
      <c r="AV75" s="17" t="s">
        <v>236</v>
      </c>
      <c r="AW75" s="17" t="s">
        <v>218</v>
      </c>
      <c r="AX75" s="17">
        <v>3</v>
      </c>
      <c r="AY75" s="17" t="s">
        <v>229</v>
      </c>
      <c r="AZ75" s="17">
        <v>0</v>
      </c>
      <c r="BA75" s="17" t="s">
        <v>236</v>
      </c>
      <c r="BB75" s="17" t="s">
        <v>675</v>
      </c>
      <c r="BC75" s="17">
        <v>3</v>
      </c>
      <c r="BD75" s="17" t="s">
        <v>229</v>
      </c>
      <c r="BE75" s="17">
        <v>0</v>
      </c>
      <c r="BF75" s="17" t="s">
        <v>236</v>
      </c>
      <c r="BL75" s="17">
        <v>15</v>
      </c>
      <c r="BM75" s="126" t="s">
        <v>2007</v>
      </c>
      <c r="BN75" s="126"/>
      <c r="BO75" s="126"/>
      <c r="BP75" s="126">
        <v>2023</v>
      </c>
      <c r="BQ75" s="126" t="s">
        <v>171</v>
      </c>
      <c r="BS75" s="128"/>
      <c r="BT75" s="221" t="s">
        <v>1178</v>
      </c>
      <c r="BU75" s="118">
        <v>3</v>
      </c>
      <c r="BV75" s="17">
        <v>0</v>
      </c>
      <c r="BW75" s="17">
        <v>0</v>
      </c>
      <c r="BX75" s="17">
        <v>2</v>
      </c>
      <c r="BY75" s="17">
        <v>0</v>
      </c>
      <c r="BZ75" s="17">
        <v>1</v>
      </c>
      <c r="CB75" s="17">
        <v>6</v>
      </c>
      <c r="CC75" s="121">
        <v>15</v>
      </c>
      <c r="CE75" s="118">
        <v>0</v>
      </c>
      <c r="CF75" s="17">
        <v>0</v>
      </c>
      <c r="CG75" s="17">
        <v>0</v>
      </c>
      <c r="CH75" s="17">
        <v>0</v>
      </c>
      <c r="CI75" s="17">
        <v>0</v>
      </c>
      <c r="CJ75" s="17">
        <v>2</v>
      </c>
      <c r="CK75" s="17">
        <v>0</v>
      </c>
      <c r="CL75" s="121">
        <v>2</v>
      </c>
      <c r="CM75" s="17" t="s">
        <v>1179</v>
      </c>
      <c r="CN75" s="17" t="s">
        <v>1124</v>
      </c>
      <c r="CO75" s="17" t="s">
        <v>1125</v>
      </c>
      <c r="CP75" s="17">
        <v>6</v>
      </c>
      <c r="CQ75" s="118">
        <v>1</v>
      </c>
      <c r="CR75" s="17">
        <v>1</v>
      </c>
      <c r="CS75" s="17" t="s">
        <v>676</v>
      </c>
      <c r="CT75" s="17" t="s">
        <v>677</v>
      </c>
      <c r="CV75" s="17" t="s">
        <v>1109</v>
      </c>
      <c r="CW75" s="17" t="s">
        <v>678</v>
      </c>
      <c r="CX75" s="17" t="s">
        <v>417</v>
      </c>
      <c r="CY75" s="121"/>
      <c r="CZ75" s="118">
        <v>0</v>
      </c>
      <c r="DC75" s="121"/>
      <c r="DD75" s="126"/>
      <c r="DF75" s="118"/>
      <c r="DG75" s="17" t="s">
        <v>1180</v>
      </c>
      <c r="DI75" s="126" t="s">
        <v>2621</v>
      </c>
      <c r="DJ75" s="118">
        <v>18</v>
      </c>
      <c r="DK75" s="118" t="s">
        <v>1355</v>
      </c>
      <c r="DL75" s="121"/>
      <c r="DM75" s="17" t="s">
        <v>1182</v>
      </c>
      <c r="DQ75" s="121"/>
      <c r="DY75" s="118"/>
      <c r="ED75" s="121"/>
      <c r="EK75" s="118"/>
      <c r="EL75" s="121"/>
      <c r="EM75" s="118">
        <v>30</v>
      </c>
      <c r="EN75" s="17">
        <v>6</v>
      </c>
      <c r="EO75" s="121"/>
      <c r="EP75" s="17">
        <v>17</v>
      </c>
      <c r="EQ75" s="118"/>
      <c r="ER75" s="121"/>
      <c r="EV75" s="128"/>
      <c r="EW75" s="128"/>
      <c r="EZ75" s="121"/>
      <c r="FB75" s="118"/>
      <c r="FD75" s="17">
        <v>0</v>
      </c>
      <c r="FE75" s="222">
        <v>14</v>
      </c>
      <c r="FF75" s="222"/>
      <c r="FG75" s="223"/>
      <c r="FH75" s="223"/>
      <c r="FI75" s="224"/>
      <c r="FJ75" s="223"/>
      <c r="FK75" s="118"/>
      <c r="FZ75" s="129"/>
      <c r="GB75" s="118"/>
      <c r="GH75" s="121"/>
      <c r="GI75" s="118"/>
      <c r="GN75" s="121"/>
      <c r="GO75" s="118"/>
      <c r="GU75" s="121"/>
      <c r="GV75" s="118"/>
      <c r="GY75" s="121"/>
      <c r="GZ75" s="118"/>
      <c r="HA75" s="121"/>
      <c r="HC75" s="118"/>
      <c r="HS75" s="121"/>
      <c r="HT75" s="17" t="s">
        <v>1356</v>
      </c>
      <c r="HU75" s="17" t="s">
        <v>2622</v>
      </c>
      <c r="HV75" s="17" t="s">
        <v>1356</v>
      </c>
      <c r="IE75" s="17" t="e">
        <v>#N/A</v>
      </c>
    </row>
    <row r="76" spans="1:244" s="17" customFormat="1" ht="12" customHeight="1">
      <c r="A76" s="118">
        <v>70</v>
      </c>
      <c r="C76" s="17" t="s">
        <v>573</v>
      </c>
      <c r="D76" s="17" t="s">
        <v>663</v>
      </c>
      <c r="E76" s="17" t="s">
        <v>863</v>
      </c>
      <c r="F76" s="17" t="s">
        <v>864</v>
      </c>
      <c r="G76" s="17" t="s">
        <v>79</v>
      </c>
      <c r="H76" s="119">
        <v>-17.435262999999999</v>
      </c>
      <c r="I76" s="120">
        <v>-66.166308999999998</v>
      </c>
      <c r="J76" s="17" t="s">
        <v>303</v>
      </c>
      <c r="K76" s="17" t="s">
        <v>201</v>
      </c>
      <c r="L76" s="17" t="s">
        <v>312</v>
      </c>
      <c r="M76" s="121" t="s">
        <v>201</v>
      </c>
      <c r="N76" s="122">
        <v>25</v>
      </c>
      <c r="O76" s="123" t="s">
        <v>78</v>
      </c>
      <c r="P76" s="17" t="s">
        <v>202</v>
      </c>
      <c r="Q76" s="121" t="s">
        <v>179</v>
      </c>
      <c r="R76" s="124">
        <v>0</v>
      </c>
      <c r="S76" s="124">
        <v>0</v>
      </c>
      <c r="T76" s="124">
        <v>3</v>
      </c>
      <c r="U76" s="124">
        <v>0</v>
      </c>
      <c r="V76" s="124">
        <v>3</v>
      </c>
      <c r="W76" s="124">
        <v>2</v>
      </c>
      <c r="X76" s="124">
        <v>0</v>
      </c>
      <c r="Y76" s="125">
        <v>0</v>
      </c>
      <c r="Z76" s="17">
        <v>8</v>
      </c>
      <c r="AA76" s="126"/>
      <c r="AB76" s="127" t="s">
        <v>682</v>
      </c>
      <c r="AC76" s="17" t="s">
        <v>204</v>
      </c>
      <c r="AD76" s="17">
        <v>3</v>
      </c>
      <c r="AE76" s="17" t="s">
        <v>682</v>
      </c>
      <c r="AF76" s="17">
        <v>1</v>
      </c>
      <c r="AG76" s="17" t="s">
        <v>206</v>
      </c>
      <c r="AH76" s="17" t="s">
        <v>207</v>
      </c>
      <c r="AI76" s="17">
        <v>0</v>
      </c>
      <c r="AJ76" s="17" t="s">
        <v>683</v>
      </c>
      <c r="AK76" s="17">
        <v>0</v>
      </c>
      <c r="AL76" s="17" t="s">
        <v>206</v>
      </c>
      <c r="AM76" s="17" t="s">
        <v>77</v>
      </c>
      <c r="AN76" s="17">
        <v>0</v>
      </c>
      <c r="AO76" s="17" t="s">
        <v>77</v>
      </c>
      <c r="AP76" s="17">
        <v>0</v>
      </c>
      <c r="AQ76" s="17" t="s">
        <v>77</v>
      </c>
      <c r="AR76" s="17" t="s">
        <v>198</v>
      </c>
      <c r="AS76" s="17">
        <v>3</v>
      </c>
      <c r="AT76" s="17" t="s">
        <v>683</v>
      </c>
      <c r="AU76" s="17">
        <v>0</v>
      </c>
      <c r="AV76" s="17" t="s">
        <v>206</v>
      </c>
      <c r="AW76" s="17" t="s">
        <v>865</v>
      </c>
      <c r="AX76" s="17">
        <v>2</v>
      </c>
      <c r="AY76" s="17" t="s">
        <v>683</v>
      </c>
      <c r="AZ76" s="17">
        <v>0</v>
      </c>
      <c r="BA76" s="17" t="s">
        <v>206</v>
      </c>
      <c r="BB76" s="17" t="s">
        <v>77</v>
      </c>
      <c r="BC76" s="17">
        <v>0</v>
      </c>
      <c r="BD76" s="17" t="s">
        <v>77</v>
      </c>
      <c r="BE76" s="17">
        <v>0</v>
      </c>
      <c r="BF76" s="17" t="s">
        <v>77</v>
      </c>
      <c r="BL76" s="17">
        <v>8</v>
      </c>
      <c r="BM76" s="126"/>
      <c r="BN76" s="126"/>
      <c r="BO76" s="126"/>
      <c r="BP76" s="126">
        <v>2023</v>
      </c>
      <c r="BQ76" s="126" t="s">
        <v>171</v>
      </c>
      <c r="BS76" s="128"/>
      <c r="BT76" s="221" t="s">
        <v>1360</v>
      </c>
      <c r="BU76" s="118">
        <v>0</v>
      </c>
      <c r="BV76" s="17">
        <v>2</v>
      </c>
      <c r="BW76" s="17">
        <v>1</v>
      </c>
      <c r="BX76" s="17">
        <v>0</v>
      </c>
      <c r="BY76" s="17">
        <v>0</v>
      </c>
      <c r="BZ76" s="17">
        <v>0</v>
      </c>
      <c r="CB76" s="17">
        <v>3</v>
      </c>
      <c r="CC76" s="121">
        <v>8</v>
      </c>
      <c r="CE76" s="118">
        <v>0</v>
      </c>
      <c r="CF76" s="17">
        <v>0</v>
      </c>
      <c r="CG76" s="17">
        <v>3</v>
      </c>
      <c r="CH76" s="17">
        <v>0</v>
      </c>
      <c r="CI76" s="17">
        <v>0</v>
      </c>
      <c r="CJ76" s="17">
        <v>0</v>
      </c>
      <c r="CK76" s="17">
        <v>3</v>
      </c>
      <c r="CL76" s="121">
        <v>6</v>
      </c>
      <c r="CM76" s="17" t="s">
        <v>1361</v>
      </c>
      <c r="CN76" s="17" t="s">
        <v>1362</v>
      </c>
      <c r="CO76" s="17" t="s">
        <v>1363</v>
      </c>
      <c r="CP76" s="17">
        <v>1</v>
      </c>
      <c r="CQ76" s="118">
        <v>1</v>
      </c>
      <c r="CR76" s="17">
        <v>0</v>
      </c>
      <c r="CS76" s="17" t="s">
        <v>676</v>
      </c>
      <c r="CT76" s="17" t="s">
        <v>77</v>
      </c>
      <c r="CV76" s="17" t="s">
        <v>1117</v>
      </c>
      <c r="CW76" s="17" t="s">
        <v>678</v>
      </c>
      <c r="CX76" s="17" t="s">
        <v>179</v>
      </c>
      <c r="CY76" s="121"/>
      <c r="CZ76" s="118">
        <v>0</v>
      </c>
      <c r="DC76" s="121"/>
      <c r="DD76" s="126"/>
      <c r="DF76" s="118"/>
      <c r="DG76" s="17" t="s">
        <v>1364</v>
      </c>
      <c r="DI76" s="126" t="s">
        <v>2610</v>
      </c>
      <c r="DJ76" s="118">
        <v>4</v>
      </c>
      <c r="DK76" s="118" t="s">
        <v>1365</v>
      </c>
      <c r="DL76" s="121"/>
      <c r="DM76" s="17" t="s">
        <v>2611</v>
      </c>
      <c r="DQ76" s="121"/>
      <c r="DY76" s="118">
        <v>6</v>
      </c>
      <c r="ED76" s="121"/>
      <c r="EG76" s="17">
        <v>12</v>
      </c>
      <c r="EK76" s="118">
        <v>3</v>
      </c>
      <c r="EL76" s="129"/>
      <c r="EM76" s="118">
        <v>50</v>
      </c>
      <c r="EN76" s="17">
        <v>3</v>
      </c>
      <c r="EO76" s="121"/>
      <c r="EP76" s="17">
        <v>42</v>
      </c>
      <c r="EQ76" s="118"/>
      <c r="ER76" s="121"/>
      <c r="EV76" s="128"/>
      <c r="EW76" s="128"/>
      <c r="EY76" s="131"/>
      <c r="EZ76" s="121"/>
      <c r="FB76" s="118"/>
      <c r="FD76" s="17">
        <v>0</v>
      </c>
      <c r="FE76" s="222">
        <v>14</v>
      </c>
      <c r="FF76" s="222"/>
      <c r="FG76" s="223"/>
      <c r="FH76" s="223"/>
      <c r="FI76" s="224"/>
      <c r="FJ76" s="223"/>
      <c r="FK76" s="118"/>
      <c r="FY76" s="225" t="s">
        <v>599</v>
      </c>
      <c r="FZ76" s="129"/>
      <c r="GB76" s="118"/>
      <c r="GH76" s="121"/>
      <c r="GI76" s="118"/>
      <c r="GN76" s="121"/>
      <c r="GO76" s="118"/>
      <c r="GU76" s="121"/>
      <c r="GV76" s="118"/>
      <c r="GY76" s="121"/>
      <c r="GZ76" s="118"/>
      <c r="HA76" s="121"/>
      <c r="HC76" s="118"/>
      <c r="HS76" s="121"/>
      <c r="HT76" s="17" t="s">
        <v>2697</v>
      </c>
      <c r="HU76" s="17" t="s">
        <v>2698</v>
      </c>
      <c r="HV76" s="17" t="s">
        <v>2697</v>
      </c>
    </row>
    <row r="77" spans="1:244" s="17" customFormat="1" ht="12" customHeight="1">
      <c r="A77" s="118">
        <v>71</v>
      </c>
      <c r="D77" s="17" t="s">
        <v>663</v>
      </c>
      <c r="E77" s="17" t="s">
        <v>866</v>
      </c>
      <c r="F77" s="17" t="s">
        <v>867</v>
      </c>
      <c r="G77" s="17" t="s">
        <v>79</v>
      </c>
      <c r="H77" s="119">
        <v>-17.396583</v>
      </c>
      <c r="I77" s="120">
        <v>-66.141638999999998</v>
      </c>
      <c r="J77" s="17" t="s">
        <v>303</v>
      </c>
      <c r="K77" s="17" t="s">
        <v>201</v>
      </c>
      <c r="L77" s="17" t="s">
        <v>312</v>
      </c>
      <c r="M77" s="121" t="s">
        <v>201</v>
      </c>
      <c r="N77" s="122">
        <v>6</v>
      </c>
      <c r="O77" s="123" t="s">
        <v>610</v>
      </c>
      <c r="P77" s="17" t="s">
        <v>202</v>
      </c>
      <c r="Q77" s="121" t="s">
        <v>179</v>
      </c>
      <c r="R77" s="124">
        <v>0</v>
      </c>
      <c r="S77" s="124">
        <v>0</v>
      </c>
      <c r="T77" s="124">
        <v>3</v>
      </c>
      <c r="U77" s="124">
        <v>0</v>
      </c>
      <c r="V77" s="124">
        <v>3</v>
      </c>
      <c r="W77" s="124">
        <v>3</v>
      </c>
      <c r="X77" s="124">
        <v>0</v>
      </c>
      <c r="Y77" s="125">
        <v>0</v>
      </c>
      <c r="Z77" s="17">
        <v>9</v>
      </c>
      <c r="AA77" s="126"/>
      <c r="AB77" s="127" t="s">
        <v>203</v>
      </c>
      <c r="AC77" s="17" t="s">
        <v>204</v>
      </c>
      <c r="AD77" s="17">
        <v>3</v>
      </c>
      <c r="AE77" s="17" t="s">
        <v>205</v>
      </c>
      <c r="AF77" s="17">
        <v>1</v>
      </c>
      <c r="AG77" s="17" t="s">
        <v>211</v>
      </c>
      <c r="AH77" s="17" t="s">
        <v>207</v>
      </c>
      <c r="AI77" s="17">
        <v>0</v>
      </c>
      <c r="AJ77" s="17" t="s">
        <v>208</v>
      </c>
      <c r="AK77" s="17">
        <v>0</v>
      </c>
      <c r="AL77" s="17" t="s">
        <v>211</v>
      </c>
      <c r="AM77" s="17" t="s">
        <v>77</v>
      </c>
      <c r="AN77" s="17">
        <v>0</v>
      </c>
      <c r="AO77" s="17" t="s">
        <v>77</v>
      </c>
      <c r="AP77" s="17">
        <v>0</v>
      </c>
      <c r="AQ77" s="17" t="s">
        <v>77</v>
      </c>
      <c r="AR77" s="17" t="s">
        <v>198</v>
      </c>
      <c r="AS77" s="17">
        <v>3</v>
      </c>
      <c r="AT77" s="17" t="s">
        <v>210</v>
      </c>
      <c r="AU77" s="17">
        <v>1</v>
      </c>
      <c r="AV77" s="17" t="s">
        <v>211</v>
      </c>
      <c r="AW77" s="17" t="s">
        <v>186</v>
      </c>
      <c r="AX77" s="17">
        <v>3</v>
      </c>
      <c r="AY77" s="17" t="s">
        <v>230</v>
      </c>
      <c r="AZ77" s="17">
        <v>0</v>
      </c>
      <c r="BA77" s="17" t="s">
        <v>211</v>
      </c>
      <c r="BB77" s="17" t="s">
        <v>77</v>
      </c>
      <c r="BC77" s="17">
        <v>0</v>
      </c>
      <c r="BD77" s="17" t="s">
        <v>77</v>
      </c>
      <c r="BE77" s="17">
        <v>0</v>
      </c>
      <c r="BF77" s="17" t="s">
        <v>77</v>
      </c>
      <c r="BL77" s="17">
        <v>9</v>
      </c>
      <c r="BM77" s="126" t="s">
        <v>519</v>
      </c>
      <c r="BN77" s="126" t="s">
        <v>1993</v>
      </c>
      <c r="BO77" s="126"/>
      <c r="BP77" s="126">
        <v>2023</v>
      </c>
      <c r="BQ77" s="126" t="s">
        <v>171</v>
      </c>
      <c r="BS77" s="128"/>
      <c r="BT77" s="221" t="s">
        <v>1314</v>
      </c>
      <c r="BU77" s="118">
        <v>0</v>
      </c>
      <c r="BV77" s="17">
        <v>2</v>
      </c>
      <c r="BW77" s="17">
        <v>0</v>
      </c>
      <c r="BX77" s="17">
        <v>0</v>
      </c>
      <c r="BY77" s="17">
        <v>0</v>
      </c>
      <c r="BZ77" s="17">
        <v>0</v>
      </c>
      <c r="CB77" s="17">
        <v>2</v>
      </c>
      <c r="CC77" s="121">
        <v>9</v>
      </c>
      <c r="CE77" s="118">
        <v>0</v>
      </c>
      <c r="CF77" s="17">
        <v>0</v>
      </c>
      <c r="CG77" s="17">
        <v>2</v>
      </c>
      <c r="CH77" s="17">
        <v>0</v>
      </c>
      <c r="CI77" s="17">
        <v>0</v>
      </c>
      <c r="CJ77" s="17">
        <v>0</v>
      </c>
      <c r="CK77" s="17">
        <v>0</v>
      </c>
      <c r="CL77" s="121">
        <v>2</v>
      </c>
      <c r="CM77" s="17" t="s">
        <v>1315</v>
      </c>
      <c r="CN77" s="17" t="s">
        <v>1089</v>
      </c>
      <c r="CO77" s="17" t="s">
        <v>226</v>
      </c>
      <c r="CP77" s="17">
        <v>4</v>
      </c>
      <c r="CQ77" s="118">
        <v>1</v>
      </c>
      <c r="CR77" s="17">
        <v>0</v>
      </c>
      <c r="CS77" s="17" t="s">
        <v>676</v>
      </c>
      <c r="CT77" s="17" t="s">
        <v>77</v>
      </c>
      <c r="CV77" s="17" t="s">
        <v>1117</v>
      </c>
      <c r="CW77" s="17" t="s">
        <v>678</v>
      </c>
      <c r="CX77" s="17" t="s">
        <v>179</v>
      </c>
      <c r="CY77" s="121"/>
      <c r="CZ77" s="118">
        <v>0</v>
      </c>
      <c r="DC77" s="121"/>
      <c r="DD77" s="126"/>
      <c r="DF77" s="118"/>
      <c r="DG77" s="17" t="s">
        <v>1148</v>
      </c>
      <c r="DI77" s="126" t="s">
        <v>2651</v>
      </c>
      <c r="DJ77" s="118">
        <v>28</v>
      </c>
      <c r="DK77" s="118" t="s">
        <v>1255</v>
      </c>
      <c r="DL77" s="121"/>
      <c r="DM77" s="17" t="s">
        <v>1139</v>
      </c>
      <c r="DQ77" s="121"/>
      <c r="DY77" s="118"/>
      <c r="ED77" s="121"/>
      <c r="EK77" s="118"/>
      <c r="EL77" s="129"/>
      <c r="EM77" s="118">
        <v>30</v>
      </c>
      <c r="EN77" s="17">
        <v>2</v>
      </c>
      <c r="EO77" s="121"/>
      <c r="EP77" s="17">
        <v>21</v>
      </c>
      <c r="EQ77" s="118"/>
      <c r="ER77" s="121"/>
      <c r="EV77" s="128"/>
      <c r="EW77" s="128"/>
      <c r="EZ77" s="121"/>
      <c r="FB77" s="118"/>
      <c r="FD77" s="17">
        <v>0</v>
      </c>
      <c r="FE77" s="222">
        <v>14</v>
      </c>
      <c r="FF77" s="222"/>
      <c r="FG77" s="223"/>
      <c r="FH77" s="223"/>
      <c r="FI77" s="224"/>
      <c r="FJ77" s="223"/>
      <c r="FK77" s="118"/>
      <c r="FY77" s="17" t="s">
        <v>600</v>
      </c>
      <c r="FZ77" s="129"/>
      <c r="GB77" s="118"/>
      <c r="GH77" s="121"/>
      <c r="GI77" s="118"/>
      <c r="GN77" s="121"/>
      <c r="GO77" s="118"/>
      <c r="GU77" s="121"/>
      <c r="GV77" s="118"/>
      <c r="GY77" s="121"/>
      <c r="GZ77" s="118"/>
      <c r="HA77" s="121"/>
      <c r="HC77" s="118"/>
      <c r="HS77" s="121"/>
      <c r="HT77" s="17" t="s">
        <v>1256</v>
      </c>
      <c r="HU77" s="17" t="s">
        <v>2699</v>
      </c>
      <c r="HV77" s="17" t="s">
        <v>1256</v>
      </c>
      <c r="IE77" s="17" t="e">
        <v>#N/A</v>
      </c>
    </row>
    <row r="78" spans="1:244" s="17" customFormat="1" ht="12" customHeight="1">
      <c r="A78" s="118">
        <v>72</v>
      </c>
      <c r="D78" s="17" t="s">
        <v>663</v>
      </c>
      <c r="E78" s="17" t="s">
        <v>868</v>
      </c>
      <c r="F78" s="17" t="s">
        <v>869</v>
      </c>
      <c r="G78" s="17" t="s">
        <v>79</v>
      </c>
      <c r="H78" s="118">
        <v>-21.525144000000001</v>
      </c>
      <c r="I78" s="17">
        <v>-64.737797</v>
      </c>
      <c r="J78" s="17" t="s">
        <v>303</v>
      </c>
      <c r="K78" s="17" t="s">
        <v>215</v>
      </c>
      <c r="L78" s="17" t="s">
        <v>308</v>
      </c>
      <c r="M78" s="121" t="s">
        <v>215</v>
      </c>
      <c r="N78" s="118">
        <v>12</v>
      </c>
      <c r="O78" s="17" t="s">
        <v>610</v>
      </c>
      <c r="P78" s="17" t="s">
        <v>196</v>
      </c>
      <c r="Q78" s="121" t="s">
        <v>179</v>
      </c>
      <c r="R78" s="124">
        <v>3</v>
      </c>
      <c r="S78" s="124">
        <v>3</v>
      </c>
      <c r="T78" s="124">
        <v>0</v>
      </c>
      <c r="U78" s="124">
        <v>3</v>
      </c>
      <c r="V78" s="124">
        <v>0</v>
      </c>
      <c r="W78" s="124">
        <v>3</v>
      </c>
      <c r="X78" s="124">
        <v>1</v>
      </c>
      <c r="Y78" s="125">
        <v>0</v>
      </c>
      <c r="Z78" s="17">
        <v>13</v>
      </c>
      <c r="AA78" s="126"/>
      <c r="AB78" s="127" t="s">
        <v>1366</v>
      </c>
      <c r="AC78" s="17" t="s">
        <v>223</v>
      </c>
      <c r="AD78" s="17">
        <v>3</v>
      </c>
      <c r="AE78" s="17" t="s">
        <v>181</v>
      </c>
      <c r="AF78" s="17">
        <v>1</v>
      </c>
      <c r="AG78" s="17" t="s">
        <v>236</v>
      </c>
      <c r="AH78" s="17" t="s">
        <v>222</v>
      </c>
      <c r="AI78" s="17">
        <v>3</v>
      </c>
      <c r="AJ78" s="17" t="s">
        <v>336</v>
      </c>
      <c r="AK78" s="17">
        <v>1</v>
      </c>
      <c r="AL78" s="17" t="s">
        <v>195</v>
      </c>
      <c r="AM78" s="17" t="s">
        <v>870</v>
      </c>
      <c r="AN78" s="17">
        <v>3</v>
      </c>
      <c r="AO78" s="17" t="s">
        <v>241</v>
      </c>
      <c r="AP78" s="17">
        <v>1</v>
      </c>
      <c r="AQ78" s="17" t="s">
        <v>195</v>
      </c>
      <c r="AR78" s="17" t="s">
        <v>77</v>
      </c>
      <c r="AS78" s="17">
        <v>0</v>
      </c>
      <c r="AT78" s="17" t="s">
        <v>77</v>
      </c>
      <c r="AU78" s="17">
        <v>0</v>
      </c>
      <c r="AV78" s="17" t="s">
        <v>77</v>
      </c>
      <c r="AW78" s="17" t="s">
        <v>871</v>
      </c>
      <c r="AX78" s="17">
        <v>3</v>
      </c>
      <c r="AY78" s="17" t="s">
        <v>199</v>
      </c>
      <c r="AZ78" s="17">
        <v>1</v>
      </c>
      <c r="BA78" s="17" t="s">
        <v>674</v>
      </c>
      <c r="BB78" s="17" t="s">
        <v>252</v>
      </c>
      <c r="BC78" s="17">
        <v>1</v>
      </c>
      <c r="BD78" s="17" t="s">
        <v>229</v>
      </c>
      <c r="BE78" s="17">
        <v>0</v>
      </c>
      <c r="BF78" s="17" t="s">
        <v>236</v>
      </c>
      <c r="BL78" s="17">
        <v>13</v>
      </c>
      <c r="BM78" s="126"/>
      <c r="BN78" s="126"/>
      <c r="BO78" s="126"/>
      <c r="BP78" s="126">
        <v>2023</v>
      </c>
      <c r="BQ78" s="126" t="s">
        <v>171</v>
      </c>
      <c r="BS78" s="128"/>
      <c r="BT78" s="221" t="s">
        <v>1367</v>
      </c>
      <c r="BU78" s="118">
        <v>3</v>
      </c>
      <c r="BV78" s="17">
        <v>1</v>
      </c>
      <c r="BW78" s="17">
        <v>0</v>
      </c>
      <c r="BX78" s="17">
        <v>1</v>
      </c>
      <c r="BY78" s="17">
        <v>1</v>
      </c>
      <c r="BZ78" s="17">
        <v>0</v>
      </c>
      <c r="CB78" s="17">
        <v>6</v>
      </c>
      <c r="CC78" s="121">
        <v>13</v>
      </c>
      <c r="CE78" s="118">
        <v>0</v>
      </c>
      <c r="CF78" s="17">
        <v>0</v>
      </c>
      <c r="CG78" s="17">
        <v>2</v>
      </c>
      <c r="CH78" s="17">
        <v>0</v>
      </c>
      <c r="CI78" s="17">
        <v>1</v>
      </c>
      <c r="CJ78" s="17">
        <v>0</v>
      </c>
      <c r="CK78" s="17">
        <v>0</v>
      </c>
      <c r="CL78" s="121">
        <v>3</v>
      </c>
      <c r="CM78" s="17" t="s">
        <v>1368</v>
      </c>
      <c r="CN78" s="17" t="s">
        <v>1260</v>
      </c>
      <c r="CO78" s="17" t="s">
        <v>1369</v>
      </c>
      <c r="CP78" s="17">
        <v>1</v>
      </c>
      <c r="CQ78" s="118">
        <v>1</v>
      </c>
      <c r="CR78" s="17">
        <v>0</v>
      </c>
      <c r="CS78" s="17" t="s">
        <v>676</v>
      </c>
      <c r="CT78" s="17" t="s">
        <v>77</v>
      </c>
      <c r="CV78" s="17" t="s">
        <v>1117</v>
      </c>
      <c r="CW78" s="17" t="s">
        <v>678</v>
      </c>
      <c r="CX78" s="17" t="s">
        <v>179</v>
      </c>
      <c r="CY78" s="121"/>
      <c r="CZ78" s="118">
        <v>0</v>
      </c>
      <c r="DC78" s="121"/>
      <c r="DD78" s="126"/>
      <c r="DF78" s="118"/>
      <c r="DG78" s="17" t="s">
        <v>1168</v>
      </c>
      <c r="DI78" s="126" t="s">
        <v>2627</v>
      </c>
      <c r="DJ78" s="118">
        <v>20</v>
      </c>
      <c r="DK78" s="118" t="s">
        <v>1370</v>
      </c>
      <c r="DL78" s="121"/>
      <c r="DM78" s="17" t="s">
        <v>1371</v>
      </c>
      <c r="DQ78" s="121"/>
      <c r="DY78" s="118"/>
      <c r="ED78" s="121"/>
      <c r="EK78" s="118"/>
      <c r="EL78" s="121"/>
      <c r="EM78" s="118">
        <v>30</v>
      </c>
      <c r="EN78" s="17">
        <v>6</v>
      </c>
      <c r="EO78" s="121"/>
      <c r="EP78" s="17">
        <v>27</v>
      </c>
      <c r="EQ78" s="118"/>
      <c r="ER78" s="121"/>
      <c r="EV78" s="128"/>
      <c r="EW78" s="128"/>
      <c r="EZ78" s="121"/>
      <c r="FB78" s="118"/>
      <c r="FD78" s="17">
        <v>0</v>
      </c>
      <c r="FE78" s="222">
        <v>14</v>
      </c>
      <c r="FF78" s="222"/>
      <c r="FG78" s="223"/>
      <c r="FH78" s="223"/>
      <c r="FI78" s="224"/>
      <c r="FJ78" s="223"/>
      <c r="FK78" s="118"/>
      <c r="FZ78" s="129"/>
      <c r="GB78" s="118"/>
      <c r="GH78" s="121"/>
      <c r="GI78" s="118"/>
      <c r="GN78" s="121"/>
      <c r="GO78" s="118"/>
      <c r="GU78" s="121"/>
      <c r="GV78" s="118"/>
      <c r="GY78" s="121"/>
      <c r="GZ78" s="118"/>
      <c r="HA78" s="121"/>
      <c r="HC78" s="118"/>
      <c r="HS78" s="121"/>
      <c r="HT78" s="17" t="s">
        <v>1372</v>
      </c>
      <c r="HU78" s="17" t="s">
        <v>2700</v>
      </c>
      <c r="HV78" s="17" t="s">
        <v>1372</v>
      </c>
      <c r="IE78" s="17" t="e">
        <v>#N/A</v>
      </c>
    </row>
    <row r="79" spans="1:244" s="17" customFormat="1" ht="12" customHeight="1">
      <c r="A79" s="118">
        <v>73</v>
      </c>
      <c r="D79" s="17" t="s">
        <v>663</v>
      </c>
      <c r="E79" s="17" t="s">
        <v>872</v>
      </c>
      <c r="F79" s="17" t="s">
        <v>873</v>
      </c>
      <c r="G79" s="17" t="s">
        <v>79</v>
      </c>
      <c r="H79" s="119">
        <v>-17.741530000000001</v>
      </c>
      <c r="I79" s="120">
        <v>-63.111001000000002</v>
      </c>
      <c r="J79" s="17" t="s">
        <v>303</v>
      </c>
      <c r="K79" s="17" t="s">
        <v>176</v>
      </c>
      <c r="L79" s="17" t="s">
        <v>304</v>
      </c>
      <c r="M79" s="121" t="s">
        <v>177</v>
      </c>
      <c r="N79" s="122">
        <v>60</v>
      </c>
      <c r="O79" s="123" t="s">
        <v>78</v>
      </c>
      <c r="P79" s="17" t="s">
        <v>196</v>
      </c>
      <c r="Q79" s="121" t="s">
        <v>179</v>
      </c>
      <c r="R79" s="124">
        <v>3</v>
      </c>
      <c r="S79" s="124">
        <v>3</v>
      </c>
      <c r="T79" s="124">
        <v>0</v>
      </c>
      <c r="U79" s="124">
        <v>3</v>
      </c>
      <c r="V79" s="124">
        <v>0</v>
      </c>
      <c r="W79" s="124">
        <v>3</v>
      </c>
      <c r="X79" s="124">
        <v>0</v>
      </c>
      <c r="Y79" s="125">
        <v>0</v>
      </c>
      <c r="Z79" s="17">
        <v>12</v>
      </c>
      <c r="AA79" s="126"/>
      <c r="AB79" s="127" t="s">
        <v>180</v>
      </c>
      <c r="AC79" s="17" t="s">
        <v>223</v>
      </c>
      <c r="AD79" s="17">
        <v>3</v>
      </c>
      <c r="AE79" s="17" t="s">
        <v>181</v>
      </c>
      <c r="AF79" s="17">
        <v>1</v>
      </c>
      <c r="AG79" s="17" t="s">
        <v>211</v>
      </c>
      <c r="AH79" s="17" t="s">
        <v>222</v>
      </c>
      <c r="AI79" s="17">
        <v>3</v>
      </c>
      <c r="AJ79" s="17" t="s">
        <v>184</v>
      </c>
      <c r="AK79" s="17">
        <v>1</v>
      </c>
      <c r="AL79" s="17" t="s">
        <v>236</v>
      </c>
      <c r="AM79" s="17" t="s">
        <v>185</v>
      </c>
      <c r="AN79" s="17">
        <v>3</v>
      </c>
      <c r="AO79" s="17" t="s">
        <v>184</v>
      </c>
      <c r="AP79" s="17">
        <v>1</v>
      </c>
      <c r="AQ79" s="17" t="s">
        <v>236</v>
      </c>
      <c r="AR79" s="17" t="s">
        <v>77</v>
      </c>
      <c r="AS79" s="17">
        <v>0</v>
      </c>
      <c r="AT79" s="17" t="s">
        <v>77</v>
      </c>
      <c r="AU79" s="17">
        <v>0</v>
      </c>
      <c r="AV79" s="17" t="s">
        <v>77</v>
      </c>
      <c r="AW79" s="17" t="s">
        <v>186</v>
      </c>
      <c r="AX79" s="17">
        <v>3</v>
      </c>
      <c r="AY79" s="17" t="s">
        <v>187</v>
      </c>
      <c r="AZ79" s="17">
        <v>1</v>
      </c>
      <c r="BA79" s="17" t="s">
        <v>236</v>
      </c>
      <c r="BB79" s="17" t="s">
        <v>77</v>
      </c>
      <c r="BC79" s="17">
        <v>0</v>
      </c>
      <c r="BD79" s="17" t="s">
        <v>77</v>
      </c>
      <c r="BE79" s="17">
        <v>0</v>
      </c>
      <c r="BF79" s="17" t="s">
        <v>77</v>
      </c>
      <c r="BL79" s="17">
        <v>12</v>
      </c>
      <c r="BM79" s="126"/>
      <c r="BN79" s="126"/>
      <c r="BO79" s="126"/>
      <c r="BP79" s="126">
        <v>2023</v>
      </c>
      <c r="BQ79" s="126" t="s">
        <v>171</v>
      </c>
      <c r="BS79" s="128"/>
      <c r="BT79" s="221" t="s">
        <v>1195</v>
      </c>
      <c r="BU79" s="118">
        <v>3</v>
      </c>
      <c r="BV79" s="17">
        <v>3</v>
      </c>
      <c r="BW79" s="17">
        <v>0</v>
      </c>
      <c r="BX79" s="17">
        <v>0</v>
      </c>
      <c r="BY79" s="17">
        <v>0</v>
      </c>
      <c r="BZ79" s="17">
        <v>0</v>
      </c>
      <c r="CB79" s="17">
        <v>6</v>
      </c>
      <c r="CC79" s="121">
        <v>12</v>
      </c>
      <c r="CE79" s="118">
        <v>0</v>
      </c>
      <c r="CF79" s="17">
        <v>0</v>
      </c>
      <c r="CG79" s="17">
        <v>3</v>
      </c>
      <c r="CH79" s="17">
        <v>0</v>
      </c>
      <c r="CI79" s="17">
        <v>0</v>
      </c>
      <c r="CJ79" s="17">
        <v>0</v>
      </c>
      <c r="CK79" s="17">
        <v>0</v>
      </c>
      <c r="CL79" s="121">
        <v>3</v>
      </c>
      <c r="CM79" s="17" t="s">
        <v>1190</v>
      </c>
      <c r="CN79" s="17" t="s">
        <v>251</v>
      </c>
      <c r="CO79" s="17" t="s">
        <v>1191</v>
      </c>
      <c r="CP79" s="17">
        <v>10</v>
      </c>
      <c r="CQ79" s="118">
        <v>1</v>
      </c>
      <c r="CR79" s="17">
        <v>0</v>
      </c>
      <c r="CS79" s="17" t="s">
        <v>676</v>
      </c>
      <c r="CT79" s="17" t="s">
        <v>77</v>
      </c>
      <c r="CV79" s="17" t="s">
        <v>1117</v>
      </c>
      <c r="CW79" s="17" t="s">
        <v>678</v>
      </c>
      <c r="CX79" s="17" t="s">
        <v>179</v>
      </c>
      <c r="CY79" s="121"/>
      <c r="CZ79" s="118">
        <v>0</v>
      </c>
      <c r="DC79" s="121"/>
      <c r="DD79" s="126"/>
      <c r="DF79" s="118"/>
      <c r="DG79" s="17" t="s">
        <v>1118</v>
      </c>
      <c r="DI79" s="126" t="s">
        <v>2627</v>
      </c>
      <c r="DJ79" s="118">
        <v>20</v>
      </c>
      <c r="DK79" s="118" t="s">
        <v>1196</v>
      </c>
      <c r="DL79" s="121"/>
      <c r="DM79" s="17" t="s">
        <v>1156</v>
      </c>
      <c r="DQ79" s="121"/>
      <c r="DY79" s="118"/>
      <c r="ED79" s="121"/>
      <c r="EK79" s="118"/>
      <c r="EL79" s="129"/>
      <c r="EM79" s="118">
        <v>100</v>
      </c>
      <c r="EN79" s="17">
        <v>6</v>
      </c>
      <c r="EO79" s="121"/>
      <c r="EP79" s="17">
        <v>81</v>
      </c>
      <c r="EQ79" s="118"/>
      <c r="ER79" s="121"/>
      <c r="EV79" s="128"/>
      <c r="EW79" s="128"/>
      <c r="EZ79" s="121"/>
      <c r="FB79" s="118"/>
      <c r="FD79" s="17">
        <v>0</v>
      </c>
      <c r="FE79" s="222">
        <v>14</v>
      </c>
      <c r="FF79" s="222"/>
      <c r="FG79" s="223"/>
      <c r="FH79" s="223"/>
      <c r="FI79" s="224"/>
      <c r="FJ79" s="223"/>
      <c r="FK79" s="118"/>
      <c r="FZ79" s="129"/>
      <c r="GB79" s="118"/>
      <c r="GH79" s="121"/>
      <c r="GI79" s="118"/>
      <c r="GN79" s="121"/>
      <c r="GO79" s="118"/>
      <c r="GU79" s="121"/>
      <c r="GV79" s="118"/>
      <c r="GY79" s="121"/>
      <c r="GZ79" s="118"/>
      <c r="HA79" s="121"/>
      <c r="HC79" s="118"/>
      <c r="HS79" s="121"/>
      <c r="HT79" s="17" t="s">
        <v>1197</v>
      </c>
      <c r="HU79" s="17" t="s">
        <v>2628</v>
      </c>
      <c r="HV79" s="17" t="s">
        <v>1197</v>
      </c>
    </row>
    <row r="80" spans="1:244" s="17" customFormat="1" ht="12" customHeight="1">
      <c r="A80" s="118">
        <v>74</v>
      </c>
      <c r="C80" s="17" t="s">
        <v>789</v>
      </c>
      <c r="D80" s="17" t="s">
        <v>663</v>
      </c>
      <c r="E80" s="17" t="s">
        <v>874</v>
      </c>
      <c r="F80" s="17" t="s">
        <v>875</v>
      </c>
      <c r="G80" s="17" t="s">
        <v>79</v>
      </c>
      <c r="H80" s="119">
        <v>-17.728624</v>
      </c>
      <c r="I80" s="120">
        <v>-63.079912999999998</v>
      </c>
      <c r="J80" s="17" t="s">
        <v>303</v>
      </c>
      <c r="K80" s="17" t="s">
        <v>176</v>
      </c>
      <c r="L80" s="17" t="s">
        <v>304</v>
      </c>
      <c r="M80" s="121" t="s">
        <v>177</v>
      </c>
      <c r="N80" s="122">
        <v>70</v>
      </c>
      <c r="O80" s="123" t="s">
        <v>78</v>
      </c>
      <c r="P80" s="17" t="s">
        <v>196</v>
      </c>
      <c r="Q80" s="121" t="s">
        <v>179</v>
      </c>
      <c r="R80" s="124">
        <v>3</v>
      </c>
      <c r="S80" s="124">
        <v>3</v>
      </c>
      <c r="T80" s="124">
        <v>0</v>
      </c>
      <c r="U80" s="124">
        <v>0</v>
      </c>
      <c r="V80" s="124">
        <v>3</v>
      </c>
      <c r="W80" s="124">
        <v>3</v>
      </c>
      <c r="X80" s="124">
        <v>3</v>
      </c>
      <c r="Y80" s="125">
        <v>0</v>
      </c>
      <c r="Z80" s="17">
        <v>15</v>
      </c>
      <c r="AA80" s="126"/>
      <c r="AB80" s="127" t="s">
        <v>1373</v>
      </c>
      <c r="AC80" s="133" t="s">
        <v>192</v>
      </c>
      <c r="AD80" s="17">
        <v>3</v>
      </c>
      <c r="AE80" s="17" t="s">
        <v>181</v>
      </c>
      <c r="AF80" s="17">
        <v>1</v>
      </c>
      <c r="AG80" s="17" t="s">
        <v>206</v>
      </c>
      <c r="AH80" s="17" t="s">
        <v>194</v>
      </c>
      <c r="AI80" s="17">
        <v>3</v>
      </c>
      <c r="AJ80" s="17" t="s">
        <v>241</v>
      </c>
      <c r="AK80" s="17">
        <v>1</v>
      </c>
      <c r="AL80" s="17" t="s">
        <v>206</v>
      </c>
      <c r="AM80" s="17" t="s">
        <v>77</v>
      </c>
      <c r="AN80" s="17">
        <v>0</v>
      </c>
      <c r="AO80" s="17" t="s">
        <v>77</v>
      </c>
      <c r="AP80" s="17">
        <v>0</v>
      </c>
      <c r="AQ80" s="17" t="s">
        <v>77</v>
      </c>
      <c r="AR80" s="17" t="s">
        <v>198</v>
      </c>
      <c r="AS80" s="17">
        <v>3</v>
      </c>
      <c r="AT80" s="17" t="s">
        <v>199</v>
      </c>
      <c r="AU80" s="17">
        <v>1</v>
      </c>
      <c r="AV80" s="17" t="s">
        <v>211</v>
      </c>
      <c r="AW80" s="17" t="s">
        <v>186</v>
      </c>
      <c r="AX80" s="17">
        <v>3</v>
      </c>
      <c r="AY80" s="17" t="s">
        <v>200</v>
      </c>
      <c r="AZ80" s="17">
        <v>0</v>
      </c>
      <c r="BA80" s="17" t="s">
        <v>236</v>
      </c>
      <c r="BB80" s="17" t="s">
        <v>675</v>
      </c>
      <c r="BC80" s="17">
        <v>3</v>
      </c>
      <c r="BD80" s="17" t="s">
        <v>200</v>
      </c>
      <c r="BE80" s="17">
        <v>0</v>
      </c>
      <c r="BF80" s="17" t="s">
        <v>236</v>
      </c>
      <c r="BL80" s="17">
        <v>15</v>
      </c>
      <c r="BM80" s="126"/>
      <c r="BN80" s="126"/>
      <c r="BO80" s="126"/>
      <c r="BP80" s="126">
        <v>2023</v>
      </c>
      <c r="BQ80" s="126" t="s">
        <v>171</v>
      </c>
      <c r="BS80" s="128"/>
      <c r="BT80" s="221" t="s">
        <v>1374</v>
      </c>
      <c r="BU80" s="118">
        <v>3</v>
      </c>
      <c r="BV80" s="17">
        <v>2</v>
      </c>
      <c r="BW80" s="17">
        <v>0</v>
      </c>
      <c r="BX80" s="17">
        <v>0</v>
      </c>
      <c r="BY80" s="17">
        <v>0</v>
      </c>
      <c r="BZ80" s="17">
        <v>1</v>
      </c>
      <c r="CB80" s="17">
        <v>6</v>
      </c>
      <c r="CC80" s="121">
        <v>15</v>
      </c>
      <c r="CE80" s="118">
        <v>0</v>
      </c>
      <c r="CF80" s="17">
        <v>0</v>
      </c>
      <c r="CG80" s="17">
        <v>0</v>
      </c>
      <c r="CH80" s="17">
        <v>0</v>
      </c>
      <c r="CI80" s="17">
        <v>0</v>
      </c>
      <c r="CJ80" s="17">
        <v>2</v>
      </c>
      <c r="CK80" s="17">
        <v>0</v>
      </c>
      <c r="CL80" s="121">
        <v>2</v>
      </c>
      <c r="CM80" s="17" t="s">
        <v>1375</v>
      </c>
      <c r="CN80" s="17" t="s">
        <v>1124</v>
      </c>
      <c r="CO80" s="17" t="s">
        <v>1125</v>
      </c>
      <c r="CP80" s="17">
        <v>9</v>
      </c>
      <c r="CQ80" s="118">
        <v>1</v>
      </c>
      <c r="CR80" s="17">
        <v>1</v>
      </c>
      <c r="CS80" s="17" t="s">
        <v>676</v>
      </c>
      <c r="CT80" s="17" t="s">
        <v>677</v>
      </c>
      <c r="CV80" s="17" t="s">
        <v>1109</v>
      </c>
      <c r="CW80" s="17" t="s">
        <v>678</v>
      </c>
      <c r="CX80" s="17" t="s">
        <v>417</v>
      </c>
      <c r="CY80" s="121"/>
      <c r="CZ80" s="118">
        <v>0</v>
      </c>
      <c r="DC80" s="121"/>
      <c r="DD80" s="126"/>
      <c r="DF80" s="118"/>
      <c r="DG80" s="17" t="s">
        <v>1180</v>
      </c>
      <c r="DI80" s="126" t="s">
        <v>2621</v>
      </c>
      <c r="DJ80" s="118">
        <v>18</v>
      </c>
      <c r="DK80" s="118" t="s">
        <v>1181</v>
      </c>
      <c r="DL80" s="121"/>
      <c r="DM80" s="17" t="s">
        <v>1182</v>
      </c>
      <c r="DQ80" s="121"/>
      <c r="DY80" s="118"/>
      <c r="ED80" s="121"/>
      <c r="EK80" s="118"/>
      <c r="EL80" s="129"/>
      <c r="EM80" s="118">
        <v>100</v>
      </c>
      <c r="EN80" s="17">
        <v>6</v>
      </c>
      <c r="EO80" s="121"/>
      <c r="EP80" s="17">
        <v>92</v>
      </c>
      <c r="EQ80" s="118"/>
      <c r="ER80" s="121"/>
      <c r="EV80" s="128"/>
      <c r="EW80" s="128"/>
      <c r="EY80" s="131"/>
      <c r="EZ80" s="121"/>
      <c r="FB80" s="118"/>
      <c r="FD80" s="17">
        <v>0</v>
      </c>
      <c r="FE80" s="222">
        <v>14</v>
      </c>
      <c r="FF80" s="222"/>
      <c r="FG80" s="223"/>
      <c r="FH80" s="223"/>
      <c r="FI80" s="224"/>
      <c r="FJ80" s="223"/>
      <c r="FK80" s="118"/>
      <c r="FZ80" s="129"/>
      <c r="GB80" s="118"/>
      <c r="GH80" s="121"/>
      <c r="GI80" s="118"/>
      <c r="GN80" s="121"/>
      <c r="GO80" s="118"/>
      <c r="GU80" s="121"/>
      <c r="GV80" s="118"/>
      <c r="GY80" s="121"/>
      <c r="GZ80" s="118"/>
      <c r="HA80" s="121"/>
      <c r="HC80" s="118"/>
      <c r="HS80" s="121"/>
      <c r="HT80" s="17" t="s">
        <v>1183</v>
      </c>
      <c r="HU80" s="17" t="s">
        <v>2622</v>
      </c>
      <c r="HV80" s="17" t="s">
        <v>1183</v>
      </c>
      <c r="IE80" s="17" t="e">
        <v>#N/A</v>
      </c>
    </row>
    <row r="81" spans="1:239" s="17" customFormat="1" ht="12" customHeight="1">
      <c r="A81" s="118">
        <v>75</v>
      </c>
      <c r="C81" s="17" t="s">
        <v>555</v>
      </c>
      <c r="D81" s="17" t="s">
        <v>663</v>
      </c>
      <c r="E81" s="17" t="s">
        <v>876</v>
      </c>
      <c r="F81" s="17" t="s">
        <v>877</v>
      </c>
      <c r="G81" s="17" t="s">
        <v>79</v>
      </c>
      <c r="H81" s="118">
        <v>-17.786284999999999</v>
      </c>
      <c r="I81" s="17">
        <v>-63.132201999999999</v>
      </c>
      <c r="J81" s="17" t="s">
        <v>303</v>
      </c>
      <c r="K81" s="17" t="s">
        <v>176</v>
      </c>
      <c r="L81" s="17" t="s">
        <v>304</v>
      </c>
      <c r="M81" s="121" t="s">
        <v>177</v>
      </c>
      <c r="N81" s="118">
        <v>40</v>
      </c>
      <c r="O81" s="17" t="s">
        <v>78</v>
      </c>
      <c r="P81" s="17" t="s">
        <v>196</v>
      </c>
      <c r="Q81" s="121" t="s">
        <v>179</v>
      </c>
      <c r="R81" s="124">
        <v>3</v>
      </c>
      <c r="S81" s="124">
        <v>3</v>
      </c>
      <c r="T81" s="124">
        <v>0</v>
      </c>
      <c r="U81" s="124">
        <v>0</v>
      </c>
      <c r="V81" s="124">
        <v>0</v>
      </c>
      <c r="W81" s="124">
        <v>3</v>
      </c>
      <c r="X81" s="124">
        <v>2</v>
      </c>
      <c r="Y81" s="125">
        <v>0</v>
      </c>
      <c r="Z81" s="17">
        <v>11</v>
      </c>
      <c r="AA81" s="126"/>
      <c r="AB81" s="127" t="s">
        <v>333</v>
      </c>
      <c r="AC81" s="17" t="s">
        <v>192</v>
      </c>
      <c r="AD81" s="17">
        <v>3</v>
      </c>
      <c r="AE81" s="17" t="s">
        <v>181</v>
      </c>
      <c r="AF81" s="17">
        <v>1</v>
      </c>
      <c r="AG81" s="17" t="s">
        <v>236</v>
      </c>
      <c r="AH81" s="17" t="s">
        <v>194</v>
      </c>
      <c r="AI81" s="17">
        <v>3</v>
      </c>
      <c r="AJ81" s="17" t="s">
        <v>184</v>
      </c>
      <c r="AK81" s="17">
        <v>1</v>
      </c>
      <c r="AL81" s="17" t="s">
        <v>195</v>
      </c>
      <c r="AM81" s="17" t="s">
        <v>77</v>
      </c>
      <c r="AN81" s="17">
        <v>0</v>
      </c>
      <c r="AO81" s="17" t="s">
        <v>77</v>
      </c>
      <c r="AP81" s="17">
        <v>0</v>
      </c>
      <c r="AQ81" s="17" t="s">
        <v>77</v>
      </c>
      <c r="AR81" s="17" t="s">
        <v>77</v>
      </c>
      <c r="AS81" s="17">
        <v>0</v>
      </c>
      <c r="AT81" s="17" t="s">
        <v>77</v>
      </c>
      <c r="AU81" s="17">
        <v>0</v>
      </c>
      <c r="AV81" s="17" t="s">
        <v>77</v>
      </c>
      <c r="AW81" s="17" t="s">
        <v>186</v>
      </c>
      <c r="AX81" s="17">
        <v>3</v>
      </c>
      <c r="AY81" s="17" t="s">
        <v>325</v>
      </c>
      <c r="AZ81" s="17">
        <v>1</v>
      </c>
      <c r="BA81" s="17" t="s">
        <v>189</v>
      </c>
      <c r="BB81" s="17" t="s">
        <v>258</v>
      </c>
      <c r="BC81" s="17">
        <v>2</v>
      </c>
      <c r="BD81" s="17" t="s">
        <v>326</v>
      </c>
      <c r="BE81" s="17">
        <v>0</v>
      </c>
      <c r="BF81" s="17" t="s">
        <v>189</v>
      </c>
      <c r="BL81" s="17">
        <v>11</v>
      </c>
      <c r="BM81" s="126" t="s">
        <v>519</v>
      </c>
      <c r="BN81" s="126" t="s">
        <v>1990</v>
      </c>
      <c r="BO81" s="126"/>
      <c r="BP81" s="126">
        <v>2023</v>
      </c>
      <c r="BQ81" s="126" t="s">
        <v>171</v>
      </c>
      <c r="BS81" s="128"/>
      <c r="BT81" s="221" t="s">
        <v>1376</v>
      </c>
      <c r="BU81" s="118">
        <v>3</v>
      </c>
      <c r="BV81" s="17">
        <v>1</v>
      </c>
      <c r="BW81" s="17">
        <v>0</v>
      </c>
      <c r="BX81" s="17">
        <v>0</v>
      </c>
      <c r="BY81" s="17">
        <v>1</v>
      </c>
      <c r="BZ81" s="17">
        <v>0</v>
      </c>
      <c r="CB81" s="17">
        <v>5</v>
      </c>
      <c r="CC81" s="121">
        <v>11</v>
      </c>
      <c r="CE81" s="118">
        <v>1</v>
      </c>
      <c r="CF81" s="17">
        <v>0</v>
      </c>
      <c r="CG81" s="17">
        <v>1</v>
      </c>
      <c r="CH81" s="17">
        <v>0</v>
      </c>
      <c r="CI81" s="17">
        <v>0</v>
      </c>
      <c r="CJ81" s="17">
        <v>2</v>
      </c>
      <c r="CK81" s="17">
        <v>0</v>
      </c>
      <c r="CL81" s="121">
        <v>4</v>
      </c>
      <c r="CM81" s="17" t="s">
        <v>1377</v>
      </c>
      <c r="CN81" s="17" t="s">
        <v>1143</v>
      </c>
      <c r="CO81" s="17" t="s">
        <v>1378</v>
      </c>
      <c r="CP81" s="17">
        <v>1</v>
      </c>
      <c r="CQ81" s="118">
        <v>0</v>
      </c>
      <c r="CR81" s="17">
        <v>0</v>
      </c>
      <c r="CS81" s="17" t="s">
        <v>544</v>
      </c>
      <c r="CT81" s="17" t="s">
        <v>77</v>
      </c>
      <c r="CV81" s="17" t="s">
        <v>1100</v>
      </c>
      <c r="CW81" s="17" t="s">
        <v>417</v>
      </c>
      <c r="CX81" s="17" t="s">
        <v>179</v>
      </c>
      <c r="CY81" s="121"/>
      <c r="CZ81" s="118">
        <v>0</v>
      </c>
      <c r="DC81" s="121"/>
      <c r="DD81" s="126"/>
      <c r="DF81" s="118"/>
      <c r="DG81" s="17" t="s">
        <v>1101</v>
      </c>
      <c r="DI81" s="126" t="s">
        <v>2588</v>
      </c>
      <c r="DJ81" s="118">
        <v>4</v>
      </c>
      <c r="DK81" s="118" t="s">
        <v>1379</v>
      </c>
      <c r="DL81" s="121"/>
      <c r="DM81" s="17" t="s">
        <v>1380</v>
      </c>
      <c r="DQ81" s="121"/>
      <c r="DY81" s="118"/>
      <c r="ED81" s="121"/>
      <c r="EK81" s="118"/>
      <c r="EL81" s="121"/>
      <c r="EM81" s="118">
        <v>70</v>
      </c>
      <c r="EN81" s="17">
        <v>5</v>
      </c>
      <c r="EO81" s="121"/>
      <c r="EP81" s="17">
        <v>59</v>
      </c>
      <c r="EQ81" s="118"/>
      <c r="ER81" s="121"/>
      <c r="EV81" s="128"/>
      <c r="EW81" s="128"/>
      <c r="EY81" s="131"/>
      <c r="EZ81" s="121"/>
      <c r="FB81" s="118">
        <v>40</v>
      </c>
      <c r="FC81" s="17">
        <v>7</v>
      </c>
      <c r="FD81" s="17">
        <v>47</v>
      </c>
      <c r="FE81" s="222">
        <v>67</v>
      </c>
      <c r="FF81" s="222"/>
      <c r="FG81" s="223"/>
      <c r="FH81" s="223"/>
      <c r="FI81" s="224"/>
      <c r="FJ81" s="223"/>
      <c r="FK81" s="118"/>
      <c r="FZ81" s="129"/>
      <c r="GB81" s="118"/>
      <c r="GH81" s="121"/>
      <c r="GI81" s="118"/>
      <c r="GN81" s="121"/>
      <c r="GO81" s="118"/>
      <c r="GU81" s="121"/>
      <c r="GV81" s="118"/>
      <c r="GY81" s="121"/>
      <c r="GZ81" s="118"/>
      <c r="HA81" s="121"/>
      <c r="HC81" s="118"/>
      <c r="HE81" s="17" t="s">
        <v>599</v>
      </c>
      <c r="HF81" s="17">
        <v>3</v>
      </c>
      <c r="HG81" s="17">
        <v>40</v>
      </c>
      <c r="HH81" s="17" t="s">
        <v>1587</v>
      </c>
      <c r="HI81" s="17">
        <v>1</v>
      </c>
      <c r="HJ81" s="17">
        <v>32</v>
      </c>
      <c r="HK81" s="17" t="s">
        <v>1994</v>
      </c>
      <c r="HS81" s="121"/>
      <c r="HT81" s="17" t="s">
        <v>1381</v>
      </c>
      <c r="HU81" s="17" t="s">
        <v>2701</v>
      </c>
      <c r="HV81" s="17" t="s">
        <v>1381</v>
      </c>
      <c r="IE81" s="17" t="e">
        <v>#N/A</v>
      </c>
    </row>
    <row r="82" spans="1:239" s="17" customFormat="1" ht="12" customHeight="1">
      <c r="A82" s="118">
        <v>76</v>
      </c>
      <c r="D82" s="17" t="s">
        <v>663</v>
      </c>
      <c r="E82" s="17" t="s">
        <v>878</v>
      </c>
      <c r="F82" s="17" t="s">
        <v>879</v>
      </c>
      <c r="G82" s="17" t="s">
        <v>79</v>
      </c>
      <c r="H82" s="118">
        <v>-17.371478</v>
      </c>
      <c r="I82" s="17">
        <v>-66.175244000000006</v>
      </c>
      <c r="J82" s="17" t="s">
        <v>303</v>
      </c>
      <c r="K82" s="17" t="s">
        <v>201</v>
      </c>
      <c r="L82" s="17" t="s">
        <v>312</v>
      </c>
      <c r="M82" s="121" t="s">
        <v>201</v>
      </c>
      <c r="N82" s="118">
        <v>6</v>
      </c>
      <c r="O82" s="17" t="s">
        <v>610</v>
      </c>
      <c r="P82" s="17" t="s">
        <v>202</v>
      </c>
      <c r="Q82" s="121" t="s">
        <v>179</v>
      </c>
      <c r="R82" s="124">
        <v>0</v>
      </c>
      <c r="S82" s="124">
        <v>0</v>
      </c>
      <c r="T82" s="124">
        <v>3</v>
      </c>
      <c r="U82" s="124">
        <v>0</v>
      </c>
      <c r="V82" s="124">
        <v>0</v>
      </c>
      <c r="W82" s="124">
        <v>1</v>
      </c>
      <c r="X82" s="124">
        <v>0</v>
      </c>
      <c r="Y82" s="125">
        <v>0</v>
      </c>
      <c r="Z82" s="17">
        <v>4</v>
      </c>
      <c r="AA82" s="126"/>
      <c r="AB82" s="127" t="s">
        <v>682</v>
      </c>
      <c r="AC82" s="17" t="s">
        <v>204</v>
      </c>
      <c r="AD82" s="17">
        <v>3</v>
      </c>
      <c r="AE82" s="17" t="s">
        <v>682</v>
      </c>
      <c r="AF82" s="17">
        <v>1</v>
      </c>
      <c r="AG82" s="17" t="s">
        <v>206</v>
      </c>
      <c r="AH82" s="17" t="s">
        <v>207</v>
      </c>
      <c r="AI82" s="17">
        <v>0</v>
      </c>
      <c r="AJ82" s="17" t="s">
        <v>683</v>
      </c>
      <c r="AK82" s="17">
        <v>0</v>
      </c>
      <c r="AL82" s="17" t="s">
        <v>206</v>
      </c>
      <c r="AM82" s="17" t="s">
        <v>77</v>
      </c>
      <c r="AN82" s="17">
        <v>0</v>
      </c>
      <c r="AO82" s="17" t="s">
        <v>77</v>
      </c>
      <c r="AP82" s="17">
        <v>0</v>
      </c>
      <c r="AQ82" s="17" t="s">
        <v>77</v>
      </c>
      <c r="AR82" s="17" t="s">
        <v>77</v>
      </c>
      <c r="AS82" s="17">
        <v>0</v>
      </c>
      <c r="AT82" s="17" t="s">
        <v>77</v>
      </c>
      <c r="AU82" s="17">
        <v>0</v>
      </c>
      <c r="AV82" s="17" t="s">
        <v>77</v>
      </c>
      <c r="AW82" s="17" t="s">
        <v>238</v>
      </c>
      <c r="AX82" s="17">
        <v>1</v>
      </c>
      <c r="AY82" s="17" t="s">
        <v>683</v>
      </c>
      <c r="AZ82" s="17">
        <v>0</v>
      </c>
      <c r="BA82" s="17" t="s">
        <v>206</v>
      </c>
      <c r="BB82" s="17" t="s">
        <v>77</v>
      </c>
      <c r="BC82" s="17">
        <v>0</v>
      </c>
      <c r="BD82" s="17" t="s">
        <v>77</v>
      </c>
      <c r="BE82" s="17">
        <v>0</v>
      </c>
      <c r="BF82" s="17" t="s">
        <v>77</v>
      </c>
      <c r="BL82" s="17">
        <v>4</v>
      </c>
      <c r="BM82" s="126"/>
      <c r="BN82" s="126"/>
      <c r="BO82" s="126"/>
      <c r="BP82" s="126">
        <v>2023</v>
      </c>
      <c r="BQ82" s="126" t="s">
        <v>171</v>
      </c>
      <c r="BS82" s="128"/>
      <c r="BT82" s="221" t="s">
        <v>1382</v>
      </c>
      <c r="BU82" s="118">
        <v>0</v>
      </c>
      <c r="BV82" s="17">
        <v>1</v>
      </c>
      <c r="BW82" s="17">
        <v>0</v>
      </c>
      <c r="BX82" s="17">
        <v>0</v>
      </c>
      <c r="BY82" s="17">
        <v>0</v>
      </c>
      <c r="BZ82" s="17">
        <v>0</v>
      </c>
      <c r="CB82" s="17">
        <v>1</v>
      </c>
      <c r="CC82" s="121">
        <v>4</v>
      </c>
      <c r="CE82" s="118">
        <v>0</v>
      </c>
      <c r="CF82" s="17">
        <v>0</v>
      </c>
      <c r="CG82" s="17">
        <v>1</v>
      </c>
      <c r="CH82" s="17">
        <v>0</v>
      </c>
      <c r="CI82" s="17">
        <v>0</v>
      </c>
      <c r="CJ82" s="17">
        <v>0</v>
      </c>
      <c r="CK82" s="17">
        <v>0</v>
      </c>
      <c r="CL82" s="121">
        <v>1</v>
      </c>
      <c r="CM82" s="17" t="s">
        <v>1383</v>
      </c>
      <c r="CN82" s="17" t="s">
        <v>247</v>
      </c>
      <c r="CO82" s="17" t="s">
        <v>224</v>
      </c>
      <c r="CP82" s="17">
        <v>2</v>
      </c>
      <c r="CQ82" s="118">
        <v>1</v>
      </c>
      <c r="CR82" s="17">
        <v>0</v>
      </c>
      <c r="CS82" s="17" t="s">
        <v>676</v>
      </c>
      <c r="CT82" s="17" t="s">
        <v>77</v>
      </c>
      <c r="CV82" s="17" t="s">
        <v>1117</v>
      </c>
      <c r="CW82" s="17" t="s">
        <v>678</v>
      </c>
      <c r="CX82" s="17" t="s">
        <v>179</v>
      </c>
      <c r="CY82" s="121"/>
      <c r="CZ82" s="118">
        <v>0</v>
      </c>
      <c r="DC82" s="121"/>
      <c r="DD82" s="126"/>
      <c r="DF82" s="118"/>
      <c r="DG82" s="17" t="s">
        <v>1148</v>
      </c>
      <c r="DI82" s="126" t="s">
        <v>2592</v>
      </c>
      <c r="DJ82" s="118">
        <v>18</v>
      </c>
      <c r="DK82" s="118" t="s">
        <v>1119</v>
      </c>
      <c r="DL82" s="121"/>
      <c r="DM82" s="17" t="s">
        <v>1120</v>
      </c>
      <c r="DQ82" s="121"/>
      <c r="DY82" s="118"/>
      <c r="ED82" s="121"/>
      <c r="EK82" s="118"/>
      <c r="EL82" s="121"/>
      <c r="EM82" s="118">
        <v>30</v>
      </c>
      <c r="EN82" s="17">
        <v>1</v>
      </c>
      <c r="EO82" s="121"/>
      <c r="EP82" s="17">
        <v>21</v>
      </c>
      <c r="EQ82" s="118"/>
      <c r="ER82" s="121"/>
      <c r="EV82" s="128"/>
      <c r="EW82" s="128"/>
      <c r="EZ82" s="121"/>
      <c r="FB82" s="118"/>
      <c r="FD82" s="17">
        <v>0</v>
      </c>
      <c r="FE82" s="222">
        <v>14</v>
      </c>
      <c r="FF82" s="222"/>
      <c r="FG82" s="223"/>
      <c r="FH82" s="223"/>
      <c r="FI82" s="224"/>
      <c r="FJ82" s="223"/>
      <c r="FK82" s="118"/>
      <c r="FY82" s="17" t="s">
        <v>600</v>
      </c>
      <c r="FZ82" s="129"/>
      <c r="GB82" s="118"/>
      <c r="GH82" s="121"/>
      <c r="GI82" s="118"/>
      <c r="GN82" s="121"/>
      <c r="GO82" s="118"/>
      <c r="GU82" s="121"/>
      <c r="GV82" s="118"/>
      <c r="GY82" s="121"/>
      <c r="GZ82" s="118"/>
      <c r="HA82" s="121"/>
      <c r="HC82" s="118"/>
      <c r="HS82" s="121"/>
      <c r="HT82" s="17" t="s">
        <v>1121</v>
      </c>
      <c r="HU82" s="17" t="s">
        <v>2702</v>
      </c>
      <c r="HV82" s="17" t="s">
        <v>1121</v>
      </c>
      <c r="IE82" s="17" t="e">
        <v>#N/A</v>
      </c>
    </row>
    <row r="83" spans="1:239" s="17" customFormat="1" ht="12" customHeight="1">
      <c r="A83" s="118">
        <v>77</v>
      </c>
      <c r="C83" s="17" t="s">
        <v>670</v>
      </c>
      <c r="D83" s="17" t="s">
        <v>663</v>
      </c>
      <c r="E83" s="17" t="s">
        <v>880</v>
      </c>
      <c r="F83" s="17" t="s">
        <v>881</v>
      </c>
      <c r="G83" s="17" t="s">
        <v>79</v>
      </c>
      <c r="H83" s="119">
        <v>-17.120930999999999</v>
      </c>
      <c r="I83" s="120">
        <v>-63.228788999999999</v>
      </c>
      <c r="J83" s="17" t="s">
        <v>310</v>
      </c>
      <c r="K83" s="17" t="s">
        <v>881</v>
      </c>
      <c r="L83" s="17" t="s">
        <v>305</v>
      </c>
      <c r="M83" s="121" t="s">
        <v>177</v>
      </c>
      <c r="N83" s="122">
        <v>60</v>
      </c>
      <c r="O83" s="123" t="s">
        <v>245</v>
      </c>
      <c r="P83" s="17" t="s">
        <v>196</v>
      </c>
      <c r="Q83" s="121" t="s">
        <v>179</v>
      </c>
      <c r="R83" s="124">
        <v>3</v>
      </c>
      <c r="S83" s="124">
        <v>3</v>
      </c>
      <c r="T83" s="124">
        <v>0</v>
      </c>
      <c r="U83" s="124">
        <v>0</v>
      </c>
      <c r="V83" s="124">
        <v>3</v>
      </c>
      <c r="W83" s="124">
        <v>3</v>
      </c>
      <c r="X83" s="124">
        <v>3</v>
      </c>
      <c r="Y83" s="125">
        <v>0</v>
      </c>
      <c r="Z83" s="17">
        <v>15</v>
      </c>
      <c r="AA83" s="126"/>
      <c r="AB83" s="127" t="s">
        <v>1373</v>
      </c>
      <c r="AC83" s="17" t="s">
        <v>192</v>
      </c>
      <c r="AD83" s="17">
        <v>3</v>
      </c>
      <c r="AE83" s="17" t="s">
        <v>181</v>
      </c>
      <c r="AF83" s="17">
        <v>1</v>
      </c>
      <c r="AG83" s="17" t="s">
        <v>211</v>
      </c>
      <c r="AH83" s="17" t="s">
        <v>194</v>
      </c>
      <c r="AI83" s="17">
        <v>3</v>
      </c>
      <c r="AJ83" s="17" t="s">
        <v>241</v>
      </c>
      <c r="AK83" s="17">
        <v>1</v>
      </c>
      <c r="AL83" s="17" t="s">
        <v>206</v>
      </c>
      <c r="AM83" s="17" t="s">
        <v>77</v>
      </c>
      <c r="AN83" s="17">
        <v>0</v>
      </c>
      <c r="AO83" s="17" t="s">
        <v>77</v>
      </c>
      <c r="AP83" s="17">
        <v>0</v>
      </c>
      <c r="AQ83" s="17" t="s">
        <v>77</v>
      </c>
      <c r="AR83" s="17" t="s">
        <v>198</v>
      </c>
      <c r="AS83" s="17">
        <v>3</v>
      </c>
      <c r="AT83" s="17" t="s">
        <v>199</v>
      </c>
      <c r="AU83" s="17">
        <v>1</v>
      </c>
      <c r="AV83" s="17" t="s">
        <v>211</v>
      </c>
      <c r="AW83" s="17" t="s">
        <v>234</v>
      </c>
      <c r="AX83" s="17">
        <v>3</v>
      </c>
      <c r="AY83" s="17" t="s">
        <v>200</v>
      </c>
      <c r="AZ83" s="17">
        <v>0</v>
      </c>
      <c r="BA83" s="17" t="s">
        <v>236</v>
      </c>
      <c r="BB83" s="17" t="s">
        <v>675</v>
      </c>
      <c r="BC83" s="17">
        <v>3</v>
      </c>
      <c r="BD83" s="17" t="s">
        <v>200</v>
      </c>
      <c r="BE83" s="17">
        <v>0</v>
      </c>
      <c r="BF83" s="17" t="s">
        <v>236</v>
      </c>
      <c r="BL83" s="17">
        <v>15</v>
      </c>
      <c r="BM83" s="126"/>
      <c r="BN83" s="126"/>
      <c r="BO83" s="126"/>
      <c r="BP83" s="126">
        <v>2023</v>
      </c>
      <c r="BQ83" s="126" t="s">
        <v>171</v>
      </c>
      <c r="BS83" s="128"/>
      <c r="BT83" s="221" t="s">
        <v>1353</v>
      </c>
      <c r="BU83" s="118">
        <v>3</v>
      </c>
      <c r="BV83" s="17">
        <v>0</v>
      </c>
      <c r="BW83" s="17">
        <v>0</v>
      </c>
      <c r="BX83" s="17">
        <v>2</v>
      </c>
      <c r="BY83" s="17">
        <v>0</v>
      </c>
      <c r="BZ83" s="17">
        <v>1</v>
      </c>
      <c r="CB83" s="17">
        <v>6</v>
      </c>
      <c r="CC83" s="121">
        <v>15</v>
      </c>
      <c r="CE83" s="118">
        <v>0</v>
      </c>
      <c r="CF83" s="17">
        <v>0</v>
      </c>
      <c r="CG83" s="17">
        <v>0</v>
      </c>
      <c r="CH83" s="17">
        <v>0</v>
      </c>
      <c r="CI83" s="17">
        <v>0</v>
      </c>
      <c r="CJ83" s="17">
        <v>2</v>
      </c>
      <c r="CK83" s="17">
        <v>0</v>
      </c>
      <c r="CL83" s="121">
        <v>2</v>
      </c>
      <c r="CM83" s="17" t="s">
        <v>1354</v>
      </c>
      <c r="CN83" s="17" t="s">
        <v>1124</v>
      </c>
      <c r="CO83" s="17" t="s">
        <v>1125</v>
      </c>
      <c r="CP83" s="17">
        <v>9</v>
      </c>
      <c r="CQ83" s="118">
        <v>1</v>
      </c>
      <c r="CR83" s="17">
        <v>1</v>
      </c>
      <c r="CS83" s="17" t="s">
        <v>676</v>
      </c>
      <c r="CT83" s="17" t="s">
        <v>677</v>
      </c>
      <c r="CV83" s="17" t="s">
        <v>1109</v>
      </c>
      <c r="CW83" s="17" t="s">
        <v>678</v>
      </c>
      <c r="CX83" s="17" t="s">
        <v>417</v>
      </c>
      <c r="CY83" s="121"/>
      <c r="CZ83" s="118">
        <v>0</v>
      </c>
      <c r="DC83" s="121"/>
      <c r="DD83" s="126"/>
      <c r="DF83" s="118"/>
      <c r="DG83" s="17" t="s">
        <v>1180</v>
      </c>
      <c r="DI83" s="126" t="s">
        <v>2621</v>
      </c>
      <c r="DJ83" s="118">
        <v>18</v>
      </c>
      <c r="DK83" s="118" t="s">
        <v>1355</v>
      </c>
      <c r="DL83" s="121"/>
      <c r="DM83" s="17" t="s">
        <v>1182</v>
      </c>
      <c r="DQ83" s="121"/>
      <c r="DY83" s="118"/>
      <c r="ED83" s="121"/>
      <c r="EK83" s="118"/>
      <c r="EL83" s="129"/>
      <c r="EM83" s="118">
        <v>100</v>
      </c>
      <c r="EN83" s="17">
        <v>6</v>
      </c>
      <c r="EO83" s="121"/>
      <c r="EP83" s="17">
        <v>81</v>
      </c>
      <c r="EQ83" s="118"/>
      <c r="ER83" s="121"/>
      <c r="EV83" s="128"/>
      <c r="EW83" s="128"/>
      <c r="EZ83" s="121"/>
      <c r="FB83" s="118"/>
      <c r="FD83" s="17">
        <v>0</v>
      </c>
      <c r="FE83" s="222">
        <v>14</v>
      </c>
      <c r="FF83" s="222"/>
      <c r="FG83" s="223"/>
      <c r="FH83" s="223"/>
      <c r="FI83" s="224"/>
      <c r="FJ83" s="223"/>
      <c r="FK83" s="118"/>
      <c r="FZ83" s="129"/>
      <c r="GB83" s="118"/>
      <c r="GH83" s="121"/>
      <c r="GI83" s="118"/>
      <c r="GN83" s="121"/>
      <c r="GO83" s="118"/>
      <c r="GU83" s="121"/>
      <c r="GV83" s="118"/>
      <c r="GY83" s="121"/>
      <c r="GZ83" s="118"/>
      <c r="HA83" s="121"/>
      <c r="HC83" s="118"/>
      <c r="HS83" s="121"/>
      <c r="HT83" s="17" t="s">
        <v>1356</v>
      </c>
      <c r="HU83" s="17" t="s">
        <v>2622</v>
      </c>
      <c r="HV83" s="17" t="s">
        <v>1356</v>
      </c>
      <c r="IE83" s="17" t="e">
        <v>#N/A</v>
      </c>
    </row>
    <row r="84" spans="1:239" s="17" customFormat="1" ht="12" customHeight="1">
      <c r="A84" s="118">
        <v>78</v>
      </c>
      <c r="C84" s="17" t="s">
        <v>882</v>
      </c>
      <c r="D84" s="17" t="s">
        <v>663</v>
      </c>
      <c r="E84" s="17" t="s">
        <v>883</v>
      </c>
      <c r="F84" s="17" t="s">
        <v>884</v>
      </c>
      <c r="G84" s="17" t="s">
        <v>79</v>
      </c>
      <c r="H84" s="119">
        <v>-17.345535999999999</v>
      </c>
      <c r="I84" s="120">
        <v>-63.249682999999997</v>
      </c>
      <c r="J84" s="17" t="s">
        <v>303</v>
      </c>
      <c r="K84" s="17" t="s">
        <v>705</v>
      </c>
      <c r="L84" s="17" t="s">
        <v>305</v>
      </c>
      <c r="M84" s="121" t="s">
        <v>177</v>
      </c>
      <c r="N84" s="122">
        <v>40</v>
      </c>
      <c r="O84" s="123" t="s">
        <v>78</v>
      </c>
      <c r="P84" s="17" t="s">
        <v>178</v>
      </c>
      <c r="Q84" s="121" t="s">
        <v>179</v>
      </c>
      <c r="R84" s="124">
        <v>3</v>
      </c>
      <c r="S84" s="124">
        <v>3</v>
      </c>
      <c r="T84" s="124">
        <v>0</v>
      </c>
      <c r="U84" s="124">
        <v>0</v>
      </c>
      <c r="V84" s="124">
        <v>3</v>
      </c>
      <c r="W84" s="124">
        <v>3</v>
      </c>
      <c r="X84" s="124">
        <v>3</v>
      </c>
      <c r="Y84" s="125">
        <v>0</v>
      </c>
      <c r="Z84" s="17">
        <v>15</v>
      </c>
      <c r="AA84" s="126"/>
      <c r="AB84" s="127" t="s">
        <v>191</v>
      </c>
      <c r="AC84" s="17" t="s">
        <v>222</v>
      </c>
      <c r="AD84" s="17">
        <v>3</v>
      </c>
      <c r="AE84" s="17" t="s">
        <v>181</v>
      </c>
      <c r="AF84" s="17">
        <v>1</v>
      </c>
      <c r="AG84" s="17" t="s">
        <v>211</v>
      </c>
      <c r="AH84" s="17" t="s">
        <v>222</v>
      </c>
      <c r="AI84" s="17">
        <v>3</v>
      </c>
      <c r="AJ84" s="17" t="s">
        <v>184</v>
      </c>
      <c r="AK84" s="17">
        <v>1</v>
      </c>
      <c r="AL84" s="17" t="s">
        <v>195</v>
      </c>
      <c r="AM84" s="17" t="s">
        <v>77</v>
      </c>
      <c r="AN84" s="17">
        <v>0</v>
      </c>
      <c r="AO84" s="17" t="s">
        <v>77</v>
      </c>
      <c r="AP84" s="17">
        <v>0</v>
      </c>
      <c r="AQ84" s="17" t="s">
        <v>77</v>
      </c>
      <c r="AR84" s="17" t="s">
        <v>198</v>
      </c>
      <c r="AS84" s="17">
        <v>3</v>
      </c>
      <c r="AT84" s="17" t="s">
        <v>187</v>
      </c>
      <c r="AU84" s="17">
        <v>1</v>
      </c>
      <c r="AV84" s="17" t="s">
        <v>236</v>
      </c>
      <c r="AW84" s="17" t="s">
        <v>218</v>
      </c>
      <c r="AX84" s="17">
        <v>3</v>
      </c>
      <c r="AY84" s="17" t="s">
        <v>229</v>
      </c>
      <c r="AZ84" s="17">
        <v>0</v>
      </c>
      <c r="BA84" s="17" t="s">
        <v>236</v>
      </c>
      <c r="BB84" s="17" t="s">
        <v>675</v>
      </c>
      <c r="BC84" s="17">
        <v>3</v>
      </c>
      <c r="BD84" s="17" t="s">
        <v>229</v>
      </c>
      <c r="BE84" s="17">
        <v>0</v>
      </c>
      <c r="BF84" s="17" t="s">
        <v>236</v>
      </c>
      <c r="BL84" s="17">
        <v>15</v>
      </c>
      <c r="BM84" s="126"/>
      <c r="BN84" s="126"/>
      <c r="BO84" s="126"/>
      <c r="BP84" s="126">
        <v>2023</v>
      </c>
      <c r="BQ84" s="126" t="s">
        <v>171</v>
      </c>
      <c r="BS84" s="128"/>
      <c r="BT84" s="221" t="s">
        <v>1384</v>
      </c>
      <c r="BU84" s="118">
        <v>3</v>
      </c>
      <c r="BV84" s="17">
        <v>0</v>
      </c>
      <c r="BW84" s="17">
        <v>0</v>
      </c>
      <c r="BX84" s="17">
        <v>1</v>
      </c>
      <c r="BY84" s="17">
        <v>0</v>
      </c>
      <c r="BZ84" s="17">
        <v>2</v>
      </c>
      <c r="CB84" s="17">
        <v>6</v>
      </c>
      <c r="CC84" s="121">
        <v>15</v>
      </c>
      <c r="CE84" s="118">
        <v>0</v>
      </c>
      <c r="CF84" s="17">
        <v>0</v>
      </c>
      <c r="CG84" s="17">
        <v>0</v>
      </c>
      <c r="CH84" s="17">
        <v>0</v>
      </c>
      <c r="CI84" s="17">
        <v>0</v>
      </c>
      <c r="CJ84" s="17">
        <v>1</v>
      </c>
      <c r="CK84" s="17">
        <v>0</v>
      </c>
      <c r="CL84" s="121">
        <v>1</v>
      </c>
      <c r="CM84" s="17" t="s">
        <v>1385</v>
      </c>
      <c r="CN84" s="17" t="s">
        <v>1124</v>
      </c>
      <c r="CO84" s="17" t="s">
        <v>1125</v>
      </c>
      <c r="CP84" s="17">
        <v>16</v>
      </c>
      <c r="CQ84" s="118">
        <v>1</v>
      </c>
      <c r="CR84" s="17">
        <v>2</v>
      </c>
      <c r="CS84" s="17" t="s">
        <v>676</v>
      </c>
      <c r="CT84" s="17" t="s">
        <v>677</v>
      </c>
      <c r="CV84" s="17" t="s">
        <v>1109</v>
      </c>
      <c r="CW84" s="17" t="s">
        <v>678</v>
      </c>
      <c r="CX84" s="17" t="s">
        <v>417</v>
      </c>
      <c r="CY84" s="121"/>
      <c r="CZ84" s="118">
        <v>0</v>
      </c>
      <c r="DC84" s="121"/>
      <c r="DD84" s="126"/>
      <c r="DF84" s="118"/>
      <c r="DG84" s="17" t="s">
        <v>1180</v>
      </c>
      <c r="DI84" s="126" t="s">
        <v>2659</v>
      </c>
      <c r="DJ84" s="118">
        <v>20</v>
      </c>
      <c r="DK84" s="118" t="s">
        <v>1327</v>
      </c>
      <c r="DL84" s="121"/>
      <c r="DM84" s="17" t="s">
        <v>1299</v>
      </c>
      <c r="DQ84" s="121"/>
      <c r="DY84" s="118"/>
      <c r="ED84" s="121"/>
      <c r="EK84" s="118"/>
      <c r="EL84" s="121"/>
      <c r="EM84" s="118">
        <v>70</v>
      </c>
      <c r="EN84" s="17">
        <v>6</v>
      </c>
      <c r="EO84" s="121"/>
      <c r="EP84" s="17">
        <v>59</v>
      </c>
      <c r="EQ84" s="118"/>
      <c r="ER84" s="121"/>
      <c r="EV84" s="128"/>
      <c r="EW84" s="128"/>
      <c r="EY84" s="131"/>
      <c r="EZ84" s="121"/>
      <c r="FB84" s="118"/>
      <c r="FD84" s="17">
        <v>0</v>
      </c>
      <c r="FE84" s="222">
        <v>14</v>
      </c>
      <c r="FF84" s="222"/>
      <c r="FG84" s="223"/>
      <c r="FH84" s="223"/>
      <c r="FI84" s="224"/>
      <c r="FJ84" s="223"/>
      <c r="FK84" s="118"/>
      <c r="FZ84" s="129"/>
      <c r="GB84" s="118"/>
      <c r="GH84" s="121"/>
      <c r="GI84" s="118"/>
      <c r="GN84" s="121"/>
      <c r="GO84" s="118"/>
      <c r="GU84" s="121"/>
      <c r="GV84" s="118"/>
      <c r="GY84" s="121"/>
      <c r="GZ84" s="118"/>
      <c r="HA84" s="121"/>
      <c r="HC84" s="118"/>
      <c r="HS84" s="121"/>
      <c r="HT84" s="17" t="s">
        <v>1328</v>
      </c>
      <c r="HU84" s="17" t="s">
        <v>2622</v>
      </c>
      <c r="HV84" s="17" t="s">
        <v>1328</v>
      </c>
      <c r="HZ84" s="130"/>
      <c r="IA84" s="128"/>
      <c r="IB84" s="128"/>
      <c r="IE84" s="17" t="e">
        <v>#N/A</v>
      </c>
    </row>
    <row r="85" spans="1:239" s="17" customFormat="1" ht="12" customHeight="1">
      <c r="A85" s="118">
        <v>79</v>
      </c>
      <c r="C85" s="17" t="s">
        <v>319</v>
      </c>
      <c r="D85" s="17" t="s">
        <v>663</v>
      </c>
      <c r="E85" s="17" t="s">
        <v>885</v>
      </c>
      <c r="F85" s="17" t="s">
        <v>886</v>
      </c>
      <c r="G85" s="17" t="s">
        <v>79</v>
      </c>
      <c r="H85" s="119">
        <v>-17.832073999999999</v>
      </c>
      <c r="I85" s="120">
        <v>-63.213707999999997</v>
      </c>
      <c r="J85" s="17" t="s">
        <v>303</v>
      </c>
      <c r="K85" s="17" t="s">
        <v>176</v>
      </c>
      <c r="L85" s="17" t="s">
        <v>304</v>
      </c>
      <c r="M85" s="121" t="s">
        <v>177</v>
      </c>
      <c r="N85" s="122">
        <v>40</v>
      </c>
      <c r="O85" s="123" t="s">
        <v>78</v>
      </c>
      <c r="P85" s="17" t="s">
        <v>196</v>
      </c>
      <c r="Q85" s="121" t="s">
        <v>179</v>
      </c>
      <c r="R85" s="124">
        <v>3</v>
      </c>
      <c r="S85" s="124">
        <v>3</v>
      </c>
      <c r="T85" s="124">
        <v>0</v>
      </c>
      <c r="U85" s="124">
        <v>0</v>
      </c>
      <c r="V85" s="124">
        <v>0</v>
      </c>
      <c r="W85" s="124">
        <v>3</v>
      </c>
      <c r="X85" s="124">
        <v>1</v>
      </c>
      <c r="Y85" s="125">
        <v>0</v>
      </c>
      <c r="Z85" s="17">
        <v>10</v>
      </c>
      <c r="AA85" s="126"/>
      <c r="AB85" s="127" t="s">
        <v>191</v>
      </c>
      <c r="AC85" s="17" t="s">
        <v>212</v>
      </c>
      <c r="AD85" s="17">
        <v>3</v>
      </c>
      <c r="AE85" s="17" t="s">
        <v>181</v>
      </c>
      <c r="AF85" s="17">
        <v>1</v>
      </c>
      <c r="AG85" s="17" t="s">
        <v>195</v>
      </c>
      <c r="AH85" s="17" t="s">
        <v>232</v>
      </c>
      <c r="AI85" s="17">
        <v>3</v>
      </c>
      <c r="AJ85" s="17" t="s">
        <v>184</v>
      </c>
      <c r="AK85" s="17">
        <v>1</v>
      </c>
      <c r="AL85" s="17" t="s">
        <v>195</v>
      </c>
      <c r="AM85" s="17" t="s">
        <v>77</v>
      </c>
      <c r="AN85" s="17">
        <v>0</v>
      </c>
      <c r="AO85" s="17" t="s">
        <v>77</v>
      </c>
      <c r="AP85" s="17">
        <v>0</v>
      </c>
      <c r="AQ85" s="17" t="s">
        <v>77</v>
      </c>
      <c r="AR85" s="17" t="s">
        <v>77</v>
      </c>
      <c r="AS85" s="17">
        <v>0</v>
      </c>
      <c r="AT85" s="17" t="s">
        <v>77</v>
      </c>
      <c r="AU85" s="17">
        <v>0</v>
      </c>
      <c r="AV85" s="17" t="s">
        <v>77</v>
      </c>
      <c r="AW85" s="17" t="s">
        <v>234</v>
      </c>
      <c r="AX85" s="17">
        <v>3</v>
      </c>
      <c r="AY85" s="17" t="s">
        <v>187</v>
      </c>
      <c r="AZ85" s="17">
        <v>1</v>
      </c>
      <c r="BA85" s="17" t="s">
        <v>195</v>
      </c>
      <c r="BB85" s="17" t="s">
        <v>252</v>
      </c>
      <c r="BC85" s="17">
        <v>1</v>
      </c>
      <c r="BD85" s="17" t="s">
        <v>766</v>
      </c>
      <c r="BE85" s="17">
        <v>0</v>
      </c>
      <c r="BF85" s="17" t="s">
        <v>206</v>
      </c>
      <c r="BL85" s="17">
        <v>10</v>
      </c>
      <c r="BM85" s="126"/>
      <c r="BN85" s="126"/>
      <c r="BO85" s="126"/>
      <c r="BP85" s="126">
        <v>2023</v>
      </c>
      <c r="BQ85" s="126" t="s">
        <v>171</v>
      </c>
      <c r="BS85" s="128"/>
      <c r="BT85" s="221" t="s">
        <v>1386</v>
      </c>
      <c r="BU85" s="118">
        <v>1</v>
      </c>
      <c r="BV85" s="17">
        <v>0</v>
      </c>
      <c r="BW85" s="17">
        <v>1</v>
      </c>
      <c r="BX85" s="17">
        <v>2</v>
      </c>
      <c r="BY85" s="17">
        <v>0</v>
      </c>
      <c r="BZ85" s="17">
        <v>0</v>
      </c>
      <c r="CB85" s="17">
        <v>4</v>
      </c>
      <c r="CC85" s="121">
        <v>10</v>
      </c>
      <c r="CE85" s="118">
        <v>0</v>
      </c>
      <c r="CF85" s="17">
        <v>0</v>
      </c>
      <c r="CG85" s="17">
        <v>2</v>
      </c>
      <c r="CH85" s="17">
        <v>0</v>
      </c>
      <c r="CI85" s="17">
        <v>0</v>
      </c>
      <c r="CJ85" s="17">
        <v>1</v>
      </c>
      <c r="CK85" s="17">
        <v>2</v>
      </c>
      <c r="CL85" s="121">
        <v>5</v>
      </c>
      <c r="CM85" s="17" t="s">
        <v>1387</v>
      </c>
      <c r="CN85" s="17" t="s">
        <v>1166</v>
      </c>
      <c r="CO85" s="17" t="s">
        <v>1388</v>
      </c>
      <c r="CP85" s="17">
        <v>2</v>
      </c>
      <c r="CQ85" s="118">
        <v>1</v>
      </c>
      <c r="CR85" s="17">
        <v>0</v>
      </c>
      <c r="CS85" s="17" t="s">
        <v>676</v>
      </c>
      <c r="CT85" s="17" t="s">
        <v>77</v>
      </c>
      <c r="CV85" s="17" t="s">
        <v>1117</v>
      </c>
      <c r="CW85" s="17" t="s">
        <v>678</v>
      </c>
      <c r="CX85" s="17" t="s">
        <v>179</v>
      </c>
      <c r="CY85" s="121"/>
      <c r="CZ85" s="118">
        <v>0</v>
      </c>
      <c r="DC85" s="121"/>
      <c r="DD85" s="126"/>
      <c r="DF85" s="118"/>
      <c r="DG85" s="17" t="s">
        <v>1092</v>
      </c>
      <c r="DI85" s="126" t="s">
        <v>2655</v>
      </c>
      <c r="DJ85" s="118">
        <v>5</v>
      </c>
      <c r="DK85" s="118" t="s">
        <v>1389</v>
      </c>
      <c r="DL85" s="121"/>
      <c r="DM85" s="17" t="s">
        <v>2585</v>
      </c>
      <c r="DQ85" s="121"/>
      <c r="DY85" s="118">
        <v>4</v>
      </c>
      <c r="ED85" s="121"/>
      <c r="EG85" s="17">
        <v>8</v>
      </c>
      <c r="EK85" s="118">
        <v>2</v>
      </c>
      <c r="EL85" s="129"/>
      <c r="EM85" s="118">
        <v>70</v>
      </c>
      <c r="EN85" s="17">
        <v>4</v>
      </c>
      <c r="EO85" s="121"/>
      <c r="EP85" s="17">
        <v>59</v>
      </c>
      <c r="EQ85" s="118"/>
      <c r="ER85" s="121"/>
      <c r="EV85" s="128"/>
      <c r="EW85" s="128"/>
      <c r="EZ85" s="121"/>
      <c r="FB85" s="118"/>
      <c r="FD85" s="17">
        <v>0</v>
      </c>
      <c r="FE85" s="222">
        <v>14</v>
      </c>
      <c r="FF85" s="222"/>
      <c r="FG85" s="223"/>
      <c r="FH85" s="223"/>
      <c r="FI85" s="224"/>
      <c r="FJ85" s="223"/>
      <c r="FK85" s="118"/>
      <c r="FZ85" s="129"/>
      <c r="GB85" s="118"/>
      <c r="GH85" s="121"/>
      <c r="GI85" s="118"/>
      <c r="GN85" s="121"/>
      <c r="GO85" s="118"/>
      <c r="GU85" s="121"/>
      <c r="GV85" s="118"/>
      <c r="GY85" s="121"/>
      <c r="GZ85" s="118"/>
      <c r="HA85" s="121"/>
      <c r="HC85" s="118"/>
      <c r="HS85" s="121"/>
      <c r="HT85" s="17" t="s">
        <v>2703</v>
      </c>
      <c r="HU85" s="17" t="s">
        <v>2704</v>
      </c>
      <c r="HV85" s="17" t="s">
        <v>2703</v>
      </c>
    </row>
    <row r="86" spans="1:239" s="17" customFormat="1" ht="12" customHeight="1">
      <c r="A86" s="118">
        <v>80</v>
      </c>
      <c r="C86" s="17" t="s">
        <v>684</v>
      </c>
      <c r="D86" s="17" t="s">
        <v>663</v>
      </c>
      <c r="E86" s="17" t="s">
        <v>887</v>
      </c>
      <c r="F86" s="17" t="s">
        <v>888</v>
      </c>
      <c r="G86" s="17" t="s">
        <v>79</v>
      </c>
      <c r="H86" s="118">
        <v>-17.760556000000001</v>
      </c>
      <c r="I86" s="17">
        <v>-63.159917</v>
      </c>
      <c r="J86" s="17" t="s">
        <v>303</v>
      </c>
      <c r="K86" s="17" t="s">
        <v>176</v>
      </c>
      <c r="L86" s="17" t="s">
        <v>304</v>
      </c>
      <c r="M86" s="121" t="s">
        <v>177</v>
      </c>
      <c r="N86" s="118">
        <v>6</v>
      </c>
      <c r="O86" s="17" t="s">
        <v>610</v>
      </c>
      <c r="P86" s="17" t="s">
        <v>196</v>
      </c>
      <c r="Q86" s="121" t="s">
        <v>179</v>
      </c>
      <c r="R86" s="124">
        <v>3</v>
      </c>
      <c r="S86" s="124">
        <v>3</v>
      </c>
      <c r="T86" s="124">
        <v>0</v>
      </c>
      <c r="U86" s="124">
        <v>0</v>
      </c>
      <c r="V86" s="124">
        <v>3</v>
      </c>
      <c r="W86" s="124">
        <v>3</v>
      </c>
      <c r="X86" s="124">
        <v>3</v>
      </c>
      <c r="Y86" s="125">
        <v>0</v>
      </c>
      <c r="Z86" s="17">
        <v>15</v>
      </c>
      <c r="AA86" s="126"/>
      <c r="AB86" s="127" t="s">
        <v>309</v>
      </c>
      <c r="AC86" s="17" t="s">
        <v>223</v>
      </c>
      <c r="AD86" s="17">
        <v>3</v>
      </c>
      <c r="AE86" s="17" t="s">
        <v>254</v>
      </c>
      <c r="AF86" s="17">
        <v>1</v>
      </c>
      <c r="AG86" s="17" t="s">
        <v>189</v>
      </c>
      <c r="AH86" s="17" t="s">
        <v>222</v>
      </c>
      <c r="AI86" s="17">
        <v>3</v>
      </c>
      <c r="AJ86" s="17" t="s">
        <v>184</v>
      </c>
      <c r="AK86" s="17">
        <v>1</v>
      </c>
      <c r="AL86" s="17" t="s">
        <v>195</v>
      </c>
      <c r="AM86" s="17" t="s">
        <v>77</v>
      </c>
      <c r="AN86" s="17">
        <v>0</v>
      </c>
      <c r="AO86" s="17" t="s">
        <v>77</v>
      </c>
      <c r="AP86" s="17">
        <v>0</v>
      </c>
      <c r="AQ86" s="17" t="s">
        <v>77</v>
      </c>
      <c r="AR86" s="17" t="s">
        <v>315</v>
      </c>
      <c r="AS86" s="17">
        <v>3</v>
      </c>
      <c r="AT86" s="17" t="s">
        <v>255</v>
      </c>
      <c r="AU86" s="17">
        <v>0</v>
      </c>
      <c r="AV86" s="17" t="s">
        <v>189</v>
      </c>
      <c r="AW86" s="17" t="s">
        <v>889</v>
      </c>
      <c r="AX86" s="17">
        <v>3</v>
      </c>
      <c r="AY86" s="17" t="s">
        <v>255</v>
      </c>
      <c r="AZ86" s="17">
        <v>0</v>
      </c>
      <c r="BA86" s="17" t="s">
        <v>189</v>
      </c>
      <c r="BB86" s="17" t="s">
        <v>675</v>
      </c>
      <c r="BC86" s="17">
        <v>3</v>
      </c>
      <c r="BD86" s="17" t="s">
        <v>255</v>
      </c>
      <c r="BE86" s="17">
        <v>0</v>
      </c>
      <c r="BF86" s="17" t="s">
        <v>189</v>
      </c>
      <c r="BL86" s="17">
        <v>15</v>
      </c>
      <c r="BM86" s="126"/>
      <c r="BN86" s="126"/>
      <c r="BO86" s="126"/>
      <c r="BP86" s="126">
        <v>2023</v>
      </c>
      <c r="BQ86" s="126" t="s">
        <v>171</v>
      </c>
      <c r="BS86" s="128"/>
      <c r="BT86" s="221" t="s">
        <v>1122</v>
      </c>
      <c r="BU86" s="118">
        <v>3</v>
      </c>
      <c r="BV86" s="17">
        <v>0</v>
      </c>
      <c r="BW86" s="17">
        <v>0</v>
      </c>
      <c r="BX86" s="17">
        <v>0</v>
      </c>
      <c r="BY86" s="17">
        <v>0</v>
      </c>
      <c r="BZ86" s="17">
        <v>3</v>
      </c>
      <c r="CB86" s="17">
        <v>6</v>
      </c>
      <c r="CC86" s="121">
        <v>15</v>
      </c>
      <c r="CE86" s="118">
        <v>0</v>
      </c>
      <c r="CF86" s="17">
        <v>0</v>
      </c>
      <c r="CG86" s="17">
        <v>0</v>
      </c>
      <c r="CH86" s="17">
        <v>0</v>
      </c>
      <c r="CI86" s="17">
        <v>0</v>
      </c>
      <c r="CJ86" s="17">
        <v>0</v>
      </c>
      <c r="CK86" s="17">
        <v>0</v>
      </c>
      <c r="CL86" s="121">
        <v>0</v>
      </c>
      <c r="CM86" s="17" t="s">
        <v>1123</v>
      </c>
      <c r="CN86" s="17" t="s">
        <v>1124</v>
      </c>
      <c r="CO86" s="17" t="s">
        <v>1125</v>
      </c>
      <c r="CP86" s="17">
        <v>26</v>
      </c>
      <c r="CQ86" s="118">
        <v>0</v>
      </c>
      <c r="CR86" s="17">
        <v>2</v>
      </c>
      <c r="CS86" s="17" t="s">
        <v>544</v>
      </c>
      <c r="CT86" s="17" t="s">
        <v>677</v>
      </c>
      <c r="CV86" s="17" t="s">
        <v>1126</v>
      </c>
      <c r="CW86" s="17" t="s">
        <v>561</v>
      </c>
      <c r="CX86" s="17" t="s">
        <v>417</v>
      </c>
      <c r="CY86" s="121"/>
      <c r="CZ86" s="118">
        <v>0</v>
      </c>
      <c r="DC86" s="121"/>
      <c r="DD86" s="126"/>
      <c r="DF86" s="118"/>
      <c r="DG86" s="17" t="s">
        <v>1127</v>
      </c>
      <c r="DI86" s="126" t="s">
        <v>2594</v>
      </c>
      <c r="DJ86" s="118">
        <v>11</v>
      </c>
      <c r="DK86" s="118" t="s">
        <v>1128</v>
      </c>
      <c r="DL86" s="121"/>
      <c r="DM86" s="17" t="s">
        <v>130</v>
      </c>
      <c r="DQ86" s="121"/>
      <c r="DY86" s="118"/>
      <c r="ED86" s="121"/>
      <c r="EK86" s="118"/>
      <c r="EL86" s="121"/>
      <c r="EM86" s="118">
        <v>30</v>
      </c>
      <c r="EN86" s="17">
        <v>6</v>
      </c>
      <c r="EO86" s="121"/>
      <c r="EP86" s="17">
        <v>21</v>
      </c>
      <c r="EQ86" s="118"/>
      <c r="ER86" s="121"/>
      <c r="EV86" s="128"/>
      <c r="EW86" s="128"/>
      <c r="EZ86" s="121"/>
      <c r="FB86" s="118">
        <v>10</v>
      </c>
      <c r="FC86" s="17">
        <v>10</v>
      </c>
      <c r="FD86" s="17">
        <v>20</v>
      </c>
      <c r="FE86" s="222">
        <v>36</v>
      </c>
      <c r="FF86" s="222"/>
      <c r="FG86" s="223"/>
      <c r="FH86" s="223"/>
      <c r="FI86" s="224"/>
      <c r="FJ86" s="223"/>
      <c r="FK86" s="118"/>
      <c r="FP86" s="17">
        <v>1</v>
      </c>
      <c r="FR86" s="17">
        <v>1</v>
      </c>
      <c r="FS86" s="17">
        <v>2</v>
      </c>
      <c r="FT86" s="17">
        <v>1</v>
      </c>
      <c r="FZ86" s="129"/>
      <c r="GB86" s="118">
        <v>3</v>
      </c>
      <c r="GC86" s="17">
        <v>6</v>
      </c>
      <c r="GD86" s="17" t="s">
        <v>1587</v>
      </c>
      <c r="GE86" s="17">
        <v>0</v>
      </c>
      <c r="GF86" s="17" t="s">
        <v>1992</v>
      </c>
      <c r="GH86" s="121"/>
      <c r="GI86" s="118"/>
      <c r="GN86" s="121"/>
      <c r="GO86" s="118"/>
      <c r="GU86" s="121"/>
      <c r="GV86" s="118"/>
      <c r="GY86" s="121"/>
      <c r="GZ86" s="118"/>
      <c r="HA86" s="121"/>
      <c r="HC86" s="118"/>
      <c r="HS86" s="121"/>
      <c r="HT86" s="17" t="s">
        <v>1128</v>
      </c>
      <c r="HU86" s="17" t="s">
        <v>2595</v>
      </c>
      <c r="HV86" s="17" t="s">
        <v>1128</v>
      </c>
      <c r="IE86" s="17" t="s">
        <v>519</v>
      </c>
    </row>
    <row r="87" spans="1:239" s="17" customFormat="1" ht="12" customHeight="1">
      <c r="A87" s="118">
        <v>81</v>
      </c>
      <c r="D87" s="17" t="s">
        <v>663</v>
      </c>
      <c r="E87" s="17" t="s">
        <v>890</v>
      </c>
      <c r="F87" s="17" t="s">
        <v>891</v>
      </c>
      <c r="G87" s="17" t="s">
        <v>79</v>
      </c>
      <c r="H87" s="119">
        <v>-22.015899999999998</v>
      </c>
      <c r="I87" s="120">
        <v>-63.685895000000002</v>
      </c>
      <c r="J87" s="17" t="s">
        <v>303</v>
      </c>
      <c r="K87" s="17" t="s">
        <v>233</v>
      </c>
      <c r="L87" s="17" t="s">
        <v>311</v>
      </c>
      <c r="M87" s="121" t="s">
        <v>215</v>
      </c>
      <c r="N87" s="122">
        <v>25</v>
      </c>
      <c r="O87" s="123" t="s">
        <v>78</v>
      </c>
      <c r="P87" s="17" t="s">
        <v>178</v>
      </c>
      <c r="Q87" s="121" t="s">
        <v>179</v>
      </c>
      <c r="R87" s="124">
        <v>0</v>
      </c>
      <c r="S87" s="124">
        <v>0</v>
      </c>
      <c r="T87" s="124">
        <v>0</v>
      </c>
      <c r="U87" s="124">
        <v>3</v>
      </c>
      <c r="V87" s="124">
        <v>0</v>
      </c>
      <c r="W87" s="124">
        <v>3</v>
      </c>
      <c r="X87" s="124">
        <v>0</v>
      </c>
      <c r="Y87" s="125">
        <v>0</v>
      </c>
      <c r="Z87" s="17">
        <v>6</v>
      </c>
      <c r="AA87" s="126"/>
      <c r="AB87" s="127" t="s">
        <v>1257</v>
      </c>
      <c r="AC87" s="17" t="s">
        <v>77</v>
      </c>
      <c r="AD87" s="17">
        <v>0</v>
      </c>
      <c r="AE87" s="17" t="s">
        <v>77</v>
      </c>
      <c r="AF87" s="17">
        <v>0</v>
      </c>
      <c r="AG87" s="17" t="s">
        <v>77</v>
      </c>
      <c r="AH87" s="17" t="s">
        <v>77</v>
      </c>
      <c r="AI87" s="17">
        <v>0</v>
      </c>
      <c r="AJ87" s="17" t="s">
        <v>77</v>
      </c>
      <c r="AK87" s="17">
        <v>0</v>
      </c>
      <c r="AL87" s="17" t="s">
        <v>77</v>
      </c>
      <c r="AM87" s="17" t="s">
        <v>185</v>
      </c>
      <c r="AN87" s="17">
        <v>3</v>
      </c>
      <c r="AO87" s="17" t="s">
        <v>184</v>
      </c>
      <c r="AP87" s="17">
        <v>1</v>
      </c>
      <c r="AQ87" s="17" t="s">
        <v>195</v>
      </c>
      <c r="AR87" s="17" t="s">
        <v>77</v>
      </c>
      <c r="AS87" s="17">
        <v>0</v>
      </c>
      <c r="AT87" s="17" t="s">
        <v>77</v>
      </c>
      <c r="AU87" s="17">
        <v>0</v>
      </c>
      <c r="AV87" s="17" t="s">
        <v>77</v>
      </c>
      <c r="AW87" s="17" t="s">
        <v>186</v>
      </c>
      <c r="AX87" s="17">
        <v>3</v>
      </c>
      <c r="AY87" s="17" t="s">
        <v>187</v>
      </c>
      <c r="AZ87" s="17">
        <v>1</v>
      </c>
      <c r="BA87" s="17" t="s">
        <v>195</v>
      </c>
      <c r="BB87" s="17" t="s">
        <v>77</v>
      </c>
      <c r="BC87" s="17">
        <v>0</v>
      </c>
      <c r="BD87" s="17" t="s">
        <v>77</v>
      </c>
      <c r="BE87" s="17">
        <v>0</v>
      </c>
      <c r="BF87" s="17" t="s">
        <v>77</v>
      </c>
      <c r="BL87" s="17">
        <v>6</v>
      </c>
      <c r="BM87" s="126"/>
      <c r="BN87" s="126"/>
      <c r="BO87" s="126"/>
      <c r="BP87" s="126">
        <v>2023</v>
      </c>
      <c r="BQ87" s="126" t="s">
        <v>172</v>
      </c>
      <c r="BS87" s="128"/>
      <c r="BT87" s="221" t="s">
        <v>1390</v>
      </c>
      <c r="BU87" s="118">
        <v>1</v>
      </c>
      <c r="BV87" s="17">
        <v>2</v>
      </c>
      <c r="BW87" s="17">
        <v>0</v>
      </c>
      <c r="BX87" s="17">
        <v>0</v>
      </c>
      <c r="BY87" s="17">
        <v>0</v>
      </c>
      <c r="BZ87" s="17">
        <v>0</v>
      </c>
      <c r="CB87" s="17">
        <v>3</v>
      </c>
      <c r="CC87" s="121">
        <v>6</v>
      </c>
      <c r="CE87" s="118">
        <v>0</v>
      </c>
      <c r="CF87" s="17">
        <v>0</v>
      </c>
      <c r="CG87" s="17">
        <v>2</v>
      </c>
      <c r="CH87" s="17">
        <v>0</v>
      </c>
      <c r="CI87" s="17">
        <v>0</v>
      </c>
      <c r="CJ87" s="17">
        <v>0</v>
      </c>
      <c r="CK87" s="17">
        <v>2</v>
      </c>
      <c r="CL87" s="121">
        <v>4</v>
      </c>
      <c r="CM87" s="17" t="s">
        <v>1253</v>
      </c>
      <c r="CN87" s="17" t="s">
        <v>251</v>
      </c>
      <c r="CO87" s="17" t="s">
        <v>1254</v>
      </c>
      <c r="CP87" s="17">
        <v>2</v>
      </c>
      <c r="CQ87" s="118">
        <v>1</v>
      </c>
      <c r="CR87" s="17">
        <v>0</v>
      </c>
      <c r="CS87" s="17" t="s">
        <v>676</v>
      </c>
      <c r="CT87" s="17" t="s">
        <v>77</v>
      </c>
      <c r="CV87" s="17" t="s">
        <v>1262</v>
      </c>
      <c r="CW87" s="17" t="s">
        <v>538</v>
      </c>
      <c r="CX87" s="17" t="s">
        <v>179</v>
      </c>
      <c r="CY87" s="121"/>
      <c r="CZ87" s="118">
        <v>0</v>
      </c>
      <c r="DC87" s="121"/>
      <c r="DD87" s="126"/>
      <c r="DF87" s="118"/>
      <c r="DG87" s="17" t="s">
        <v>1118</v>
      </c>
      <c r="DI87" s="126" t="s">
        <v>2705</v>
      </c>
      <c r="DJ87" s="118">
        <v>1</v>
      </c>
      <c r="DK87" s="118" t="s">
        <v>1391</v>
      </c>
      <c r="DL87" s="121"/>
      <c r="DM87" s="17" t="s">
        <v>2599</v>
      </c>
      <c r="DQ87" s="121"/>
      <c r="DY87" s="118">
        <v>4</v>
      </c>
      <c r="EA87" s="17">
        <v>4</v>
      </c>
      <c r="ED87" s="121"/>
      <c r="EG87" s="17">
        <v>8</v>
      </c>
      <c r="EK87" s="118">
        <v>2</v>
      </c>
      <c r="EL87" s="129"/>
      <c r="EM87" s="118">
        <v>50</v>
      </c>
      <c r="EN87" s="17">
        <v>3</v>
      </c>
      <c r="EO87" s="121"/>
      <c r="EP87" s="17">
        <v>42</v>
      </c>
      <c r="EQ87" s="118"/>
      <c r="ER87" s="121"/>
      <c r="EV87" s="128"/>
      <c r="EW87" s="128"/>
      <c r="EZ87" s="121"/>
      <c r="FB87" s="118"/>
      <c r="FD87" s="17">
        <v>0</v>
      </c>
      <c r="FE87" s="222">
        <v>14</v>
      </c>
      <c r="FF87" s="222"/>
      <c r="FG87" s="223"/>
      <c r="FH87" s="223"/>
      <c r="FI87" s="224"/>
      <c r="FJ87" s="223"/>
      <c r="FK87" s="118"/>
      <c r="FZ87" s="129"/>
      <c r="GB87" s="118"/>
      <c r="GH87" s="121"/>
      <c r="GI87" s="118"/>
      <c r="GN87" s="121"/>
      <c r="GO87" s="118"/>
      <c r="GU87" s="121"/>
      <c r="GV87" s="118"/>
      <c r="GY87" s="121"/>
      <c r="GZ87" s="118"/>
      <c r="HA87" s="121"/>
      <c r="HC87" s="118"/>
      <c r="HS87" s="121"/>
      <c r="HT87" s="17" t="s">
        <v>2706</v>
      </c>
      <c r="HU87" s="17" t="s">
        <v>2707</v>
      </c>
      <c r="HV87" s="17" t="s">
        <v>2706</v>
      </c>
      <c r="IE87" s="17" t="e">
        <v>#N/A</v>
      </c>
    </row>
    <row r="88" spans="1:239" s="17" customFormat="1" ht="12" customHeight="1">
      <c r="A88" s="118">
        <v>82</v>
      </c>
      <c r="C88" s="17" t="s">
        <v>319</v>
      </c>
      <c r="D88" s="17" t="s">
        <v>663</v>
      </c>
      <c r="E88" s="17" t="s">
        <v>892</v>
      </c>
      <c r="F88" s="17" t="s">
        <v>893</v>
      </c>
      <c r="G88" s="17" t="s">
        <v>79</v>
      </c>
      <c r="H88" s="118">
        <v>-17.795605999999999</v>
      </c>
      <c r="I88" s="17">
        <v>-63.185789</v>
      </c>
      <c r="J88" s="17" t="s">
        <v>303</v>
      </c>
      <c r="K88" s="17" t="s">
        <v>176</v>
      </c>
      <c r="L88" s="17" t="s">
        <v>304</v>
      </c>
      <c r="M88" s="121" t="s">
        <v>177</v>
      </c>
      <c r="N88" s="118">
        <v>6</v>
      </c>
      <c r="O88" s="17" t="s">
        <v>610</v>
      </c>
      <c r="P88" s="17" t="s">
        <v>178</v>
      </c>
      <c r="Q88" s="121" t="s">
        <v>179</v>
      </c>
      <c r="R88" s="124">
        <v>3</v>
      </c>
      <c r="S88" s="124">
        <v>3</v>
      </c>
      <c r="T88" s="124">
        <v>0</v>
      </c>
      <c r="U88" s="124">
        <v>0</v>
      </c>
      <c r="V88" s="124">
        <v>0</v>
      </c>
      <c r="W88" s="124">
        <v>3</v>
      </c>
      <c r="X88" s="124">
        <v>1</v>
      </c>
      <c r="Y88" s="125">
        <v>0</v>
      </c>
      <c r="Z88" s="17">
        <v>10</v>
      </c>
      <c r="AA88" s="126"/>
      <c r="AB88" s="127" t="s">
        <v>191</v>
      </c>
      <c r="AC88" s="17" t="s">
        <v>194</v>
      </c>
      <c r="AD88" s="17">
        <v>3</v>
      </c>
      <c r="AE88" s="17" t="s">
        <v>181</v>
      </c>
      <c r="AF88" s="17">
        <v>1</v>
      </c>
      <c r="AG88" s="17" t="s">
        <v>236</v>
      </c>
      <c r="AH88" s="17" t="s">
        <v>194</v>
      </c>
      <c r="AI88" s="17">
        <v>3</v>
      </c>
      <c r="AJ88" s="17" t="s">
        <v>184</v>
      </c>
      <c r="AK88" s="17">
        <v>1</v>
      </c>
      <c r="AL88" s="17" t="s">
        <v>195</v>
      </c>
      <c r="AM88" s="17" t="s">
        <v>77</v>
      </c>
      <c r="AN88" s="17">
        <v>0</v>
      </c>
      <c r="AO88" s="17" t="s">
        <v>77</v>
      </c>
      <c r="AP88" s="17">
        <v>0</v>
      </c>
      <c r="AQ88" s="17" t="s">
        <v>77</v>
      </c>
      <c r="AR88" s="17" t="s">
        <v>77</v>
      </c>
      <c r="AS88" s="17">
        <v>0</v>
      </c>
      <c r="AT88" s="17" t="s">
        <v>77</v>
      </c>
      <c r="AU88" s="17">
        <v>0</v>
      </c>
      <c r="AV88" s="17" t="s">
        <v>77</v>
      </c>
      <c r="AW88" s="17" t="s">
        <v>186</v>
      </c>
      <c r="AX88" s="17">
        <v>3</v>
      </c>
      <c r="AY88" s="17" t="s">
        <v>187</v>
      </c>
      <c r="AZ88" s="17">
        <v>1</v>
      </c>
      <c r="BA88" s="17" t="s">
        <v>236</v>
      </c>
      <c r="BB88" s="17" t="s">
        <v>252</v>
      </c>
      <c r="BC88" s="17">
        <v>1</v>
      </c>
      <c r="BD88" s="17" t="s">
        <v>766</v>
      </c>
      <c r="BE88" s="17">
        <v>0</v>
      </c>
      <c r="BF88" s="17" t="s">
        <v>182</v>
      </c>
      <c r="BL88" s="17">
        <v>10</v>
      </c>
      <c r="BM88" s="126"/>
      <c r="BN88" s="126"/>
      <c r="BO88" s="126"/>
      <c r="BP88" s="126">
        <v>2023</v>
      </c>
      <c r="BQ88" s="126" t="s">
        <v>171</v>
      </c>
      <c r="BS88" s="128"/>
      <c r="BT88" s="221" t="s">
        <v>1392</v>
      </c>
      <c r="BU88" s="118">
        <v>2</v>
      </c>
      <c r="BV88" s="17">
        <v>0</v>
      </c>
      <c r="BW88" s="17">
        <v>0</v>
      </c>
      <c r="BX88" s="17">
        <v>2</v>
      </c>
      <c r="BY88" s="17">
        <v>1</v>
      </c>
      <c r="BZ88" s="17">
        <v>0</v>
      </c>
      <c r="CB88" s="17">
        <v>5</v>
      </c>
      <c r="CC88" s="121">
        <v>10</v>
      </c>
      <c r="CE88" s="118">
        <v>0</v>
      </c>
      <c r="CF88" s="17">
        <v>0</v>
      </c>
      <c r="CG88" s="17">
        <v>2</v>
      </c>
      <c r="CH88" s="17">
        <v>1</v>
      </c>
      <c r="CI88" s="17">
        <v>0</v>
      </c>
      <c r="CJ88" s="17">
        <v>1</v>
      </c>
      <c r="CK88" s="17">
        <v>2</v>
      </c>
      <c r="CL88" s="121">
        <v>6</v>
      </c>
      <c r="CM88" s="17" t="s">
        <v>1259</v>
      </c>
      <c r="CN88" s="17" t="s">
        <v>1260</v>
      </c>
      <c r="CO88" s="17" t="s">
        <v>1261</v>
      </c>
      <c r="CP88" s="17">
        <v>2</v>
      </c>
      <c r="CQ88" s="118">
        <v>1</v>
      </c>
      <c r="CR88" s="17">
        <v>0</v>
      </c>
      <c r="CS88" s="17" t="s">
        <v>676</v>
      </c>
      <c r="CT88" s="17" t="s">
        <v>77</v>
      </c>
      <c r="CV88" s="17" t="s">
        <v>1117</v>
      </c>
      <c r="CW88" s="17" t="s">
        <v>678</v>
      </c>
      <c r="CX88" s="17" t="s">
        <v>179</v>
      </c>
      <c r="CY88" s="121"/>
      <c r="CZ88" s="118">
        <v>0</v>
      </c>
      <c r="DC88" s="121"/>
      <c r="DD88" s="126"/>
      <c r="DF88" s="118"/>
      <c r="DG88" s="17" t="s">
        <v>1101</v>
      </c>
      <c r="DI88" s="126" t="s">
        <v>2668</v>
      </c>
      <c r="DJ88" s="118">
        <v>6</v>
      </c>
      <c r="DK88" s="118" t="s">
        <v>1169</v>
      </c>
      <c r="DL88" s="121"/>
      <c r="DM88" s="17" t="s">
        <v>2708</v>
      </c>
      <c r="DQ88" s="121"/>
      <c r="DY88" s="118">
        <v>4</v>
      </c>
      <c r="ED88" s="121"/>
      <c r="EH88" s="17">
        <v>8</v>
      </c>
      <c r="EK88" s="118">
        <v>2</v>
      </c>
      <c r="EL88" s="129"/>
      <c r="EM88" s="118">
        <v>30</v>
      </c>
      <c r="EN88" s="17">
        <v>5</v>
      </c>
      <c r="EO88" s="121"/>
      <c r="EP88" s="17">
        <v>21</v>
      </c>
      <c r="EQ88" s="118"/>
      <c r="ER88" s="121"/>
      <c r="EV88" s="128"/>
      <c r="EW88" s="128"/>
      <c r="EZ88" s="121"/>
      <c r="FB88" s="118"/>
      <c r="FD88" s="17">
        <v>0</v>
      </c>
      <c r="FE88" s="222">
        <v>14</v>
      </c>
      <c r="FF88" s="222"/>
      <c r="FG88" s="223"/>
      <c r="FH88" s="223"/>
      <c r="FI88" s="224"/>
      <c r="FJ88" s="223"/>
      <c r="FK88" s="118"/>
      <c r="FZ88" s="129"/>
      <c r="GB88" s="118"/>
      <c r="GH88" s="121"/>
      <c r="GI88" s="118"/>
      <c r="GN88" s="121"/>
      <c r="GO88" s="118"/>
      <c r="GU88" s="121"/>
      <c r="GV88" s="118"/>
      <c r="GY88" s="121"/>
      <c r="GZ88" s="118"/>
      <c r="HA88" s="121"/>
      <c r="HC88" s="118"/>
      <c r="HS88" s="121"/>
      <c r="HT88" s="17" t="s">
        <v>2709</v>
      </c>
      <c r="HU88" s="17" t="s">
        <v>2710</v>
      </c>
      <c r="HV88" s="17" t="s">
        <v>2709</v>
      </c>
      <c r="IE88" s="17" t="e">
        <v>#N/A</v>
      </c>
    </row>
    <row r="89" spans="1:239" s="17" customFormat="1" ht="12" customHeight="1">
      <c r="A89" s="118">
        <v>83</v>
      </c>
      <c r="C89" s="17" t="s">
        <v>894</v>
      </c>
      <c r="D89" s="17" t="s">
        <v>663</v>
      </c>
      <c r="E89" s="17" t="s">
        <v>895</v>
      </c>
      <c r="F89" s="17" t="s">
        <v>896</v>
      </c>
      <c r="G89" s="17" t="s">
        <v>79</v>
      </c>
      <c r="H89" s="119">
        <v>-17.407720000000001</v>
      </c>
      <c r="I89" s="120">
        <v>-66.034239999999997</v>
      </c>
      <c r="J89" s="17" t="s">
        <v>303</v>
      </c>
      <c r="K89" s="17" t="s">
        <v>897</v>
      </c>
      <c r="L89" s="17" t="s">
        <v>898</v>
      </c>
      <c r="M89" s="121" t="s">
        <v>201</v>
      </c>
      <c r="N89" s="122">
        <v>6</v>
      </c>
      <c r="O89" s="123" t="s">
        <v>610</v>
      </c>
      <c r="P89" s="17" t="s">
        <v>202</v>
      </c>
      <c r="Q89" s="121" t="s">
        <v>179</v>
      </c>
      <c r="R89" s="124">
        <v>0</v>
      </c>
      <c r="S89" s="124">
        <v>0</v>
      </c>
      <c r="T89" s="124">
        <v>3</v>
      </c>
      <c r="U89" s="124">
        <v>0</v>
      </c>
      <c r="V89" s="124">
        <v>0</v>
      </c>
      <c r="W89" s="124">
        <v>3</v>
      </c>
      <c r="X89" s="124">
        <v>0</v>
      </c>
      <c r="Y89" s="125">
        <v>0</v>
      </c>
      <c r="Z89" s="17">
        <v>6</v>
      </c>
      <c r="AA89" s="126"/>
      <c r="AB89" s="127" t="s">
        <v>682</v>
      </c>
      <c r="AC89" s="17" t="s">
        <v>204</v>
      </c>
      <c r="AD89" s="17">
        <v>3</v>
      </c>
      <c r="AE89" s="17" t="s">
        <v>682</v>
      </c>
      <c r="AF89" s="17">
        <v>1</v>
      </c>
      <c r="AG89" s="17" t="s">
        <v>206</v>
      </c>
      <c r="AH89" s="17" t="s">
        <v>207</v>
      </c>
      <c r="AI89" s="17">
        <v>0</v>
      </c>
      <c r="AJ89" s="17" t="s">
        <v>683</v>
      </c>
      <c r="AK89" s="17">
        <v>0</v>
      </c>
      <c r="AL89" s="17" t="s">
        <v>206</v>
      </c>
      <c r="AM89" s="17" t="s">
        <v>77</v>
      </c>
      <c r="AN89" s="17">
        <v>0</v>
      </c>
      <c r="AO89" s="17" t="s">
        <v>77</v>
      </c>
      <c r="AP89" s="17">
        <v>0</v>
      </c>
      <c r="AQ89" s="17" t="s">
        <v>77</v>
      </c>
      <c r="AR89" s="17" t="s">
        <v>77</v>
      </c>
      <c r="AS89" s="17">
        <v>0</v>
      </c>
      <c r="AT89" s="17" t="s">
        <v>77</v>
      </c>
      <c r="AU89" s="17">
        <v>0</v>
      </c>
      <c r="AV89" s="17" t="s">
        <v>77</v>
      </c>
      <c r="AW89" s="17" t="s">
        <v>186</v>
      </c>
      <c r="AX89" s="17">
        <v>3</v>
      </c>
      <c r="AY89" s="17" t="s">
        <v>683</v>
      </c>
      <c r="AZ89" s="17">
        <v>0</v>
      </c>
      <c r="BA89" s="17" t="s">
        <v>206</v>
      </c>
      <c r="BB89" s="17" t="s">
        <v>77</v>
      </c>
      <c r="BC89" s="17">
        <v>0</v>
      </c>
      <c r="BD89" s="17" t="s">
        <v>77</v>
      </c>
      <c r="BE89" s="17">
        <v>0</v>
      </c>
      <c r="BF89" s="17" t="s">
        <v>77</v>
      </c>
      <c r="BL89" s="17">
        <v>6</v>
      </c>
      <c r="BM89" s="126"/>
      <c r="BN89" s="126"/>
      <c r="BO89" s="126"/>
      <c r="BP89" s="126">
        <v>2023</v>
      </c>
      <c r="BQ89" s="126" t="s">
        <v>171</v>
      </c>
      <c r="BS89" s="128"/>
      <c r="BT89" s="221" t="s">
        <v>1280</v>
      </c>
      <c r="BU89" s="118">
        <v>0</v>
      </c>
      <c r="BV89" s="17">
        <v>1</v>
      </c>
      <c r="BW89" s="17">
        <v>0</v>
      </c>
      <c r="BX89" s="17">
        <v>0</v>
      </c>
      <c r="BY89" s="17">
        <v>0</v>
      </c>
      <c r="BZ89" s="17">
        <v>0</v>
      </c>
      <c r="CB89" s="17">
        <v>1</v>
      </c>
      <c r="CC89" s="121">
        <v>6</v>
      </c>
      <c r="CE89" s="118">
        <v>0</v>
      </c>
      <c r="CF89" s="17">
        <v>0</v>
      </c>
      <c r="CG89" s="17">
        <v>1</v>
      </c>
      <c r="CH89" s="17">
        <v>0</v>
      </c>
      <c r="CI89" s="17">
        <v>0</v>
      </c>
      <c r="CJ89" s="17">
        <v>0</v>
      </c>
      <c r="CK89" s="17">
        <v>0</v>
      </c>
      <c r="CL89" s="121">
        <v>1</v>
      </c>
      <c r="CM89" s="17" t="s">
        <v>1281</v>
      </c>
      <c r="CN89" s="17" t="s">
        <v>251</v>
      </c>
      <c r="CO89" s="17" t="s">
        <v>1131</v>
      </c>
      <c r="CP89" s="17">
        <v>3</v>
      </c>
      <c r="CQ89" s="118">
        <v>1</v>
      </c>
      <c r="CR89" s="17">
        <v>0</v>
      </c>
      <c r="CS89" s="17" t="s">
        <v>676</v>
      </c>
      <c r="CT89" s="17" t="s">
        <v>77</v>
      </c>
      <c r="CV89" s="17" t="s">
        <v>1117</v>
      </c>
      <c r="CW89" s="17" t="s">
        <v>678</v>
      </c>
      <c r="CX89" s="17" t="s">
        <v>179</v>
      </c>
      <c r="CY89" s="121"/>
      <c r="CZ89" s="118">
        <v>0</v>
      </c>
      <c r="DC89" s="121"/>
      <c r="DD89" s="126"/>
      <c r="DF89" s="118"/>
      <c r="DG89" s="17" t="s">
        <v>1118</v>
      </c>
      <c r="DI89" s="126" t="s">
        <v>2592</v>
      </c>
      <c r="DJ89" s="118">
        <v>18</v>
      </c>
      <c r="DK89" s="118" t="s">
        <v>1119</v>
      </c>
      <c r="DL89" s="121"/>
      <c r="DM89" s="17" t="s">
        <v>1120</v>
      </c>
      <c r="DQ89" s="121"/>
      <c r="DY89" s="118"/>
      <c r="ED89" s="121"/>
      <c r="EK89" s="118"/>
      <c r="EL89" s="129"/>
      <c r="EM89" s="118">
        <v>30</v>
      </c>
      <c r="EN89" s="17">
        <v>1</v>
      </c>
      <c r="EO89" s="121"/>
      <c r="EP89" s="17">
        <v>21</v>
      </c>
      <c r="EQ89" s="118"/>
      <c r="ER89" s="121"/>
      <c r="EV89" s="128"/>
      <c r="EW89" s="128"/>
      <c r="EZ89" s="121"/>
      <c r="FB89" s="118"/>
      <c r="FD89" s="17">
        <v>0</v>
      </c>
      <c r="FE89" s="222">
        <v>14</v>
      </c>
      <c r="FF89" s="222"/>
      <c r="FG89" s="223"/>
      <c r="FH89" s="223"/>
      <c r="FI89" s="224"/>
      <c r="FJ89" s="223"/>
      <c r="FK89" s="118"/>
      <c r="FY89" s="17" t="s">
        <v>600</v>
      </c>
      <c r="FZ89" s="129"/>
      <c r="GB89" s="118"/>
      <c r="GH89" s="121"/>
      <c r="GI89" s="118"/>
      <c r="GN89" s="121"/>
      <c r="GO89" s="118"/>
      <c r="GU89" s="121"/>
      <c r="GV89" s="118"/>
      <c r="GY89" s="121"/>
      <c r="GZ89" s="118"/>
      <c r="HA89" s="121"/>
      <c r="HC89" s="118"/>
      <c r="HS89" s="121"/>
      <c r="HT89" s="17" t="s">
        <v>1121</v>
      </c>
      <c r="HU89" s="17" t="s">
        <v>2711</v>
      </c>
      <c r="HV89" s="17" t="s">
        <v>1121</v>
      </c>
    </row>
    <row r="90" spans="1:239" s="17" customFormat="1" ht="12" customHeight="1">
      <c r="A90" s="118">
        <v>84</v>
      </c>
      <c r="C90" s="17" t="s">
        <v>670</v>
      </c>
      <c r="D90" s="17" t="s">
        <v>663</v>
      </c>
      <c r="E90" s="17" t="s">
        <v>899</v>
      </c>
      <c r="F90" s="17" t="s">
        <v>900</v>
      </c>
      <c r="G90" s="17" t="s">
        <v>79</v>
      </c>
      <c r="H90" s="119">
        <v>-17.394701000000001</v>
      </c>
      <c r="I90" s="120">
        <v>-66.152004000000005</v>
      </c>
      <c r="J90" s="17" t="s">
        <v>303</v>
      </c>
      <c r="K90" s="17" t="s">
        <v>201</v>
      </c>
      <c r="L90" s="17" t="s">
        <v>312</v>
      </c>
      <c r="M90" s="121" t="s">
        <v>201</v>
      </c>
      <c r="N90" s="122">
        <v>6</v>
      </c>
      <c r="O90" s="123" t="s">
        <v>610</v>
      </c>
      <c r="P90" s="17" t="s">
        <v>202</v>
      </c>
      <c r="Q90" s="121" t="s">
        <v>179</v>
      </c>
      <c r="R90" s="124">
        <v>3</v>
      </c>
      <c r="S90" s="124">
        <v>0</v>
      </c>
      <c r="T90" s="124">
        <v>0</v>
      </c>
      <c r="U90" s="124">
        <v>0</v>
      </c>
      <c r="V90" s="124">
        <v>0</v>
      </c>
      <c r="W90" s="124">
        <v>3</v>
      </c>
      <c r="X90" s="124">
        <v>3</v>
      </c>
      <c r="Y90" s="125">
        <v>0</v>
      </c>
      <c r="Z90" s="17">
        <v>9</v>
      </c>
      <c r="AA90" s="126"/>
      <c r="AB90" s="127" t="s">
        <v>203</v>
      </c>
      <c r="AC90" s="17" t="s">
        <v>204</v>
      </c>
      <c r="AD90" s="17">
        <v>3</v>
      </c>
      <c r="AE90" s="17" t="s">
        <v>205</v>
      </c>
      <c r="AF90" s="17">
        <v>1</v>
      </c>
      <c r="AG90" s="17">
        <v>6601</v>
      </c>
      <c r="AH90" s="17" t="s">
        <v>77</v>
      </c>
      <c r="AI90" s="17">
        <v>0</v>
      </c>
      <c r="AJ90" s="17" t="s">
        <v>77</v>
      </c>
      <c r="AK90" s="17">
        <v>0</v>
      </c>
      <c r="AL90" s="17" t="s">
        <v>77</v>
      </c>
      <c r="AM90" s="17" t="s">
        <v>77</v>
      </c>
      <c r="AN90" s="17">
        <v>0</v>
      </c>
      <c r="AO90" s="17" t="s">
        <v>77</v>
      </c>
      <c r="AP90" s="17">
        <v>0</v>
      </c>
      <c r="AQ90" s="17" t="s">
        <v>77</v>
      </c>
      <c r="AR90" s="17" t="s">
        <v>77</v>
      </c>
      <c r="AS90" s="17">
        <v>0</v>
      </c>
      <c r="AT90" s="17" t="s">
        <v>77</v>
      </c>
      <c r="AU90" s="17">
        <v>0</v>
      </c>
      <c r="AV90" s="17" t="s">
        <v>77</v>
      </c>
      <c r="AW90" s="17" t="s">
        <v>186</v>
      </c>
      <c r="AX90" s="17">
        <v>3</v>
      </c>
      <c r="AY90" s="17" t="s">
        <v>210</v>
      </c>
      <c r="AZ90" s="17">
        <v>1</v>
      </c>
      <c r="BA90" s="17" t="s">
        <v>206</v>
      </c>
      <c r="BB90" s="17" t="s">
        <v>675</v>
      </c>
      <c r="BC90" s="17">
        <v>3</v>
      </c>
      <c r="BD90" s="17" t="s">
        <v>230</v>
      </c>
      <c r="BE90" s="17">
        <v>0</v>
      </c>
      <c r="BF90" s="17" t="s">
        <v>206</v>
      </c>
      <c r="BL90" s="17">
        <v>9</v>
      </c>
      <c r="BM90" s="126"/>
      <c r="BN90" s="126"/>
      <c r="BO90" s="126"/>
      <c r="BP90" s="126">
        <v>2023</v>
      </c>
      <c r="BQ90" s="126" t="s">
        <v>1394</v>
      </c>
      <c r="BS90" s="128"/>
      <c r="BT90" s="221" t="s">
        <v>1395</v>
      </c>
      <c r="BU90" s="118">
        <v>0</v>
      </c>
      <c r="BV90" s="17">
        <v>0</v>
      </c>
      <c r="BW90" s="17">
        <v>0</v>
      </c>
      <c r="BX90" s="17">
        <v>3</v>
      </c>
      <c r="BY90" s="17">
        <v>2</v>
      </c>
      <c r="BZ90" s="17">
        <v>0</v>
      </c>
      <c r="CB90" s="17">
        <v>5</v>
      </c>
      <c r="CC90" s="121">
        <v>9</v>
      </c>
      <c r="CE90" s="118">
        <v>0</v>
      </c>
      <c r="CF90" s="17">
        <v>0</v>
      </c>
      <c r="CG90" s="17">
        <v>0</v>
      </c>
      <c r="CH90" s="17">
        <v>0</v>
      </c>
      <c r="CI90" s="17">
        <v>3</v>
      </c>
      <c r="CJ90" s="17">
        <v>0</v>
      </c>
      <c r="CK90" s="17">
        <v>0</v>
      </c>
      <c r="CL90" s="121">
        <v>3</v>
      </c>
      <c r="CM90" s="17" t="s">
        <v>1396</v>
      </c>
      <c r="CN90" s="17" t="s">
        <v>1107</v>
      </c>
      <c r="CO90" s="17" t="s">
        <v>1223</v>
      </c>
      <c r="CP90" s="17">
        <v>1</v>
      </c>
      <c r="CQ90" s="118">
        <v>1</v>
      </c>
      <c r="CR90" s="17">
        <v>0</v>
      </c>
      <c r="CS90" s="17" t="s">
        <v>676</v>
      </c>
      <c r="CT90" s="17" t="s">
        <v>77</v>
      </c>
      <c r="CV90" s="17" t="s">
        <v>1397</v>
      </c>
      <c r="CW90" s="17" t="s">
        <v>561</v>
      </c>
      <c r="CX90" s="17" t="s">
        <v>179</v>
      </c>
      <c r="CY90" s="121"/>
      <c r="CZ90" s="118">
        <v>0</v>
      </c>
      <c r="DC90" s="121"/>
      <c r="DD90" s="126"/>
      <c r="DF90" s="118"/>
      <c r="DG90" s="17" t="s">
        <v>1248</v>
      </c>
      <c r="DI90" s="126" t="s">
        <v>2616</v>
      </c>
      <c r="DJ90" s="118">
        <v>9</v>
      </c>
      <c r="DK90" s="118" t="s">
        <v>1398</v>
      </c>
      <c r="DL90" s="121"/>
      <c r="DM90" s="17" t="s">
        <v>1399</v>
      </c>
      <c r="DQ90" s="121"/>
      <c r="DY90" s="118"/>
      <c r="ED90" s="121"/>
      <c r="EK90" s="118"/>
      <c r="EL90" s="129"/>
      <c r="EM90" s="118">
        <v>30</v>
      </c>
      <c r="EN90" s="17">
        <v>5</v>
      </c>
      <c r="EO90" s="121"/>
      <c r="EP90" s="17">
        <v>21</v>
      </c>
      <c r="EQ90" s="118"/>
      <c r="ER90" s="121"/>
      <c r="EV90" s="128"/>
      <c r="EW90" s="128"/>
      <c r="EZ90" s="121"/>
      <c r="FB90" s="118"/>
      <c r="FD90" s="17">
        <v>0</v>
      </c>
      <c r="FE90" s="222">
        <v>14</v>
      </c>
      <c r="FF90" s="222"/>
      <c r="FG90" s="223"/>
      <c r="FH90" s="223"/>
      <c r="FI90" s="224"/>
      <c r="FJ90" s="223"/>
      <c r="FK90" s="118"/>
      <c r="FY90" s="17" t="s">
        <v>600</v>
      </c>
      <c r="FZ90" s="129"/>
      <c r="GB90" s="118"/>
      <c r="GH90" s="121"/>
      <c r="GI90" s="118"/>
      <c r="GN90" s="121"/>
      <c r="GO90" s="118"/>
      <c r="GU90" s="121"/>
      <c r="GV90" s="118"/>
      <c r="GY90" s="121"/>
      <c r="GZ90" s="118"/>
      <c r="HA90" s="121"/>
      <c r="HC90" s="118"/>
      <c r="HS90" s="121"/>
      <c r="HT90" s="17" t="s">
        <v>1400</v>
      </c>
      <c r="HU90" s="17" t="s">
        <v>2712</v>
      </c>
      <c r="HV90" s="17" t="s">
        <v>1400</v>
      </c>
    </row>
    <row r="91" spans="1:239" s="17" customFormat="1" ht="12" customHeight="1">
      <c r="A91" s="118">
        <v>85</v>
      </c>
      <c r="C91" s="17" t="s">
        <v>689</v>
      </c>
      <c r="D91" s="17" t="s">
        <v>663</v>
      </c>
      <c r="E91" s="17" t="s">
        <v>901</v>
      </c>
      <c r="F91" s="17" t="s">
        <v>902</v>
      </c>
      <c r="G91" s="17" t="s">
        <v>79</v>
      </c>
      <c r="H91" s="118">
        <v>-17.872194</v>
      </c>
      <c r="I91" s="17">
        <v>-63.176667000000002</v>
      </c>
      <c r="J91" s="17" t="s">
        <v>303</v>
      </c>
      <c r="K91" s="17" t="s">
        <v>176</v>
      </c>
      <c r="L91" s="17" t="s">
        <v>304</v>
      </c>
      <c r="M91" s="121" t="s">
        <v>177</v>
      </c>
      <c r="N91" s="118">
        <v>40</v>
      </c>
      <c r="O91" s="17" t="s">
        <v>78</v>
      </c>
      <c r="P91" s="17" t="s">
        <v>196</v>
      </c>
      <c r="Q91" s="121" t="s">
        <v>179</v>
      </c>
      <c r="R91" s="124">
        <v>0</v>
      </c>
      <c r="S91" s="124">
        <v>0</v>
      </c>
      <c r="T91" s="124">
        <v>3</v>
      </c>
      <c r="U91" s="124">
        <v>0</v>
      </c>
      <c r="V91" s="124">
        <v>0</v>
      </c>
      <c r="W91" s="124">
        <v>3</v>
      </c>
      <c r="X91" s="124">
        <v>3</v>
      </c>
      <c r="Y91" s="125">
        <v>0</v>
      </c>
      <c r="Z91" s="17">
        <v>9</v>
      </c>
      <c r="AA91" s="126"/>
      <c r="AB91" s="127" t="s">
        <v>1163</v>
      </c>
      <c r="AC91" s="17" t="s">
        <v>223</v>
      </c>
      <c r="AD91" s="17">
        <v>3</v>
      </c>
      <c r="AE91" s="17" t="s">
        <v>181</v>
      </c>
      <c r="AF91" s="17">
        <v>1</v>
      </c>
      <c r="AG91" s="17" t="s">
        <v>206</v>
      </c>
      <c r="AH91" s="17" t="s">
        <v>903</v>
      </c>
      <c r="AI91" s="17">
        <v>0</v>
      </c>
      <c r="AJ91" s="17" t="s">
        <v>184</v>
      </c>
      <c r="AK91" s="17">
        <v>1</v>
      </c>
      <c r="AL91" s="17" t="s">
        <v>236</v>
      </c>
      <c r="AM91" s="17" t="s">
        <v>77</v>
      </c>
      <c r="AN91" s="17">
        <v>0</v>
      </c>
      <c r="AO91" s="17" t="s">
        <v>77</v>
      </c>
      <c r="AP91" s="17">
        <v>0</v>
      </c>
      <c r="AQ91" s="17" t="s">
        <v>77</v>
      </c>
      <c r="AR91" s="17" t="s">
        <v>77</v>
      </c>
      <c r="AS91" s="17">
        <v>0</v>
      </c>
      <c r="AT91" s="17" t="s">
        <v>77</v>
      </c>
      <c r="AU91" s="17">
        <v>0</v>
      </c>
      <c r="AV91" s="17" t="s">
        <v>77</v>
      </c>
      <c r="AW91" s="17" t="s">
        <v>186</v>
      </c>
      <c r="AX91" s="17">
        <v>3</v>
      </c>
      <c r="AY91" s="17" t="s">
        <v>210</v>
      </c>
      <c r="AZ91" s="17">
        <v>1</v>
      </c>
      <c r="BA91" s="17" t="s">
        <v>236</v>
      </c>
      <c r="BB91" s="17" t="s">
        <v>904</v>
      </c>
      <c r="BC91" s="17">
        <v>3</v>
      </c>
      <c r="BD91" s="17" t="s">
        <v>230</v>
      </c>
      <c r="BE91" s="17">
        <v>0</v>
      </c>
      <c r="BF91" s="17" t="s">
        <v>195</v>
      </c>
      <c r="BL91" s="17">
        <v>9</v>
      </c>
      <c r="BM91" s="126"/>
      <c r="BN91" s="126"/>
      <c r="BO91" s="126"/>
      <c r="BP91" s="126">
        <v>2023</v>
      </c>
      <c r="BQ91" s="126" t="s">
        <v>171</v>
      </c>
      <c r="BS91" s="128"/>
      <c r="BT91" s="221" t="s">
        <v>1401</v>
      </c>
      <c r="BU91" s="118">
        <v>2</v>
      </c>
      <c r="BV91" s="17">
        <v>0</v>
      </c>
      <c r="BW91" s="17">
        <v>0</v>
      </c>
      <c r="BX91" s="17">
        <v>0</v>
      </c>
      <c r="BY91" s="17">
        <v>1</v>
      </c>
      <c r="BZ91" s="17">
        <v>2</v>
      </c>
      <c r="CB91" s="17">
        <v>5</v>
      </c>
      <c r="CC91" s="121">
        <v>9</v>
      </c>
      <c r="CE91" s="118">
        <v>0</v>
      </c>
      <c r="CF91" s="17">
        <v>1</v>
      </c>
      <c r="CG91" s="17">
        <v>0</v>
      </c>
      <c r="CH91" s="17">
        <v>0</v>
      </c>
      <c r="CI91" s="17">
        <v>0</v>
      </c>
      <c r="CJ91" s="17">
        <v>0</v>
      </c>
      <c r="CK91" s="17">
        <v>0</v>
      </c>
      <c r="CL91" s="121">
        <v>1</v>
      </c>
      <c r="CM91" s="17" t="s">
        <v>1402</v>
      </c>
      <c r="CN91" s="17" t="s">
        <v>1107</v>
      </c>
      <c r="CO91" s="17" t="s">
        <v>1403</v>
      </c>
      <c r="CP91" s="17">
        <v>1</v>
      </c>
      <c r="CQ91" s="118">
        <v>1</v>
      </c>
      <c r="CR91" s="17">
        <v>2</v>
      </c>
      <c r="CS91" s="17" t="s">
        <v>676</v>
      </c>
      <c r="CT91" s="17" t="s">
        <v>677</v>
      </c>
      <c r="CV91" s="17" t="s">
        <v>1109</v>
      </c>
      <c r="CW91" s="17" t="s">
        <v>678</v>
      </c>
      <c r="CX91" s="17" t="s">
        <v>417</v>
      </c>
      <c r="CY91" s="121"/>
      <c r="CZ91" s="118">
        <v>0</v>
      </c>
      <c r="DC91" s="121"/>
      <c r="DD91" s="126"/>
      <c r="DF91" s="118"/>
      <c r="DG91" s="17" t="s">
        <v>1270</v>
      </c>
      <c r="DI91" s="126" t="s">
        <v>2713</v>
      </c>
      <c r="DJ91" s="118">
        <v>6</v>
      </c>
      <c r="DK91" s="118" t="s">
        <v>1404</v>
      </c>
      <c r="DL91" s="121"/>
      <c r="DM91" s="17" t="s">
        <v>1405</v>
      </c>
      <c r="DQ91" s="121"/>
      <c r="DY91" s="118"/>
      <c r="ED91" s="121"/>
      <c r="EK91" s="118"/>
      <c r="EL91" s="121"/>
      <c r="EM91" s="118">
        <v>70</v>
      </c>
      <c r="EN91" s="17">
        <v>5</v>
      </c>
      <c r="EO91" s="121"/>
      <c r="EP91" s="17">
        <v>59</v>
      </c>
      <c r="EQ91" s="118"/>
      <c r="ER91" s="121"/>
      <c r="EV91" s="128"/>
      <c r="EW91" s="128"/>
      <c r="EZ91" s="121"/>
      <c r="FB91" s="118"/>
      <c r="FD91" s="17">
        <v>0</v>
      </c>
      <c r="FE91" s="222">
        <v>14</v>
      </c>
      <c r="FF91" s="222"/>
      <c r="FG91" s="223"/>
      <c r="FH91" s="223"/>
      <c r="FI91" s="224"/>
      <c r="FJ91" s="223"/>
      <c r="FK91" s="118"/>
      <c r="FZ91" s="129"/>
      <c r="GB91" s="118"/>
      <c r="GH91" s="121"/>
      <c r="GI91" s="118"/>
      <c r="GN91" s="121"/>
      <c r="GO91" s="118"/>
      <c r="GU91" s="121"/>
      <c r="GV91" s="118"/>
      <c r="GY91" s="121"/>
      <c r="GZ91" s="118"/>
      <c r="HA91" s="121"/>
      <c r="HC91" s="118"/>
      <c r="HS91" s="121"/>
      <c r="HT91" s="17" t="s">
        <v>1406</v>
      </c>
      <c r="HU91" s="17" t="s">
        <v>2714</v>
      </c>
      <c r="HV91" s="17" t="s">
        <v>1406</v>
      </c>
      <c r="IE91" s="17" t="e">
        <v>#N/A</v>
      </c>
    </row>
    <row r="92" spans="1:239" s="17" customFormat="1" ht="12" customHeight="1">
      <c r="A92" s="118">
        <v>86</v>
      </c>
      <c r="C92" s="17" t="s">
        <v>905</v>
      </c>
      <c r="D92" s="17" t="s">
        <v>663</v>
      </c>
      <c r="E92" s="17" t="s">
        <v>906</v>
      </c>
      <c r="F92" s="17" t="s">
        <v>907</v>
      </c>
      <c r="G92" s="17" t="s">
        <v>79</v>
      </c>
      <c r="H92" s="119">
        <v>-17.807611000000001</v>
      </c>
      <c r="I92" s="120">
        <v>-63.125722000000003</v>
      </c>
      <c r="J92" s="17" t="s">
        <v>303</v>
      </c>
      <c r="K92" s="17" t="s">
        <v>176</v>
      </c>
      <c r="L92" s="17" t="s">
        <v>304</v>
      </c>
      <c r="M92" s="121" t="s">
        <v>177</v>
      </c>
      <c r="N92" s="122">
        <v>40</v>
      </c>
      <c r="O92" s="123" t="s">
        <v>78</v>
      </c>
      <c r="P92" s="17" t="s">
        <v>202</v>
      </c>
      <c r="Q92" s="121" t="s">
        <v>178</v>
      </c>
      <c r="R92" s="124">
        <v>3</v>
      </c>
      <c r="S92" s="124">
        <v>3</v>
      </c>
      <c r="T92" s="124">
        <v>0</v>
      </c>
      <c r="U92" s="124">
        <v>0</v>
      </c>
      <c r="V92" s="124">
        <v>2</v>
      </c>
      <c r="W92" s="124">
        <v>3</v>
      </c>
      <c r="X92" s="124">
        <v>2</v>
      </c>
      <c r="Y92" s="125">
        <v>0</v>
      </c>
      <c r="Z92" s="17">
        <v>13</v>
      </c>
      <c r="AA92" s="126"/>
      <c r="AB92" s="127" t="s">
        <v>1407</v>
      </c>
      <c r="AC92" s="17" t="s">
        <v>744</v>
      </c>
      <c r="AD92" s="17">
        <v>3</v>
      </c>
      <c r="AE92" s="17" t="s">
        <v>181</v>
      </c>
      <c r="AF92" s="17">
        <v>1</v>
      </c>
      <c r="AG92" s="17" t="s">
        <v>182</v>
      </c>
      <c r="AH92" s="17" t="s">
        <v>188</v>
      </c>
      <c r="AI92" s="17">
        <v>3</v>
      </c>
      <c r="AJ92" s="17" t="s">
        <v>227</v>
      </c>
      <c r="AK92" s="17">
        <v>1</v>
      </c>
      <c r="AL92" s="17" t="s">
        <v>182</v>
      </c>
      <c r="AM92" s="17" t="s">
        <v>77</v>
      </c>
      <c r="AN92" s="17">
        <v>0</v>
      </c>
      <c r="AO92" s="17" t="s">
        <v>77</v>
      </c>
      <c r="AP92" s="17">
        <v>0</v>
      </c>
      <c r="AQ92" s="17" t="s">
        <v>77</v>
      </c>
      <c r="AR92" s="17" t="s">
        <v>908</v>
      </c>
      <c r="AS92" s="17">
        <v>2</v>
      </c>
      <c r="AT92" s="17" t="s">
        <v>326</v>
      </c>
      <c r="AU92" s="17">
        <v>0</v>
      </c>
      <c r="AV92" s="17" t="s">
        <v>214</v>
      </c>
      <c r="AW92" s="17" t="s">
        <v>909</v>
      </c>
      <c r="AX92" s="17">
        <v>3</v>
      </c>
      <c r="AY92" s="17" t="s">
        <v>325</v>
      </c>
      <c r="AZ92" s="17">
        <v>1</v>
      </c>
      <c r="BA92" s="17" t="s">
        <v>189</v>
      </c>
      <c r="BB92" s="17" t="s">
        <v>258</v>
      </c>
      <c r="BC92" s="17">
        <v>2</v>
      </c>
      <c r="BD92" s="17" t="s">
        <v>326</v>
      </c>
      <c r="BE92" s="17">
        <v>0</v>
      </c>
      <c r="BF92" s="17" t="s">
        <v>189</v>
      </c>
      <c r="BL92" s="17">
        <v>13</v>
      </c>
      <c r="BM92" s="126"/>
      <c r="BN92" s="126"/>
      <c r="BO92" s="126"/>
      <c r="BP92" s="126">
        <v>2023</v>
      </c>
      <c r="BQ92" s="126" t="s">
        <v>171</v>
      </c>
      <c r="BS92" s="128"/>
      <c r="BT92" s="221" t="s">
        <v>1408</v>
      </c>
      <c r="BU92" s="118">
        <v>3</v>
      </c>
      <c r="BV92" s="17">
        <v>1</v>
      </c>
      <c r="BW92" s="17">
        <v>0</v>
      </c>
      <c r="BX92" s="17">
        <v>0</v>
      </c>
      <c r="BY92" s="17">
        <v>0</v>
      </c>
      <c r="BZ92" s="17">
        <v>1</v>
      </c>
      <c r="CB92" s="17">
        <v>5</v>
      </c>
      <c r="CC92" s="121">
        <v>13</v>
      </c>
      <c r="CE92" s="118">
        <v>0</v>
      </c>
      <c r="CF92" s="17">
        <v>0</v>
      </c>
      <c r="CG92" s="17">
        <v>1</v>
      </c>
      <c r="CH92" s="17">
        <v>0</v>
      </c>
      <c r="CI92" s="17">
        <v>0</v>
      </c>
      <c r="CJ92" s="17">
        <v>1</v>
      </c>
      <c r="CK92" s="17">
        <v>0</v>
      </c>
      <c r="CL92" s="121">
        <v>2</v>
      </c>
      <c r="CM92" s="17" t="s">
        <v>1409</v>
      </c>
      <c r="CN92" s="17" t="s">
        <v>1410</v>
      </c>
      <c r="CO92" s="17" t="s">
        <v>1411</v>
      </c>
      <c r="CP92" s="17">
        <v>1</v>
      </c>
      <c r="CQ92" s="118">
        <v>0</v>
      </c>
      <c r="CR92" s="17">
        <v>1</v>
      </c>
      <c r="CS92" s="17" t="s">
        <v>544</v>
      </c>
      <c r="CT92" s="17" t="s">
        <v>677</v>
      </c>
      <c r="CV92" s="17" t="s">
        <v>1207</v>
      </c>
      <c r="CW92" s="17" t="s">
        <v>417</v>
      </c>
      <c r="CX92" s="17" t="s">
        <v>417</v>
      </c>
      <c r="CY92" s="121"/>
      <c r="CZ92" s="118">
        <v>0</v>
      </c>
      <c r="DC92" s="121"/>
      <c r="DD92" s="126"/>
      <c r="DF92" s="118"/>
      <c r="DG92" s="17" t="s">
        <v>1412</v>
      </c>
      <c r="DI92" s="126" t="s">
        <v>2715</v>
      </c>
      <c r="DJ92" s="118">
        <v>17</v>
      </c>
      <c r="DK92" s="118" t="s">
        <v>1413</v>
      </c>
      <c r="DL92" s="121"/>
      <c r="DM92" s="17" t="s">
        <v>1351</v>
      </c>
      <c r="DQ92" s="121"/>
      <c r="DY92" s="118"/>
      <c r="ED92" s="121"/>
      <c r="EK92" s="118"/>
      <c r="EL92" s="129"/>
      <c r="EM92" s="118">
        <v>70</v>
      </c>
      <c r="EN92" s="17">
        <v>5</v>
      </c>
      <c r="EO92" s="121"/>
      <c r="EP92" s="17">
        <v>59</v>
      </c>
      <c r="EQ92" s="118"/>
      <c r="ER92" s="121"/>
      <c r="EV92" s="128"/>
      <c r="EW92" s="128"/>
      <c r="EZ92" s="121"/>
      <c r="FB92" s="118"/>
      <c r="FD92" s="17">
        <v>0</v>
      </c>
      <c r="FE92" s="222">
        <v>14</v>
      </c>
      <c r="FF92" s="222"/>
      <c r="FG92" s="223"/>
      <c r="FH92" s="223"/>
      <c r="FI92" s="224"/>
      <c r="FJ92" s="223"/>
      <c r="FK92" s="118"/>
      <c r="FZ92" s="129"/>
      <c r="GB92" s="118"/>
      <c r="GH92" s="121"/>
      <c r="GI92" s="118"/>
      <c r="GN92" s="121"/>
      <c r="GO92" s="118"/>
      <c r="GU92" s="121"/>
      <c r="GV92" s="118"/>
      <c r="GY92" s="121"/>
      <c r="GZ92" s="118"/>
      <c r="HA92" s="121"/>
      <c r="HC92" s="118"/>
      <c r="HS92" s="121"/>
      <c r="HT92" s="17" t="s">
        <v>1414</v>
      </c>
      <c r="HU92" s="17" t="s">
        <v>2716</v>
      </c>
      <c r="HV92" s="17" t="s">
        <v>1414</v>
      </c>
    </row>
    <row r="93" spans="1:239" s="17" customFormat="1" ht="12" customHeight="1">
      <c r="A93" s="118">
        <v>87</v>
      </c>
      <c r="C93" s="17" t="s">
        <v>306</v>
      </c>
      <c r="D93" s="17" t="s">
        <v>663</v>
      </c>
      <c r="E93" s="17" t="s">
        <v>910</v>
      </c>
      <c r="F93" s="17" t="s">
        <v>911</v>
      </c>
      <c r="G93" s="17" t="s">
        <v>79</v>
      </c>
      <c r="H93" s="119">
        <v>-17.755213999999999</v>
      </c>
      <c r="I93" s="120">
        <v>-63.108488000000001</v>
      </c>
      <c r="J93" s="17" t="s">
        <v>303</v>
      </c>
      <c r="K93" s="17" t="s">
        <v>176</v>
      </c>
      <c r="L93" s="17" t="s">
        <v>304</v>
      </c>
      <c r="M93" s="121" t="s">
        <v>177</v>
      </c>
      <c r="N93" s="122">
        <v>40</v>
      </c>
      <c r="O93" s="123" t="s">
        <v>78</v>
      </c>
      <c r="P93" s="17" t="s">
        <v>196</v>
      </c>
      <c r="Q93" s="121" t="s">
        <v>179</v>
      </c>
      <c r="R93" s="124">
        <v>3</v>
      </c>
      <c r="S93" s="124">
        <v>3</v>
      </c>
      <c r="T93" s="124">
        <v>0</v>
      </c>
      <c r="U93" s="124">
        <v>2</v>
      </c>
      <c r="V93" s="124">
        <v>0</v>
      </c>
      <c r="W93" s="124">
        <v>2</v>
      </c>
      <c r="X93" s="124">
        <v>0</v>
      </c>
      <c r="Y93" s="125">
        <v>0</v>
      </c>
      <c r="Z93" s="17">
        <v>10</v>
      </c>
      <c r="AA93" s="126"/>
      <c r="AB93" s="127" t="s">
        <v>1415</v>
      </c>
      <c r="AC93" s="17" t="s">
        <v>192</v>
      </c>
      <c r="AD93" s="17">
        <v>3</v>
      </c>
      <c r="AE93" s="17" t="s">
        <v>254</v>
      </c>
      <c r="AF93" s="17">
        <v>1</v>
      </c>
      <c r="AG93" s="17" t="s">
        <v>189</v>
      </c>
      <c r="AH93" s="17" t="s">
        <v>194</v>
      </c>
      <c r="AI93" s="17">
        <v>3</v>
      </c>
      <c r="AJ93" s="17" t="s">
        <v>241</v>
      </c>
      <c r="AK93" s="17">
        <v>1</v>
      </c>
      <c r="AL93" s="17" t="s">
        <v>195</v>
      </c>
      <c r="AM93" s="17" t="s">
        <v>721</v>
      </c>
      <c r="AN93" s="17">
        <v>2</v>
      </c>
      <c r="AO93" s="17" t="s">
        <v>184</v>
      </c>
      <c r="AP93" s="17">
        <v>1</v>
      </c>
      <c r="AQ93" s="17" t="s">
        <v>195</v>
      </c>
      <c r="AR93" s="17" t="s">
        <v>77</v>
      </c>
      <c r="AS93" s="17">
        <v>0</v>
      </c>
      <c r="AT93" s="17" t="s">
        <v>77</v>
      </c>
      <c r="AU93" s="17">
        <v>0</v>
      </c>
      <c r="AV93" s="17" t="s">
        <v>77</v>
      </c>
      <c r="AW93" s="17" t="s">
        <v>825</v>
      </c>
      <c r="AX93" s="17">
        <v>2</v>
      </c>
      <c r="AY93" s="17" t="s">
        <v>254</v>
      </c>
      <c r="AZ93" s="17">
        <v>1</v>
      </c>
      <c r="BA93" s="17" t="s">
        <v>189</v>
      </c>
      <c r="BB93" s="17" t="s">
        <v>77</v>
      </c>
      <c r="BC93" s="17">
        <v>0</v>
      </c>
      <c r="BD93" s="17" t="s">
        <v>77</v>
      </c>
      <c r="BE93" s="17">
        <v>0</v>
      </c>
      <c r="BF93" s="17" t="s">
        <v>77</v>
      </c>
      <c r="BL93" s="17">
        <v>10</v>
      </c>
      <c r="BM93" s="126"/>
      <c r="BN93" s="126"/>
      <c r="BO93" s="126"/>
      <c r="BP93" s="126">
        <v>2023</v>
      </c>
      <c r="BQ93" s="126" t="s">
        <v>171</v>
      </c>
      <c r="BS93" s="128"/>
      <c r="BT93" s="221" t="s">
        <v>1416</v>
      </c>
      <c r="BU93" s="118">
        <v>2</v>
      </c>
      <c r="BV93" s="17">
        <v>2</v>
      </c>
      <c r="BW93" s="17">
        <v>0</v>
      </c>
      <c r="BX93" s="17">
        <v>0</v>
      </c>
      <c r="BY93" s="17">
        <v>0</v>
      </c>
      <c r="BZ93" s="17">
        <v>0</v>
      </c>
      <c r="CB93" s="17">
        <v>4</v>
      </c>
      <c r="CC93" s="121">
        <v>10</v>
      </c>
      <c r="CE93" s="118">
        <v>0</v>
      </c>
      <c r="CF93" s="17">
        <v>0</v>
      </c>
      <c r="CG93" s="17">
        <v>2</v>
      </c>
      <c r="CH93" s="17">
        <v>0</v>
      </c>
      <c r="CI93" s="17">
        <v>0</v>
      </c>
      <c r="CJ93" s="17">
        <v>0</v>
      </c>
      <c r="CK93" s="17">
        <v>0</v>
      </c>
      <c r="CL93" s="121">
        <v>2</v>
      </c>
      <c r="CM93" s="17" t="s">
        <v>1417</v>
      </c>
      <c r="CN93" s="17" t="s">
        <v>235</v>
      </c>
      <c r="CO93" s="17" t="s">
        <v>1418</v>
      </c>
      <c r="CP93" s="17">
        <v>1</v>
      </c>
      <c r="CQ93" s="118">
        <v>0</v>
      </c>
      <c r="CR93" s="17">
        <v>0</v>
      </c>
      <c r="CS93" s="17" t="s">
        <v>544</v>
      </c>
      <c r="CT93" s="17" t="s">
        <v>77</v>
      </c>
      <c r="CV93" s="17" t="s">
        <v>1323</v>
      </c>
      <c r="CW93" s="17" t="s">
        <v>561</v>
      </c>
      <c r="CX93" s="17" t="s">
        <v>179</v>
      </c>
      <c r="CY93" s="121"/>
      <c r="CZ93" s="118">
        <v>0</v>
      </c>
      <c r="DC93" s="121"/>
      <c r="DD93" s="126"/>
      <c r="DF93" s="118"/>
      <c r="DG93" s="17" t="s">
        <v>1118</v>
      </c>
      <c r="DI93" s="126" t="s">
        <v>2636</v>
      </c>
      <c r="DJ93" s="118">
        <v>6</v>
      </c>
      <c r="DK93" s="118" t="s">
        <v>1219</v>
      </c>
      <c r="DL93" s="121"/>
      <c r="DM93" s="17" t="s">
        <v>1139</v>
      </c>
      <c r="DQ93" s="121"/>
      <c r="DY93" s="118"/>
      <c r="ED93" s="121"/>
      <c r="EK93" s="118"/>
      <c r="EL93" s="129"/>
      <c r="EM93" s="118">
        <v>70</v>
      </c>
      <c r="EN93" s="17">
        <v>4</v>
      </c>
      <c r="EO93" s="121"/>
      <c r="EP93" s="17">
        <v>59</v>
      </c>
      <c r="EQ93" s="118"/>
      <c r="ER93" s="121"/>
      <c r="EV93" s="128"/>
      <c r="EW93" s="128"/>
      <c r="EZ93" s="121"/>
      <c r="FB93" s="118"/>
      <c r="FD93" s="17">
        <v>0</v>
      </c>
      <c r="FE93" s="222">
        <v>14</v>
      </c>
      <c r="FF93" s="222"/>
      <c r="FG93" s="223"/>
      <c r="FH93" s="223"/>
      <c r="FI93" s="224"/>
      <c r="FJ93" s="223"/>
      <c r="FK93" s="118"/>
      <c r="FZ93" s="129"/>
      <c r="GB93" s="118"/>
      <c r="GH93" s="121"/>
      <c r="GI93" s="118"/>
      <c r="GN93" s="121"/>
      <c r="GO93" s="118"/>
      <c r="GU93" s="121"/>
      <c r="GV93" s="118"/>
      <c r="GY93" s="121"/>
      <c r="GZ93" s="118"/>
      <c r="HA93" s="121"/>
      <c r="HC93" s="118"/>
      <c r="HS93" s="121"/>
      <c r="HT93" s="17" t="s">
        <v>1220</v>
      </c>
      <c r="HU93" s="17" t="s">
        <v>2717</v>
      </c>
      <c r="HV93" s="17" t="s">
        <v>1220</v>
      </c>
    </row>
    <row r="94" spans="1:239" s="17" customFormat="1" ht="12" customHeight="1">
      <c r="A94" s="118">
        <v>88</v>
      </c>
      <c r="C94" s="17" t="s">
        <v>320</v>
      </c>
      <c r="D94" s="17" t="s">
        <v>663</v>
      </c>
      <c r="E94" s="17" t="s">
        <v>912</v>
      </c>
      <c r="F94" s="17" t="s">
        <v>913</v>
      </c>
      <c r="G94" s="17" t="s">
        <v>79</v>
      </c>
      <c r="H94" s="119">
        <v>-17.383666699999999</v>
      </c>
      <c r="I94" s="120">
        <v>-66.145527999999999</v>
      </c>
      <c r="J94" s="17" t="s">
        <v>303</v>
      </c>
      <c r="K94" s="17" t="s">
        <v>201</v>
      </c>
      <c r="L94" s="17" t="s">
        <v>312</v>
      </c>
      <c r="M94" s="121" t="s">
        <v>201</v>
      </c>
      <c r="N94" s="122">
        <v>12</v>
      </c>
      <c r="O94" s="123" t="s">
        <v>610</v>
      </c>
      <c r="P94" s="17" t="s">
        <v>196</v>
      </c>
      <c r="Q94" s="121" t="s">
        <v>179</v>
      </c>
      <c r="R94" s="124">
        <v>0</v>
      </c>
      <c r="S94" s="124">
        <v>0</v>
      </c>
      <c r="T94" s="124">
        <v>3</v>
      </c>
      <c r="U94" s="124">
        <v>0</v>
      </c>
      <c r="V94" s="124">
        <v>0</v>
      </c>
      <c r="W94" s="124">
        <v>3</v>
      </c>
      <c r="X94" s="124">
        <v>0</v>
      </c>
      <c r="Y94" s="125">
        <v>0</v>
      </c>
      <c r="Z94" s="17">
        <v>6</v>
      </c>
      <c r="AA94" s="126"/>
      <c r="AB94" s="127" t="s">
        <v>203</v>
      </c>
      <c r="AC94" s="17" t="s">
        <v>204</v>
      </c>
      <c r="AD94" s="17">
        <v>3</v>
      </c>
      <c r="AE94" s="17" t="s">
        <v>205</v>
      </c>
      <c r="AF94" s="17">
        <v>1</v>
      </c>
      <c r="AG94" s="17" t="s">
        <v>211</v>
      </c>
      <c r="AH94" s="17" t="s">
        <v>207</v>
      </c>
      <c r="AI94" s="17">
        <v>0</v>
      </c>
      <c r="AJ94" s="17" t="s">
        <v>208</v>
      </c>
      <c r="AK94" s="17">
        <v>0</v>
      </c>
      <c r="AL94" s="17" t="s">
        <v>211</v>
      </c>
      <c r="AM94" s="17" t="s">
        <v>77</v>
      </c>
      <c r="AN94" s="17">
        <v>0</v>
      </c>
      <c r="AO94" s="17" t="s">
        <v>209</v>
      </c>
      <c r="AP94" s="17">
        <v>0</v>
      </c>
      <c r="AQ94" s="17" t="s">
        <v>77</v>
      </c>
      <c r="AR94" s="17" t="s">
        <v>77</v>
      </c>
      <c r="AS94" s="17">
        <v>0</v>
      </c>
      <c r="AT94" s="17" t="s">
        <v>77</v>
      </c>
      <c r="AU94" s="17">
        <v>0</v>
      </c>
      <c r="AV94" s="17" t="s">
        <v>77</v>
      </c>
      <c r="AW94" s="17" t="s">
        <v>186</v>
      </c>
      <c r="AX94" s="17">
        <v>3</v>
      </c>
      <c r="AY94" s="17" t="s">
        <v>210</v>
      </c>
      <c r="AZ94" s="17">
        <v>1</v>
      </c>
      <c r="BA94" s="17" t="s">
        <v>236</v>
      </c>
      <c r="BB94" s="17" t="s">
        <v>77</v>
      </c>
      <c r="BC94" s="17">
        <v>0</v>
      </c>
      <c r="BD94" s="17" t="s">
        <v>77</v>
      </c>
      <c r="BE94" s="17">
        <v>0</v>
      </c>
      <c r="BF94" s="17" t="s">
        <v>77</v>
      </c>
      <c r="BL94" s="17">
        <v>6</v>
      </c>
      <c r="BM94" s="126"/>
      <c r="BN94" s="126"/>
      <c r="BO94" s="126"/>
      <c r="BP94" s="126">
        <v>2023</v>
      </c>
      <c r="BQ94" s="126" t="s">
        <v>171</v>
      </c>
      <c r="BS94" s="128"/>
      <c r="BT94" s="221" t="s">
        <v>1419</v>
      </c>
      <c r="BU94" s="118">
        <v>0</v>
      </c>
      <c r="BV94" s="17">
        <v>0</v>
      </c>
      <c r="BW94" s="17">
        <v>0</v>
      </c>
      <c r="BX94" s="17">
        <v>3</v>
      </c>
      <c r="BY94" s="17">
        <v>0</v>
      </c>
      <c r="BZ94" s="17">
        <v>0</v>
      </c>
      <c r="CB94" s="17">
        <v>3</v>
      </c>
      <c r="CC94" s="121">
        <v>6</v>
      </c>
      <c r="CE94" s="118">
        <v>0</v>
      </c>
      <c r="CF94" s="17">
        <v>0</v>
      </c>
      <c r="CG94" s="17">
        <v>3</v>
      </c>
      <c r="CH94" s="17">
        <v>0</v>
      </c>
      <c r="CI94" s="17">
        <v>0</v>
      </c>
      <c r="CJ94" s="17">
        <v>0</v>
      </c>
      <c r="CK94" s="17">
        <v>0</v>
      </c>
      <c r="CL94" s="121">
        <v>3</v>
      </c>
      <c r="CM94" s="17" t="s">
        <v>1420</v>
      </c>
      <c r="CN94" s="17" t="s">
        <v>251</v>
      </c>
      <c r="CO94" s="17" t="s">
        <v>190</v>
      </c>
      <c r="CP94" s="17">
        <v>2</v>
      </c>
      <c r="CQ94" s="118">
        <v>1</v>
      </c>
      <c r="CR94" s="17">
        <v>0</v>
      </c>
      <c r="CS94" s="17" t="s">
        <v>676</v>
      </c>
      <c r="CT94" s="17" t="s">
        <v>77</v>
      </c>
      <c r="CV94" s="17" t="s">
        <v>1117</v>
      </c>
      <c r="CW94" s="17" t="s">
        <v>678</v>
      </c>
      <c r="CX94" s="17" t="s">
        <v>179</v>
      </c>
      <c r="CY94" s="121"/>
      <c r="CZ94" s="118">
        <v>0</v>
      </c>
      <c r="DC94" s="121"/>
      <c r="DD94" s="126"/>
      <c r="DF94" s="118"/>
      <c r="DG94" s="17" t="s">
        <v>1148</v>
      </c>
      <c r="DI94" s="126" t="s">
        <v>2664</v>
      </c>
      <c r="DJ94" s="118">
        <v>31</v>
      </c>
      <c r="DK94" s="118" t="s">
        <v>1421</v>
      </c>
      <c r="DL94" s="121"/>
      <c r="DM94" s="17" t="s">
        <v>1156</v>
      </c>
      <c r="DQ94" s="121"/>
      <c r="DY94" s="118"/>
      <c r="ED94" s="121"/>
      <c r="EK94" s="118"/>
      <c r="EL94" s="129"/>
      <c r="EM94" s="118">
        <v>30</v>
      </c>
      <c r="EN94" s="17">
        <v>3</v>
      </c>
      <c r="EO94" s="121"/>
      <c r="EP94" s="17">
        <v>27</v>
      </c>
      <c r="EQ94" s="118"/>
      <c r="ER94" s="121"/>
      <c r="EV94" s="128"/>
      <c r="EW94" s="128"/>
      <c r="EY94" s="131"/>
      <c r="EZ94" s="121"/>
      <c r="FB94" s="118"/>
      <c r="FD94" s="17">
        <v>0</v>
      </c>
      <c r="FE94" s="222">
        <v>14</v>
      </c>
      <c r="FF94" s="222"/>
      <c r="FG94" s="223"/>
      <c r="FH94" s="223"/>
      <c r="FI94" s="224"/>
      <c r="FJ94" s="223"/>
      <c r="FK94" s="118"/>
      <c r="FZ94" s="129"/>
      <c r="GB94" s="118"/>
      <c r="GH94" s="121"/>
      <c r="GI94" s="118"/>
      <c r="GN94" s="121"/>
      <c r="GO94" s="118"/>
      <c r="GU94" s="121"/>
      <c r="GV94" s="118"/>
      <c r="GY94" s="121"/>
      <c r="GZ94" s="118"/>
      <c r="HA94" s="121"/>
      <c r="HC94" s="118"/>
      <c r="HS94" s="121"/>
      <c r="HT94" s="17" t="s">
        <v>1422</v>
      </c>
      <c r="HU94" s="17" t="s">
        <v>2613</v>
      </c>
      <c r="HV94" s="17" t="s">
        <v>1422</v>
      </c>
      <c r="IE94" s="17" t="e">
        <v>#N/A</v>
      </c>
    </row>
    <row r="95" spans="1:239" s="17" customFormat="1" ht="12" customHeight="1">
      <c r="A95" s="118">
        <v>89</v>
      </c>
      <c r="D95" s="17" t="s">
        <v>663</v>
      </c>
      <c r="E95" s="17" t="s">
        <v>914</v>
      </c>
      <c r="F95" s="17" t="s">
        <v>915</v>
      </c>
      <c r="G95" s="17" t="s">
        <v>79</v>
      </c>
      <c r="H95" s="119">
        <v>-19.038533999999999</v>
      </c>
      <c r="I95" s="120">
        <v>-65.263182</v>
      </c>
      <c r="J95" s="17" t="s">
        <v>303</v>
      </c>
      <c r="K95" s="17" t="s">
        <v>769</v>
      </c>
      <c r="L95" s="17" t="s">
        <v>770</v>
      </c>
      <c r="M95" s="121" t="s">
        <v>323</v>
      </c>
      <c r="N95" s="122">
        <v>10</v>
      </c>
      <c r="O95" s="123" t="s">
        <v>610</v>
      </c>
      <c r="P95" s="17" t="s">
        <v>196</v>
      </c>
      <c r="Q95" s="121" t="s">
        <v>179</v>
      </c>
      <c r="R95" s="124">
        <v>3</v>
      </c>
      <c r="S95" s="124">
        <v>1</v>
      </c>
      <c r="T95" s="124">
        <v>0</v>
      </c>
      <c r="U95" s="124">
        <v>0</v>
      </c>
      <c r="V95" s="124">
        <v>3</v>
      </c>
      <c r="W95" s="124">
        <v>3</v>
      </c>
      <c r="X95" s="124">
        <v>1</v>
      </c>
      <c r="Y95" s="125">
        <v>0</v>
      </c>
      <c r="Z95" s="17">
        <v>11</v>
      </c>
      <c r="AA95" s="126"/>
      <c r="AB95" s="127" t="s">
        <v>333</v>
      </c>
      <c r="AC95" s="17" t="s">
        <v>223</v>
      </c>
      <c r="AD95" s="17">
        <v>3</v>
      </c>
      <c r="AE95" s="17" t="s">
        <v>181</v>
      </c>
      <c r="AF95" s="17">
        <v>1</v>
      </c>
      <c r="AG95" s="17" t="s">
        <v>206</v>
      </c>
      <c r="AH95" s="17" t="s">
        <v>916</v>
      </c>
      <c r="AI95" s="17">
        <v>1</v>
      </c>
      <c r="AJ95" s="17" t="s">
        <v>184</v>
      </c>
      <c r="AK95" s="17">
        <v>1</v>
      </c>
      <c r="AL95" s="17" t="s">
        <v>195</v>
      </c>
      <c r="AM95" s="17" t="s">
        <v>77</v>
      </c>
      <c r="AN95" s="17">
        <v>0</v>
      </c>
      <c r="AO95" s="17" t="s">
        <v>77</v>
      </c>
      <c r="AP95" s="17">
        <v>0</v>
      </c>
      <c r="AQ95" s="17" t="s">
        <v>77</v>
      </c>
      <c r="AR95" s="17" t="s">
        <v>198</v>
      </c>
      <c r="AS95" s="17">
        <v>3</v>
      </c>
      <c r="AT95" s="17" t="s">
        <v>325</v>
      </c>
      <c r="AU95" s="17">
        <v>1</v>
      </c>
      <c r="AV95" s="17" t="s">
        <v>214</v>
      </c>
      <c r="AW95" s="17" t="s">
        <v>917</v>
      </c>
      <c r="AX95" s="17">
        <v>3</v>
      </c>
      <c r="AY95" s="17" t="s">
        <v>326</v>
      </c>
      <c r="AZ95" s="17">
        <v>0</v>
      </c>
      <c r="BA95" s="17" t="s">
        <v>189</v>
      </c>
      <c r="BB95" s="17" t="s">
        <v>252</v>
      </c>
      <c r="BC95" s="17">
        <v>1</v>
      </c>
      <c r="BD95" s="17" t="s">
        <v>326</v>
      </c>
      <c r="BE95" s="17">
        <v>0</v>
      </c>
      <c r="BF95" s="17" t="s">
        <v>214</v>
      </c>
      <c r="BL95" s="17">
        <v>11</v>
      </c>
      <c r="BM95" s="126"/>
      <c r="BN95" s="126"/>
      <c r="BO95" s="126"/>
      <c r="BP95" s="126" t="s">
        <v>2596</v>
      </c>
      <c r="BQ95" s="126" t="s">
        <v>171</v>
      </c>
      <c r="BS95" s="128"/>
      <c r="BT95" s="221" t="s">
        <v>1423</v>
      </c>
      <c r="BU95" s="118">
        <v>1</v>
      </c>
      <c r="BV95" s="17">
        <v>0</v>
      </c>
      <c r="BW95" s="17">
        <v>0</v>
      </c>
      <c r="BX95" s="17">
        <v>2</v>
      </c>
      <c r="BY95" s="17">
        <v>0</v>
      </c>
      <c r="BZ95" s="17">
        <v>0</v>
      </c>
      <c r="CB95" s="17">
        <v>3</v>
      </c>
      <c r="CC95" s="121">
        <v>11</v>
      </c>
      <c r="CE95" s="118">
        <v>0</v>
      </c>
      <c r="CF95" s="17">
        <v>0</v>
      </c>
      <c r="CG95" s="17">
        <v>2</v>
      </c>
      <c r="CH95" s="17">
        <v>0</v>
      </c>
      <c r="CI95" s="17">
        <v>0</v>
      </c>
      <c r="CJ95" s="17">
        <v>0</v>
      </c>
      <c r="CK95" s="17">
        <v>2</v>
      </c>
      <c r="CL95" s="121">
        <v>4</v>
      </c>
      <c r="CM95" s="17" t="s">
        <v>1424</v>
      </c>
      <c r="CN95" s="17" t="s">
        <v>1344</v>
      </c>
      <c r="CO95" s="17" t="s">
        <v>1425</v>
      </c>
      <c r="CP95" s="17">
        <v>1</v>
      </c>
      <c r="CQ95" s="118">
        <v>0</v>
      </c>
      <c r="CR95" s="17">
        <v>0</v>
      </c>
      <c r="CS95" s="17" t="s">
        <v>544</v>
      </c>
      <c r="CT95" s="17" t="s">
        <v>77</v>
      </c>
      <c r="CV95" s="17" t="s">
        <v>1100</v>
      </c>
      <c r="CW95" s="17" t="s">
        <v>417</v>
      </c>
      <c r="CX95" s="17" t="s">
        <v>179</v>
      </c>
      <c r="CY95" s="121"/>
      <c r="CZ95" s="118">
        <v>0</v>
      </c>
      <c r="DC95" s="121"/>
      <c r="DD95" s="126"/>
      <c r="DF95" s="118"/>
      <c r="DG95" s="17" t="s">
        <v>1118</v>
      </c>
      <c r="DI95" s="126" t="s">
        <v>2629</v>
      </c>
      <c r="DJ95" s="118">
        <v>3</v>
      </c>
      <c r="DK95" s="118" t="s">
        <v>1426</v>
      </c>
      <c r="DL95" s="121"/>
      <c r="DM95" s="17" t="s">
        <v>2599</v>
      </c>
      <c r="DQ95" s="121"/>
      <c r="DY95" s="118">
        <v>4</v>
      </c>
      <c r="ED95" s="121"/>
      <c r="EG95" s="17">
        <v>8</v>
      </c>
      <c r="EK95" s="118">
        <v>2</v>
      </c>
      <c r="EL95" s="129"/>
      <c r="EM95" s="118">
        <v>30</v>
      </c>
      <c r="EN95" s="17">
        <v>3</v>
      </c>
      <c r="EO95" s="121"/>
      <c r="EP95" s="17">
        <v>25</v>
      </c>
      <c r="EQ95" s="118"/>
      <c r="ER95" s="121"/>
      <c r="EV95" s="128"/>
      <c r="EW95" s="128"/>
      <c r="EZ95" s="121"/>
      <c r="FB95" s="118">
        <v>13</v>
      </c>
      <c r="FC95" s="17">
        <v>6</v>
      </c>
      <c r="FD95" s="17">
        <v>19</v>
      </c>
      <c r="FE95" s="222">
        <v>35</v>
      </c>
      <c r="FF95" s="222"/>
      <c r="FG95" s="223"/>
      <c r="FH95" s="223"/>
      <c r="FI95" s="224"/>
      <c r="FJ95" s="223"/>
      <c r="FK95" s="118"/>
      <c r="FP95" s="17">
        <v>1</v>
      </c>
      <c r="FR95" s="17">
        <v>1</v>
      </c>
      <c r="FT95" s="17">
        <v>1</v>
      </c>
      <c r="FZ95" s="129"/>
      <c r="GB95" s="118"/>
      <c r="GH95" s="121"/>
      <c r="GI95" s="118"/>
      <c r="GN95" s="121"/>
      <c r="GO95" s="118"/>
      <c r="GU95" s="121"/>
      <c r="GV95" s="118"/>
      <c r="GY95" s="121"/>
      <c r="GZ95" s="118"/>
      <c r="HA95" s="121"/>
      <c r="HC95" s="118"/>
      <c r="HS95" s="121"/>
      <c r="HT95" s="17" t="s">
        <v>2718</v>
      </c>
      <c r="HU95" s="17" t="s">
        <v>2719</v>
      </c>
      <c r="HV95" s="17" t="s">
        <v>2718</v>
      </c>
    </row>
    <row r="96" spans="1:239" s="17" customFormat="1" ht="12" customHeight="1">
      <c r="A96" s="118">
        <v>90</v>
      </c>
      <c r="C96" s="17" t="s">
        <v>679</v>
      </c>
      <c r="D96" s="17" t="s">
        <v>663</v>
      </c>
      <c r="E96" s="17" t="s">
        <v>918</v>
      </c>
      <c r="F96" s="17" t="s">
        <v>919</v>
      </c>
      <c r="G96" s="17" t="s">
        <v>79</v>
      </c>
      <c r="H96" s="119">
        <v>-17.389455000000002</v>
      </c>
      <c r="I96" s="120">
        <v>-66.151437999999999</v>
      </c>
      <c r="J96" s="17" t="s">
        <v>303</v>
      </c>
      <c r="K96" s="17" t="s">
        <v>201</v>
      </c>
      <c r="L96" s="17" t="s">
        <v>312</v>
      </c>
      <c r="M96" s="121" t="s">
        <v>201</v>
      </c>
      <c r="N96" s="122">
        <v>6</v>
      </c>
      <c r="O96" s="123" t="s">
        <v>610</v>
      </c>
      <c r="P96" s="17" t="s">
        <v>202</v>
      </c>
      <c r="Q96" s="121" t="s">
        <v>179</v>
      </c>
      <c r="R96" s="124">
        <v>0</v>
      </c>
      <c r="S96" s="124">
        <v>0</v>
      </c>
      <c r="T96" s="124">
        <v>3</v>
      </c>
      <c r="U96" s="124">
        <v>0</v>
      </c>
      <c r="V96" s="124">
        <v>0</v>
      </c>
      <c r="W96" s="124">
        <v>3</v>
      </c>
      <c r="X96" s="124">
        <v>0</v>
      </c>
      <c r="Y96" s="125">
        <v>0</v>
      </c>
      <c r="Z96" s="17">
        <v>6</v>
      </c>
      <c r="AA96" s="126"/>
      <c r="AB96" s="127" t="s">
        <v>203</v>
      </c>
      <c r="AC96" s="17" t="s">
        <v>204</v>
      </c>
      <c r="AD96" s="17">
        <v>3</v>
      </c>
      <c r="AE96" s="17" t="s">
        <v>205</v>
      </c>
      <c r="AF96" s="17">
        <v>1</v>
      </c>
      <c r="AG96" s="17" t="s">
        <v>206</v>
      </c>
      <c r="AH96" s="17" t="s">
        <v>207</v>
      </c>
      <c r="AI96" s="17">
        <v>0</v>
      </c>
      <c r="AJ96" s="17" t="s">
        <v>208</v>
      </c>
      <c r="AK96" s="17">
        <v>0</v>
      </c>
      <c r="AL96" s="17" t="s">
        <v>206</v>
      </c>
      <c r="AM96" s="17" t="s">
        <v>77</v>
      </c>
      <c r="AN96" s="17">
        <v>0</v>
      </c>
      <c r="AO96" s="17" t="s">
        <v>77</v>
      </c>
      <c r="AP96" s="17">
        <v>0</v>
      </c>
      <c r="AQ96" s="17" t="s">
        <v>77</v>
      </c>
      <c r="AR96" s="17" t="s">
        <v>77</v>
      </c>
      <c r="AS96" s="17">
        <v>0</v>
      </c>
      <c r="AT96" s="17" t="s">
        <v>77</v>
      </c>
      <c r="AU96" s="17">
        <v>0</v>
      </c>
      <c r="AV96" s="17" t="s">
        <v>77</v>
      </c>
      <c r="AW96" s="17" t="s">
        <v>186</v>
      </c>
      <c r="AX96" s="17">
        <v>3</v>
      </c>
      <c r="AY96" s="17" t="s">
        <v>210</v>
      </c>
      <c r="AZ96" s="17">
        <v>1</v>
      </c>
      <c r="BA96" s="17" t="s">
        <v>206</v>
      </c>
      <c r="BB96" s="17" t="s">
        <v>77</v>
      </c>
      <c r="BC96" s="17">
        <v>0</v>
      </c>
      <c r="BD96" s="17" t="s">
        <v>77</v>
      </c>
      <c r="BE96" s="17">
        <v>0</v>
      </c>
      <c r="BF96" s="17" t="s">
        <v>77</v>
      </c>
      <c r="BL96" s="17">
        <v>6</v>
      </c>
      <c r="BM96" s="126"/>
      <c r="BN96" s="126"/>
      <c r="BO96" s="126"/>
      <c r="BP96" s="126">
        <v>2023</v>
      </c>
      <c r="BQ96" s="126" t="s">
        <v>171</v>
      </c>
      <c r="BS96" s="128"/>
      <c r="BT96" s="221" t="s">
        <v>1427</v>
      </c>
      <c r="BU96" s="118">
        <v>0</v>
      </c>
      <c r="BV96" s="17">
        <v>2</v>
      </c>
      <c r="BW96" s="17">
        <v>0</v>
      </c>
      <c r="BX96" s="17">
        <v>0</v>
      </c>
      <c r="BY96" s="17">
        <v>0</v>
      </c>
      <c r="BZ96" s="17">
        <v>0</v>
      </c>
      <c r="CB96" s="17">
        <v>2</v>
      </c>
      <c r="CC96" s="121">
        <v>6</v>
      </c>
      <c r="CE96" s="118">
        <v>0</v>
      </c>
      <c r="CF96" s="17">
        <v>0</v>
      </c>
      <c r="CG96" s="17">
        <v>2</v>
      </c>
      <c r="CH96" s="17">
        <v>0</v>
      </c>
      <c r="CI96" s="17">
        <v>0</v>
      </c>
      <c r="CJ96" s="17">
        <v>0</v>
      </c>
      <c r="CK96" s="17">
        <v>2</v>
      </c>
      <c r="CL96" s="121">
        <v>4</v>
      </c>
      <c r="CM96" s="17" t="s">
        <v>1428</v>
      </c>
      <c r="CN96" s="17" t="s">
        <v>251</v>
      </c>
      <c r="CO96" s="17" t="s">
        <v>1429</v>
      </c>
      <c r="CP96" s="17">
        <v>1</v>
      </c>
      <c r="CQ96" s="118">
        <v>1</v>
      </c>
      <c r="CR96" s="17">
        <v>0</v>
      </c>
      <c r="CS96" s="17" t="s">
        <v>676</v>
      </c>
      <c r="CT96" s="17" t="s">
        <v>77</v>
      </c>
      <c r="CV96" s="17" t="s">
        <v>1117</v>
      </c>
      <c r="CW96" s="17" t="s">
        <v>678</v>
      </c>
      <c r="CX96" s="17" t="s">
        <v>179</v>
      </c>
      <c r="CY96" s="121"/>
      <c r="CZ96" s="118">
        <v>0</v>
      </c>
      <c r="DC96" s="121"/>
      <c r="DD96" s="126"/>
      <c r="DF96" s="118"/>
      <c r="DG96" s="17" t="s">
        <v>1118</v>
      </c>
      <c r="DI96" s="126" t="s">
        <v>2606</v>
      </c>
      <c r="DJ96" s="118">
        <v>10</v>
      </c>
      <c r="DK96" s="118" t="s">
        <v>1255</v>
      </c>
      <c r="DL96" s="121"/>
      <c r="DM96" s="17" t="s">
        <v>2599</v>
      </c>
      <c r="DQ96" s="121"/>
      <c r="DY96" s="118"/>
      <c r="EA96" s="17">
        <v>4</v>
      </c>
      <c r="ED96" s="121"/>
      <c r="EG96" s="17">
        <v>8</v>
      </c>
      <c r="EK96" s="118">
        <v>2</v>
      </c>
      <c r="EL96" s="121"/>
      <c r="EM96" s="118">
        <v>30</v>
      </c>
      <c r="EN96" s="17">
        <v>2</v>
      </c>
      <c r="EO96" s="121"/>
      <c r="EP96" s="17">
        <v>21</v>
      </c>
      <c r="EQ96" s="118"/>
      <c r="ER96" s="121"/>
      <c r="EV96" s="128"/>
      <c r="EW96" s="128"/>
      <c r="EZ96" s="121"/>
      <c r="FB96" s="118"/>
      <c r="FD96" s="17">
        <v>0</v>
      </c>
      <c r="FE96" s="222">
        <v>14</v>
      </c>
      <c r="FF96" s="222"/>
      <c r="FG96" s="223"/>
      <c r="FH96" s="223"/>
      <c r="FI96" s="224"/>
      <c r="FJ96" s="223"/>
      <c r="FK96" s="118"/>
      <c r="FY96" s="17" t="s">
        <v>600</v>
      </c>
      <c r="FZ96" s="129"/>
      <c r="GB96" s="118"/>
      <c r="GH96" s="121"/>
      <c r="GI96" s="118"/>
      <c r="GN96" s="121"/>
      <c r="GO96" s="118"/>
      <c r="GU96" s="121"/>
      <c r="GV96" s="118"/>
      <c r="GY96" s="121"/>
      <c r="GZ96" s="118"/>
      <c r="HA96" s="121"/>
      <c r="HC96" s="118"/>
      <c r="HS96" s="121"/>
      <c r="HT96" s="17" t="s">
        <v>2720</v>
      </c>
      <c r="HU96" s="17" t="s">
        <v>2721</v>
      </c>
      <c r="HV96" s="17" t="s">
        <v>2720</v>
      </c>
      <c r="IA96" s="128"/>
      <c r="IB96" s="128"/>
      <c r="IC96" s="128"/>
      <c r="ID96" s="128"/>
      <c r="IE96" s="17" t="e">
        <v>#N/A</v>
      </c>
    </row>
    <row r="97" spans="1:239" s="17" customFormat="1" ht="12" customHeight="1">
      <c r="A97" s="118">
        <v>91</v>
      </c>
      <c r="C97" s="17" t="s">
        <v>314</v>
      </c>
      <c r="D97" s="17" t="s">
        <v>663</v>
      </c>
      <c r="E97" s="17" t="s">
        <v>920</v>
      </c>
      <c r="F97" s="17" t="s">
        <v>921</v>
      </c>
      <c r="G97" s="17" t="s">
        <v>79</v>
      </c>
      <c r="H97" s="119">
        <v>-17.390222000000001</v>
      </c>
      <c r="I97" s="120">
        <v>-66.166667000000004</v>
      </c>
      <c r="J97" s="17" t="s">
        <v>303</v>
      </c>
      <c r="K97" s="17" t="s">
        <v>201</v>
      </c>
      <c r="L97" s="17" t="s">
        <v>312</v>
      </c>
      <c r="M97" s="121" t="s">
        <v>201</v>
      </c>
      <c r="N97" s="122">
        <v>6</v>
      </c>
      <c r="O97" s="123" t="s">
        <v>610</v>
      </c>
      <c r="P97" s="17" t="s">
        <v>202</v>
      </c>
      <c r="Q97" s="121" t="s">
        <v>179</v>
      </c>
      <c r="R97" s="124">
        <v>0</v>
      </c>
      <c r="S97" s="124">
        <v>0</v>
      </c>
      <c r="T97" s="124">
        <v>3</v>
      </c>
      <c r="U97" s="124">
        <v>0</v>
      </c>
      <c r="V97" s="124">
        <v>0</v>
      </c>
      <c r="W97" s="124">
        <v>1</v>
      </c>
      <c r="X97" s="124">
        <v>0</v>
      </c>
      <c r="Y97" s="125">
        <v>0</v>
      </c>
      <c r="Z97" s="17">
        <v>4</v>
      </c>
      <c r="AA97" s="126"/>
      <c r="AB97" s="127" t="s">
        <v>682</v>
      </c>
      <c r="AC97" s="17" t="s">
        <v>204</v>
      </c>
      <c r="AD97" s="17">
        <v>3</v>
      </c>
      <c r="AE97" s="17" t="s">
        <v>682</v>
      </c>
      <c r="AF97" s="17">
        <v>1</v>
      </c>
      <c r="AG97" s="17" t="s">
        <v>206</v>
      </c>
      <c r="AH97" s="17" t="s">
        <v>207</v>
      </c>
      <c r="AI97" s="17">
        <v>0</v>
      </c>
      <c r="AJ97" s="17" t="s">
        <v>683</v>
      </c>
      <c r="AK97" s="17">
        <v>0</v>
      </c>
      <c r="AL97" s="17" t="s">
        <v>195</v>
      </c>
      <c r="AM97" s="17" t="s">
        <v>77</v>
      </c>
      <c r="AN97" s="17">
        <v>0</v>
      </c>
      <c r="AO97" s="17" t="s">
        <v>77</v>
      </c>
      <c r="AP97" s="17">
        <v>0</v>
      </c>
      <c r="AQ97" s="17" t="s">
        <v>77</v>
      </c>
      <c r="AR97" s="17" t="s">
        <v>77</v>
      </c>
      <c r="AS97" s="17">
        <v>0</v>
      </c>
      <c r="AT97" s="17" t="s">
        <v>77</v>
      </c>
      <c r="AU97" s="17">
        <v>0</v>
      </c>
      <c r="AV97" s="17" t="s">
        <v>77</v>
      </c>
      <c r="AW97" s="17" t="s">
        <v>238</v>
      </c>
      <c r="AX97" s="17">
        <v>1</v>
      </c>
      <c r="AY97" s="17" t="s">
        <v>683</v>
      </c>
      <c r="AZ97" s="17">
        <v>0</v>
      </c>
      <c r="BA97" s="17" t="s">
        <v>206</v>
      </c>
      <c r="BB97" s="17" t="s">
        <v>77</v>
      </c>
      <c r="BC97" s="17">
        <v>0</v>
      </c>
      <c r="BD97" s="17" t="s">
        <v>77</v>
      </c>
      <c r="BE97" s="17">
        <v>0</v>
      </c>
      <c r="BF97" s="17" t="s">
        <v>77</v>
      </c>
      <c r="BL97" s="17">
        <v>4</v>
      </c>
      <c r="BM97" s="126"/>
      <c r="BN97" s="126"/>
      <c r="BO97" s="126"/>
      <c r="BP97" s="126">
        <v>2023</v>
      </c>
      <c r="BQ97" s="126" t="s">
        <v>171</v>
      </c>
      <c r="BS97" s="128"/>
      <c r="BT97" s="221" t="s">
        <v>1114</v>
      </c>
      <c r="BU97" s="118">
        <v>0</v>
      </c>
      <c r="BV97" s="17">
        <v>1</v>
      </c>
      <c r="BW97" s="17">
        <v>0</v>
      </c>
      <c r="BX97" s="17">
        <v>0</v>
      </c>
      <c r="BY97" s="17">
        <v>0</v>
      </c>
      <c r="BZ97" s="17">
        <v>0</v>
      </c>
      <c r="CB97" s="17">
        <v>1</v>
      </c>
      <c r="CC97" s="121">
        <v>4</v>
      </c>
      <c r="CE97" s="118">
        <v>0</v>
      </c>
      <c r="CF97" s="17">
        <v>0</v>
      </c>
      <c r="CG97" s="17">
        <v>1</v>
      </c>
      <c r="CH97" s="17">
        <v>0</v>
      </c>
      <c r="CI97" s="17">
        <v>0</v>
      </c>
      <c r="CJ97" s="17">
        <v>0</v>
      </c>
      <c r="CK97" s="17">
        <v>0</v>
      </c>
      <c r="CL97" s="121">
        <v>1</v>
      </c>
      <c r="CM97" s="17" t="s">
        <v>1115</v>
      </c>
      <c r="CN97" s="17" t="s">
        <v>246</v>
      </c>
      <c r="CO97" s="17" t="s">
        <v>1116</v>
      </c>
      <c r="CP97" s="17">
        <v>2</v>
      </c>
      <c r="CQ97" s="118">
        <v>1</v>
      </c>
      <c r="CR97" s="17">
        <v>0</v>
      </c>
      <c r="CS97" s="17" t="s">
        <v>676</v>
      </c>
      <c r="CT97" s="17" t="s">
        <v>77</v>
      </c>
      <c r="CV97" s="17" t="s">
        <v>1117</v>
      </c>
      <c r="CW97" s="17" t="s">
        <v>678</v>
      </c>
      <c r="CX97" s="17" t="s">
        <v>179</v>
      </c>
      <c r="CY97" s="121"/>
      <c r="CZ97" s="118">
        <v>0</v>
      </c>
      <c r="DC97" s="121"/>
      <c r="DD97" s="126"/>
      <c r="DF97" s="118"/>
      <c r="DG97" s="17" t="s">
        <v>1118</v>
      </c>
      <c r="DI97" s="126" t="s">
        <v>2592</v>
      </c>
      <c r="DJ97" s="118">
        <v>18</v>
      </c>
      <c r="DK97" s="118" t="s">
        <v>1119</v>
      </c>
      <c r="DL97" s="121"/>
      <c r="DM97" s="17" t="s">
        <v>1120</v>
      </c>
      <c r="DQ97" s="121"/>
      <c r="DY97" s="118"/>
      <c r="ED97" s="121"/>
      <c r="EK97" s="118"/>
      <c r="EL97" s="129"/>
      <c r="EM97" s="118">
        <v>30</v>
      </c>
      <c r="EN97" s="17">
        <v>1</v>
      </c>
      <c r="EO97" s="121"/>
      <c r="EP97" s="17">
        <v>21</v>
      </c>
      <c r="EQ97" s="118"/>
      <c r="ER97" s="121"/>
      <c r="EV97" s="128"/>
      <c r="EW97" s="128"/>
      <c r="EZ97" s="121"/>
      <c r="FB97" s="118"/>
      <c r="FD97" s="17">
        <v>0</v>
      </c>
      <c r="FE97" s="222">
        <v>14</v>
      </c>
      <c r="FF97" s="222"/>
      <c r="FG97" s="223"/>
      <c r="FH97" s="223"/>
      <c r="FI97" s="224"/>
      <c r="FJ97" s="223"/>
      <c r="FK97" s="118"/>
      <c r="FY97" s="17" t="s">
        <v>600</v>
      </c>
      <c r="FZ97" s="129"/>
      <c r="GB97" s="118"/>
      <c r="GH97" s="121"/>
      <c r="GI97" s="118"/>
      <c r="GN97" s="121"/>
      <c r="GO97" s="118"/>
      <c r="GU97" s="121"/>
      <c r="GV97" s="118"/>
      <c r="GY97" s="121"/>
      <c r="GZ97" s="118"/>
      <c r="HA97" s="121"/>
      <c r="HC97" s="118"/>
      <c r="HS97" s="121"/>
      <c r="HT97" s="17" t="s">
        <v>1121</v>
      </c>
      <c r="HU97" s="17" t="s">
        <v>2722</v>
      </c>
      <c r="HV97" s="17" t="s">
        <v>1121</v>
      </c>
    </row>
    <row r="98" spans="1:239" s="17" customFormat="1" ht="12" customHeight="1">
      <c r="A98" s="118">
        <v>92</v>
      </c>
      <c r="C98" s="17" t="s">
        <v>319</v>
      </c>
      <c r="D98" s="17" t="s">
        <v>663</v>
      </c>
      <c r="E98" s="17" t="s">
        <v>922</v>
      </c>
      <c r="F98" s="17" t="s">
        <v>923</v>
      </c>
      <c r="G98" s="17" t="s">
        <v>79</v>
      </c>
      <c r="H98" s="119">
        <v>-17.795553999999999</v>
      </c>
      <c r="I98" s="120">
        <v>-63.190207000000001</v>
      </c>
      <c r="J98" s="17" t="s">
        <v>303</v>
      </c>
      <c r="K98" s="17" t="s">
        <v>176</v>
      </c>
      <c r="L98" s="17" t="s">
        <v>304</v>
      </c>
      <c r="M98" s="121" t="s">
        <v>177</v>
      </c>
      <c r="N98" s="122">
        <v>6</v>
      </c>
      <c r="O98" s="123" t="s">
        <v>610</v>
      </c>
      <c r="P98" s="17" t="s">
        <v>196</v>
      </c>
      <c r="Q98" s="121" t="s">
        <v>179</v>
      </c>
      <c r="R98" s="124">
        <v>3</v>
      </c>
      <c r="S98" s="124">
        <v>3</v>
      </c>
      <c r="T98" s="124">
        <v>0</v>
      </c>
      <c r="U98" s="124">
        <v>0</v>
      </c>
      <c r="V98" s="124">
        <v>0</v>
      </c>
      <c r="W98" s="124">
        <v>3</v>
      </c>
      <c r="X98" s="124">
        <v>2</v>
      </c>
      <c r="Y98" s="125">
        <v>0</v>
      </c>
      <c r="Z98" s="17">
        <v>11</v>
      </c>
      <c r="AA98" s="126"/>
      <c r="AB98" s="127" t="s">
        <v>309</v>
      </c>
      <c r="AC98" s="17" t="s">
        <v>223</v>
      </c>
      <c r="AD98" s="17">
        <v>3</v>
      </c>
      <c r="AE98" s="17" t="s">
        <v>254</v>
      </c>
      <c r="AF98" s="17">
        <v>1</v>
      </c>
      <c r="AG98" s="17" t="s">
        <v>211</v>
      </c>
      <c r="AH98" s="17" t="s">
        <v>222</v>
      </c>
      <c r="AI98" s="17">
        <v>3</v>
      </c>
      <c r="AJ98" s="17" t="s">
        <v>184</v>
      </c>
      <c r="AK98" s="17">
        <v>1</v>
      </c>
      <c r="AL98" s="17" t="s">
        <v>236</v>
      </c>
      <c r="AM98" s="17" t="s">
        <v>77</v>
      </c>
      <c r="AN98" s="17">
        <v>0</v>
      </c>
      <c r="AO98" s="17" t="s">
        <v>77</v>
      </c>
      <c r="AP98" s="17">
        <v>0</v>
      </c>
      <c r="AQ98" s="17" t="s">
        <v>77</v>
      </c>
      <c r="AR98" s="17" t="s">
        <v>77</v>
      </c>
      <c r="AS98" s="17">
        <v>0</v>
      </c>
      <c r="AT98" s="17" t="s">
        <v>77</v>
      </c>
      <c r="AU98" s="17">
        <v>0</v>
      </c>
      <c r="AV98" s="17" t="s">
        <v>77</v>
      </c>
      <c r="AW98" s="17" t="s">
        <v>218</v>
      </c>
      <c r="AX98" s="17">
        <v>3</v>
      </c>
      <c r="AY98" s="17" t="s">
        <v>255</v>
      </c>
      <c r="AZ98" s="17">
        <v>0</v>
      </c>
      <c r="BA98" s="17" t="s">
        <v>236</v>
      </c>
      <c r="BB98" s="17" t="s">
        <v>258</v>
      </c>
      <c r="BC98" s="17">
        <v>2</v>
      </c>
      <c r="BD98" s="17" t="s">
        <v>255</v>
      </c>
      <c r="BE98" s="17">
        <v>0</v>
      </c>
      <c r="BF98" s="17" t="s">
        <v>189</v>
      </c>
      <c r="BL98" s="17">
        <v>11</v>
      </c>
      <c r="BM98" s="126" t="s">
        <v>519</v>
      </c>
      <c r="BN98" s="126" t="s">
        <v>1993</v>
      </c>
      <c r="BO98" s="126"/>
      <c r="BP98" s="126">
        <v>2023</v>
      </c>
      <c r="BQ98" s="126" t="s">
        <v>171</v>
      </c>
      <c r="BS98" s="128"/>
      <c r="BT98" s="221" t="s">
        <v>1430</v>
      </c>
      <c r="BU98" s="118">
        <v>2</v>
      </c>
      <c r="BV98" s="17">
        <v>0</v>
      </c>
      <c r="BW98" s="17">
        <v>0</v>
      </c>
      <c r="BX98" s="17">
        <v>1</v>
      </c>
      <c r="BY98" s="17">
        <v>0</v>
      </c>
      <c r="BZ98" s="17">
        <v>2</v>
      </c>
      <c r="CB98" s="17">
        <v>5</v>
      </c>
      <c r="CC98" s="121">
        <v>11</v>
      </c>
      <c r="CE98" s="118">
        <v>0</v>
      </c>
      <c r="CF98" s="17">
        <v>0</v>
      </c>
      <c r="CG98" s="17">
        <v>1</v>
      </c>
      <c r="CH98" s="17">
        <v>0</v>
      </c>
      <c r="CI98" s="17">
        <v>0</v>
      </c>
      <c r="CJ98" s="17">
        <v>0</v>
      </c>
      <c r="CK98" s="17">
        <v>1</v>
      </c>
      <c r="CL98" s="121">
        <v>2</v>
      </c>
      <c r="CM98" s="17" t="s">
        <v>1431</v>
      </c>
      <c r="CN98" s="17" t="s">
        <v>1240</v>
      </c>
      <c r="CO98" s="17" t="s">
        <v>1432</v>
      </c>
      <c r="CP98" s="17">
        <v>4</v>
      </c>
      <c r="CQ98" s="118">
        <v>0</v>
      </c>
      <c r="CR98" s="17">
        <v>2</v>
      </c>
      <c r="CS98" s="17" t="s">
        <v>544</v>
      </c>
      <c r="CT98" s="17" t="s">
        <v>677</v>
      </c>
      <c r="CV98" s="17" t="s">
        <v>1126</v>
      </c>
      <c r="CW98" s="17" t="s">
        <v>561</v>
      </c>
      <c r="CX98" s="17" t="s">
        <v>417</v>
      </c>
      <c r="CY98" s="121"/>
      <c r="CZ98" s="118">
        <v>0</v>
      </c>
      <c r="DC98" s="121"/>
      <c r="DD98" s="126"/>
      <c r="DF98" s="118"/>
      <c r="DG98" s="17" t="s">
        <v>1137</v>
      </c>
      <c r="DI98" s="126" t="s">
        <v>2723</v>
      </c>
      <c r="DJ98" s="118">
        <v>8</v>
      </c>
      <c r="DK98" s="118" t="s">
        <v>1433</v>
      </c>
      <c r="DL98" s="121"/>
      <c r="DM98" s="17" t="s">
        <v>2684</v>
      </c>
      <c r="DQ98" s="121"/>
      <c r="DY98" s="118">
        <v>2</v>
      </c>
      <c r="ED98" s="121"/>
      <c r="EG98" s="17">
        <v>4</v>
      </c>
      <c r="EK98" s="118">
        <v>1</v>
      </c>
      <c r="EL98" s="129"/>
      <c r="EM98" s="118">
        <v>30</v>
      </c>
      <c r="EN98" s="17">
        <v>5</v>
      </c>
      <c r="EO98" s="121"/>
      <c r="EP98" s="17">
        <v>21</v>
      </c>
      <c r="EQ98" s="118"/>
      <c r="ER98" s="121"/>
      <c r="EV98" s="128"/>
      <c r="EW98" s="128"/>
      <c r="EZ98" s="121"/>
      <c r="FB98" s="118"/>
      <c r="FD98" s="17">
        <v>0</v>
      </c>
      <c r="FE98" s="222">
        <v>14</v>
      </c>
      <c r="FF98" s="222"/>
      <c r="FG98" s="223"/>
      <c r="FH98" s="223"/>
      <c r="FI98" s="224"/>
      <c r="FJ98" s="223"/>
      <c r="FK98" s="118"/>
      <c r="FZ98" s="129"/>
      <c r="GB98" s="118"/>
      <c r="GH98" s="121"/>
      <c r="GI98" s="118"/>
      <c r="GN98" s="121"/>
      <c r="GO98" s="118"/>
      <c r="GU98" s="121"/>
      <c r="GV98" s="118"/>
      <c r="GY98" s="121"/>
      <c r="GZ98" s="118"/>
      <c r="HA98" s="121"/>
      <c r="HC98" s="118"/>
      <c r="HS98" s="121"/>
      <c r="HT98" s="17" t="s">
        <v>2724</v>
      </c>
      <c r="HU98" s="17" t="s">
        <v>2725</v>
      </c>
      <c r="HV98" s="17" t="s">
        <v>2724</v>
      </c>
    </row>
    <row r="99" spans="1:239" s="17" customFormat="1" ht="12" customHeight="1">
      <c r="A99" s="118">
        <v>93</v>
      </c>
      <c r="C99" s="17" t="s">
        <v>583</v>
      </c>
      <c r="D99" s="17" t="s">
        <v>663</v>
      </c>
      <c r="E99" s="17" t="s">
        <v>924</v>
      </c>
      <c r="F99" s="17" t="s">
        <v>925</v>
      </c>
      <c r="G99" s="17" t="s">
        <v>79</v>
      </c>
      <c r="H99" s="119">
        <v>-17.386275999999999</v>
      </c>
      <c r="I99" s="120">
        <v>-66.157611000000003</v>
      </c>
      <c r="J99" s="17" t="s">
        <v>303</v>
      </c>
      <c r="K99" s="17" t="s">
        <v>201</v>
      </c>
      <c r="L99" s="17" t="s">
        <v>312</v>
      </c>
      <c r="M99" s="121" t="s">
        <v>201</v>
      </c>
      <c r="N99" s="122">
        <v>6</v>
      </c>
      <c r="O99" s="123" t="s">
        <v>610</v>
      </c>
      <c r="P99" s="17" t="s">
        <v>196</v>
      </c>
      <c r="Q99" s="121" t="s">
        <v>179</v>
      </c>
      <c r="R99" s="124">
        <v>0</v>
      </c>
      <c r="S99" s="124">
        <v>0</v>
      </c>
      <c r="T99" s="124">
        <v>3</v>
      </c>
      <c r="U99" s="124">
        <v>0</v>
      </c>
      <c r="V99" s="124">
        <v>0</v>
      </c>
      <c r="W99" s="124">
        <v>3</v>
      </c>
      <c r="X99" s="124">
        <v>2</v>
      </c>
      <c r="Y99" s="125">
        <v>0</v>
      </c>
      <c r="Z99" s="17">
        <v>8</v>
      </c>
      <c r="AA99" s="126"/>
      <c r="AB99" s="127" t="s">
        <v>203</v>
      </c>
      <c r="AC99" s="17" t="s">
        <v>204</v>
      </c>
      <c r="AD99" s="17">
        <v>3</v>
      </c>
      <c r="AE99" s="17" t="s">
        <v>205</v>
      </c>
      <c r="AF99" s="17">
        <v>1</v>
      </c>
      <c r="AG99" s="17" t="s">
        <v>211</v>
      </c>
      <c r="AH99" s="17" t="s">
        <v>207</v>
      </c>
      <c r="AI99" s="17">
        <v>0</v>
      </c>
      <c r="AJ99" s="17" t="s">
        <v>208</v>
      </c>
      <c r="AK99" s="17">
        <v>0</v>
      </c>
      <c r="AL99" s="17" t="s">
        <v>211</v>
      </c>
      <c r="AM99" s="17" t="s">
        <v>77</v>
      </c>
      <c r="AN99" s="17">
        <v>0</v>
      </c>
      <c r="AO99" s="17" t="s">
        <v>77</v>
      </c>
      <c r="AP99" s="17">
        <v>0</v>
      </c>
      <c r="AQ99" s="17" t="s">
        <v>77</v>
      </c>
      <c r="AR99" s="17" t="s">
        <v>77</v>
      </c>
      <c r="AS99" s="17">
        <v>0</v>
      </c>
      <c r="AT99" s="17" t="s">
        <v>77</v>
      </c>
      <c r="AU99" s="17">
        <v>0</v>
      </c>
      <c r="AV99" s="17" t="s">
        <v>77</v>
      </c>
      <c r="AW99" s="17" t="s">
        <v>186</v>
      </c>
      <c r="AX99" s="17">
        <v>3</v>
      </c>
      <c r="AY99" s="17" t="s">
        <v>210</v>
      </c>
      <c r="AZ99" s="17">
        <v>1</v>
      </c>
      <c r="BA99" s="17" t="s">
        <v>211</v>
      </c>
      <c r="BB99" s="17" t="s">
        <v>258</v>
      </c>
      <c r="BC99" s="17">
        <v>2</v>
      </c>
      <c r="BD99" s="17" t="s">
        <v>230</v>
      </c>
      <c r="BE99" s="17">
        <v>0</v>
      </c>
      <c r="BF99" s="17" t="s">
        <v>206</v>
      </c>
      <c r="BL99" s="17">
        <v>8</v>
      </c>
      <c r="BM99" s="126"/>
      <c r="BN99" s="126"/>
      <c r="BO99" s="126"/>
      <c r="BP99" s="126">
        <v>2023</v>
      </c>
      <c r="BQ99" s="126" t="s">
        <v>171</v>
      </c>
      <c r="BS99" s="128"/>
      <c r="BT99" s="221" t="s">
        <v>1435</v>
      </c>
      <c r="BU99" s="118">
        <v>0</v>
      </c>
      <c r="BV99" s="17">
        <v>0</v>
      </c>
      <c r="BW99" s="17">
        <v>0</v>
      </c>
      <c r="BX99" s="17">
        <v>1</v>
      </c>
      <c r="BY99" s="17">
        <v>1</v>
      </c>
      <c r="BZ99" s="17">
        <v>0</v>
      </c>
      <c r="CB99" s="17">
        <v>2</v>
      </c>
      <c r="CC99" s="121">
        <v>8</v>
      </c>
      <c r="CE99" s="118">
        <v>0</v>
      </c>
      <c r="CF99" s="17">
        <v>0</v>
      </c>
      <c r="CG99" s="17">
        <v>1</v>
      </c>
      <c r="CH99" s="17">
        <v>1</v>
      </c>
      <c r="CI99" s="17">
        <v>0</v>
      </c>
      <c r="CJ99" s="17">
        <v>0</v>
      </c>
      <c r="CK99" s="17">
        <v>1</v>
      </c>
      <c r="CL99" s="121">
        <v>3</v>
      </c>
      <c r="CM99" s="17" t="s">
        <v>1436</v>
      </c>
      <c r="CN99" s="17" t="s">
        <v>1200</v>
      </c>
      <c r="CO99" s="17" t="s">
        <v>1437</v>
      </c>
      <c r="CP99" s="17">
        <v>1</v>
      </c>
      <c r="CQ99" s="118">
        <v>1</v>
      </c>
      <c r="CR99" s="17">
        <v>0</v>
      </c>
      <c r="CS99" s="17" t="s">
        <v>676</v>
      </c>
      <c r="CT99" s="17" t="s">
        <v>77</v>
      </c>
      <c r="CV99" s="17" t="s">
        <v>1117</v>
      </c>
      <c r="CW99" s="17" t="s">
        <v>678</v>
      </c>
      <c r="CX99" s="17" t="s">
        <v>179</v>
      </c>
      <c r="CY99" s="121"/>
      <c r="CZ99" s="118">
        <v>0</v>
      </c>
      <c r="DC99" s="121"/>
      <c r="DD99" s="126"/>
      <c r="DF99" s="118"/>
      <c r="DG99" s="17" t="s">
        <v>1168</v>
      </c>
      <c r="DI99" s="126" t="s">
        <v>2647</v>
      </c>
      <c r="DJ99" s="118">
        <v>8</v>
      </c>
      <c r="DK99" s="118" t="s">
        <v>1438</v>
      </c>
      <c r="DL99" s="121"/>
      <c r="DM99" s="17" t="s">
        <v>2726</v>
      </c>
      <c r="DQ99" s="121"/>
      <c r="DY99" s="118"/>
      <c r="EB99" s="17">
        <v>2</v>
      </c>
      <c r="ED99" s="121"/>
      <c r="EG99" s="17">
        <v>4</v>
      </c>
      <c r="EK99" s="118">
        <v>1</v>
      </c>
      <c r="EL99" s="129"/>
      <c r="EM99" s="118">
        <v>30</v>
      </c>
      <c r="EN99" s="17">
        <v>2</v>
      </c>
      <c r="EO99" s="121"/>
      <c r="EP99" s="17">
        <v>21</v>
      </c>
      <c r="EQ99" s="118"/>
      <c r="ER99" s="121"/>
      <c r="EV99" s="128"/>
      <c r="EW99" s="128"/>
      <c r="EZ99" s="121"/>
      <c r="FB99" s="118"/>
      <c r="FD99" s="17">
        <v>0</v>
      </c>
      <c r="FE99" s="222">
        <v>14</v>
      </c>
      <c r="FF99" s="222"/>
      <c r="FG99" s="223"/>
      <c r="FH99" s="223"/>
      <c r="FI99" s="224"/>
      <c r="FJ99" s="223"/>
      <c r="FK99" s="118"/>
      <c r="FZ99" s="129"/>
      <c r="GB99" s="118"/>
      <c r="GH99" s="121"/>
      <c r="GI99" s="118"/>
      <c r="GN99" s="121"/>
      <c r="GO99" s="118"/>
      <c r="GU99" s="121"/>
      <c r="GV99" s="118"/>
      <c r="GY99" s="121"/>
      <c r="GZ99" s="118"/>
      <c r="HA99" s="121"/>
      <c r="HC99" s="118"/>
      <c r="HS99" s="121"/>
      <c r="HT99" s="17" t="s">
        <v>2727</v>
      </c>
      <c r="HU99" s="17" t="s">
        <v>2728</v>
      </c>
      <c r="HV99" s="17" t="s">
        <v>2727</v>
      </c>
      <c r="IE99" s="17" t="e">
        <v>#N/A</v>
      </c>
    </row>
    <row r="100" spans="1:239" s="17" customFormat="1" ht="12" customHeight="1">
      <c r="A100" s="118">
        <v>94</v>
      </c>
      <c r="C100" s="17" t="s">
        <v>926</v>
      </c>
      <c r="D100" s="17" t="s">
        <v>663</v>
      </c>
      <c r="E100" s="17" t="s">
        <v>927</v>
      </c>
      <c r="F100" s="17" t="s">
        <v>928</v>
      </c>
      <c r="G100" s="17" t="s">
        <v>79</v>
      </c>
      <c r="H100" s="119">
        <v>-17.851555999999999</v>
      </c>
      <c r="I100" s="120">
        <v>-63.062221999999998</v>
      </c>
      <c r="J100" s="17" t="s">
        <v>303</v>
      </c>
      <c r="K100" s="17" t="s">
        <v>176</v>
      </c>
      <c r="L100" s="17" t="s">
        <v>304</v>
      </c>
      <c r="M100" s="121" t="s">
        <v>177</v>
      </c>
      <c r="N100" s="122">
        <v>60</v>
      </c>
      <c r="O100" s="123" t="s">
        <v>78</v>
      </c>
      <c r="P100" s="17" t="s">
        <v>196</v>
      </c>
      <c r="Q100" s="121" t="s">
        <v>179</v>
      </c>
      <c r="R100" s="124">
        <v>0</v>
      </c>
      <c r="S100" s="124">
        <v>0</v>
      </c>
      <c r="T100" s="124">
        <v>3</v>
      </c>
      <c r="U100" s="124">
        <v>0</v>
      </c>
      <c r="V100" s="124">
        <v>3</v>
      </c>
      <c r="W100" s="124">
        <v>3</v>
      </c>
      <c r="X100" s="124">
        <v>3</v>
      </c>
      <c r="Y100" s="125">
        <v>0</v>
      </c>
      <c r="Z100" s="17">
        <v>12</v>
      </c>
      <c r="AA100" s="126"/>
      <c r="AB100" s="127" t="s">
        <v>1440</v>
      </c>
      <c r="AC100" s="17" t="s">
        <v>222</v>
      </c>
      <c r="AD100" s="17">
        <v>3</v>
      </c>
      <c r="AE100" s="17" t="s">
        <v>181</v>
      </c>
      <c r="AF100" s="17">
        <v>1</v>
      </c>
      <c r="AG100" s="17" t="s">
        <v>206</v>
      </c>
      <c r="AH100" s="17" t="s">
        <v>903</v>
      </c>
      <c r="AI100" s="17">
        <v>0</v>
      </c>
      <c r="AJ100" s="17" t="s">
        <v>929</v>
      </c>
      <c r="AK100" s="17">
        <v>1</v>
      </c>
      <c r="AL100" s="17" t="s">
        <v>206</v>
      </c>
      <c r="AM100" s="17" t="s">
        <v>77</v>
      </c>
      <c r="AN100" s="17">
        <v>0</v>
      </c>
      <c r="AO100" s="17" t="s">
        <v>77</v>
      </c>
      <c r="AP100" s="17">
        <v>0</v>
      </c>
      <c r="AQ100" s="17" t="s">
        <v>77</v>
      </c>
      <c r="AR100" s="17" t="s">
        <v>198</v>
      </c>
      <c r="AS100" s="17">
        <v>3</v>
      </c>
      <c r="AT100" s="17" t="s">
        <v>326</v>
      </c>
      <c r="AU100" s="17">
        <v>0</v>
      </c>
      <c r="AV100" s="17" t="s">
        <v>214</v>
      </c>
      <c r="AW100" s="17" t="s">
        <v>589</v>
      </c>
      <c r="AX100" s="17">
        <v>3</v>
      </c>
      <c r="AY100" s="17" t="s">
        <v>325</v>
      </c>
      <c r="AZ100" s="17">
        <v>1</v>
      </c>
      <c r="BA100" s="17" t="s">
        <v>214</v>
      </c>
      <c r="BB100" s="17" t="s">
        <v>930</v>
      </c>
      <c r="BC100" s="17">
        <v>3</v>
      </c>
      <c r="BD100" s="17" t="s">
        <v>326</v>
      </c>
      <c r="BE100" s="17">
        <v>0</v>
      </c>
      <c r="BF100" s="17" t="s">
        <v>214</v>
      </c>
      <c r="BL100" s="17">
        <v>12</v>
      </c>
      <c r="BM100" s="126"/>
      <c r="BN100" s="126"/>
      <c r="BO100" s="126"/>
      <c r="BP100" s="126">
        <v>2023</v>
      </c>
      <c r="BQ100" s="126" t="s">
        <v>171</v>
      </c>
      <c r="BS100" s="128"/>
      <c r="BT100" s="221" t="s">
        <v>1441</v>
      </c>
      <c r="BU100" s="118">
        <v>3</v>
      </c>
      <c r="BV100" s="17">
        <v>0</v>
      </c>
      <c r="BW100" s="17">
        <v>0</v>
      </c>
      <c r="BX100" s="17">
        <v>0</v>
      </c>
      <c r="BY100" s="17">
        <v>0</v>
      </c>
      <c r="BZ100" s="17">
        <v>3</v>
      </c>
      <c r="CB100" s="17">
        <v>6</v>
      </c>
      <c r="CC100" s="121">
        <v>12</v>
      </c>
      <c r="CE100" s="118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21">
        <v>0</v>
      </c>
      <c r="CM100" s="17" t="s">
        <v>1123</v>
      </c>
      <c r="CN100" s="17" t="s">
        <v>1124</v>
      </c>
      <c r="CO100" s="17" t="s">
        <v>1125</v>
      </c>
      <c r="CP100" s="17">
        <v>26</v>
      </c>
      <c r="CQ100" s="118">
        <v>0</v>
      </c>
      <c r="CR100" s="17">
        <v>2</v>
      </c>
      <c r="CS100" s="17" t="s">
        <v>544</v>
      </c>
      <c r="CT100" s="17" t="s">
        <v>677</v>
      </c>
      <c r="CV100" s="17" t="s">
        <v>1207</v>
      </c>
      <c r="CW100" s="17" t="s">
        <v>417</v>
      </c>
      <c r="CX100" s="17" t="s">
        <v>417</v>
      </c>
      <c r="CY100" s="121"/>
      <c r="CZ100" s="118">
        <v>0</v>
      </c>
      <c r="DC100" s="121"/>
      <c r="DD100" s="126"/>
      <c r="DF100" s="118"/>
      <c r="DG100" s="17" t="s">
        <v>1127</v>
      </c>
      <c r="DI100" s="126" t="s">
        <v>2594</v>
      </c>
      <c r="DJ100" s="118">
        <v>11</v>
      </c>
      <c r="DK100" s="118" t="s">
        <v>1128</v>
      </c>
      <c r="DL100" s="121"/>
      <c r="DM100" s="17" t="s">
        <v>130</v>
      </c>
      <c r="DQ100" s="121"/>
      <c r="DY100" s="118"/>
      <c r="ED100" s="121"/>
      <c r="EK100" s="118"/>
      <c r="EL100" s="129"/>
      <c r="EM100" s="118">
        <v>100</v>
      </c>
      <c r="EN100" s="17">
        <v>6</v>
      </c>
      <c r="EO100" s="121"/>
      <c r="EP100" s="17">
        <v>81</v>
      </c>
      <c r="EQ100" s="118"/>
      <c r="ER100" s="121"/>
      <c r="EV100" s="128"/>
      <c r="EW100" s="128"/>
      <c r="EZ100" s="121"/>
      <c r="FB100" s="118"/>
      <c r="FD100" s="17">
        <v>0</v>
      </c>
      <c r="FE100" s="222">
        <v>14</v>
      </c>
      <c r="FF100" s="222"/>
      <c r="FG100" s="223"/>
      <c r="FH100" s="223"/>
      <c r="FI100" s="224"/>
      <c r="FJ100" s="223"/>
      <c r="FK100" s="118"/>
      <c r="FZ100" s="129"/>
      <c r="GB100" s="118"/>
      <c r="GH100" s="121"/>
      <c r="GI100" s="118"/>
      <c r="GN100" s="121"/>
      <c r="GO100" s="118"/>
      <c r="GU100" s="121"/>
      <c r="GV100" s="118"/>
      <c r="GY100" s="121"/>
      <c r="GZ100" s="118"/>
      <c r="HA100" s="121"/>
      <c r="HC100" s="118"/>
      <c r="HS100" s="121"/>
      <c r="HT100" s="17" t="s">
        <v>1128</v>
      </c>
      <c r="HU100" s="17" t="s">
        <v>2689</v>
      </c>
    </row>
    <row r="101" spans="1:239" s="17" customFormat="1" ht="12" customHeight="1">
      <c r="A101" s="118">
        <v>95</v>
      </c>
      <c r="C101" s="17" t="s">
        <v>670</v>
      </c>
      <c r="D101" s="17" t="s">
        <v>663</v>
      </c>
      <c r="E101" s="17" t="s">
        <v>931</v>
      </c>
      <c r="F101" s="17" t="s">
        <v>220</v>
      </c>
      <c r="G101" s="17" t="s">
        <v>79</v>
      </c>
      <c r="H101" s="119">
        <v>-17.393446000000001</v>
      </c>
      <c r="I101" s="120">
        <v>-66.277249999999995</v>
      </c>
      <c r="J101" s="17" t="s">
        <v>303</v>
      </c>
      <c r="K101" s="17" t="s">
        <v>220</v>
      </c>
      <c r="L101" s="17" t="s">
        <v>220</v>
      </c>
      <c r="M101" s="121" t="s">
        <v>201</v>
      </c>
      <c r="N101" s="118">
        <v>21</v>
      </c>
      <c r="O101" s="17" t="s">
        <v>610</v>
      </c>
      <c r="P101" s="17" t="s">
        <v>196</v>
      </c>
      <c r="Q101" s="121" t="s">
        <v>179</v>
      </c>
      <c r="R101" s="124">
        <v>0</v>
      </c>
      <c r="S101" s="124">
        <v>0</v>
      </c>
      <c r="T101" s="124">
        <v>3</v>
      </c>
      <c r="U101" s="124">
        <v>0</v>
      </c>
      <c r="V101" s="124">
        <v>0</v>
      </c>
      <c r="W101" s="124">
        <v>3</v>
      </c>
      <c r="X101" s="124">
        <v>3</v>
      </c>
      <c r="Y101" s="125">
        <v>0</v>
      </c>
      <c r="Z101" s="17">
        <v>9</v>
      </c>
      <c r="AA101" s="126"/>
      <c r="AB101" s="127" t="s">
        <v>203</v>
      </c>
      <c r="AC101" s="17" t="s">
        <v>204</v>
      </c>
      <c r="AD101" s="17">
        <v>3</v>
      </c>
      <c r="AE101" s="17" t="s">
        <v>205</v>
      </c>
      <c r="AF101" s="17">
        <v>1</v>
      </c>
      <c r="AG101" s="17" t="s">
        <v>211</v>
      </c>
      <c r="AH101" s="17" t="s">
        <v>207</v>
      </c>
      <c r="AI101" s="17">
        <v>0</v>
      </c>
      <c r="AJ101" s="17" t="s">
        <v>208</v>
      </c>
      <c r="AK101" s="17">
        <v>0</v>
      </c>
      <c r="AL101" s="17" t="s">
        <v>211</v>
      </c>
      <c r="AM101" s="17" t="s">
        <v>77</v>
      </c>
      <c r="AN101" s="17">
        <v>0</v>
      </c>
      <c r="AO101" s="17" t="s">
        <v>77</v>
      </c>
      <c r="AP101" s="17">
        <v>0</v>
      </c>
      <c r="AQ101" s="17" t="s">
        <v>77</v>
      </c>
      <c r="AR101" s="17" t="s">
        <v>77</v>
      </c>
      <c r="AS101" s="17">
        <v>0</v>
      </c>
      <c r="AT101" s="17" t="s">
        <v>77</v>
      </c>
      <c r="AU101" s="17">
        <v>0</v>
      </c>
      <c r="AV101" s="17" t="s">
        <v>77</v>
      </c>
      <c r="AW101" s="17" t="s">
        <v>186</v>
      </c>
      <c r="AX101" s="17">
        <v>3</v>
      </c>
      <c r="AY101" s="17" t="s">
        <v>210</v>
      </c>
      <c r="AZ101" s="17">
        <v>1</v>
      </c>
      <c r="BA101" s="17" t="s">
        <v>236</v>
      </c>
      <c r="BB101" s="17" t="s">
        <v>675</v>
      </c>
      <c r="BC101" s="17">
        <v>3</v>
      </c>
      <c r="BD101" s="17" t="s">
        <v>230</v>
      </c>
      <c r="BE101" s="17">
        <v>0</v>
      </c>
      <c r="BF101" s="17" t="s">
        <v>236</v>
      </c>
      <c r="BL101" s="17">
        <v>9</v>
      </c>
      <c r="BM101" s="126"/>
      <c r="BN101" s="126"/>
      <c r="BO101" s="126"/>
      <c r="BP101" s="126">
        <v>2023</v>
      </c>
      <c r="BQ101" s="126" t="s">
        <v>171</v>
      </c>
      <c r="BS101" s="128"/>
      <c r="BT101" s="221" t="s">
        <v>1442</v>
      </c>
      <c r="BU101" s="118">
        <v>0</v>
      </c>
      <c r="BV101" s="17">
        <v>3</v>
      </c>
      <c r="BW101" s="17">
        <v>0</v>
      </c>
      <c r="BX101" s="17">
        <v>0</v>
      </c>
      <c r="BY101" s="17">
        <v>2</v>
      </c>
      <c r="BZ101" s="17">
        <v>0</v>
      </c>
      <c r="CB101" s="17">
        <v>5</v>
      </c>
      <c r="CC101" s="121">
        <v>9</v>
      </c>
      <c r="CE101" s="118">
        <v>0</v>
      </c>
      <c r="CF101" s="17">
        <v>0</v>
      </c>
      <c r="CG101" s="17">
        <v>0</v>
      </c>
      <c r="CH101" s="17">
        <v>0</v>
      </c>
      <c r="CI101" s="17">
        <v>3</v>
      </c>
      <c r="CJ101" s="17">
        <v>0</v>
      </c>
      <c r="CK101" s="17">
        <v>0</v>
      </c>
      <c r="CL101" s="121">
        <v>3</v>
      </c>
      <c r="CM101" s="17" t="s">
        <v>1443</v>
      </c>
      <c r="CN101" s="17" t="s">
        <v>1107</v>
      </c>
      <c r="CO101" s="17" t="s">
        <v>1223</v>
      </c>
      <c r="CP101" s="17">
        <v>1</v>
      </c>
      <c r="CQ101" s="118">
        <v>1</v>
      </c>
      <c r="CR101" s="17">
        <v>0</v>
      </c>
      <c r="CS101" s="17" t="s">
        <v>676</v>
      </c>
      <c r="CT101" s="17" t="s">
        <v>77</v>
      </c>
      <c r="CV101" s="17" t="s">
        <v>1117</v>
      </c>
      <c r="CW101" s="17" t="s">
        <v>678</v>
      </c>
      <c r="CX101" s="17" t="s">
        <v>179</v>
      </c>
      <c r="CY101" s="121"/>
      <c r="CZ101" s="118">
        <v>0</v>
      </c>
      <c r="DC101" s="121"/>
      <c r="DD101" s="126"/>
      <c r="DF101" s="118"/>
      <c r="DG101" s="17" t="s">
        <v>1248</v>
      </c>
      <c r="DI101" s="126" t="s">
        <v>2616</v>
      </c>
      <c r="DJ101" s="118">
        <v>9</v>
      </c>
      <c r="DK101" s="118" t="s">
        <v>1444</v>
      </c>
      <c r="DL101" s="121"/>
      <c r="DM101" s="17" t="s">
        <v>1399</v>
      </c>
      <c r="DQ101" s="121"/>
      <c r="DY101" s="118"/>
      <c r="ED101" s="121"/>
      <c r="EK101" s="118"/>
      <c r="EL101" s="129"/>
      <c r="EM101" s="118">
        <v>50</v>
      </c>
      <c r="EN101" s="17">
        <v>5</v>
      </c>
      <c r="EO101" s="121"/>
      <c r="EP101" s="17">
        <v>37</v>
      </c>
      <c r="EQ101" s="118"/>
      <c r="ER101" s="121"/>
      <c r="EV101" s="128"/>
      <c r="EW101" s="128"/>
      <c r="EZ101" s="121"/>
      <c r="FB101" s="118"/>
      <c r="FD101" s="17">
        <v>0</v>
      </c>
      <c r="FE101" s="222">
        <v>14</v>
      </c>
      <c r="FF101" s="222"/>
      <c r="FG101" s="223"/>
      <c r="FH101" s="223"/>
      <c r="FI101" s="224"/>
      <c r="FJ101" s="223"/>
      <c r="FK101" s="118"/>
      <c r="FZ101" s="129"/>
      <c r="GB101" s="118"/>
      <c r="GH101" s="121"/>
      <c r="GI101" s="118"/>
      <c r="GN101" s="121"/>
      <c r="GO101" s="118"/>
      <c r="GU101" s="121"/>
      <c r="GV101" s="118"/>
      <c r="GY101" s="121"/>
      <c r="GZ101" s="118"/>
      <c r="HA101" s="121"/>
      <c r="HC101" s="118"/>
      <c r="HS101" s="121"/>
      <c r="HT101" s="17" t="s">
        <v>1445</v>
      </c>
      <c r="HU101" s="17" t="s">
        <v>2729</v>
      </c>
    </row>
    <row r="102" spans="1:239" s="17" customFormat="1" ht="12" customHeight="1">
      <c r="A102" s="118">
        <v>96</v>
      </c>
      <c r="C102" s="17" t="s">
        <v>670</v>
      </c>
      <c r="D102" s="17" t="s">
        <v>663</v>
      </c>
      <c r="E102" s="17" t="s">
        <v>932</v>
      </c>
      <c r="F102" s="17" t="s">
        <v>933</v>
      </c>
      <c r="G102" s="17" t="s">
        <v>79</v>
      </c>
      <c r="H102" s="118">
        <v>-17.399172</v>
      </c>
      <c r="I102" s="17">
        <v>-66.285206000000002</v>
      </c>
      <c r="J102" s="17" t="s">
        <v>303</v>
      </c>
      <c r="K102" s="17" t="s">
        <v>220</v>
      </c>
      <c r="L102" s="17" t="s">
        <v>220</v>
      </c>
      <c r="M102" s="121" t="s">
        <v>201</v>
      </c>
      <c r="N102" s="118">
        <v>40</v>
      </c>
      <c r="O102" s="17" t="s">
        <v>78</v>
      </c>
      <c r="P102" s="17" t="s">
        <v>196</v>
      </c>
      <c r="Q102" s="121" t="s">
        <v>179</v>
      </c>
      <c r="R102" s="124">
        <v>0</v>
      </c>
      <c r="S102" s="124">
        <v>0</v>
      </c>
      <c r="T102" s="124">
        <v>3</v>
      </c>
      <c r="U102" s="124">
        <v>0</v>
      </c>
      <c r="V102" s="124">
        <v>3</v>
      </c>
      <c r="W102" s="124">
        <v>3</v>
      </c>
      <c r="X102" s="124">
        <v>3</v>
      </c>
      <c r="Y102" s="125">
        <v>0</v>
      </c>
      <c r="Z102" s="17">
        <v>12</v>
      </c>
      <c r="AA102" s="126"/>
      <c r="AB102" s="127" t="s">
        <v>203</v>
      </c>
      <c r="AC102" s="17" t="s">
        <v>204</v>
      </c>
      <c r="AD102" s="17">
        <v>3</v>
      </c>
      <c r="AE102" s="17" t="s">
        <v>205</v>
      </c>
      <c r="AF102" s="17">
        <v>1</v>
      </c>
      <c r="AG102" s="17" t="s">
        <v>206</v>
      </c>
      <c r="AH102" s="17" t="s">
        <v>207</v>
      </c>
      <c r="AI102" s="17">
        <v>0</v>
      </c>
      <c r="AJ102" s="17" t="s">
        <v>208</v>
      </c>
      <c r="AK102" s="17">
        <v>0</v>
      </c>
      <c r="AL102" s="17" t="s">
        <v>206</v>
      </c>
      <c r="AM102" s="17" t="s">
        <v>77</v>
      </c>
      <c r="AN102" s="17">
        <v>0</v>
      </c>
      <c r="AO102" s="17" t="s">
        <v>77</v>
      </c>
      <c r="AP102" s="17">
        <v>0</v>
      </c>
      <c r="AQ102" s="17" t="s">
        <v>77</v>
      </c>
      <c r="AR102" s="17" t="s">
        <v>198</v>
      </c>
      <c r="AS102" s="17">
        <v>3</v>
      </c>
      <c r="AT102" s="17" t="s">
        <v>210</v>
      </c>
      <c r="AU102" s="17">
        <v>1</v>
      </c>
      <c r="AV102" s="17" t="s">
        <v>206</v>
      </c>
      <c r="AW102" s="17" t="s">
        <v>186</v>
      </c>
      <c r="AX102" s="17">
        <v>3</v>
      </c>
      <c r="AY102" s="17" t="s">
        <v>230</v>
      </c>
      <c r="AZ102" s="17">
        <v>0</v>
      </c>
      <c r="BA102" s="17" t="s">
        <v>206</v>
      </c>
      <c r="BB102" s="17" t="s">
        <v>675</v>
      </c>
      <c r="BC102" s="17">
        <v>3</v>
      </c>
      <c r="BD102" s="17" t="s">
        <v>230</v>
      </c>
      <c r="BE102" s="17">
        <v>0</v>
      </c>
      <c r="BF102" s="17" t="s">
        <v>206</v>
      </c>
      <c r="BL102" s="17">
        <v>12</v>
      </c>
      <c r="BM102" s="126"/>
      <c r="BN102" s="126"/>
      <c r="BO102" s="126"/>
      <c r="BP102" s="126">
        <v>2023</v>
      </c>
      <c r="BQ102" s="126" t="s">
        <v>171</v>
      </c>
      <c r="BS102" s="128"/>
      <c r="BT102" s="221" t="s">
        <v>1446</v>
      </c>
      <c r="BU102" s="118">
        <v>0</v>
      </c>
      <c r="BV102" s="17">
        <v>0</v>
      </c>
      <c r="BW102" s="17">
        <v>0</v>
      </c>
      <c r="BX102" s="17">
        <v>1</v>
      </c>
      <c r="BY102" s="17">
        <v>0</v>
      </c>
      <c r="BZ102" s="17">
        <v>2</v>
      </c>
      <c r="CB102" s="17">
        <v>3</v>
      </c>
      <c r="CC102" s="121">
        <v>12</v>
      </c>
      <c r="CE102" s="118">
        <v>0</v>
      </c>
      <c r="CF102" s="17">
        <v>0</v>
      </c>
      <c r="CG102" s="17">
        <v>1</v>
      </c>
      <c r="CH102" s="17">
        <v>0</v>
      </c>
      <c r="CI102" s="17">
        <v>0</v>
      </c>
      <c r="CJ102" s="17">
        <v>0</v>
      </c>
      <c r="CK102" s="17">
        <v>0</v>
      </c>
      <c r="CL102" s="121">
        <v>1</v>
      </c>
      <c r="CM102" s="17" t="s">
        <v>1447</v>
      </c>
      <c r="CN102" s="17" t="s">
        <v>1124</v>
      </c>
      <c r="CO102" s="17" t="s">
        <v>1448</v>
      </c>
      <c r="CP102" s="17">
        <v>1</v>
      </c>
      <c r="CQ102" s="118">
        <v>1</v>
      </c>
      <c r="CR102" s="17">
        <v>2</v>
      </c>
      <c r="CS102" s="17" t="s">
        <v>676</v>
      </c>
      <c r="CT102" s="17" t="s">
        <v>677</v>
      </c>
      <c r="CV102" s="17" t="s">
        <v>1109</v>
      </c>
      <c r="CW102" s="17" t="s">
        <v>678</v>
      </c>
      <c r="CX102" s="17" t="s">
        <v>417</v>
      </c>
      <c r="CY102" s="121"/>
      <c r="CZ102" s="118">
        <v>0</v>
      </c>
      <c r="DC102" s="121"/>
      <c r="DD102" s="126"/>
      <c r="DF102" s="118"/>
      <c r="DG102" s="17" t="s">
        <v>1127</v>
      </c>
      <c r="DI102" s="126" t="s">
        <v>2730</v>
      </c>
      <c r="DJ102" s="118">
        <v>3</v>
      </c>
      <c r="DK102" s="118" t="s">
        <v>1449</v>
      </c>
      <c r="DL102" s="121"/>
      <c r="DM102" s="17" t="s">
        <v>1120</v>
      </c>
      <c r="DQ102" s="121"/>
      <c r="DY102" s="118"/>
      <c r="ED102" s="121"/>
      <c r="EK102" s="118"/>
      <c r="EL102" s="129"/>
      <c r="EM102" s="118">
        <v>70</v>
      </c>
      <c r="EN102" s="17">
        <v>3</v>
      </c>
      <c r="EO102" s="121"/>
      <c r="EP102" s="17">
        <v>59</v>
      </c>
      <c r="EQ102" s="118"/>
      <c r="ER102" s="121"/>
      <c r="EV102" s="128"/>
      <c r="EW102" s="128"/>
      <c r="EZ102" s="121"/>
      <c r="FB102" s="118"/>
      <c r="FD102" s="17">
        <v>0</v>
      </c>
      <c r="FE102" s="222">
        <v>14</v>
      </c>
      <c r="FF102" s="222"/>
      <c r="FG102" s="223"/>
      <c r="FH102" s="223"/>
      <c r="FI102" s="224"/>
      <c r="FJ102" s="223"/>
      <c r="FK102" s="118"/>
      <c r="FZ102" s="129"/>
      <c r="GB102" s="118"/>
      <c r="GH102" s="121"/>
      <c r="GI102" s="118"/>
      <c r="GN102" s="121"/>
      <c r="GO102" s="118"/>
      <c r="GU102" s="121"/>
      <c r="GV102" s="118"/>
      <c r="GY102" s="121"/>
      <c r="GZ102" s="118"/>
      <c r="HA102" s="121"/>
      <c r="HC102" s="118"/>
      <c r="HS102" s="121"/>
      <c r="HT102" s="17" t="s">
        <v>1450</v>
      </c>
      <c r="HU102" s="17" t="s">
        <v>2731</v>
      </c>
    </row>
    <row r="103" spans="1:239" s="17" customFormat="1" ht="12" customHeight="1">
      <c r="A103" s="118">
        <v>97</v>
      </c>
      <c r="C103" s="17" t="s">
        <v>689</v>
      </c>
      <c r="D103" s="17" t="s">
        <v>663</v>
      </c>
      <c r="E103" s="17" t="s">
        <v>934</v>
      </c>
      <c r="F103" s="17" t="s">
        <v>935</v>
      </c>
      <c r="G103" s="17" t="s">
        <v>79</v>
      </c>
      <c r="H103" s="118">
        <v>-17.845189999999999</v>
      </c>
      <c r="I103" s="17">
        <v>-63.107080000000003</v>
      </c>
      <c r="J103" s="17" t="s">
        <v>303</v>
      </c>
      <c r="K103" s="17" t="s">
        <v>176</v>
      </c>
      <c r="L103" s="17" t="s">
        <v>304</v>
      </c>
      <c r="M103" s="121" t="s">
        <v>177</v>
      </c>
      <c r="N103" s="118">
        <v>60</v>
      </c>
      <c r="O103" s="17" t="s">
        <v>78</v>
      </c>
      <c r="P103" s="17" t="s">
        <v>196</v>
      </c>
      <c r="Q103" s="121" t="s">
        <v>179</v>
      </c>
      <c r="R103" s="124">
        <v>3</v>
      </c>
      <c r="S103" s="124">
        <v>3</v>
      </c>
      <c r="T103" s="124">
        <v>0</v>
      </c>
      <c r="U103" s="124">
        <v>3</v>
      </c>
      <c r="V103" s="124">
        <v>3</v>
      </c>
      <c r="W103" s="124">
        <v>3</v>
      </c>
      <c r="X103" s="124">
        <v>0</v>
      </c>
      <c r="Y103" s="125">
        <v>0</v>
      </c>
      <c r="Z103" s="17">
        <v>15</v>
      </c>
      <c r="AA103" s="126"/>
      <c r="AB103" s="127" t="s">
        <v>197</v>
      </c>
      <c r="AC103" s="17" t="s">
        <v>212</v>
      </c>
      <c r="AD103" s="17">
        <v>3</v>
      </c>
      <c r="AE103" s="17" t="s">
        <v>181</v>
      </c>
      <c r="AF103" s="17">
        <v>1</v>
      </c>
      <c r="AG103" s="17" t="s">
        <v>236</v>
      </c>
      <c r="AH103" s="17" t="s">
        <v>232</v>
      </c>
      <c r="AI103" s="17">
        <v>3</v>
      </c>
      <c r="AJ103" s="17" t="s">
        <v>184</v>
      </c>
      <c r="AK103" s="17">
        <v>1</v>
      </c>
      <c r="AL103" s="17" t="s">
        <v>195</v>
      </c>
      <c r="AM103" s="17" t="s">
        <v>228</v>
      </c>
      <c r="AN103" s="17">
        <v>3</v>
      </c>
      <c r="AO103" s="17" t="s">
        <v>184</v>
      </c>
      <c r="AP103" s="17">
        <v>1</v>
      </c>
      <c r="AQ103" s="17" t="s">
        <v>195</v>
      </c>
      <c r="AR103" s="17" t="s">
        <v>198</v>
      </c>
      <c r="AS103" s="17">
        <v>3</v>
      </c>
      <c r="AT103" s="17" t="s">
        <v>199</v>
      </c>
      <c r="AU103" s="17">
        <v>1</v>
      </c>
      <c r="AV103" s="17" t="s">
        <v>236</v>
      </c>
      <c r="AW103" s="17" t="s">
        <v>234</v>
      </c>
      <c r="AX103" s="17">
        <v>3</v>
      </c>
      <c r="AY103" s="17" t="s">
        <v>200</v>
      </c>
      <c r="AZ103" s="17">
        <v>0</v>
      </c>
      <c r="BA103" s="17" t="s">
        <v>236</v>
      </c>
      <c r="BB103" s="17" t="s">
        <v>77</v>
      </c>
      <c r="BC103" s="17">
        <v>0</v>
      </c>
      <c r="BD103" s="17" t="s">
        <v>77</v>
      </c>
      <c r="BE103" s="17">
        <v>0</v>
      </c>
      <c r="BF103" s="17" t="s">
        <v>77</v>
      </c>
      <c r="BL103" s="17">
        <v>15</v>
      </c>
      <c r="BM103" s="126"/>
      <c r="BN103" s="126"/>
      <c r="BO103" s="126"/>
      <c r="BP103" s="126">
        <v>2023</v>
      </c>
      <c r="BQ103" s="126" t="s">
        <v>171</v>
      </c>
      <c r="BS103" s="128"/>
      <c r="BT103" s="221" t="s">
        <v>1331</v>
      </c>
      <c r="BU103" s="118">
        <v>3</v>
      </c>
      <c r="BV103" s="17">
        <v>0</v>
      </c>
      <c r="BW103" s="17">
        <v>0</v>
      </c>
      <c r="BX103" s="17">
        <v>0</v>
      </c>
      <c r="BY103" s="17">
        <v>0</v>
      </c>
      <c r="BZ103" s="17">
        <v>3</v>
      </c>
      <c r="CB103" s="17">
        <v>6</v>
      </c>
      <c r="CC103" s="121">
        <v>15</v>
      </c>
      <c r="CE103" s="118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21">
        <v>0</v>
      </c>
      <c r="CM103" s="17" t="s">
        <v>1123</v>
      </c>
      <c r="CN103" s="17" t="s">
        <v>1124</v>
      </c>
      <c r="CO103" s="17" t="s">
        <v>1125</v>
      </c>
      <c r="CP103" s="17">
        <v>26</v>
      </c>
      <c r="CQ103" s="118">
        <v>1</v>
      </c>
      <c r="CR103" s="17">
        <v>2</v>
      </c>
      <c r="CS103" s="17" t="s">
        <v>676</v>
      </c>
      <c r="CT103" s="17" t="s">
        <v>677</v>
      </c>
      <c r="CV103" s="17" t="s">
        <v>1109</v>
      </c>
      <c r="CW103" s="17" t="s">
        <v>678</v>
      </c>
      <c r="CX103" s="17" t="s">
        <v>417</v>
      </c>
      <c r="CY103" s="121"/>
      <c r="CZ103" s="118">
        <v>0</v>
      </c>
      <c r="DC103" s="121"/>
      <c r="DD103" s="126"/>
      <c r="DF103" s="118"/>
      <c r="DG103" s="17" t="s">
        <v>1127</v>
      </c>
      <c r="DI103" s="126" t="s">
        <v>2682</v>
      </c>
      <c r="DJ103" s="118">
        <v>9</v>
      </c>
      <c r="DK103" s="118" t="s">
        <v>1332</v>
      </c>
      <c r="DL103" s="121"/>
      <c r="DM103" s="17" t="s">
        <v>130</v>
      </c>
      <c r="DQ103" s="121"/>
      <c r="DY103" s="118"/>
      <c r="ED103" s="121"/>
      <c r="EK103" s="118"/>
      <c r="EL103" s="121"/>
      <c r="EM103" s="118">
        <v>100</v>
      </c>
      <c r="EN103" s="17">
        <v>6</v>
      </c>
      <c r="EO103" s="121"/>
      <c r="EP103" s="17">
        <v>81</v>
      </c>
      <c r="EQ103" s="118"/>
      <c r="ER103" s="121"/>
      <c r="EV103" s="128"/>
      <c r="EW103" s="128"/>
      <c r="EZ103" s="121"/>
      <c r="FB103" s="118"/>
      <c r="FD103" s="17">
        <v>0</v>
      </c>
      <c r="FE103" s="222">
        <v>14</v>
      </c>
      <c r="FF103" s="222"/>
      <c r="FG103" s="223"/>
      <c r="FH103" s="223"/>
      <c r="FI103" s="224"/>
      <c r="FJ103" s="223"/>
      <c r="FK103" s="118"/>
      <c r="FZ103" s="129"/>
      <c r="GB103" s="118"/>
      <c r="GH103" s="121"/>
      <c r="GI103" s="118"/>
      <c r="GN103" s="121"/>
      <c r="GO103" s="118"/>
      <c r="GU103" s="121"/>
      <c r="GV103" s="118"/>
      <c r="GY103" s="121"/>
      <c r="GZ103" s="118"/>
      <c r="HA103" s="121"/>
      <c r="HC103" s="118"/>
      <c r="HS103" s="121"/>
      <c r="HT103" s="17" t="s">
        <v>1332</v>
      </c>
      <c r="HU103" s="17" t="s">
        <v>2732</v>
      </c>
    </row>
    <row r="104" spans="1:239" s="17" customFormat="1" ht="12" customHeight="1">
      <c r="A104" s="118">
        <v>98</v>
      </c>
      <c r="C104" s="17" t="s">
        <v>684</v>
      </c>
      <c r="D104" s="17" t="s">
        <v>663</v>
      </c>
      <c r="E104" s="17" t="s">
        <v>936</v>
      </c>
      <c r="F104" s="17" t="s">
        <v>937</v>
      </c>
      <c r="G104" s="17" t="s">
        <v>79</v>
      </c>
      <c r="H104" s="119">
        <v>-17.792514000000001</v>
      </c>
      <c r="I104" s="120">
        <v>-63.188662999999998</v>
      </c>
      <c r="J104" s="17" t="s">
        <v>303</v>
      </c>
      <c r="K104" s="17" t="s">
        <v>176</v>
      </c>
      <c r="L104" s="17" t="s">
        <v>304</v>
      </c>
      <c r="M104" s="121" t="s">
        <v>177</v>
      </c>
      <c r="N104" s="122">
        <v>18</v>
      </c>
      <c r="O104" s="123" t="s">
        <v>610</v>
      </c>
      <c r="P104" s="17" t="s">
        <v>196</v>
      </c>
      <c r="Q104" s="121" t="s">
        <v>179</v>
      </c>
      <c r="R104" s="124">
        <v>3</v>
      </c>
      <c r="S104" s="124">
        <v>3</v>
      </c>
      <c r="T104" s="124">
        <v>0</v>
      </c>
      <c r="U104" s="124">
        <v>0</v>
      </c>
      <c r="V104" s="124">
        <v>3</v>
      </c>
      <c r="W104" s="124">
        <v>3</v>
      </c>
      <c r="X104" s="124">
        <v>3</v>
      </c>
      <c r="Y104" s="125">
        <v>0</v>
      </c>
      <c r="Z104" s="17">
        <v>15</v>
      </c>
      <c r="AA104" s="126"/>
      <c r="AB104" s="127" t="s">
        <v>191</v>
      </c>
      <c r="AC104" s="17" t="s">
        <v>192</v>
      </c>
      <c r="AD104" s="17">
        <v>3</v>
      </c>
      <c r="AE104" s="17" t="s">
        <v>181</v>
      </c>
      <c r="AF104" s="17">
        <v>1</v>
      </c>
      <c r="AG104" s="17" t="s">
        <v>211</v>
      </c>
      <c r="AH104" s="17" t="s">
        <v>194</v>
      </c>
      <c r="AI104" s="17">
        <v>3</v>
      </c>
      <c r="AJ104" s="17" t="s">
        <v>184</v>
      </c>
      <c r="AK104" s="17">
        <v>1</v>
      </c>
      <c r="AL104" s="17" t="s">
        <v>206</v>
      </c>
      <c r="AM104" s="17" t="s">
        <v>77</v>
      </c>
      <c r="AN104" s="17">
        <v>0</v>
      </c>
      <c r="AO104" s="17" t="s">
        <v>77</v>
      </c>
      <c r="AP104" s="17">
        <v>0</v>
      </c>
      <c r="AQ104" s="17" t="s">
        <v>77</v>
      </c>
      <c r="AR104" s="17" t="s">
        <v>537</v>
      </c>
      <c r="AS104" s="17">
        <v>3</v>
      </c>
      <c r="AT104" s="17" t="s">
        <v>187</v>
      </c>
      <c r="AU104" s="17">
        <v>1</v>
      </c>
      <c r="AV104" s="17" t="s">
        <v>206</v>
      </c>
      <c r="AW104" s="17" t="s">
        <v>234</v>
      </c>
      <c r="AX104" s="17">
        <v>3</v>
      </c>
      <c r="AY104" s="17" t="s">
        <v>229</v>
      </c>
      <c r="AZ104" s="17">
        <v>0</v>
      </c>
      <c r="BA104" s="17" t="s">
        <v>206</v>
      </c>
      <c r="BB104" s="17" t="s">
        <v>675</v>
      </c>
      <c r="BC104" s="17">
        <v>3</v>
      </c>
      <c r="BD104" s="17" t="s">
        <v>229</v>
      </c>
      <c r="BE104" s="17">
        <v>0</v>
      </c>
      <c r="BF104" s="17" t="s">
        <v>206</v>
      </c>
      <c r="BL104" s="17">
        <v>15</v>
      </c>
      <c r="BM104" s="126" t="s">
        <v>2001</v>
      </c>
      <c r="BN104" s="126" t="s">
        <v>1993</v>
      </c>
      <c r="BO104" s="126"/>
      <c r="BP104" s="126">
        <v>2023</v>
      </c>
      <c r="BQ104" s="126" t="s">
        <v>171</v>
      </c>
      <c r="BS104" s="128"/>
      <c r="BT104" s="221" t="s">
        <v>1451</v>
      </c>
      <c r="BU104" s="118">
        <v>3</v>
      </c>
      <c r="BV104" s="17">
        <v>0</v>
      </c>
      <c r="BW104" s="17">
        <v>0</v>
      </c>
      <c r="BX104" s="17">
        <v>2</v>
      </c>
      <c r="BY104" s="17">
        <v>1</v>
      </c>
      <c r="BZ104" s="17">
        <v>1</v>
      </c>
      <c r="CB104" s="17">
        <v>7</v>
      </c>
      <c r="CC104" s="121">
        <v>15</v>
      </c>
      <c r="CE104" s="118">
        <v>0</v>
      </c>
      <c r="CF104" s="17">
        <v>0</v>
      </c>
      <c r="CG104" s="17">
        <v>0</v>
      </c>
      <c r="CH104" s="17">
        <v>1</v>
      </c>
      <c r="CI104" s="17">
        <v>0</v>
      </c>
      <c r="CJ104" s="17">
        <v>2</v>
      </c>
      <c r="CK104" s="17">
        <v>0</v>
      </c>
      <c r="CL104" s="121">
        <v>3</v>
      </c>
      <c r="CM104" s="17" t="s">
        <v>1452</v>
      </c>
      <c r="CN104" s="17" t="s">
        <v>1318</v>
      </c>
      <c r="CO104" s="17" t="s">
        <v>1108</v>
      </c>
      <c r="CP104" s="17">
        <v>1</v>
      </c>
      <c r="CQ104" s="118">
        <v>1</v>
      </c>
      <c r="CR104" s="17">
        <v>1</v>
      </c>
      <c r="CS104" s="17" t="s">
        <v>676</v>
      </c>
      <c r="CT104" s="17" t="s">
        <v>677</v>
      </c>
      <c r="CV104" s="17" t="s">
        <v>1109</v>
      </c>
      <c r="CW104" s="17" t="s">
        <v>678</v>
      </c>
      <c r="CX104" s="17" t="s">
        <v>417</v>
      </c>
      <c r="CY104" s="121"/>
      <c r="CZ104" s="118">
        <v>0</v>
      </c>
      <c r="DC104" s="121"/>
      <c r="DD104" s="126"/>
      <c r="DF104" s="118"/>
      <c r="DG104" s="17" t="s">
        <v>1110</v>
      </c>
      <c r="DI104" s="126" t="s">
        <v>2733</v>
      </c>
      <c r="DJ104" s="118">
        <v>3</v>
      </c>
      <c r="DK104" s="118" t="s">
        <v>1453</v>
      </c>
      <c r="DL104" s="121"/>
      <c r="DM104" s="17" t="s">
        <v>1454</v>
      </c>
      <c r="DQ104" s="121"/>
      <c r="DY104" s="118"/>
      <c r="ED104" s="121"/>
      <c r="EK104" s="118"/>
      <c r="EL104" s="129"/>
      <c r="EM104" s="118">
        <v>50</v>
      </c>
      <c r="EN104" s="17">
        <v>7</v>
      </c>
      <c r="EO104" s="121"/>
      <c r="EP104" s="17">
        <v>34</v>
      </c>
      <c r="EQ104" s="118"/>
      <c r="ER104" s="121"/>
      <c r="EV104" s="128"/>
      <c r="EW104" s="128"/>
      <c r="EZ104" s="121"/>
      <c r="FB104" s="118"/>
      <c r="FD104" s="17">
        <v>0</v>
      </c>
      <c r="FE104" s="222">
        <v>14</v>
      </c>
      <c r="FF104" s="222"/>
      <c r="FG104" s="223"/>
      <c r="FH104" s="223"/>
      <c r="FI104" s="224"/>
      <c r="FJ104" s="223"/>
      <c r="FK104" s="118"/>
      <c r="FZ104" s="129"/>
      <c r="GB104" s="118"/>
      <c r="GH104" s="121"/>
      <c r="GI104" s="118"/>
      <c r="GN104" s="121"/>
      <c r="GO104" s="118"/>
      <c r="GU104" s="121"/>
      <c r="GV104" s="118"/>
      <c r="GY104" s="121"/>
      <c r="GZ104" s="118"/>
      <c r="HA104" s="121"/>
      <c r="HC104" s="118"/>
      <c r="HS104" s="121"/>
      <c r="HT104" s="17" t="s">
        <v>1455</v>
      </c>
      <c r="HU104" s="17" t="s">
        <v>2734</v>
      </c>
    </row>
    <row r="105" spans="1:239" s="17" customFormat="1" ht="12" customHeight="1">
      <c r="A105" s="118">
        <v>99</v>
      </c>
      <c r="D105" s="17" t="s">
        <v>663</v>
      </c>
      <c r="E105" s="17" t="s">
        <v>938</v>
      </c>
      <c r="F105" s="17" t="s">
        <v>939</v>
      </c>
      <c r="G105" s="17" t="s">
        <v>79</v>
      </c>
      <c r="H105" s="119">
        <v>-17.806846</v>
      </c>
      <c r="I105" s="120">
        <v>-63.180669000000002</v>
      </c>
      <c r="J105" s="17" t="s">
        <v>303</v>
      </c>
      <c r="K105" s="17" t="s">
        <v>176</v>
      </c>
      <c r="L105" s="17" t="s">
        <v>304</v>
      </c>
      <c r="M105" s="121" t="s">
        <v>177</v>
      </c>
      <c r="N105" s="122">
        <v>25</v>
      </c>
      <c r="O105" s="123" t="s">
        <v>78</v>
      </c>
      <c r="P105" s="17" t="s">
        <v>196</v>
      </c>
      <c r="Q105" s="121" t="s">
        <v>179</v>
      </c>
      <c r="R105" s="124">
        <v>3</v>
      </c>
      <c r="S105" s="124">
        <v>3</v>
      </c>
      <c r="T105" s="124">
        <v>0</v>
      </c>
      <c r="U105" s="124">
        <v>3</v>
      </c>
      <c r="V105" s="124">
        <v>0</v>
      </c>
      <c r="W105" s="124">
        <v>3</v>
      </c>
      <c r="X105" s="124">
        <v>0</v>
      </c>
      <c r="Y105" s="125">
        <v>0</v>
      </c>
      <c r="Z105" s="17">
        <v>12</v>
      </c>
      <c r="AA105" s="126"/>
      <c r="AB105" s="127" t="s">
        <v>180</v>
      </c>
      <c r="AC105" s="17" t="s">
        <v>192</v>
      </c>
      <c r="AD105" s="17">
        <v>3</v>
      </c>
      <c r="AE105" s="17" t="s">
        <v>181</v>
      </c>
      <c r="AF105" s="17">
        <v>1</v>
      </c>
      <c r="AG105" s="17" t="s">
        <v>206</v>
      </c>
      <c r="AH105" s="17" t="s">
        <v>194</v>
      </c>
      <c r="AI105" s="17">
        <v>3</v>
      </c>
      <c r="AJ105" s="17" t="s">
        <v>184</v>
      </c>
      <c r="AK105" s="17">
        <v>1</v>
      </c>
      <c r="AL105" s="17" t="s">
        <v>206</v>
      </c>
      <c r="AM105" s="17" t="s">
        <v>185</v>
      </c>
      <c r="AN105" s="17">
        <v>3</v>
      </c>
      <c r="AO105" s="17" t="s">
        <v>184</v>
      </c>
      <c r="AP105" s="17">
        <v>1</v>
      </c>
      <c r="AQ105" s="17" t="s">
        <v>206</v>
      </c>
      <c r="AR105" s="17" t="s">
        <v>77</v>
      </c>
      <c r="AS105" s="17">
        <v>0</v>
      </c>
      <c r="AT105" s="17" t="s">
        <v>77</v>
      </c>
      <c r="AU105" s="17">
        <v>0</v>
      </c>
      <c r="AV105" s="17" t="s">
        <v>77</v>
      </c>
      <c r="AW105" s="17" t="s">
        <v>234</v>
      </c>
      <c r="AX105" s="17">
        <v>3</v>
      </c>
      <c r="AY105" s="17" t="s">
        <v>187</v>
      </c>
      <c r="AZ105" s="17">
        <v>1</v>
      </c>
      <c r="BA105" s="17" t="s">
        <v>206</v>
      </c>
      <c r="BB105" s="17" t="s">
        <v>77</v>
      </c>
      <c r="BC105" s="17">
        <v>0</v>
      </c>
      <c r="BD105" s="17" t="s">
        <v>77</v>
      </c>
      <c r="BE105" s="17">
        <v>0</v>
      </c>
      <c r="BF105" s="17" t="s">
        <v>77</v>
      </c>
      <c r="BL105" s="17">
        <v>12</v>
      </c>
      <c r="BM105" s="126" t="s">
        <v>519</v>
      </c>
      <c r="BN105" s="126" t="s">
        <v>1990</v>
      </c>
      <c r="BO105" s="126"/>
      <c r="BP105" s="126" t="s">
        <v>2596</v>
      </c>
      <c r="BQ105" s="126" t="s">
        <v>171</v>
      </c>
      <c r="BS105" s="128"/>
      <c r="BT105" s="221" t="s">
        <v>1456</v>
      </c>
      <c r="BU105" s="118">
        <v>2</v>
      </c>
      <c r="BV105" s="17">
        <v>0</v>
      </c>
      <c r="BW105" s="17">
        <v>0</v>
      </c>
      <c r="BX105" s="17">
        <v>3</v>
      </c>
      <c r="BY105" s="17">
        <v>0</v>
      </c>
      <c r="BZ105" s="17">
        <v>0</v>
      </c>
      <c r="CB105" s="17">
        <v>5</v>
      </c>
      <c r="CC105" s="121">
        <v>12</v>
      </c>
      <c r="CE105" s="118">
        <v>0</v>
      </c>
      <c r="CF105" s="17">
        <v>0</v>
      </c>
      <c r="CG105" s="17">
        <v>3</v>
      </c>
      <c r="CH105" s="17">
        <v>0</v>
      </c>
      <c r="CI105" s="17">
        <v>0</v>
      </c>
      <c r="CJ105" s="17">
        <v>0</v>
      </c>
      <c r="CK105" s="17">
        <v>3</v>
      </c>
      <c r="CL105" s="121">
        <v>6</v>
      </c>
      <c r="CM105" s="17" t="s">
        <v>1457</v>
      </c>
      <c r="CN105" s="17" t="s">
        <v>251</v>
      </c>
      <c r="CO105" s="17" t="s">
        <v>1232</v>
      </c>
      <c r="CP105" s="17">
        <v>1</v>
      </c>
      <c r="CQ105" s="118">
        <v>1</v>
      </c>
      <c r="CR105" s="17">
        <v>0</v>
      </c>
      <c r="CS105" s="17" t="s">
        <v>676</v>
      </c>
      <c r="CT105" s="17" t="s">
        <v>77</v>
      </c>
      <c r="CV105" s="17" t="s">
        <v>1117</v>
      </c>
      <c r="CW105" s="17" t="s">
        <v>678</v>
      </c>
      <c r="CX105" s="17" t="s">
        <v>179</v>
      </c>
      <c r="CY105" s="121"/>
      <c r="CZ105" s="118">
        <v>0</v>
      </c>
      <c r="DC105" s="121"/>
      <c r="DD105" s="126"/>
      <c r="DF105" s="118"/>
      <c r="DG105" s="17" t="s">
        <v>1118</v>
      </c>
      <c r="DI105" s="126" t="s">
        <v>2668</v>
      </c>
      <c r="DJ105" s="118">
        <v>6</v>
      </c>
      <c r="DK105" s="118" t="s">
        <v>1458</v>
      </c>
      <c r="DL105" s="121"/>
      <c r="DM105" s="17" t="s">
        <v>2611</v>
      </c>
      <c r="DQ105" s="121"/>
      <c r="DY105" s="118">
        <v>2</v>
      </c>
      <c r="EA105" s="17">
        <v>4</v>
      </c>
      <c r="ED105" s="121"/>
      <c r="EG105" s="17">
        <v>12</v>
      </c>
      <c r="EK105" s="118">
        <v>3</v>
      </c>
      <c r="EL105" s="129"/>
      <c r="EM105" s="118">
        <v>50</v>
      </c>
      <c r="EN105" s="17">
        <v>5</v>
      </c>
      <c r="EO105" s="121"/>
      <c r="EP105" s="17">
        <v>42</v>
      </c>
      <c r="EQ105" s="118"/>
      <c r="ER105" s="121"/>
      <c r="EV105" s="128"/>
      <c r="EW105" s="128"/>
      <c r="EZ105" s="121"/>
      <c r="FB105" s="118">
        <v>21</v>
      </c>
      <c r="FC105" s="17">
        <v>7</v>
      </c>
      <c r="FD105" s="17">
        <v>28</v>
      </c>
      <c r="FE105" s="222">
        <v>45</v>
      </c>
      <c r="FF105" s="222"/>
      <c r="FG105" s="223"/>
      <c r="FH105" s="223"/>
      <c r="FI105" s="224"/>
      <c r="FJ105" s="223"/>
      <c r="FK105" s="118"/>
      <c r="FP105" s="17">
        <v>1</v>
      </c>
      <c r="FR105" s="17">
        <v>1</v>
      </c>
      <c r="FS105" s="17">
        <v>1</v>
      </c>
      <c r="FT105" s="17">
        <v>1</v>
      </c>
      <c r="FZ105" s="129"/>
      <c r="GB105" s="118"/>
      <c r="GH105" s="121"/>
      <c r="GI105" s="118"/>
      <c r="GN105" s="121"/>
      <c r="GO105" s="118"/>
      <c r="GU105" s="121"/>
      <c r="GV105" s="118"/>
      <c r="GY105" s="121"/>
      <c r="GZ105" s="118"/>
      <c r="HA105" s="121"/>
      <c r="HC105" s="118"/>
      <c r="HS105" s="121"/>
      <c r="HT105" s="17" t="s">
        <v>2735</v>
      </c>
      <c r="HU105" s="17" t="s">
        <v>2696</v>
      </c>
    </row>
    <row r="106" spans="1:239" s="17" customFormat="1" ht="12" customHeight="1">
      <c r="A106" s="118">
        <v>100</v>
      </c>
      <c r="C106" s="17" t="s">
        <v>940</v>
      </c>
      <c r="D106" s="17" t="s">
        <v>663</v>
      </c>
      <c r="E106" s="17" t="s">
        <v>941</v>
      </c>
      <c r="F106" s="17" t="s">
        <v>942</v>
      </c>
      <c r="G106" s="17" t="s">
        <v>79</v>
      </c>
      <c r="H106" s="118">
        <v>-17.391998999999998</v>
      </c>
      <c r="I106" s="17">
        <v>-66.154398999999998</v>
      </c>
      <c r="J106" s="17" t="s">
        <v>303</v>
      </c>
      <c r="K106" s="17" t="s">
        <v>201</v>
      </c>
      <c r="L106" s="17" t="s">
        <v>312</v>
      </c>
      <c r="M106" s="121" t="s">
        <v>201</v>
      </c>
      <c r="N106" s="118">
        <v>6</v>
      </c>
      <c r="O106" s="17" t="s">
        <v>610</v>
      </c>
      <c r="P106" s="17" t="s">
        <v>196</v>
      </c>
      <c r="Q106" s="121" t="s">
        <v>179</v>
      </c>
      <c r="R106" s="124">
        <v>0</v>
      </c>
      <c r="S106" s="124">
        <v>0</v>
      </c>
      <c r="T106" s="124">
        <v>3</v>
      </c>
      <c r="U106" s="124">
        <v>0</v>
      </c>
      <c r="V106" s="124">
        <v>0</v>
      </c>
      <c r="W106" s="124">
        <v>3</v>
      </c>
      <c r="X106" s="124">
        <v>2</v>
      </c>
      <c r="Y106" s="125">
        <v>0</v>
      </c>
      <c r="Z106" s="17">
        <v>8</v>
      </c>
      <c r="AA106" s="126"/>
      <c r="AB106" s="127" t="s">
        <v>203</v>
      </c>
      <c r="AC106" s="17" t="s">
        <v>204</v>
      </c>
      <c r="AD106" s="17">
        <v>3</v>
      </c>
      <c r="AE106" s="17" t="s">
        <v>205</v>
      </c>
      <c r="AF106" s="17">
        <v>1</v>
      </c>
      <c r="AG106" s="17" t="s">
        <v>206</v>
      </c>
      <c r="AH106" s="17" t="s">
        <v>207</v>
      </c>
      <c r="AI106" s="17">
        <v>0</v>
      </c>
      <c r="AJ106" s="17" t="s">
        <v>208</v>
      </c>
      <c r="AK106" s="17">
        <v>0</v>
      </c>
      <c r="AL106" s="17" t="s">
        <v>206</v>
      </c>
      <c r="AM106" s="17" t="s">
        <v>77</v>
      </c>
      <c r="AN106" s="17">
        <v>0</v>
      </c>
      <c r="AO106" s="17" t="s">
        <v>77</v>
      </c>
      <c r="AP106" s="17">
        <v>0</v>
      </c>
      <c r="AQ106" s="17" t="s">
        <v>77</v>
      </c>
      <c r="AR106" s="17" t="s">
        <v>77</v>
      </c>
      <c r="AS106" s="17">
        <v>0</v>
      </c>
      <c r="AT106" s="17" t="s">
        <v>77</v>
      </c>
      <c r="AU106" s="17">
        <v>0</v>
      </c>
      <c r="AV106" s="17" t="s">
        <v>77</v>
      </c>
      <c r="AW106" s="17" t="s">
        <v>186</v>
      </c>
      <c r="AX106" s="17">
        <v>3</v>
      </c>
      <c r="AY106" s="17" t="s">
        <v>210</v>
      </c>
      <c r="AZ106" s="17">
        <v>1</v>
      </c>
      <c r="BA106" s="17" t="s">
        <v>206</v>
      </c>
      <c r="BB106" s="17" t="s">
        <v>258</v>
      </c>
      <c r="BC106" s="17">
        <v>2</v>
      </c>
      <c r="BD106" s="17" t="s">
        <v>230</v>
      </c>
      <c r="BE106" s="17">
        <v>0</v>
      </c>
      <c r="BF106" s="17" t="s">
        <v>206</v>
      </c>
      <c r="BL106" s="17">
        <v>8</v>
      </c>
      <c r="BM106" s="126"/>
      <c r="BN106" s="126"/>
      <c r="BO106" s="126"/>
      <c r="BP106" s="126">
        <v>2023</v>
      </c>
      <c r="BQ106" s="126" t="s">
        <v>171</v>
      </c>
      <c r="BS106" s="128"/>
      <c r="BT106" s="221" t="s">
        <v>1459</v>
      </c>
      <c r="BU106" s="118">
        <v>0</v>
      </c>
      <c r="BV106" s="17">
        <v>1</v>
      </c>
      <c r="BW106" s="17">
        <v>0</v>
      </c>
      <c r="BX106" s="17">
        <v>0</v>
      </c>
      <c r="BY106" s="17">
        <v>1</v>
      </c>
      <c r="BZ106" s="17">
        <v>0</v>
      </c>
      <c r="CB106" s="17">
        <v>2</v>
      </c>
      <c r="CC106" s="121">
        <v>8</v>
      </c>
      <c r="CE106" s="118">
        <v>0</v>
      </c>
      <c r="CF106" s="17">
        <v>0</v>
      </c>
      <c r="CG106" s="17">
        <v>1</v>
      </c>
      <c r="CH106" s="17">
        <v>2</v>
      </c>
      <c r="CI106" s="17">
        <v>0</v>
      </c>
      <c r="CJ106" s="17">
        <v>1</v>
      </c>
      <c r="CK106" s="17">
        <v>0</v>
      </c>
      <c r="CL106" s="121">
        <v>4</v>
      </c>
      <c r="CM106" s="17" t="s">
        <v>1460</v>
      </c>
      <c r="CN106" s="17" t="s">
        <v>1143</v>
      </c>
      <c r="CO106" s="17" t="s">
        <v>1144</v>
      </c>
      <c r="CP106" s="17">
        <v>1</v>
      </c>
      <c r="CQ106" s="118">
        <v>1</v>
      </c>
      <c r="CR106" s="17">
        <v>0</v>
      </c>
      <c r="CS106" s="17" t="s">
        <v>676</v>
      </c>
      <c r="CT106" s="17" t="s">
        <v>77</v>
      </c>
      <c r="CV106" s="17" t="s">
        <v>1117</v>
      </c>
      <c r="CW106" s="17" t="s">
        <v>678</v>
      </c>
      <c r="CX106" s="17" t="s">
        <v>179</v>
      </c>
      <c r="CY106" s="121"/>
      <c r="CZ106" s="118">
        <v>0</v>
      </c>
      <c r="DC106" s="121"/>
      <c r="DD106" s="126"/>
      <c r="DF106" s="118"/>
      <c r="DG106" s="17" t="s">
        <v>1101</v>
      </c>
      <c r="DI106" s="126" t="s">
        <v>2606</v>
      </c>
      <c r="DJ106" s="118">
        <v>10</v>
      </c>
      <c r="DK106" s="118" t="s">
        <v>1242</v>
      </c>
      <c r="DL106" s="121"/>
      <c r="DM106" s="17" t="s">
        <v>1461</v>
      </c>
      <c r="DQ106" s="121"/>
      <c r="DY106" s="118"/>
      <c r="ED106" s="121"/>
      <c r="EK106" s="118"/>
      <c r="EL106" s="121"/>
      <c r="EM106" s="118">
        <v>30</v>
      </c>
      <c r="EN106" s="17">
        <v>2</v>
      </c>
      <c r="EO106" s="121"/>
      <c r="EP106" s="17">
        <v>21</v>
      </c>
      <c r="EQ106" s="118"/>
      <c r="ER106" s="121"/>
      <c r="EV106" s="128"/>
      <c r="EW106" s="128"/>
      <c r="EZ106" s="121"/>
      <c r="FB106" s="118"/>
      <c r="FD106" s="17">
        <v>0</v>
      </c>
      <c r="FE106" s="222">
        <v>14</v>
      </c>
      <c r="FF106" s="222"/>
      <c r="FG106" s="223"/>
      <c r="FH106" s="223"/>
      <c r="FI106" s="224"/>
      <c r="FJ106" s="223"/>
      <c r="FK106" s="118"/>
      <c r="FZ106" s="129"/>
      <c r="GB106" s="118"/>
      <c r="GH106" s="121"/>
      <c r="GI106" s="118"/>
      <c r="GN106" s="121"/>
      <c r="GO106" s="118"/>
      <c r="GU106" s="121"/>
      <c r="GV106" s="118"/>
      <c r="GY106" s="121"/>
      <c r="GZ106" s="118"/>
      <c r="HA106" s="121"/>
      <c r="HC106" s="118"/>
      <c r="HS106" s="121"/>
      <c r="HT106" s="17" t="s">
        <v>1462</v>
      </c>
      <c r="HU106" s="17" t="s">
        <v>2605</v>
      </c>
    </row>
    <row r="107" spans="1:239" s="17" customFormat="1" ht="12" customHeight="1">
      <c r="A107" s="118">
        <v>101</v>
      </c>
      <c r="D107" s="17" t="s">
        <v>663</v>
      </c>
      <c r="E107" s="17" t="s">
        <v>943</v>
      </c>
      <c r="F107" s="17" t="s">
        <v>944</v>
      </c>
      <c r="G107" s="17" t="s">
        <v>79</v>
      </c>
      <c r="H107" s="118">
        <v>-11.030760000000001</v>
      </c>
      <c r="I107" s="17">
        <v>-66.041340000000005</v>
      </c>
      <c r="J107" s="17" t="s">
        <v>310</v>
      </c>
      <c r="K107" s="17" t="s">
        <v>945</v>
      </c>
      <c r="L107" s="17" t="s">
        <v>831</v>
      </c>
      <c r="M107" s="121" t="s">
        <v>832</v>
      </c>
      <c r="N107" s="118">
        <v>25</v>
      </c>
      <c r="O107" s="17" t="s">
        <v>78</v>
      </c>
      <c r="P107" s="17" t="s">
        <v>202</v>
      </c>
      <c r="Q107" s="121" t="s">
        <v>179</v>
      </c>
      <c r="R107" s="124">
        <v>0</v>
      </c>
      <c r="S107" s="124">
        <v>3</v>
      </c>
      <c r="T107" s="124">
        <v>0</v>
      </c>
      <c r="U107" s="124">
        <v>0</v>
      </c>
      <c r="V107" s="124">
        <v>0</v>
      </c>
      <c r="W107" s="124">
        <v>3</v>
      </c>
      <c r="X107" s="124">
        <v>2</v>
      </c>
      <c r="Y107" s="125">
        <v>0</v>
      </c>
      <c r="Z107" s="17">
        <v>8</v>
      </c>
      <c r="AA107" s="126"/>
      <c r="AB107" s="127" t="s">
        <v>1095</v>
      </c>
      <c r="AC107" s="17" t="s">
        <v>77</v>
      </c>
      <c r="AD107" s="17">
        <v>0</v>
      </c>
      <c r="AE107" s="17" t="s">
        <v>77</v>
      </c>
      <c r="AF107" s="17">
        <v>0</v>
      </c>
      <c r="AG107" s="17" t="s">
        <v>77</v>
      </c>
      <c r="AH107" s="17" t="s">
        <v>222</v>
      </c>
      <c r="AI107" s="17">
        <v>3</v>
      </c>
      <c r="AJ107" s="17" t="s">
        <v>184</v>
      </c>
      <c r="AK107" s="17">
        <v>1</v>
      </c>
      <c r="AL107" s="17" t="s">
        <v>195</v>
      </c>
      <c r="AM107" s="17" t="s">
        <v>77</v>
      </c>
      <c r="AN107" s="17">
        <v>0</v>
      </c>
      <c r="AO107" s="17" t="s">
        <v>77</v>
      </c>
      <c r="AP107" s="17">
        <v>0</v>
      </c>
      <c r="AQ107" s="17" t="s">
        <v>77</v>
      </c>
      <c r="AR107" s="17" t="s">
        <v>77</v>
      </c>
      <c r="AS107" s="17">
        <v>0</v>
      </c>
      <c r="AT107" s="17" t="s">
        <v>77</v>
      </c>
      <c r="AU107" s="17">
        <v>0</v>
      </c>
      <c r="AV107" s="17" t="s">
        <v>77</v>
      </c>
      <c r="AW107" s="17" t="s">
        <v>946</v>
      </c>
      <c r="AX107" s="17">
        <v>3</v>
      </c>
      <c r="AY107" s="17" t="s">
        <v>325</v>
      </c>
      <c r="AZ107" s="17">
        <v>1</v>
      </c>
      <c r="BA107" s="17" t="s">
        <v>189</v>
      </c>
      <c r="BB107" s="17" t="s">
        <v>258</v>
      </c>
      <c r="BC107" s="17">
        <v>2</v>
      </c>
      <c r="BD107" s="17" t="s">
        <v>326</v>
      </c>
      <c r="BE107" s="17">
        <v>0</v>
      </c>
      <c r="BF107" s="17" t="s">
        <v>214</v>
      </c>
      <c r="BL107" s="17">
        <v>8</v>
      </c>
      <c r="BM107" s="126"/>
      <c r="BN107" s="126"/>
      <c r="BO107" s="126"/>
      <c r="BP107" s="126">
        <v>2023</v>
      </c>
      <c r="BQ107" s="126" t="s">
        <v>172</v>
      </c>
      <c r="BS107" s="128"/>
      <c r="BT107" s="221" t="s">
        <v>1463</v>
      </c>
      <c r="BU107" s="118">
        <v>1</v>
      </c>
      <c r="BV107" s="17">
        <v>0</v>
      </c>
      <c r="BW107" s="17">
        <v>0</v>
      </c>
      <c r="BX107" s="17">
        <v>1</v>
      </c>
      <c r="BY107" s="17">
        <v>1</v>
      </c>
      <c r="BZ107" s="17">
        <v>0</v>
      </c>
      <c r="CB107" s="17">
        <v>3</v>
      </c>
      <c r="CC107" s="121">
        <v>8</v>
      </c>
      <c r="CE107" s="118">
        <v>1</v>
      </c>
      <c r="CF107" s="17">
        <v>0</v>
      </c>
      <c r="CG107" s="17">
        <v>1</v>
      </c>
      <c r="CH107" s="17">
        <v>0</v>
      </c>
      <c r="CI107" s="17">
        <v>0</v>
      </c>
      <c r="CJ107" s="17">
        <v>0</v>
      </c>
      <c r="CK107" s="17">
        <v>0</v>
      </c>
      <c r="CL107" s="121">
        <v>2</v>
      </c>
      <c r="CM107" s="17" t="s">
        <v>1464</v>
      </c>
      <c r="CN107" s="17" t="s">
        <v>1200</v>
      </c>
      <c r="CO107" s="17" t="s">
        <v>1465</v>
      </c>
      <c r="CP107" s="17">
        <v>1</v>
      </c>
      <c r="CQ107" s="118">
        <v>0</v>
      </c>
      <c r="CR107" s="17">
        <v>0</v>
      </c>
      <c r="CS107" s="17" t="s">
        <v>544</v>
      </c>
      <c r="CT107" s="17" t="s">
        <v>77</v>
      </c>
      <c r="CV107" s="17" t="s">
        <v>1100</v>
      </c>
      <c r="CW107" s="17" t="s">
        <v>417</v>
      </c>
      <c r="CX107" s="17" t="s">
        <v>179</v>
      </c>
      <c r="CY107" s="121"/>
      <c r="CZ107" s="118">
        <v>0</v>
      </c>
      <c r="DC107" s="121"/>
      <c r="DD107" s="126"/>
      <c r="DF107" s="118"/>
      <c r="DG107" s="17" t="s">
        <v>1168</v>
      </c>
      <c r="DI107" s="126" t="s">
        <v>2693</v>
      </c>
      <c r="DJ107" s="118">
        <v>5</v>
      </c>
      <c r="DK107" s="118" t="s">
        <v>1466</v>
      </c>
      <c r="DL107" s="121"/>
      <c r="DM107" s="17" t="s">
        <v>1467</v>
      </c>
      <c r="DQ107" s="121"/>
      <c r="DY107" s="118"/>
      <c r="ED107" s="121"/>
      <c r="EK107" s="118"/>
      <c r="EL107" s="121"/>
      <c r="EM107" s="118">
        <v>50</v>
      </c>
      <c r="EN107" s="17">
        <v>3</v>
      </c>
      <c r="EO107" s="121"/>
      <c r="EP107" s="17">
        <v>42</v>
      </c>
      <c r="EQ107" s="118"/>
      <c r="ER107" s="121"/>
      <c r="EV107" s="128"/>
      <c r="EW107" s="128"/>
      <c r="EZ107" s="121"/>
      <c r="FB107" s="118"/>
      <c r="FD107" s="17">
        <v>0</v>
      </c>
      <c r="FE107" s="222">
        <v>14</v>
      </c>
      <c r="FF107" s="222"/>
      <c r="FG107" s="223"/>
      <c r="FH107" s="223"/>
      <c r="FI107" s="224"/>
      <c r="FJ107" s="223"/>
      <c r="FK107" s="118"/>
      <c r="FZ107" s="129"/>
      <c r="GB107" s="118"/>
      <c r="GH107" s="121"/>
      <c r="GI107" s="118"/>
      <c r="GN107" s="121"/>
      <c r="GO107" s="118"/>
      <c r="GU107" s="121"/>
      <c r="GV107" s="118"/>
      <c r="GY107" s="121"/>
      <c r="GZ107" s="118"/>
      <c r="HA107" s="121"/>
      <c r="HC107" s="118"/>
      <c r="HS107" s="121"/>
      <c r="HT107" s="17" t="s">
        <v>1468</v>
      </c>
      <c r="HU107" s="17" t="s">
        <v>2736</v>
      </c>
    </row>
    <row r="108" spans="1:239" s="17" customFormat="1" ht="12" customHeight="1">
      <c r="A108" s="118">
        <v>102</v>
      </c>
      <c r="D108" s="17" t="s">
        <v>663</v>
      </c>
      <c r="E108" s="17" t="s">
        <v>947</v>
      </c>
      <c r="F108" s="17" t="s">
        <v>948</v>
      </c>
      <c r="G108" s="17" t="s">
        <v>79</v>
      </c>
      <c r="H108" s="119">
        <v>-17.648251999999999</v>
      </c>
      <c r="I108" s="120">
        <v>-63.141154</v>
      </c>
      <c r="J108" s="17" t="s">
        <v>303</v>
      </c>
      <c r="K108" s="17" t="s">
        <v>256</v>
      </c>
      <c r="L108" s="17" t="s">
        <v>256</v>
      </c>
      <c r="M108" s="121" t="s">
        <v>177</v>
      </c>
      <c r="N108" s="122">
        <v>21</v>
      </c>
      <c r="O108" s="123" t="s">
        <v>618</v>
      </c>
      <c r="P108" s="17" t="s">
        <v>178</v>
      </c>
      <c r="Q108" s="121" t="s">
        <v>179</v>
      </c>
      <c r="R108" s="124">
        <v>3</v>
      </c>
      <c r="S108" s="124">
        <v>3</v>
      </c>
      <c r="T108" s="124">
        <v>0</v>
      </c>
      <c r="U108" s="124">
        <v>0</v>
      </c>
      <c r="V108" s="124">
        <v>0</v>
      </c>
      <c r="W108" s="124">
        <v>2</v>
      </c>
      <c r="X108" s="124">
        <v>0</v>
      </c>
      <c r="Y108" s="125">
        <v>0</v>
      </c>
      <c r="Z108" s="17">
        <v>8</v>
      </c>
      <c r="AA108" s="126"/>
      <c r="AB108" s="127" t="s">
        <v>191</v>
      </c>
      <c r="AC108" s="17" t="s">
        <v>223</v>
      </c>
      <c r="AD108" s="17">
        <v>3</v>
      </c>
      <c r="AE108" s="17" t="s">
        <v>181</v>
      </c>
      <c r="AF108" s="17">
        <v>1</v>
      </c>
      <c r="AG108" s="17" t="s">
        <v>211</v>
      </c>
      <c r="AH108" s="17" t="s">
        <v>222</v>
      </c>
      <c r="AI108" s="17">
        <v>3</v>
      </c>
      <c r="AJ108" s="17" t="s">
        <v>184</v>
      </c>
      <c r="AK108" s="17">
        <v>1</v>
      </c>
      <c r="AL108" s="17" t="s">
        <v>195</v>
      </c>
      <c r="AM108" s="17" t="s">
        <v>77</v>
      </c>
      <c r="AN108" s="17">
        <v>0</v>
      </c>
      <c r="AO108" s="17" t="s">
        <v>77</v>
      </c>
      <c r="AP108" s="17">
        <v>0</v>
      </c>
      <c r="AQ108" s="17" t="s">
        <v>77</v>
      </c>
      <c r="AR108" s="17" t="s">
        <v>77</v>
      </c>
      <c r="AS108" s="17">
        <v>0</v>
      </c>
      <c r="AT108" s="17" t="s">
        <v>77</v>
      </c>
      <c r="AU108" s="17">
        <v>0</v>
      </c>
      <c r="AV108" s="17" t="s">
        <v>77</v>
      </c>
      <c r="AW108" s="17" t="s">
        <v>949</v>
      </c>
      <c r="AX108" s="17">
        <v>2</v>
      </c>
      <c r="AY108" s="17" t="s">
        <v>187</v>
      </c>
      <c r="AZ108" s="17">
        <v>0</v>
      </c>
      <c r="BA108" s="17" t="s">
        <v>236</v>
      </c>
      <c r="BB108" s="17" t="s">
        <v>77</v>
      </c>
      <c r="BC108" s="17">
        <v>0</v>
      </c>
      <c r="BD108" s="17" t="s">
        <v>77</v>
      </c>
      <c r="BE108" s="17">
        <v>0</v>
      </c>
      <c r="BF108" s="17" t="s">
        <v>77</v>
      </c>
      <c r="BL108" s="17">
        <v>8</v>
      </c>
      <c r="BM108" s="126"/>
      <c r="BN108" s="126"/>
      <c r="BO108" s="126"/>
      <c r="BP108" s="126" t="s">
        <v>2596</v>
      </c>
      <c r="BQ108" s="126" t="s">
        <v>171</v>
      </c>
      <c r="BS108" s="128"/>
      <c r="BT108" s="221" t="s">
        <v>1469</v>
      </c>
      <c r="BU108" s="118">
        <v>0</v>
      </c>
      <c r="BV108" s="17">
        <v>0</v>
      </c>
      <c r="BW108" s="17">
        <v>0</v>
      </c>
      <c r="BX108" s="17">
        <v>2</v>
      </c>
      <c r="BY108" s="17">
        <v>0</v>
      </c>
      <c r="BZ108" s="17">
        <v>0</v>
      </c>
      <c r="CB108" s="17">
        <v>2</v>
      </c>
      <c r="CC108" s="121">
        <v>8</v>
      </c>
      <c r="CE108" s="118">
        <v>0</v>
      </c>
      <c r="CF108" s="17">
        <v>0</v>
      </c>
      <c r="CG108" s="17">
        <v>2</v>
      </c>
      <c r="CH108" s="17">
        <v>0</v>
      </c>
      <c r="CI108" s="17">
        <v>0</v>
      </c>
      <c r="CJ108" s="17">
        <v>0</v>
      </c>
      <c r="CK108" s="17">
        <v>0</v>
      </c>
      <c r="CL108" s="121">
        <v>2</v>
      </c>
      <c r="CM108" s="17" t="s">
        <v>1470</v>
      </c>
      <c r="CN108" s="17" t="s">
        <v>235</v>
      </c>
      <c r="CO108" s="17" t="s">
        <v>226</v>
      </c>
      <c r="CP108" s="17">
        <v>2</v>
      </c>
      <c r="CQ108" s="118">
        <v>1</v>
      </c>
      <c r="CR108" s="17">
        <v>0</v>
      </c>
      <c r="CS108" s="17" t="s">
        <v>676</v>
      </c>
      <c r="CT108" s="17" t="s">
        <v>77</v>
      </c>
      <c r="CV108" s="17" t="s">
        <v>1117</v>
      </c>
      <c r="CW108" s="17" t="s">
        <v>678</v>
      </c>
      <c r="CX108" s="17" t="s">
        <v>179</v>
      </c>
      <c r="CY108" s="121"/>
      <c r="CZ108" s="118">
        <v>0</v>
      </c>
      <c r="DC108" s="121"/>
      <c r="DD108" s="126"/>
      <c r="DF108" s="118"/>
      <c r="DG108" s="17" t="s">
        <v>1148</v>
      </c>
      <c r="DI108" s="126" t="s">
        <v>2651</v>
      </c>
      <c r="DJ108" s="118">
        <v>28</v>
      </c>
      <c r="DK108" s="118" t="s">
        <v>1149</v>
      </c>
      <c r="DL108" s="121"/>
      <c r="DM108" s="17" t="s">
        <v>1139</v>
      </c>
      <c r="DQ108" s="121"/>
      <c r="DY108" s="118"/>
      <c r="ED108" s="121"/>
      <c r="EK108" s="118"/>
      <c r="EL108" s="129"/>
      <c r="EM108" s="118">
        <v>50</v>
      </c>
      <c r="EN108" s="17">
        <v>2</v>
      </c>
      <c r="EO108" s="121"/>
      <c r="EP108" s="17">
        <v>37</v>
      </c>
      <c r="EQ108" s="118"/>
      <c r="ER108" s="121"/>
      <c r="EV108" s="128"/>
      <c r="EW108" s="128"/>
      <c r="EZ108" s="121"/>
      <c r="FB108" s="118">
        <v>19</v>
      </c>
      <c r="FC108" s="17">
        <v>5</v>
      </c>
      <c r="FD108" s="17">
        <v>24</v>
      </c>
      <c r="FE108" s="222">
        <v>41</v>
      </c>
      <c r="FF108" s="222"/>
      <c r="FG108" s="223"/>
      <c r="FH108" s="223"/>
      <c r="FI108" s="224"/>
      <c r="FJ108" s="223"/>
      <c r="FK108" s="118"/>
      <c r="FX108" s="17">
        <v>2</v>
      </c>
      <c r="FZ108" s="129"/>
      <c r="GB108" s="118"/>
      <c r="GH108" s="121"/>
      <c r="GI108" s="118"/>
      <c r="GN108" s="121"/>
      <c r="GO108" s="118"/>
      <c r="GU108" s="121"/>
      <c r="GV108" s="118"/>
      <c r="GY108" s="121"/>
      <c r="GZ108" s="118"/>
      <c r="HA108" s="121"/>
      <c r="HC108" s="118"/>
      <c r="HF108" s="17">
        <v>1</v>
      </c>
      <c r="HG108" s="17">
        <v>17.5</v>
      </c>
      <c r="HH108" s="17" t="s">
        <v>1991</v>
      </c>
      <c r="HS108" s="121"/>
      <c r="HT108" s="17" t="s">
        <v>1150</v>
      </c>
      <c r="HU108" s="17" t="s">
        <v>2737</v>
      </c>
    </row>
    <row r="109" spans="1:239" s="17" customFormat="1" ht="12" customHeight="1">
      <c r="A109" s="118">
        <v>103</v>
      </c>
      <c r="C109" s="17" t="s">
        <v>670</v>
      </c>
      <c r="D109" s="17" t="s">
        <v>663</v>
      </c>
      <c r="E109" s="17" t="s">
        <v>950</v>
      </c>
      <c r="F109" s="17" t="s">
        <v>897</v>
      </c>
      <c r="G109" s="17" t="s">
        <v>79</v>
      </c>
      <c r="H109" s="119">
        <v>-17.40183</v>
      </c>
      <c r="I109" s="120">
        <v>-66.041160000000005</v>
      </c>
      <c r="J109" s="17" t="s">
        <v>303</v>
      </c>
      <c r="K109" s="17" t="s">
        <v>897</v>
      </c>
      <c r="L109" s="17" t="s">
        <v>898</v>
      </c>
      <c r="M109" s="121" t="s">
        <v>201</v>
      </c>
      <c r="N109" s="122">
        <v>60</v>
      </c>
      <c r="O109" s="123" t="s">
        <v>78</v>
      </c>
      <c r="P109" s="17" t="s">
        <v>202</v>
      </c>
      <c r="Q109" s="121" t="s">
        <v>179</v>
      </c>
      <c r="R109" s="124">
        <v>0</v>
      </c>
      <c r="S109" s="124">
        <v>0</v>
      </c>
      <c r="T109" s="124">
        <v>3</v>
      </c>
      <c r="U109" s="124">
        <v>0</v>
      </c>
      <c r="V109" s="124">
        <v>3</v>
      </c>
      <c r="W109" s="124">
        <v>3</v>
      </c>
      <c r="X109" s="124">
        <v>3</v>
      </c>
      <c r="Y109" s="125">
        <v>0</v>
      </c>
      <c r="Z109" s="17">
        <v>12</v>
      </c>
      <c r="AA109" s="126"/>
      <c r="AB109" s="127" t="s">
        <v>203</v>
      </c>
      <c r="AC109" s="17" t="s">
        <v>204</v>
      </c>
      <c r="AD109" s="17">
        <v>3</v>
      </c>
      <c r="AE109" s="17" t="s">
        <v>205</v>
      </c>
      <c r="AF109" s="17">
        <v>1</v>
      </c>
      <c r="AG109" s="17" t="s">
        <v>206</v>
      </c>
      <c r="AH109" s="17" t="s">
        <v>207</v>
      </c>
      <c r="AI109" s="17">
        <v>0</v>
      </c>
      <c r="AJ109" s="17" t="s">
        <v>208</v>
      </c>
      <c r="AK109" s="17">
        <v>0</v>
      </c>
      <c r="AL109" s="17" t="s">
        <v>206</v>
      </c>
      <c r="AM109" s="17" t="s">
        <v>77</v>
      </c>
      <c r="AN109" s="17">
        <v>0</v>
      </c>
      <c r="AO109" s="17" t="s">
        <v>77</v>
      </c>
      <c r="AP109" s="17">
        <v>0</v>
      </c>
      <c r="AQ109" s="17" t="s">
        <v>77</v>
      </c>
      <c r="AR109" s="17" t="s">
        <v>198</v>
      </c>
      <c r="AS109" s="17">
        <v>3</v>
      </c>
      <c r="AT109" s="17" t="s">
        <v>210</v>
      </c>
      <c r="AU109" s="17">
        <v>1</v>
      </c>
      <c r="AV109" s="17" t="s">
        <v>206</v>
      </c>
      <c r="AW109" s="17" t="s">
        <v>186</v>
      </c>
      <c r="AX109" s="17">
        <v>3</v>
      </c>
      <c r="AY109" s="17" t="s">
        <v>230</v>
      </c>
      <c r="AZ109" s="17">
        <v>0</v>
      </c>
      <c r="BA109" s="17" t="s">
        <v>206</v>
      </c>
      <c r="BB109" s="17" t="s">
        <v>675</v>
      </c>
      <c r="BC109" s="17">
        <v>3</v>
      </c>
      <c r="BD109" s="17" t="s">
        <v>230</v>
      </c>
      <c r="BE109" s="17">
        <v>0</v>
      </c>
      <c r="BF109" s="17" t="s">
        <v>206</v>
      </c>
      <c r="BL109" s="17">
        <v>12</v>
      </c>
      <c r="BM109" s="126"/>
      <c r="BN109" s="126"/>
      <c r="BO109" s="126"/>
      <c r="BP109" s="126">
        <v>2023</v>
      </c>
      <c r="BQ109" s="126" t="s">
        <v>171</v>
      </c>
      <c r="BS109" s="128"/>
      <c r="BT109" s="221" t="s">
        <v>1471</v>
      </c>
      <c r="BU109" s="118">
        <v>0</v>
      </c>
      <c r="BV109" s="17">
        <v>1</v>
      </c>
      <c r="BW109" s="17">
        <v>0</v>
      </c>
      <c r="BX109" s="17">
        <v>0</v>
      </c>
      <c r="BY109" s="17">
        <v>0</v>
      </c>
      <c r="BZ109" s="17">
        <v>2</v>
      </c>
      <c r="CB109" s="17">
        <v>3</v>
      </c>
      <c r="CC109" s="121">
        <v>12</v>
      </c>
      <c r="CE109" s="118">
        <v>0</v>
      </c>
      <c r="CF109" s="17">
        <v>0</v>
      </c>
      <c r="CG109" s="17">
        <v>0</v>
      </c>
      <c r="CH109" s="17">
        <v>0</v>
      </c>
      <c r="CI109" s="17">
        <v>0</v>
      </c>
      <c r="CJ109" s="17">
        <v>1</v>
      </c>
      <c r="CK109" s="17">
        <v>0</v>
      </c>
      <c r="CL109" s="121">
        <v>1</v>
      </c>
      <c r="CM109" s="17" t="s">
        <v>1472</v>
      </c>
      <c r="CN109" s="17" t="s">
        <v>1124</v>
      </c>
      <c r="CO109" s="17" t="s">
        <v>1125</v>
      </c>
      <c r="CP109" s="17">
        <v>8</v>
      </c>
      <c r="CQ109" s="118">
        <v>1</v>
      </c>
      <c r="CR109" s="17">
        <v>2</v>
      </c>
      <c r="CS109" s="17" t="s">
        <v>676</v>
      </c>
      <c r="CT109" s="17" t="s">
        <v>677</v>
      </c>
      <c r="CV109" s="17" t="s">
        <v>1109</v>
      </c>
      <c r="CW109" s="17" t="s">
        <v>678</v>
      </c>
      <c r="CX109" s="17" t="s">
        <v>417</v>
      </c>
      <c r="CY109" s="121"/>
      <c r="CZ109" s="118">
        <v>0</v>
      </c>
      <c r="DC109" s="121"/>
      <c r="DD109" s="126"/>
      <c r="DF109" s="118"/>
      <c r="DG109" s="17" t="s">
        <v>1180</v>
      </c>
      <c r="DI109" s="126" t="s">
        <v>2730</v>
      </c>
      <c r="DJ109" s="118">
        <v>3</v>
      </c>
      <c r="DK109" s="118" t="s">
        <v>1340</v>
      </c>
      <c r="DL109" s="121"/>
      <c r="DM109" s="17" t="s">
        <v>1299</v>
      </c>
      <c r="DQ109" s="121"/>
      <c r="DY109" s="118"/>
      <c r="ED109" s="121"/>
      <c r="EK109" s="118"/>
      <c r="EL109" s="129"/>
      <c r="EM109" s="118">
        <v>100</v>
      </c>
      <c r="EN109" s="17">
        <v>3</v>
      </c>
      <c r="EO109" s="121"/>
      <c r="EP109" s="17">
        <v>81</v>
      </c>
      <c r="EQ109" s="118"/>
      <c r="ER109" s="121"/>
      <c r="EV109" s="128"/>
      <c r="EW109" s="128"/>
      <c r="EZ109" s="121"/>
      <c r="FB109" s="118"/>
      <c r="FD109" s="17">
        <v>0</v>
      </c>
      <c r="FE109" s="222">
        <v>14</v>
      </c>
      <c r="FF109" s="222"/>
      <c r="FG109" s="223"/>
      <c r="FH109" s="223"/>
      <c r="FI109" s="224"/>
      <c r="FJ109" s="223"/>
      <c r="FK109" s="118"/>
      <c r="FY109" s="17" t="s">
        <v>2009</v>
      </c>
      <c r="FZ109" s="129"/>
      <c r="GB109" s="118"/>
      <c r="GH109" s="121"/>
      <c r="GI109" s="118"/>
      <c r="GN109" s="121"/>
      <c r="GO109" s="118"/>
      <c r="GU109" s="121"/>
      <c r="GV109" s="118"/>
      <c r="GY109" s="121"/>
      <c r="GZ109" s="118"/>
      <c r="HA109" s="121"/>
      <c r="HC109" s="118"/>
      <c r="HS109" s="121"/>
      <c r="HT109" s="17" t="s">
        <v>1473</v>
      </c>
      <c r="HU109" s="17" t="s">
        <v>2738</v>
      </c>
    </row>
    <row r="110" spans="1:239" s="17" customFormat="1" ht="12" customHeight="1">
      <c r="A110" s="118">
        <v>104</v>
      </c>
      <c r="C110" s="17" t="s">
        <v>555</v>
      </c>
      <c r="D110" s="17" t="s">
        <v>663</v>
      </c>
      <c r="E110" s="17" t="s">
        <v>578</v>
      </c>
      <c r="F110" s="17" t="s">
        <v>579</v>
      </c>
      <c r="G110" s="17" t="s">
        <v>79</v>
      </c>
      <c r="H110" s="118">
        <v>-17.382833000000002</v>
      </c>
      <c r="I110" s="17">
        <v>-66.16</v>
      </c>
      <c r="J110" s="17" t="s">
        <v>303</v>
      </c>
      <c r="K110" s="17" t="s">
        <v>201</v>
      </c>
      <c r="L110" s="17" t="s">
        <v>312</v>
      </c>
      <c r="M110" s="121" t="s">
        <v>201</v>
      </c>
      <c r="N110" s="118">
        <v>6</v>
      </c>
      <c r="O110" s="17" t="s">
        <v>610</v>
      </c>
      <c r="P110" s="17" t="s">
        <v>202</v>
      </c>
      <c r="Q110" s="121" t="s">
        <v>179</v>
      </c>
      <c r="R110" s="124">
        <v>0</v>
      </c>
      <c r="S110" s="124">
        <v>0</v>
      </c>
      <c r="T110" s="124">
        <v>3</v>
      </c>
      <c r="U110" s="124">
        <v>0</v>
      </c>
      <c r="V110" s="124">
        <v>0</v>
      </c>
      <c r="W110" s="124">
        <v>3</v>
      </c>
      <c r="X110" s="124">
        <v>3</v>
      </c>
      <c r="Y110" s="125">
        <v>0</v>
      </c>
      <c r="Z110" s="17">
        <v>9</v>
      </c>
      <c r="AA110" s="126"/>
      <c r="AB110" s="127" t="s">
        <v>580</v>
      </c>
      <c r="AC110" s="17" t="s">
        <v>204</v>
      </c>
      <c r="AD110" s="17">
        <v>3</v>
      </c>
      <c r="AE110" s="17" t="s">
        <v>205</v>
      </c>
      <c r="AF110" s="17">
        <v>1</v>
      </c>
      <c r="AG110" s="17">
        <v>6601</v>
      </c>
      <c r="AH110" s="17" t="s">
        <v>207</v>
      </c>
      <c r="AI110" s="17">
        <v>0</v>
      </c>
      <c r="AJ110" s="17" t="s">
        <v>208</v>
      </c>
      <c r="AK110" s="17">
        <v>0</v>
      </c>
      <c r="AL110" s="17" t="s">
        <v>206</v>
      </c>
      <c r="AM110" s="17" t="s">
        <v>77</v>
      </c>
      <c r="AN110" s="17">
        <v>0</v>
      </c>
      <c r="AO110" s="17" t="s">
        <v>77</v>
      </c>
      <c r="AP110" s="17">
        <v>0</v>
      </c>
      <c r="AQ110" s="17" t="s">
        <v>77</v>
      </c>
      <c r="AR110" s="17" t="s">
        <v>77</v>
      </c>
      <c r="AS110" s="17">
        <v>0</v>
      </c>
      <c r="AT110" s="17" t="s">
        <v>326</v>
      </c>
      <c r="AU110" s="17">
        <v>0</v>
      </c>
      <c r="AV110" s="17" t="s">
        <v>214</v>
      </c>
      <c r="AW110" s="17" t="s">
        <v>186</v>
      </c>
      <c r="AX110" s="17">
        <v>3</v>
      </c>
      <c r="AY110" s="17" t="s">
        <v>325</v>
      </c>
      <c r="AZ110" s="17">
        <v>1</v>
      </c>
      <c r="BA110" s="17" t="s">
        <v>214</v>
      </c>
      <c r="BB110" s="17" t="s">
        <v>930</v>
      </c>
      <c r="BC110" s="17">
        <v>3</v>
      </c>
      <c r="BD110" s="17" t="s">
        <v>326</v>
      </c>
      <c r="BE110" s="17">
        <v>0</v>
      </c>
      <c r="BF110" s="17" t="s">
        <v>214</v>
      </c>
      <c r="BL110" s="17">
        <v>9</v>
      </c>
      <c r="BM110" s="126"/>
      <c r="BN110" s="126"/>
      <c r="BO110" s="126"/>
      <c r="BP110" s="126">
        <v>2023</v>
      </c>
      <c r="BQ110" s="126" t="s">
        <v>171</v>
      </c>
      <c r="BS110" s="128"/>
      <c r="BT110" s="221" t="s">
        <v>1474</v>
      </c>
      <c r="BU110" s="118">
        <v>0</v>
      </c>
      <c r="BV110" s="17">
        <v>0</v>
      </c>
      <c r="BW110" s="17">
        <v>0</v>
      </c>
      <c r="BX110" s="17">
        <v>0</v>
      </c>
      <c r="BY110" s="17">
        <v>1</v>
      </c>
      <c r="BZ110" s="17">
        <v>0</v>
      </c>
      <c r="CB110" s="17">
        <v>1</v>
      </c>
      <c r="CC110" s="121">
        <v>9</v>
      </c>
      <c r="CE110" s="118">
        <v>0</v>
      </c>
      <c r="CF110" s="17">
        <v>0</v>
      </c>
      <c r="CG110" s="17">
        <v>0</v>
      </c>
      <c r="CH110" s="17">
        <v>2</v>
      </c>
      <c r="CI110" s="17">
        <v>0</v>
      </c>
      <c r="CJ110" s="17">
        <v>1</v>
      </c>
      <c r="CK110" s="17">
        <v>0</v>
      </c>
      <c r="CL110" s="121">
        <v>3</v>
      </c>
      <c r="CM110" s="17" t="s">
        <v>1475</v>
      </c>
      <c r="CN110" s="17" t="s">
        <v>1107</v>
      </c>
      <c r="CO110" s="17" t="s">
        <v>1476</v>
      </c>
      <c r="CP110" s="17">
        <v>1</v>
      </c>
      <c r="CQ110" s="118">
        <v>0</v>
      </c>
      <c r="CR110" s="17">
        <v>0</v>
      </c>
      <c r="CS110" s="17" t="s">
        <v>544</v>
      </c>
      <c r="CT110" s="17" t="s">
        <v>77</v>
      </c>
      <c r="CV110" s="17" t="s">
        <v>1100</v>
      </c>
      <c r="CW110" s="17" t="s">
        <v>417</v>
      </c>
      <c r="CX110" s="17" t="s">
        <v>179</v>
      </c>
      <c r="CY110" s="121"/>
      <c r="CZ110" s="118">
        <v>0</v>
      </c>
      <c r="DC110" s="121"/>
      <c r="DD110" s="126"/>
      <c r="DF110" s="118"/>
      <c r="DG110" s="17" t="s">
        <v>1224</v>
      </c>
      <c r="DI110" s="126" t="s">
        <v>2739</v>
      </c>
      <c r="DJ110" s="118">
        <v>3</v>
      </c>
      <c r="DK110" s="118" t="s">
        <v>1477</v>
      </c>
      <c r="DL110" s="121"/>
      <c r="DM110" s="17" t="s">
        <v>1478</v>
      </c>
      <c r="DQ110" s="121"/>
      <c r="DY110" s="118"/>
      <c r="ED110" s="121"/>
      <c r="EK110" s="118"/>
      <c r="EL110" s="129"/>
      <c r="EM110" s="118">
        <v>30</v>
      </c>
      <c r="EN110" s="17">
        <v>1</v>
      </c>
      <c r="EO110" s="121"/>
      <c r="EP110" s="17">
        <v>21</v>
      </c>
      <c r="EQ110" s="118"/>
      <c r="ER110" s="121"/>
      <c r="EV110" s="128"/>
      <c r="EW110" s="128"/>
      <c r="EZ110" s="121"/>
      <c r="FB110" s="118"/>
      <c r="FD110" s="17">
        <v>0</v>
      </c>
      <c r="FE110" s="222">
        <v>14</v>
      </c>
      <c r="FF110" s="222"/>
      <c r="FG110" s="223"/>
      <c r="FH110" s="223"/>
      <c r="FI110" s="224"/>
      <c r="FJ110" s="223"/>
      <c r="FK110" s="118"/>
      <c r="FY110" s="17" t="s">
        <v>2010</v>
      </c>
      <c r="FZ110" s="129"/>
      <c r="GB110" s="118"/>
      <c r="GH110" s="121"/>
      <c r="GI110" s="118"/>
      <c r="GN110" s="121"/>
      <c r="GO110" s="118"/>
      <c r="GU110" s="121"/>
      <c r="GV110" s="118"/>
      <c r="GY110" s="121"/>
      <c r="GZ110" s="118"/>
      <c r="HA110" s="121"/>
      <c r="HC110" s="118"/>
      <c r="HS110" s="121"/>
      <c r="HT110" s="17" t="s">
        <v>1479</v>
      </c>
      <c r="HU110" s="17" t="s">
        <v>2740</v>
      </c>
      <c r="IA110" s="128"/>
    </row>
    <row r="111" spans="1:239" s="17" customFormat="1" ht="12" customHeight="1">
      <c r="A111" s="118">
        <v>105</v>
      </c>
      <c r="C111" s="17" t="s">
        <v>679</v>
      </c>
      <c r="D111" s="17" t="s">
        <v>663</v>
      </c>
      <c r="E111" s="17" t="s">
        <v>951</v>
      </c>
      <c r="F111" s="17" t="s">
        <v>952</v>
      </c>
      <c r="G111" s="17" t="s">
        <v>79</v>
      </c>
      <c r="H111" s="119">
        <v>-17.5229</v>
      </c>
      <c r="I111" s="120">
        <v>-65.891300000000001</v>
      </c>
      <c r="J111" s="17" t="s">
        <v>310</v>
      </c>
      <c r="K111" s="17" t="s">
        <v>952</v>
      </c>
      <c r="L111" s="17" t="s">
        <v>953</v>
      </c>
      <c r="M111" s="121" t="s">
        <v>201</v>
      </c>
      <c r="N111" s="122">
        <v>60</v>
      </c>
      <c r="O111" s="123" t="s">
        <v>78</v>
      </c>
      <c r="P111" s="17" t="s">
        <v>196</v>
      </c>
      <c r="Q111" s="121" t="s">
        <v>179</v>
      </c>
      <c r="R111" s="124">
        <v>0</v>
      </c>
      <c r="S111" s="124">
        <v>0</v>
      </c>
      <c r="T111" s="124">
        <v>3</v>
      </c>
      <c r="U111" s="124">
        <v>3</v>
      </c>
      <c r="V111" s="124">
        <v>3</v>
      </c>
      <c r="W111" s="124">
        <v>3</v>
      </c>
      <c r="X111" s="124">
        <v>0</v>
      </c>
      <c r="Y111" s="125">
        <v>0</v>
      </c>
      <c r="Z111" s="17">
        <v>12</v>
      </c>
      <c r="AA111" s="126"/>
      <c r="AB111" s="127" t="s">
        <v>203</v>
      </c>
      <c r="AC111" s="17" t="s">
        <v>204</v>
      </c>
      <c r="AD111" s="17">
        <v>3</v>
      </c>
      <c r="AE111" s="17" t="s">
        <v>205</v>
      </c>
      <c r="AF111" s="17">
        <v>1</v>
      </c>
      <c r="AG111" s="17" t="s">
        <v>206</v>
      </c>
      <c r="AH111" s="17" t="s">
        <v>207</v>
      </c>
      <c r="AI111" s="17">
        <v>0</v>
      </c>
      <c r="AJ111" s="17" t="s">
        <v>208</v>
      </c>
      <c r="AK111" s="17">
        <v>0</v>
      </c>
      <c r="AL111" s="17" t="s">
        <v>206</v>
      </c>
      <c r="AM111" s="17" t="s">
        <v>816</v>
      </c>
      <c r="AN111" s="17">
        <v>3</v>
      </c>
      <c r="AO111" s="17" t="s">
        <v>208</v>
      </c>
      <c r="AP111" s="17">
        <v>0</v>
      </c>
      <c r="AQ111" s="17" t="s">
        <v>206</v>
      </c>
      <c r="AR111" s="17" t="s">
        <v>198</v>
      </c>
      <c r="AS111" s="17">
        <v>3</v>
      </c>
      <c r="AT111" s="17" t="s">
        <v>210</v>
      </c>
      <c r="AU111" s="17">
        <v>1</v>
      </c>
      <c r="AV111" s="17" t="s">
        <v>206</v>
      </c>
      <c r="AW111" s="17" t="s">
        <v>186</v>
      </c>
      <c r="AX111" s="17">
        <v>3</v>
      </c>
      <c r="AY111" s="17" t="s">
        <v>230</v>
      </c>
      <c r="AZ111" s="17">
        <v>0</v>
      </c>
      <c r="BA111" s="17" t="s">
        <v>206</v>
      </c>
      <c r="BB111" s="17" t="s">
        <v>77</v>
      </c>
      <c r="BC111" s="17">
        <v>0</v>
      </c>
      <c r="BD111" s="17" t="s">
        <v>77</v>
      </c>
      <c r="BE111" s="17">
        <v>0</v>
      </c>
      <c r="BF111" s="17" t="s">
        <v>77</v>
      </c>
      <c r="BL111" s="17">
        <v>12</v>
      </c>
      <c r="BM111" s="126"/>
      <c r="BN111" s="126"/>
      <c r="BO111" s="126"/>
      <c r="BP111" s="126" t="s">
        <v>2596</v>
      </c>
      <c r="BQ111" s="126" t="s">
        <v>171</v>
      </c>
      <c r="BS111" s="128"/>
      <c r="BT111" s="221" t="s">
        <v>1480</v>
      </c>
      <c r="BU111" s="118">
        <v>0</v>
      </c>
      <c r="BV111" s="17">
        <v>0</v>
      </c>
      <c r="BW111" s="17">
        <v>0</v>
      </c>
      <c r="BX111" s="17">
        <v>1</v>
      </c>
      <c r="BY111" s="17">
        <v>0</v>
      </c>
      <c r="BZ111" s="17">
        <v>0</v>
      </c>
      <c r="CB111" s="17">
        <v>1</v>
      </c>
      <c r="CC111" s="121">
        <v>12</v>
      </c>
      <c r="CE111" s="118">
        <v>0</v>
      </c>
      <c r="CF111" s="17">
        <v>0</v>
      </c>
      <c r="CG111" s="17">
        <v>1</v>
      </c>
      <c r="CH111" s="17">
        <v>0</v>
      </c>
      <c r="CI111" s="17">
        <v>0</v>
      </c>
      <c r="CJ111" s="17">
        <v>0</v>
      </c>
      <c r="CK111" s="17">
        <v>1</v>
      </c>
      <c r="CL111" s="121">
        <v>2</v>
      </c>
      <c r="CM111" s="17" t="s">
        <v>1481</v>
      </c>
      <c r="CN111" s="17" t="s">
        <v>1089</v>
      </c>
      <c r="CO111" s="17" t="s">
        <v>224</v>
      </c>
      <c r="CP111" s="17">
        <v>2</v>
      </c>
      <c r="CQ111" s="118">
        <v>1</v>
      </c>
      <c r="CR111" s="17">
        <v>0</v>
      </c>
      <c r="CS111" s="17" t="s">
        <v>676</v>
      </c>
      <c r="CT111" s="17" t="s">
        <v>77</v>
      </c>
      <c r="CV111" s="17" t="s">
        <v>1117</v>
      </c>
      <c r="CW111" s="17" t="s">
        <v>678</v>
      </c>
      <c r="CX111" s="17" t="s">
        <v>179</v>
      </c>
      <c r="CY111" s="121"/>
      <c r="CZ111" s="118">
        <v>0</v>
      </c>
      <c r="DC111" s="121"/>
      <c r="DD111" s="126"/>
      <c r="DF111" s="118"/>
      <c r="DG111" s="17" t="s">
        <v>1148</v>
      </c>
      <c r="DI111" s="126" t="s">
        <v>2690</v>
      </c>
      <c r="DJ111" s="118">
        <v>6</v>
      </c>
      <c r="DK111" s="118" t="s">
        <v>1132</v>
      </c>
      <c r="DL111" s="121"/>
      <c r="DM111" s="17" t="s">
        <v>2684</v>
      </c>
      <c r="DQ111" s="121"/>
      <c r="DY111" s="118">
        <v>2</v>
      </c>
      <c r="ED111" s="121"/>
      <c r="EG111" s="17">
        <v>4</v>
      </c>
      <c r="EK111" s="118">
        <v>1</v>
      </c>
      <c r="EL111" s="121"/>
      <c r="EM111" s="118">
        <v>100</v>
      </c>
      <c r="EN111" s="17">
        <v>1</v>
      </c>
      <c r="EO111" s="121"/>
      <c r="EP111" s="17">
        <v>81</v>
      </c>
      <c r="EQ111" s="118"/>
      <c r="ER111" s="121"/>
      <c r="EV111" s="128"/>
      <c r="EW111" s="128"/>
      <c r="EZ111" s="121"/>
      <c r="FB111" s="118"/>
      <c r="FD111" s="17">
        <v>0</v>
      </c>
      <c r="FE111" s="222">
        <v>14</v>
      </c>
      <c r="FF111" s="222"/>
      <c r="FG111" s="223"/>
      <c r="FH111" s="223"/>
      <c r="FI111" s="224"/>
      <c r="FJ111" s="223"/>
      <c r="FK111" s="118"/>
      <c r="FZ111" s="129"/>
      <c r="GB111" s="118"/>
      <c r="GH111" s="121"/>
      <c r="GI111" s="118"/>
      <c r="GN111" s="121"/>
      <c r="GO111" s="118"/>
      <c r="GU111" s="121"/>
      <c r="GV111" s="118"/>
      <c r="GY111" s="121"/>
      <c r="GZ111" s="118"/>
      <c r="HA111" s="121"/>
      <c r="HC111" s="118"/>
      <c r="HS111" s="121"/>
      <c r="HT111" s="17" t="s">
        <v>2741</v>
      </c>
      <c r="HU111" s="17" t="s">
        <v>2742</v>
      </c>
    </row>
    <row r="112" spans="1:239" s="17" customFormat="1" ht="12" customHeight="1">
      <c r="A112" s="118">
        <v>106</v>
      </c>
      <c r="C112" s="17" t="s">
        <v>320</v>
      </c>
      <c r="D112" s="17" t="s">
        <v>663</v>
      </c>
      <c r="E112" s="17" t="s">
        <v>954</v>
      </c>
      <c r="F112" s="17" t="s">
        <v>955</v>
      </c>
      <c r="G112" s="17" t="s">
        <v>79</v>
      </c>
      <c r="H112" s="119">
        <v>-17.374957999999999</v>
      </c>
      <c r="I112" s="120">
        <v>-66.160573999999997</v>
      </c>
      <c r="J112" s="17" t="s">
        <v>303</v>
      </c>
      <c r="K112" s="17" t="s">
        <v>201</v>
      </c>
      <c r="L112" s="17" t="s">
        <v>312</v>
      </c>
      <c r="M112" s="121" t="s">
        <v>201</v>
      </c>
      <c r="N112" s="122">
        <v>6</v>
      </c>
      <c r="O112" s="123" t="s">
        <v>610</v>
      </c>
      <c r="P112" s="17" t="s">
        <v>202</v>
      </c>
      <c r="Q112" s="121" t="s">
        <v>179</v>
      </c>
      <c r="R112" s="124">
        <v>0</v>
      </c>
      <c r="S112" s="124">
        <v>0</v>
      </c>
      <c r="T112" s="124">
        <v>3</v>
      </c>
      <c r="U112" s="124">
        <v>0</v>
      </c>
      <c r="V112" s="124">
        <v>0</v>
      </c>
      <c r="W112" s="124">
        <v>2</v>
      </c>
      <c r="X112" s="124">
        <v>0</v>
      </c>
      <c r="Y112" s="125">
        <v>0</v>
      </c>
      <c r="Z112" s="17">
        <v>5</v>
      </c>
      <c r="AA112" s="126"/>
      <c r="AB112" s="127" t="s">
        <v>203</v>
      </c>
      <c r="AC112" s="17" t="s">
        <v>204</v>
      </c>
      <c r="AD112" s="17">
        <v>3</v>
      </c>
      <c r="AE112" s="17" t="s">
        <v>205</v>
      </c>
      <c r="AF112" s="17">
        <v>1</v>
      </c>
      <c r="AG112" s="17" t="s">
        <v>211</v>
      </c>
      <c r="AH112" s="17" t="s">
        <v>207</v>
      </c>
      <c r="AI112" s="17">
        <v>0</v>
      </c>
      <c r="AJ112" s="17" t="s">
        <v>208</v>
      </c>
      <c r="AK112" s="17">
        <v>0</v>
      </c>
      <c r="AL112" s="17" t="s">
        <v>211</v>
      </c>
      <c r="AM112" s="17" t="s">
        <v>77</v>
      </c>
      <c r="AN112" s="17">
        <v>0</v>
      </c>
      <c r="AO112" s="17" t="s">
        <v>209</v>
      </c>
      <c r="AP112" s="17">
        <v>0</v>
      </c>
      <c r="AQ112" s="17" t="s">
        <v>77</v>
      </c>
      <c r="AR112" s="17" t="s">
        <v>77</v>
      </c>
      <c r="AS112" s="17">
        <v>0</v>
      </c>
      <c r="AT112" s="17" t="s">
        <v>77</v>
      </c>
      <c r="AU112" s="17">
        <v>0</v>
      </c>
      <c r="AV112" s="17" t="s">
        <v>77</v>
      </c>
      <c r="AW112" s="17" t="s">
        <v>865</v>
      </c>
      <c r="AX112" s="17">
        <v>2</v>
      </c>
      <c r="AY112" s="17" t="s">
        <v>210</v>
      </c>
      <c r="AZ112" s="17">
        <v>1</v>
      </c>
      <c r="BA112" s="17" t="s">
        <v>236</v>
      </c>
      <c r="BB112" s="17" t="s">
        <v>77</v>
      </c>
      <c r="BC112" s="17">
        <v>0</v>
      </c>
      <c r="BD112" s="17" t="s">
        <v>77</v>
      </c>
      <c r="BE112" s="17">
        <v>0</v>
      </c>
      <c r="BF112" s="17" t="s">
        <v>77</v>
      </c>
      <c r="BL112" s="17">
        <v>5</v>
      </c>
      <c r="BM112" s="126"/>
      <c r="BN112" s="126"/>
      <c r="BO112" s="126"/>
      <c r="BP112" s="126">
        <v>2023</v>
      </c>
      <c r="BQ112" s="126" t="s">
        <v>171</v>
      </c>
      <c r="BS112" s="128"/>
      <c r="BT112" s="221" t="s">
        <v>1482</v>
      </c>
      <c r="BU112" s="118">
        <v>0</v>
      </c>
      <c r="BV112" s="17">
        <v>2</v>
      </c>
      <c r="BW112" s="17">
        <v>0</v>
      </c>
      <c r="BX112" s="17">
        <v>0</v>
      </c>
      <c r="BY112" s="17">
        <v>0</v>
      </c>
      <c r="BZ112" s="17">
        <v>0</v>
      </c>
      <c r="CB112" s="17">
        <v>2</v>
      </c>
      <c r="CC112" s="121">
        <v>5</v>
      </c>
      <c r="CE112" s="118">
        <v>0</v>
      </c>
      <c r="CF112" s="17">
        <v>0</v>
      </c>
      <c r="CG112" s="17">
        <v>2</v>
      </c>
      <c r="CH112" s="17">
        <v>0</v>
      </c>
      <c r="CI112" s="17">
        <v>0</v>
      </c>
      <c r="CJ112" s="17">
        <v>0</v>
      </c>
      <c r="CK112" s="17">
        <v>0</v>
      </c>
      <c r="CL112" s="121">
        <v>2</v>
      </c>
      <c r="CM112" s="17" t="s">
        <v>1483</v>
      </c>
      <c r="CN112" s="17" t="s">
        <v>622</v>
      </c>
      <c r="CO112" s="17" t="s">
        <v>219</v>
      </c>
      <c r="CP112" s="17">
        <v>1</v>
      </c>
      <c r="CQ112" s="118">
        <v>1</v>
      </c>
      <c r="CR112" s="17">
        <v>0</v>
      </c>
      <c r="CS112" s="17" t="s">
        <v>676</v>
      </c>
      <c r="CT112" s="17" t="s">
        <v>77</v>
      </c>
      <c r="CV112" s="17" t="s">
        <v>1117</v>
      </c>
      <c r="CW112" s="17" t="s">
        <v>678</v>
      </c>
      <c r="CX112" s="17" t="s">
        <v>179</v>
      </c>
      <c r="CY112" s="121"/>
      <c r="CZ112" s="118">
        <v>0</v>
      </c>
      <c r="DC112" s="121"/>
      <c r="DD112" s="126"/>
      <c r="DF112" s="118"/>
      <c r="DG112" s="17" t="s">
        <v>1148</v>
      </c>
      <c r="DI112" s="126" t="s">
        <v>2651</v>
      </c>
      <c r="DJ112" s="118">
        <v>28</v>
      </c>
      <c r="DK112" s="118" t="s">
        <v>1255</v>
      </c>
      <c r="DL112" s="121"/>
      <c r="DM112" s="17" t="s">
        <v>1139</v>
      </c>
      <c r="DQ112" s="121"/>
      <c r="DY112" s="118"/>
      <c r="ED112" s="121"/>
      <c r="EK112" s="118"/>
      <c r="EL112" s="129"/>
      <c r="EM112" s="118">
        <v>30</v>
      </c>
      <c r="EN112" s="17">
        <v>2</v>
      </c>
      <c r="EO112" s="121"/>
      <c r="EP112" s="17">
        <v>21</v>
      </c>
      <c r="EQ112" s="118"/>
      <c r="ER112" s="121"/>
      <c r="EV112" s="128"/>
      <c r="EW112" s="128"/>
      <c r="EZ112" s="121"/>
      <c r="FB112" s="118"/>
      <c r="FD112" s="17">
        <v>0</v>
      </c>
      <c r="FE112" s="222">
        <v>14</v>
      </c>
      <c r="FF112" s="222"/>
      <c r="FG112" s="223"/>
      <c r="FH112" s="223"/>
      <c r="FI112" s="224"/>
      <c r="FJ112" s="223"/>
      <c r="FK112" s="118"/>
      <c r="FY112" s="17" t="s">
        <v>600</v>
      </c>
      <c r="FZ112" s="129"/>
      <c r="GB112" s="118"/>
      <c r="GH112" s="121"/>
      <c r="GI112" s="118"/>
      <c r="GN112" s="121"/>
      <c r="GO112" s="118"/>
      <c r="GU112" s="121"/>
      <c r="GV112" s="118"/>
      <c r="GY112" s="121"/>
      <c r="GZ112" s="118"/>
      <c r="HA112" s="121"/>
      <c r="HC112" s="118"/>
      <c r="HS112" s="121"/>
      <c r="HT112" s="17" t="s">
        <v>1256</v>
      </c>
      <c r="HU112" s="17" t="s">
        <v>2743</v>
      </c>
    </row>
    <row r="113" spans="1:238" s="17" customFormat="1" ht="12" customHeight="1">
      <c r="A113" s="118">
        <v>107</v>
      </c>
      <c r="C113" s="17" t="s">
        <v>689</v>
      </c>
      <c r="D113" s="17" t="s">
        <v>663</v>
      </c>
      <c r="E113" s="17" t="s">
        <v>152</v>
      </c>
      <c r="F113" s="17" t="s">
        <v>956</v>
      </c>
      <c r="G113" s="17" t="s">
        <v>79</v>
      </c>
      <c r="H113" s="118">
        <v>-17.605139000000001</v>
      </c>
      <c r="I113" s="17">
        <v>-63.140416999999999</v>
      </c>
      <c r="J113" s="17" t="s">
        <v>303</v>
      </c>
      <c r="K113" s="17" t="s">
        <v>256</v>
      </c>
      <c r="L113" s="17" t="s">
        <v>256</v>
      </c>
      <c r="M113" s="121" t="s">
        <v>177</v>
      </c>
      <c r="N113" s="118">
        <v>21</v>
      </c>
      <c r="O113" s="17" t="s">
        <v>618</v>
      </c>
      <c r="P113" s="17" t="s">
        <v>178</v>
      </c>
      <c r="Q113" s="121" t="s">
        <v>179</v>
      </c>
      <c r="R113" s="124">
        <v>3</v>
      </c>
      <c r="S113" s="124">
        <v>3</v>
      </c>
      <c r="T113" s="124">
        <v>0</v>
      </c>
      <c r="U113" s="124">
        <v>3</v>
      </c>
      <c r="V113" s="124">
        <v>3</v>
      </c>
      <c r="W113" s="124">
        <v>3</v>
      </c>
      <c r="X113" s="124">
        <v>0</v>
      </c>
      <c r="Y113" s="125">
        <v>0</v>
      </c>
      <c r="Z113" s="17">
        <v>15</v>
      </c>
      <c r="AA113" s="126"/>
      <c r="AB113" s="127" t="s">
        <v>180</v>
      </c>
      <c r="AC113" s="17" t="s">
        <v>222</v>
      </c>
      <c r="AD113" s="17">
        <v>3</v>
      </c>
      <c r="AE113" s="17" t="s">
        <v>181</v>
      </c>
      <c r="AF113" s="17">
        <v>1</v>
      </c>
      <c r="AG113" s="17" t="s">
        <v>182</v>
      </c>
      <c r="AH113" s="17" t="s">
        <v>222</v>
      </c>
      <c r="AI113" s="17">
        <v>3</v>
      </c>
      <c r="AJ113" s="17" t="s">
        <v>184</v>
      </c>
      <c r="AK113" s="17">
        <v>1</v>
      </c>
      <c r="AL113" s="17" t="s">
        <v>178</v>
      </c>
      <c r="AM113" s="17" t="s">
        <v>185</v>
      </c>
      <c r="AN113" s="17">
        <v>3</v>
      </c>
      <c r="AO113" s="17" t="s">
        <v>184</v>
      </c>
      <c r="AP113" s="17">
        <v>1</v>
      </c>
      <c r="AQ113" s="17" t="s">
        <v>178</v>
      </c>
      <c r="AR113" s="17" t="s">
        <v>198</v>
      </c>
      <c r="AS113" s="17">
        <v>3</v>
      </c>
      <c r="AT113" s="17" t="s">
        <v>187</v>
      </c>
      <c r="AU113" s="17">
        <v>1</v>
      </c>
      <c r="AV113" s="17" t="s">
        <v>178</v>
      </c>
      <c r="AW113" s="17" t="s">
        <v>186</v>
      </c>
      <c r="AX113" s="17">
        <v>3</v>
      </c>
      <c r="AY113" s="17" t="s">
        <v>229</v>
      </c>
      <c r="AZ113" s="17">
        <v>0</v>
      </c>
      <c r="BA113" s="17" t="s">
        <v>178</v>
      </c>
      <c r="BB113" s="17" t="s">
        <v>77</v>
      </c>
      <c r="BC113" s="17">
        <v>0</v>
      </c>
      <c r="BD113" s="17" t="s">
        <v>77</v>
      </c>
      <c r="BE113" s="17">
        <v>0</v>
      </c>
      <c r="BF113" s="17" t="s">
        <v>77</v>
      </c>
      <c r="BL113" s="17">
        <v>15</v>
      </c>
      <c r="BM113" s="126"/>
      <c r="BN113" s="126"/>
      <c r="BO113" s="126"/>
      <c r="BP113" s="126">
        <v>2023</v>
      </c>
      <c r="BQ113" s="126" t="s">
        <v>171</v>
      </c>
      <c r="BS113" s="128"/>
      <c r="BT113" s="221" t="s">
        <v>1484</v>
      </c>
      <c r="BU113" s="118">
        <v>2</v>
      </c>
      <c r="BV113" s="17">
        <v>0</v>
      </c>
      <c r="BW113" s="17">
        <v>0</v>
      </c>
      <c r="BX113" s="17">
        <v>0</v>
      </c>
      <c r="BY113" s="17">
        <v>0</v>
      </c>
      <c r="BZ113" s="17">
        <v>1</v>
      </c>
      <c r="CB113" s="17">
        <v>3</v>
      </c>
      <c r="CC113" s="121">
        <v>15</v>
      </c>
      <c r="CE113" s="118">
        <v>0</v>
      </c>
      <c r="CF113" s="17">
        <v>0</v>
      </c>
      <c r="CG113" s="17">
        <v>0</v>
      </c>
      <c r="CH113" s="17">
        <v>0</v>
      </c>
      <c r="CI113" s="17">
        <v>0</v>
      </c>
      <c r="CJ113" s="17">
        <v>0</v>
      </c>
      <c r="CK113" s="17">
        <v>0</v>
      </c>
      <c r="CL113" s="121">
        <v>0</v>
      </c>
      <c r="CM113" s="17" t="s">
        <v>1485</v>
      </c>
      <c r="CN113" s="17" t="s">
        <v>1124</v>
      </c>
      <c r="CO113" s="17" t="s">
        <v>1486</v>
      </c>
      <c r="CP113" s="17">
        <v>2</v>
      </c>
      <c r="CQ113" s="118">
        <v>1</v>
      </c>
      <c r="CR113" s="17">
        <v>1</v>
      </c>
      <c r="CS113" s="17" t="s">
        <v>676</v>
      </c>
      <c r="CT113" s="17" t="s">
        <v>677</v>
      </c>
      <c r="CV113" s="17" t="s">
        <v>1109</v>
      </c>
      <c r="CW113" s="17" t="s">
        <v>678</v>
      </c>
      <c r="CX113" s="17" t="s">
        <v>417</v>
      </c>
      <c r="CY113" s="121"/>
      <c r="CZ113" s="118">
        <v>0</v>
      </c>
      <c r="DC113" s="121"/>
      <c r="DD113" s="126"/>
      <c r="DF113" s="118"/>
      <c r="DG113" s="17" t="s">
        <v>1127</v>
      </c>
      <c r="DI113" s="126" t="s">
        <v>2744</v>
      </c>
      <c r="DJ113" s="118">
        <v>6</v>
      </c>
      <c r="DK113" s="118" t="s">
        <v>1487</v>
      </c>
      <c r="DL113" s="121"/>
      <c r="DM113" s="17" t="s">
        <v>130</v>
      </c>
      <c r="DQ113" s="121"/>
      <c r="DY113" s="118"/>
      <c r="ED113" s="121"/>
      <c r="EK113" s="118"/>
      <c r="EL113" s="129"/>
      <c r="EM113" s="118">
        <v>50</v>
      </c>
      <c r="EN113" s="17">
        <v>3</v>
      </c>
      <c r="EO113" s="121"/>
      <c r="EP113" s="17">
        <v>37</v>
      </c>
      <c r="EQ113" s="118"/>
      <c r="ER113" s="121"/>
      <c r="EV113" s="128"/>
      <c r="EW113" s="128"/>
      <c r="EZ113" s="121"/>
      <c r="FB113" s="118"/>
      <c r="FD113" s="17">
        <v>0</v>
      </c>
      <c r="FE113" s="222">
        <v>14</v>
      </c>
      <c r="FF113" s="222"/>
      <c r="FG113" s="223"/>
      <c r="FH113" s="223"/>
      <c r="FI113" s="224"/>
      <c r="FJ113" s="223"/>
      <c r="FK113" s="118"/>
      <c r="FZ113" s="129"/>
      <c r="GB113" s="118"/>
      <c r="GH113" s="121"/>
      <c r="GI113" s="118"/>
      <c r="GN113" s="121"/>
      <c r="GO113" s="118"/>
      <c r="GU113" s="121"/>
      <c r="GV113" s="118"/>
      <c r="GY113" s="121"/>
      <c r="GZ113" s="118"/>
      <c r="HA113" s="121"/>
      <c r="HC113" s="118"/>
      <c r="HS113" s="121"/>
      <c r="HT113" s="17" t="s">
        <v>1487</v>
      </c>
      <c r="HU113" s="17" t="s">
        <v>2745</v>
      </c>
    </row>
    <row r="114" spans="1:238" s="17" customFormat="1" ht="12" customHeight="1">
      <c r="A114" s="118">
        <v>108</v>
      </c>
      <c r="C114" s="17" t="s">
        <v>670</v>
      </c>
      <c r="D114" s="17" t="s">
        <v>663</v>
      </c>
      <c r="E114" s="17" t="s">
        <v>957</v>
      </c>
      <c r="F114" s="17" t="s">
        <v>958</v>
      </c>
      <c r="G114" s="17" t="s">
        <v>79</v>
      </c>
      <c r="H114" s="119">
        <v>-17.760784999999998</v>
      </c>
      <c r="I114" s="120">
        <v>-63.202002999999998</v>
      </c>
      <c r="J114" s="17" t="s">
        <v>303</v>
      </c>
      <c r="K114" s="17" t="s">
        <v>176</v>
      </c>
      <c r="L114" s="17" t="s">
        <v>304</v>
      </c>
      <c r="M114" s="121" t="s">
        <v>177</v>
      </c>
      <c r="N114" s="122">
        <v>3</v>
      </c>
      <c r="O114" s="123" t="s">
        <v>809</v>
      </c>
      <c r="P114" s="17" t="s">
        <v>178</v>
      </c>
      <c r="Q114" s="121" t="s">
        <v>179</v>
      </c>
      <c r="R114" s="124">
        <v>0</v>
      </c>
      <c r="S114" s="124">
        <v>3</v>
      </c>
      <c r="T114" s="124">
        <v>0</v>
      </c>
      <c r="U114" s="124">
        <v>0</v>
      </c>
      <c r="V114" s="124">
        <v>0</v>
      </c>
      <c r="W114" s="124">
        <v>3</v>
      </c>
      <c r="X114" s="124">
        <v>3</v>
      </c>
      <c r="Y114" s="125">
        <v>0</v>
      </c>
      <c r="Z114" s="17">
        <v>9</v>
      </c>
      <c r="AA114" s="126"/>
      <c r="AB114" s="127" t="s">
        <v>1257</v>
      </c>
      <c r="AC114" s="17" t="s">
        <v>77</v>
      </c>
      <c r="AD114" s="17">
        <v>0</v>
      </c>
      <c r="AE114" s="17" t="s">
        <v>77</v>
      </c>
      <c r="AF114" s="17">
        <v>0</v>
      </c>
      <c r="AG114" s="17" t="s">
        <v>77</v>
      </c>
      <c r="AH114" s="17" t="s">
        <v>222</v>
      </c>
      <c r="AI114" s="17">
        <v>3</v>
      </c>
      <c r="AJ114" s="17" t="s">
        <v>184</v>
      </c>
      <c r="AK114" s="17">
        <v>1</v>
      </c>
      <c r="AL114" s="17" t="s">
        <v>178</v>
      </c>
      <c r="AM114" s="17" t="s">
        <v>77</v>
      </c>
      <c r="AN114" s="17">
        <v>0</v>
      </c>
      <c r="AO114" s="17" t="s">
        <v>77</v>
      </c>
      <c r="AP114" s="17">
        <v>0</v>
      </c>
      <c r="AQ114" s="17" t="s">
        <v>77</v>
      </c>
      <c r="AR114" s="17" t="s">
        <v>77</v>
      </c>
      <c r="AS114" s="17">
        <v>0</v>
      </c>
      <c r="AT114" s="17" t="s">
        <v>77</v>
      </c>
      <c r="AU114" s="17">
        <v>0</v>
      </c>
      <c r="AV114" s="17" t="s">
        <v>77</v>
      </c>
      <c r="AW114" s="17" t="s">
        <v>218</v>
      </c>
      <c r="AX114" s="17">
        <v>3</v>
      </c>
      <c r="AY114" s="17" t="s">
        <v>187</v>
      </c>
      <c r="AZ114" s="17">
        <v>1</v>
      </c>
      <c r="BA114" s="17" t="s">
        <v>178</v>
      </c>
      <c r="BB114" s="17" t="s">
        <v>675</v>
      </c>
      <c r="BC114" s="17">
        <v>3</v>
      </c>
      <c r="BD114" s="17" t="s">
        <v>229</v>
      </c>
      <c r="BE114" s="17">
        <v>0</v>
      </c>
      <c r="BF114" s="17" t="s">
        <v>178</v>
      </c>
      <c r="BL114" s="17">
        <v>9</v>
      </c>
      <c r="BM114" s="126"/>
      <c r="BN114" s="126"/>
      <c r="BO114" s="126"/>
      <c r="BP114" s="126">
        <v>2023</v>
      </c>
      <c r="BQ114" s="126" t="s">
        <v>172</v>
      </c>
      <c r="BS114" s="128"/>
      <c r="BT114" s="221" t="s">
        <v>1488</v>
      </c>
      <c r="BU114" s="118">
        <v>3</v>
      </c>
      <c r="BV114" s="17">
        <v>0</v>
      </c>
      <c r="BW114" s="17">
        <v>0</v>
      </c>
      <c r="BX114" s="17">
        <v>1</v>
      </c>
      <c r="BY114" s="17">
        <v>0</v>
      </c>
      <c r="BZ114" s="17">
        <v>2</v>
      </c>
      <c r="CB114" s="17">
        <v>6</v>
      </c>
      <c r="CC114" s="121">
        <v>9</v>
      </c>
      <c r="CE114" s="118">
        <v>0</v>
      </c>
      <c r="CF114" s="17">
        <v>0</v>
      </c>
      <c r="CG114" s="17">
        <v>1</v>
      </c>
      <c r="CH114" s="17">
        <v>0</v>
      </c>
      <c r="CI114" s="17">
        <v>0</v>
      </c>
      <c r="CJ114" s="17">
        <v>0</v>
      </c>
      <c r="CK114" s="17">
        <v>0</v>
      </c>
      <c r="CL114" s="121">
        <v>1</v>
      </c>
      <c r="CM114" s="17" t="s">
        <v>1489</v>
      </c>
      <c r="CN114" s="17" t="s">
        <v>1318</v>
      </c>
      <c r="CO114" s="17" t="s">
        <v>1125</v>
      </c>
      <c r="CP114" s="17">
        <v>1</v>
      </c>
      <c r="CQ114" s="118">
        <v>1</v>
      </c>
      <c r="CR114" s="17">
        <v>2</v>
      </c>
      <c r="CS114" s="17" t="s">
        <v>676</v>
      </c>
      <c r="CT114" s="17" t="s">
        <v>677</v>
      </c>
      <c r="CV114" s="17" t="s">
        <v>1319</v>
      </c>
      <c r="CW114" s="17" t="s">
        <v>538</v>
      </c>
      <c r="CX114" s="17" t="s">
        <v>417</v>
      </c>
      <c r="CY114" s="121"/>
      <c r="CZ114" s="118">
        <v>0</v>
      </c>
      <c r="DC114" s="121"/>
      <c r="DD114" s="126"/>
      <c r="DF114" s="118"/>
      <c r="DG114" s="17" t="s">
        <v>1127</v>
      </c>
      <c r="DI114" s="126" t="s">
        <v>2659</v>
      </c>
      <c r="DJ114" s="118">
        <v>20</v>
      </c>
      <c r="DK114" s="118" t="s">
        <v>1327</v>
      </c>
      <c r="DL114" s="121"/>
      <c r="DM114" s="17" t="s">
        <v>1120</v>
      </c>
      <c r="DQ114" s="121"/>
      <c r="DY114" s="118"/>
      <c r="ED114" s="121"/>
      <c r="EK114" s="118"/>
      <c r="EL114" s="129"/>
      <c r="EM114" s="118">
        <v>30</v>
      </c>
      <c r="EN114" s="17">
        <v>6</v>
      </c>
      <c r="EO114" s="121"/>
      <c r="EP114" s="17">
        <v>17</v>
      </c>
      <c r="EQ114" s="118"/>
      <c r="ER114" s="121"/>
      <c r="EV114" s="128"/>
      <c r="EW114" s="128"/>
      <c r="EZ114" s="121"/>
      <c r="FB114" s="118">
        <v>10</v>
      </c>
      <c r="FC114" s="17">
        <v>11</v>
      </c>
      <c r="FD114" s="17">
        <v>21</v>
      </c>
      <c r="FE114" s="222">
        <v>37</v>
      </c>
      <c r="FF114" s="222"/>
      <c r="FG114" s="223"/>
      <c r="FH114" s="223"/>
      <c r="FI114" s="224"/>
      <c r="FJ114" s="223"/>
      <c r="FK114" s="118"/>
      <c r="FX114" s="17">
        <v>3</v>
      </c>
      <c r="FZ114" s="129"/>
      <c r="GB114" s="118">
        <v>2</v>
      </c>
      <c r="GC114" s="17">
        <v>34</v>
      </c>
      <c r="GD114" s="17" t="s">
        <v>1991</v>
      </c>
      <c r="GE114" s="17">
        <v>0</v>
      </c>
      <c r="GF114" s="17" t="s">
        <v>2011</v>
      </c>
      <c r="GH114" s="121"/>
      <c r="GI114" s="118"/>
      <c r="GN114" s="121"/>
      <c r="GO114" s="118"/>
      <c r="GU114" s="121"/>
      <c r="GV114" s="118"/>
      <c r="GY114" s="121"/>
      <c r="GZ114" s="118"/>
      <c r="HA114" s="121"/>
      <c r="HC114" s="118"/>
      <c r="HF114" s="17">
        <v>3</v>
      </c>
      <c r="HG114" s="17">
        <v>34</v>
      </c>
      <c r="HH114" s="17" t="s">
        <v>1587</v>
      </c>
      <c r="HO114" s="17" t="s">
        <v>2012</v>
      </c>
      <c r="HS114" s="121"/>
      <c r="HT114" s="17" t="s">
        <v>1490</v>
      </c>
      <c r="HU114" s="17" t="s">
        <v>2746</v>
      </c>
    </row>
    <row r="115" spans="1:238" s="17" customFormat="1" ht="12" customHeight="1">
      <c r="A115" s="118">
        <v>109</v>
      </c>
      <c r="C115" s="17" t="s">
        <v>306</v>
      </c>
      <c r="D115" s="17" t="s">
        <v>663</v>
      </c>
      <c r="E115" s="17" t="s">
        <v>959</v>
      </c>
      <c r="F115" s="17" t="s">
        <v>960</v>
      </c>
      <c r="G115" s="17" t="s">
        <v>79</v>
      </c>
      <c r="H115" s="118">
        <v>-17.4297</v>
      </c>
      <c r="I115" s="17">
        <v>-66.131299999999996</v>
      </c>
      <c r="J115" s="17" t="s">
        <v>303</v>
      </c>
      <c r="K115" s="17" t="s">
        <v>201</v>
      </c>
      <c r="L115" s="17" t="s">
        <v>312</v>
      </c>
      <c r="M115" s="121" t="s">
        <v>201</v>
      </c>
      <c r="N115" s="118">
        <v>25</v>
      </c>
      <c r="O115" s="17" t="s">
        <v>78</v>
      </c>
      <c r="P115" s="17" t="s">
        <v>202</v>
      </c>
      <c r="Q115" s="121" t="s">
        <v>179</v>
      </c>
      <c r="R115" s="124">
        <v>0</v>
      </c>
      <c r="S115" s="124">
        <v>0</v>
      </c>
      <c r="T115" s="124">
        <v>3</v>
      </c>
      <c r="U115" s="124">
        <v>0</v>
      </c>
      <c r="V115" s="124">
        <v>0</v>
      </c>
      <c r="W115" s="124">
        <v>3</v>
      </c>
      <c r="X115" s="124">
        <v>0</v>
      </c>
      <c r="Y115" s="125">
        <v>0</v>
      </c>
      <c r="Z115" s="17">
        <v>6</v>
      </c>
      <c r="AA115" s="126"/>
      <c r="AB115" s="127" t="s">
        <v>203</v>
      </c>
      <c r="AC115" s="17" t="s">
        <v>204</v>
      </c>
      <c r="AD115" s="17">
        <v>3</v>
      </c>
      <c r="AE115" s="17" t="s">
        <v>205</v>
      </c>
      <c r="AF115" s="17">
        <v>1</v>
      </c>
      <c r="AG115" s="17" t="s">
        <v>236</v>
      </c>
      <c r="AH115" s="17" t="s">
        <v>207</v>
      </c>
      <c r="AI115" s="17">
        <v>0</v>
      </c>
      <c r="AJ115" s="17" t="s">
        <v>208</v>
      </c>
      <c r="AK115" s="17">
        <v>0</v>
      </c>
      <c r="AL115" s="17" t="s">
        <v>236</v>
      </c>
      <c r="AM115" s="17" t="s">
        <v>77</v>
      </c>
      <c r="AN115" s="17">
        <v>0</v>
      </c>
      <c r="AO115" s="17" t="s">
        <v>209</v>
      </c>
      <c r="AP115" s="17">
        <v>0</v>
      </c>
      <c r="AQ115" s="17" t="s">
        <v>77</v>
      </c>
      <c r="AR115" s="17" t="s">
        <v>77</v>
      </c>
      <c r="AS115" s="17">
        <v>0</v>
      </c>
      <c r="AT115" s="17" t="s">
        <v>77</v>
      </c>
      <c r="AU115" s="17">
        <v>0</v>
      </c>
      <c r="AV115" s="17" t="s">
        <v>77</v>
      </c>
      <c r="AW115" s="17" t="s">
        <v>961</v>
      </c>
      <c r="AX115" s="17">
        <v>3</v>
      </c>
      <c r="AY115" s="17" t="s">
        <v>210</v>
      </c>
      <c r="AZ115" s="17">
        <v>1</v>
      </c>
      <c r="BA115" s="17" t="s">
        <v>211</v>
      </c>
      <c r="BB115" s="17" t="s">
        <v>77</v>
      </c>
      <c r="BC115" s="17">
        <v>0</v>
      </c>
      <c r="BD115" s="17" t="s">
        <v>77</v>
      </c>
      <c r="BE115" s="17">
        <v>0</v>
      </c>
      <c r="BF115" s="17" t="s">
        <v>77</v>
      </c>
      <c r="BL115" s="17">
        <v>6</v>
      </c>
      <c r="BM115" s="126" t="s">
        <v>519</v>
      </c>
      <c r="BN115" s="126" t="s">
        <v>1993</v>
      </c>
      <c r="BO115" s="126"/>
      <c r="BP115" s="126">
        <v>2023</v>
      </c>
      <c r="BQ115" s="126" t="s">
        <v>171</v>
      </c>
      <c r="BS115" s="128"/>
      <c r="BT115" s="221" t="s">
        <v>1314</v>
      </c>
      <c r="BU115" s="118">
        <v>0</v>
      </c>
      <c r="BV115" s="17">
        <v>2</v>
      </c>
      <c r="BW115" s="17">
        <v>0</v>
      </c>
      <c r="BX115" s="17">
        <v>0</v>
      </c>
      <c r="BY115" s="17">
        <v>0</v>
      </c>
      <c r="BZ115" s="17">
        <v>0</v>
      </c>
      <c r="CB115" s="17">
        <v>2</v>
      </c>
      <c r="CC115" s="121">
        <v>6</v>
      </c>
      <c r="CE115" s="118">
        <v>0</v>
      </c>
      <c r="CF115" s="17">
        <v>0</v>
      </c>
      <c r="CG115" s="17">
        <v>2</v>
      </c>
      <c r="CH115" s="17">
        <v>0</v>
      </c>
      <c r="CI115" s="17">
        <v>0</v>
      </c>
      <c r="CJ115" s="17">
        <v>0</v>
      </c>
      <c r="CK115" s="17">
        <v>2</v>
      </c>
      <c r="CL115" s="121">
        <v>4</v>
      </c>
      <c r="CM115" s="17" t="s">
        <v>1315</v>
      </c>
      <c r="CN115" s="17" t="s">
        <v>251</v>
      </c>
      <c r="CO115" s="17" t="s">
        <v>226</v>
      </c>
      <c r="CP115" s="17">
        <v>4</v>
      </c>
      <c r="CQ115" s="118">
        <v>1</v>
      </c>
      <c r="CR115" s="17">
        <v>0</v>
      </c>
      <c r="CS115" s="17" t="s">
        <v>676</v>
      </c>
      <c r="CT115" s="17" t="s">
        <v>77</v>
      </c>
      <c r="CV115" s="17" t="s">
        <v>1117</v>
      </c>
      <c r="CW115" s="17" t="s">
        <v>678</v>
      </c>
      <c r="CX115" s="17" t="s">
        <v>179</v>
      </c>
      <c r="CY115" s="121"/>
      <c r="CZ115" s="118">
        <v>0</v>
      </c>
      <c r="DC115" s="121"/>
      <c r="DD115" s="126"/>
      <c r="DF115" s="118"/>
      <c r="DG115" s="17" t="s">
        <v>1148</v>
      </c>
      <c r="DI115" s="126" t="s">
        <v>2606</v>
      </c>
      <c r="DJ115" s="118">
        <v>10</v>
      </c>
      <c r="DK115" s="118" t="s">
        <v>1255</v>
      </c>
      <c r="DL115" s="121"/>
      <c r="DM115" s="17" t="s">
        <v>2599</v>
      </c>
      <c r="DQ115" s="121"/>
      <c r="DY115" s="118"/>
      <c r="EA115" s="17">
        <v>4</v>
      </c>
      <c r="ED115" s="121"/>
      <c r="EG115" s="17">
        <v>8</v>
      </c>
      <c r="EK115" s="118">
        <v>2</v>
      </c>
      <c r="EL115" s="129"/>
      <c r="EM115" s="118">
        <v>50</v>
      </c>
      <c r="EN115" s="17">
        <v>2</v>
      </c>
      <c r="EO115" s="121"/>
      <c r="EP115" s="17">
        <v>42</v>
      </c>
      <c r="EQ115" s="118"/>
      <c r="ER115" s="121"/>
      <c r="EV115" s="128"/>
      <c r="EW115" s="128"/>
      <c r="EZ115" s="121"/>
      <c r="FB115" s="118"/>
      <c r="FD115" s="17">
        <v>0</v>
      </c>
      <c r="FE115" s="222">
        <v>14</v>
      </c>
      <c r="FF115" s="222"/>
      <c r="FG115" s="223"/>
      <c r="FH115" s="223"/>
      <c r="FI115" s="224"/>
      <c r="FJ115" s="223"/>
      <c r="FK115" s="118"/>
      <c r="FY115" s="17" t="s">
        <v>2009</v>
      </c>
      <c r="FZ115" s="129"/>
      <c r="GB115" s="118"/>
      <c r="GH115" s="121"/>
      <c r="GI115" s="118"/>
      <c r="GN115" s="121"/>
      <c r="GO115" s="118"/>
      <c r="GU115" s="121"/>
      <c r="GV115" s="118"/>
      <c r="GY115" s="121"/>
      <c r="GZ115" s="118"/>
      <c r="HA115" s="121"/>
      <c r="HC115" s="118"/>
      <c r="HS115" s="121"/>
      <c r="HT115" s="17" t="s">
        <v>2720</v>
      </c>
      <c r="HU115" s="17" t="s">
        <v>2609</v>
      </c>
    </row>
    <row r="116" spans="1:238" s="17" customFormat="1" ht="12" customHeight="1">
      <c r="A116" s="118">
        <v>110</v>
      </c>
      <c r="C116" s="17" t="s">
        <v>789</v>
      </c>
      <c r="D116" s="17" t="s">
        <v>663</v>
      </c>
      <c r="E116" s="17" t="s">
        <v>962</v>
      </c>
      <c r="F116" s="17" t="s">
        <v>963</v>
      </c>
      <c r="G116" s="17" t="s">
        <v>79</v>
      </c>
      <c r="H116" s="118">
        <v>-17.452068000000001</v>
      </c>
      <c r="I116" s="17">
        <v>-66.335452000000004</v>
      </c>
      <c r="J116" s="17" t="s">
        <v>310</v>
      </c>
      <c r="K116" s="17" t="s">
        <v>963</v>
      </c>
      <c r="L116" s="17" t="s">
        <v>220</v>
      </c>
      <c r="M116" s="121" t="s">
        <v>201</v>
      </c>
      <c r="N116" s="118">
        <v>40</v>
      </c>
      <c r="O116" s="17" t="s">
        <v>78</v>
      </c>
      <c r="P116" s="17" t="s">
        <v>202</v>
      </c>
      <c r="Q116" s="121" t="s">
        <v>179</v>
      </c>
      <c r="R116" s="124">
        <v>0</v>
      </c>
      <c r="S116" s="124">
        <v>0</v>
      </c>
      <c r="T116" s="124">
        <v>3</v>
      </c>
      <c r="U116" s="124">
        <v>0</v>
      </c>
      <c r="V116" s="124">
        <v>3</v>
      </c>
      <c r="W116" s="124">
        <v>3</v>
      </c>
      <c r="X116" s="124">
        <v>3</v>
      </c>
      <c r="Y116" s="125">
        <v>0</v>
      </c>
      <c r="Z116" s="17">
        <v>12</v>
      </c>
      <c r="AA116" s="126"/>
      <c r="AB116" s="127" t="s">
        <v>682</v>
      </c>
      <c r="AC116" s="17" t="s">
        <v>204</v>
      </c>
      <c r="AD116" s="17">
        <v>3</v>
      </c>
      <c r="AE116" s="17" t="s">
        <v>682</v>
      </c>
      <c r="AF116" s="17">
        <v>1</v>
      </c>
      <c r="AG116" s="17" t="s">
        <v>206</v>
      </c>
      <c r="AH116" s="17" t="s">
        <v>207</v>
      </c>
      <c r="AI116" s="17">
        <v>0</v>
      </c>
      <c r="AJ116" s="17" t="s">
        <v>683</v>
      </c>
      <c r="AK116" s="17">
        <v>0</v>
      </c>
      <c r="AL116" s="17" t="s">
        <v>206</v>
      </c>
      <c r="AM116" s="17" t="s">
        <v>77</v>
      </c>
      <c r="AN116" s="17">
        <v>0</v>
      </c>
      <c r="AO116" s="17" t="s">
        <v>77</v>
      </c>
      <c r="AP116" s="17">
        <v>0</v>
      </c>
      <c r="AQ116" s="17" t="s">
        <v>77</v>
      </c>
      <c r="AR116" s="17" t="s">
        <v>198</v>
      </c>
      <c r="AS116" s="17">
        <v>3</v>
      </c>
      <c r="AT116" s="17" t="s">
        <v>683</v>
      </c>
      <c r="AU116" s="17">
        <v>0</v>
      </c>
      <c r="AV116" s="17" t="s">
        <v>206</v>
      </c>
      <c r="AW116" s="17" t="s">
        <v>186</v>
      </c>
      <c r="AX116" s="17">
        <v>3</v>
      </c>
      <c r="AY116" s="17" t="s">
        <v>683</v>
      </c>
      <c r="AZ116" s="17">
        <v>0</v>
      </c>
      <c r="BA116" s="17" t="s">
        <v>206</v>
      </c>
      <c r="BB116" s="17" t="s">
        <v>675</v>
      </c>
      <c r="BC116" s="17">
        <v>3</v>
      </c>
      <c r="BD116" s="17" t="s">
        <v>683</v>
      </c>
      <c r="BE116" s="17">
        <v>0</v>
      </c>
      <c r="BF116" s="17" t="s">
        <v>206</v>
      </c>
      <c r="BL116" s="17">
        <v>12</v>
      </c>
      <c r="BM116" s="126" t="s">
        <v>519</v>
      </c>
      <c r="BN116" s="126" t="s">
        <v>1990</v>
      </c>
      <c r="BO116" s="126"/>
      <c r="BP116" s="126">
        <v>2023</v>
      </c>
      <c r="BQ116" s="126" t="s">
        <v>171</v>
      </c>
      <c r="BS116" s="128"/>
      <c r="BT116" s="221" t="s">
        <v>1374</v>
      </c>
      <c r="BU116" s="118">
        <v>0</v>
      </c>
      <c r="BV116" s="17">
        <v>2</v>
      </c>
      <c r="BW116" s="17">
        <v>0</v>
      </c>
      <c r="BX116" s="17">
        <v>0</v>
      </c>
      <c r="BY116" s="17">
        <v>0</v>
      </c>
      <c r="BZ116" s="17">
        <v>1</v>
      </c>
      <c r="CB116" s="17">
        <v>3</v>
      </c>
      <c r="CC116" s="121">
        <v>12</v>
      </c>
      <c r="CE116" s="118">
        <v>0</v>
      </c>
      <c r="CF116" s="17">
        <v>0</v>
      </c>
      <c r="CG116" s="17">
        <v>0</v>
      </c>
      <c r="CH116" s="17">
        <v>0</v>
      </c>
      <c r="CI116" s="17">
        <v>0</v>
      </c>
      <c r="CJ116" s="17">
        <v>2</v>
      </c>
      <c r="CK116" s="17">
        <v>0</v>
      </c>
      <c r="CL116" s="121">
        <v>2</v>
      </c>
      <c r="CM116" s="17" t="s">
        <v>1375</v>
      </c>
      <c r="CN116" s="17" t="s">
        <v>1124</v>
      </c>
      <c r="CO116" s="17" t="s">
        <v>1125</v>
      </c>
      <c r="CP116" s="17">
        <v>9</v>
      </c>
      <c r="CQ116" s="118">
        <v>1</v>
      </c>
      <c r="CR116" s="17">
        <v>1</v>
      </c>
      <c r="CS116" s="17" t="s">
        <v>676</v>
      </c>
      <c r="CT116" s="17" t="s">
        <v>677</v>
      </c>
      <c r="CV116" s="17" t="s">
        <v>1109</v>
      </c>
      <c r="CW116" s="17" t="s">
        <v>678</v>
      </c>
      <c r="CX116" s="17" t="s">
        <v>417</v>
      </c>
      <c r="CY116" s="121"/>
      <c r="CZ116" s="118">
        <v>0</v>
      </c>
      <c r="DC116" s="121"/>
      <c r="DD116" s="126"/>
      <c r="DF116" s="118"/>
      <c r="DG116" s="17" t="s">
        <v>1180</v>
      </c>
      <c r="DI116" s="126" t="s">
        <v>2747</v>
      </c>
      <c r="DJ116" s="118">
        <v>7</v>
      </c>
      <c r="DK116" s="118" t="s">
        <v>1491</v>
      </c>
      <c r="DL116" s="121"/>
      <c r="DM116" s="17" t="s">
        <v>1182</v>
      </c>
      <c r="DQ116" s="121"/>
      <c r="DY116" s="118"/>
      <c r="ED116" s="121"/>
      <c r="EK116" s="118"/>
      <c r="EL116" s="121"/>
      <c r="EM116" s="118">
        <v>70</v>
      </c>
      <c r="EN116" s="17">
        <v>3</v>
      </c>
      <c r="EO116" s="121"/>
      <c r="EP116" s="17">
        <v>59</v>
      </c>
      <c r="EQ116" s="118"/>
      <c r="ER116" s="121"/>
      <c r="EV116" s="128"/>
      <c r="EW116" s="128"/>
      <c r="EZ116" s="121"/>
      <c r="FB116" s="118">
        <v>9</v>
      </c>
      <c r="FC116" s="17">
        <v>8</v>
      </c>
      <c r="FD116" s="17">
        <v>17</v>
      </c>
      <c r="FE116" s="222">
        <v>33</v>
      </c>
      <c r="FF116" s="222"/>
      <c r="FG116" s="223"/>
      <c r="FH116" s="223"/>
      <c r="FI116" s="224"/>
      <c r="FJ116" s="223"/>
      <c r="FK116" s="118">
        <v>1</v>
      </c>
      <c r="FN116" s="17">
        <v>1</v>
      </c>
      <c r="FO116" s="17">
        <v>2</v>
      </c>
      <c r="FY116" s="17" t="s">
        <v>2009</v>
      </c>
      <c r="FZ116" s="129"/>
      <c r="GB116" s="118"/>
      <c r="GH116" s="121"/>
      <c r="GI116" s="118"/>
      <c r="GN116" s="121"/>
      <c r="GO116" s="118"/>
      <c r="GU116" s="121"/>
      <c r="GV116" s="118"/>
      <c r="GY116" s="121"/>
      <c r="GZ116" s="118"/>
      <c r="HA116" s="121"/>
      <c r="HC116" s="118"/>
      <c r="HE116" s="17" t="s">
        <v>599</v>
      </c>
      <c r="HF116" s="17">
        <v>0</v>
      </c>
      <c r="HI116" s="17">
        <v>1</v>
      </c>
      <c r="HJ116" s="17">
        <v>27</v>
      </c>
      <c r="HK116" s="17" t="s">
        <v>1991</v>
      </c>
      <c r="HL116" s="17">
        <v>1</v>
      </c>
      <c r="HM116" s="17">
        <v>27</v>
      </c>
      <c r="HN116" s="17" t="s">
        <v>1994</v>
      </c>
      <c r="HO116" s="17" t="s">
        <v>2013</v>
      </c>
      <c r="HS116" s="121"/>
      <c r="HT116" s="17" t="s">
        <v>1492</v>
      </c>
      <c r="HU116" s="17" t="s">
        <v>2738</v>
      </c>
    </row>
    <row r="117" spans="1:238" s="17" customFormat="1" ht="12" customHeight="1">
      <c r="A117" s="118">
        <v>111</v>
      </c>
      <c r="C117" s="17" t="s">
        <v>320</v>
      </c>
      <c r="D117" s="17" t="s">
        <v>663</v>
      </c>
      <c r="E117" s="17" t="s">
        <v>964</v>
      </c>
      <c r="F117" s="17" t="s">
        <v>965</v>
      </c>
      <c r="G117" s="17" t="s">
        <v>79</v>
      </c>
      <c r="H117" s="119">
        <v>-17.381900000000002</v>
      </c>
      <c r="I117" s="120">
        <v>-66.176811000000001</v>
      </c>
      <c r="J117" s="17" t="s">
        <v>303</v>
      </c>
      <c r="K117" s="17" t="s">
        <v>201</v>
      </c>
      <c r="L117" s="17" t="s">
        <v>312</v>
      </c>
      <c r="M117" s="121" t="s">
        <v>201</v>
      </c>
      <c r="N117" s="122">
        <v>6</v>
      </c>
      <c r="O117" s="123" t="s">
        <v>610</v>
      </c>
      <c r="P117" s="17" t="s">
        <v>202</v>
      </c>
      <c r="Q117" s="121" t="s">
        <v>179</v>
      </c>
      <c r="R117" s="124">
        <v>0</v>
      </c>
      <c r="S117" s="124">
        <v>0</v>
      </c>
      <c r="T117" s="124">
        <v>3</v>
      </c>
      <c r="U117" s="124">
        <v>0</v>
      </c>
      <c r="V117" s="124">
        <v>0</v>
      </c>
      <c r="W117" s="124">
        <v>3</v>
      </c>
      <c r="X117" s="124">
        <v>0</v>
      </c>
      <c r="Y117" s="125">
        <v>0</v>
      </c>
      <c r="Z117" s="17">
        <v>6</v>
      </c>
      <c r="AA117" s="126"/>
      <c r="AB117" s="127" t="s">
        <v>203</v>
      </c>
      <c r="AC117" s="17" t="s">
        <v>204</v>
      </c>
      <c r="AD117" s="17">
        <v>3</v>
      </c>
      <c r="AE117" s="17" t="s">
        <v>205</v>
      </c>
      <c r="AF117" s="17">
        <v>1</v>
      </c>
      <c r="AG117" s="17" t="s">
        <v>211</v>
      </c>
      <c r="AH117" s="17" t="s">
        <v>207</v>
      </c>
      <c r="AI117" s="17">
        <v>0</v>
      </c>
      <c r="AJ117" s="17" t="s">
        <v>208</v>
      </c>
      <c r="AK117" s="17">
        <v>0</v>
      </c>
      <c r="AL117" s="17" t="s">
        <v>211</v>
      </c>
      <c r="AM117" s="17" t="s">
        <v>77</v>
      </c>
      <c r="AN117" s="17">
        <v>0</v>
      </c>
      <c r="AO117" s="17" t="s">
        <v>209</v>
      </c>
      <c r="AP117" s="17">
        <v>0</v>
      </c>
      <c r="AQ117" s="17" t="s">
        <v>77</v>
      </c>
      <c r="AR117" s="17" t="s">
        <v>77</v>
      </c>
      <c r="AS117" s="17">
        <v>0</v>
      </c>
      <c r="AT117" s="17" t="s">
        <v>77</v>
      </c>
      <c r="AU117" s="17">
        <v>0</v>
      </c>
      <c r="AV117" s="17" t="s">
        <v>77</v>
      </c>
      <c r="AW117" s="17" t="s">
        <v>186</v>
      </c>
      <c r="AX117" s="17">
        <v>3</v>
      </c>
      <c r="AY117" s="17" t="s">
        <v>210</v>
      </c>
      <c r="AZ117" s="17">
        <v>1</v>
      </c>
      <c r="BA117" s="17" t="s">
        <v>236</v>
      </c>
      <c r="BB117" s="17" t="s">
        <v>77</v>
      </c>
      <c r="BC117" s="17">
        <v>0</v>
      </c>
      <c r="BD117" s="17" t="s">
        <v>77</v>
      </c>
      <c r="BE117" s="17">
        <v>0</v>
      </c>
      <c r="BF117" s="17" t="s">
        <v>77</v>
      </c>
      <c r="BL117" s="17">
        <v>6</v>
      </c>
      <c r="BM117" s="126"/>
      <c r="BN117" s="126"/>
      <c r="BO117" s="126"/>
      <c r="BP117" s="126">
        <v>2023</v>
      </c>
      <c r="BQ117" s="126" t="s">
        <v>171</v>
      </c>
      <c r="BS117" s="128"/>
      <c r="BT117" s="221" t="s">
        <v>1493</v>
      </c>
      <c r="BU117" s="118">
        <v>0</v>
      </c>
      <c r="BV117" s="17">
        <v>1</v>
      </c>
      <c r="BW117" s="17">
        <v>0</v>
      </c>
      <c r="BX117" s="17">
        <v>1</v>
      </c>
      <c r="BY117" s="17">
        <v>0</v>
      </c>
      <c r="BZ117" s="17">
        <v>0</v>
      </c>
      <c r="CB117" s="17">
        <v>2</v>
      </c>
      <c r="CC117" s="121">
        <v>6</v>
      </c>
      <c r="CE117" s="118">
        <v>0</v>
      </c>
      <c r="CF117" s="17">
        <v>0</v>
      </c>
      <c r="CG117" s="17">
        <v>2</v>
      </c>
      <c r="CH117" s="17">
        <v>0</v>
      </c>
      <c r="CI117" s="17">
        <v>0</v>
      </c>
      <c r="CJ117" s="17">
        <v>0</v>
      </c>
      <c r="CK117" s="17">
        <v>2</v>
      </c>
      <c r="CL117" s="121">
        <v>4</v>
      </c>
      <c r="CM117" s="17" t="s">
        <v>1494</v>
      </c>
      <c r="CN117" s="17" t="s">
        <v>251</v>
      </c>
      <c r="CO117" s="17" t="s">
        <v>226</v>
      </c>
      <c r="CP117" s="17">
        <v>1</v>
      </c>
      <c r="CQ117" s="118">
        <v>1</v>
      </c>
      <c r="CR117" s="17">
        <v>0</v>
      </c>
      <c r="CS117" s="17" t="s">
        <v>676</v>
      </c>
      <c r="CT117" s="17" t="s">
        <v>77</v>
      </c>
      <c r="CV117" s="17" t="s">
        <v>1117</v>
      </c>
      <c r="CW117" s="17" t="s">
        <v>678</v>
      </c>
      <c r="CX117" s="17" t="s">
        <v>179</v>
      </c>
      <c r="CY117" s="121"/>
      <c r="CZ117" s="118">
        <v>0</v>
      </c>
      <c r="DC117" s="121"/>
      <c r="DD117" s="126"/>
      <c r="DF117" s="118"/>
      <c r="DG117" s="17" t="s">
        <v>1148</v>
      </c>
      <c r="DI117" s="126" t="s">
        <v>2606</v>
      </c>
      <c r="DJ117" s="118">
        <v>10</v>
      </c>
      <c r="DK117" s="118" t="s">
        <v>1495</v>
      </c>
      <c r="DL117" s="121"/>
      <c r="DM117" s="17" t="s">
        <v>2599</v>
      </c>
      <c r="DQ117" s="121"/>
      <c r="DY117" s="118"/>
      <c r="EA117" s="17">
        <v>4</v>
      </c>
      <c r="ED117" s="121"/>
      <c r="EG117" s="17">
        <v>8</v>
      </c>
      <c r="EK117" s="118">
        <v>2</v>
      </c>
      <c r="EL117" s="129"/>
      <c r="EM117" s="118">
        <v>30</v>
      </c>
      <c r="EN117" s="17">
        <v>2</v>
      </c>
      <c r="EO117" s="121"/>
      <c r="EP117" s="17">
        <v>21</v>
      </c>
      <c r="EQ117" s="118"/>
      <c r="ER117" s="121"/>
      <c r="EV117" s="128"/>
      <c r="EW117" s="128"/>
      <c r="EZ117" s="121"/>
      <c r="FB117" s="118"/>
      <c r="FD117" s="17">
        <v>0</v>
      </c>
      <c r="FE117" s="222">
        <v>14</v>
      </c>
      <c r="FF117" s="222"/>
      <c r="FG117" s="223"/>
      <c r="FH117" s="223"/>
      <c r="FI117" s="224"/>
      <c r="FJ117" s="223"/>
      <c r="FK117" s="118"/>
      <c r="FY117" s="17" t="s">
        <v>600</v>
      </c>
      <c r="FZ117" s="129"/>
      <c r="GB117" s="118"/>
      <c r="GH117" s="121"/>
      <c r="GI117" s="118"/>
      <c r="GN117" s="121"/>
      <c r="GO117" s="118"/>
      <c r="GU117" s="121"/>
      <c r="GV117" s="118"/>
      <c r="GY117" s="121"/>
      <c r="GZ117" s="118"/>
      <c r="HA117" s="121"/>
      <c r="HC117" s="118"/>
      <c r="HS117" s="121"/>
      <c r="HT117" s="17" t="s">
        <v>2748</v>
      </c>
      <c r="HU117" s="17" t="s">
        <v>2609</v>
      </c>
    </row>
    <row r="118" spans="1:238" s="17" customFormat="1" ht="12" customHeight="1">
      <c r="A118" s="118">
        <v>112</v>
      </c>
      <c r="D118" s="17" t="s">
        <v>663</v>
      </c>
      <c r="E118" s="17" t="s">
        <v>966</v>
      </c>
      <c r="F118" s="17" t="s">
        <v>967</v>
      </c>
      <c r="G118" s="17" t="s">
        <v>79</v>
      </c>
      <c r="H118" s="118">
        <v>-17.820917000000001</v>
      </c>
      <c r="I118" s="17">
        <v>-63.192777999999997</v>
      </c>
      <c r="J118" s="17" t="s">
        <v>303</v>
      </c>
      <c r="K118" s="17" t="s">
        <v>176</v>
      </c>
      <c r="L118" s="17" t="s">
        <v>304</v>
      </c>
      <c r="M118" s="121" t="s">
        <v>177</v>
      </c>
      <c r="N118" s="118">
        <v>19</v>
      </c>
      <c r="O118" s="17" t="s">
        <v>78</v>
      </c>
      <c r="P118" s="17" t="s">
        <v>178</v>
      </c>
      <c r="Q118" s="121" t="s">
        <v>179</v>
      </c>
      <c r="R118" s="124">
        <v>3</v>
      </c>
      <c r="S118" s="124">
        <v>3</v>
      </c>
      <c r="T118" s="124">
        <v>0</v>
      </c>
      <c r="U118" s="124">
        <v>0</v>
      </c>
      <c r="V118" s="124">
        <v>0</v>
      </c>
      <c r="W118" s="124">
        <v>3</v>
      </c>
      <c r="X118" s="124">
        <v>0</v>
      </c>
      <c r="Y118" s="125">
        <v>0</v>
      </c>
      <c r="Z118" s="17">
        <v>9</v>
      </c>
      <c r="AA118" s="126"/>
      <c r="AB118" s="127" t="s">
        <v>1163</v>
      </c>
      <c r="AC118" s="17" t="s">
        <v>222</v>
      </c>
      <c r="AD118" s="17">
        <v>3</v>
      </c>
      <c r="AE118" s="17" t="s">
        <v>181</v>
      </c>
      <c r="AF118" s="17">
        <v>1</v>
      </c>
      <c r="AG118" s="17" t="s">
        <v>211</v>
      </c>
      <c r="AH118" s="17" t="s">
        <v>222</v>
      </c>
      <c r="AI118" s="17">
        <v>3</v>
      </c>
      <c r="AJ118" s="17" t="s">
        <v>184</v>
      </c>
      <c r="AK118" s="17">
        <v>1</v>
      </c>
      <c r="AL118" s="17" t="s">
        <v>195</v>
      </c>
      <c r="AM118" s="17" t="s">
        <v>77</v>
      </c>
      <c r="AN118" s="17">
        <v>0</v>
      </c>
      <c r="AO118" s="17" t="s">
        <v>77</v>
      </c>
      <c r="AP118" s="17">
        <v>0</v>
      </c>
      <c r="AQ118" s="17" t="s">
        <v>77</v>
      </c>
      <c r="AR118" s="17" t="s">
        <v>77</v>
      </c>
      <c r="AS118" s="17">
        <v>0</v>
      </c>
      <c r="AT118" s="17" t="s">
        <v>77</v>
      </c>
      <c r="AU118" s="17">
        <v>0</v>
      </c>
      <c r="AV118" s="17" t="s">
        <v>77</v>
      </c>
      <c r="AW118" s="17" t="s">
        <v>186</v>
      </c>
      <c r="AX118" s="17">
        <v>3</v>
      </c>
      <c r="AY118" s="17" t="s">
        <v>210</v>
      </c>
      <c r="AZ118" s="17">
        <v>1</v>
      </c>
      <c r="BA118" s="17" t="s">
        <v>236</v>
      </c>
      <c r="BB118" s="17" t="s">
        <v>77</v>
      </c>
      <c r="BC118" s="17">
        <v>0</v>
      </c>
      <c r="BD118" s="17" t="s">
        <v>77</v>
      </c>
      <c r="BE118" s="17">
        <v>0</v>
      </c>
      <c r="BF118" s="17" t="s">
        <v>77</v>
      </c>
      <c r="BL118" s="17">
        <v>9</v>
      </c>
      <c r="BM118" s="126" t="s">
        <v>2001</v>
      </c>
      <c r="BN118" s="126" t="s">
        <v>1993</v>
      </c>
      <c r="BO118" s="126"/>
      <c r="BP118" s="126">
        <v>2023</v>
      </c>
      <c r="BQ118" s="126" t="s">
        <v>171</v>
      </c>
      <c r="BS118" s="128"/>
      <c r="BT118" s="221" t="s">
        <v>1184</v>
      </c>
      <c r="BU118" s="118">
        <v>2</v>
      </c>
      <c r="BV118" s="17">
        <v>3</v>
      </c>
      <c r="BW118" s="17">
        <v>0</v>
      </c>
      <c r="BX118" s="17">
        <v>0</v>
      </c>
      <c r="BY118" s="17">
        <v>0</v>
      </c>
      <c r="BZ118" s="17">
        <v>0</v>
      </c>
      <c r="CB118" s="17">
        <v>5</v>
      </c>
      <c r="CC118" s="121">
        <v>9</v>
      </c>
      <c r="CE118" s="118">
        <v>0</v>
      </c>
      <c r="CF118" s="17">
        <v>0</v>
      </c>
      <c r="CG118" s="17">
        <v>3</v>
      </c>
      <c r="CH118" s="17">
        <v>0</v>
      </c>
      <c r="CI118" s="17">
        <v>0</v>
      </c>
      <c r="CJ118" s="17">
        <v>0</v>
      </c>
      <c r="CK118" s="17">
        <v>3</v>
      </c>
      <c r="CL118" s="121">
        <v>6</v>
      </c>
      <c r="CM118" s="17" t="s">
        <v>1185</v>
      </c>
      <c r="CN118" s="17" t="s">
        <v>251</v>
      </c>
      <c r="CO118" s="17" t="s">
        <v>1186</v>
      </c>
      <c r="CP118" s="17">
        <v>6</v>
      </c>
      <c r="CQ118" s="118">
        <v>1</v>
      </c>
      <c r="CR118" s="17">
        <v>0</v>
      </c>
      <c r="CS118" s="17" t="s">
        <v>676</v>
      </c>
      <c r="CT118" s="17" t="s">
        <v>77</v>
      </c>
      <c r="CV118" s="17" t="s">
        <v>1117</v>
      </c>
      <c r="CW118" s="17" t="s">
        <v>678</v>
      </c>
      <c r="CX118" s="17" t="s">
        <v>179</v>
      </c>
      <c r="CY118" s="121"/>
      <c r="CZ118" s="118">
        <v>0</v>
      </c>
      <c r="DC118" s="121"/>
      <c r="DD118" s="126"/>
      <c r="DF118" s="118"/>
      <c r="DG118" s="17" t="s">
        <v>1118</v>
      </c>
      <c r="DI118" s="126" t="s">
        <v>2668</v>
      </c>
      <c r="DJ118" s="118">
        <v>6</v>
      </c>
      <c r="DK118" s="118" t="s">
        <v>1187</v>
      </c>
      <c r="DL118" s="121"/>
      <c r="DM118" s="17" t="s">
        <v>2611</v>
      </c>
      <c r="DQ118" s="121"/>
      <c r="DY118" s="118">
        <v>2</v>
      </c>
      <c r="EA118" s="17">
        <v>4</v>
      </c>
      <c r="ED118" s="121"/>
      <c r="EG118" s="17">
        <v>12</v>
      </c>
      <c r="EK118" s="118">
        <v>3</v>
      </c>
      <c r="EL118" s="121"/>
      <c r="EM118" s="118">
        <v>50</v>
      </c>
      <c r="EN118" s="17">
        <v>5</v>
      </c>
      <c r="EO118" s="121"/>
      <c r="EP118" s="17">
        <v>35</v>
      </c>
      <c r="EQ118" s="118"/>
      <c r="ER118" s="121"/>
      <c r="EV118" s="128"/>
      <c r="EW118" s="128"/>
      <c r="EZ118" s="121"/>
      <c r="FB118" s="118"/>
      <c r="FD118" s="17">
        <v>0</v>
      </c>
      <c r="FE118" s="222">
        <v>14</v>
      </c>
      <c r="FF118" s="222"/>
      <c r="FG118" s="223"/>
      <c r="FH118" s="223"/>
      <c r="FI118" s="224"/>
      <c r="FJ118" s="223"/>
      <c r="FK118" s="118"/>
      <c r="FZ118" s="129"/>
      <c r="GB118" s="118"/>
      <c r="GH118" s="121"/>
      <c r="GI118" s="118"/>
      <c r="GN118" s="121"/>
      <c r="GO118" s="118"/>
      <c r="GU118" s="121"/>
      <c r="GV118" s="118"/>
      <c r="GY118" s="121"/>
      <c r="GZ118" s="118"/>
      <c r="HA118" s="121"/>
      <c r="HC118" s="118"/>
      <c r="HS118" s="121"/>
      <c r="HT118" s="17" t="s">
        <v>2669</v>
      </c>
      <c r="HU118" s="17" t="s">
        <v>2749</v>
      </c>
      <c r="IA118" s="128"/>
      <c r="IB118" s="128"/>
      <c r="IC118" s="128"/>
      <c r="ID118" s="128"/>
    </row>
    <row r="119" spans="1:238" s="17" customFormat="1" ht="12" customHeight="1">
      <c r="A119" s="118">
        <v>113</v>
      </c>
      <c r="D119" s="17" t="s">
        <v>663</v>
      </c>
      <c r="E119" s="17" t="s">
        <v>968</v>
      </c>
      <c r="F119" s="17" t="s">
        <v>969</v>
      </c>
      <c r="G119" s="17" t="s">
        <v>79</v>
      </c>
      <c r="H119" s="118">
        <v>-17.766613</v>
      </c>
      <c r="I119" s="17">
        <v>-63.198169999999998</v>
      </c>
      <c r="J119" s="17" t="s">
        <v>303</v>
      </c>
      <c r="K119" s="17" t="s">
        <v>176</v>
      </c>
      <c r="L119" s="17" t="s">
        <v>304</v>
      </c>
      <c r="M119" s="121" t="s">
        <v>177</v>
      </c>
      <c r="N119" s="118">
        <v>30</v>
      </c>
      <c r="O119" s="17" t="s">
        <v>78</v>
      </c>
      <c r="P119" s="17" t="s">
        <v>213</v>
      </c>
      <c r="Q119" s="121" t="s">
        <v>179</v>
      </c>
      <c r="R119" s="124">
        <v>3</v>
      </c>
      <c r="S119" s="124">
        <v>3</v>
      </c>
      <c r="T119" s="124">
        <v>0</v>
      </c>
      <c r="U119" s="124">
        <v>0</v>
      </c>
      <c r="V119" s="124">
        <v>3</v>
      </c>
      <c r="W119" s="124">
        <v>0</v>
      </c>
      <c r="X119" s="124">
        <v>0</v>
      </c>
      <c r="Y119" s="125">
        <v>3</v>
      </c>
      <c r="Z119" s="17">
        <v>12</v>
      </c>
      <c r="AA119" s="126"/>
      <c r="AB119" s="127" t="s">
        <v>333</v>
      </c>
      <c r="AC119" s="17" t="s">
        <v>212</v>
      </c>
      <c r="AD119" s="17">
        <v>3</v>
      </c>
      <c r="AE119" s="17" t="s">
        <v>181</v>
      </c>
      <c r="AF119" s="17">
        <v>1</v>
      </c>
      <c r="AG119" s="17" t="s">
        <v>211</v>
      </c>
      <c r="AH119" s="17" t="s">
        <v>232</v>
      </c>
      <c r="AI119" s="17">
        <v>3</v>
      </c>
      <c r="AJ119" s="17" t="s">
        <v>184</v>
      </c>
      <c r="AK119" s="17">
        <v>1</v>
      </c>
      <c r="AL119" s="17" t="s">
        <v>195</v>
      </c>
      <c r="AM119" s="17" t="s">
        <v>77</v>
      </c>
      <c r="AN119" s="17">
        <v>0</v>
      </c>
      <c r="AO119" s="17" t="s">
        <v>77</v>
      </c>
      <c r="AP119" s="17">
        <v>0</v>
      </c>
      <c r="AQ119" s="17" t="s">
        <v>77</v>
      </c>
      <c r="AR119" s="17" t="s">
        <v>198</v>
      </c>
      <c r="AS119" s="17">
        <v>3</v>
      </c>
      <c r="AT119" s="17" t="s">
        <v>325</v>
      </c>
      <c r="AU119" s="17">
        <v>1</v>
      </c>
      <c r="AV119" s="17" t="s">
        <v>189</v>
      </c>
      <c r="AW119" s="17" t="s">
        <v>77</v>
      </c>
      <c r="AX119" s="17">
        <v>0</v>
      </c>
      <c r="AY119" s="17" t="s">
        <v>77</v>
      </c>
      <c r="AZ119" s="17">
        <v>0</v>
      </c>
      <c r="BA119" s="17" t="s">
        <v>77</v>
      </c>
      <c r="BB119" s="17" t="s">
        <v>77</v>
      </c>
      <c r="BC119" s="17">
        <v>0</v>
      </c>
      <c r="BD119" s="17" t="s">
        <v>77</v>
      </c>
      <c r="BE119" s="17">
        <v>0</v>
      </c>
      <c r="BF119" s="17" t="s">
        <v>77</v>
      </c>
      <c r="BG119" s="17" t="s">
        <v>749</v>
      </c>
      <c r="BH119" s="17">
        <v>3</v>
      </c>
      <c r="BI119" s="17" t="s">
        <v>326</v>
      </c>
      <c r="BJ119" s="17">
        <v>0</v>
      </c>
      <c r="BK119" s="17" t="s">
        <v>189</v>
      </c>
      <c r="BL119" s="17">
        <v>12</v>
      </c>
      <c r="BM119" s="126"/>
      <c r="BN119" s="126"/>
      <c r="BO119" s="126"/>
      <c r="BP119" s="126">
        <v>2023</v>
      </c>
      <c r="BQ119" s="126" t="s">
        <v>171</v>
      </c>
      <c r="BS119" s="128"/>
      <c r="BT119" s="221" t="s">
        <v>1496</v>
      </c>
      <c r="BU119" s="118">
        <v>3</v>
      </c>
      <c r="BV119" s="17">
        <v>0</v>
      </c>
      <c r="BW119" s="17">
        <v>0</v>
      </c>
      <c r="BX119" s="17">
        <v>0</v>
      </c>
      <c r="BY119" s="17">
        <v>0</v>
      </c>
      <c r="BZ119" s="17">
        <v>2</v>
      </c>
      <c r="CB119" s="17">
        <v>5</v>
      </c>
      <c r="CC119" s="121">
        <v>12</v>
      </c>
      <c r="CE119" s="118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1</v>
      </c>
      <c r="CK119" s="17">
        <v>0</v>
      </c>
      <c r="CL119" s="121">
        <v>1</v>
      </c>
      <c r="CM119" s="17" t="s">
        <v>1385</v>
      </c>
      <c r="CN119" s="17" t="s">
        <v>1124</v>
      </c>
      <c r="CO119" s="17" t="s">
        <v>1125</v>
      </c>
      <c r="CP119" s="17">
        <v>16</v>
      </c>
      <c r="CQ119" s="118">
        <v>0</v>
      </c>
      <c r="CR119" s="17">
        <v>2</v>
      </c>
      <c r="CS119" s="17" t="s">
        <v>544</v>
      </c>
      <c r="CT119" s="17" t="s">
        <v>677</v>
      </c>
      <c r="CV119" s="17" t="s">
        <v>1207</v>
      </c>
      <c r="CW119" s="17" t="s">
        <v>417</v>
      </c>
      <c r="CX119" s="17" t="s">
        <v>417</v>
      </c>
      <c r="CY119" s="121"/>
      <c r="CZ119" s="118">
        <v>0</v>
      </c>
      <c r="DC119" s="121"/>
      <c r="DD119" s="126"/>
      <c r="DF119" s="118"/>
      <c r="DG119" s="17" t="s">
        <v>1180</v>
      </c>
      <c r="DI119" s="126" t="s">
        <v>2633</v>
      </c>
      <c r="DJ119" s="118">
        <v>16</v>
      </c>
      <c r="DK119" s="118" t="s">
        <v>1497</v>
      </c>
      <c r="DL119" s="121"/>
      <c r="DM119" s="17" t="s">
        <v>1299</v>
      </c>
      <c r="DQ119" s="121"/>
      <c r="DY119" s="118"/>
      <c r="ED119" s="121"/>
      <c r="EK119" s="118"/>
      <c r="EL119" s="129"/>
      <c r="EM119" s="118">
        <v>70</v>
      </c>
      <c r="EN119" s="17">
        <v>5</v>
      </c>
      <c r="EO119" s="121"/>
      <c r="EP119" s="17">
        <v>48</v>
      </c>
      <c r="EQ119" s="118"/>
      <c r="ER119" s="121"/>
      <c r="EV119" s="128"/>
      <c r="EW119" s="128"/>
      <c r="EZ119" s="121"/>
      <c r="FB119" s="118">
        <v>29</v>
      </c>
      <c r="FC119" s="17">
        <v>10</v>
      </c>
      <c r="FD119" s="17">
        <v>39</v>
      </c>
      <c r="FE119" s="222">
        <v>58</v>
      </c>
      <c r="FF119" s="222"/>
      <c r="FG119" s="223"/>
      <c r="FH119" s="223"/>
      <c r="FI119" s="224"/>
      <c r="FJ119" s="223"/>
      <c r="FK119" s="118">
        <v>1</v>
      </c>
      <c r="FO119" s="17">
        <v>2</v>
      </c>
      <c r="FR119" s="17">
        <v>1</v>
      </c>
      <c r="FT119" s="17">
        <v>1</v>
      </c>
      <c r="FZ119" s="129"/>
      <c r="GB119" s="118">
        <v>3</v>
      </c>
      <c r="GC119" s="17">
        <v>29</v>
      </c>
      <c r="GD119" s="17" t="s">
        <v>1587</v>
      </c>
      <c r="GF119" s="17" t="s">
        <v>2014</v>
      </c>
      <c r="GG119" s="227" t="s">
        <v>2015</v>
      </c>
      <c r="GH119" s="121"/>
      <c r="GI119" s="118"/>
      <c r="GN119" s="121"/>
      <c r="GO119" s="118"/>
      <c r="GU119" s="121"/>
      <c r="GV119" s="118"/>
      <c r="GY119" s="121"/>
      <c r="GZ119" s="118"/>
      <c r="HA119" s="121"/>
      <c r="HC119" s="118"/>
      <c r="HF119" s="17">
        <v>2</v>
      </c>
      <c r="HG119" s="17">
        <v>28.5</v>
      </c>
      <c r="HH119" s="17" t="s">
        <v>1997</v>
      </c>
      <c r="HI119" s="17">
        <v>1</v>
      </c>
      <c r="HJ119" s="17">
        <v>24</v>
      </c>
      <c r="HK119" s="17" t="s">
        <v>1994</v>
      </c>
      <c r="HO119" s="17" t="s">
        <v>2016</v>
      </c>
      <c r="HS119" s="121"/>
      <c r="HT119" s="17" t="s">
        <v>1498</v>
      </c>
      <c r="HU119" s="17" t="s">
        <v>2750</v>
      </c>
    </row>
    <row r="120" spans="1:238" s="17" customFormat="1" ht="12" customHeight="1">
      <c r="A120" s="118">
        <v>114</v>
      </c>
      <c r="D120" s="17" t="s">
        <v>663</v>
      </c>
      <c r="E120" s="17" t="s">
        <v>611</v>
      </c>
      <c r="F120" s="17" t="s">
        <v>612</v>
      </c>
      <c r="G120" s="17" t="s">
        <v>79</v>
      </c>
      <c r="H120" s="118">
        <v>-17.352250000000002</v>
      </c>
      <c r="I120" s="17">
        <v>-66.184250000000006</v>
      </c>
      <c r="J120" s="17" t="s">
        <v>303</v>
      </c>
      <c r="K120" s="17" t="s">
        <v>201</v>
      </c>
      <c r="L120" s="17" t="s">
        <v>312</v>
      </c>
      <c r="M120" s="121" t="s">
        <v>201</v>
      </c>
      <c r="N120" s="118">
        <v>70</v>
      </c>
      <c r="O120" s="17" t="s">
        <v>78</v>
      </c>
      <c r="P120" s="17" t="s">
        <v>202</v>
      </c>
      <c r="Q120" s="121" t="s">
        <v>179</v>
      </c>
      <c r="R120" s="124">
        <v>0</v>
      </c>
      <c r="S120" s="124">
        <v>0</v>
      </c>
      <c r="T120" s="124">
        <v>3</v>
      </c>
      <c r="U120" s="124">
        <v>0</v>
      </c>
      <c r="V120" s="124">
        <v>0</v>
      </c>
      <c r="W120" s="124">
        <v>3</v>
      </c>
      <c r="X120" s="124">
        <v>3</v>
      </c>
      <c r="Y120" s="125">
        <v>0</v>
      </c>
      <c r="Z120" s="17">
        <v>9</v>
      </c>
      <c r="AA120" s="126"/>
      <c r="AB120" s="127" t="s">
        <v>203</v>
      </c>
      <c r="AC120" s="17" t="s">
        <v>204</v>
      </c>
      <c r="AD120" s="17">
        <v>3</v>
      </c>
      <c r="AE120" s="17" t="s">
        <v>205</v>
      </c>
      <c r="AF120" s="17">
        <v>1</v>
      </c>
      <c r="AG120" s="17" t="s">
        <v>211</v>
      </c>
      <c r="AH120" s="17" t="s">
        <v>207</v>
      </c>
      <c r="AI120" s="17">
        <v>0</v>
      </c>
      <c r="AJ120" s="17" t="s">
        <v>208</v>
      </c>
      <c r="AK120" s="17">
        <v>0</v>
      </c>
      <c r="AL120" s="17" t="s">
        <v>211</v>
      </c>
      <c r="AM120" s="17" t="s">
        <v>77</v>
      </c>
      <c r="AN120" s="17">
        <v>0</v>
      </c>
      <c r="AO120" s="17" t="s">
        <v>77</v>
      </c>
      <c r="AP120" s="17">
        <v>0</v>
      </c>
      <c r="AQ120" s="17" t="s">
        <v>77</v>
      </c>
      <c r="AR120" s="17" t="s">
        <v>77</v>
      </c>
      <c r="AS120" s="17">
        <v>0</v>
      </c>
      <c r="AT120" s="17" t="s">
        <v>77</v>
      </c>
      <c r="AU120" s="17">
        <v>0</v>
      </c>
      <c r="AV120" s="17" t="s">
        <v>77</v>
      </c>
      <c r="AW120" s="17" t="s">
        <v>186</v>
      </c>
      <c r="AX120" s="17">
        <v>3</v>
      </c>
      <c r="AY120" s="17" t="s">
        <v>210</v>
      </c>
      <c r="AZ120" s="17">
        <v>1</v>
      </c>
      <c r="BA120" s="17" t="s">
        <v>236</v>
      </c>
      <c r="BB120" s="17" t="s">
        <v>930</v>
      </c>
      <c r="BC120" s="17">
        <v>3</v>
      </c>
      <c r="BD120" s="17" t="s">
        <v>230</v>
      </c>
      <c r="BE120" s="17">
        <v>0</v>
      </c>
      <c r="BF120" s="17" t="s">
        <v>236</v>
      </c>
      <c r="BL120" s="17">
        <v>9</v>
      </c>
      <c r="BM120" s="126"/>
      <c r="BN120" s="126"/>
      <c r="BO120" s="126"/>
      <c r="BP120" s="126">
        <v>2023</v>
      </c>
      <c r="BQ120" s="126" t="s">
        <v>171</v>
      </c>
      <c r="BS120" s="128"/>
      <c r="BT120" s="221" t="s">
        <v>1499</v>
      </c>
      <c r="BU120" s="118">
        <v>0</v>
      </c>
      <c r="BV120" s="17">
        <v>0</v>
      </c>
      <c r="BW120" s="17">
        <v>0</v>
      </c>
      <c r="BX120" s="17">
        <v>0</v>
      </c>
      <c r="BY120" s="17">
        <v>1</v>
      </c>
      <c r="BZ120" s="17">
        <v>0</v>
      </c>
      <c r="CB120" s="17">
        <v>1</v>
      </c>
      <c r="CC120" s="121">
        <v>9</v>
      </c>
      <c r="CE120" s="118">
        <v>1</v>
      </c>
      <c r="CF120" s="17">
        <v>0</v>
      </c>
      <c r="CG120" s="17">
        <v>0</v>
      </c>
      <c r="CH120" s="17">
        <v>0</v>
      </c>
      <c r="CI120" s="17">
        <v>0</v>
      </c>
      <c r="CJ120" s="17">
        <v>0</v>
      </c>
      <c r="CK120" s="17">
        <v>0</v>
      </c>
      <c r="CL120" s="121">
        <v>1</v>
      </c>
      <c r="CM120" s="17" t="s">
        <v>1500</v>
      </c>
      <c r="CN120" s="17" t="s">
        <v>1107</v>
      </c>
      <c r="CO120" s="17" t="s">
        <v>1501</v>
      </c>
      <c r="CP120" s="17">
        <v>1</v>
      </c>
      <c r="CQ120" s="118">
        <v>1</v>
      </c>
      <c r="CR120" s="17">
        <v>0</v>
      </c>
      <c r="CS120" s="17" t="s">
        <v>676</v>
      </c>
      <c r="CT120" s="17" t="s">
        <v>77</v>
      </c>
      <c r="CV120" s="17" t="s">
        <v>1117</v>
      </c>
      <c r="CW120" s="17" t="s">
        <v>678</v>
      </c>
      <c r="CX120" s="17" t="s">
        <v>179</v>
      </c>
      <c r="CY120" s="121"/>
      <c r="CZ120" s="118">
        <v>0</v>
      </c>
      <c r="DC120" s="121"/>
      <c r="DD120" s="126"/>
      <c r="DF120" s="118"/>
      <c r="DG120" s="17" t="s">
        <v>1168</v>
      </c>
      <c r="DI120" s="126" t="s">
        <v>2592</v>
      </c>
      <c r="DJ120" s="118">
        <v>18</v>
      </c>
      <c r="DK120" s="118" t="s">
        <v>1502</v>
      </c>
      <c r="DL120" s="121"/>
      <c r="DM120" s="17" t="s">
        <v>1503</v>
      </c>
      <c r="DQ120" s="121"/>
      <c r="DY120" s="118"/>
      <c r="ED120" s="121"/>
      <c r="EK120" s="118"/>
      <c r="EL120" s="129"/>
      <c r="EM120" s="118">
        <v>100</v>
      </c>
      <c r="EN120" s="17">
        <v>1</v>
      </c>
      <c r="EO120" s="121"/>
      <c r="EP120" s="17">
        <v>92</v>
      </c>
      <c r="EQ120" s="118"/>
      <c r="ER120" s="121"/>
      <c r="EV120" s="128"/>
      <c r="EW120" s="128"/>
      <c r="EZ120" s="121"/>
      <c r="FB120" s="118"/>
      <c r="FD120" s="17">
        <v>0</v>
      </c>
      <c r="FE120" s="222">
        <v>14</v>
      </c>
      <c r="FF120" s="222"/>
      <c r="FG120" s="223"/>
      <c r="FH120" s="223"/>
      <c r="FI120" s="224"/>
      <c r="FJ120" s="223"/>
      <c r="FK120" s="118"/>
      <c r="FY120" s="17" t="s">
        <v>2009</v>
      </c>
      <c r="FZ120" s="129"/>
      <c r="GB120" s="118"/>
      <c r="GH120" s="121"/>
      <c r="GI120" s="118"/>
      <c r="GN120" s="121"/>
      <c r="GO120" s="118"/>
      <c r="GU120" s="121"/>
      <c r="GV120" s="118"/>
      <c r="GY120" s="121"/>
      <c r="GZ120" s="118"/>
      <c r="HA120" s="121"/>
      <c r="HC120" s="118"/>
      <c r="HS120" s="121"/>
      <c r="HT120" s="17" t="s">
        <v>1504</v>
      </c>
      <c r="HU120" s="17" t="s">
        <v>2751</v>
      </c>
    </row>
    <row r="121" spans="1:238" s="17" customFormat="1" ht="12" customHeight="1">
      <c r="A121" s="118">
        <v>115</v>
      </c>
      <c r="D121" s="17" t="s">
        <v>663</v>
      </c>
      <c r="E121" s="17" t="s">
        <v>970</v>
      </c>
      <c r="F121" s="17" t="s">
        <v>971</v>
      </c>
      <c r="G121" s="17" t="s">
        <v>79</v>
      </c>
      <c r="H121" s="119">
        <v>-17.62679</v>
      </c>
      <c r="I121" s="120">
        <v>-65.926680000000005</v>
      </c>
      <c r="J121" s="17" t="s">
        <v>310</v>
      </c>
      <c r="K121" s="17" t="s">
        <v>971</v>
      </c>
      <c r="L121" s="17" t="s">
        <v>972</v>
      </c>
      <c r="M121" s="121" t="s">
        <v>201</v>
      </c>
      <c r="N121" s="122">
        <v>60</v>
      </c>
      <c r="O121" s="123" t="s">
        <v>78</v>
      </c>
      <c r="P121" s="17" t="s">
        <v>202</v>
      </c>
      <c r="Q121" s="121" t="s">
        <v>179</v>
      </c>
      <c r="R121" s="124">
        <v>3</v>
      </c>
      <c r="S121" s="124">
        <v>0</v>
      </c>
      <c r="T121" s="124">
        <v>0</v>
      </c>
      <c r="U121" s="124">
        <v>0</v>
      </c>
      <c r="V121" s="124">
        <v>3</v>
      </c>
      <c r="W121" s="124">
        <v>1</v>
      </c>
      <c r="X121" s="124">
        <v>0</v>
      </c>
      <c r="Y121" s="125">
        <v>0</v>
      </c>
      <c r="Z121" s="17">
        <v>7</v>
      </c>
      <c r="AA121" s="126"/>
      <c r="AB121" s="127" t="s">
        <v>974</v>
      </c>
      <c r="AC121" s="17" t="s">
        <v>973</v>
      </c>
      <c r="AD121" s="17">
        <v>3</v>
      </c>
      <c r="AE121" s="17" t="s">
        <v>974</v>
      </c>
      <c r="AF121" s="17">
        <v>1</v>
      </c>
      <c r="AG121" s="17" t="s">
        <v>206</v>
      </c>
      <c r="AH121" s="17" t="s">
        <v>77</v>
      </c>
      <c r="AI121" s="17">
        <v>0</v>
      </c>
      <c r="AJ121" s="17" t="s">
        <v>77</v>
      </c>
      <c r="AK121" s="17">
        <v>0</v>
      </c>
      <c r="AL121" s="17" t="s">
        <v>77</v>
      </c>
      <c r="AM121" s="17" t="s">
        <v>77</v>
      </c>
      <c r="AN121" s="17">
        <v>0</v>
      </c>
      <c r="AO121" s="17" t="s">
        <v>77</v>
      </c>
      <c r="AP121" s="17">
        <v>0</v>
      </c>
      <c r="AQ121" s="17" t="s">
        <v>77</v>
      </c>
      <c r="AR121" s="17" t="s">
        <v>198</v>
      </c>
      <c r="AS121" s="17">
        <v>3</v>
      </c>
      <c r="AT121" s="17" t="s">
        <v>975</v>
      </c>
      <c r="AU121" s="17">
        <v>0</v>
      </c>
      <c r="AV121" s="17" t="s">
        <v>206</v>
      </c>
      <c r="AW121" s="17" t="s">
        <v>238</v>
      </c>
      <c r="AX121" s="17">
        <v>1</v>
      </c>
      <c r="AY121" s="17" t="s">
        <v>2017</v>
      </c>
      <c r="AZ121" s="17">
        <v>0</v>
      </c>
      <c r="BA121" s="17" t="s">
        <v>77</v>
      </c>
      <c r="BB121" s="17" t="s">
        <v>77</v>
      </c>
      <c r="BC121" s="17">
        <v>0</v>
      </c>
      <c r="BD121" s="17" t="s">
        <v>77</v>
      </c>
      <c r="BE121" s="17">
        <v>0</v>
      </c>
      <c r="BF121" s="17" t="s">
        <v>77</v>
      </c>
      <c r="BL121" s="17">
        <v>7</v>
      </c>
      <c r="BM121" s="126" t="s">
        <v>519</v>
      </c>
      <c r="BN121" s="126" t="s">
        <v>1990</v>
      </c>
      <c r="BO121" s="126"/>
      <c r="BP121" s="126" t="s">
        <v>2596</v>
      </c>
      <c r="BQ121" s="126" t="s">
        <v>1394</v>
      </c>
      <c r="BS121" s="128"/>
      <c r="BT121" s="221" t="s">
        <v>1505</v>
      </c>
      <c r="BU121" s="118">
        <v>0</v>
      </c>
      <c r="BV121" s="17">
        <v>0</v>
      </c>
      <c r="BW121" s="17">
        <v>1</v>
      </c>
      <c r="BX121" s="17">
        <v>1</v>
      </c>
      <c r="BY121" s="17">
        <v>0</v>
      </c>
      <c r="BZ121" s="17">
        <v>0</v>
      </c>
      <c r="CB121" s="17">
        <v>2</v>
      </c>
      <c r="CC121" s="121">
        <v>7</v>
      </c>
      <c r="CE121" s="118">
        <v>0</v>
      </c>
      <c r="CF121" s="17">
        <v>0</v>
      </c>
      <c r="CG121" s="17">
        <v>2</v>
      </c>
      <c r="CH121" s="17">
        <v>0</v>
      </c>
      <c r="CI121" s="17">
        <v>0</v>
      </c>
      <c r="CJ121" s="17">
        <v>0</v>
      </c>
      <c r="CK121" s="17">
        <v>2</v>
      </c>
      <c r="CL121" s="121">
        <v>4</v>
      </c>
      <c r="CM121" s="17" t="s">
        <v>1506</v>
      </c>
      <c r="CN121" s="17" t="s">
        <v>1507</v>
      </c>
      <c r="CO121" s="17" t="s">
        <v>1508</v>
      </c>
      <c r="CP121" s="17">
        <v>1</v>
      </c>
      <c r="CQ121" s="118">
        <v>1</v>
      </c>
      <c r="CR121" s="17">
        <v>0</v>
      </c>
      <c r="CS121" s="17" t="s">
        <v>676</v>
      </c>
      <c r="CT121" s="17" t="s">
        <v>77</v>
      </c>
      <c r="CV121" s="17" t="s">
        <v>1397</v>
      </c>
      <c r="CW121" s="17" t="s">
        <v>561</v>
      </c>
      <c r="CX121" s="17" t="s">
        <v>179</v>
      </c>
      <c r="CY121" s="121"/>
      <c r="CZ121" s="118">
        <v>0</v>
      </c>
      <c r="DC121" s="121"/>
      <c r="DD121" s="126"/>
      <c r="DF121" s="118"/>
      <c r="DG121" s="17" t="s">
        <v>1509</v>
      </c>
      <c r="DI121" s="126" t="s">
        <v>2606</v>
      </c>
      <c r="DJ121" s="118">
        <v>10</v>
      </c>
      <c r="DK121" s="118" t="s">
        <v>1510</v>
      </c>
      <c r="DL121" s="121"/>
      <c r="DM121" s="17" t="s">
        <v>2599</v>
      </c>
      <c r="DQ121" s="121"/>
      <c r="DY121" s="118">
        <v>2</v>
      </c>
      <c r="DZ121" s="17">
        <v>2</v>
      </c>
      <c r="ED121" s="121"/>
      <c r="EG121" s="17">
        <v>8</v>
      </c>
      <c r="EK121" s="118">
        <v>2</v>
      </c>
      <c r="EL121" s="129"/>
      <c r="EM121" s="118">
        <v>100</v>
      </c>
      <c r="EN121" s="17">
        <v>2</v>
      </c>
      <c r="EO121" s="121"/>
      <c r="EP121" s="17">
        <v>81</v>
      </c>
      <c r="EQ121" s="118"/>
      <c r="ER121" s="121"/>
      <c r="EV121" s="128"/>
      <c r="EW121" s="128"/>
      <c r="EZ121" s="121"/>
      <c r="FB121" s="228">
        <v>52</v>
      </c>
      <c r="FC121" s="132">
        <v>8</v>
      </c>
      <c r="FD121" s="17">
        <v>60</v>
      </c>
      <c r="FE121" s="222">
        <v>81</v>
      </c>
      <c r="FF121" s="222"/>
      <c r="FG121" s="223"/>
      <c r="FH121" s="223"/>
      <c r="FI121" s="224"/>
      <c r="FJ121" s="223"/>
      <c r="FK121" s="228">
        <v>1</v>
      </c>
      <c r="FM121" s="132">
        <v>1</v>
      </c>
      <c r="FN121" s="132">
        <v>1</v>
      </c>
      <c r="FY121" s="17" t="s">
        <v>2009</v>
      </c>
      <c r="FZ121" s="129"/>
      <c r="GB121" s="118">
        <v>0</v>
      </c>
      <c r="GH121" s="121"/>
      <c r="GI121" s="118"/>
      <c r="GN121" s="121"/>
      <c r="GO121" s="118"/>
      <c r="GU121" s="121"/>
      <c r="GV121" s="118"/>
      <c r="GY121" s="121"/>
      <c r="GZ121" s="118"/>
      <c r="HA121" s="121"/>
      <c r="HC121" s="118"/>
      <c r="HL121" s="17">
        <v>1</v>
      </c>
      <c r="HM121" s="17">
        <v>51</v>
      </c>
      <c r="HN121" s="17" t="s">
        <v>1991</v>
      </c>
      <c r="HS121" s="121"/>
      <c r="HT121" s="17" t="s">
        <v>2752</v>
      </c>
      <c r="HU121" s="17" t="s">
        <v>2753</v>
      </c>
      <c r="IA121" s="128"/>
      <c r="IB121" s="128"/>
      <c r="IC121" s="128"/>
      <c r="ID121" s="128"/>
    </row>
    <row r="122" spans="1:238" s="17" customFormat="1" ht="12" customHeight="1">
      <c r="A122" s="118">
        <v>116</v>
      </c>
      <c r="C122" s="17" t="s">
        <v>894</v>
      </c>
      <c r="D122" s="17" t="s">
        <v>663</v>
      </c>
      <c r="E122" s="17" t="s">
        <v>976</v>
      </c>
      <c r="F122" s="17" t="s">
        <v>977</v>
      </c>
      <c r="G122" s="17" t="s">
        <v>79</v>
      </c>
      <c r="H122" s="119">
        <v>-17.531849999999999</v>
      </c>
      <c r="I122" s="120">
        <v>-65.963003</v>
      </c>
      <c r="J122" s="17" t="s">
        <v>310</v>
      </c>
      <c r="K122" s="17" t="s">
        <v>977</v>
      </c>
      <c r="L122" s="17" t="s">
        <v>972</v>
      </c>
      <c r="M122" s="121" t="s">
        <v>201</v>
      </c>
      <c r="N122" s="122">
        <v>60</v>
      </c>
      <c r="O122" s="123" t="s">
        <v>78</v>
      </c>
      <c r="P122" s="17" t="s">
        <v>202</v>
      </c>
      <c r="Q122" s="121" t="s">
        <v>179</v>
      </c>
      <c r="R122" s="124">
        <v>0</v>
      </c>
      <c r="S122" s="124">
        <v>0</v>
      </c>
      <c r="T122" s="124">
        <v>3</v>
      </c>
      <c r="U122" s="124">
        <v>0</v>
      </c>
      <c r="V122" s="124">
        <v>3</v>
      </c>
      <c r="W122" s="124">
        <v>3</v>
      </c>
      <c r="X122" s="124">
        <v>0</v>
      </c>
      <c r="Y122" s="125">
        <v>0</v>
      </c>
      <c r="Z122" s="17">
        <v>9</v>
      </c>
      <c r="AA122" s="126"/>
      <c r="AB122" s="127" t="s">
        <v>682</v>
      </c>
      <c r="AC122" s="17" t="s">
        <v>204</v>
      </c>
      <c r="AD122" s="17">
        <v>3</v>
      </c>
      <c r="AE122" s="17" t="s">
        <v>682</v>
      </c>
      <c r="AF122" s="17">
        <v>1</v>
      </c>
      <c r="AG122" s="17" t="s">
        <v>206</v>
      </c>
      <c r="AH122" s="17" t="s">
        <v>207</v>
      </c>
      <c r="AI122" s="17">
        <v>0</v>
      </c>
      <c r="AJ122" s="17" t="s">
        <v>683</v>
      </c>
      <c r="AK122" s="17">
        <v>0</v>
      </c>
      <c r="AL122" s="17" t="s">
        <v>206</v>
      </c>
      <c r="AM122" s="17" t="s">
        <v>77</v>
      </c>
      <c r="AN122" s="17">
        <v>0</v>
      </c>
      <c r="AO122" s="17" t="s">
        <v>77</v>
      </c>
      <c r="AP122" s="17">
        <v>0</v>
      </c>
      <c r="AQ122" s="17" t="s">
        <v>77</v>
      </c>
      <c r="AR122" s="17" t="s">
        <v>198</v>
      </c>
      <c r="AS122" s="17">
        <v>3</v>
      </c>
      <c r="AT122" s="17" t="s">
        <v>683</v>
      </c>
      <c r="AU122" s="17">
        <v>0</v>
      </c>
      <c r="AV122" s="17" t="s">
        <v>206</v>
      </c>
      <c r="AW122" s="17" t="s">
        <v>186</v>
      </c>
      <c r="AX122" s="17">
        <v>3</v>
      </c>
      <c r="AY122" s="17" t="s">
        <v>683</v>
      </c>
      <c r="AZ122" s="17">
        <v>0</v>
      </c>
      <c r="BA122" s="17" t="s">
        <v>206</v>
      </c>
      <c r="BB122" s="17" t="s">
        <v>77</v>
      </c>
      <c r="BC122" s="17">
        <v>0</v>
      </c>
      <c r="BD122" s="17" t="s">
        <v>77</v>
      </c>
      <c r="BE122" s="17">
        <v>0</v>
      </c>
      <c r="BF122" s="17" t="s">
        <v>77</v>
      </c>
      <c r="BL122" s="17">
        <v>9</v>
      </c>
      <c r="BM122" s="126" t="s">
        <v>519</v>
      </c>
      <c r="BN122" s="126" t="s">
        <v>1990</v>
      </c>
      <c r="BO122" s="126"/>
      <c r="BP122" s="126" t="s">
        <v>2596</v>
      </c>
      <c r="BQ122" s="126" t="s">
        <v>171</v>
      </c>
      <c r="BS122" s="128"/>
      <c r="BT122" s="221" t="s">
        <v>1469</v>
      </c>
      <c r="BU122" s="118">
        <v>0</v>
      </c>
      <c r="BV122" s="17">
        <v>0</v>
      </c>
      <c r="BW122" s="17">
        <v>0</v>
      </c>
      <c r="BX122" s="17">
        <v>2</v>
      </c>
      <c r="BY122" s="17">
        <v>0</v>
      </c>
      <c r="BZ122" s="17">
        <v>0</v>
      </c>
      <c r="CB122" s="17">
        <v>2</v>
      </c>
      <c r="CC122" s="121">
        <v>9</v>
      </c>
      <c r="CE122" s="118">
        <v>0</v>
      </c>
      <c r="CF122" s="17">
        <v>0</v>
      </c>
      <c r="CG122" s="17">
        <v>2</v>
      </c>
      <c r="CH122" s="17">
        <v>0</v>
      </c>
      <c r="CI122" s="17">
        <v>0</v>
      </c>
      <c r="CJ122" s="17">
        <v>0</v>
      </c>
      <c r="CK122" s="17">
        <v>2</v>
      </c>
      <c r="CL122" s="121">
        <v>4</v>
      </c>
      <c r="CM122" s="17" t="s">
        <v>1470</v>
      </c>
      <c r="CN122" s="17" t="s">
        <v>1089</v>
      </c>
      <c r="CO122" s="17" t="s">
        <v>226</v>
      </c>
      <c r="CP122" s="17">
        <v>2</v>
      </c>
      <c r="CQ122" s="118">
        <v>1</v>
      </c>
      <c r="CR122" s="17">
        <v>0</v>
      </c>
      <c r="CS122" s="17" t="s">
        <v>676</v>
      </c>
      <c r="CT122" s="17" t="s">
        <v>77</v>
      </c>
      <c r="CV122" s="17" t="s">
        <v>1117</v>
      </c>
      <c r="CW122" s="17" t="s">
        <v>678</v>
      </c>
      <c r="CX122" s="17" t="s">
        <v>179</v>
      </c>
      <c r="CY122" s="121"/>
      <c r="CZ122" s="118">
        <v>0</v>
      </c>
      <c r="DC122" s="121"/>
      <c r="DD122" s="126"/>
      <c r="DF122" s="118"/>
      <c r="DG122" s="17" t="s">
        <v>1148</v>
      </c>
      <c r="DI122" s="126" t="s">
        <v>2606</v>
      </c>
      <c r="DJ122" s="118">
        <v>10</v>
      </c>
      <c r="DK122" s="118" t="s">
        <v>1149</v>
      </c>
      <c r="DL122" s="121"/>
      <c r="DM122" s="17" t="s">
        <v>2599</v>
      </c>
      <c r="DQ122" s="121"/>
      <c r="DY122" s="118">
        <v>4</v>
      </c>
      <c r="ED122" s="121"/>
      <c r="EG122" s="17">
        <v>8</v>
      </c>
      <c r="EK122" s="118">
        <v>2</v>
      </c>
      <c r="EL122" s="129"/>
      <c r="EM122" s="118">
        <v>100</v>
      </c>
      <c r="EN122" s="17">
        <v>2</v>
      </c>
      <c r="EO122" s="121"/>
      <c r="EP122" s="17">
        <v>81</v>
      </c>
      <c r="EQ122" s="118"/>
      <c r="ER122" s="121"/>
      <c r="EV122" s="128"/>
      <c r="EW122" s="128"/>
      <c r="EZ122" s="121"/>
      <c r="FB122" s="118">
        <v>59</v>
      </c>
      <c r="FC122" s="17">
        <v>9.5</v>
      </c>
      <c r="FD122" s="17">
        <v>68.5</v>
      </c>
      <c r="FE122" s="222">
        <v>91</v>
      </c>
      <c r="FF122" s="222"/>
      <c r="FG122" s="223"/>
      <c r="FH122" s="223"/>
      <c r="FI122" s="224"/>
      <c r="FJ122" s="223"/>
      <c r="FK122" s="118"/>
      <c r="FN122" s="17">
        <v>2</v>
      </c>
      <c r="FO122" s="17">
        <v>1</v>
      </c>
      <c r="FY122" s="17" t="s">
        <v>600</v>
      </c>
      <c r="FZ122" s="129" t="s">
        <v>2018</v>
      </c>
      <c r="GB122" s="118"/>
      <c r="GH122" s="121"/>
      <c r="GI122" s="118"/>
      <c r="GN122" s="121"/>
      <c r="GO122" s="118"/>
      <c r="GU122" s="121"/>
      <c r="GV122" s="118"/>
      <c r="GY122" s="121"/>
      <c r="GZ122" s="118"/>
      <c r="HA122" s="121"/>
      <c r="HC122" s="118"/>
      <c r="HF122" s="17">
        <v>1</v>
      </c>
      <c r="HG122" s="17">
        <v>57.5</v>
      </c>
      <c r="HH122" s="17" t="s">
        <v>1997</v>
      </c>
      <c r="HS122" s="121"/>
      <c r="HT122" s="17" t="s">
        <v>2607</v>
      </c>
      <c r="HU122" s="17" t="s">
        <v>2699</v>
      </c>
    </row>
    <row r="123" spans="1:238" s="17" customFormat="1" ht="12" customHeight="1">
      <c r="A123" s="118">
        <v>117</v>
      </c>
      <c r="C123" s="17" t="s">
        <v>320</v>
      </c>
      <c r="D123" s="17" t="s">
        <v>663</v>
      </c>
      <c r="E123" s="17" t="s">
        <v>978</v>
      </c>
      <c r="F123" s="17" t="s">
        <v>979</v>
      </c>
      <c r="G123" s="17" t="s">
        <v>79</v>
      </c>
      <c r="H123" s="118">
        <v>-17.373999999999999</v>
      </c>
      <c r="I123" s="17">
        <v>-66.141478000000006</v>
      </c>
      <c r="J123" s="17" t="s">
        <v>303</v>
      </c>
      <c r="K123" s="17" t="s">
        <v>201</v>
      </c>
      <c r="L123" s="17" t="s">
        <v>312</v>
      </c>
      <c r="M123" s="121" t="s">
        <v>201</v>
      </c>
      <c r="N123" s="118">
        <v>6</v>
      </c>
      <c r="O123" s="17" t="s">
        <v>610</v>
      </c>
      <c r="P123" s="17" t="s">
        <v>202</v>
      </c>
      <c r="Q123" s="121" t="s">
        <v>179</v>
      </c>
      <c r="R123" s="124">
        <v>0</v>
      </c>
      <c r="S123" s="124">
        <v>0</v>
      </c>
      <c r="T123" s="124">
        <v>3</v>
      </c>
      <c r="U123" s="124">
        <v>0</v>
      </c>
      <c r="V123" s="124">
        <v>0</v>
      </c>
      <c r="W123" s="124">
        <v>3</v>
      </c>
      <c r="X123" s="124">
        <v>0</v>
      </c>
      <c r="Y123" s="125">
        <v>0</v>
      </c>
      <c r="Z123" s="17">
        <v>6</v>
      </c>
      <c r="AA123" s="126"/>
      <c r="AB123" s="127" t="s">
        <v>205</v>
      </c>
      <c r="AC123" s="17" t="s">
        <v>204</v>
      </c>
      <c r="AD123" s="17">
        <v>3</v>
      </c>
      <c r="AE123" s="17" t="s">
        <v>205</v>
      </c>
      <c r="AF123" s="17">
        <v>1</v>
      </c>
      <c r="AG123" s="17" t="s">
        <v>206</v>
      </c>
      <c r="AH123" s="17" t="s">
        <v>207</v>
      </c>
      <c r="AI123" s="17">
        <v>0</v>
      </c>
      <c r="AJ123" s="17" t="s">
        <v>208</v>
      </c>
      <c r="AK123" s="17">
        <v>0</v>
      </c>
      <c r="AL123" s="17" t="s">
        <v>206</v>
      </c>
      <c r="AM123" s="17" t="s">
        <v>77</v>
      </c>
      <c r="AN123" s="17">
        <v>0</v>
      </c>
      <c r="AO123" s="17" t="s">
        <v>209</v>
      </c>
      <c r="AP123" s="17">
        <v>0</v>
      </c>
      <c r="AQ123" s="17" t="s">
        <v>77</v>
      </c>
      <c r="AR123" s="17" t="s">
        <v>77</v>
      </c>
      <c r="AS123" s="17">
        <v>0</v>
      </c>
      <c r="AT123" s="17" t="s">
        <v>77</v>
      </c>
      <c r="AU123" s="17">
        <v>0</v>
      </c>
      <c r="AV123" s="17" t="s">
        <v>77</v>
      </c>
      <c r="AW123" s="17" t="s">
        <v>186</v>
      </c>
      <c r="AX123" s="17">
        <v>3</v>
      </c>
      <c r="AY123" s="17" t="s">
        <v>230</v>
      </c>
      <c r="AZ123" s="17">
        <v>0</v>
      </c>
      <c r="BA123" s="17" t="s">
        <v>206</v>
      </c>
      <c r="BB123" s="17" t="s">
        <v>77</v>
      </c>
      <c r="BC123" s="17">
        <v>0</v>
      </c>
      <c r="BD123" s="17" t="s">
        <v>77</v>
      </c>
      <c r="BE123" s="17">
        <v>0</v>
      </c>
      <c r="BF123" s="17" t="s">
        <v>77</v>
      </c>
      <c r="BL123" s="17">
        <v>6</v>
      </c>
      <c r="BM123" s="126"/>
      <c r="BN123" s="126"/>
      <c r="BO123" s="126"/>
      <c r="BP123" s="126">
        <v>2023</v>
      </c>
      <c r="BQ123" s="126" t="s">
        <v>171</v>
      </c>
      <c r="BS123" s="128"/>
      <c r="BT123" s="221" t="s">
        <v>1419</v>
      </c>
      <c r="BU123" s="118">
        <v>0</v>
      </c>
      <c r="BV123" s="17">
        <v>0</v>
      </c>
      <c r="BW123" s="17">
        <v>0</v>
      </c>
      <c r="BX123" s="17">
        <v>3</v>
      </c>
      <c r="BY123" s="17">
        <v>0</v>
      </c>
      <c r="BZ123" s="17">
        <v>0</v>
      </c>
      <c r="CB123" s="17">
        <v>3</v>
      </c>
      <c r="CC123" s="121">
        <v>6</v>
      </c>
      <c r="CE123" s="118">
        <v>0</v>
      </c>
      <c r="CF123" s="17">
        <v>0</v>
      </c>
      <c r="CG123" s="17">
        <v>3</v>
      </c>
      <c r="CH123" s="17">
        <v>0</v>
      </c>
      <c r="CI123" s="17">
        <v>0</v>
      </c>
      <c r="CJ123" s="17">
        <v>0</v>
      </c>
      <c r="CK123" s="17">
        <v>0</v>
      </c>
      <c r="CL123" s="121">
        <v>3</v>
      </c>
      <c r="CM123" s="17" t="s">
        <v>1420</v>
      </c>
      <c r="CN123" s="17" t="s">
        <v>251</v>
      </c>
      <c r="CO123" s="17" t="s">
        <v>190</v>
      </c>
      <c r="CP123" s="17">
        <v>2</v>
      </c>
      <c r="CQ123" s="118">
        <v>1</v>
      </c>
      <c r="CR123" s="17">
        <v>0</v>
      </c>
      <c r="CS123" s="17" t="s">
        <v>676</v>
      </c>
      <c r="CT123" s="17" t="s">
        <v>77</v>
      </c>
      <c r="CV123" s="17" t="s">
        <v>1117</v>
      </c>
      <c r="CW123" s="17" t="s">
        <v>678</v>
      </c>
      <c r="CX123" s="17" t="s">
        <v>179</v>
      </c>
      <c r="CY123" s="121"/>
      <c r="CZ123" s="118">
        <v>0</v>
      </c>
      <c r="DC123" s="121"/>
      <c r="DD123" s="126"/>
      <c r="DF123" s="118"/>
      <c r="DG123" s="17" t="s">
        <v>1148</v>
      </c>
      <c r="DI123" s="126" t="s">
        <v>2664</v>
      </c>
      <c r="DJ123" s="118">
        <v>31</v>
      </c>
      <c r="DK123" s="118" t="s">
        <v>1421</v>
      </c>
      <c r="DL123" s="121"/>
      <c r="DM123" s="17" t="s">
        <v>1156</v>
      </c>
      <c r="DQ123" s="121"/>
      <c r="DY123" s="118"/>
      <c r="ED123" s="121"/>
      <c r="EK123" s="118"/>
      <c r="EL123" s="129"/>
      <c r="EM123" s="118">
        <v>30</v>
      </c>
      <c r="EN123" s="17">
        <v>3</v>
      </c>
      <c r="EO123" s="121"/>
      <c r="EP123" s="17">
        <v>21</v>
      </c>
      <c r="EQ123" s="118"/>
      <c r="ER123" s="121"/>
      <c r="EV123" s="128"/>
      <c r="EW123" s="128"/>
      <c r="EZ123" s="121"/>
      <c r="FB123" s="118"/>
      <c r="FD123" s="17">
        <v>0</v>
      </c>
      <c r="FE123" s="222">
        <v>14</v>
      </c>
      <c r="FF123" s="222"/>
      <c r="FG123" s="223"/>
      <c r="FH123" s="223"/>
      <c r="FI123" s="224"/>
      <c r="FJ123" s="223"/>
      <c r="FK123" s="118"/>
      <c r="FY123" s="17" t="s">
        <v>2009</v>
      </c>
      <c r="FZ123" s="129"/>
      <c r="GB123" s="118"/>
      <c r="GH123" s="121"/>
      <c r="GI123" s="118"/>
      <c r="GN123" s="121"/>
      <c r="GO123" s="118"/>
      <c r="GU123" s="121"/>
      <c r="GV123" s="118"/>
      <c r="GY123" s="121"/>
      <c r="GZ123" s="118"/>
      <c r="HA123" s="121"/>
      <c r="HC123" s="118"/>
      <c r="HS123" s="121"/>
      <c r="HT123" s="17" t="s">
        <v>1422</v>
      </c>
      <c r="HU123" s="17" t="s">
        <v>2613</v>
      </c>
    </row>
    <row r="124" spans="1:238" s="17" customFormat="1" ht="12" customHeight="1">
      <c r="A124" s="118">
        <v>118</v>
      </c>
      <c r="C124" s="17" t="s">
        <v>789</v>
      </c>
      <c r="D124" s="17" t="s">
        <v>663</v>
      </c>
      <c r="E124" s="17" t="s">
        <v>980</v>
      </c>
      <c r="F124" s="17" t="s">
        <v>981</v>
      </c>
      <c r="G124" s="17" t="s">
        <v>79</v>
      </c>
      <c r="H124" s="119">
        <v>-17.420068000000001</v>
      </c>
      <c r="I124" s="120">
        <v>-66.043006000000005</v>
      </c>
      <c r="J124" s="17" t="s">
        <v>303</v>
      </c>
      <c r="K124" s="17" t="s">
        <v>897</v>
      </c>
      <c r="L124" s="17" t="s">
        <v>898</v>
      </c>
      <c r="M124" s="121" t="s">
        <v>201</v>
      </c>
      <c r="N124" s="122">
        <v>60</v>
      </c>
      <c r="O124" s="123" t="s">
        <v>78</v>
      </c>
      <c r="P124" s="17" t="s">
        <v>202</v>
      </c>
      <c r="Q124" s="121" t="s">
        <v>179</v>
      </c>
      <c r="R124" s="124">
        <v>0</v>
      </c>
      <c r="S124" s="124">
        <v>0</v>
      </c>
      <c r="T124" s="124">
        <v>3</v>
      </c>
      <c r="U124" s="124">
        <v>0</v>
      </c>
      <c r="V124" s="124">
        <v>3</v>
      </c>
      <c r="W124" s="124">
        <v>3</v>
      </c>
      <c r="X124" s="124">
        <v>3</v>
      </c>
      <c r="Y124" s="125">
        <v>0</v>
      </c>
      <c r="Z124" s="17">
        <v>12</v>
      </c>
      <c r="AA124" s="126"/>
      <c r="AB124" s="127" t="s">
        <v>682</v>
      </c>
      <c r="AC124" s="17" t="s">
        <v>204</v>
      </c>
      <c r="AD124" s="17">
        <v>3</v>
      </c>
      <c r="AE124" s="17" t="s">
        <v>682</v>
      </c>
      <c r="AF124" s="17">
        <v>1</v>
      </c>
      <c r="AG124" s="17" t="s">
        <v>195</v>
      </c>
      <c r="AH124" s="17" t="s">
        <v>207</v>
      </c>
      <c r="AI124" s="17">
        <v>0</v>
      </c>
      <c r="AJ124" s="17" t="s">
        <v>683</v>
      </c>
      <c r="AK124" s="17">
        <v>0</v>
      </c>
      <c r="AL124" s="17" t="s">
        <v>195</v>
      </c>
      <c r="AM124" s="17" t="s">
        <v>77</v>
      </c>
      <c r="AN124" s="17">
        <v>0</v>
      </c>
      <c r="AO124" s="17" t="s">
        <v>77</v>
      </c>
      <c r="AP124" s="17">
        <v>0</v>
      </c>
      <c r="AQ124" s="17" t="s">
        <v>77</v>
      </c>
      <c r="AR124" s="17" t="s">
        <v>198</v>
      </c>
      <c r="AS124" s="17">
        <v>3</v>
      </c>
      <c r="AT124" s="17" t="s">
        <v>683</v>
      </c>
      <c r="AU124" s="17">
        <v>0</v>
      </c>
      <c r="AV124" s="17" t="s">
        <v>195</v>
      </c>
      <c r="AW124" s="17" t="s">
        <v>186</v>
      </c>
      <c r="AX124" s="17">
        <v>3</v>
      </c>
      <c r="AY124" s="17" t="s">
        <v>683</v>
      </c>
      <c r="AZ124" s="17">
        <v>0</v>
      </c>
      <c r="BA124" s="17" t="s">
        <v>195</v>
      </c>
      <c r="BB124" s="17" t="s">
        <v>675</v>
      </c>
      <c r="BC124" s="17">
        <v>3</v>
      </c>
      <c r="BD124" s="17" t="s">
        <v>683</v>
      </c>
      <c r="BE124" s="17">
        <v>0</v>
      </c>
      <c r="BF124" s="17" t="s">
        <v>195</v>
      </c>
      <c r="BL124" s="17">
        <v>12</v>
      </c>
      <c r="BM124" s="126"/>
      <c r="BN124" s="126"/>
      <c r="BO124" s="126"/>
      <c r="BP124" s="126">
        <v>2023</v>
      </c>
      <c r="BQ124" s="126" t="s">
        <v>171</v>
      </c>
      <c r="BS124" s="128"/>
      <c r="BT124" s="221" t="s">
        <v>1512</v>
      </c>
      <c r="BU124" s="118">
        <v>0</v>
      </c>
      <c r="BV124" s="17">
        <v>2</v>
      </c>
      <c r="BW124" s="17">
        <v>0</v>
      </c>
      <c r="BX124" s="17">
        <v>0</v>
      </c>
      <c r="BY124" s="17">
        <v>0</v>
      </c>
      <c r="BZ124" s="17">
        <v>1</v>
      </c>
      <c r="CB124" s="17">
        <v>3</v>
      </c>
      <c r="CC124" s="121">
        <v>12</v>
      </c>
      <c r="CE124" s="118">
        <v>0</v>
      </c>
      <c r="CF124" s="17">
        <v>0</v>
      </c>
      <c r="CG124" s="17">
        <v>1</v>
      </c>
      <c r="CH124" s="17">
        <v>0</v>
      </c>
      <c r="CI124" s="17">
        <v>0</v>
      </c>
      <c r="CJ124" s="17">
        <v>1</v>
      </c>
      <c r="CK124" s="17">
        <v>0</v>
      </c>
      <c r="CL124" s="121">
        <v>2</v>
      </c>
      <c r="CM124" s="17" t="s">
        <v>1513</v>
      </c>
      <c r="CN124" s="17" t="s">
        <v>1124</v>
      </c>
      <c r="CO124" s="17" t="s">
        <v>1125</v>
      </c>
      <c r="CP124" s="17">
        <v>1</v>
      </c>
      <c r="CQ124" s="118">
        <v>1</v>
      </c>
      <c r="CR124" s="17">
        <v>1</v>
      </c>
      <c r="CS124" s="17" t="s">
        <v>676</v>
      </c>
      <c r="CT124" s="17" t="s">
        <v>677</v>
      </c>
      <c r="CV124" s="17" t="s">
        <v>1109</v>
      </c>
      <c r="CW124" s="17" t="s">
        <v>678</v>
      </c>
      <c r="CX124" s="17" t="s">
        <v>417</v>
      </c>
      <c r="CY124" s="121"/>
      <c r="CZ124" s="118">
        <v>0</v>
      </c>
      <c r="DC124" s="121"/>
      <c r="DD124" s="126"/>
      <c r="DF124" s="118"/>
      <c r="DG124" s="17" t="s">
        <v>1180</v>
      </c>
      <c r="DI124" s="126" t="s">
        <v>2747</v>
      </c>
      <c r="DJ124" s="118">
        <v>7</v>
      </c>
      <c r="DK124" s="118" t="s">
        <v>1491</v>
      </c>
      <c r="DL124" s="121"/>
      <c r="DM124" s="17" t="s">
        <v>1351</v>
      </c>
      <c r="DQ124" s="121"/>
      <c r="DY124" s="118"/>
      <c r="ED124" s="121"/>
      <c r="EK124" s="118"/>
      <c r="EL124" s="129"/>
      <c r="EM124" s="118">
        <v>100</v>
      </c>
      <c r="EN124" s="17">
        <v>3</v>
      </c>
      <c r="EO124" s="121"/>
      <c r="EP124" s="17">
        <v>81</v>
      </c>
      <c r="EQ124" s="118"/>
      <c r="ER124" s="121"/>
      <c r="EV124" s="128"/>
      <c r="EW124" s="128"/>
      <c r="EZ124" s="121"/>
      <c r="FB124" s="118"/>
      <c r="FD124" s="17">
        <v>0</v>
      </c>
      <c r="FE124" s="222">
        <v>14</v>
      </c>
      <c r="FF124" s="222"/>
      <c r="FG124" s="223"/>
      <c r="FH124" s="223"/>
      <c r="FI124" s="224"/>
      <c r="FJ124" s="223"/>
      <c r="FK124" s="118"/>
      <c r="FY124" s="17" t="s">
        <v>2009</v>
      </c>
      <c r="FZ124" s="129"/>
      <c r="GB124" s="118"/>
      <c r="GH124" s="121"/>
      <c r="GI124" s="118"/>
      <c r="GN124" s="121"/>
      <c r="GO124" s="118"/>
      <c r="GU124" s="121"/>
      <c r="GV124" s="118"/>
      <c r="GY124" s="121"/>
      <c r="GZ124" s="118"/>
      <c r="HA124" s="121"/>
      <c r="HC124" s="118"/>
      <c r="HS124" s="121"/>
      <c r="HT124" s="17" t="s">
        <v>1514</v>
      </c>
      <c r="HU124" s="17" t="s">
        <v>2738</v>
      </c>
    </row>
    <row r="125" spans="1:238" s="17" customFormat="1" ht="12" customHeight="1">
      <c r="A125" s="118">
        <v>119</v>
      </c>
      <c r="C125" s="17" t="s">
        <v>670</v>
      </c>
      <c r="D125" s="17" t="s">
        <v>663</v>
      </c>
      <c r="E125" s="17" t="s">
        <v>982</v>
      </c>
      <c r="F125" s="17" t="s">
        <v>983</v>
      </c>
      <c r="G125" s="17" t="s">
        <v>79</v>
      </c>
      <c r="H125" s="119">
        <v>-17.770042</v>
      </c>
      <c r="I125" s="120">
        <v>-63.200200000000002</v>
      </c>
      <c r="J125" s="17" t="s">
        <v>303</v>
      </c>
      <c r="K125" s="17" t="s">
        <v>176</v>
      </c>
      <c r="L125" s="17" t="s">
        <v>304</v>
      </c>
      <c r="M125" s="121" t="s">
        <v>177</v>
      </c>
      <c r="N125" s="122">
        <v>25</v>
      </c>
      <c r="O125" s="123" t="s">
        <v>78</v>
      </c>
      <c r="P125" s="17" t="s">
        <v>178</v>
      </c>
      <c r="Q125" s="121" t="s">
        <v>179</v>
      </c>
      <c r="R125" s="124">
        <v>0</v>
      </c>
      <c r="S125" s="124">
        <v>3</v>
      </c>
      <c r="T125" s="124">
        <v>0</v>
      </c>
      <c r="U125" s="124">
        <v>0</v>
      </c>
      <c r="V125" s="124">
        <v>3</v>
      </c>
      <c r="W125" s="124">
        <v>0</v>
      </c>
      <c r="X125" s="124">
        <v>3</v>
      </c>
      <c r="Y125" s="125">
        <v>0</v>
      </c>
      <c r="Z125" s="17">
        <v>9</v>
      </c>
      <c r="AA125" s="126"/>
      <c r="AB125" s="127" t="s">
        <v>1257</v>
      </c>
      <c r="AC125" s="17" t="s">
        <v>77</v>
      </c>
      <c r="AD125" s="17">
        <v>0</v>
      </c>
      <c r="AE125" s="17" t="s">
        <v>77</v>
      </c>
      <c r="AF125" s="17">
        <v>0</v>
      </c>
      <c r="AG125" s="17" t="s">
        <v>77</v>
      </c>
      <c r="AH125" s="17" t="s">
        <v>222</v>
      </c>
      <c r="AI125" s="17">
        <v>3</v>
      </c>
      <c r="AJ125" s="17" t="s">
        <v>184</v>
      </c>
      <c r="AK125" s="17">
        <v>1</v>
      </c>
      <c r="AL125" s="17" t="s">
        <v>236</v>
      </c>
      <c r="AM125" s="17" t="s">
        <v>77</v>
      </c>
      <c r="AN125" s="17">
        <v>0</v>
      </c>
      <c r="AO125" s="17" t="s">
        <v>77</v>
      </c>
      <c r="AP125" s="17">
        <v>0</v>
      </c>
      <c r="AQ125" s="17" t="s">
        <v>77</v>
      </c>
      <c r="AR125" s="17" t="s">
        <v>198</v>
      </c>
      <c r="AS125" s="17">
        <v>3</v>
      </c>
      <c r="AT125" s="17" t="s">
        <v>187</v>
      </c>
      <c r="AU125" s="17">
        <v>1</v>
      </c>
      <c r="AV125" s="17" t="s">
        <v>195</v>
      </c>
      <c r="AW125" s="17" t="s">
        <v>77</v>
      </c>
      <c r="AX125" s="17">
        <v>0</v>
      </c>
      <c r="AY125" s="17" t="s">
        <v>77</v>
      </c>
      <c r="AZ125" s="17">
        <v>0</v>
      </c>
      <c r="BA125" s="17" t="s">
        <v>77</v>
      </c>
      <c r="BB125" s="17" t="s">
        <v>675</v>
      </c>
      <c r="BC125" s="17">
        <v>3</v>
      </c>
      <c r="BD125" s="17" t="s">
        <v>229</v>
      </c>
      <c r="BE125" s="17">
        <v>0</v>
      </c>
      <c r="BF125" s="17" t="s">
        <v>195</v>
      </c>
      <c r="BL125" s="17">
        <v>9</v>
      </c>
      <c r="BM125" s="126" t="s">
        <v>519</v>
      </c>
      <c r="BN125" s="126" t="s">
        <v>1990</v>
      </c>
      <c r="BO125" s="126"/>
      <c r="BP125" s="126">
        <v>2023</v>
      </c>
      <c r="BQ125" s="126" t="s">
        <v>172</v>
      </c>
      <c r="BS125" s="128"/>
      <c r="BT125" s="221" t="s">
        <v>1515</v>
      </c>
      <c r="BU125" s="118">
        <v>2</v>
      </c>
      <c r="BV125" s="17">
        <v>0</v>
      </c>
      <c r="BW125" s="17">
        <v>0</v>
      </c>
      <c r="BX125" s="17">
        <v>0</v>
      </c>
      <c r="BY125" s="17">
        <v>0</v>
      </c>
      <c r="BZ125" s="17">
        <v>2</v>
      </c>
      <c r="CB125" s="17">
        <v>4</v>
      </c>
      <c r="CC125" s="121">
        <v>9</v>
      </c>
      <c r="CE125" s="118">
        <v>0</v>
      </c>
      <c r="CF125" s="17">
        <v>0</v>
      </c>
      <c r="CG125" s="17">
        <v>0</v>
      </c>
      <c r="CH125" s="17">
        <v>0</v>
      </c>
      <c r="CI125" s="17">
        <v>0</v>
      </c>
      <c r="CJ125" s="17">
        <v>0</v>
      </c>
      <c r="CK125" s="17">
        <v>0</v>
      </c>
      <c r="CL125" s="121">
        <v>0</v>
      </c>
      <c r="CM125" s="17" t="s">
        <v>1311</v>
      </c>
      <c r="CN125" s="17" t="s">
        <v>1107</v>
      </c>
      <c r="CO125" s="17" t="s">
        <v>1312</v>
      </c>
      <c r="CP125" s="17">
        <v>3</v>
      </c>
      <c r="CQ125" s="118">
        <v>1</v>
      </c>
      <c r="CR125" s="17">
        <v>2</v>
      </c>
      <c r="CS125" s="17" t="s">
        <v>676</v>
      </c>
      <c r="CT125" s="17" t="s">
        <v>677</v>
      </c>
      <c r="CV125" s="17" t="s">
        <v>1516</v>
      </c>
      <c r="CW125" s="17" t="s">
        <v>538</v>
      </c>
      <c r="CX125" s="17" t="s">
        <v>417</v>
      </c>
      <c r="CY125" s="121"/>
      <c r="CZ125" s="118">
        <v>0</v>
      </c>
      <c r="DC125" s="121"/>
      <c r="DD125" s="126"/>
      <c r="DF125" s="118"/>
      <c r="DG125" s="17" t="s">
        <v>1127</v>
      </c>
      <c r="DI125" s="126" t="s">
        <v>2672</v>
      </c>
      <c r="DJ125" s="118">
        <v>3</v>
      </c>
      <c r="DK125" s="118" t="s">
        <v>1313</v>
      </c>
      <c r="DL125" s="121"/>
      <c r="DM125" s="17" t="s">
        <v>130</v>
      </c>
      <c r="DQ125" s="121"/>
      <c r="DY125" s="118"/>
      <c r="ED125" s="121"/>
      <c r="EK125" s="118"/>
      <c r="EL125" s="129"/>
      <c r="EM125" s="118">
        <v>50</v>
      </c>
      <c r="EN125" s="17">
        <v>4</v>
      </c>
      <c r="EO125" s="121"/>
      <c r="EP125" s="17">
        <v>42</v>
      </c>
      <c r="EQ125" s="118"/>
      <c r="ER125" s="121"/>
      <c r="EV125" s="128"/>
      <c r="EW125" s="128"/>
      <c r="EZ125" s="121"/>
      <c r="FB125" s="118">
        <v>25</v>
      </c>
      <c r="FC125" s="17">
        <v>3.5</v>
      </c>
      <c r="FD125" s="17">
        <v>28.5</v>
      </c>
      <c r="FE125" s="222">
        <v>46</v>
      </c>
      <c r="FF125" s="222"/>
      <c r="FG125" s="223"/>
      <c r="FH125" s="223"/>
      <c r="FI125" s="224"/>
      <c r="FJ125" s="223"/>
      <c r="FK125" s="118"/>
      <c r="FX125" s="17">
        <v>2</v>
      </c>
      <c r="FZ125" s="129"/>
      <c r="GB125" s="118">
        <v>2</v>
      </c>
      <c r="GC125" s="17">
        <v>24.8</v>
      </c>
      <c r="GD125" s="17" t="s">
        <v>1994</v>
      </c>
      <c r="GE125" s="17">
        <v>0</v>
      </c>
      <c r="GF125" s="17" t="s">
        <v>2019</v>
      </c>
      <c r="GH125" s="121"/>
      <c r="GI125" s="118"/>
      <c r="GN125" s="121"/>
      <c r="GO125" s="118"/>
      <c r="GU125" s="121"/>
      <c r="GV125" s="118"/>
      <c r="GY125" s="121"/>
      <c r="GZ125" s="118"/>
      <c r="HA125" s="121"/>
      <c r="HC125" s="118"/>
      <c r="HE125" s="17" t="s">
        <v>599</v>
      </c>
      <c r="HS125" s="121"/>
      <c r="HT125" s="17" t="s">
        <v>1313</v>
      </c>
      <c r="HU125" s="17" t="s">
        <v>2754</v>
      </c>
    </row>
    <row r="126" spans="1:238" s="17" customFormat="1" ht="12" customHeight="1">
      <c r="A126" s="118">
        <v>120</v>
      </c>
      <c r="D126" s="17" t="s">
        <v>663</v>
      </c>
      <c r="E126" s="17" t="s">
        <v>984</v>
      </c>
      <c r="F126" s="17" t="s">
        <v>985</v>
      </c>
      <c r="G126" s="17" t="s">
        <v>79</v>
      </c>
      <c r="H126" s="119">
        <v>-17.776084000000001</v>
      </c>
      <c r="I126" s="120">
        <v>-63.189573000000003</v>
      </c>
      <c r="J126" s="17" t="s">
        <v>303</v>
      </c>
      <c r="K126" s="17" t="s">
        <v>176</v>
      </c>
      <c r="L126" s="17" t="s">
        <v>304</v>
      </c>
      <c r="M126" s="121" t="s">
        <v>177</v>
      </c>
      <c r="N126" s="122">
        <v>25</v>
      </c>
      <c r="O126" s="123" t="s">
        <v>618</v>
      </c>
      <c r="P126" s="17" t="s">
        <v>196</v>
      </c>
      <c r="Q126" s="121" t="s">
        <v>179</v>
      </c>
      <c r="R126" s="124">
        <v>3</v>
      </c>
      <c r="S126" s="124">
        <v>3</v>
      </c>
      <c r="T126" s="124">
        <v>0</v>
      </c>
      <c r="U126" s="124">
        <v>3</v>
      </c>
      <c r="V126" s="124">
        <v>0</v>
      </c>
      <c r="W126" s="124">
        <v>3</v>
      </c>
      <c r="X126" s="124">
        <v>0</v>
      </c>
      <c r="Y126" s="125">
        <v>0</v>
      </c>
      <c r="Z126" s="17">
        <v>12</v>
      </c>
      <c r="AA126" s="126"/>
      <c r="AB126" s="127" t="s">
        <v>615</v>
      </c>
      <c r="AC126" s="17" t="s">
        <v>223</v>
      </c>
      <c r="AD126" s="17">
        <v>3</v>
      </c>
      <c r="AE126" s="17" t="s">
        <v>181</v>
      </c>
      <c r="AF126" s="17">
        <v>1</v>
      </c>
      <c r="AG126" s="17" t="s">
        <v>206</v>
      </c>
      <c r="AH126" s="17" t="s">
        <v>188</v>
      </c>
      <c r="AI126" s="17">
        <v>3</v>
      </c>
      <c r="AJ126" s="17" t="s">
        <v>227</v>
      </c>
      <c r="AK126" s="17">
        <v>1</v>
      </c>
      <c r="AL126" s="17" t="s">
        <v>206</v>
      </c>
      <c r="AM126" s="17" t="s">
        <v>185</v>
      </c>
      <c r="AN126" s="17">
        <v>3</v>
      </c>
      <c r="AO126" s="17" t="s">
        <v>184</v>
      </c>
      <c r="AP126" s="17">
        <v>1</v>
      </c>
      <c r="AQ126" s="17" t="s">
        <v>206</v>
      </c>
      <c r="AR126" s="17" t="s">
        <v>77</v>
      </c>
      <c r="AS126" s="17">
        <v>0</v>
      </c>
      <c r="AT126" s="17" t="s">
        <v>77</v>
      </c>
      <c r="AU126" s="17">
        <v>0</v>
      </c>
      <c r="AV126" s="17" t="s">
        <v>77</v>
      </c>
      <c r="AW126" s="17" t="s">
        <v>186</v>
      </c>
      <c r="AX126" s="17">
        <v>3</v>
      </c>
      <c r="AY126" s="17" t="s">
        <v>187</v>
      </c>
      <c r="AZ126" s="17">
        <v>1</v>
      </c>
      <c r="BA126" s="17" t="s">
        <v>195</v>
      </c>
      <c r="BB126" s="17" t="s">
        <v>77</v>
      </c>
      <c r="BC126" s="17">
        <v>0</v>
      </c>
      <c r="BD126" s="17" t="s">
        <v>77</v>
      </c>
      <c r="BE126" s="17">
        <v>0</v>
      </c>
      <c r="BF126" s="17" t="s">
        <v>77</v>
      </c>
      <c r="BL126" s="17">
        <v>12</v>
      </c>
      <c r="BM126" s="126" t="s">
        <v>519</v>
      </c>
      <c r="BN126" s="126" t="s">
        <v>1990</v>
      </c>
      <c r="BO126" s="126"/>
      <c r="BP126" s="126">
        <v>2023</v>
      </c>
      <c r="BQ126" s="126" t="s">
        <v>171</v>
      </c>
      <c r="BS126" s="128"/>
      <c r="BT126" s="221" t="s">
        <v>1184</v>
      </c>
      <c r="BU126" s="118">
        <v>2</v>
      </c>
      <c r="BV126" s="17">
        <v>3</v>
      </c>
      <c r="BW126" s="17">
        <v>0</v>
      </c>
      <c r="BX126" s="17">
        <v>0</v>
      </c>
      <c r="BY126" s="17">
        <v>0</v>
      </c>
      <c r="BZ126" s="17">
        <v>0</v>
      </c>
      <c r="CB126" s="17">
        <v>5</v>
      </c>
      <c r="CC126" s="121">
        <v>12</v>
      </c>
      <c r="CE126" s="118">
        <v>0</v>
      </c>
      <c r="CF126" s="17">
        <v>0</v>
      </c>
      <c r="CG126" s="17">
        <v>3</v>
      </c>
      <c r="CH126" s="17">
        <v>0</v>
      </c>
      <c r="CI126" s="17">
        <v>0</v>
      </c>
      <c r="CJ126" s="17">
        <v>0</v>
      </c>
      <c r="CK126" s="17">
        <v>3</v>
      </c>
      <c r="CL126" s="121">
        <v>6</v>
      </c>
      <c r="CM126" s="17" t="s">
        <v>1185</v>
      </c>
      <c r="CN126" s="17" t="s">
        <v>251</v>
      </c>
      <c r="CO126" s="17" t="s">
        <v>1186</v>
      </c>
      <c r="CP126" s="17">
        <v>6</v>
      </c>
      <c r="CQ126" s="118">
        <v>1</v>
      </c>
      <c r="CR126" s="17">
        <v>0</v>
      </c>
      <c r="CS126" s="17" t="s">
        <v>676</v>
      </c>
      <c r="CT126" s="17" t="s">
        <v>77</v>
      </c>
      <c r="CV126" s="17" t="s">
        <v>1117</v>
      </c>
      <c r="CW126" s="17" t="s">
        <v>678</v>
      </c>
      <c r="CX126" s="17" t="s">
        <v>179</v>
      </c>
      <c r="CY126" s="121"/>
      <c r="CZ126" s="118">
        <v>0</v>
      </c>
      <c r="DC126" s="121"/>
      <c r="DD126" s="126"/>
      <c r="DF126" s="118"/>
      <c r="DG126" s="17" t="s">
        <v>1118</v>
      </c>
      <c r="DI126" s="126" t="s">
        <v>2668</v>
      </c>
      <c r="DJ126" s="118">
        <v>6</v>
      </c>
      <c r="DK126" s="118" t="s">
        <v>1187</v>
      </c>
      <c r="DL126" s="121"/>
      <c r="DM126" s="17" t="s">
        <v>2611</v>
      </c>
      <c r="DQ126" s="121"/>
      <c r="DY126" s="118">
        <v>2</v>
      </c>
      <c r="EA126" s="17">
        <v>4</v>
      </c>
      <c r="ED126" s="121"/>
      <c r="EG126" s="17">
        <v>12</v>
      </c>
      <c r="EK126" s="118">
        <v>3</v>
      </c>
      <c r="EL126" s="129"/>
      <c r="EM126" s="118">
        <v>50</v>
      </c>
      <c r="EN126" s="17">
        <v>5</v>
      </c>
      <c r="EO126" s="121"/>
      <c r="EP126" s="17">
        <v>42</v>
      </c>
      <c r="EQ126" s="118"/>
      <c r="ER126" s="121"/>
      <c r="EV126" s="128"/>
      <c r="EW126" s="128"/>
      <c r="EZ126" s="121"/>
      <c r="FB126" s="118">
        <v>15.8</v>
      </c>
      <c r="FC126" s="17">
        <v>8</v>
      </c>
      <c r="FD126" s="17">
        <v>23.8</v>
      </c>
      <c r="FE126" s="222">
        <v>41</v>
      </c>
      <c r="FF126" s="222"/>
      <c r="FG126" s="223"/>
      <c r="FH126" s="223"/>
      <c r="FI126" s="224"/>
      <c r="FJ126" s="223"/>
      <c r="FK126" s="118"/>
      <c r="FP126" s="17">
        <v>1</v>
      </c>
      <c r="FS126" s="17">
        <v>1</v>
      </c>
      <c r="FT126" s="17">
        <v>1</v>
      </c>
      <c r="FZ126" s="129"/>
      <c r="GB126" s="118">
        <v>1</v>
      </c>
      <c r="GC126" s="17">
        <v>15.8</v>
      </c>
      <c r="GD126" s="17" t="s">
        <v>109</v>
      </c>
      <c r="GE126" s="17">
        <v>0</v>
      </c>
      <c r="GF126" s="17" t="s">
        <v>2020</v>
      </c>
      <c r="GH126" s="121"/>
      <c r="GI126" s="118"/>
      <c r="GN126" s="121"/>
      <c r="GO126" s="118"/>
      <c r="GU126" s="121"/>
      <c r="GV126" s="118"/>
      <c r="GY126" s="121"/>
      <c r="GZ126" s="118"/>
      <c r="HA126" s="121"/>
      <c r="HC126" s="118"/>
      <c r="HS126" s="121"/>
      <c r="HT126" s="17" t="s">
        <v>2669</v>
      </c>
      <c r="HU126" s="17" t="s">
        <v>2623</v>
      </c>
    </row>
    <row r="127" spans="1:238" s="17" customFormat="1" ht="12" customHeight="1">
      <c r="A127" s="118">
        <v>121</v>
      </c>
      <c r="C127" s="17" t="s">
        <v>320</v>
      </c>
      <c r="D127" s="17" t="s">
        <v>663</v>
      </c>
      <c r="E127" s="17" t="s">
        <v>986</v>
      </c>
      <c r="F127" s="17" t="s">
        <v>987</v>
      </c>
      <c r="G127" s="17" t="s">
        <v>79</v>
      </c>
      <c r="H127" s="119">
        <v>-17.396750000000001</v>
      </c>
      <c r="I127" s="120">
        <v>-66.216498999999999</v>
      </c>
      <c r="J127" s="17" t="s">
        <v>303</v>
      </c>
      <c r="K127" s="17" t="s">
        <v>748</v>
      </c>
      <c r="L127" s="17" t="s">
        <v>220</v>
      </c>
      <c r="M127" s="121" t="s">
        <v>201</v>
      </c>
      <c r="N127" s="122">
        <v>6</v>
      </c>
      <c r="O127" s="123" t="s">
        <v>610</v>
      </c>
      <c r="P127" s="17" t="s">
        <v>202</v>
      </c>
      <c r="Q127" s="121" t="s">
        <v>179</v>
      </c>
      <c r="R127" s="124">
        <v>0</v>
      </c>
      <c r="S127" s="124">
        <v>0</v>
      </c>
      <c r="T127" s="124">
        <v>3</v>
      </c>
      <c r="U127" s="124">
        <v>0</v>
      </c>
      <c r="V127" s="124">
        <v>0</v>
      </c>
      <c r="W127" s="124">
        <v>3</v>
      </c>
      <c r="X127" s="124">
        <v>0</v>
      </c>
      <c r="Y127" s="125">
        <v>0</v>
      </c>
      <c r="Z127" s="17">
        <v>6</v>
      </c>
      <c r="AA127" s="126"/>
      <c r="AB127" s="127" t="s">
        <v>205</v>
      </c>
      <c r="AC127" s="17" t="s">
        <v>204</v>
      </c>
      <c r="AD127" s="17">
        <v>3</v>
      </c>
      <c r="AE127" s="17" t="s">
        <v>205</v>
      </c>
      <c r="AF127" s="17">
        <v>1</v>
      </c>
      <c r="AG127" s="17" t="s">
        <v>206</v>
      </c>
      <c r="AH127" s="17" t="s">
        <v>207</v>
      </c>
      <c r="AI127" s="17">
        <v>0</v>
      </c>
      <c r="AJ127" s="17" t="s">
        <v>208</v>
      </c>
      <c r="AK127" s="17">
        <v>0</v>
      </c>
      <c r="AL127" s="17" t="s">
        <v>206</v>
      </c>
      <c r="AM127" s="17" t="s">
        <v>77</v>
      </c>
      <c r="AN127" s="17">
        <v>0</v>
      </c>
      <c r="AO127" s="17" t="s">
        <v>209</v>
      </c>
      <c r="AP127" s="17">
        <v>0</v>
      </c>
      <c r="AQ127" s="17" t="s">
        <v>77</v>
      </c>
      <c r="AR127" s="17" t="s">
        <v>77</v>
      </c>
      <c r="AS127" s="17">
        <v>0</v>
      </c>
      <c r="AT127" s="17" t="s">
        <v>77</v>
      </c>
      <c r="AU127" s="17">
        <v>0</v>
      </c>
      <c r="AV127" s="17" t="s">
        <v>77</v>
      </c>
      <c r="AW127" s="17" t="s">
        <v>186</v>
      </c>
      <c r="AX127" s="17">
        <v>3</v>
      </c>
      <c r="AY127" s="17" t="s">
        <v>230</v>
      </c>
      <c r="AZ127" s="17">
        <v>0</v>
      </c>
      <c r="BA127" s="17" t="s">
        <v>206</v>
      </c>
      <c r="BB127" s="17" t="s">
        <v>77</v>
      </c>
      <c r="BC127" s="17">
        <v>0</v>
      </c>
      <c r="BD127" s="17" t="s">
        <v>77</v>
      </c>
      <c r="BE127" s="17">
        <v>0</v>
      </c>
      <c r="BF127" s="17" t="s">
        <v>77</v>
      </c>
      <c r="BL127" s="17">
        <v>6</v>
      </c>
      <c r="BM127" s="126"/>
      <c r="BN127" s="126"/>
      <c r="BO127" s="126"/>
      <c r="BP127" s="126" t="s">
        <v>2596</v>
      </c>
      <c r="BQ127" s="126" t="s">
        <v>171</v>
      </c>
      <c r="BS127" s="128"/>
      <c r="BT127" s="221" t="s">
        <v>1517</v>
      </c>
      <c r="BU127" s="118">
        <v>0</v>
      </c>
      <c r="BV127" s="17">
        <v>2</v>
      </c>
      <c r="BW127" s="17">
        <v>0</v>
      </c>
      <c r="BX127" s="17">
        <v>1</v>
      </c>
      <c r="BY127" s="17">
        <v>0</v>
      </c>
      <c r="BZ127" s="17">
        <v>0</v>
      </c>
      <c r="CB127" s="17">
        <v>3</v>
      </c>
      <c r="CC127" s="121">
        <v>6</v>
      </c>
      <c r="CE127" s="118">
        <v>0</v>
      </c>
      <c r="CF127" s="17">
        <v>0</v>
      </c>
      <c r="CG127" s="17">
        <v>3</v>
      </c>
      <c r="CH127" s="17">
        <v>0</v>
      </c>
      <c r="CI127" s="17">
        <v>0</v>
      </c>
      <c r="CJ127" s="17">
        <v>0</v>
      </c>
      <c r="CK127" s="17">
        <v>3</v>
      </c>
      <c r="CL127" s="121">
        <v>6</v>
      </c>
      <c r="CM127" s="17" t="s">
        <v>1518</v>
      </c>
      <c r="CN127" s="17" t="s">
        <v>251</v>
      </c>
      <c r="CO127" s="17" t="s">
        <v>190</v>
      </c>
      <c r="CP127" s="17">
        <v>1</v>
      </c>
      <c r="CQ127" s="118">
        <v>1</v>
      </c>
      <c r="CR127" s="17">
        <v>0</v>
      </c>
      <c r="CS127" s="17" t="s">
        <v>676</v>
      </c>
      <c r="CT127" s="17" t="s">
        <v>77</v>
      </c>
      <c r="CV127" s="17" t="s">
        <v>1117</v>
      </c>
      <c r="CW127" s="17" t="s">
        <v>678</v>
      </c>
      <c r="CX127" s="17" t="s">
        <v>179</v>
      </c>
      <c r="CY127" s="121"/>
      <c r="CZ127" s="118">
        <v>0</v>
      </c>
      <c r="DC127" s="121"/>
      <c r="DD127" s="126"/>
      <c r="DF127" s="118"/>
      <c r="DG127" s="17" t="s">
        <v>1148</v>
      </c>
      <c r="DI127" s="126" t="s">
        <v>2610</v>
      </c>
      <c r="DJ127" s="118">
        <v>4</v>
      </c>
      <c r="DK127" s="118" t="s">
        <v>1519</v>
      </c>
      <c r="DL127" s="121"/>
      <c r="DM127" s="17" t="s">
        <v>2611</v>
      </c>
      <c r="DQ127" s="121"/>
      <c r="DY127" s="118"/>
      <c r="ED127" s="121"/>
      <c r="EG127" s="17">
        <v>12</v>
      </c>
      <c r="EK127" s="118">
        <v>3</v>
      </c>
      <c r="EL127" s="129"/>
      <c r="EM127" s="118">
        <v>30</v>
      </c>
      <c r="EN127" s="17">
        <v>3</v>
      </c>
      <c r="EO127" s="121"/>
      <c r="EP127" s="17">
        <v>21</v>
      </c>
      <c r="EQ127" s="118"/>
      <c r="ER127" s="121"/>
      <c r="EV127" s="128"/>
      <c r="EW127" s="128"/>
      <c r="EY127" s="131"/>
      <c r="EZ127" s="121"/>
      <c r="FB127" s="118">
        <v>6</v>
      </c>
      <c r="FC127" s="17">
        <v>3</v>
      </c>
      <c r="FD127" s="17">
        <v>9</v>
      </c>
      <c r="FE127" s="222">
        <v>24</v>
      </c>
      <c r="FF127" s="222"/>
      <c r="FG127" s="223"/>
      <c r="FH127" s="223"/>
      <c r="FI127" s="224"/>
      <c r="FJ127" s="223"/>
      <c r="FK127" s="118">
        <v>1</v>
      </c>
      <c r="FN127" s="17">
        <v>1</v>
      </c>
      <c r="FO127" s="17">
        <v>1</v>
      </c>
      <c r="FY127" s="17" t="s">
        <v>2009</v>
      </c>
      <c r="FZ127" s="129"/>
      <c r="GB127" s="118"/>
      <c r="GH127" s="121"/>
      <c r="GI127" s="118"/>
      <c r="GN127" s="121"/>
      <c r="GO127" s="118"/>
      <c r="GU127" s="121"/>
      <c r="GV127" s="118"/>
      <c r="GY127" s="121"/>
      <c r="GZ127" s="118"/>
      <c r="HA127" s="121"/>
      <c r="HC127" s="118"/>
      <c r="HS127" s="121"/>
      <c r="HT127" s="17" t="s">
        <v>2755</v>
      </c>
      <c r="HU127" s="17" t="s">
        <v>2613</v>
      </c>
    </row>
    <row r="128" spans="1:238" s="17" customFormat="1" ht="12" customHeight="1">
      <c r="A128" s="118">
        <v>122</v>
      </c>
      <c r="C128" s="17" t="s">
        <v>569</v>
      </c>
      <c r="D128" s="17" t="s">
        <v>663</v>
      </c>
      <c r="E128" s="17" t="s">
        <v>988</v>
      </c>
      <c r="F128" s="17" t="s">
        <v>989</v>
      </c>
      <c r="G128" s="17" t="s">
        <v>79</v>
      </c>
      <c r="H128" s="119">
        <v>-17.737407999999999</v>
      </c>
      <c r="I128" s="120">
        <v>-63.10924</v>
      </c>
      <c r="J128" s="17" t="s">
        <v>303</v>
      </c>
      <c r="K128" s="17" t="s">
        <v>176</v>
      </c>
      <c r="L128" s="17" t="s">
        <v>304</v>
      </c>
      <c r="M128" s="121" t="s">
        <v>177</v>
      </c>
      <c r="N128" s="122">
        <v>25</v>
      </c>
      <c r="O128" s="123" t="s">
        <v>78</v>
      </c>
      <c r="P128" s="17" t="s">
        <v>202</v>
      </c>
      <c r="Q128" s="121" t="s">
        <v>179</v>
      </c>
      <c r="R128" s="124">
        <v>0</v>
      </c>
      <c r="S128" s="124">
        <v>3</v>
      </c>
      <c r="T128" s="124">
        <v>0</v>
      </c>
      <c r="U128" s="124">
        <v>0</v>
      </c>
      <c r="V128" s="124">
        <v>0</v>
      </c>
      <c r="W128" s="124">
        <v>3</v>
      </c>
      <c r="X128" s="124">
        <v>0</v>
      </c>
      <c r="Y128" s="125">
        <v>0</v>
      </c>
      <c r="Z128" s="17">
        <v>6</v>
      </c>
      <c r="AA128" s="126"/>
      <c r="AB128" s="127" t="s">
        <v>248</v>
      </c>
      <c r="AC128" s="17" t="s">
        <v>77</v>
      </c>
      <c r="AD128" s="17">
        <v>0</v>
      </c>
      <c r="AE128" s="17" t="s">
        <v>77</v>
      </c>
      <c r="AF128" s="17">
        <v>0</v>
      </c>
      <c r="AG128" s="17" t="s">
        <v>77</v>
      </c>
      <c r="AH128" s="17" t="s">
        <v>188</v>
      </c>
      <c r="AI128" s="17">
        <v>3</v>
      </c>
      <c r="AJ128" s="17" t="s">
        <v>248</v>
      </c>
      <c r="AK128" s="17">
        <v>1</v>
      </c>
      <c r="AL128" s="17" t="s">
        <v>206</v>
      </c>
      <c r="AM128" s="17" t="s">
        <v>77</v>
      </c>
      <c r="AN128" s="17">
        <v>0</v>
      </c>
      <c r="AO128" s="17" t="s">
        <v>77</v>
      </c>
      <c r="AP128" s="17">
        <v>0</v>
      </c>
      <c r="AQ128" s="17" t="s">
        <v>77</v>
      </c>
      <c r="AR128" s="17" t="s">
        <v>77</v>
      </c>
      <c r="AS128" s="17">
        <v>0</v>
      </c>
      <c r="AT128" s="17" t="s">
        <v>77</v>
      </c>
      <c r="AU128" s="17">
        <v>0</v>
      </c>
      <c r="AV128" s="17" t="s">
        <v>77</v>
      </c>
      <c r="AW128" s="17" t="s">
        <v>221</v>
      </c>
      <c r="AX128" s="17">
        <v>3</v>
      </c>
      <c r="AY128" s="17" t="s">
        <v>990</v>
      </c>
      <c r="AZ128" s="17">
        <v>0</v>
      </c>
      <c r="BA128" s="17" t="s">
        <v>189</v>
      </c>
      <c r="BB128" s="17" t="s">
        <v>77</v>
      </c>
      <c r="BC128" s="17">
        <v>0</v>
      </c>
      <c r="BD128" s="17" t="s">
        <v>77</v>
      </c>
      <c r="BE128" s="17">
        <v>0</v>
      </c>
      <c r="BF128" s="17" t="s">
        <v>77</v>
      </c>
      <c r="BL128" s="17">
        <v>6</v>
      </c>
      <c r="BM128" s="126"/>
      <c r="BN128" s="126"/>
      <c r="BO128" s="126"/>
      <c r="BP128" s="126">
        <v>2023</v>
      </c>
      <c r="BQ128" s="126" t="s">
        <v>172</v>
      </c>
      <c r="BS128" s="128"/>
      <c r="BT128" s="221" t="s">
        <v>1295</v>
      </c>
      <c r="BU128" s="118">
        <v>2</v>
      </c>
      <c r="BV128" s="17">
        <v>3</v>
      </c>
      <c r="BW128" s="17">
        <v>0</v>
      </c>
      <c r="BX128" s="17">
        <v>0</v>
      </c>
      <c r="BY128" s="17">
        <v>0</v>
      </c>
      <c r="BZ128" s="17">
        <v>0</v>
      </c>
      <c r="CB128" s="17">
        <v>5</v>
      </c>
      <c r="CC128" s="121">
        <v>6</v>
      </c>
      <c r="CE128" s="118">
        <v>0</v>
      </c>
      <c r="CF128" s="17">
        <v>0</v>
      </c>
      <c r="CG128" s="17">
        <v>3</v>
      </c>
      <c r="CH128" s="17">
        <v>0</v>
      </c>
      <c r="CI128" s="17">
        <v>0</v>
      </c>
      <c r="CJ128" s="17">
        <v>0</v>
      </c>
      <c r="CK128" s="17">
        <v>0</v>
      </c>
      <c r="CL128" s="121">
        <v>3</v>
      </c>
      <c r="CM128" s="17" t="s">
        <v>1231</v>
      </c>
      <c r="CN128" s="17" t="s">
        <v>251</v>
      </c>
      <c r="CO128" s="17" t="s">
        <v>1232</v>
      </c>
      <c r="CP128" s="17">
        <v>5</v>
      </c>
      <c r="CQ128" s="118">
        <v>0</v>
      </c>
      <c r="CR128" s="17">
        <v>0</v>
      </c>
      <c r="CS128" s="17" t="s">
        <v>544</v>
      </c>
      <c r="CT128" s="17" t="s">
        <v>77</v>
      </c>
      <c r="CV128" s="17" t="s">
        <v>1091</v>
      </c>
      <c r="CW128" s="17" t="s">
        <v>538</v>
      </c>
      <c r="CX128" s="17" t="s">
        <v>179</v>
      </c>
      <c r="CY128" s="121"/>
      <c r="CZ128" s="118">
        <v>0</v>
      </c>
      <c r="DC128" s="121"/>
      <c r="DD128" s="126"/>
      <c r="DF128" s="118"/>
      <c r="DG128" s="17" t="s">
        <v>1118</v>
      </c>
      <c r="DI128" s="126" t="s">
        <v>2756</v>
      </c>
      <c r="DJ128" s="118">
        <v>3</v>
      </c>
      <c r="DK128" s="118" t="s">
        <v>1093</v>
      </c>
      <c r="DL128" s="121"/>
      <c r="DM128" s="17" t="s">
        <v>1156</v>
      </c>
      <c r="DQ128" s="121"/>
      <c r="DY128" s="118"/>
      <c r="ED128" s="121"/>
      <c r="EK128" s="118"/>
      <c r="EL128" s="129"/>
      <c r="EM128" s="118">
        <v>50</v>
      </c>
      <c r="EN128" s="17">
        <v>5</v>
      </c>
      <c r="EO128" s="121"/>
      <c r="EP128" s="17">
        <v>42</v>
      </c>
      <c r="EQ128" s="118"/>
      <c r="ER128" s="121"/>
      <c r="EV128" s="128"/>
      <c r="EW128" s="128"/>
      <c r="EY128" s="131"/>
      <c r="EZ128" s="121"/>
      <c r="FB128" s="118"/>
      <c r="FD128" s="17">
        <v>0</v>
      </c>
      <c r="FE128" s="222">
        <v>14</v>
      </c>
      <c r="FF128" s="222"/>
      <c r="FG128" s="223"/>
      <c r="FH128" s="223"/>
      <c r="FI128" s="224"/>
      <c r="FJ128" s="223"/>
      <c r="FK128" s="118"/>
      <c r="FZ128" s="129"/>
      <c r="GB128" s="118"/>
      <c r="GH128" s="121"/>
      <c r="GI128" s="118"/>
      <c r="GN128" s="121"/>
      <c r="GO128" s="118"/>
      <c r="GU128" s="121"/>
      <c r="GV128" s="118"/>
      <c r="GY128" s="121"/>
      <c r="GZ128" s="118"/>
      <c r="HA128" s="121"/>
      <c r="HC128" s="118"/>
      <c r="HS128" s="121"/>
      <c r="HT128" s="17" t="s">
        <v>1359</v>
      </c>
      <c r="HU128" s="17" t="s">
        <v>2757</v>
      </c>
      <c r="IA128" s="128"/>
      <c r="IB128" s="128"/>
      <c r="ID128" s="128"/>
    </row>
    <row r="129" spans="1:238" s="17" customFormat="1" ht="12" customHeight="1">
      <c r="A129" s="118">
        <v>123</v>
      </c>
      <c r="C129" s="17" t="s">
        <v>320</v>
      </c>
      <c r="D129" s="17" t="s">
        <v>663</v>
      </c>
      <c r="E129" s="17" t="s">
        <v>591</v>
      </c>
      <c r="F129" s="17" t="s">
        <v>592</v>
      </c>
      <c r="G129" s="17" t="s">
        <v>79</v>
      </c>
      <c r="H129" s="118">
        <v>-17.3858</v>
      </c>
      <c r="I129" s="17">
        <v>-66.151300000000006</v>
      </c>
      <c r="J129" s="17" t="s">
        <v>303</v>
      </c>
      <c r="K129" s="17" t="s">
        <v>201</v>
      </c>
      <c r="L129" s="17" t="s">
        <v>312</v>
      </c>
      <c r="M129" s="121" t="s">
        <v>201</v>
      </c>
      <c r="N129" s="118">
        <v>6</v>
      </c>
      <c r="O129" s="17" t="s">
        <v>610</v>
      </c>
      <c r="P129" s="17" t="s">
        <v>196</v>
      </c>
      <c r="Q129" s="121" t="s">
        <v>179</v>
      </c>
      <c r="R129" s="124">
        <v>0</v>
      </c>
      <c r="S129" s="124">
        <v>0</v>
      </c>
      <c r="T129" s="124">
        <v>3</v>
      </c>
      <c r="U129" s="124">
        <v>0</v>
      </c>
      <c r="V129" s="124">
        <v>0</v>
      </c>
      <c r="W129" s="124">
        <v>3</v>
      </c>
      <c r="X129" s="124">
        <v>2</v>
      </c>
      <c r="Y129" s="125">
        <v>0</v>
      </c>
      <c r="Z129" s="17">
        <v>8</v>
      </c>
      <c r="AA129" s="126"/>
      <c r="AB129" s="127" t="s">
        <v>203</v>
      </c>
      <c r="AC129" s="17" t="s">
        <v>204</v>
      </c>
      <c r="AD129" s="17">
        <v>3</v>
      </c>
      <c r="AE129" s="17" t="s">
        <v>205</v>
      </c>
      <c r="AF129" s="17">
        <v>1</v>
      </c>
      <c r="AG129" s="17" t="s">
        <v>211</v>
      </c>
      <c r="AH129" s="17" t="s">
        <v>207</v>
      </c>
      <c r="AI129" s="17">
        <v>0</v>
      </c>
      <c r="AJ129" s="17" t="s">
        <v>208</v>
      </c>
      <c r="AK129" s="17">
        <v>0</v>
      </c>
      <c r="AL129" s="17" t="s">
        <v>211</v>
      </c>
      <c r="AM129" s="17" t="s">
        <v>77</v>
      </c>
      <c r="AN129" s="17">
        <v>0</v>
      </c>
      <c r="AO129" s="17" t="s">
        <v>209</v>
      </c>
      <c r="AP129" s="17">
        <v>0</v>
      </c>
      <c r="AQ129" s="17" t="s">
        <v>77</v>
      </c>
      <c r="AR129" s="17" t="s">
        <v>77</v>
      </c>
      <c r="AS129" s="17">
        <v>0</v>
      </c>
      <c r="AT129" s="17" t="s">
        <v>77</v>
      </c>
      <c r="AU129" s="17">
        <v>0</v>
      </c>
      <c r="AV129" s="17" t="s">
        <v>77</v>
      </c>
      <c r="AW129" s="17" t="s">
        <v>186</v>
      </c>
      <c r="AX129" s="17">
        <v>3</v>
      </c>
      <c r="AY129" s="17" t="s">
        <v>210</v>
      </c>
      <c r="AZ129" s="17">
        <v>1</v>
      </c>
      <c r="BA129" s="17" t="s">
        <v>236</v>
      </c>
      <c r="BB129" s="17" t="s">
        <v>991</v>
      </c>
      <c r="BC129" s="17">
        <v>2</v>
      </c>
      <c r="BD129" s="17" t="s">
        <v>230</v>
      </c>
      <c r="BE129" s="17">
        <v>0</v>
      </c>
      <c r="BF129" s="17" t="s">
        <v>236</v>
      </c>
      <c r="BL129" s="17">
        <v>8</v>
      </c>
      <c r="BM129" s="126"/>
      <c r="BN129" s="126"/>
      <c r="BO129" s="126"/>
      <c r="BP129" s="126">
        <v>2023</v>
      </c>
      <c r="BQ129" s="126" t="s">
        <v>171</v>
      </c>
      <c r="BS129" s="128"/>
      <c r="BT129" s="221" t="s">
        <v>1520</v>
      </c>
      <c r="BU129" s="118">
        <v>0</v>
      </c>
      <c r="BV129" s="17">
        <v>1</v>
      </c>
      <c r="BW129" s="17">
        <v>0</v>
      </c>
      <c r="BX129" s="17">
        <v>0</v>
      </c>
      <c r="BY129" s="17">
        <v>1</v>
      </c>
      <c r="BZ129" s="17">
        <v>0</v>
      </c>
      <c r="CB129" s="17">
        <v>2</v>
      </c>
      <c r="CC129" s="121">
        <v>8</v>
      </c>
      <c r="CE129" s="118">
        <v>0</v>
      </c>
      <c r="CF129" s="17">
        <v>0</v>
      </c>
      <c r="CG129" s="17">
        <v>1</v>
      </c>
      <c r="CH129" s="17">
        <v>2</v>
      </c>
      <c r="CI129" s="17">
        <v>0</v>
      </c>
      <c r="CJ129" s="17">
        <v>0</v>
      </c>
      <c r="CK129" s="17">
        <v>0</v>
      </c>
      <c r="CL129" s="121">
        <v>3</v>
      </c>
      <c r="CM129" s="17" t="s">
        <v>1521</v>
      </c>
      <c r="CN129" s="17" t="s">
        <v>1143</v>
      </c>
      <c r="CO129" s="17" t="s">
        <v>1144</v>
      </c>
      <c r="CP129" s="17">
        <v>1</v>
      </c>
      <c r="CQ129" s="118">
        <v>1</v>
      </c>
      <c r="CR129" s="17">
        <v>0</v>
      </c>
      <c r="CS129" s="17" t="s">
        <v>676</v>
      </c>
      <c r="CT129" s="17" t="s">
        <v>77</v>
      </c>
      <c r="CV129" s="17" t="s">
        <v>1117</v>
      </c>
      <c r="CW129" s="17" t="s">
        <v>678</v>
      </c>
      <c r="CX129" s="17" t="s">
        <v>179</v>
      </c>
      <c r="CY129" s="121"/>
      <c r="CZ129" s="118">
        <v>0</v>
      </c>
      <c r="DC129" s="121"/>
      <c r="DD129" s="126"/>
      <c r="DF129" s="118"/>
      <c r="DG129" s="17" t="s">
        <v>1168</v>
      </c>
      <c r="DI129" s="126" t="s">
        <v>2647</v>
      </c>
      <c r="DJ129" s="118">
        <v>8</v>
      </c>
      <c r="DK129" s="118" t="s">
        <v>1242</v>
      </c>
      <c r="DL129" s="121"/>
      <c r="DM129" s="17" t="s">
        <v>1243</v>
      </c>
      <c r="DQ129" s="121"/>
      <c r="DY129" s="118"/>
      <c r="ED129" s="121"/>
      <c r="EK129" s="118"/>
      <c r="EL129" s="121"/>
      <c r="EM129" s="118">
        <v>30</v>
      </c>
      <c r="EN129" s="17">
        <v>2</v>
      </c>
      <c r="EO129" s="121"/>
      <c r="EP129" s="17">
        <v>21</v>
      </c>
      <c r="EQ129" s="118"/>
      <c r="ER129" s="121"/>
      <c r="EV129" s="128"/>
      <c r="EW129" s="128"/>
      <c r="EZ129" s="121"/>
      <c r="FB129" s="118"/>
      <c r="FD129" s="17">
        <v>0</v>
      </c>
      <c r="FE129" s="222">
        <v>14</v>
      </c>
      <c r="FF129" s="222"/>
      <c r="FG129" s="223"/>
      <c r="FH129" s="223"/>
      <c r="FI129" s="224"/>
      <c r="FJ129" s="223"/>
      <c r="FK129" s="118"/>
      <c r="FZ129" s="129"/>
      <c r="GB129" s="118"/>
      <c r="GH129" s="121"/>
      <c r="GI129" s="118"/>
      <c r="GN129" s="121"/>
      <c r="GO129" s="118"/>
      <c r="GU129" s="121"/>
      <c r="GV129" s="118"/>
      <c r="GY129" s="121"/>
      <c r="GZ129" s="118"/>
      <c r="HA129" s="121"/>
      <c r="HC129" s="118"/>
      <c r="HS129" s="121"/>
      <c r="HT129" s="17" t="s">
        <v>1244</v>
      </c>
      <c r="HU129" s="17" t="s">
        <v>2758</v>
      </c>
    </row>
    <row r="130" spans="1:238" s="17" customFormat="1" ht="12" customHeight="1">
      <c r="A130" s="118">
        <v>124</v>
      </c>
      <c r="D130" s="17" t="s">
        <v>663</v>
      </c>
      <c r="E130" s="17" t="s">
        <v>593</v>
      </c>
      <c r="F130" s="17" t="s">
        <v>594</v>
      </c>
      <c r="G130" s="17" t="s">
        <v>79</v>
      </c>
      <c r="H130" s="119">
        <v>-17.776931000000001</v>
      </c>
      <c r="I130" s="120">
        <v>-63.179858000000003</v>
      </c>
      <c r="J130" s="17" t="s">
        <v>303</v>
      </c>
      <c r="K130" s="17" t="s">
        <v>176</v>
      </c>
      <c r="L130" s="17" t="s">
        <v>304</v>
      </c>
      <c r="M130" s="121" t="s">
        <v>177</v>
      </c>
      <c r="N130" s="122">
        <v>6</v>
      </c>
      <c r="O130" s="123" t="s">
        <v>610</v>
      </c>
      <c r="P130" s="17" t="s">
        <v>213</v>
      </c>
      <c r="Q130" s="121" t="s">
        <v>179</v>
      </c>
      <c r="R130" s="124">
        <v>3</v>
      </c>
      <c r="S130" s="124">
        <v>3</v>
      </c>
      <c r="T130" s="124">
        <v>0</v>
      </c>
      <c r="U130" s="124">
        <v>3</v>
      </c>
      <c r="V130" s="124">
        <v>0</v>
      </c>
      <c r="W130" s="124">
        <v>3</v>
      </c>
      <c r="X130" s="124">
        <v>2</v>
      </c>
      <c r="Y130" s="125">
        <v>0</v>
      </c>
      <c r="Z130" s="17">
        <v>14</v>
      </c>
      <c r="AA130" s="126"/>
      <c r="AB130" s="127" t="s">
        <v>1522</v>
      </c>
      <c r="AC130" s="17" t="s">
        <v>223</v>
      </c>
      <c r="AD130" s="17">
        <v>3</v>
      </c>
      <c r="AE130" s="17" t="s">
        <v>181</v>
      </c>
      <c r="AF130" s="17">
        <v>1</v>
      </c>
      <c r="AG130" s="17" t="s">
        <v>211</v>
      </c>
      <c r="AH130" s="17" t="s">
        <v>222</v>
      </c>
      <c r="AI130" s="17">
        <v>3</v>
      </c>
      <c r="AJ130" s="17" t="s">
        <v>184</v>
      </c>
      <c r="AK130" s="17">
        <v>1</v>
      </c>
      <c r="AL130" s="17" t="s">
        <v>195</v>
      </c>
      <c r="AM130" s="17" t="s">
        <v>185</v>
      </c>
      <c r="AN130" s="17">
        <v>3</v>
      </c>
      <c r="AO130" s="17" t="s">
        <v>184</v>
      </c>
      <c r="AP130" s="17">
        <v>1</v>
      </c>
      <c r="AQ130" s="17" t="s">
        <v>195</v>
      </c>
      <c r="AR130" s="17" t="s">
        <v>77</v>
      </c>
      <c r="AS130" s="17">
        <v>0</v>
      </c>
      <c r="AT130" s="17" t="s">
        <v>77</v>
      </c>
      <c r="AU130" s="17">
        <v>0</v>
      </c>
      <c r="AV130" s="17" t="s">
        <v>77</v>
      </c>
      <c r="AW130" s="17" t="s">
        <v>186</v>
      </c>
      <c r="AX130" s="17">
        <v>3</v>
      </c>
      <c r="AY130" s="17" t="s">
        <v>992</v>
      </c>
      <c r="AZ130" s="17">
        <v>1</v>
      </c>
      <c r="BA130" s="17" t="s">
        <v>236</v>
      </c>
      <c r="BB130" s="17" t="s">
        <v>991</v>
      </c>
      <c r="BC130" s="17">
        <v>2</v>
      </c>
      <c r="BD130" s="17" t="s">
        <v>993</v>
      </c>
      <c r="BE130" s="17">
        <v>0</v>
      </c>
      <c r="BF130" s="17" t="s">
        <v>236</v>
      </c>
      <c r="BL130" s="17">
        <v>14</v>
      </c>
      <c r="BM130" s="126"/>
      <c r="BN130" s="126"/>
      <c r="BO130" s="126"/>
      <c r="BP130" s="126">
        <v>2023</v>
      </c>
      <c r="BQ130" s="126" t="s">
        <v>171</v>
      </c>
      <c r="BS130" s="128"/>
      <c r="BT130" s="221" t="s">
        <v>1523</v>
      </c>
      <c r="BU130" s="118">
        <v>3</v>
      </c>
      <c r="BV130" s="17">
        <v>1</v>
      </c>
      <c r="BW130" s="17">
        <v>0</v>
      </c>
      <c r="BX130" s="17">
        <v>0</v>
      </c>
      <c r="BY130" s="17">
        <v>0</v>
      </c>
      <c r="BZ130" s="17">
        <v>0</v>
      </c>
      <c r="CB130" s="17">
        <v>4</v>
      </c>
      <c r="CC130" s="121">
        <v>14</v>
      </c>
      <c r="CE130" s="118">
        <v>0</v>
      </c>
      <c r="CF130" s="17">
        <v>0</v>
      </c>
      <c r="CG130" s="17">
        <v>1</v>
      </c>
      <c r="CH130" s="17">
        <v>0</v>
      </c>
      <c r="CI130" s="17">
        <v>0</v>
      </c>
      <c r="CJ130" s="17">
        <v>2</v>
      </c>
      <c r="CK130" s="17">
        <v>0</v>
      </c>
      <c r="CL130" s="121">
        <v>3</v>
      </c>
      <c r="CM130" s="17" t="s">
        <v>1524</v>
      </c>
      <c r="CN130" s="17" t="s">
        <v>1143</v>
      </c>
      <c r="CO130" s="17" t="s">
        <v>1411</v>
      </c>
      <c r="CP130" s="17">
        <v>2</v>
      </c>
      <c r="CQ130" s="118">
        <v>1</v>
      </c>
      <c r="CR130" s="17">
        <v>0</v>
      </c>
      <c r="CS130" s="17" t="s">
        <v>676</v>
      </c>
      <c r="CT130" s="17" t="s">
        <v>77</v>
      </c>
      <c r="CV130" s="17" t="s">
        <v>1117</v>
      </c>
      <c r="CW130" s="17" t="s">
        <v>678</v>
      </c>
      <c r="CX130" s="17" t="s">
        <v>179</v>
      </c>
      <c r="CY130" s="121"/>
      <c r="CZ130" s="118">
        <v>0</v>
      </c>
      <c r="DC130" s="121"/>
      <c r="DD130" s="126"/>
      <c r="DF130" s="118"/>
      <c r="DG130" s="17" t="s">
        <v>1092</v>
      </c>
      <c r="DI130" s="126" t="s">
        <v>2614</v>
      </c>
      <c r="DJ130" s="118">
        <v>12</v>
      </c>
      <c r="DK130" s="118" t="s">
        <v>1525</v>
      </c>
      <c r="DL130" s="121"/>
      <c r="DM130" s="17" t="s">
        <v>1203</v>
      </c>
      <c r="DQ130" s="121"/>
      <c r="DY130" s="118"/>
      <c r="ED130" s="121"/>
      <c r="EK130" s="118"/>
      <c r="EL130" s="129"/>
      <c r="EM130" s="118">
        <v>30</v>
      </c>
      <c r="EN130" s="17">
        <v>4</v>
      </c>
      <c r="EO130" s="121"/>
      <c r="EP130" s="17">
        <v>21</v>
      </c>
      <c r="EQ130" s="118"/>
      <c r="ER130" s="121"/>
      <c r="EV130" s="128"/>
      <c r="EW130" s="128"/>
      <c r="EZ130" s="121"/>
      <c r="FB130" s="118"/>
      <c r="FD130" s="17">
        <v>0</v>
      </c>
      <c r="FE130" s="222">
        <v>14</v>
      </c>
      <c r="FF130" s="222"/>
      <c r="FG130" s="223"/>
      <c r="FH130" s="223"/>
      <c r="FI130" s="224"/>
      <c r="FJ130" s="223"/>
      <c r="FK130" s="118"/>
      <c r="FZ130" s="129"/>
      <c r="GB130" s="118"/>
      <c r="GH130" s="121"/>
      <c r="GI130" s="118"/>
      <c r="GN130" s="121"/>
      <c r="GO130" s="118"/>
      <c r="GU130" s="121"/>
      <c r="GV130" s="118"/>
      <c r="GY130" s="121"/>
      <c r="GZ130" s="118"/>
      <c r="HA130" s="121"/>
      <c r="HC130" s="118"/>
      <c r="HS130" s="121"/>
      <c r="HT130" s="17" t="s">
        <v>1526</v>
      </c>
      <c r="HU130" s="17" t="s">
        <v>2759</v>
      </c>
      <c r="IA130" s="128"/>
      <c r="IB130" s="128"/>
      <c r="IC130" s="128"/>
      <c r="ID130" s="128"/>
    </row>
    <row r="131" spans="1:238" s="17" customFormat="1" ht="12" customHeight="1">
      <c r="A131" s="118">
        <v>125</v>
      </c>
      <c r="C131" s="17" t="s">
        <v>733</v>
      </c>
      <c r="D131" s="17" t="s">
        <v>663</v>
      </c>
      <c r="E131" s="17" t="s">
        <v>994</v>
      </c>
      <c r="F131" s="17" t="s">
        <v>995</v>
      </c>
      <c r="G131" s="17" t="s">
        <v>79</v>
      </c>
      <c r="H131" s="118">
        <v>-17.856964000000001</v>
      </c>
      <c r="I131" s="17">
        <v>-63.234383000000001</v>
      </c>
      <c r="J131" s="17" t="s">
        <v>303</v>
      </c>
      <c r="K131" s="17" t="s">
        <v>852</v>
      </c>
      <c r="L131" s="17" t="s">
        <v>304</v>
      </c>
      <c r="M131" s="121" t="s">
        <v>177</v>
      </c>
      <c r="N131" s="118">
        <v>40</v>
      </c>
      <c r="O131" s="17" t="s">
        <v>78</v>
      </c>
      <c r="P131" s="17" t="s">
        <v>178</v>
      </c>
      <c r="Q131" s="121" t="s">
        <v>179</v>
      </c>
      <c r="R131" s="124">
        <v>3</v>
      </c>
      <c r="S131" s="124">
        <v>3</v>
      </c>
      <c r="T131" s="124">
        <v>0</v>
      </c>
      <c r="U131" s="124">
        <v>0</v>
      </c>
      <c r="V131" s="124">
        <v>3</v>
      </c>
      <c r="W131" s="124">
        <v>3</v>
      </c>
      <c r="X131" s="124">
        <v>3</v>
      </c>
      <c r="Y131" s="125">
        <v>0</v>
      </c>
      <c r="Z131" s="17">
        <v>15</v>
      </c>
      <c r="AA131" s="126"/>
      <c r="AB131" s="127" t="s">
        <v>1527</v>
      </c>
      <c r="AC131" s="17" t="s">
        <v>222</v>
      </c>
      <c r="AD131" s="17">
        <v>3</v>
      </c>
      <c r="AE131" s="17" t="s">
        <v>996</v>
      </c>
      <c r="AF131" s="17">
        <v>1</v>
      </c>
      <c r="AG131" s="17" t="s">
        <v>211</v>
      </c>
      <c r="AH131" s="17" t="s">
        <v>222</v>
      </c>
      <c r="AI131" s="17">
        <v>3</v>
      </c>
      <c r="AJ131" s="17" t="s">
        <v>184</v>
      </c>
      <c r="AK131" s="17">
        <v>1</v>
      </c>
      <c r="AL131" s="17" t="s">
        <v>236</v>
      </c>
      <c r="AM131" s="17" t="s">
        <v>77</v>
      </c>
      <c r="AN131" s="17">
        <v>0</v>
      </c>
      <c r="AO131" s="17" t="s">
        <v>77</v>
      </c>
      <c r="AP131" s="17">
        <v>0</v>
      </c>
      <c r="AQ131" s="17" t="s">
        <v>77</v>
      </c>
      <c r="AR131" s="17" t="s">
        <v>315</v>
      </c>
      <c r="AS131" s="17">
        <v>3</v>
      </c>
      <c r="AT131" s="17" t="s">
        <v>325</v>
      </c>
      <c r="AU131" s="17">
        <v>1</v>
      </c>
      <c r="AV131" s="17" t="s">
        <v>189</v>
      </c>
      <c r="AW131" s="17" t="s">
        <v>317</v>
      </c>
      <c r="AX131" s="17">
        <v>3</v>
      </c>
      <c r="AY131" s="17" t="s">
        <v>326</v>
      </c>
      <c r="AZ131" s="17">
        <v>0</v>
      </c>
      <c r="BA131" s="17" t="s">
        <v>189</v>
      </c>
      <c r="BB131" s="17" t="s">
        <v>930</v>
      </c>
      <c r="BC131" s="17">
        <v>3</v>
      </c>
      <c r="BD131" s="17" t="s">
        <v>326</v>
      </c>
      <c r="BE131" s="17">
        <v>0</v>
      </c>
      <c r="BF131" s="17" t="s">
        <v>189</v>
      </c>
      <c r="BL131" s="17">
        <v>15</v>
      </c>
      <c r="BM131" s="126"/>
      <c r="BN131" s="126"/>
      <c r="BO131" s="126"/>
      <c r="BP131" s="126">
        <v>2023</v>
      </c>
      <c r="BQ131" s="126" t="s">
        <v>171</v>
      </c>
      <c r="BS131" s="128"/>
      <c r="BT131" s="221" t="s">
        <v>1496</v>
      </c>
      <c r="BU131" s="118">
        <v>3</v>
      </c>
      <c r="BV131" s="17">
        <v>0</v>
      </c>
      <c r="BW131" s="17">
        <v>0</v>
      </c>
      <c r="BX131" s="17">
        <v>0</v>
      </c>
      <c r="BY131" s="17">
        <v>0</v>
      </c>
      <c r="BZ131" s="17">
        <v>2</v>
      </c>
      <c r="CB131" s="17">
        <v>5</v>
      </c>
      <c r="CC131" s="121">
        <v>15</v>
      </c>
      <c r="CE131" s="118">
        <v>0</v>
      </c>
      <c r="CF131" s="17">
        <v>0</v>
      </c>
      <c r="CG131" s="17">
        <v>0</v>
      </c>
      <c r="CH131" s="17">
        <v>0</v>
      </c>
      <c r="CI131" s="17">
        <v>0</v>
      </c>
      <c r="CJ131" s="17">
        <v>1</v>
      </c>
      <c r="CK131" s="17">
        <v>0</v>
      </c>
      <c r="CL131" s="121">
        <v>1</v>
      </c>
      <c r="CM131" s="17" t="s">
        <v>1385</v>
      </c>
      <c r="CN131" s="17" t="s">
        <v>1124</v>
      </c>
      <c r="CO131" s="17" t="s">
        <v>1125</v>
      </c>
      <c r="CP131" s="17">
        <v>16</v>
      </c>
      <c r="CQ131" s="118">
        <v>0</v>
      </c>
      <c r="CR131" s="17">
        <v>2</v>
      </c>
      <c r="CS131" s="17" t="s">
        <v>544</v>
      </c>
      <c r="CT131" s="17" t="s">
        <v>677</v>
      </c>
      <c r="CV131" s="17" t="s">
        <v>1528</v>
      </c>
      <c r="CW131" s="17" t="s">
        <v>417</v>
      </c>
      <c r="CX131" s="17" t="s">
        <v>417</v>
      </c>
      <c r="CY131" s="121"/>
      <c r="CZ131" s="118">
        <v>0</v>
      </c>
      <c r="DC131" s="121"/>
      <c r="DD131" s="126"/>
      <c r="DF131" s="118"/>
      <c r="DG131" s="17" t="s">
        <v>1180</v>
      </c>
      <c r="DI131" s="126" t="s">
        <v>2633</v>
      </c>
      <c r="DJ131" s="118">
        <v>16</v>
      </c>
      <c r="DK131" s="118" t="s">
        <v>1497</v>
      </c>
      <c r="DL131" s="121"/>
      <c r="DM131" s="17" t="s">
        <v>1299</v>
      </c>
      <c r="DQ131" s="121"/>
      <c r="DY131" s="118"/>
      <c r="ED131" s="121"/>
      <c r="EK131" s="118"/>
      <c r="EL131" s="121"/>
      <c r="EM131" s="118">
        <v>70</v>
      </c>
      <c r="EN131" s="17">
        <v>5</v>
      </c>
      <c r="EO131" s="121"/>
      <c r="EP131" s="17">
        <v>59</v>
      </c>
      <c r="EQ131" s="118"/>
      <c r="ER131" s="121"/>
      <c r="EV131" s="128"/>
      <c r="EW131" s="128"/>
      <c r="EZ131" s="121"/>
      <c r="FB131" s="118"/>
      <c r="FD131" s="17">
        <v>0</v>
      </c>
      <c r="FE131" s="222">
        <v>14</v>
      </c>
      <c r="FF131" s="222"/>
      <c r="FG131" s="223"/>
      <c r="FH131" s="223"/>
      <c r="FI131" s="224"/>
      <c r="FJ131" s="223"/>
      <c r="FK131" s="118"/>
      <c r="FZ131" s="129"/>
      <c r="GB131" s="118"/>
      <c r="GH131" s="121"/>
      <c r="GI131" s="118"/>
      <c r="GN131" s="121"/>
      <c r="GO131" s="118"/>
      <c r="GU131" s="121"/>
      <c r="GV131" s="118"/>
      <c r="GY131" s="121"/>
      <c r="GZ131" s="118"/>
      <c r="HA131" s="121"/>
      <c r="HC131" s="118"/>
      <c r="HS131" s="121"/>
      <c r="HT131" s="17" t="s">
        <v>1498</v>
      </c>
      <c r="HU131" s="17" t="s">
        <v>2622</v>
      </c>
    </row>
    <row r="132" spans="1:238" s="17" customFormat="1" ht="12" customHeight="1">
      <c r="A132" s="118">
        <v>126</v>
      </c>
      <c r="D132" s="17" t="s">
        <v>663</v>
      </c>
      <c r="E132" s="17" t="s">
        <v>997</v>
      </c>
      <c r="F132" s="17" t="s">
        <v>998</v>
      </c>
      <c r="G132" s="17" t="s">
        <v>79</v>
      </c>
      <c r="H132" s="119">
        <v>-17.754639999999998</v>
      </c>
      <c r="I132" s="120">
        <v>-63.199815999999998</v>
      </c>
      <c r="J132" s="17" t="s">
        <v>303</v>
      </c>
      <c r="K132" s="17" t="s">
        <v>176</v>
      </c>
      <c r="L132" s="17" t="s">
        <v>304</v>
      </c>
      <c r="M132" s="121" t="s">
        <v>177</v>
      </c>
      <c r="N132" s="122">
        <v>4</v>
      </c>
      <c r="O132" s="123" t="s">
        <v>809</v>
      </c>
      <c r="P132" s="17" t="s">
        <v>178</v>
      </c>
      <c r="Q132" s="121" t="s">
        <v>179</v>
      </c>
      <c r="R132" s="124">
        <v>0</v>
      </c>
      <c r="S132" s="124">
        <v>0</v>
      </c>
      <c r="T132" s="124">
        <v>0</v>
      </c>
      <c r="U132" s="124">
        <v>3</v>
      </c>
      <c r="V132" s="124">
        <v>0</v>
      </c>
      <c r="W132" s="124">
        <v>3</v>
      </c>
      <c r="X132" s="124">
        <v>0</v>
      </c>
      <c r="Y132" s="125">
        <v>0</v>
      </c>
      <c r="Z132" s="17">
        <v>6</v>
      </c>
      <c r="AA132" s="126"/>
      <c r="AB132" s="127" t="s">
        <v>1257</v>
      </c>
      <c r="AC132" s="17" t="s">
        <v>77</v>
      </c>
      <c r="AD132" s="17">
        <v>0</v>
      </c>
      <c r="AE132" s="17" t="s">
        <v>77</v>
      </c>
      <c r="AF132" s="17">
        <v>0</v>
      </c>
      <c r="AG132" s="17" t="s">
        <v>77</v>
      </c>
      <c r="AH132" s="17" t="s">
        <v>77</v>
      </c>
      <c r="AI132" s="17">
        <v>0</v>
      </c>
      <c r="AJ132" s="17" t="s">
        <v>77</v>
      </c>
      <c r="AK132" s="17">
        <v>0</v>
      </c>
      <c r="AL132" s="17" t="s">
        <v>77</v>
      </c>
      <c r="AM132" s="17" t="s">
        <v>185</v>
      </c>
      <c r="AN132" s="17">
        <v>3</v>
      </c>
      <c r="AO132" s="17" t="s">
        <v>184</v>
      </c>
      <c r="AP132" s="17">
        <v>1</v>
      </c>
      <c r="AQ132" s="17" t="s">
        <v>182</v>
      </c>
      <c r="AR132" s="17" t="s">
        <v>77</v>
      </c>
      <c r="AS132" s="17">
        <v>0</v>
      </c>
      <c r="AT132" s="17" t="s">
        <v>77</v>
      </c>
      <c r="AU132" s="17">
        <v>0</v>
      </c>
      <c r="AV132" s="17" t="s">
        <v>77</v>
      </c>
      <c r="AW132" s="17" t="s">
        <v>218</v>
      </c>
      <c r="AX132" s="17">
        <v>3</v>
      </c>
      <c r="AY132" s="17" t="s">
        <v>187</v>
      </c>
      <c r="AZ132" s="17">
        <v>1</v>
      </c>
      <c r="BA132" s="17" t="s">
        <v>178</v>
      </c>
      <c r="BB132" s="17" t="s">
        <v>77</v>
      </c>
      <c r="BC132" s="17">
        <v>0</v>
      </c>
      <c r="BD132" s="17" t="s">
        <v>77</v>
      </c>
      <c r="BE132" s="17">
        <v>0</v>
      </c>
      <c r="BF132" s="17" t="s">
        <v>77</v>
      </c>
      <c r="BL132" s="17">
        <v>6</v>
      </c>
      <c r="BM132" s="126"/>
      <c r="BN132" s="126"/>
      <c r="BO132" s="126"/>
      <c r="BP132" s="126">
        <v>2023</v>
      </c>
      <c r="BQ132" s="126" t="s">
        <v>172</v>
      </c>
      <c r="BS132" s="128"/>
      <c r="BT132" s="221" t="s">
        <v>1529</v>
      </c>
      <c r="BU132" s="118">
        <v>1</v>
      </c>
      <c r="BV132" s="17">
        <v>0</v>
      </c>
      <c r="BW132" s="17">
        <v>0</v>
      </c>
      <c r="BX132" s="17">
        <v>3</v>
      </c>
      <c r="BY132" s="17">
        <v>0</v>
      </c>
      <c r="BZ132" s="17">
        <v>0</v>
      </c>
      <c r="CB132" s="17">
        <v>4</v>
      </c>
      <c r="CC132" s="121">
        <v>6</v>
      </c>
      <c r="CE132" s="118">
        <v>0</v>
      </c>
      <c r="CF132" s="17">
        <v>0</v>
      </c>
      <c r="CG132" s="17">
        <v>3</v>
      </c>
      <c r="CH132" s="17">
        <v>0</v>
      </c>
      <c r="CI132" s="17">
        <v>0</v>
      </c>
      <c r="CJ132" s="17">
        <v>0</v>
      </c>
      <c r="CK132" s="17">
        <v>0</v>
      </c>
      <c r="CL132" s="121">
        <v>3</v>
      </c>
      <c r="CM132" s="17" t="s">
        <v>1530</v>
      </c>
      <c r="CN132" s="17" t="s">
        <v>251</v>
      </c>
      <c r="CO132" s="17" t="s">
        <v>1160</v>
      </c>
      <c r="CP132" s="17">
        <v>1</v>
      </c>
      <c r="CQ132" s="118">
        <v>1</v>
      </c>
      <c r="CR132" s="17">
        <v>0</v>
      </c>
      <c r="CS132" s="17" t="s">
        <v>676</v>
      </c>
      <c r="CT132" s="17" t="s">
        <v>77</v>
      </c>
      <c r="CV132" s="17" t="s">
        <v>1262</v>
      </c>
      <c r="CW132" s="17" t="s">
        <v>538</v>
      </c>
      <c r="CX132" s="17" t="s">
        <v>179</v>
      </c>
      <c r="CY132" s="121"/>
      <c r="CZ132" s="118">
        <v>0</v>
      </c>
      <c r="DC132" s="121"/>
      <c r="DD132" s="126"/>
      <c r="DF132" s="118"/>
      <c r="DG132" s="17" t="s">
        <v>1118</v>
      </c>
      <c r="DI132" s="126" t="s">
        <v>2614</v>
      </c>
      <c r="DJ132" s="118">
        <v>12</v>
      </c>
      <c r="DK132" s="118" t="s">
        <v>1531</v>
      </c>
      <c r="DL132" s="121"/>
      <c r="DM132" s="17" t="s">
        <v>1156</v>
      </c>
      <c r="DQ132" s="121"/>
      <c r="DY132" s="118"/>
      <c r="ED132" s="121"/>
      <c r="EK132" s="118"/>
      <c r="EL132" s="129"/>
      <c r="EM132" s="118">
        <v>30</v>
      </c>
      <c r="EN132" s="17">
        <v>4</v>
      </c>
      <c r="EO132" s="121"/>
      <c r="EP132" s="17">
        <v>18</v>
      </c>
      <c r="EQ132" s="118"/>
      <c r="ER132" s="121"/>
      <c r="EV132" s="128"/>
      <c r="EW132" s="128"/>
      <c r="EZ132" s="121"/>
      <c r="FB132" s="118"/>
      <c r="FD132" s="17">
        <v>0</v>
      </c>
      <c r="FE132" s="222">
        <v>14</v>
      </c>
      <c r="FF132" s="222"/>
      <c r="FG132" s="223"/>
      <c r="FH132" s="223"/>
      <c r="FI132" s="224"/>
      <c r="FJ132" s="223"/>
      <c r="FK132" s="118"/>
      <c r="FZ132" s="129"/>
      <c r="GB132" s="118"/>
      <c r="GH132" s="121"/>
      <c r="GI132" s="118"/>
      <c r="GN132" s="121"/>
      <c r="GO132" s="118"/>
      <c r="GU132" s="121"/>
      <c r="GV132" s="118"/>
      <c r="GY132" s="121"/>
      <c r="GZ132" s="118"/>
      <c r="HA132" s="121"/>
      <c r="HC132" s="118"/>
      <c r="HS132" s="121"/>
      <c r="HT132" s="17" t="s">
        <v>1532</v>
      </c>
      <c r="HU132" s="17" t="s">
        <v>2760</v>
      </c>
      <c r="IA132" s="128"/>
      <c r="IB132" s="128"/>
    </row>
    <row r="133" spans="1:238" s="17" customFormat="1" ht="12" customHeight="1">
      <c r="A133" s="118">
        <v>127</v>
      </c>
      <c r="C133" s="17" t="s">
        <v>306</v>
      </c>
      <c r="D133" s="17" t="s">
        <v>663</v>
      </c>
      <c r="E133" s="17" t="s">
        <v>999</v>
      </c>
      <c r="F133" s="17" t="s">
        <v>1000</v>
      </c>
      <c r="G133" s="17" t="s">
        <v>79</v>
      </c>
      <c r="H133" s="119">
        <v>-17.820898</v>
      </c>
      <c r="I133" s="120">
        <v>-63.117609000000002</v>
      </c>
      <c r="J133" s="17" t="s">
        <v>303</v>
      </c>
      <c r="K133" s="17" t="s">
        <v>176</v>
      </c>
      <c r="L133" s="17" t="s">
        <v>304</v>
      </c>
      <c r="M133" s="121" t="s">
        <v>177</v>
      </c>
      <c r="N133" s="122">
        <v>25</v>
      </c>
      <c r="O133" s="123" t="s">
        <v>78</v>
      </c>
      <c r="P133" s="17" t="s">
        <v>202</v>
      </c>
      <c r="Q133" s="121" t="s">
        <v>179</v>
      </c>
      <c r="R133" s="124">
        <v>0</v>
      </c>
      <c r="S133" s="124">
        <v>3</v>
      </c>
      <c r="T133" s="124">
        <v>0</v>
      </c>
      <c r="U133" s="124">
        <v>3</v>
      </c>
      <c r="V133" s="124">
        <v>0</v>
      </c>
      <c r="W133" s="124">
        <v>3</v>
      </c>
      <c r="X133" s="124">
        <v>0</v>
      </c>
      <c r="Y133" s="125">
        <v>0</v>
      </c>
      <c r="Z133" s="17">
        <v>9</v>
      </c>
      <c r="AA133" s="126"/>
      <c r="AB133" s="127" t="s">
        <v>558</v>
      </c>
      <c r="AC133" s="17" t="s">
        <v>77</v>
      </c>
      <c r="AD133" s="17">
        <v>0</v>
      </c>
      <c r="AE133" s="17" t="s">
        <v>77</v>
      </c>
      <c r="AF133" s="17">
        <v>0</v>
      </c>
      <c r="AG133" s="17" t="s">
        <v>77</v>
      </c>
      <c r="AH133" s="17" t="s">
        <v>222</v>
      </c>
      <c r="AI133" s="17">
        <v>3</v>
      </c>
      <c r="AJ133" s="17" t="s">
        <v>184</v>
      </c>
      <c r="AK133" s="17">
        <v>1</v>
      </c>
      <c r="AL133" s="17" t="s">
        <v>195</v>
      </c>
      <c r="AM133" s="17" t="s">
        <v>185</v>
      </c>
      <c r="AN133" s="17">
        <v>3</v>
      </c>
      <c r="AO133" s="17" t="s">
        <v>184</v>
      </c>
      <c r="AP133" s="17">
        <v>1</v>
      </c>
      <c r="AQ133" s="17" t="s">
        <v>195</v>
      </c>
      <c r="AR133" s="17" t="s">
        <v>77</v>
      </c>
      <c r="AS133" s="17">
        <v>0</v>
      </c>
      <c r="AT133" s="17" t="s">
        <v>77</v>
      </c>
      <c r="AU133" s="17">
        <v>0</v>
      </c>
      <c r="AV133" s="17" t="s">
        <v>77</v>
      </c>
      <c r="AW133" s="17" t="s">
        <v>1001</v>
      </c>
      <c r="AX133" s="17">
        <v>3</v>
      </c>
      <c r="AY133" s="17" t="s">
        <v>210</v>
      </c>
      <c r="AZ133" s="17">
        <v>1</v>
      </c>
      <c r="BA133" s="17" t="s">
        <v>195</v>
      </c>
      <c r="BB133" s="17" t="s">
        <v>77</v>
      </c>
      <c r="BC133" s="17">
        <v>0</v>
      </c>
      <c r="BD133" s="17" t="s">
        <v>77</v>
      </c>
      <c r="BE133" s="17">
        <v>0</v>
      </c>
      <c r="BF133" s="17" t="s">
        <v>77</v>
      </c>
      <c r="BL133" s="17">
        <v>9</v>
      </c>
      <c r="BM133" s="126"/>
      <c r="BN133" s="126"/>
      <c r="BO133" s="126"/>
      <c r="BP133" s="126">
        <v>2023</v>
      </c>
      <c r="BQ133" s="126" t="s">
        <v>172</v>
      </c>
      <c r="BS133" s="128"/>
      <c r="BT133" s="221" t="s">
        <v>1533</v>
      </c>
      <c r="BU133" s="118">
        <v>2</v>
      </c>
      <c r="BV133" s="17">
        <v>3</v>
      </c>
      <c r="BW133" s="17">
        <v>0</v>
      </c>
      <c r="BX133" s="17">
        <v>0</v>
      </c>
      <c r="BY133" s="17">
        <v>0</v>
      </c>
      <c r="BZ133" s="17">
        <v>0</v>
      </c>
      <c r="CB133" s="17">
        <v>5</v>
      </c>
      <c r="CC133" s="121">
        <v>9</v>
      </c>
      <c r="CE133" s="118">
        <v>0</v>
      </c>
      <c r="CF133" s="17">
        <v>0</v>
      </c>
      <c r="CG133" s="17">
        <v>3</v>
      </c>
      <c r="CH133" s="17">
        <v>0</v>
      </c>
      <c r="CI133" s="17">
        <v>0</v>
      </c>
      <c r="CJ133" s="17">
        <v>0</v>
      </c>
      <c r="CK133" s="17">
        <v>0</v>
      </c>
      <c r="CL133" s="121">
        <v>3</v>
      </c>
      <c r="CM133" s="17" t="s">
        <v>1185</v>
      </c>
      <c r="CN133" s="17" t="s">
        <v>251</v>
      </c>
      <c r="CO133" s="17" t="s">
        <v>1186</v>
      </c>
      <c r="CP133" s="17">
        <v>6</v>
      </c>
      <c r="CQ133" s="118">
        <v>1</v>
      </c>
      <c r="CR133" s="17">
        <v>0</v>
      </c>
      <c r="CS133" s="17" t="s">
        <v>676</v>
      </c>
      <c r="CT133" s="17" t="s">
        <v>77</v>
      </c>
      <c r="CV133" s="17" t="s">
        <v>1262</v>
      </c>
      <c r="CW133" s="17" t="s">
        <v>538</v>
      </c>
      <c r="CX133" s="17" t="s">
        <v>179</v>
      </c>
      <c r="CY133" s="121"/>
      <c r="CZ133" s="118">
        <v>0</v>
      </c>
      <c r="DC133" s="121"/>
      <c r="DD133" s="126"/>
      <c r="DF133" s="118"/>
      <c r="DG133" s="17" t="s">
        <v>1118</v>
      </c>
      <c r="DI133" s="126" t="s">
        <v>2616</v>
      </c>
      <c r="DJ133" s="118">
        <v>9</v>
      </c>
      <c r="DK133" s="118" t="s">
        <v>1187</v>
      </c>
      <c r="DL133" s="121"/>
      <c r="DM133" s="17" t="s">
        <v>1156</v>
      </c>
      <c r="DQ133" s="121"/>
      <c r="DY133" s="118"/>
      <c r="ED133" s="121"/>
      <c r="EK133" s="118"/>
      <c r="EL133" s="129"/>
      <c r="EM133" s="118">
        <v>50</v>
      </c>
      <c r="EN133" s="17">
        <v>5</v>
      </c>
      <c r="EO133" s="121"/>
      <c r="EP133" s="17">
        <v>42</v>
      </c>
      <c r="EQ133" s="118"/>
      <c r="ER133" s="121"/>
      <c r="EV133" s="128"/>
      <c r="EW133" s="128"/>
      <c r="EZ133" s="121"/>
      <c r="FB133" s="118"/>
      <c r="FD133" s="17">
        <v>0</v>
      </c>
      <c r="FE133" s="222">
        <v>14</v>
      </c>
      <c r="FF133" s="222"/>
      <c r="FG133" s="223"/>
      <c r="FH133" s="223"/>
      <c r="FI133" s="224"/>
      <c r="FJ133" s="223"/>
      <c r="FK133" s="118"/>
      <c r="FZ133" s="129"/>
      <c r="GB133" s="118"/>
      <c r="GH133" s="121"/>
      <c r="GI133" s="118"/>
      <c r="GN133" s="121"/>
      <c r="GO133" s="118"/>
      <c r="GU133" s="121"/>
      <c r="GV133" s="118"/>
      <c r="GY133" s="121"/>
      <c r="GZ133" s="118"/>
      <c r="HA133" s="121"/>
      <c r="HC133" s="118"/>
      <c r="HS133" s="121"/>
      <c r="HT133" s="17" t="s">
        <v>1188</v>
      </c>
      <c r="HU133" s="17" t="s">
        <v>2761</v>
      </c>
      <c r="IA133" s="128"/>
      <c r="IB133" s="128"/>
      <c r="IC133" s="128"/>
      <c r="ID133" s="128"/>
    </row>
    <row r="134" spans="1:238" s="17" customFormat="1" ht="12" customHeight="1">
      <c r="A134" s="118">
        <v>128</v>
      </c>
      <c r="C134" s="17" t="s">
        <v>670</v>
      </c>
      <c r="D134" s="17" t="s">
        <v>663</v>
      </c>
      <c r="E134" s="17" t="s">
        <v>1002</v>
      </c>
      <c r="F134" s="17" t="s">
        <v>1003</v>
      </c>
      <c r="G134" s="17" t="s">
        <v>79</v>
      </c>
      <c r="H134" s="119">
        <v>-17.731490000000001</v>
      </c>
      <c r="I134" s="120">
        <v>-63.166370000000001</v>
      </c>
      <c r="J134" s="17" t="s">
        <v>303</v>
      </c>
      <c r="K134" s="17" t="s">
        <v>176</v>
      </c>
      <c r="L134" s="17" t="s">
        <v>304</v>
      </c>
      <c r="M134" s="121" t="s">
        <v>177</v>
      </c>
      <c r="N134" s="122">
        <v>25</v>
      </c>
      <c r="O134" s="123" t="s">
        <v>78</v>
      </c>
      <c r="P134" s="17" t="s">
        <v>196</v>
      </c>
      <c r="Q134" s="121" t="s">
        <v>179</v>
      </c>
      <c r="R134" s="124">
        <v>3</v>
      </c>
      <c r="S134" s="124">
        <v>3</v>
      </c>
      <c r="T134" s="124">
        <v>0</v>
      </c>
      <c r="U134" s="124">
        <v>0</v>
      </c>
      <c r="V134" s="124">
        <v>0</v>
      </c>
      <c r="W134" s="124">
        <v>2</v>
      </c>
      <c r="X134" s="124">
        <v>3</v>
      </c>
      <c r="Y134" s="125">
        <v>0</v>
      </c>
      <c r="Z134" s="17">
        <v>11</v>
      </c>
      <c r="AA134" s="126"/>
      <c r="AB134" s="127" t="s">
        <v>191</v>
      </c>
      <c r="AC134" s="17" t="s">
        <v>223</v>
      </c>
      <c r="AD134" s="17">
        <v>3</v>
      </c>
      <c r="AE134" s="17" t="s">
        <v>181</v>
      </c>
      <c r="AF134" s="17">
        <v>1</v>
      </c>
      <c r="AG134" s="17" t="s">
        <v>211</v>
      </c>
      <c r="AH134" s="17" t="s">
        <v>222</v>
      </c>
      <c r="AI134" s="17">
        <v>3</v>
      </c>
      <c r="AJ134" s="17" t="s">
        <v>184</v>
      </c>
      <c r="AK134" s="17">
        <v>1</v>
      </c>
      <c r="AL134" s="17" t="s">
        <v>236</v>
      </c>
      <c r="AM134" s="17" t="s">
        <v>77</v>
      </c>
      <c r="AN134" s="17">
        <v>0</v>
      </c>
      <c r="AO134" s="17" t="s">
        <v>77</v>
      </c>
      <c r="AP134" s="17">
        <v>0</v>
      </c>
      <c r="AQ134" s="17" t="s">
        <v>77</v>
      </c>
      <c r="AR134" s="17" t="s">
        <v>77</v>
      </c>
      <c r="AS134" s="17">
        <v>0</v>
      </c>
      <c r="AT134" s="17" t="s">
        <v>77</v>
      </c>
      <c r="AU134" s="17">
        <v>0</v>
      </c>
      <c r="AV134" s="17" t="s">
        <v>77</v>
      </c>
      <c r="AW134" s="17" t="s">
        <v>865</v>
      </c>
      <c r="AX134" s="17">
        <v>2</v>
      </c>
      <c r="AY134" s="17" t="s">
        <v>187</v>
      </c>
      <c r="AZ134" s="17">
        <v>1</v>
      </c>
      <c r="BA134" s="17" t="s">
        <v>236</v>
      </c>
      <c r="BB134" s="17" t="s">
        <v>675</v>
      </c>
      <c r="BC134" s="17">
        <v>3</v>
      </c>
      <c r="BD134" s="17" t="s">
        <v>229</v>
      </c>
      <c r="BE134" s="17">
        <v>0</v>
      </c>
      <c r="BF134" s="17" t="s">
        <v>236</v>
      </c>
      <c r="BL134" s="17">
        <v>11</v>
      </c>
      <c r="BM134" s="126"/>
      <c r="BN134" s="126"/>
      <c r="BO134" s="126"/>
      <c r="BP134" s="126">
        <v>2023</v>
      </c>
      <c r="BQ134" s="126" t="s">
        <v>171</v>
      </c>
      <c r="BS134" s="128"/>
      <c r="BT134" s="221" t="s">
        <v>1534</v>
      </c>
      <c r="BU134" s="118">
        <v>2</v>
      </c>
      <c r="BV134" s="17">
        <v>1</v>
      </c>
      <c r="BW134" s="17">
        <v>0</v>
      </c>
      <c r="BX134" s="17">
        <v>1</v>
      </c>
      <c r="BY134" s="17">
        <v>1</v>
      </c>
      <c r="BZ134" s="17">
        <v>1</v>
      </c>
      <c r="CB134" s="17">
        <v>6</v>
      </c>
      <c r="CC134" s="121">
        <v>11</v>
      </c>
      <c r="CE134" s="118">
        <v>1</v>
      </c>
      <c r="CF134" s="17">
        <v>0</v>
      </c>
      <c r="CG134" s="17">
        <v>1</v>
      </c>
      <c r="CH134" s="17">
        <v>0</v>
      </c>
      <c r="CI134" s="17">
        <v>0</v>
      </c>
      <c r="CJ134" s="17">
        <v>1</v>
      </c>
      <c r="CK134" s="17">
        <v>1</v>
      </c>
      <c r="CL134" s="121">
        <v>4</v>
      </c>
      <c r="CM134" s="17" t="s">
        <v>1535</v>
      </c>
      <c r="CN134" s="17" t="s">
        <v>1536</v>
      </c>
      <c r="CO134" s="17" t="s">
        <v>1537</v>
      </c>
      <c r="CP134" s="17">
        <v>1</v>
      </c>
      <c r="CQ134" s="118">
        <v>1</v>
      </c>
      <c r="CR134" s="17">
        <v>1</v>
      </c>
      <c r="CS134" s="17" t="s">
        <v>676</v>
      </c>
      <c r="CT134" s="17" t="s">
        <v>677</v>
      </c>
      <c r="CV134" s="17" t="s">
        <v>1538</v>
      </c>
      <c r="CW134" s="17" t="s">
        <v>678</v>
      </c>
      <c r="CX134" s="17" t="s">
        <v>417</v>
      </c>
      <c r="CY134" s="121"/>
      <c r="CZ134" s="118">
        <v>0</v>
      </c>
      <c r="DC134" s="121"/>
      <c r="DD134" s="126"/>
      <c r="DF134" s="118"/>
      <c r="DG134" s="17" t="s">
        <v>1539</v>
      </c>
      <c r="DI134" s="126" t="s">
        <v>2762</v>
      </c>
      <c r="DJ134" s="118">
        <v>1</v>
      </c>
      <c r="DK134" s="118" t="s">
        <v>1540</v>
      </c>
      <c r="DL134" s="121"/>
      <c r="DM134" s="17" t="s">
        <v>2763</v>
      </c>
      <c r="DQ134" s="121"/>
      <c r="DY134" s="118">
        <v>2</v>
      </c>
      <c r="ED134" s="121"/>
      <c r="EG134" s="17">
        <v>4</v>
      </c>
      <c r="EK134" s="118">
        <v>1</v>
      </c>
      <c r="EL134" s="129"/>
      <c r="EM134" s="118">
        <v>50</v>
      </c>
      <c r="EN134" s="17">
        <v>6</v>
      </c>
      <c r="EO134" s="121"/>
      <c r="EP134" s="17">
        <v>42</v>
      </c>
      <c r="EQ134" s="118"/>
      <c r="ER134" s="121"/>
      <c r="EV134" s="128"/>
      <c r="EW134" s="128"/>
      <c r="EZ134" s="121"/>
      <c r="FB134" s="118"/>
      <c r="FD134" s="17">
        <v>0</v>
      </c>
      <c r="FE134" s="222">
        <v>14</v>
      </c>
      <c r="FF134" s="222"/>
      <c r="FG134" s="223"/>
      <c r="FH134" s="223"/>
      <c r="FI134" s="224"/>
      <c r="FJ134" s="223"/>
      <c r="FK134" s="118"/>
      <c r="FZ134" s="129"/>
      <c r="GB134" s="118"/>
      <c r="GH134" s="121"/>
      <c r="GI134" s="118"/>
      <c r="GN134" s="121"/>
      <c r="GO134" s="118"/>
      <c r="GU134" s="121"/>
      <c r="GV134" s="118"/>
      <c r="GY134" s="121"/>
      <c r="GZ134" s="118"/>
      <c r="HA134" s="121"/>
      <c r="HC134" s="118"/>
      <c r="HS134" s="121"/>
      <c r="HT134" s="17" t="s">
        <v>2764</v>
      </c>
      <c r="HU134" s="17" t="s">
        <v>2765</v>
      </c>
    </row>
    <row r="135" spans="1:238" s="17" customFormat="1" ht="12" customHeight="1">
      <c r="A135" s="118">
        <v>129</v>
      </c>
      <c r="C135" s="17" t="s">
        <v>320</v>
      </c>
      <c r="D135" s="17" t="s">
        <v>663</v>
      </c>
      <c r="E135" s="17" t="s">
        <v>595</v>
      </c>
      <c r="F135" s="17" t="s">
        <v>596</v>
      </c>
      <c r="G135" s="17" t="s">
        <v>79</v>
      </c>
      <c r="H135" s="118">
        <v>-17.34441</v>
      </c>
      <c r="I135" s="17">
        <v>-66.160480000000007</v>
      </c>
      <c r="J135" s="17" t="s">
        <v>303</v>
      </c>
      <c r="K135" s="17" t="s">
        <v>201</v>
      </c>
      <c r="L135" s="17" t="s">
        <v>312</v>
      </c>
      <c r="M135" s="121" t="s">
        <v>201</v>
      </c>
      <c r="N135" s="118">
        <v>25</v>
      </c>
      <c r="O135" s="17" t="s">
        <v>78</v>
      </c>
      <c r="P135" s="17" t="s">
        <v>202</v>
      </c>
      <c r="Q135" s="121" t="s">
        <v>179</v>
      </c>
      <c r="R135" s="124">
        <v>0</v>
      </c>
      <c r="S135" s="124">
        <v>0</v>
      </c>
      <c r="T135" s="124">
        <v>3</v>
      </c>
      <c r="U135" s="124">
        <v>0</v>
      </c>
      <c r="V135" s="124">
        <v>0</v>
      </c>
      <c r="W135" s="124">
        <v>3</v>
      </c>
      <c r="X135" s="124">
        <v>2</v>
      </c>
      <c r="Y135" s="125">
        <v>0</v>
      </c>
      <c r="Z135" s="17">
        <v>8</v>
      </c>
      <c r="AA135" s="126"/>
      <c r="AB135" s="127" t="s">
        <v>203</v>
      </c>
      <c r="AC135" s="17" t="s">
        <v>204</v>
      </c>
      <c r="AD135" s="17">
        <v>3</v>
      </c>
      <c r="AE135" s="17" t="s">
        <v>205</v>
      </c>
      <c r="AF135" s="17">
        <v>1</v>
      </c>
      <c r="AG135" s="17" t="s">
        <v>211</v>
      </c>
      <c r="AH135" s="17" t="s">
        <v>207</v>
      </c>
      <c r="AI135" s="17">
        <v>0</v>
      </c>
      <c r="AJ135" s="17" t="s">
        <v>208</v>
      </c>
      <c r="AK135" s="17">
        <v>0</v>
      </c>
      <c r="AL135" s="17" t="s">
        <v>211</v>
      </c>
      <c r="AM135" s="17" t="s">
        <v>77</v>
      </c>
      <c r="AN135" s="17">
        <v>0</v>
      </c>
      <c r="AO135" s="17" t="s">
        <v>209</v>
      </c>
      <c r="AP135" s="17">
        <v>0</v>
      </c>
      <c r="AQ135" s="17" t="s">
        <v>77</v>
      </c>
      <c r="AR135" s="17" t="s">
        <v>77</v>
      </c>
      <c r="AS135" s="17">
        <v>0</v>
      </c>
      <c r="AT135" s="17" t="s">
        <v>77</v>
      </c>
      <c r="AU135" s="17">
        <v>0</v>
      </c>
      <c r="AV135" s="17" t="s">
        <v>77</v>
      </c>
      <c r="AW135" s="17" t="s">
        <v>186</v>
      </c>
      <c r="AX135" s="17">
        <v>3</v>
      </c>
      <c r="AY135" s="17" t="s">
        <v>210</v>
      </c>
      <c r="AZ135" s="17">
        <v>1</v>
      </c>
      <c r="BA135" s="17" t="s">
        <v>236</v>
      </c>
      <c r="BB135" s="17" t="s">
        <v>991</v>
      </c>
      <c r="BC135" s="17">
        <v>2</v>
      </c>
      <c r="BD135" s="17" t="s">
        <v>230</v>
      </c>
      <c r="BE135" s="17">
        <v>0</v>
      </c>
      <c r="BF135" s="17" t="s">
        <v>236</v>
      </c>
      <c r="BL135" s="17">
        <v>8</v>
      </c>
      <c r="BM135" s="126"/>
      <c r="BN135" s="126"/>
      <c r="BO135" s="126"/>
      <c r="BP135" s="126">
        <v>2023</v>
      </c>
      <c r="BQ135" s="126" t="s">
        <v>171</v>
      </c>
      <c r="BS135" s="128"/>
      <c r="BT135" s="221" t="s">
        <v>1542</v>
      </c>
      <c r="BU135" s="118">
        <v>0</v>
      </c>
      <c r="BV135" s="17">
        <v>0</v>
      </c>
      <c r="BW135" s="17">
        <v>0</v>
      </c>
      <c r="BX135" s="17">
        <v>0</v>
      </c>
      <c r="BY135" s="17">
        <v>1</v>
      </c>
      <c r="BZ135" s="17">
        <v>0</v>
      </c>
      <c r="CB135" s="17">
        <v>1</v>
      </c>
      <c r="CC135" s="121">
        <v>8</v>
      </c>
      <c r="CE135" s="118">
        <v>2</v>
      </c>
      <c r="CF135" s="17">
        <v>0</v>
      </c>
      <c r="CG135" s="17">
        <v>0</v>
      </c>
      <c r="CH135" s="17">
        <v>0</v>
      </c>
      <c r="CI135" s="17">
        <v>0</v>
      </c>
      <c r="CJ135" s="17">
        <v>0</v>
      </c>
      <c r="CK135" s="17">
        <v>0</v>
      </c>
      <c r="CL135" s="121">
        <v>2</v>
      </c>
      <c r="CM135" s="17" t="s">
        <v>1543</v>
      </c>
      <c r="CN135" s="17" t="s">
        <v>1200</v>
      </c>
      <c r="CO135" s="17" t="s">
        <v>1544</v>
      </c>
      <c r="CP135" s="17">
        <v>1</v>
      </c>
      <c r="CQ135" s="118">
        <v>1</v>
      </c>
      <c r="CR135" s="17">
        <v>0</v>
      </c>
      <c r="CS135" s="17" t="s">
        <v>676</v>
      </c>
      <c r="CT135" s="17" t="s">
        <v>77</v>
      </c>
      <c r="CV135" s="17" t="s">
        <v>1117</v>
      </c>
      <c r="CW135" s="17" t="s">
        <v>678</v>
      </c>
      <c r="CX135" s="17" t="s">
        <v>179</v>
      </c>
      <c r="CY135" s="121"/>
      <c r="CZ135" s="118">
        <v>0</v>
      </c>
      <c r="DC135" s="121"/>
      <c r="DD135" s="126"/>
      <c r="DF135" s="118"/>
      <c r="DG135" s="17" t="s">
        <v>1248</v>
      </c>
      <c r="DI135" s="126" t="s">
        <v>2690</v>
      </c>
      <c r="DJ135" s="118">
        <v>6</v>
      </c>
      <c r="DK135" s="118" t="s">
        <v>1502</v>
      </c>
      <c r="DL135" s="121"/>
      <c r="DM135" s="17" t="s">
        <v>1545</v>
      </c>
      <c r="DQ135" s="121"/>
      <c r="DY135" s="118"/>
      <c r="ED135" s="121"/>
      <c r="EK135" s="118"/>
      <c r="EL135" s="121"/>
      <c r="EM135" s="118">
        <v>50</v>
      </c>
      <c r="EN135" s="17">
        <v>1</v>
      </c>
      <c r="EO135" s="121"/>
      <c r="EP135" s="17">
        <v>42</v>
      </c>
      <c r="EQ135" s="118"/>
      <c r="ER135" s="121"/>
      <c r="EV135" s="128"/>
      <c r="EW135" s="128"/>
      <c r="EZ135" s="121"/>
      <c r="FB135" s="118"/>
      <c r="FD135" s="17">
        <v>0</v>
      </c>
      <c r="FE135" s="222">
        <v>14</v>
      </c>
      <c r="FF135" s="222"/>
      <c r="FG135" s="223"/>
      <c r="FH135" s="223"/>
      <c r="FI135" s="224"/>
      <c r="FJ135" s="223"/>
      <c r="FK135" s="118"/>
      <c r="FY135" s="17" t="s">
        <v>2009</v>
      </c>
      <c r="FZ135" s="129"/>
      <c r="GB135" s="118"/>
      <c r="GH135" s="121"/>
      <c r="GI135" s="118"/>
      <c r="GN135" s="121"/>
      <c r="GO135" s="118"/>
      <c r="GU135" s="121"/>
      <c r="GV135" s="118"/>
      <c r="GY135" s="121"/>
      <c r="GZ135" s="118"/>
      <c r="HA135" s="121"/>
      <c r="HC135" s="118"/>
      <c r="HS135" s="121"/>
      <c r="HT135" s="17" t="s">
        <v>1546</v>
      </c>
      <c r="HU135" s="17" t="s">
        <v>2766</v>
      </c>
    </row>
    <row r="136" spans="1:238" s="17" customFormat="1" ht="12" customHeight="1">
      <c r="A136" s="118">
        <v>130</v>
      </c>
      <c r="C136" s="17" t="s">
        <v>1004</v>
      </c>
      <c r="D136" s="17" t="s">
        <v>663</v>
      </c>
      <c r="E136" s="17" t="s">
        <v>1005</v>
      </c>
      <c r="F136" s="17" t="s">
        <v>1006</v>
      </c>
      <c r="G136" s="17" t="s">
        <v>79</v>
      </c>
      <c r="H136" s="118">
        <v>-17.432600000000001</v>
      </c>
      <c r="I136" s="17">
        <v>-66.112629999999996</v>
      </c>
      <c r="J136" s="17" t="s">
        <v>303</v>
      </c>
      <c r="K136" s="17" t="s">
        <v>201</v>
      </c>
      <c r="L136" s="17" t="s">
        <v>312</v>
      </c>
      <c r="M136" s="121" t="s">
        <v>201</v>
      </c>
      <c r="N136" s="118">
        <v>25</v>
      </c>
      <c r="O136" s="17" t="s">
        <v>78</v>
      </c>
      <c r="P136" s="17" t="s">
        <v>202</v>
      </c>
      <c r="Q136" s="121" t="s">
        <v>179</v>
      </c>
      <c r="R136" s="124">
        <v>0</v>
      </c>
      <c r="S136" s="124">
        <v>0</v>
      </c>
      <c r="T136" s="124">
        <v>3</v>
      </c>
      <c r="U136" s="124">
        <v>0</v>
      </c>
      <c r="V136" s="124">
        <v>3</v>
      </c>
      <c r="W136" s="124">
        <v>2</v>
      </c>
      <c r="X136" s="124">
        <v>0</v>
      </c>
      <c r="Y136" s="125">
        <v>0</v>
      </c>
      <c r="Z136" s="17">
        <v>8</v>
      </c>
      <c r="AA136" s="126"/>
      <c r="AB136" s="127" t="s">
        <v>682</v>
      </c>
      <c r="AC136" s="17" t="s">
        <v>204</v>
      </c>
      <c r="AD136" s="17">
        <v>3</v>
      </c>
      <c r="AE136" s="17" t="s">
        <v>682</v>
      </c>
      <c r="AF136" s="17">
        <v>1</v>
      </c>
      <c r="AG136" s="17" t="s">
        <v>206</v>
      </c>
      <c r="AH136" s="17" t="s">
        <v>207</v>
      </c>
      <c r="AI136" s="17">
        <v>0</v>
      </c>
      <c r="AJ136" s="17" t="s">
        <v>683</v>
      </c>
      <c r="AK136" s="17">
        <v>0</v>
      </c>
      <c r="AL136" s="17" t="s">
        <v>206</v>
      </c>
      <c r="AM136" s="17" t="s">
        <v>77</v>
      </c>
      <c r="AN136" s="17">
        <v>0</v>
      </c>
      <c r="AO136" s="17" t="s">
        <v>77</v>
      </c>
      <c r="AP136" s="17">
        <v>0</v>
      </c>
      <c r="AQ136" s="17" t="s">
        <v>77</v>
      </c>
      <c r="AR136" s="17" t="s">
        <v>198</v>
      </c>
      <c r="AS136" s="17">
        <v>3</v>
      </c>
      <c r="AT136" s="17" t="s">
        <v>683</v>
      </c>
      <c r="AU136" s="17">
        <v>0</v>
      </c>
      <c r="AV136" s="17" t="s">
        <v>206</v>
      </c>
      <c r="AW136" s="17" t="s">
        <v>1007</v>
      </c>
      <c r="AX136" s="17">
        <v>2</v>
      </c>
      <c r="AY136" s="17" t="s">
        <v>683</v>
      </c>
      <c r="AZ136" s="17">
        <v>0</v>
      </c>
      <c r="BA136" s="17" t="s">
        <v>206</v>
      </c>
      <c r="BB136" s="17" t="s">
        <v>77</v>
      </c>
      <c r="BC136" s="17">
        <v>0</v>
      </c>
      <c r="BD136" s="17" t="s">
        <v>77</v>
      </c>
      <c r="BE136" s="17">
        <v>0</v>
      </c>
      <c r="BF136" s="17" t="s">
        <v>77</v>
      </c>
      <c r="BL136" s="17">
        <v>8</v>
      </c>
      <c r="BM136" s="126"/>
      <c r="BN136" s="126"/>
      <c r="BO136" s="126"/>
      <c r="BP136" s="126">
        <v>2023</v>
      </c>
      <c r="BQ136" s="126" t="s">
        <v>171</v>
      </c>
      <c r="BS136" s="128"/>
      <c r="BT136" s="221" t="s">
        <v>1547</v>
      </c>
      <c r="BU136" s="118">
        <v>0</v>
      </c>
      <c r="BV136" s="17">
        <v>2</v>
      </c>
      <c r="BW136" s="17">
        <v>1</v>
      </c>
      <c r="BX136" s="17">
        <v>0</v>
      </c>
      <c r="BY136" s="17">
        <v>0</v>
      </c>
      <c r="BZ136" s="17">
        <v>0</v>
      </c>
      <c r="CB136" s="17">
        <v>3</v>
      </c>
      <c r="CC136" s="121">
        <v>8</v>
      </c>
      <c r="CE136" s="118">
        <v>0</v>
      </c>
      <c r="CF136" s="17">
        <v>0</v>
      </c>
      <c r="CG136" s="17">
        <v>2</v>
      </c>
      <c r="CH136" s="17">
        <v>0</v>
      </c>
      <c r="CI136" s="17">
        <v>0</v>
      </c>
      <c r="CJ136" s="17">
        <v>1</v>
      </c>
      <c r="CK136" s="17">
        <v>2</v>
      </c>
      <c r="CL136" s="121">
        <v>5</v>
      </c>
      <c r="CM136" s="17" t="s">
        <v>1548</v>
      </c>
      <c r="CN136" s="17" t="s">
        <v>1549</v>
      </c>
      <c r="CO136" s="17" t="s">
        <v>1550</v>
      </c>
      <c r="CP136" s="17">
        <v>1</v>
      </c>
      <c r="CQ136" s="118">
        <v>1</v>
      </c>
      <c r="CR136" s="17">
        <v>0</v>
      </c>
      <c r="CS136" s="17" t="s">
        <v>676</v>
      </c>
      <c r="CT136" s="17" t="s">
        <v>77</v>
      </c>
      <c r="CV136" s="17" t="s">
        <v>1117</v>
      </c>
      <c r="CW136" s="17" t="s">
        <v>678</v>
      </c>
      <c r="CX136" s="17" t="s">
        <v>179</v>
      </c>
      <c r="CY136" s="121"/>
      <c r="CZ136" s="118">
        <v>0</v>
      </c>
      <c r="DC136" s="121"/>
      <c r="DD136" s="126"/>
      <c r="DF136" s="118"/>
      <c r="DG136" s="17" t="s">
        <v>1551</v>
      </c>
      <c r="DI136" s="126" t="s">
        <v>2767</v>
      </c>
      <c r="DJ136" s="118">
        <v>1</v>
      </c>
      <c r="DK136" s="118" t="s">
        <v>1365</v>
      </c>
      <c r="DL136" s="121"/>
      <c r="DM136" s="17" t="s">
        <v>2585</v>
      </c>
      <c r="DQ136" s="121"/>
      <c r="DY136" s="118">
        <v>4</v>
      </c>
      <c r="ED136" s="121"/>
      <c r="EG136" s="17">
        <v>8</v>
      </c>
      <c r="EK136" s="118">
        <v>2</v>
      </c>
      <c r="EL136" s="121"/>
      <c r="EM136" s="118">
        <v>50</v>
      </c>
      <c r="EN136" s="17">
        <v>3</v>
      </c>
      <c r="EO136" s="121"/>
      <c r="EP136" s="17">
        <v>42</v>
      </c>
      <c r="EQ136" s="118"/>
      <c r="ER136" s="121"/>
      <c r="EV136" s="128"/>
      <c r="EW136" s="128"/>
      <c r="EZ136" s="121"/>
      <c r="FB136" s="118"/>
      <c r="FD136" s="17">
        <v>0</v>
      </c>
      <c r="FE136" s="222">
        <v>14</v>
      </c>
      <c r="FF136" s="222"/>
      <c r="FG136" s="223"/>
      <c r="FH136" s="223"/>
      <c r="FI136" s="224"/>
      <c r="FJ136" s="223"/>
      <c r="FK136" s="118"/>
      <c r="FY136" s="225" t="s">
        <v>599</v>
      </c>
      <c r="FZ136" s="129" t="s">
        <v>2021</v>
      </c>
      <c r="GB136" s="118"/>
      <c r="GH136" s="121"/>
      <c r="GI136" s="118"/>
      <c r="GN136" s="121"/>
      <c r="GO136" s="118"/>
      <c r="GU136" s="121"/>
      <c r="GV136" s="118"/>
      <c r="GY136" s="121"/>
      <c r="GZ136" s="118"/>
      <c r="HA136" s="121"/>
      <c r="HC136" s="118"/>
      <c r="HS136" s="121"/>
      <c r="HT136" s="17" t="s">
        <v>2768</v>
      </c>
      <c r="HU136" s="17" t="s">
        <v>2769</v>
      </c>
    </row>
    <row r="137" spans="1:238" s="17" customFormat="1" ht="12" customHeight="1">
      <c r="A137" s="118">
        <v>131</v>
      </c>
      <c r="C137" s="17" t="s">
        <v>679</v>
      </c>
      <c r="D137" s="17" t="s">
        <v>663</v>
      </c>
      <c r="E137" s="17" t="s">
        <v>1008</v>
      </c>
      <c r="F137" s="17" t="s">
        <v>1009</v>
      </c>
      <c r="G137" s="17" t="s">
        <v>79</v>
      </c>
      <c r="H137" s="119">
        <v>-17.611089</v>
      </c>
      <c r="I137" s="120">
        <v>-65.793570000000003</v>
      </c>
      <c r="J137" s="17" t="s">
        <v>310</v>
      </c>
      <c r="K137" s="17" t="s">
        <v>1009</v>
      </c>
      <c r="L137" s="17" t="s">
        <v>953</v>
      </c>
      <c r="M137" s="121" t="s">
        <v>201</v>
      </c>
      <c r="N137" s="122">
        <v>40</v>
      </c>
      <c r="O137" s="123" t="s">
        <v>78</v>
      </c>
      <c r="P137" s="17" t="s">
        <v>202</v>
      </c>
      <c r="Q137" s="121" t="s">
        <v>179</v>
      </c>
      <c r="R137" s="124">
        <v>0</v>
      </c>
      <c r="S137" s="124">
        <v>0</v>
      </c>
      <c r="T137" s="124">
        <v>3</v>
      </c>
      <c r="U137" s="124">
        <v>0</v>
      </c>
      <c r="V137" s="124">
        <v>3</v>
      </c>
      <c r="W137" s="124">
        <v>3</v>
      </c>
      <c r="X137" s="124">
        <v>0</v>
      </c>
      <c r="Y137" s="125">
        <v>0</v>
      </c>
      <c r="Z137" s="17">
        <v>9</v>
      </c>
      <c r="AA137" s="126"/>
      <c r="AB137" s="127" t="s">
        <v>203</v>
      </c>
      <c r="AC137" s="17" t="s">
        <v>204</v>
      </c>
      <c r="AD137" s="17">
        <v>3</v>
      </c>
      <c r="AE137" s="17" t="s">
        <v>205</v>
      </c>
      <c r="AF137" s="17">
        <v>1</v>
      </c>
      <c r="AG137" s="17" t="s">
        <v>206</v>
      </c>
      <c r="AH137" s="17" t="s">
        <v>207</v>
      </c>
      <c r="AI137" s="17">
        <v>0</v>
      </c>
      <c r="AJ137" s="17" t="s">
        <v>208</v>
      </c>
      <c r="AK137" s="17">
        <v>0</v>
      </c>
      <c r="AL137" s="17" t="s">
        <v>206</v>
      </c>
      <c r="AM137" s="17" t="s">
        <v>77</v>
      </c>
      <c r="AN137" s="17">
        <v>0</v>
      </c>
      <c r="AO137" s="17" t="s">
        <v>77</v>
      </c>
      <c r="AP137" s="17">
        <v>0</v>
      </c>
      <c r="AQ137" s="17" t="s">
        <v>77</v>
      </c>
      <c r="AR137" s="17" t="s">
        <v>198</v>
      </c>
      <c r="AS137" s="17">
        <v>3</v>
      </c>
      <c r="AT137" s="17" t="s">
        <v>210</v>
      </c>
      <c r="AU137" s="17">
        <v>1</v>
      </c>
      <c r="AV137" s="17" t="s">
        <v>206</v>
      </c>
      <c r="AW137" s="17" t="s">
        <v>186</v>
      </c>
      <c r="AX137" s="17">
        <v>3</v>
      </c>
      <c r="AY137" s="17" t="s">
        <v>230</v>
      </c>
      <c r="AZ137" s="17">
        <v>0</v>
      </c>
      <c r="BA137" s="17" t="s">
        <v>206</v>
      </c>
      <c r="BB137" s="17" t="s">
        <v>77</v>
      </c>
      <c r="BC137" s="17">
        <v>0</v>
      </c>
      <c r="BD137" s="17" t="s">
        <v>77</v>
      </c>
      <c r="BE137" s="17">
        <v>0</v>
      </c>
      <c r="BF137" s="17" t="s">
        <v>77</v>
      </c>
      <c r="BL137" s="17">
        <v>9</v>
      </c>
      <c r="BM137" s="126" t="s">
        <v>519</v>
      </c>
      <c r="BN137" s="126" t="s">
        <v>1993</v>
      </c>
      <c r="BO137" s="126"/>
      <c r="BP137" s="126">
        <v>2023</v>
      </c>
      <c r="BQ137" s="126" t="s">
        <v>171</v>
      </c>
      <c r="BS137" s="128"/>
      <c r="BT137" s="221" t="s">
        <v>1552</v>
      </c>
      <c r="BU137" s="118">
        <v>0</v>
      </c>
      <c r="BV137" s="17">
        <v>2</v>
      </c>
      <c r="BW137" s="17">
        <v>0</v>
      </c>
      <c r="BX137" s="17">
        <v>0</v>
      </c>
      <c r="BY137" s="17">
        <v>0</v>
      </c>
      <c r="BZ137" s="17">
        <v>0</v>
      </c>
      <c r="CB137" s="17">
        <v>2</v>
      </c>
      <c r="CC137" s="121">
        <v>9</v>
      </c>
      <c r="CE137" s="118">
        <v>0</v>
      </c>
      <c r="CF137" s="17">
        <v>0</v>
      </c>
      <c r="CG137" s="17">
        <v>2</v>
      </c>
      <c r="CH137" s="17">
        <v>0</v>
      </c>
      <c r="CI137" s="17">
        <v>0</v>
      </c>
      <c r="CJ137" s="17">
        <v>0</v>
      </c>
      <c r="CK137" s="225">
        <v>0</v>
      </c>
      <c r="CL137" s="121">
        <v>2</v>
      </c>
      <c r="CM137" s="17" t="s">
        <v>1553</v>
      </c>
      <c r="CN137" s="17" t="s">
        <v>1089</v>
      </c>
      <c r="CO137" s="17" t="s">
        <v>1554</v>
      </c>
      <c r="CP137" s="17">
        <v>1</v>
      </c>
      <c r="CQ137" s="118">
        <v>1</v>
      </c>
      <c r="CR137" s="17">
        <v>0</v>
      </c>
      <c r="CS137" s="17" t="s">
        <v>676</v>
      </c>
      <c r="CT137" s="17" t="s">
        <v>77</v>
      </c>
      <c r="CV137" s="17" t="s">
        <v>1117</v>
      </c>
      <c r="CW137" s="17" t="s">
        <v>678</v>
      </c>
      <c r="CX137" s="17" t="s">
        <v>179</v>
      </c>
      <c r="CY137" s="121"/>
      <c r="CZ137" s="118">
        <v>0</v>
      </c>
      <c r="DC137" s="121"/>
      <c r="DD137" s="126"/>
      <c r="DF137" s="118"/>
      <c r="DG137" s="17" t="s">
        <v>1118</v>
      </c>
      <c r="DI137" s="126" t="s">
        <v>2651</v>
      </c>
      <c r="DJ137" s="118">
        <v>28</v>
      </c>
      <c r="DK137" s="118" t="s">
        <v>1255</v>
      </c>
      <c r="DL137" s="121"/>
      <c r="DM137" s="17" t="s">
        <v>1139</v>
      </c>
      <c r="DQ137" s="121"/>
      <c r="DY137" s="118"/>
      <c r="ED137" s="121"/>
      <c r="EK137" s="118"/>
      <c r="EL137" s="129"/>
      <c r="EM137" s="118">
        <v>70</v>
      </c>
      <c r="EN137" s="17">
        <v>2</v>
      </c>
      <c r="EO137" s="121"/>
      <c r="EP137" s="17">
        <v>59</v>
      </c>
      <c r="EQ137" s="118"/>
      <c r="ER137" s="121"/>
      <c r="EV137" s="128"/>
      <c r="EW137" s="128"/>
      <c r="EZ137" s="121"/>
      <c r="FB137" s="118"/>
      <c r="FD137" s="17">
        <v>0</v>
      </c>
      <c r="FE137" s="222">
        <v>14</v>
      </c>
      <c r="FF137" s="222"/>
      <c r="FG137" s="223"/>
      <c r="FH137" s="223"/>
      <c r="FI137" s="224"/>
      <c r="FJ137" s="223"/>
      <c r="FK137" s="118"/>
      <c r="FY137" s="225" t="s">
        <v>599</v>
      </c>
      <c r="FZ137" s="129"/>
      <c r="GB137" s="118"/>
      <c r="GH137" s="121"/>
      <c r="GI137" s="118"/>
      <c r="GN137" s="121"/>
      <c r="GO137" s="118"/>
      <c r="GU137" s="121"/>
      <c r="GV137" s="118"/>
      <c r="GY137" s="121"/>
      <c r="GZ137" s="118"/>
      <c r="HA137" s="121"/>
      <c r="HC137" s="118"/>
      <c r="HS137" s="121"/>
      <c r="HT137" s="17" t="s">
        <v>1256</v>
      </c>
      <c r="HU137" s="17" t="s">
        <v>2770</v>
      </c>
    </row>
    <row r="138" spans="1:238" s="17" customFormat="1" ht="12" customHeight="1">
      <c r="A138" s="118">
        <v>132</v>
      </c>
      <c r="C138" s="17" t="s">
        <v>1010</v>
      </c>
      <c r="D138" s="17" t="s">
        <v>663</v>
      </c>
      <c r="E138" s="132" t="s">
        <v>1011</v>
      </c>
      <c r="F138" s="17" t="s">
        <v>1012</v>
      </c>
      <c r="G138" s="17" t="s">
        <v>79</v>
      </c>
      <c r="H138" s="118">
        <v>-17.412832999999999</v>
      </c>
      <c r="I138" s="17">
        <v>-66.336222000000006</v>
      </c>
      <c r="J138" s="17" t="s">
        <v>310</v>
      </c>
      <c r="K138" s="17" t="s">
        <v>963</v>
      </c>
      <c r="L138" s="17" t="s">
        <v>220</v>
      </c>
      <c r="M138" s="121" t="s">
        <v>201</v>
      </c>
      <c r="N138" s="118">
        <v>60</v>
      </c>
      <c r="O138" s="17" t="s">
        <v>78</v>
      </c>
      <c r="P138" s="17" t="s">
        <v>202</v>
      </c>
      <c r="Q138" s="121" t="s">
        <v>179</v>
      </c>
      <c r="R138" s="124">
        <v>0</v>
      </c>
      <c r="S138" s="124">
        <v>0</v>
      </c>
      <c r="T138" s="124">
        <v>3</v>
      </c>
      <c r="U138" s="124">
        <v>0</v>
      </c>
      <c r="V138" s="124">
        <v>3</v>
      </c>
      <c r="W138" s="124">
        <v>3</v>
      </c>
      <c r="X138" s="124">
        <v>1</v>
      </c>
      <c r="Y138" s="125">
        <v>0</v>
      </c>
      <c r="Z138" s="17">
        <v>10</v>
      </c>
      <c r="AA138" s="126"/>
      <c r="AB138" s="127" t="s">
        <v>1555</v>
      </c>
      <c r="AC138" s="17" t="s">
        <v>204</v>
      </c>
      <c r="AD138" s="17">
        <v>3</v>
      </c>
      <c r="AE138" s="17" t="s">
        <v>205</v>
      </c>
      <c r="AF138" s="17">
        <v>1</v>
      </c>
      <c r="AG138" s="17" t="s">
        <v>206</v>
      </c>
      <c r="AH138" s="17" t="s">
        <v>207</v>
      </c>
      <c r="AI138" s="17">
        <v>0</v>
      </c>
      <c r="AJ138" s="17" t="s">
        <v>208</v>
      </c>
      <c r="AK138" s="17">
        <v>0</v>
      </c>
      <c r="AL138" s="17" t="s">
        <v>206</v>
      </c>
      <c r="AM138" s="17" t="s">
        <v>77</v>
      </c>
      <c r="AN138" s="17">
        <v>0</v>
      </c>
      <c r="AO138" s="17" t="s">
        <v>209</v>
      </c>
      <c r="AP138" s="17">
        <v>0</v>
      </c>
      <c r="AQ138" s="17" t="s">
        <v>77</v>
      </c>
      <c r="AR138" s="17" t="s">
        <v>198</v>
      </c>
      <c r="AS138" s="17">
        <v>3</v>
      </c>
      <c r="AT138" s="17" t="s">
        <v>1013</v>
      </c>
      <c r="AU138" s="17">
        <v>0</v>
      </c>
      <c r="AV138" s="17" t="s">
        <v>189</v>
      </c>
      <c r="AW138" s="17" t="s">
        <v>860</v>
      </c>
      <c r="AX138" s="17">
        <v>3</v>
      </c>
      <c r="AY138" s="17" t="s">
        <v>1014</v>
      </c>
      <c r="AZ138" s="17">
        <v>1</v>
      </c>
      <c r="BA138" s="17" t="s">
        <v>189</v>
      </c>
      <c r="BB138" s="17" t="s">
        <v>252</v>
      </c>
      <c r="BC138" s="17">
        <v>1</v>
      </c>
      <c r="BD138" s="17" t="s">
        <v>1013</v>
      </c>
      <c r="BE138" s="17">
        <v>0</v>
      </c>
      <c r="BF138" s="17" t="s">
        <v>189</v>
      </c>
      <c r="BL138" s="17">
        <v>10</v>
      </c>
      <c r="BM138" s="126" t="s">
        <v>2007</v>
      </c>
      <c r="BN138" s="126"/>
      <c r="BO138" s="126"/>
      <c r="BP138" s="126">
        <v>2023</v>
      </c>
      <c r="BQ138" s="126" t="s">
        <v>171</v>
      </c>
      <c r="BS138" s="128"/>
      <c r="BT138" s="221" t="s">
        <v>1556</v>
      </c>
      <c r="BU138" s="118">
        <v>0</v>
      </c>
      <c r="BV138" s="17">
        <v>0</v>
      </c>
      <c r="BW138" s="17">
        <v>0</v>
      </c>
      <c r="BX138" s="17">
        <v>0</v>
      </c>
      <c r="BY138" s="17">
        <v>0</v>
      </c>
      <c r="BZ138" s="17">
        <v>1</v>
      </c>
      <c r="CB138" s="17">
        <v>1</v>
      </c>
      <c r="CC138" s="121">
        <v>10</v>
      </c>
      <c r="CE138" s="118">
        <v>0</v>
      </c>
      <c r="CF138" s="17">
        <v>0</v>
      </c>
      <c r="CG138" s="17">
        <v>0</v>
      </c>
      <c r="CH138" s="17">
        <v>0</v>
      </c>
      <c r="CI138" s="17">
        <v>0</v>
      </c>
      <c r="CJ138" s="17">
        <v>0</v>
      </c>
      <c r="CK138" s="17">
        <v>0</v>
      </c>
      <c r="CL138" s="121">
        <v>0</v>
      </c>
      <c r="CM138" s="17" t="s">
        <v>1557</v>
      </c>
      <c r="CN138" s="17" t="s">
        <v>1124</v>
      </c>
      <c r="CO138" s="17" t="s">
        <v>1448</v>
      </c>
      <c r="CP138" s="17">
        <v>1</v>
      </c>
      <c r="CQ138" s="118">
        <v>0</v>
      </c>
      <c r="CR138" s="17">
        <v>1</v>
      </c>
      <c r="CS138" s="17" t="s">
        <v>544</v>
      </c>
      <c r="CT138" s="17" t="s">
        <v>677</v>
      </c>
      <c r="CV138" s="17" t="s">
        <v>1528</v>
      </c>
      <c r="CW138" s="17" t="s">
        <v>417</v>
      </c>
      <c r="CX138" s="17" t="s">
        <v>417</v>
      </c>
      <c r="CY138" s="121"/>
      <c r="CZ138" s="118">
        <v>0</v>
      </c>
      <c r="DC138" s="121"/>
      <c r="DD138" s="126"/>
      <c r="DF138" s="118"/>
      <c r="DG138" s="17" t="s">
        <v>1127</v>
      </c>
      <c r="DI138" s="126" t="s">
        <v>2771</v>
      </c>
      <c r="DJ138" s="118">
        <v>2</v>
      </c>
      <c r="DK138" s="118" t="s">
        <v>1558</v>
      </c>
      <c r="DL138" s="121"/>
      <c r="DM138" s="17" t="s">
        <v>130</v>
      </c>
      <c r="DQ138" s="121"/>
      <c r="DY138" s="118"/>
      <c r="ED138" s="121"/>
      <c r="EK138" s="118"/>
      <c r="EL138" s="121"/>
      <c r="EM138" s="118">
        <v>100</v>
      </c>
      <c r="EN138" s="17">
        <v>1</v>
      </c>
      <c r="EO138" s="121"/>
      <c r="EP138" s="17">
        <v>81</v>
      </c>
      <c r="EQ138" s="118"/>
      <c r="ER138" s="121"/>
      <c r="EV138" s="128"/>
      <c r="EW138" s="128"/>
      <c r="EZ138" s="121"/>
      <c r="FB138" s="118"/>
      <c r="FD138" s="17">
        <v>0</v>
      </c>
      <c r="FE138" s="222">
        <v>14</v>
      </c>
      <c r="FF138" s="222"/>
      <c r="FG138" s="223"/>
      <c r="FH138" s="223"/>
      <c r="FI138" s="224"/>
      <c r="FJ138" s="223"/>
      <c r="FK138" s="118"/>
      <c r="FY138" s="17" t="s">
        <v>2009</v>
      </c>
      <c r="FZ138" s="129"/>
      <c r="GB138" s="118"/>
      <c r="GH138" s="121"/>
      <c r="GI138" s="118"/>
      <c r="GN138" s="121"/>
      <c r="GO138" s="118"/>
      <c r="GU138" s="121"/>
      <c r="GV138" s="118"/>
      <c r="GY138" s="121"/>
      <c r="GZ138" s="118"/>
      <c r="HA138" s="121"/>
      <c r="HC138" s="118"/>
      <c r="HS138" s="121"/>
      <c r="HT138" s="17" t="s">
        <v>1558</v>
      </c>
      <c r="HU138" s="17" t="s">
        <v>2731</v>
      </c>
    </row>
    <row r="139" spans="1:238" s="17" customFormat="1" ht="12" customHeight="1">
      <c r="A139" s="118">
        <v>133</v>
      </c>
      <c r="C139" s="17" t="s">
        <v>905</v>
      </c>
      <c r="D139" s="17" t="s">
        <v>663</v>
      </c>
      <c r="E139" s="17" t="s">
        <v>1015</v>
      </c>
      <c r="F139" s="17" t="s">
        <v>1016</v>
      </c>
      <c r="G139" s="17" t="s">
        <v>79</v>
      </c>
      <c r="H139" s="119">
        <v>-17.761547</v>
      </c>
      <c r="I139" s="120">
        <v>-63.126657000000002</v>
      </c>
      <c r="J139" s="17" t="s">
        <v>303</v>
      </c>
      <c r="K139" s="17" t="s">
        <v>176</v>
      </c>
      <c r="L139" s="17" t="s">
        <v>304</v>
      </c>
      <c r="M139" s="121" t="s">
        <v>177</v>
      </c>
      <c r="N139" s="122">
        <v>40</v>
      </c>
      <c r="O139" s="123" t="s">
        <v>78</v>
      </c>
      <c r="P139" s="17" t="s">
        <v>196</v>
      </c>
      <c r="Q139" s="121" t="s">
        <v>179</v>
      </c>
      <c r="R139" s="124">
        <v>3</v>
      </c>
      <c r="S139" s="124">
        <v>3</v>
      </c>
      <c r="T139" s="124">
        <v>0</v>
      </c>
      <c r="U139" s="124">
        <v>0</v>
      </c>
      <c r="V139" s="124">
        <v>0</v>
      </c>
      <c r="W139" s="124">
        <v>3</v>
      </c>
      <c r="X139" s="124">
        <v>3</v>
      </c>
      <c r="Y139" s="125">
        <v>0</v>
      </c>
      <c r="Z139" s="17">
        <v>12</v>
      </c>
      <c r="AA139" s="126"/>
      <c r="AB139" s="127" t="s">
        <v>1559</v>
      </c>
      <c r="AC139" s="17" t="s">
        <v>571</v>
      </c>
      <c r="AD139" s="17">
        <v>3</v>
      </c>
      <c r="AE139" s="17" t="s">
        <v>181</v>
      </c>
      <c r="AF139" s="17">
        <v>1</v>
      </c>
      <c r="AG139" s="17" t="s">
        <v>206</v>
      </c>
      <c r="AH139" s="17" t="s">
        <v>188</v>
      </c>
      <c r="AI139" s="17">
        <v>3</v>
      </c>
      <c r="AJ139" s="17" t="s">
        <v>1017</v>
      </c>
      <c r="AK139" s="17">
        <v>1</v>
      </c>
      <c r="AL139" s="17" t="s">
        <v>189</v>
      </c>
      <c r="AM139" s="17" t="s">
        <v>77</v>
      </c>
      <c r="AN139" s="17">
        <v>0</v>
      </c>
      <c r="AO139" s="17" t="s">
        <v>77</v>
      </c>
      <c r="AP139" s="17">
        <v>0</v>
      </c>
      <c r="AQ139" s="17" t="s">
        <v>77</v>
      </c>
      <c r="AR139" s="17" t="s">
        <v>77</v>
      </c>
      <c r="AS139" s="17">
        <v>0</v>
      </c>
      <c r="AT139" s="17" t="s">
        <v>77</v>
      </c>
      <c r="AU139" s="17">
        <v>0</v>
      </c>
      <c r="AV139" s="17" t="s">
        <v>77</v>
      </c>
      <c r="AW139" s="17" t="s">
        <v>253</v>
      </c>
      <c r="AX139" s="17">
        <v>3</v>
      </c>
      <c r="AY139" s="17" t="s">
        <v>325</v>
      </c>
      <c r="AZ139" s="17">
        <v>1</v>
      </c>
      <c r="BA139" s="17" t="s">
        <v>214</v>
      </c>
      <c r="BB139" s="17" t="s">
        <v>930</v>
      </c>
      <c r="BC139" s="17">
        <v>3</v>
      </c>
      <c r="BD139" s="17" t="s">
        <v>326</v>
      </c>
      <c r="BE139" s="17">
        <v>0</v>
      </c>
      <c r="BF139" s="17" t="s">
        <v>214</v>
      </c>
      <c r="BL139" s="17">
        <v>12</v>
      </c>
      <c r="BM139" s="126"/>
      <c r="BN139" s="126"/>
      <c r="BO139" s="126"/>
      <c r="BP139" s="126">
        <v>2023</v>
      </c>
      <c r="BQ139" s="126" t="s">
        <v>171</v>
      </c>
      <c r="BS139" s="128"/>
      <c r="BT139" s="221" t="s">
        <v>1560</v>
      </c>
      <c r="BU139" s="118">
        <v>2</v>
      </c>
      <c r="BV139" s="17">
        <v>0</v>
      </c>
      <c r="BW139" s="17">
        <v>0</v>
      </c>
      <c r="BX139" s="17">
        <v>0</v>
      </c>
      <c r="BY139" s="17">
        <v>1</v>
      </c>
      <c r="BZ139" s="17">
        <v>2</v>
      </c>
      <c r="CB139" s="17">
        <v>5</v>
      </c>
      <c r="CC139" s="121">
        <v>12</v>
      </c>
      <c r="CE139" s="118">
        <v>1</v>
      </c>
      <c r="CF139" s="17">
        <v>0</v>
      </c>
      <c r="CG139" s="17">
        <v>0</v>
      </c>
      <c r="CH139" s="17">
        <v>0</v>
      </c>
      <c r="CI139" s="17">
        <v>0</v>
      </c>
      <c r="CJ139" s="17">
        <v>0</v>
      </c>
      <c r="CK139" s="17">
        <v>0</v>
      </c>
      <c r="CL139" s="121">
        <v>1</v>
      </c>
      <c r="CM139" s="17" t="s">
        <v>1561</v>
      </c>
      <c r="CN139" s="17" t="s">
        <v>1107</v>
      </c>
      <c r="CO139" s="17" t="s">
        <v>1269</v>
      </c>
      <c r="CP139" s="17">
        <v>1</v>
      </c>
      <c r="CQ139" s="118">
        <v>0</v>
      </c>
      <c r="CR139" s="17">
        <v>2</v>
      </c>
      <c r="CS139" s="17" t="s">
        <v>544</v>
      </c>
      <c r="CT139" s="17" t="s">
        <v>677</v>
      </c>
      <c r="CV139" s="17" t="s">
        <v>1528</v>
      </c>
      <c r="CW139" s="17" t="s">
        <v>417</v>
      </c>
      <c r="CX139" s="17" t="s">
        <v>417</v>
      </c>
      <c r="CY139" s="121"/>
      <c r="CZ139" s="118">
        <v>0</v>
      </c>
      <c r="DC139" s="121"/>
      <c r="DD139" s="126"/>
      <c r="DF139" s="118"/>
      <c r="DG139" s="17" t="s">
        <v>1270</v>
      </c>
      <c r="DI139" s="126" t="s">
        <v>2633</v>
      </c>
      <c r="DJ139" s="118">
        <v>16</v>
      </c>
      <c r="DK139" s="118" t="s">
        <v>1562</v>
      </c>
      <c r="DL139" s="121"/>
      <c r="DM139" s="17" t="s">
        <v>1503</v>
      </c>
      <c r="DQ139" s="121"/>
      <c r="DY139" s="118"/>
      <c r="ED139" s="121"/>
      <c r="EK139" s="118"/>
      <c r="EL139" s="129"/>
      <c r="EM139" s="118">
        <v>70</v>
      </c>
      <c r="EN139" s="17">
        <v>5</v>
      </c>
      <c r="EO139" s="121"/>
      <c r="EP139" s="17">
        <v>59</v>
      </c>
      <c r="EQ139" s="118"/>
      <c r="ER139" s="121"/>
      <c r="EV139" s="128"/>
      <c r="EW139" s="128"/>
      <c r="EZ139" s="121"/>
      <c r="FB139" s="118"/>
      <c r="FD139" s="17">
        <v>0</v>
      </c>
      <c r="FE139" s="222">
        <v>14</v>
      </c>
      <c r="FF139" s="222"/>
      <c r="FG139" s="223"/>
      <c r="FH139" s="223"/>
      <c r="FI139" s="224"/>
      <c r="FJ139" s="223"/>
      <c r="FK139" s="118"/>
      <c r="FZ139" s="129"/>
      <c r="GB139" s="118"/>
      <c r="GH139" s="121"/>
      <c r="GI139" s="118"/>
      <c r="GN139" s="121"/>
      <c r="GO139" s="118"/>
      <c r="GU139" s="121"/>
      <c r="GV139" s="118"/>
      <c r="GY139" s="121"/>
      <c r="GZ139" s="118"/>
      <c r="HA139" s="121"/>
      <c r="HC139" s="118"/>
      <c r="HS139" s="121"/>
      <c r="HT139" s="17" t="s">
        <v>1563</v>
      </c>
      <c r="HU139" s="17" t="s">
        <v>2772</v>
      </c>
    </row>
    <row r="140" spans="1:238" s="17" customFormat="1" ht="12" customHeight="1">
      <c r="A140" s="118">
        <v>134</v>
      </c>
      <c r="C140" s="17" t="s">
        <v>324</v>
      </c>
      <c r="D140" s="17" t="s">
        <v>663</v>
      </c>
      <c r="E140" s="17" t="s">
        <v>1018</v>
      </c>
      <c r="F140" s="17" t="s">
        <v>256</v>
      </c>
      <c r="G140" s="17" t="s">
        <v>79</v>
      </c>
      <c r="H140" s="118">
        <v>-17.520133000000001</v>
      </c>
      <c r="I140" s="17">
        <v>-63.170282999999998</v>
      </c>
      <c r="J140" s="17" t="s">
        <v>303</v>
      </c>
      <c r="K140" s="17" t="s">
        <v>256</v>
      </c>
      <c r="L140" s="17" t="s">
        <v>256</v>
      </c>
      <c r="M140" s="121" t="s">
        <v>177</v>
      </c>
      <c r="N140" s="118">
        <v>60</v>
      </c>
      <c r="O140" s="17" t="s">
        <v>78</v>
      </c>
      <c r="P140" s="17" t="s">
        <v>196</v>
      </c>
      <c r="Q140" s="121" t="s">
        <v>179</v>
      </c>
      <c r="R140" s="124">
        <v>3</v>
      </c>
      <c r="S140" s="124">
        <v>3</v>
      </c>
      <c r="T140" s="124">
        <v>0</v>
      </c>
      <c r="U140" s="124">
        <v>2</v>
      </c>
      <c r="V140" s="124">
        <v>3</v>
      </c>
      <c r="W140" s="124">
        <v>3</v>
      </c>
      <c r="X140" s="124">
        <v>3</v>
      </c>
      <c r="Y140" s="125">
        <v>0</v>
      </c>
      <c r="Z140" s="17">
        <v>17</v>
      </c>
      <c r="AA140" s="126"/>
      <c r="AB140" s="127" t="s">
        <v>180</v>
      </c>
      <c r="AC140" s="17" t="s">
        <v>212</v>
      </c>
      <c r="AD140" s="17">
        <v>3</v>
      </c>
      <c r="AE140" s="17" t="s">
        <v>181</v>
      </c>
      <c r="AF140" s="17">
        <v>1</v>
      </c>
      <c r="AG140" s="17" t="s">
        <v>211</v>
      </c>
      <c r="AH140" s="17" t="s">
        <v>232</v>
      </c>
      <c r="AI140" s="17">
        <v>3</v>
      </c>
      <c r="AJ140" s="17" t="s">
        <v>184</v>
      </c>
      <c r="AK140" s="17">
        <v>1</v>
      </c>
      <c r="AL140" s="17" t="s">
        <v>236</v>
      </c>
      <c r="AM140" s="17" t="s">
        <v>721</v>
      </c>
      <c r="AN140" s="17">
        <v>2</v>
      </c>
      <c r="AO140" s="17" t="s">
        <v>184</v>
      </c>
      <c r="AP140" s="17">
        <v>1</v>
      </c>
      <c r="AQ140" s="17" t="s">
        <v>236</v>
      </c>
      <c r="AR140" s="17" t="s">
        <v>198</v>
      </c>
      <c r="AS140" s="17">
        <v>3</v>
      </c>
      <c r="AT140" s="17" t="s">
        <v>187</v>
      </c>
      <c r="AU140" s="17">
        <v>1</v>
      </c>
      <c r="AV140" s="17" t="s">
        <v>236</v>
      </c>
      <c r="AW140" s="17" t="s">
        <v>186</v>
      </c>
      <c r="AX140" s="17">
        <v>3</v>
      </c>
      <c r="AY140" s="17" t="s">
        <v>229</v>
      </c>
      <c r="AZ140" s="17">
        <v>0</v>
      </c>
      <c r="BA140" s="17" t="s">
        <v>236</v>
      </c>
      <c r="BB140" s="17" t="s">
        <v>930</v>
      </c>
      <c r="BC140" s="17">
        <v>3</v>
      </c>
      <c r="BD140" s="17" t="s">
        <v>229</v>
      </c>
      <c r="BE140" s="17">
        <v>0</v>
      </c>
      <c r="BF140" s="17" t="s">
        <v>206</v>
      </c>
      <c r="BL140" s="17">
        <v>17</v>
      </c>
      <c r="BM140" s="126"/>
      <c r="BN140" s="126"/>
      <c r="BO140" s="126"/>
      <c r="BP140" s="126">
        <v>2023</v>
      </c>
      <c r="BQ140" s="126" t="s">
        <v>171</v>
      </c>
      <c r="BS140" s="128"/>
      <c r="BT140" s="221" t="s">
        <v>1178</v>
      </c>
      <c r="BU140" s="118">
        <v>3</v>
      </c>
      <c r="BV140" s="17">
        <v>0</v>
      </c>
      <c r="BW140" s="17">
        <v>0</v>
      </c>
      <c r="BX140" s="17">
        <v>0</v>
      </c>
      <c r="BY140" s="17">
        <v>0</v>
      </c>
      <c r="BZ140" s="17">
        <v>1</v>
      </c>
      <c r="CB140" s="17">
        <v>4</v>
      </c>
      <c r="CC140" s="121">
        <v>17</v>
      </c>
      <c r="CE140" s="118">
        <v>0</v>
      </c>
      <c r="CF140" s="17">
        <v>0</v>
      </c>
      <c r="CG140" s="17">
        <v>0</v>
      </c>
      <c r="CH140" s="17">
        <v>0</v>
      </c>
      <c r="CI140" s="17">
        <v>0</v>
      </c>
      <c r="CJ140" s="17">
        <v>2</v>
      </c>
      <c r="CK140" s="17">
        <v>0</v>
      </c>
      <c r="CL140" s="121">
        <v>2</v>
      </c>
      <c r="CM140" s="17" t="s">
        <v>1179</v>
      </c>
      <c r="CN140" s="17" t="s">
        <v>1124</v>
      </c>
      <c r="CO140" s="17" t="s">
        <v>1125</v>
      </c>
      <c r="CP140" s="17">
        <v>6</v>
      </c>
      <c r="CQ140" s="118">
        <v>1</v>
      </c>
      <c r="CR140" s="17">
        <v>1</v>
      </c>
      <c r="CS140" s="17" t="s">
        <v>676</v>
      </c>
      <c r="CT140" s="17" t="s">
        <v>677</v>
      </c>
      <c r="CV140" s="17" t="s">
        <v>1538</v>
      </c>
      <c r="CW140" s="17" t="s">
        <v>678</v>
      </c>
      <c r="CX140" s="17" t="s">
        <v>417</v>
      </c>
      <c r="CY140" s="121"/>
      <c r="CZ140" s="118">
        <v>0</v>
      </c>
      <c r="DC140" s="121"/>
      <c r="DD140" s="126"/>
      <c r="DF140" s="118"/>
      <c r="DG140" s="17" t="s">
        <v>1180</v>
      </c>
      <c r="DI140" s="126" t="s">
        <v>2773</v>
      </c>
      <c r="DJ140" s="118">
        <v>6</v>
      </c>
      <c r="DK140" s="118" t="s">
        <v>1564</v>
      </c>
      <c r="DL140" s="121"/>
      <c r="DM140" s="17" t="s">
        <v>1182</v>
      </c>
      <c r="DQ140" s="121"/>
      <c r="DY140" s="118"/>
      <c r="ED140" s="121"/>
      <c r="EK140" s="118"/>
      <c r="EL140" s="129"/>
      <c r="EM140" s="118">
        <v>100</v>
      </c>
      <c r="EN140" s="17">
        <v>4</v>
      </c>
      <c r="EO140" s="121"/>
      <c r="EP140" s="17">
        <v>81</v>
      </c>
      <c r="EQ140" s="118"/>
      <c r="ER140" s="121"/>
      <c r="EV140" s="128"/>
      <c r="EW140" s="128"/>
      <c r="EZ140" s="121"/>
      <c r="FB140" s="118"/>
      <c r="FD140" s="17">
        <v>0</v>
      </c>
      <c r="FE140" s="222">
        <v>14</v>
      </c>
      <c r="FF140" s="222"/>
      <c r="FG140" s="223"/>
      <c r="FH140" s="223"/>
      <c r="FI140" s="224"/>
      <c r="FJ140" s="223"/>
      <c r="FK140" s="118"/>
      <c r="FZ140" s="129"/>
      <c r="GB140" s="118"/>
      <c r="GH140" s="121"/>
      <c r="GI140" s="118"/>
      <c r="GN140" s="121"/>
      <c r="GO140" s="118"/>
      <c r="GU140" s="121"/>
      <c r="GV140" s="118"/>
      <c r="GY140" s="121"/>
      <c r="GZ140" s="118"/>
      <c r="HA140" s="121"/>
      <c r="HC140" s="118"/>
      <c r="HS140" s="121"/>
      <c r="HT140" s="17" t="s">
        <v>1565</v>
      </c>
      <c r="HU140" s="17" t="s">
        <v>2774</v>
      </c>
    </row>
    <row r="141" spans="1:238" s="17" customFormat="1" ht="12" customHeight="1">
      <c r="A141" s="118">
        <v>135</v>
      </c>
      <c r="C141" s="17" t="s">
        <v>1019</v>
      </c>
      <c r="D141" s="17" t="s">
        <v>663</v>
      </c>
      <c r="E141" s="17" t="s">
        <v>1020</v>
      </c>
      <c r="F141" s="17" t="s">
        <v>1021</v>
      </c>
      <c r="G141" s="17" t="s">
        <v>79</v>
      </c>
      <c r="H141" s="119">
        <v>-17.372222000000001</v>
      </c>
      <c r="I141" s="120">
        <v>-66.276625999999993</v>
      </c>
      <c r="J141" s="17" t="s">
        <v>310</v>
      </c>
      <c r="K141" s="17" t="s">
        <v>220</v>
      </c>
      <c r="L141" s="17" t="s">
        <v>220</v>
      </c>
      <c r="M141" s="121" t="s">
        <v>201</v>
      </c>
      <c r="N141" s="122">
        <v>40</v>
      </c>
      <c r="O141" s="123" t="s">
        <v>78</v>
      </c>
      <c r="P141" s="17" t="s">
        <v>202</v>
      </c>
      <c r="Q141" s="121" t="s">
        <v>179</v>
      </c>
      <c r="R141" s="124">
        <v>0</v>
      </c>
      <c r="S141" s="124">
        <v>3</v>
      </c>
      <c r="T141" s="124">
        <v>0</v>
      </c>
      <c r="U141" s="124">
        <v>0</v>
      </c>
      <c r="V141" s="124">
        <v>3</v>
      </c>
      <c r="W141" s="124">
        <v>3</v>
      </c>
      <c r="X141" s="124">
        <v>1</v>
      </c>
      <c r="Y141" s="125">
        <v>0</v>
      </c>
      <c r="Z141" s="17">
        <v>10</v>
      </c>
      <c r="AA141" s="126"/>
      <c r="AB141" s="127" t="s">
        <v>1566</v>
      </c>
      <c r="AC141" s="17" t="s">
        <v>77</v>
      </c>
      <c r="AD141" s="17">
        <v>0</v>
      </c>
      <c r="AE141" s="17" t="s">
        <v>77</v>
      </c>
      <c r="AF141" s="17">
        <v>0</v>
      </c>
      <c r="AG141" s="17" t="s">
        <v>77</v>
      </c>
      <c r="AH141" s="17" t="s">
        <v>257</v>
      </c>
      <c r="AI141" s="17">
        <v>3</v>
      </c>
      <c r="AJ141" s="17" t="s">
        <v>929</v>
      </c>
      <c r="AK141" s="17">
        <v>1</v>
      </c>
      <c r="AL141" s="17" t="s">
        <v>189</v>
      </c>
      <c r="AM141" s="17" t="s">
        <v>77</v>
      </c>
      <c r="AN141" s="17">
        <v>0</v>
      </c>
      <c r="AO141" s="17" t="s">
        <v>77</v>
      </c>
      <c r="AP141" s="17">
        <v>0</v>
      </c>
      <c r="AQ141" s="17" t="s">
        <v>77</v>
      </c>
      <c r="AR141" s="17" t="s">
        <v>315</v>
      </c>
      <c r="AS141" s="17">
        <v>3</v>
      </c>
      <c r="AT141" s="17" t="s">
        <v>326</v>
      </c>
      <c r="AU141" s="17">
        <v>0</v>
      </c>
      <c r="AV141" s="17" t="s">
        <v>189</v>
      </c>
      <c r="AW141" s="17" t="s">
        <v>317</v>
      </c>
      <c r="AX141" s="17">
        <v>3</v>
      </c>
      <c r="AY141" s="17" t="s">
        <v>325</v>
      </c>
      <c r="AZ141" s="17">
        <v>1</v>
      </c>
      <c r="BA141" s="17" t="s">
        <v>189</v>
      </c>
      <c r="BB141" s="17" t="s">
        <v>252</v>
      </c>
      <c r="BC141" s="17">
        <v>1</v>
      </c>
      <c r="BD141" s="17" t="s">
        <v>326</v>
      </c>
      <c r="BE141" s="17">
        <v>0</v>
      </c>
      <c r="BF141" s="17" t="s">
        <v>189</v>
      </c>
      <c r="BG141" s="17" t="s">
        <v>77</v>
      </c>
      <c r="BH141" s="17">
        <v>0</v>
      </c>
      <c r="BI141" s="17" t="s">
        <v>77</v>
      </c>
      <c r="BJ141" s="17">
        <v>0</v>
      </c>
      <c r="BK141" s="17" t="s">
        <v>77</v>
      </c>
      <c r="BL141" s="17">
        <v>10</v>
      </c>
      <c r="BM141" s="126"/>
      <c r="BN141" s="126"/>
      <c r="BO141" s="126"/>
      <c r="BP141" s="126">
        <v>2023</v>
      </c>
      <c r="BQ141" s="126" t="s">
        <v>172</v>
      </c>
      <c r="BS141" s="128"/>
      <c r="BT141" s="221" t="s">
        <v>1567</v>
      </c>
      <c r="BU141" s="118">
        <v>0</v>
      </c>
      <c r="BV141" s="17">
        <v>2</v>
      </c>
      <c r="BW141" s="17">
        <v>0</v>
      </c>
      <c r="BX141" s="17">
        <v>0</v>
      </c>
      <c r="BY141" s="17">
        <v>0</v>
      </c>
      <c r="BZ141" s="17">
        <v>0</v>
      </c>
      <c r="CB141" s="17">
        <v>2</v>
      </c>
      <c r="CC141" s="121">
        <v>10</v>
      </c>
      <c r="CE141" s="118">
        <v>0</v>
      </c>
      <c r="CF141" s="17">
        <v>0</v>
      </c>
      <c r="CG141" s="17">
        <v>2</v>
      </c>
      <c r="CH141" s="17">
        <v>0</v>
      </c>
      <c r="CI141" s="17">
        <v>0</v>
      </c>
      <c r="CJ141" s="17">
        <v>1</v>
      </c>
      <c r="CK141" s="17">
        <v>0</v>
      </c>
      <c r="CL141" s="121">
        <v>3</v>
      </c>
      <c r="CM141" s="17" t="s">
        <v>1568</v>
      </c>
      <c r="CN141" s="17" t="s">
        <v>1569</v>
      </c>
      <c r="CO141" s="17" t="s">
        <v>1570</v>
      </c>
      <c r="CP141" s="17">
        <v>2</v>
      </c>
      <c r="CQ141" s="118">
        <v>0</v>
      </c>
      <c r="CR141" s="17">
        <v>0</v>
      </c>
      <c r="CS141" s="17" t="s">
        <v>544</v>
      </c>
      <c r="CT141" s="17" t="s">
        <v>77</v>
      </c>
      <c r="CV141" s="17" t="s">
        <v>1100</v>
      </c>
      <c r="CW141" s="17" t="s">
        <v>417</v>
      </c>
      <c r="CX141" s="17" t="s">
        <v>179</v>
      </c>
      <c r="CY141" s="121"/>
      <c r="CZ141" s="118">
        <v>0</v>
      </c>
      <c r="DC141" s="121"/>
      <c r="DD141" s="126"/>
      <c r="DF141" s="118"/>
      <c r="DG141" s="17" t="s">
        <v>1092</v>
      </c>
      <c r="DI141" s="126" t="s">
        <v>2775</v>
      </c>
      <c r="DJ141" s="118">
        <v>1</v>
      </c>
      <c r="DK141" s="118" t="s">
        <v>327</v>
      </c>
      <c r="DL141" s="121"/>
      <c r="DM141" s="17" t="s">
        <v>1094</v>
      </c>
      <c r="DQ141" s="121"/>
      <c r="DY141" s="118"/>
      <c r="ED141" s="121"/>
      <c r="EK141" s="118"/>
      <c r="EL141" s="129"/>
      <c r="EM141" s="118">
        <v>70</v>
      </c>
      <c r="EN141" s="17">
        <v>2</v>
      </c>
      <c r="EO141" s="121"/>
      <c r="EP141" s="17">
        <v>59</v>
      </c>
      <c r="EQ141" s="118"/>
      <c r="ER141" s="121"/>
      <c r="EV141" s="128"/>
      <c r="EW141" s="128"/>
      <c r="EZ141" s="121"/>
      <c r="FB141" s="118"/>
      <c r="FD141" s="17">
        <v>0</v>
      </c>
      <c r="FE141" s="222">
        <v>14</v>
      </c>
      <c r="FF141" s="222"/>
      <c r="FG141" s="223"/>
      <c r="FH141" s="223"/>
      <c r="FI141" s="224"/>
      <c r="FJ141" s="223"/>
      <c r="FK141" s="118"/>
      <c r="FY141" s="17" t="s">
        <v>2022</v>
      </c>
      <c r="FZ141" s="129"/>
      <c r="GB141" s="118"/>
      <c r="GH141" s="121"/>
      <c r="GI141" s="118"/>
      <c r="GN141" s="121"/>
      <c r="GO141" s="118"/>
      <c r="GU141" s="121"/>
      <c r="GV141" s="118"/>
      <c r="GY141" s="121"/>
      <c r="GZ141" s="118"/>
      <c r="HA141" s="121"/>
      <c r="HC141" s="118"/>
      <c r="HS141" s="121"/>
      <c r="HT141" s="17" t="s">
        <v>1571</v>
      </c>
      <c r="HU141" s="17" t="s">
        <v>2776</v>
      </c>
    </row>
    <row r="142" spans="1:238" s="17" customFormat="1" ht="12" customHeight="1">
      <c r="A142" s="118">
        <v>136</v>
      </c>
      <c r="C142" s="17" t="s">
        <v>597</v>
      </c>
      <c r="D142" s="17" t="s">
        <v>663</v>
      </c>
      <c r="E142" s="17" t="s">
        <v>330</v>
      </c>
      <c r="F142" s="17" t="s">
        <v>331</v>
      </c>
      <c r="G142" s="17" t="s">
        <v>79</v>
      </c>
      <c r="H142" s="119">
        <v>-17.757760000000001</v>
      </c>
      <c r="I142" s="120">
        <v>-63.171759999999999</v>
      </c>
      <c r="J142" s="17" t="s">
        <v>303</v>
      </c>
      <c r="K142" s="17" t="s">
        <v>176</v>
      </c>
      <c r="L142" s="17" t="s">
        <v>304</v>
      </c>
      <c r="M142" s="121" t="s">
        <v>177</v>
      </c>
      <c r="N142" s="122">
        <v>25</v>
      </c>
      <c r="O142" s="123" t="s">
        <v>78</v>
      </c>
      <c r="P142" s="17" t="s">
        <v>178</v>
      </c>
      <c r="Q142" s="121" t="s">
        <v>179</v>
      </c>
      <c r="R142" s="124">
        <v>0</v>
      </c>
      <c r="S142" s="124">
        <v>3</v>
      </c>
      <c r="T142" s="124">
        <v>0</v>
      </c>
      <c r="U142" s="124">
        <v>0</v>
      </c>
      <c r="V142" s="124">
        <v>0</v>
      </c>
      <c r="W142" s="124">
        <v>3</v>
      </c>
      <c r="X142" s="124">
        <v>3</v>
      </c>
      <c r="Y142" s="125">
        <v>0</v>
      </c>
      <c r="Z142" s="17">
        <v>9</v>
      </c>
      <c r="AA142" s="126"/>
      <c r="AB142" s="127" t="s">
        <v>248</v>
      </c>
      <c r="AC142" s="17" t="s">
        <v>77</v>
      </c>
      <c r="AD142" s="17">
        <v>0</v>
      </c>
      <c r="AE142" s="17" t="s">
        <v>77</v>
      </c>
      <c r="AF142" s="17">
        <v>0</v>
      </c>
      <c r="AG142" s="17" t="s">
        <v>77</v>
      </c>
      <c r="AH142" s="17" t="s">
        <v>222</v>
      </c>
      <c r="AI142" s="17">
        <v>3</v>
      </c>
      <c r="AJ142" s="17" t="s">
        <v>248</v>
      </c>
      <c r="AK142" s="17">
        <v>1</v>
      </c>
      <c r="AL142" s="17" t="s">
        <v>206</v>
      </c>
      <c r="AM142" s="17" t="s">
        <v>77</v>
      </c>
      <c r="AN142" s="17">
        <v>0</v>
      </c>
      <c r="AO142" s="17" t="s">
        <v>77</v>
      </c>
      <c r="AP142" s="17">
        <v>0</v>
      </c>
      <c r="AQ142" s="17" t="s">
        <v>77</v>
      </c>
      <c r="AR142" s="17" t="s">
        <v>77</v>
      </c>
      <c r="AS142" s="17">
        <v>0</v>
      </c>
      <c r="AT142" s="17" t="s">
        <v>77</v>
      </c>
      <c r="AU142" s="17">
        <v>0</v>
      </c>
      <c r="AV142" s="17" t="s">
        <v>77</v>
      </c>
      <c r="AW142" s="17" t="s">
        <v>332</v>
      </c>
      <c r="AX142" s="17">
        <v>3</v>
      </c>
      <c r="AY142" s="17" t="s">
        <v>249</v>
      </c>
      <c r="AZ142" s="17">
        <v>0</v>
      </c>
      <c r="BA142" s="17" t="s">
        <v>206</v>
      </c>
      <c r="BB142" s="17" t="s">
        <v>930</v>
      </c>
      <c r="BC142" s="17">
        <v>3</v>
      </c>
      <c r="BD142" s="17" t="s">
        <v>249</v>
      </c>
      <c r="BE142" s="17">
        <v>0</v>
      </c>
      <c r="BF142" s="17" t="s">
        <v>206</v>
      </c>
      <c r="BL142" s="17">
        <v>9</v>
      </c>
      <c r="BM142" s="126"/>
      <c r="BN142" s="126"/>
      <c r="BO142" s="126"/>
      <c r="BP142" s="126">
        <v>2023</v>
      </c>
      <c r="BQ142" s="126" t="s">
        <v>172</v>
      </c>
      <c r="BS142" s="128"/>
      <c r="BT142" s="221" t="s">
        <v>1572</v>
      </c>
      <c r="BU142" s="118">
        <v>3</v>
      </c>
      <c r="BV142" s="17">
        <v>0</v>
      </c>
      <c r="BW142" s="17">
        <v>0</v>
      </c>
      <c r="BX142" s="17">
        <v>0</v>
      </c>
      <c r="BY142" s="17">
        <v>0</v>
      </c>
      <c r="BZ142" s="17">
        <v>3</v>
      </c>
      <c r="CB142" s="17">
        <v>6</v>
      </c>
      <c r="CC142" s="121">
        <v>9</v>
      </c>
      <c r="CE142" s="118">
        <v>0</v>
      </c>
      <c r="CF142" s="17">
        <v>0</v>
      </c>
      <c r="CG142" s="17">
        <v>0</v>
      </c>
      <c r="CH142" s="17">
        <v>0</v>
      </c>
      <c r="CI142" s="17">
        <v>0</v>
      </c>
      <c r="CJ142" s="17">
        <v>0</v>
      </c>
      <c r="CK142" s="17">
        <v>0</v>
      </c>
      <c r="CL142" s="121">
        <v>0</v>
      </c>
      <c r="CM142" s="17" t="s">
        <v>1123</v>
      </c>
      <c r="CN142" s="17" t="s">
        <v>1107</v>
      </c>
      <c r="CO142" s="17" t="s">
        <v>1125</v>
      </c>
      <c r="CP142" s="17">
        <v>26</v>
      </c>
      <c r="CQ142" s="118">
        <v>0</v>
      </c>
      <c r="CR142" s="17">
        <v>2</v>
      </c>
      <c r="CS142" s="17" t="s">
        <v>544</v>
      </c>
      <c r="CT142" s="17" t="s">
        <v>677</v>
      </c>
      <c r="CV142" s="17" t="s">
        <v>1573</v>
      </c>
      <c r="CW142" s="17" t="s">
        <v>538</v>
      </c>
      <c r="CX142" s="17" t="s">
        <v>417</v>
      </c>
      <c r="CY142" s="121"/>
      <c r="CZ142" s="118">
        <v>0</v>
      </c>
      <c r="DC142" s="121"/>
      <c r="DD142" s="126"/>
      <c r="DF142" s="118"/>
      <c r="DG142" s="17" t="s">
        <v>1127</v>
      </c>
      <c r="DI142" s="126" t="s">
        <v>2594</v>
      </c>
      <c r="DJ142" s="118">
        <v>11</v>
      </c>
      <c r="DK142" s="118" t="s">
        <v>1128</v>
      </c>
      <c r="DL142" s="121"/>
      <c r="DM142" s="17" t="s">
        <v>130</v>
      </c>
      <c r="DQ142" s="121"/>
      <c r="DY142" s="118"/>
      <c r="ED142" s="121"/>
      <c r="EK142" s="118"/>
      <c r="EL142" s="129"/>
      <c r="EM142" s="118">
        <v>50</v>
      </c>
      <c r="EN142" s="17">
        <v>6</v>
      </c>
      <c r="EO142" s="121"/>
      <c r="EP142" s="17">
        <v>42</v>
      </c>
      <c r="EQ142" s="118"/>
      <c r="ER142" s="121"/>
      <c r="EV142" s="128"/>
      <c r="EW142" s="128"/>
      <c r="EZ142" s="121"/>
      <c r="FB142" s="118"/>
      <c r="FD142" s="17">
        <v>0</v>
      </c>
      <c r="FE142" s="222">
        <v>14</v>
      </c>
      <c r="FF142" s="222"/>
      <c r="FG142" s="223"/>
      <c r="FH142" s="223"/>
      <c r="FI142" s="224"/>
      <c r="FJ142" s="223"/>
      <c r="FK142" s="118"/>
      <c r="FZ142" s="129"/>
      <c r="GB142" s="118"/>
      <c r="GH142" s="121"/>
      <c r="GI142" s="118"/>
      <c r="GN142" s="121"/>
      <c r="GO142" s="118"/>
      <c r="GU142" s="121"/>
      <c r="GV142" s="118"/>
      <c r="GY142" s="121"/>
      <c r="GZ142" s="118"/>
      <c r="HA142" s="121"/>
      <c r="HC142" s="118"/>
      <c r="HS142" s="121"/>
      <c r="HT142" s="17" t="s">
        <v>1128</v>
      </c>
      <c r="HU142" s="17" t="s">
        <v>2777</v>
      </c>
    </row>
    <row r="143" spans="1:238" s="17" customFormat="1" ht="12" customHeight="1">
      <c r="A143" s="118">
        <v>137</v>
      </c>
      <c r="C143" s="17" t="s">
        <v>1019</v>
      </c>
      <c r="D143" s="17" t="s">
        <v>663</v>
      </c>
      <c r="E143" s="17" t="s">
        <v>1022</v>
      </c>
      <c r="F143" s="17" t="s">
        <v>1023</v>
      </c>
      <c r="G143" s="17" t="s">
        <v>79</v>
      </c>
      <c r="H143" s="119">
        <v>-17.802945000000001</v>
      </c>
      <c r="I143" s="120">
        <v>-63.069661000000004</v>
      </c>
      <c r="J143" s="17" t="s">
        <v>321</v>
      </c>
      <c r="K143" s="17" t="s">
        <v>1024</v>
      </c>
      <c r="L143" s="17" t="s">
        <v>1025</v>
      </c>
      <c r="M143" s="121" t="s">
        <v>177</v>
      </c>
      <c r="N143" s="122">
        <v>40</v>
      </c>
      <c r="O143" s="123" t="s">
        <v>78</v>
      </c>
      <c r="P143" s="17" t="s">
        <v>202</v>
      </c>
      <c r="Q143" s="121" t="s">
        <v>179</v>
      </c>
      <c r="R143" s="124">
        <v>0</v>
      </c>
      <c r="S143" s="124">
        <v>3</v>
      </c>
      <c r="T143" s="124">
        <v>0</v>
      </c>
      <c r="U143" s="124">
        <v>0</v>
      </c>
      <c r="V143" s="124">
        <v>3</v>
      </c>
      <c r="W143" s="124">
        <v>3</v>
      </c>
      <c r="X143" s="124">
        <v>0</v>
      </c>
      <c r="Y143" s="125">
        <v>0</v>
      </c>
      <c r="Z143" s="17">
        <v>9</v>
      </c>
      <c r="AA143" s="126"/>
      <c r="AB143" s="127" t="s">
        <v>1566</v>
      </c>
      <c r="AC143" s="17" t="s">
        <v>77</v>
      </c>
      <c r="AD143" s="17">
        <v>0</v>
      </c>
      <c r="AE143" s="17" t="s">
        <v>77</v>
      </c>
      <c r="AF143" s="17">
        <v>0</v>
      </c>
      <c r="AG143" s="17" t="s">
        <v>77</v>
      </c>
      <c r="AH143" s="17" t="s">
        <v>257</v>
      </c>
      <c r="AI143" s="17">
        <v>3</v>
      </c>
      <c r="AJ143" s="17" t="s">
        <v>929</v>
      </c>
      <c r="AK143" s="17">
        <v>1</v>
      </c>
      <c r="AL143" s="17" t="s">
        <v>189</v>
      </c>
      <c r="AM143" s="17" t="s">
        <v>77</v>
      </c>
      <c r="AN143" s="17">
        <v>0</v>
      </c>
      <c r="AO143" s="17" t="s">
        <v>77</v>
      </c>
      <c r="AP143" s="17">
        <v>0</v>
      </c>
      <c r="AQ143" s="17" t="s">
        <v>77</v>
      </c>
      <c r="AR143" s="17" t="s">
        <v>315</v>
      </c>
      <c r="AS143" s="17">
        <v>3</v>
      </c>
      <c r="AT143" s="17" t="s">
        <v>326</v>
      </c>
      <c r="AU143" s="17">
        <v>0</v>
      </c>
      <c r="AV143" s="17" t="s">
        <v>189</v>
      </c>
      <c r="AW143" s="17" t="s">
        <v>221</v>
      </c>
      <c r="AX143" s="17">
        <v>3</v>
      </c>
      <c r="AY143" s="17" t="s">
        <v>325</v>
      </c>
      <c r="AZ143" s="17">
        <v>1</v>
      </c>
      <c r="BA143" s="17" t="s">
        <v>189</v>
      </c>
      <c r="BB143" s="17" t="s">
        <v>77</v>
      </c>
      <c r="BC143" s="17">
        <v>0</v>
      </c>
      <c r="BD143" s="17" t="s">
        <v>77</v>
      </c>
      <c r="BE143" s="17">
        <v>0</v>
      </c>
      <c r="BF143" s="17" t="s">
        <v>77</v>
      </c>
      <c r="BG143" s="17" t="s">
        <v>77</v>
      </c>
      <c r="BH143" s="17">
        <v>0</v>
      </c>
      <c r="BI143" s="17" t="s">
        <v>77</v>
      </c>
      <c r="BJ143" s="17">
        <v>0</v>
      </c>
      <c r="BK143" s="17" t="s">
        <v>77</v>
      </c>
      <c r="BL143" s="17">
        <v>9</v>
      </c>
      <c r="BM143" s="126"/>
      <c r="BN143" s="126"/>
      <c r="BO143" s="126"/>
      <c r="BP143" s="126">
        <v>2023</v>
      </c>
      <c r="BQ143" s="126" t="s">
        <v>172</v>
      </c>
      <c r="BS143" s="128"/>
      <c r="BT143" s="221" t="s">
        <v>1574</v>
      </c>
      <c r="BU143" s="118">
        <v>0</v>
      </c>
      <c r="BV143" s="17">
        <v>3</v>
      </c>
      <c r="BW143" s="17">
        <v>0</v>
      </c>
      <c r="BX143" s="17">
        <v>0</v>
      </c>
      <c r="BY143" s="17">
        <v>0</v>
      </c>
      <c r="BZ143" s="17">
        <v>0</v>
      </c>
      <c r="CB143" s="17">
        <v>3</v>
      </c>
      <c r="CC143" s="121">
        <v>9</v>
      </c>
      <c r="CE143" s="118">
        <v>0</v>
      </c>
      <c r="CF143" s="17">
        <v>0</v>
      </c>
      <c r="CG143" s="17">
        <v>2</v>
      </c>
      <c r="CH143" s="17">
        <v>0</v>
      </c>
      <c r="CI143" s="17">
        <v>0</v>
      </c>
      <c r="CJ143" s="17">
        <v>1</v>
      </c>
      <c r="CK143" s="17">
        <v>0</v>
      </c>
      <c r="CL143" s="121">
        <v>3</v>
      </c>
      <c r="CM143" s="17" t="s">
        <v>1575</v>
      </c>
      <c r="CN143" s="17" t="s">
        <v>1089</v>
      </c>
      <c r="CO143" s="17" t="s">
        <v>1576</v>
      </c>
      <c r="CP143" s="17">
        <v>1</v>
      </c>
      <c r="CQ143" s="118">
        <v>0</v>
      </c>
      <c r="CR143" s="17">
        <v>0</v>
      </c>
      <c r="CS143" s="17" t="s">
        <v>544</v>
      </c>
      <c r="CT143" s="17" t="s">
        <v>77</v>
      </c>
      <c r="CV143" s="17" t="s">
        <v>1100</v>
      </c>
      <c r="CW143" s="17" t="s">
        <v>417</v>
      </c>
      <c r="CX143" s="17" t="s">
        <v>179</v>
      </c>
      <c r="CY143" s="121"/>
      <c r="CZ143" s="118">
        <v>0</v>
      </c>
      <c r="DC143" s="121"/>
      <c r="DD143" s="126"/>
      <c r="DF143" s="118"/>
      <c r="DG143" s="17" t="s">
        <v>1092</v>
      </c>
      <c r="DI143" s="126" t="s">
        <v>2778</v>
      </c>
      <c r="DJ143" s="118">
        <v>27</v>
      </c>
      <c r="DK143" s="118" t="s">
        <v>335</v>
      </c>
      <c r="DL143" s="121"/>
      <c r="DM143" s="17" t="s">
        <v>1094</v>
      </c>
      <c r="DQ143" s="121"/>
      <c r="DY143" s="118"/>
      <c r="ED143" s="121"/>
      <c r="EK143" s="118"/>
      <c r="EL143" s="129"/>
      <c r="EM143" s="118">
        <v>70</v>
      </c>
      <c r="EN143" s="17">
        <v>3</v>
      </c>
      <c r="EO143" s="121"/>
      <c r="EP143" s="17">
        <v>59</v>
      </c>
      <c r="EQ143" s="118"/>
      <c r="ER143" s="121"/>
      <c r="EV143" s="128"/>
      <c r="EW143" s="128"/>
      <c r="EY143" s="131"/>
      <c r="EZ143" s="121"/>
      <c r="FB143" s="118"/>
      <c r="FD143" s="17">
        <v>0</v>
      </c>
      <c r="FE143" s="222">
        <v>14</v>
      </c>
      <c r="FF143" s="222"/>
      <c r="FG143" s="223"/>
      <c r="FH143" s="223"/>
      <c r="FI143" s="224"/>
      <c r="FJ143" s="223"/>
      <c r="FK143" s="118"/>
      <c r="FZ143" s="129"/>
      <c r="GB143" s="118"/>
      <c r="GH143" s="121"/>
      <c r="GI143" s="118"/>
      <c r="GN143" s="121"/>
      <c r="GO143" s="118"/>
      <c r="GU143" s="121"/>
      <c r="GV143" s="118"/>
      <c r="GY143" s="121"/>
      <c r="GZ143" s="118"/>
      <c r="HA143" s="121"/>
      <c r="HC143" s="118"/>
      <c r="HS143" s="121"/>
      <c r="HT143" s="17" t="s">
        <v>1577</v>
      </c>
      <c r="HU143" s="17" t="s">
        <v>2779</v>
      </c>
    </row>
    <row r="144" spans="1:238" s="17" customFormat="1" ht="12" customHeight="1">
      <c r="A144" s="118">
        <v>138</v>
      </c>
      <c r="D144" s="17" t="s">
        <v>663</v>
      </c>
      <c r="E144" s="17" t="s">
        <v>1026</v>
      </c>
      <c r="F144" s="17" t="s">
        <v>1027</v>
      </c>
      <c r="G144" s="17" t="s">
        <v>79</v>
      </c>
      <c r="H144" s="119">
        <v>-11.053744999999999</v>
      </c>
      <c r="I144" s="120">
        <v>-66.032678000000004</v>
      </c>
      <c r="J144" s="17" t="s">
        <v>321</v>
      </c>
      <c r="K144" s="17" t="s">
        <v>945</v>
      </c>
      <c r="L144" s="17" t="s">
        <v>831</v>
      </c>
      <c r="M144" s="121" t="s">
        <v>832</v>
      </c>
      <c r="N144" s="122">
        <v>40</v>
      </c>
      <c r="O144" s="123" t="s">
        <v>78</v>
      </c>
      <c r="P144" s="17" t="s">
        <v>202</v>
      </c>
      <c r="Q144" s="121" t="s">
        <v>179</v>
      </c>
      <c r="R144" s="124">
        <v>0</v>
      </c>
      <c r="S144" s="124">
        <v>3</v>
      </c>
      <c r="T144" s="124">
        <v>0</v>
      </c>
      <c r="U144" s="124">
        <v>0</v>
      </c>
      <c r="V144" s="124">
        <v>3</v>
      </c>
      <c r="W144" s="124">
        <v>3</v>
      </c>
      <c r="X144" s="124">
        <v>0</v>
      </c>
      <c r="Y144" s="125">
        <v>0</v>
      </c>
      <c r="Z144" s="17">
        <v>9</v>
      </c>
      <c r="AA144" s="126"/>
      <c r="AB144" s="127" t="s">
        <v>248</v>
      </c>
      <c r="AC144" s="17" t="s">
        <v>77</v>
      </c>
      <c r="AD144" s="17">
        <v>0</v>
      </c>
      <c r="AE144" s="17" t="s">
        <v>77</v>
      </c>
      <c r="AF144" s="17">
        <v>0</v>
      </c>
      <c r="AG144" s="17" t="s">
        <v>77</v>
      </c>
      <c r="AH144" s="17" t="s">
        <v>257</v>
      </c>
      <c r="AI144" s="17">
        <v>3</v>
      </c>
      <c r="AJ144" s="17" t="s">
        <v>248</v>
      </c>
      <c r="AK144" s="17">
        <v>1</v>
      </c>
      <c r="AL144" s="17" t="s">
        <v>189</v>
      </c>
      <c r="AM144" s="17" t="s">
        <v>77</v>
      </c>
      <c r="AN144" s="17">
        <v>0</v>
      </c>
      <c r="AO144" s="17" t="s">
        <v>77</v>
      </c>
      <c r="AP144" s="17">
        <v>0</v>
      </c>
      <c r="AQ144" s="17" t="s">
        <v>77</v>
      </c>
      <c r="AR144" s="17" t="s">
        <v>315</v>
      </c>
      <c r="AS144" s="17">
        <v>3</v>
      </c>
      <c r="AT144" s="17" t="s">
        <v>249</v>
      </c>
      <c r="AU144" s="17">
        <v>0</v>
      </c>
      <c r="AV144" s="17" t="s">
        <v>189</v>
      </c>
      <c r="AW144" s="17" t="s">
        <v>221</v>
      </c>
      <c r="AX144" s="17">
        <v>3</v>
      </c>
      <c r="AY144" s="17" t="s">
        <v>249</v>
      </c>
      <c r="AZ144" s="17">
        <v>0</v>
      </c>
      <c r="BA144" s="17" t="s">
        <v>189</v>
      </c>
      <c r="BB144" s="17" t="s">
        <v>77</v>
      </c>
      <c r="BC144" s="17">
        <v>0</v>
      </c>
      <c r="BD144" s="17" t="s">
        <v>77</v>
      </c>
      <c r="BE144" s="17">
        <v>0</v>
      </c>
      <c r="BF144" s="17" t="s">
        <v>77</v>
      </c>
      <c r="BG144" s="17" t="s">
        <v>77</v>
      </c>
      <c r="BH144" s="17">
        <v>0</v>
      </c>
      <c r="BI144" s="17" t="s">
        <v>77</v>
      </c>
      <c r="BJ144" s="17">
        <v>0</v>
      </c>
      <c r="BK144" s="17" t="s">
        <v>77</v>
      </c>
      <c r="BL144" s="17">
        <v>9</v>
      </c>
      <c r="BM144" s="126"/>
      <c r="BN144" s="126"/>
      <c r="BO144" s="126"/>
      <c r="BP144" s="126">
        <v>2023</v>
      </c>
      <c r="BQ144" s="126" t="s">
        <v>172</v>
      </c>
      <c r="BS144" s="128"/>
      <c r="BT144" s="221" t="s">
        <v>1578</v>
      </c>
      <c r="BU144" s="118">
        <v>0</v>
      </c>
      <c r="BV144" s="17">
        <v>2</v>
      </c>
      <c r="BW144" s="17">
        <v>0</v>
      </c>
      <c r="BX144" s="17">
        <v>0</v>
      </c>
      <c r="BY144" s="17">
        <v>0</v>
      </c>
      <c r="BZ144" s="17">
        <v>0</v>
      </c>
      <c r="CB144" s="17">
        <v>2</v>
      </c>
      <c r="CC144" s="121">
        <v>9</v>
      </c>
      <c r="CE144" s="118">
        <v>0</v>
      </c>
      <c r="CF144" s="17">
        <v>0</v>
      </c>
      <c r="CG144" s="17">
        <v>2</v>
      </c>
      <c r="CH144" s="17">
        <v>0</v>
      </c>
      <c r="CI144" s="17">
        <v>0</v>
      </c>
      <c r="CJ144" s="17">
        <v>0</v>
      </c>
      <c r="CK144" s="17">
        <v>0</v>
      </c>
      <c r="CL144" s="121">
        <v>2</v>
      </c>
      <c r="CM144" s="17" t="s">
        <v>1315</v>
      </c>
      <c r="CN144" s="17" t="s">
        <v>1089</v>
      </c>
      <c r="CO144" s="17" t="s">
        <v>226</v>
      </c>
      <c r="CP144" s="17">
        <v>4</v>
      </c>
      <c r="CQ144" s="118">
        <v>0</v>
      </c>
      <c r="CR144" s="17">
        <v>0</v>
      </c>
      <c r="CS144" s="17" t="s">
        <v>544</v>
      </c>
      <c r="CT144" s="17" t="s">
        <v>77</v>
      </c>
      <c r="CV144" s="17" t="s">
        <v>1091</v>
      </c>
      <c r="CW144" s="17" t="s">
        <v>538</v>
      </c>
      <c r="CX144" s="17" t="s">
        <v>179</v>
      </c>
      <c r="CY144" s="121"/>
      <c r="CZ144" s="118">
        <v>0</v>
      </c>
      <c r="DC144" s="121"/>
      <c r="DD144" s="126"/>
      <c r="DF144" s="118"/>
      <c r="DG144" s="17" t="s">
        <v>1148</v>
      </c>
      <c r="DI144" s="126" t="s">
        <v>2780</v>
      </c>
      <c r="DJ144" s="118">
        <v>20</v>
      </c>
      <c r="DK144" s="118" t="s">
        <v>327</v>
      </c>
      <c r="DL144" s="121"/>
      <c r="DM144" s="17" t="s">
        <v>1139</v>
      </c>
      <c r="DQ144" s="121"/>
      <c r="DY144" s="118"/>
      <c r="ED144" s="121"/>
      <c r="EK144" s="118"/>
      <c r="EL144" s="129"/>
      <c r="EM144" s="118">
        <v>70</v>
      </c>
      <c r="EN144" s="17">
        <v>2</v>
      </c>
      <c r="EO144" s="121"/>
      <c r="EP144" s="17">
        <v>59</v>
      </c>
      <c r="EQ144" s="118"/>
      <c r="ER144" s="121"/>
      <c r="EV144" s="128"/>
      <c r="EW144" s="128"/>
      <c r="EZ144" s="121"/>
      <c r="FB144" s="118"/>
      <c r="FD144" s="17">
        <v>0</v>
      </c>
      <c r="FE144" s="222">
        <v>14</v>
      </c>
      <c r="FF144" s="222"/>
      <c r="FG144" s="223"/>
      <c r="FH144" s="223"/>
      <c r="FI144" s="224"/>
      <c r="FJ144" s="223"/>
      <c r="FK144" s="118"/>
      <c r="FZ144" s="129"/>
      <c r="GB144" s="118"/>
      <c r="GH144" s="121"/>
      <c r="GI144" s="118"/>
      <c r="GN144" s="121"/>
      <c r="GO144" s="118"/>
      <c r="GU144" s="121"/>
      <c r="GV144" s="118"/>
      <c r="GY144" s="121"/>
      <c r="GZ144" s="118"/>
      <c r="HA144" s="121"/>
      <c r="HC144" s="118"/>
      <c r="HS144" s="121"/>
      <c r="HT144" s="17" t="s">
        <v>1579</v>
      </c>
      <c r="HU144" s="17" t="s">
        <v>2781</v>
      </c>
    </row>
    <row r="145" spans="1:229" s="17" customFormat="1" ht="12" customHeight="1">
      <c r="A145" s="118">
        <v>139</v>
      </c>
      <c r="D145" s="17" t="s">
        <v>663</v>
      </c>
      <c r="E145" s="17" t="s">
        <v>603</v>
      </c>
      <c r="F145" s="17" t="s">
        <v>604</v>
      </c>
      <c r="G145" s="17" t="s">
        <v>79</v>
      </c>
      <c r="H145" s="119">
        <v>-17.341805000000001</v>
      </c>
      <c r="I145" s="120">
        <v>-66.173039000000003</v>
      </c>
      <c r="J145" s="17" t="s">
        <v>338</v>
      </c>
      <c r="K145" s="17" t="s">
        <v>1024</v>
      </c>
      <c r="L145" s="17" t="s">
        <v>1024</v>
      </c>
      <c r="M145" s="121" t="s">
        <v>201</v>
      </c>
      <c r="N145" s="122">
        <v>6</v>
      </c>
      <c r="O145" s="123" t="s">
        <v>610</v>
      </c>
      <c r="P145" s="17" t="s">
        <v>202</v>
      </c>
      <c r="Q145" s="121" t="s">
        <v>179</v>
      </c>
      <c r="R145" s="124">
        <v>0</v>
      </c>
      <c r="S145" s="124">
        <v>3</v>
      </c>
      <c r="T145" s="124">
        <v>0</v>
      </c>
      <c r="U145" s="124">
        <v>0</v>
      </c>
      <c r="V145" s="124">
        <v>2</v>
      </c>
      <c r="W145" s="124">
        <v>3</v>
      </c>
      <c r="X145" s="124">
        <v>0</v>
      </c>
      <c r="Y145" s="125">
        <v>0</v>
      </c>
      <c r="Z145" s="17">
        <v>8</v>
      </c>
      <c r="AA145" s="126"/>
      <c r="AB145" s="127" t="s">
        <v>248</v>
      </c>
      <c r="AC145" s="17" t="s">
        <v>77</v>
      </c>
      <c r="AD145" s="17">
        <v>0</v>
      </c>
      <c r="AE145" s="17" t="s">
        <v>77</v>
      </c>
      <c r="AF145" s="17">
        <v>0</v>
      </c>
      <c r="AG145" s="17" t="s">
        <v>77</v>
      </c>
      <c r="AH145" s="17" t="s">
        <v>257</v>
      </c>
      <c r="AI145" s="17">
        <v>3</v>
      </c>
      <c r="AJ145" s="17" t="s">
        <v>248</v>
      </c>
      <c r="AK145" s="17">
        <v>1</v>
      </c>
      <c r="AL145" s="17" t="s">
        <v>189</v>
      </c>
      <c r="AM145" s="17" t="s">
        <v>77</v>
      </c>
      <c r="AN145" s="17">
        <v>0</v>
      </c>
      <c r="AO145" s="17" t="s">
        <v>77</v>
      </c>
      <c r="AP145" s="17">
        <v>0</v>
      </c>
      <c r="AQ145" s="17" t="s">
        <v>77</v>
      </c>
      <c r="AR145" s="17" t="s">
        <v>537</v>
      </c>
      <c r="AS145" s="17">
        <v>2</v>
      </c>
      <c r="AT145" s="17" t="s">
        <v>249</v>
      </c>
      <c r="AU145" s="17">
        <v>0</v>
      </c>
      <c r="AV145" s="17" t="s">
        <v>189</v>
      </c>
      <c r="AW145" s="17" t="s">
        <v>749</v>
      </c>
      <c r="AX145" s="17">
        <v>3</v>
      </c>
      <c r="AY145" s="17" t="s">
        <v>249</v>
      </c>
      <c r="AZ145" s="17">
        <v>0</v>
      </c>
      <c r="BA145" s="17" t="s">
        <v>189</v>
      </c>
      <c r="BB145" s="17" t="s">
        <v>77</v>
      </c>
      <c r="BC145" s="17">
        <v>0</v>
      </c>
      <c r="BD145" s="17" t="s">
        <v>77</v>
      </c>
      <c r="BE145" s="17">
        <v>0</v>
      </c>
      <c r="BF145" s="17" t="s">
        <v>77</v>
      </c>
      <c r="BG145" s="17" t="s">
        <v>77</v>
      </c>
      <c r="BH145" s="17">
        <v>0</v>
      </c>
      <c r="BI145" s="17" t="s">
        <v>77</v>
      </c>
      <c r="BJ145" s="17">
        <v>0</v>
      </c>
      <c r="BK145" s="17" t="s">
        <v>77</v>
      </c>
      <c r="BL145" s="17">
        <v>8</v>
      </c>
      <c r="BM145" s="126"/>
      <c r="BN145" s="126"/>
      <c r="BO145" s="126"/>
      <c r="BP145" s="126" t="s">
        <v>2596</v>
      </c>
      <c r="BQ145" s="126" t="s">
        <v>172</v>
      </c>
      <c r="BS145" s="128"/>
      <c r="BT145" s="221" t="s">
        <v>1580</v>
      </c>
      <c r="BU145" s="118">
        <v>0</v>
      </c>
      <c r="BV145" s="17">
        <v>0</v>
      </c>
      <c r="BW145" s="17">
        <v>0</v>
      </c>
      <c r="BX145" s="17">
        <v>0</v>
      </c>
      <c r="BY145" s="17">
        <v>0</v>
      </c>
      <c r="BZ145" s="17">
        <v>0</v>
      </c>
      <c r="CB145" s="17">
        <v>0</v>
      </c>
      <c r="CC145" s="121">
        <v>8</v>
      </c>
      <c r="CE145" s="118">
        <v>0</v>
      </c>
      <c r="CF145" s="17">
        <v>0</v>
      </c>
      <c r="CG145" s="17">
        <v>0</v>
      </c>
      <c r="CH145" s="17">
        <v>0</v>
      </c>
      <c r="CI145" s="17">
        <v>0</v>
      </c>
      <c r="CJ145" s="17">
        <v>0</v>
      </c>
      <c r="CK145" s="17">
        <v>0</v>
      </c>
      <c r="CL145" s="121">
        <v>0</v>
      </c>
      <c r="CM145" s="17" t="s">
        <v>1581</v>
      </c>
      <c r="CN145" s="17" t="s">
        <v>1089</v>
      </c>
      <c r="CO145" s="17" t="s">
        <v>173</v>
      </c>
      <c r="CP145" s="17">
        <v>2</v>
      </c>
      <c r="CQ145" s="118">
        <v>0</v>
      </c>
      <c r="CR145" s="17">
        <v>0</v>
      </c>
      <c r="CS145" s="17" t="s">
        <v>544</v>
      </c>
      <c r="CT145" s="17" t="s">
        <v>77</v>
      </c>
      <c r="CV145" s="17" t="s">
        <v>1091</v>
      </c>
      <c r="CW145" s="17" t="s">
        <v>538</v>
      </c>
      <c r="CX145" s="17" t="s">
        <v>179</v>
      </c>
      <c r="CY145" s="121"/>
      <c r="CZ145" s="118">
        <v>0</v>
      </c>
      <c r="DC145" s="121"/>
      <c r="DD145" s="126"/>
      <c r="DF145" s="118"/>
      <c r="DG145" s="17" t="s">
        <v>1148</v>
      </c>
      <c r="DI145" s="126" t="s">
        <v>2782</v>
      </c>
      <c r="DJ145" s="118">
        <v>4</v>
      </c>
      <c r="DK145" s="118" t="s">
        <v>130</v>
      </c>
      <c r="DL145" s="121"/>
      <c r="DM145" s="17" t="s">
        <v>130</v>
      </c>
      <c r="DQ145" s="121"/>
      <c r="DY145" s="118"/>
      <c r="ED145" s="121"/>
      <c r="EK145" s="118"/>
      <c r="EL145" s="129"/>
      <c r="EM145" s="118">
        <v>30</v>
      </c>
      <c r="EN145" s="17">
        <v>0</v>
      </c>
      <c r="EO145" s="121"/>
      <c r="EP145" s="17">
        <v>21</v>
      </c>
      <c r="EQ145" s="118"/>
      <c r="ER145" s="121"/>
      <c r="EV145" s="128"/>
      <c r="EW145" s="128"/>
      <c r="EZ145" s="121"/>
      <c r="FB145" s="118"/>
      <c r="FD145" s="17">
        <v>0</v>
      </c>
      <c r="FE145" s="222">
        <v>14</v>
      </c>
      <c r="FF145" s="222"/>
      <c r="FG145" s="223"/>
      <c r="FH145" s="223"/>
      <c r="FI145" s="224"/>
      <c r="FJ145" s="223"/>
      <c r="FK145" s="118"/>
      <c r="FY145" s="17" t="s">
        <v>2022</v>
      </c>
      <c r="FZ145" s="129"/>
      <c r="GB145" s="118"/>
      <c r="GH145" s="121"/>
      <c r="GI145" s="118"/>
      <c r="GN145" s="121"/>
      <c r="GO145" s="118"/>
      <c r="GU145" s="121"/>
      <c r="GV145" s="118"/>
      <c r="GY145" s="121"/>
      <c r="GZ145" s="118"/>
      <c r="HA145" s="121"/>
      <c r="HC145" s="118"/>
      <c r="HS145" s="121"/>
      <c r="HT145" s="17" t="s">
        <v>130</v>
      </c>
      <c r="HU145" s="17" t="s">
        <v>2783</v>
      </c>
    </row>
    <row r="146" spans="1:229" s="17" customFormat="1" ht="12" customHeight="1">
      <c r="A146" s="118">
        <v>140</v>
      </c>
      <c r="C146" s="17" t="s">
        <v>1028</v>
      </c>
      <c r="D146" s="17" t="s">
        <v>663</v>
      </c>
      <c r="E146" s="17" t="s">
        <v>1029</v>
      </c>
      <c r="F146" s="17" t="s">
        <v>1030</v>
      </c>
      <c r="G146" s="17" t="s">
        <v>79</v>
      </c>
      <c r="H146" s="118" t="s">
        <v>1031</v>
      </c>
      <c r="I146" s="17">
        <v>-63.287464999999997</v>
      </c>
      <c r="J146" s="17" t="s">
        <v>310</v>
      </c>
      <c r="K146" s="17" t="s">
        <v>179</v>
      </c>
      <c r="L146" s="17" t="s">
        <v>179</v>
      </c>
      <c r="M146" s="121" t="s">
        <v>177</v>
      </c>
      <c r="N146" s="118">
        <v>42</v>
      </c>
      <c r="O146" s="17" t="s">
        <v>78</v>
      </c>
      <c r="P146" s="17" t="s">
        <v>202</v>
      </c>
      <c r="Q146" s="121"/>
      <c r="R146" s="124">
        <v>0</v>
      </c>
      <c r="S146" s="124">
        <v>3</v>
      </c>
      <c r="T146" s="124">
        <v>0</v>
      </c>
      <c r="U146" s="124">
        <v>0</v>
      </c>
      <c r="V146" s="124">
        <v>2</v>
      </c>
      <c r="W146" s="124">
        <v>0</v>
      </c>
      <c r="X146" s="124">
        <v>0</v>
      </c>
      <c r="Y146" s="125">
        <v>0</v>
      </c>
      <c r="Z146" s="17">
        <v>5</v>
      </c>
      <c r="AA146" s="126"/>
      <c r="AB146" s="127" t="s">
        <v>248</v>
      </c>
      <c r="AC146" s="17" t="s">
        <v>77</v>
      </c>
      <c r="AD146" s="17">
        <v>0</v>
      </c>
      <c r="AE146" s="17" t="s">
        <v>77</v>
      </c>
      <c r="AF146" s="17">
        <v>0</v>
      </c>
      <c r="AG146" s="17" t="s">
        <v>77</v>
      </c>
      <c r="AH146" s="17" t="s">
        <v>257</v>
      </c>
      <c r="AI146" s="17">
        <v>3</v>
      </c>
      <c r="AJ146" s="17" t="s">
        <v>248</v>
      </c>
      <c r="AK146" s="17">
        <v>1</v>
      </c>
      <c r="AL146" s="17" t="s">
        <v>189</v>
      </c>
      <c r="AM146" s="17" t="s">
        <v>77</v>
      </c>
      <c r="AO146" s="17" t="s">
        <v>77</v>
      </c>
      <c r="AQ146" s="17" t="s">
        <v>77</v>
      </c>
      <c r="AR146" s="17" t="s">
        <v>537</v>
      </c>
      <c r="AS146" s="17">
        <v>2</v>
      </c>
      <c r="AT146" s="17" t="s">
        <v>249</v>
      </c>
      <c r="AU146" s="17">
        <v>0</v>
      </c>
      <c r="AV146" s="17" t="s">
        <v>189</v>
      </c>
      <c r="AW146" s="17" t="s">
        <v>77</v>
      </c>
      <c r="AX146" s="17">
        <v>0</v>
      </c>
      <c r="AY146" s="17" t="s">
        <v>77</v>
      </c>
      <c r="AZ146" s="17">
        <v>0</v>
      </c>
      <c r="BA146" s="17" t="s">
        <v>77</v>
      </c>
      <c r="BB146" s="17" t="s">
        <v>77</v>
      </c>
      <c r="BC146" s="17">
        <v>0</v>
      </c>
      <c r="BD146" s="17" t="s">
        <v>77</v>
      </c>
      <c r="BE146" s="17">
        <v>0</v>
      </c>
      <c r="BF146" s="17" t="s">
        <v>77</v>
      </c>
      <c r="BG146" s="17" t="s">
        <v>77</v>
      </c>
      <c r="BH146" s="17">
        <v>0</v>
      </c>
      <c r="BI146" s="17" t="s">
        <v>77</v>
      </c>
      <c r="BJ146" s="17">
        <v>0</v>
      </c>
      <c r="BK146" s="17" t="s">
        <v>77</v>
      </c>
      <c r="BL146" s="17">
        <v>5</v>
      </c>
      <c r="BM146" s="126"/>
      <c r="BN146" s="126"/>
      <c r="BO146" s="126"/>
      <c r="BP146" s="126" t="s">
        <v>2596</v>
      </c>
      <c r="BQ146" s="126" t="s">
        <v>172</v>
      </c>
      <c r="BS146" s="128"/>
      <c r="BT146" s="221" t="e">
        <v>#N/A</v>
      </c>
      <c r="BU146" s="118">
        <v>0</v>
      </c>
      <c r="BV146" s="17">
        <v>0</v>
      </c>
      <c r="BW146" s="17">
        <v>0</v>
      </c>
      <c r="BX146" s="17">
        <v>2</v>
      </c>
      <c r="BY146" s="17">
        <v>0</v>
      </c>
      <c r="BZ146" s="17">
        <v>0</v>
      </c>
      <c r="CB146" s="17">
        <v>2</v>
      </c>
      <c r="CC146" s="121">
        <v>5</v>
      </c>
      <c r="CE146" s="118">
        <v>0</v>
      </c>
      <c r="CF146" s="17">
        <v>0</v>
      </c>
      <c r="CG146" s="17">
        <v>2</v>
      </c>
      <c r="CH146" s="17">
        <v>0</v>
      </c>
      <c r="CI146" s="17">
        <v>0</v>
      </c>
      <c r="CJ146" s="17">
        <v>0</v>
      </c>
      <c r="CK146" s="17">
        <v>0</v>
      </c>
      <c r="CL146" s="121">
        <v>2</v>
      </c>
      <c r="CM146" s="17" t="e">
        <v>#N/A</v>
      </c>
      <c r="CN146" s="17" t="e">
        <v>#N/A</v>
      </c>
      <c r="CO146" s="17" t="e">
        <v>#N/A</v>
      </c>
      <c r="CP146" s="17">
        <v>8</v>
      </c>
      <c r="CQ146" s="118">
        <v>0</v>
      </c>
      <c r="CR146" s="17">
        <v>0</v>
      </c>
      <c r="CS146" s="17" t="s">
        <v>544</v>
      </c>
      <c r="CT146" s="17" t="s">
        <v>77</v>
      </c>
      <c r="CV146" s="17" t="s">
        <v>1091</v>
      </c>
      <c r="CW146" s="17" t="s">
        <v>538</v>
      </c>
      <c r="CX146" s="17" t="s">
        <v>179</v>
      </c>
      <c r="CY146" s="121"/>
      <c r="CZ146" s="118">
        <v>0</v>
      </c>
      <c r="DC146" s="121"/>
      <c r="DD146" s="126"/>
      <c r="DF146" s="118"/>
      <c r="DG146" s="17" t="s">
        <v>1509</v>
      </c>
      <c r="DI146" s="126" t="s">
        <v>2780</v>
      </c>
      <c r="DJ146" s="118">
        <v>20</v>
      </c>
      <c r="DK146" s="118" t="s">
        <v>556</v>
      </c>
      <c r="DL146" s="121"/>
      <c r="DM146" s="17" t="s">
        <v>1139</v>
      </c>
      <c r="DQ146" s="121"/>
      <c r="DY146" s="118"/>
      <c r="ED146" s="121"/>
      <c r="EK146" s="118"/>
      <c r="EL146" s="129"/>
      <c r="EM146" s="118">
        <v>70</v>
      </c>
      <c r="EN146" s="17">
        <v>2</v>
      </c>
      <c r="EO146" s="121"/>
      <c r="EP146" s="17">
        <v>61</v>
      </c>
      <c r="EQ146" s="118"/>
      <c r="ER146" s="121"/>
      <c r="EV146" s="128"/>
      <c r="EW146" s="128"/>
      <c r="EZ146" s="121"/>
      <c r="FB146" s="118"/>
      <c r="FD146" s="17">
        <v>0</v>
      </c>
      <c r="FE146" s="222">
        <v>14</v>
      </c>
      <c r="FF146" s="222"/>
      <c r="FG146" s="223"/>
      <c r="FH146" s="223"/>
      <c r="FI146" s="224"/>
      <c r="FJ146" s="223"/>
      <c r="FK146" s="118"/>
      <c r="FZ146" s="129"/>
      <c r="GB146" s="118"/>
      <c r="GH146" s="121"/>
      <c r="GI146" s="118"/>
      <c r="GN146" s="121"/>
      <c r="GO146" s="118"/>
      <c r="GU146" s="121"/>
      <c r="GV146" s="118"/>
      <c r="GY146" s="121"/>
      <c r="GZ146" s="118"/>
      <c r="HA146" s="121"/>
      <c r="HC146" s="118"/>
      <c r="HS146" s="121"/>
      <c r="HT146" s="17" t="s">
        <v>1582</v>
      </c>
      <c r="HU146" s="17" t="e">
        <v>#N/A</v>
      </c>
    </row>
    <row r="147" spans="1:229" s="17" customFormat="1" ht="12" customHeight="1">
      <c r="A147" s="118">
        <v>141</v>
      </c>
      <c r="C147" s="17" t="s">
        <v>1028</v>
      </c>
      <c r="D147" s="17" t="s">
        <v>663</v>
      </c>
      <c r="E147" s="17" t="s">
        <v>1032</v>
      </c>
      <c r="F147" s="17" t="s">
        <v>1033</v>
      </c>
      <c r="G147" s="17" t="s">
        <v>79</v>
      </c>
      <c r="H147" s="119">
        <v>-17.402258</v>
      </c>
      <c r="I147" s="120">
        <v>-66.285128999999998</v>
      </c>
      <c r="J147" s="17" t="s">
        <v>310</v>
      </c>
      <c r="K147" s="17" t="s">
        <v>179</v>
      </c>
      <c r="L147" s="17" t="s">
        <v>179</v>
      </c>
      <c r="M147" s="121" t="s">
        <v>201</v>
      </c>
      <c r="N147" s="122">
        <v>6</v>
      </c>
      <c r="O147" s="123" t="s">
        <v>809</v>
      </c>
      <c r="P147" s="17" t="s">
        <v>202</v>
      </c>
      <c r="Q147" s="121"/>
      <c r="R147" s="124">
        <v>0</v>
      </c>
      <c r="S147" s="124">
        <v>3</v>
      </c>
      <c r="T147" s="124">
        <v>0</v>
      </c>
      <c r="U147" s="124">
        <v>0</v>
      </c>
      <c r="V147" s="124">
        <v>2</v>
      </c>
      <c r="W147" s="124">
        <v>0</v>
      </c>
      <c r="X147" s="124">
        <v>0</v>
      </c>
      <c r="Y147" s="125">
        <v>0</v>
      </c>
      <c r="Z147" s="17">
        <v>5</v>
      </c>
      <c r="AA147" s="126"/>
      <c r="AB147" s="127" t="s">
        <v>248</v>
      </c>
      <c r="AC147" s="17" t="s">
        <v>77</v>
      </c>
      <c r="AD147" s="17">
        <v>0</v>
      </c>
      <c r="AE147" s="17" t="s">
        <v>77</v>
      </c>
      <c r="AF147" s="17">
        <v>0</v>
      </c>
      <c r="AG147" s="17" t="s">
        <v>77</v>
      </c>
      <c r="AH147" s="17" t="s">
        <v>257</v>
      </c>
      <c r="AI147" s="17">
        <v>3</v>
      </c>
      <c r="AJ147" s="17" t="s">
        <v>248</v>
      </c>
      <c r="AK147" s="17">
        <v>1</v>
      </c>
      <c r="AL147" s="17" t="s">
        <v>189</v>
      </c>
      <c r="AM147" s="17" t="s">
        <v>77</v>
      </c>
      <c r="AO147" s="17" t="s">
        <v>77</v>
      </c>
      <c r="AQ147" s="17" t="s">
        <v>77</v>
      </c>
      <c r="AR147" s="17" t="s">
        <v>537</v>
      </c>
      <c r="AS147" s="17">
        <v>2</v>
      </c>
      <c r="AT147" s="17" t="s">
        <v>249</v>
      </c>
      <c r="AU147" s="17">
        <v>0</v>
      </c>
      <c r="AV147" s="17" t="s">
        <v>189</v>
      </c>
      <c r="AW147" s="17" t="s">
        <v>77</v>
      </c>
      <c r="AX147" s="17">
        <v>0</v>
      </c>
      <c r="AY147" s="17" t="s">
        <v>77</v>
      </c>
      <c r="AZ147" s="17">
        <v>0</v>
      </c>
      <c r="BA147" s="17" t="s">
        <v>77</v>
      </c>
      <c r="BB147" s="17" t="s">
        <v>77</v>
      </c>
      <c r="BC147" s="17">
        <v>0</v>
      </c>
      <c r="BD147" s="17" t="s">
        <v>77</v>
      </c>
      <c r="BE147" s="17">
        <v>0</v>
      </c>
      <c r="BF147" s="17" t="s">
        <v>77</v>
      </c>
      <c r="BG147" s="17" t="s">
        <v>77</v>
      </c>
      <c r="BH147" s="17">
        <v>0</v>
      </c>
      <c r="BI147" s="17" t="s">
        <v>77</v>
      </c>
      <c r="BJ147" s="17">
        <v>0</v>
      </c>
      <c r="BK147" s="17" t="s">
        <v>77</v>
      </c>
      <c r="BL147" s="17">
        <v>5</v>
      </c>
      <c r="BM147" s="126"/>
      <c r="BN147" s="126"/>
      <c r="BO147" s="126"/>
      <c r="BP147" s="126" t="s">
        <v>2596</v>
      </c>
      <c r="BQ147" s="126" t="s">
        <v>172</v>
      </c>
      <c r="BS147" s="128"/>
      <c r="BT147" s="221" t="e">
        <v>#N/A</v>
      </c>
      <c r="BU147" s="118">
        <v>0</v>
      </c>
      <c r="BV147" s="17">
        <v>0</v>
      </c>
      <c r="BW147" s="17">
        <v>0</v>
      </c>
      <c r="BX147" s="17">
        <v>1</v>
      </c>
      <c r="BY147" s="17">
        <v>0</v>
      </c>
      <c r="BZ147" s="17">
        <v>0</v>
      </c>
      <c r="CB147" s="17">
        <v>1</v>
      </c>
      <c r="CC147" s="121">
        <v>5</v>
      </c>
      <c r="CE147" s="118">
        <v>0</v>
      </c>
      <c r="CF147" s="17">
        <v>0</v>
      </c>
      <c r="CG147" s="17">
        <v>1</v>
      </c>
      <c r="CH147" s="17">
        <v>0</v>
      </c>
      <c r="CI147" s="17">
        <v>0</v>
      </c>
      <c r="CJ147" s="17">
        <v>0</v>
      </c>
      <c r="CK147" s="17">
        <v>0</v>
      </c>
      <c r="CL147" s="121">
        <v>1</v>
      </c>
      <c r="CM147" s="17" t="e">
        <v>#N/A</v>
      </c>
      <c r="CN147" s="17" t="e">
        <v>#N/A</v>
      </c>
      <c r="CO147" s="17" t="e">
        <v>#N/A</v>
      </c>
      <c r="CP147" s="17">
        <v>8</v>
      </c>
      <c r="CQ147" s="118">
        <v>0</v>
      </c>
      <c r="CR147" s="17">
        <v>0</v>
      </c>
      <c r="CS147" s="17" t="s">
        <v>544</v>
      </c>
      <c r="CT147" s="17" t="s">
        <v>77</v>
      </c>
      <c r="CV147" s="17" t="s">
        <v>1091</v>
      </c>
      <c r="CW147" s="17" t="s">
        <v>538</v>
      </c>
      <c r="CX147" s="17" t="s">
        <v>179</v>
      </c>
      <c r="CY147" s="121"/>
      <c r="CZ147" s="118">
        <v>0</v>
      </c>
      <c r="DC147" s="121"/>
      <c r="DD147" s="126"/>
      <c r="DF147" s="118"/>
      <c r="DG147" s="17" t="s">
        <v>1509</v>
      </c>
      <c r="DI147" s="126" t="s">
        <v>2784</v>
      </c>
      <c r="DJ147" s="118">
        <v>9</v>
      </c>
      <c r="DK147" s="118" t="s">
        <v>562</v>
      </c>
      <c r="DL147" s="121"/>
      <c r="DM147" s="17" t="s">
        <v>1120</v>
      </c>
      <c r="DQ147" s="121"/>
      <c r="DY147" s="118"/>
      <c r="ED147" s="121"/>
      <c r="EK147" s="118"/>
      <c r="EL147" s="129"/>
      <c r="EM147" s="118">
        <v>30</v>
      </c>
      <c r="EN147" s="17">
        <v>1</v>
      </c>
      <c r="EO147" s="121"/>
      <c r="EP147" s="17">
        <v>21</v>
      </c>
      <c r="EQ147" s="118"/>
      <c r="ER147" s="121"/>
      <c r="EV147" s="128"/>
      <c r="EW147" s="128"/>
      <c r="EZ147" s="121"/>
      <c r="FB147" s="118"/>
      <c r="FD147" s="17">
        <v>0</v>
      </c>
      <c r="FE147" s="222">
        <v>14</v>
      </c>
      <c r="FF147" s="222"/>
      <c r="FG147" s="223"/>
      <c r="FH147" s="223"/>
      <c r="FI147" s="224"/>
      <c r="FJ147" s="223"/>
      <c r="FK147" s="118"/>
      <c r="FY147" s="17" t="s">
        <v>2022</v>
      </c>
      <c r="FZ147" s="129"/>
      <c r="GB147" s="118"/>
      <c r="GH147" s="121"/>
      <c r="GI147" s="118"/>
      <c r="GN147" s="121"/>
      <c r="GO147" s="118"/>
      <c r="GU147" s="121"/>
      <c r="GV147" s="118"/>
      <c r="GY147" s="121"/>
      <c r="GZ147" s="118"/>
      <c r="HA147" s="121"/>
      <c r="HC147" s="118"/>
      <c r="HS147" s="121"/>
      <c r="HT147" s="17" t="s">
        <v>1583</v>
      </c>
      <c r="HU147" s="17" t="e">
        <v>#N/A</v>
      </c>
    </row>
    <row r="148" spans="1:229" s="17" customFormat="1" ht="12" customHeight="1">
      <c r="A148" s="118">
        <v>142</v>
      </c>
      <c r="C148" s="17" t="s">
        <v>1028</v>
      </c>
      <c r="D148" s="17" t="s">
        <v>663</v>
      </c>
      <c r="E148" s="17" t="s">
        <v>1034</v>
      </c>
      <c r="F148" s="17" t="s">
        <v>1035</v>
      </c>
      <c r="G148" s="17" t="s">
        <v>79</v>
      </c>
      <c r="H148" s="119">
        <v>-17.361383</v>
      </c>
      <c r="I148" s="120">
        <v>-63.275849999999998</v>
      </c>
      <c r="J148" s="17" t="s">
        <v>310</v>
      </c>
      <c r="K148" s="17" t="s">
        <v>179</v>
      </c>
      <c r="L148" s="17" t="s">
        <v>179</v>
      </c>
      <c r="M148" s="121" t="s">
        <v>177</v>
      </c>
      <c r="N148" s="122">
        <v>40</v>
      </c>
      <c r="O148" s="123" t="s">
        <v>78</v>
      </c>
      <c r="P148" s="17" t="s">
        <v>202</v>
      </c>
      <c r="Q148" s="121"/>
      <c r="R148" s="124">
        <v>0</v>
      </c>
      <c r="S148" s="124">
        <v>3</v>
      </c>
      <c r="T148" s="124">
        <v>0</v>
      </c>
      <c r="U148" s="124">
        <v>0</v>
      </c>
      <c r="V148" s="124">
        <v>2</v>
      </c>
      <c r="W148" s="124">
        <v>0</v>
      </c>
      <c r="X148" s="124">
        <v>0</v>
      </c>
      <c r="Y148" s="125">
        <v>0</v>
      </c>
      <c r="Z148" s="17">
        <v>5</v>
      </c>
      <c r="AA148" s="126"/>
      <c r="AB148" s="127" t="s">
        <v>248</v>
      </c>
      <c r="AC148" s="17" t="s">
        <v>77</v>
      </c>
      <c r="AD148" s="17">
        <v>0</v>
      </c>
      <c r="AE148" s="17" t="s">
        <v>77</v>
      </c>
      <c r="AF148" s="17">
        <v>0</v>
      </c>
      <c r="AG148" s="17" t="s">
        <v>77</v>
      </c>
      <c r="AH148" s="17" t="s">
        <v>257</v>
      </c>
      <c r="AI148" s="17">
        <v>3</v>
      </c>
      <c r="AJ148" s="17" t="s">
        <v>248</v>
      </c>
      <c r="AK148" s="17">
        <v>1</v>
      </c>
      <c r="AL148" s="17" t="s">
        <v>189</v>
      </c>
      <c r="AM148" s="17" t="s">
        <v>77</v>
      </c>
      <c r="AO148" s="17" t="s">
        <v>77</v>
      </c>
      <c r="AQ148" s="17" t="s">
        <v>77</v>
      </c>
      <c r="AR148" s="17" t="s">
        <v>537</v>
      </c>
      <c r="AS148" s="17">
        <v>2</v>
      </c>
      <c r="AT148" s="17" t="s">
        <v>249</v>
      </c>
      <c r="AU148" s="17">
        <v>0</v>
      </c>
      <c r="AV148" s="17" t="s">
        <v>189</v>
      </c>
      <c r="AW148" s="17" t="s">
        <v>77</v>
      </c>
      <c r="AX148" s="17">
        <v>0</v>
      </c>
      <c r="AY148" s="17" t="s">
        <v>77</v>
      </c>
      <c r="AZ148" s="17">
        <v>0</v>
      </c>
      <c r="BA148" s="17" t="s">
        <v>77</v>
      </c>
      <c r="BB148" s="17" t="s">
        <v>77</v>
      </c>
      <c r="BC148" s="17">
        <v>0</v>
      </c>
      <c r="BD148" s="17" t="s">
        <v>77</v>
      </c>
      <c r="BE148" s="17">
        <v>0</v>
      </c>
      <c r="BF148" s="17" t="s">
        <v>77</v>
      </c>
      <c r="BG148" s="17" t="s">
        <v>77</v>
      </c>
      <c r="BH148" s="17">
        <v>0</v>
      </c>
      <c r="BI148" s="17" t="s">
        <v>77</v>
      </c>
      <c r="BJ148" s="17">
        <v>0</v>
      </c>
      <c r="BK148" s="17" t="s">
        <v>77</v>
      </c>
      <c r="BL148" s="17">
        <v>5</v>
      </c>
      <c r="BM148" s="126"/>
      <c r="BN148" s="126"/>
      <c r="BO148" s="126"/>
      <c r="BP148" s="126" t="s">
        <v>2596</v>
      </c>
      <c r="BQ148" s="126" t="s">
        <v>172</v>
      </c>
      <c r="BS148" s="128"/>
      <c r="BT148" s="221" t="e">
        <v>#N/A</v>
      </c>
      <c r="BU148" s="118">
        <v>0</v>
      </c>
      <c r="BV148" s="17">
        <v>0</v>
      </c>
      <c r="BW148" s="17">
        <v>0</v>
      </c>
      <c r="BX148" s="17">
        <v>3</v>
      </c>
      <c r="BY148" s="17">
        <v>0</v>
      </c>
      <c r="BZ148" s="17">
        <v>0</v>
      </c>
      <c r="CB148" s="17">
        <v>3</v>
      </c>
      <c r="CC148" s="121">
        <v>5</v>
      </c>
      <c r="CE148" s="118">
        <v>0</v>
      </c>
      <c r="CF148" s="17">
        <v>0</v>
      </c>
      <c r="CG148" s="17">
        <v>3</v>
      </c>
      <c r="CH148" s="17">
        <v>0</v>
      </c>
      <c r="CI148" s="17">
        <v>0</v>
      </c>
      <c r="CJ148" s="17">
        <v>0</v>
      </c>
      <c r="CK148" s="17">
        <v>0</v>
      </c>
      <c r="CL148" s="121">
        <v>3</v>
      </c>
      <c r="CM148" s="17" t="e">
        <v>#N/A</v>
      </c>
      <c r="CN148" s="17" t="e">
        <v>#N/A</v>
      </c>
      <c r="CO148" s="17" t="e">
        <v>#N/A</v>
      </c>
      <c r="CP148" s="17">
        <v>8</v>
      </c>
      <c r="CQ148" s="118">
        <v>0</v>
      </c>
      <c r="CR148" s="17">
        <v>0</v>
      </c>
      <c r="CS148" s="17" t="s">
        <v>544</v>
      </c>
      <c r="CT148" s="17" t="s">
        <v>77</v>
      </c>
      <c r="CV148" s="17" t="s">
        <v>1091</v>
      </c>
      <c r="CW148" s="17" t="s">
        <v>538</v>
      </c>
      <c r="CX148" s="17" t="s">
        <v>179</v>
      </c>
      <c r="CY148" s="121"/>
      <c r="CZ148" s="118">
        <v>0</v>
      </c>
      <c r="DC148" s="121"/>
      <c r="DD148" s="126"/>
      <c r="DF148" s="118"/>
      <c r="DG148" s="17" t="s">
        <v>1509</v>
      </c>
      <c r="DI148" s="126" t="s">
        <v>2778</v>
      </c>
      <c r="DJ148" s="118">
        <v>27</v>
      </c>
      <c r="DK148" s="118" t="s">
        <v>586</v>
      </c>
      <c r="DL148" s="121"/>
      <c r="DM148" s="17" t="s">
        <v>1156</v>
      </c>
      <c r="DQ148" s="121"/>
      <c r="DY148" s="118"/>
      <c r="ED148" s="121"/>
      <c r="EK148" s="118"/>
      <c r="EL148" s="129"/>
      <c r="EM148" s="118">
        <v>70</v>
      </c>
      <c r="EN148" s="17">
        <v>3</v>
      </c>
      <c r="EO148" s="121"/>
      <c r="EP148" s="17">
        <v>59</v>
      </c>
      <c r="EQ148" s="118"/>
      <c r="ER148" s="121"/>
      <c r="EV148" s="128"/>
      <c r="EW148" s="128"/>
      <c r="EZ148" s="121"/>
      <c r="FB148" s="118"/>
      <c r="FD148" s="17">
        <v>0</v>
      </c>
      <c r="FE148" s="222">
        <v>14</v>
      </c>
      <c r="FF148" s="222"/>
      <c r="FG148" s="223"/>
      <c r="FH148" s="223"/>
      <c r="FI148" s="224"/>
      <c r="FJ148" s="223"/>
      <c r="FK148" s="118"/>
      <c r="FZ148" s="129"/>
      <c r="GB148" s="118"/>
      <c r="GH148" s="121"/>
      <c r="GI148" s="118"/>
      <c r="GN148" s="121"/>
      <c r="GO148" s="118"/>
      <c r="GU148" s="121"/>
      <c r="GV148" s="118"/>
      <c r="GY148" s="121"/>
      <c r="GZ148" s="118"/>
      <c r="HA148" s="121"/>
      <c r="HC148" s="118"/>
      <c r="HS148" s="121"/>
      <c r="HT148" s="17" t="s">
        <v>1584</v>
      </c>
      <c r="HU148" s="17" t="e">
        <v>#N/A</v>
      </c>
    </row>
    <row r="149" spans="1:229" s="17" customFormat="1" ht="12" customHeight="1">
      <c r="A149" s="118">
        <v>143</v>
      </c>
      <c r="C149" s="17" t="s">
        <v>1028</v>
      </c>
      <c r="D149" s="17" t="s">
        <v>663</v>
      </c>
      <c r="E149" s="17" t="s">
        <v>1036</v>
      </c>
      <c r="F149" s="17" t="s">
        <v>1037</v>
      </c>
      <c r="G149" s="17" t="s">
        <v>79</v>
      </c>
      <c r="H149" s="118">
        <v>-17.584835999999999</v>
      </c>
      <c r="I149" s="17">
        <v>-63.096749000000003</v>
      </c>
      <c r="J149" s="17" t="s">
        <v>338</v>
      </c>
      <c r="K149" s="17" t="s">
        <v>1038</v>
      </c>
      <c r="L149" s="17" t="s">
        <v>1038</v>
      </c>
      <c r="M149" s="121" t="s">
        <v>177</v>
      </c>
      <c r="N149" s="118">
        <v>45</v>
      </c>
      <c r="O149" s="17" t="s">
        <v>78</v>
      </c>
      <c r="P149" s="17" t="s">
        <v>202</v>
      </c>
      <c r="Q149" s="121" t="s">
        <v>179</v>
      </c>
      <c r="R149" s="124">
        <v>0</v>
      </c>
      <c r="S149" s="124">
        <v>3</v>
      </c>
      <c r="T149" s="124">
        <v>0</v>
      </c>
      <c r="U149" s="124">
        <v>0</v>
      </c>
      <c r="V149" s="124">
        <v>2</v>
      </c>
      <c r="W149" s="124">
        <v>0</v>
      </c>
      <c r="X149" s="124">
        <v>0</v>
      </c>
      <c r="Y149" s="125">
        <v>0</v>
      </c>
      <c r="Z149" s="17">
        <v>5</v>
      </c>
      <c r="AA149" s="126"/>
      <c r="AB149" s="127" t="s">
        <v>248</v>
      </c>
      <c r="AC149" s="17" t="s">
        <v>77</v>
      </c>
      <c r="AD149" s="17">
        <v>0</v>
      </c>
      <c r="AE149" s="17" t="s">
        <v>77</v>
      </c>
      <c r="AF149" s="17">
        <v>0</v>
      </c>
      <c r="AG149" s="17" t="s">
        <v>77</v>
      </c>
      <c r="AH149" s="17" t="s">
        <v>257</v>
      </c>
      <c r="AI149" s="17">
        <v>3</v>
      </c>
      <c r="AJ149" s="17" t="s">
        <v>248</v>
      </c>
      <c r="AK149" s="17">
        <v>1</v>
      </c>
      <c r="AL149" s="17" t="s">
        <v>189</v>
      </c>
      <c r="AM149" s="17" t="s">
        <v>77</v>
      </c>
      <c r="AO149" s="17" t="s">
        <v>77</v>
      </c>
      <c r="AQ149" s="17" t="s">
        <v>77</v>
      </c>
      <c r="AR149" s="17" t="s">
        <v>537</v>
      </c>
      <c r="AS149" s="17">
        <v>2</v>
      </c>
      <c r="AT149" s="17" t="s">
        <v>249</v>
      </c>
      <c r="AU149" s="17">
        <v>0</v>
      </c>
      <c r="AV149" s="17" t="s">
        <v>189</v>
      </c>
      <c r="AW149" s="17" t="s">
        <v>77</v>
      </c>
      <c r="AX149" s="17">
        <v>0</v>
      </c>
      <c r="AY149" s="17" t="s">
        <v>77</v>
      </c>
      <c r="AZ149" s="17">
        <v>0</v>
      </c>
      <c r="BA149" s="17" t="s">
        <v>77</v>
      </c>
      <c r="BB149" s="17" t="s">
        <v>77</v>
      </c>
      <c r="BC149" s="17">
        <v>0</v>
      </c>
      <c r="BD149" s="17" t="s">
        <v>77</v>
      </c>
      <c r="BE149" s="17">
        <v>0</v>
      </c>
      <c r="BF149" s="17" t="s">
        <v>77</v>
      </c>
      <c r="BG149" s="17" t="s">
        <v>77</v>
      </c>
      <c r="BH149" s="17">
        <v>0</v>
      </c>
      <c r="BI149" s="17" t="s">
        <v>77</v>
      </c>
      <c r="BJ149" s="17">
        <v>0</v>
      </c>
      <c r="BK149" s="17" t="s">
        <v>77</v>
      </c>
      <c r="BL149" s="17">
        <v>5</v>
      </c>
      <c r="BM149" s="126" t="s">
        <v>2001</v>
      </c>
      <c r="BN149" s="126" t="s">
        <v>1993</v>
      </c>
      <c r="BO149" s="126"/>
      <c r="BP149" s="126" t="s">
        <v>2596</v>
      </c>
      <c r="BQ149" s="126" t="s">
        <v>172</v>
      </c>
      <c r="BS149" s="128"/>
      <c r="BT149" s="221" t="s">
        <v>1585</v>
      </c>
      <c r="BU149" s="118">
        <v>0</v>
      </c>
      <c r="BV149" s="17">
        <v>0</v>
      </c>
      <c r="BW149" s="17">
        <v>0</v>
      </c>
      <c r="BX149" s="17">
        <v>2</v>
      </c>
      <c r="BY149" s="17">
        <v>0</v>
      </c>
      <c r="BZ149" s="17">
        <v>0</v>
      </c>
      <c r="CB149" s="17">
        <v>2</v>
      </c>
      <c r="CC149" s="121">
        <v>5</v>
      </c>
      <c r="CE149" s="118">
        <v>0</v>
      </c>
      <c r="CF149" s="17">
        <v>0</v>
      </c>
      <c r="CG149" s="17">
        <v>2</v>
      </c>
      <c r="CH149" s="17">
        <v>0</v>
      </c>
      <c r="CI149" s="17">
        <v>0</v>
      </c>
      <c r="CJ149" s="17">
        <v>0</v>
      </c>
      <c r="CK149" s="17">
        <v>0</v>
      </c>
      <c r="CL149" s="121">
        <v>2</v>
      </c>
      <c r="CM149" s="17" t="s">
        <v>1586</v>
      </c>
      <c r="CN149" s="17" t="s">
        <v>1587</v>
      </c>
      <c r="CO149" s="17" t="s">
        <v>1588</v>
      </c>
      <c r="CP149" s="17">
        <v>3</v>
      </c>
      <c r="CQ149" s="118">
        <v>0</v>
      </c>
      <c r="CR149" s="17">
        <v>0</v>
      </c>
      <c r="CS149" s="17" t="s">
        <v>544</v>
      </c>
      <c r="CT149" s="17" t="s">
        <v>77</v>
      </c>
      <c r="CV149" s="17" t="s">
        <v>1091</v>
      </c>
      <c r="CW149" s="17" t="s">
        <v>538</v>
      </c>
      <c r="CX149" s="17" t="s">
        <v>179</v>
      </c>
      <c r="CY149" s="121"/>
      <c r="CZ149" s="118">
        <v>0</v>
      </c>
      <c r="DC149" s="121"/>
      <c r="DD149" s="126"/>
      <c r="DF149" s="118"/>
      <c r="DG149" s="17" t="s">
        <v>1509</v>
      </c>
      <c r="DI149" s="126" t="s">
        <v>2780</v>
      </c>
      <c r="DJ149" s="118">
        <v>20</v>
      </c>
      <c r="DK149" s="118" t="s">
        <v>556</v>
      </c>
      <c r="DL149" s="121"/>
      <c r="DM149" s="17" t="s">
        <v>1139</v>
      </c>
      <c r="DQ149" s="121"/>
      <c r="DY149" s="118"/>
      <c r="ED149" s="121"/>
      <c r="EK149" s="118"/>
      <c r="EL149" s="121"/>
      <c r="EM149" s="118">
        <v>70</v>
      </c>
      <c r="EN149" s="17">
        <v>2</v>
      </c>
      <c r="EO149" s="121"/>
      <c r="EP149" s="17">
        <v>64</v>
      </c>
      <c r="EQ149" s="118"/>
      <c r="ER149" s="121"/>
      <c r="EV149" s="128"/>
      <c r="EW149" s="128"/>
      <c r="EZ149" s="121"/>
      <c r="FB149" s="118"/>
      <c r="FD149" s="17">
        <v>0</v>
      </c>
      <c r="FE149" s="222">
        <v>14</v>
      </c>
      <c r="FF149" s="222"/>
      <c r="FG149" s="223"/>
      <c r="FH149" s="223"/>
      <c r="FI149" s="224"/>
      <c r="FJ149" s="223"/>
      <c r="FK149" s="118"/>
      <c r="FZ149" s="129"/>
      <c r="GB149" s="118"/>
      <c r="GH149" s="121"/>
      <c r="GI149" s="118"/>
      <c r="GN149" s="121"/>
      <c r="GO149" s="118"/>
      <c r="GU149" s="121"/>
      <c r="GV149" s="118"/>
      <c r="GY149" s="121"/>
      <c r="GZ149" s="118"/>
      <c r="HA149" s="121"/>
      <c r="HC149" s="118"/>
      <c r="HS149" s="121"/>
      <c r="HT149" s="17" t="s">
        <v>1582</v>
      </c>
      <c r="HU149" s="17" t="s">
        <v>2785</v>
      </c>
    </row>
    <row r="150" spans="1:229" s="17" customFormat="1" ht="12" customHeight="1">
      <c r="A150" s="118">
        <v>144</v>
      </c>
      <c r="C150" s="17" t="s">
        <v>1028</v>
      </c>
      <c r="D150" s="17" t="s">
        <v>663</v>
      </c>
      <c r="E150" s="17" t="s">
        <v>1039</v>
      </c>
      <c r="F150" s="17" t="s">
        <v>1040</v>
      </c>
      <c r="G150" s="17" t="s">
        <v>79</v>
      </c>
      <c r="H150" s="118">
        <v>-17.380528000000002</v>
      </c>
      <c r="I150" s="17">
        <v>-63.245722000000001</v>
      </c>
      <c r="J150" s="17" t="s">
        <v>310</v>
      </c>
      <c r="K150" s="17" t="s">
        <v>705</v>
      </c>
      <c r="L150" s="17" t="s">
        <v>705</v>
      </c>
      <c r="M150" s="121" t="s">
        <v>177</v>
      </c>
      <c r="N150" s="118">
        <v>45</v>
      </c>
      <c r="O150" s="17" t="s">
        <v>78</v>
      </c>
      <c r="P150" s="17" t="s">
        <v>202</v>
      </c>
      <c r="Q150" s="121" t="s">
        <v>179</v>
      </c>
      <c r="R150" s="124">
        <v>0</v>
      </c>
      <c r="S150" s="124">
        <v>3</v>
      </c>
      <c r="T150" s="124">
        <v>0</v>
      </c>
      <c r="U150" s="124">
        <v>0</v>
      </c>
      <c r="V150" s="124">
        <v>2</v>
      </c>
      <c r="W150" s="124">
        <v>0</v>
      </c>
      <c r="X150" s="124">
        <v>0</v>
      </c>
      <c r="Y150" s="125">
        <v>0</v>
      </c>
      <c r="Z150" s="17">
        <v>5</v>
      </c>
      <c r="AA150" s="126"/>
      <c r="AB150" s="127" t="s">
        <v>248</v>
      </c>
      <c r="AC150" s="17" t="s">
        <v>77</v>
      </c>
      <c r="AD150" s="17">
        <v>0</v>
      </c>
      <c r="AE150" s="17" t="s">
        <v>77</v>
      </c>
      <c r="AF150" s="17">
        <v>0</v>
      </c>
      <c r="AG150" s="17" t="s">
        <v>77</v>
      </c>
      <c r="AH150" s="17" t="s">
        <v>257</v>
      </c>
      <c r="AI150" s="17">
        <v>3</v>
      </c>
      <c r="AJ150" s="17" t="s">
        <v>248</v>
      </c>
      <c r="AK150" s="17">
        <v>1</v>
      </c>
      <c r="AL150" s="17" t="s">
        <v>189</v>
      </c>
      <c r="AM150" s="17" t="s">
        <v>77</v>
      </c>
      <c r="AO150" s="17" t="s">
        <v>77</v>
      </c>
      <c r="AQ150" s="17" t="s">
        <v>77</v>
      </c>
      <c r="AR150" s="17" t="s">
        <v>537</v>
      </c>
      <c r="AS150" s="17">
        <v>2</v>
      </c>
      <c r="AT150" s="17" t="s">
        <v>249</v>
      </c>
      <c r="AU150" s="17">
        <v>0</v>
      </c>
      <c r="AV150" s="17" t="s">
        <v>189</v>
      </c>
      <c r="AW150" s="17" t="s">
        <v>77</v>
      </c>
      <c r="AX150" s="17">
        <v>0</v>
      </c>
      <c r="AY150" s="17" t="s">
        <v>77</v>
      </c>
      <c r="AZ150" s="17">
        <v>0</v>
      </c>
      <c r="BA150" s="17" t="s">
        <v>77</v>
      </c>
      <c r="BB150" s="17" t="s">
        <v>77</v>
      </c>
      <c r="BC150" s="17">
        <v>0</v>
      </c>
      <c r="BD150" s="17" t="s">
        <v>77</v>
      </c>
      <c r="BE150" s="17">
        <v>0</v>
      </c>
      <c r="BF150" s="17" t="s">
        <v>77</v>
      </c>
      <c r="BG150" s="17" t="s">
        <v>77</v>
      </c>
      <c r="BH150" s="17">
        <v>0</v>
      </c>
      <c r="BI150" s="17" t="s">
        <v>77</v>
      </c>
      <c r="BJ150" s="17">
        <v>0</v>
      </c>
      <c r="BK150" s="17" t="s">
        <v>77</v>
      </c>
      <c r="BL150" s="17">
        <v>5</v>
      </c>
      <c r="BM150" s="126" t="s">
        <v>2001</v>
      </c>
      <c r="BN150" s="126" t="s">
        <v>1993</v>
      </c>
      <c r="BO150" s="126"/>
      <c r="BP150" s="126" t="s">
        <v>2596</v>
      </c>
      <c r="BQ150" s="126" t="s">
        <v>172</v>
      </c>
      <c r="BS150" s="128"/>
      <c r="BT150" s="221" t="s">
        <v>1585</v>
      </c>
      <c r="BU150" s="118">
        <v>0</v>
      </c>
      <c r="BV150" s="17">
        <v>0</v>
      </c>
      <c r="BW150" s="17">
        <v>0</v>
      </c>
      <c r="BX150" s="17">
        <v>2</v>
      </c>
      <c r="BY150" s="17">
        <v>0</v>
      </c>
      <c r="BZ150" s="17">
        <v>0</v>
      </c>
      <c r="CB150" s="17">
        <v>2</v>
      </c>
      <c r="CC150" s="121">
        <v>5</v>
      </c>
      <c r="CE150" s="118">
        <v>0</v>
      </c>
      <c r="CF150" s="17">
        <v>0</v>
      </c>
      <c r="CG150" s="17">
        <v>2</v>
      </c>
      <c r="CH150" s="17">
        <v>0</v>
      </c>
      <c r="CI150" s="17">
        <v>0</v>
      </c>
      <c r="CJ150" s="17">
        <v>0</v>
      </c>
      <c r="CK150" s="17">
        <v>0</v>
      </c>
      <c r="CL150" s="121">
        <v>2</v>
      </c>
      <c r="CM150" s="17" t="s">
        <v>1586</v>
      </c>
      <c r="CN150" s="17" t="s">
        <v>1587</v>
      </c>
      <c r="CO150" s="17" t="s">
        <v>1588</v>
      </c>
      <c r="CP150" s="17">
        <v>3</v>
      </c>
      <c r="CQ150" s="118">
        <v>0</v>
      </c>
      <c r="CR150" s="17">
        <v>0</v>
      </c>
      <c r="CS150" s="17" t="s">
        <v>544</v>
      </c>
      <c r="CT150" s="17" t="s">
        <v>77</v>
      </c>
      <c r="CV150" s="17" t="s">
        <v>1091</v>
      </c>
      <c r="CW150" s="17" t="s">
        <v>538</v>
      </c>
      <c r="CX150" s="17" t="s">
        <v>179</v>
      </c>
      <c r="CY150" s="121"/>
      <c r="CZ150" s="118">
        <v>0</v>
      </c>
      <c r="DC150" s="121"/>
      <c r="DD150" s="126"/>
      <c r="DF150" s="118"/>
      <c r="DG150" s="17" t="s">
        <v>1509</v>
      </c>
      <c r="DI150" s="126" t="s">
        <v>2780</v>
      </c>
      <c r="DJ150" s="118">
        <v>20</v>
      </c>
      <c r="DK150" s="118" t="s">
        <v>556</v>
      </c>
      <c r="DL150" s="121"/>
      <c r="DM150" s="17" t="s">
        <v>1139</v>
      </c>
      <c r="DQ150" s="121"/>
      <c r="DY150" s="118"/>
      <c r="ED150" s="121"/>
      <c r="EK150" s="118"/>
      <c r="EL150" s="129"/>
      <c r="EM150" s="118">
        <v>70</v>
      </c>
      <c r="EN150" s="17">
        <v>2</v>
      </c>
      <c r="EO150" s="121"/>
      <c r="EP150" s="17">
        <v>64</v>
      </c>
      <c r="EQ150" s="118"/>
      <c r="ER150" s="121"/>
      <c r="EV150" s="128"/>
      <c r="EW150" s="128"/>
      <c r="EZ150" s="121"/>
      <c r="FB150" s="118"/>
      <c r="FD150" s="17">
        <v>0</v>
      </c>
      <c r="FE150" s="222">
        <v>14</v>
      </c>
      <c r="FF150" s="222"/>
      <c r="FG150" s="223"/>
      <c r="FH150" s="223"/>
      <c r="FI150" s="224"/>
      <c r="FJ150" s="223"/>
      <c r="FK150" s="118"/>
      <c r="FZ150" s="129"/>
      <c r="GB150" s="118"/>
      <c r="GH150" s="121"/>
      <c r="GI150" s="118"/>
      <c r="GN150" s="121"/>
      <c r="GO150" s="118"/>
      <c r="GU150" s="121"/>
      <c r="GV150" s="118"/>
      <c r="GY150" s="121"/>
      <c r="GZ150" s="118"/>
      <c r="HA150" s="121"/>
      <c r="HC150" s="118"/>
      <c r="HS150" s="121"/>
      <c r="HT150" s="17" t="s">
        <v>1582</v>
      </c>
      <c r="HU150" s="17" t="s">
        <v>2785</v>
      </c>
    </row>
    <row r="151" spans="1:229" s="17" customFormat="1" ht="12" customHeight="1">
      <c r="A151" s="118">
        <v>145</v>
      </c>
      <c r="C151" s="17" t="s">
        <v>1028</v>
      </c>
      <c r="D151" s="17" t="s">
        <v>663</v>
      </c>
      <c r="E151" s="17" t="s">
        <v>1041</v>
      </c>
      <c r="F151" s="17" t="s">
        <v>1042</v>
      </c>
      <c r="G151" s="17" t="s">
        <v>79</v>
      </c>
      <c r="H151" s="118">
        <v>-17.892015000000001</v>
      </c>
      <c r="I151" s="17">
        <v>-63.080886</v>
      </c>
      <c r="J151" s="17" t="s">
        <v>338</v>
      </c>
      <c r="K151" s="17" t="s">
        <v>179</v>
      </c>
      <c r="L151" s="17" t="s">
        <v>179</v>
      </c>
      <c r="M151" s="121" t="s">
        <v>177</v>
      </c>
      <c r="N151" s="118">
        <v>45</v>
      </c>
      <c r="O151" s="17" t="s">
        <v>78</v>
      </c>
      <c r="P151" s="17" t="s">
        <v>202</v>
      </c>
      <c r="Q151" s="121" t="s">
        <v>179</v>
      </c>
      <c r="R151" s="124">
        <v>0</v>
      </c>
      <c r="S151" s="124">
        <v>3</v>
      </c>
      <c r="T151" s="124">
        <v>0</v>
      </c>
      <c r="U151" s="124">
        <v>0</v>
      </c>
      <c r="V151" s="124">
        <v>2</v>
      </c>
      <c r="W151" s="124">
        <v>0</v>
      </c>
      <c r="X151" s="124">
        <v>0</v>
      </c>
      <c r="Y151" s="125">
        <v>0</v>
      </c>
      <c r="Z151" s="17">
        <v>5</v>
      </c>
      <c r="AA151" s="126"/>
      <c r="AB151" s="127" t="s">
        <v>248</v>
      </c>
      <c r="AC151" s="17" t="s">
        <v>77</v>
      </c>
      <c r="AD151" s="17">
        <v>0</v>
      </c>
      <c r="AE151" s="17" t="s">
        <v>77</v>
      </c>
      <c r="AF151" s="17">
        <v>0</v>
      </c>
      <c r="AG151" s="17" t="s">
        <v>77</v>
      </c>
      <c r="AH151" s="17" t="s">
        <v>257</v>
      </c>
      <c r="AI151" s="17">
        <v>3</v>
      </c>
      <c r="AJ151" s="17" t="s">
        <v>248</v>
      </c>
      <c r="AK151" s="17">
        <v>1</v>
      </c>
      <c r="AL151" s="17" t="s">
        <v>189</v>
      </c>
      <c r="AM151" s="17" t="s">
        <v>77</v>
      </c>
      <c r="AN151" s="17">
        <v>0</v>
      </c>
      <c r="AO151" s="17" t="s">
        <v>77</v>
      </c>
      <c r="AP151" s="17">
        <v>0</v>
      </c>
      <c r="AQ151" s="17" t="s">
        <v>77</v>
      </c>
      <c r="AR151" s="17" t="s">
        <v>537</v>
      </c>
      <c r="AS151" s="17">
        <v>2</v>
      </c>
      <c r="AT151" s="17" t="s">
        <v>249</v>
      </c>
      <c r="AU151" s="17">
        <v>0</v>
      </c>
      <c r="AV151" s="17" t="s">
        <v>189</v>
      </c>
      <c r="AW151" s="17" t="s">
        <v>77</v>
      </c>
      <c r="AX151" s="17">
        <v>0</v>
      </c>
      <c r="AY151" s="17" t="s">
        <v>77</v>
      </c>
      <c r="AZ151" s="17">
        <v>0</v>
      </c>
      <c r="BA151" s="17" t="s">
        <v>77</v>
      </c>
      <c r="BB151" s="17" t="s">
        <v>77</v>
      </c>
      <c r="BC151" s="17">
        <v>0</v>
      </c>
      <c r="BD151" s="17" t="s">
        <v>77</v>
      </c>
      <c r="BE151" s="17">
        <v>0</v>
      </c>
      <c r="BF151" s="17" t="s">
        <v>77</v>
      </c>
      <c r="BG151" s="17" t="s">
        <v>77</v>
      </c>
      <c r="BH151" s="17">
        <v>0</v>
      </c>
      <c r="BI151" s="17" t="s">
        <v>77</v>
      </c>
      <c r="BJ151" s="17">
        <v>0</v>
      </c>
      <c r="BK151" s="17" t="s">
        <v>77</v>
      </c>
      <c r="BL151" s="17">
        <v>5</v>
      </c>
      <c r="BM151" s="126"/>
      <c r="BN151" s="126"/>
      <c r="BO151" s="126"/>
      <c r="BP151" s="126" t="s">
        <v>2596</v>
      </c>
      <c r="BQ151" s="126" t="s">
        <v>172</v>
      </c>
      <c r="BS151" s="128"/>
      <c r="BT151" s="221" t="e">
        <v>#N/A</v>
      </c>
      <c r="BU151" s="118">
        <v>0</v>
      </c>
      <c r="BV151" s="17">
        <v>0</v>
      </c>
      <c r="BW151" s="17">
        <v>0</v>
      </c>
      <c r="BX151" s="17">
        <v>3</v>
      </c>
      <c r="BY151" s="17">
        <v>0</v>
      </c>
      <c r="BZ151" s="17">
        <v>0</v>
      </c>
      <c r="CB151" s="17">
        <v>3</v>
      </c>
      <c r="CC151" s="121">
        <v>5</v>
      </c>
      <c r="CE151" s="118">
        <v>0</v>
      </c>
      <c r="CF151" s="17">
        <v>0</v>
      </c>
      <c r="CG151" s="17">
        <v>3</v>
      </c>
      <c r="CH151" s="17">
        <v>0</v>
      </c>
      <c r="CI151" s="17">
        <v>0</v>
      </c>
      <c r="CJ151" s="17">
        <v>0</v>
      </c>
      <c r="CK151" s="17">
        <v>0</v>
      </c>
      <c r="CL151" s="121">
        <v>3</v>
      </c>
      <c r="CM151" s="17" t="e">
        <v>#N/A</v>
      </c>
      <c r="CN151" s="17" t="e">
        <v>#N/A</v>
      </c>
      <c r="CO151" s="17" t="e">
        <v>#N/A</v>
      </c>
      <c r="CP151" s="17">
        <v>8</v>
      </c>
      <c r="CQ151" s="118">
        <v>0</v>
      </c>
      <c r="CR151" s="17">
        <v>0</v>
      </c>
      <c r="CS151" s="17" t="s">
        <v>544</v>
      </c>
      <c r="CT151" s="17" t="s">
        <v>77</v>
      </c>
      <c r="CV151" s="17" t="s">
        <v>1091</v>
      </c>
      <c r="CW151" s="17" t="s">
        <v>538</v>
      </c>
      <c r="CX151" s="17" t="s">
        <v>179</v>
      </c>
      <c r="CY151" s="121"/>
      <c r="CZ151" s="118">
        <v>0</v>
      </c>
      <c r="DC151" s="121"/>
      <c r="DD151" s="126"/>
      <c r="DF151" s="118"/>
      <c r="DG151" s="17" t="s">
        <v>1509</v>
      </c>
      <c r="DI151" s="126" t="s">
        <v>2778</v>
      </c>
      <c r="DJ151" s="118">
        <v>27</v>
      </c>
      <c r="DK151" s="118" t="s">
        <v>586</v>
      </c>
      <c r="DL151" s="121"/>
      <c r="DM151" s="17" t="s">
        <v>1156</v>
      </c>
      <c r="DQ151" s="121"/>
      <c r="DY151" s="118"/>
      <c r="ED151" s="121"/>
      <c r="EK151" s="118"/>
      <c r="EL151" s="121"/>
      <c r="EM151" s="118">
        <v>70</v>
      </c>
      <c r="EN151" s="17">
        <v>3</v>
      </c>
      <c r="EO151" s="121"/>
      <c r="EP151" s="17">
        <v>64</v>
      </c>
      <c r="EQ151" s="118"/>
      <c r="ER151" s="121"/>
      <c r="EV151" s="128"/>
      <c r="EW151" s="128"/>
      <c r="EZ151" s="121"/>
      <c r="FB151" s="118"/>
      <c r="FD151" s="17">
        <v>0</v>
      </c>
      <c r="FE151" s="222">
        <v>14</v>
      </c>
      <c r="FF151" s="222"/>
      <c r="FG151" s="223"/>
      <c r="FH151" s="223"/>
      <c r="FI151" s="224"/>
      <c r="FJ151" s="223"/>
      <c r="FK151" s="118"/>
      <c r="FZ151" s="129"/>
      <c r="GB151" s="118"/>
      <c r="GH151" s="121"/>
      <c r="GI151" s="118"/>
      <c r="GN151" s="121"/>
      <c r="GO151" s="118"/>
      <c r="GU151" s="121"/>
      <c r="GV151" s="118"/>
      <c r="GY151" s="121"/>
      <c r="GZ151" s="118"/>
      <c r="HA151" s="121"/>
      <c r="HC151" s="118"/>
      <c r="HS151" s="121"/>
      <c r="HT151" s="17" t="s">
        <v>1584</v>
      </c>
      <c r="HU151" s="17" t="e">
        <v>#N/A</v>
      </c>
    </row>
    <row r="152" spans="1:229" s="17" customFormat="1" ht="12" customHeight="1">
      <c r="A152" s="118">
        <v>146</v>
      </c>
      <c r="C152" s="17" t="s">
        <v>1028</v>
      </c>
      <c r="D152" s="17" t="s">
        <v>663</v>
      </c>
      <c r="E152" s="17" t="s">
        <v>1043</v>
      </c>
      <c r="F152" s="17" t="s">
        <v>1044</v>
      </c>
      <c r="G152" s="17" t="s">
        <v>79</v>
      </c>
      <c r="H152" s="119">
        <v>-17.768772999999999</v>
      </c>
      <c r="I152" s="120">
        <v>-62.975543000000002</v>
      </c>
      <c r="J152" s="17" t="s">
        <v>338</v>
      </c>
      <c r="K152" s="17" t="s">
        <v>179</v>
      </c>
      <c r="L152" s="17" t="s">
        <v>179</v>
      </c>
      <c r="M152" s="121" t="s">
        <v>177</v>
      </c>
      <c r="N152" s="122">
        <v>40</v>
      </c>
      <c r="O152" s="123" t="s">
        <v>78</v>
      </c>
      <c r="P152" s="17" t="s">
        <v>202</v>
      </c>
      <c r="Q152" s="121" t="s">
        <v>179</v>
      </c>
      <c r="R152" s="124">
        <v>0</v>
      </c>
      <c r="S152" s="124">
        <v>3</v>
      </c>
      <c r="T152" s="124">
        <v>0</v>
      </c>
      <c r="U152" s="124">
        <v>0</v>
      </c>
      <c r="V152" s="124">
        <v>2</v>
      </c>
      <c r="W152" s="124">
        <v>0</v>
      </c>
      <c r="X152" s="124">
        <v>0</v>
      </c>
      <c r="Y152" s="125">
        <v>0</v>
      </c>
      <c r="Z152" s="17">
        <v>5</v>
      </c>
      <c r="AA152" s="126"/>
      <c r="AB152" s="127" t="s">
        <v>248</v>
      </c>
      <c r="AC152" s="17" t="s">
        <v>77</v>
      </c>
      <c r="AD152" s="17">
        <v>0</v>
      </c>
      <c r="AE152" s="17" t="s">
        <v>77</v>
      </c>
      <c r="AF152" s="17">
        <v>0</v>
      </c>
      <c r="AG152" s="17" t="s">
        <v>77</v>
      </c>
      <c r="AH152" s="17" t="s">
        <v>257</v>
      </c>
      <c r="AI152" s="17">
        <v>3</v>
      </c>
      <c r="AJ152" s="17" t="s">
        <v>248</v>
      </c>
      <c r="AK152" s="17">
        <v>1</v>
      </c>
      <c r="AL152" s="17" t="s">
        <v>189</v>
      </c>
      <c r="AM152" s="17" t="s">
        <v>77</v>
      </c>
      <c r="AN152" s="17">
        <v>0</v>
      </c>
      <c r="AO152" s="17" t="s">
        <v>77</v>
      </c>
      <c r="AP152" s="17">
        <v>0</v>
      </c>
      <c r="AQ152" s="17" t="s">
        <v>77</v>
      </c>
      <c r="AR152" s="17" t="s">
        <v>537</v>
      </c>
      <c r="AS152" s="17">
        <v>2</v>
      </c>
      <c r="AT152" s="17" t="s">
        <v>249</v>
      </c>
      <c r="AU152" s="17">
        <v>0</v>
      </c>
      <c r="AV152" s="17" t="s">
        <v>189</v>
      </c>
      <c r="AW152" s="17" t="s">
        <v>77</v>
      </c>
      <c r="AX152" s="17">
        <v>0</v>
      </c>
      <c r="AY152" s="17" t="s">
        <v>77</v>
      </c>
      <c r="AZ152" s="17">
        <v>0</v>
      </c>
      <c r="BA152" s="17" t="s">
        <v>77</v>
      </c>
      <c r="BB152" s="17" t="s">
        <v>77</v>
      </c>
      <c r="BC152" s="17">
        <v>0</v>
      </c>
      <c r="BD152" s="17" t="s">
        <v>77</v>
      </c>
      <c r="BE152" s="17">
        <v>0</v>
      </c>
      <c r="BF152" s="17" t="s">
        <v>77</v>
      </c>
      <c r="BG152" s="17" t="s">
        <v>77</v>
      </c>
      <c r="BH152" s="17">
        <v>0</v>
      </c>
      <c r="BI152" s="17" t="s">
        <v>77</v>
      </c>
      <c r="BJ152" s="17">
        <v>0</v>
      </c>
      <c r="BK152" s="17" t="s">
        <v>77</v>
      </c>
      <c r="BL152" s="17">
        <v>5</v>
      </c>
      <c r="BM152" s="126"/>
      <c r="BN152" s="126"/>
      <c r="BO152" s="126"/>
      <c r="BP152" s="126" t="s">
        <v>2596</v>
      </c>
      <c r="BQ152" s="126" t="s">
        <v>172</v>
      </c>
      <c r="BS152" s="128"/>
      <c r="BT152" s="221" t="e">
        <v>#N/A</v>
      </c>
      <c r="BU152" s="118">
        <v>0</v>
      </c>
      <c r="BV152" s="17">
        <v>0</v>
      </c>
      <c r="BW152" s="17">
        <v>0</v>
      </c>
      <c r="BX152" s="17">
        <v>3</v>
      </c>
      <c r="BY152" s="17">
        <v>0</v>
      </c>
      <c r="BZ152" s="17">
        <v>0</v>
      </c>
      <c r="CB152" s="17">
        <v>3</v>
      </c>
      <c r="CC152" s="121">
        <v>5</v>
      </c>
      <c r="CE152" s="118">
        <v>0</v>
      </c>
      <c r="CF152" s="17">
        <v>0</v>
      </c>
      <c r="CG152" s="17">
        <v>3</v>
      </c>
      <c r="CH152" s="17">
        <v>0</v>
      </c>
      <c r="CI152" s="17">
        <v>0</v>
      </c>
      <c r="CJ152" s="17">
        <v>0</v>
      </c>
      <c r="CK152" s="17">
        <v>0</v>
      </c>
      <c r="CL152" s="121">
        <v>3</v>
      </c>
      <c r="CM152" s="17" t="e">
        <v>#N/A</v>
      </c>
      <c r="CN152" s="17" t="e">
        <v>#N/A</v>
      </c>
      <c r="CO152" s="17" t="e">
        <v>#N/A</v>
      </c>
      <c r="CP152" s="17">
        <v>8</v>
      </c>
      <c r="CQ152" s="118">
        <v>0</v>
      </c>
      <c r="CR152" s="17">
        <v>0</v>
      </c>
      <c r="CS152" s="17" t="s">
        <v>544</v>
      </c>
      <c r="CT152" s="17" t="s">
        <v>77</v>
      </c>
      <c r="CV152" s="17" t="s">
        <v>1091</v>
      </c>
      <c r="CW152" s="17" t="s">
        <v>538</v>
      </c>
      <c r="CX152" s="17" t="s">
        <v>179</v>
      </c>
      <c r="CY152" s="121"/>
      <c r="CZ152" s="118">
        <v>0</v>
      </c>
      <c r="DC152" s="121"/>
      <c r="DD152" s="126"/>
      <c r="DF152" s="118"/>
      <c r="DG152" s="17" t="s">
        <v>1509</v>
      </c>
      <c r="DI152" s="126" t="s">
        <v>2778</v>
      </c>
      <c r="DJ152" s="118">
        <v>27</v>
      </c>
      <c r="DK152" s="118" t="s">
        <v>586</v>
      </c>
      <c r="DL152" s="121"/>
      <c r="DM152" s="17" t="s">
        <v>1156</v>
      </c>
      <c r="DQ152" s="121"/>
      <c r="DY152" s="118"/>
      <c r="ED152" s="121"/>
      <c r="EK152" s="118"/>
      <c r="EL152" s="129"/>
      <c r="EM152" s="118">
        <v>70</v>
      </c>
      <c r="EN152" s="17">
        <v>3</v>
      </c>
      <c r="EO152" s="121"/>
      <c r="EP152" s="17">
        <v>59</v>
      </c>
      <c r="EQ152" s="118"/>
      <c r="ER152" s="121"/>
      <c r="EV152" s="128"/>
      <c r="EW152" s="128"/>
      <c r="EZ152" s="121"/>
      <c r="FB152" s="118"/>
      <c r="FD152" s="17">
        <v>0</v>
      </c>
      <c r="FE152" s="222">
        <v>14</v>
      </c>
      <c r="FF152" s="222"/>
      <c r="FG152" s="223"/>
      <c r="FH152" s="223"/>
      <c r="FI152" s="224"/>
      <c r="FJ152" s="223"/>
      <c r="FK152" s="118"/>
      <c r="FZ152" s="129"/>
      <c r="GB152" s="118"/>
      <c r="GH152" s="121"/>
      <c r="GI152" s="118"/>
      <c r="GN152" s="121"/>
      <c r="GO152" s="118"/>
      <c r="GU152" s="121"/>
      <c r="GV152" s="118"/>
      <c r="GY152" s="121"/>
      <c r="GZ152" s="118"/>
      <c r="HA152" s="121"/>
      <c r="HC152" s="118"/>
      <c r="HS152" s="121"/>
      <c r="HT152" s="17" t="s">
        <v>1584</v>
      </c>
      <c r="HU152" s="17" t="e">
        <v>#N/A</v>
      </c>
    </row>
    <row r="153" spans="1:229" s="17" customFormat="1" ht="12" customHeight="1">
      <c r="A153" s="118">
        <v>147</v>
      </c>
      <c r="C153" s="17" t="s">
        <v>1028</v>
      </c>
      <c r="D153" s="17" t="s">
        <v>663</v>
      </c>
      <c r="E153" s="17" t="s">
        <v>1045</v>
      </c>
      <c r="F153" s="17" t="s">
        <v>1046</v>
      </c>
      <c r="G153" s="17" t="s">
        <v>79</v>
      </c>
      <c r="H153" s="119">
        <v>-17.876024000000001</v>
      </c>
      <c r="I153" s="120">
        <v>-63.185581999999997</v>
      </c>
      <c r="J153" s="17" t="s">
        <v>338</v>
      </c>
      <c r="K153" s="17" t="s">
        <v>179</v>
      </c>
      <c r="L153" s="17" t="s">
        <v>179</v>
      </c>
      <c r="M153" s="121" t="s">
        <v>177</v>
      </c>
      <c r="N153" s="123">
        <v>25</v>
      </c>
      <c r="O153" s="123" t="s">
        <v>78</v>
      </c>
      <c r="P153" s="17" t="s">
        <v>202</v>
      </c>
      <c r="Q153" s="121" t="s">
        <v>179</v>
      </c>
      <c r="R153" s="124">
        <v>0</v>
      </c>
      <c r="S153" s="124">
        <v>3</v>
      </c>
      <c r="T153" s="124">
        <v>0</v>
      </c>
      <c r="U153" s="124">
        <v>0</v>
      </c>
      <c r="V153" s="124">
        <v>2</v>
      </c>
      <c r="W153" s="124">
        <v>0</v>
      </c>
      <c r="X153" s="124">
        <v>0</v>
      </c>
      <c r="Y153" s="125">
        <v>0</v>
      </c>
      <c r="Z153" s="17">
        <v>5</v>
      </c>
      <c r="AA153" s="126"/>
      <c r="AB153" s="127" t="s">
        <v>248</v>
      </c>
      <c r="AC153" s="17" t="s">
        <v>77</v>
      </c>
      <c r="AD153" s="17">
        <v>0</v>
      </c>
      <c r="AE153" s="17" t="s">
        <v>77</v>
      </c>
      <c r="AF153" s="17">
        <v>0</v>
      </c>
      <c r="AG153" s="17" t="s">
        <v>77</v>
      </c>
      <c r="AH153" s="17" t="s">
        <v>257</v>
      </c>
      <c r="AI153" s="17">
        <v>3</v>
      </c>
      <c r="AJ153" s="17" t="s">
        <v>248</v>
      </c>
      <c r="AK153" s="17">
        <v>1</v>
      </c>
      <c r="AL153" s="17" t="s">
        <v>189</v>
      </c>
      <c r="AM153" s="17" t="s">
        <v>77</v>
      </c>
      <c r="AN153" s="17">
        <v>0</v>
      </c>
      <c r="AO153" s="17" t="s">
        <v>77</v>
      </c>
      <c r="AP153" s="17">
        <v>0</v>
      </c>
      <c r="AQ153" s="17" t="s">
        <v>77</v>
      </c>
      <c r="AR153" s="17" t="s">
        <v>537</v>
      </c>
      <c r="AS153" s="17">
        <v>2</v>
      </c>
      <c r="AT153" s="17" t="s">
        <v>249</v>
      </c>
      <c r="AU153" s="17">
        <v>0</v>
      </c>
      <c r="AV153" s="17" t="s">
        <v>189</v>
      </c>
      <c r="AW153" s="17" t="s">
        <v>77</v>
      </c>
      <c r="AX153" s="17">
        <v>0</v>
      </c>
      <c r="AY153" s="17" t="s">
        <v>77</v>
      </c>
      <c r="AZ153" s="17">
        <v>0</v>
      </c>
      <c r="BA153" s="17" t="s">
        <v>77</v>
      </c>
      <c r="BB153" s="17" t="s">
        <v>77</v>
      </c>
      <c r="BC153" s="17">
        <v>0</v>
      </c>
      <c r="BD153" s="17" t="s">
        <v>77</v>
      </c>
      <c r="BE153" s="17">
        <v>0</v>
      </c>
      <c r="BF153" s="17" t="s">
        <v>77</v>
      </c>
      <c r="BG153" s="17" t="s">
        <v>77</v>
      </c>
      <c r="BH153" s="17">
        <v>0</v>
      </c>
      <c r="BI153" s="17" t="s">
        <v>77</v>
      </c>
      <c r="BJ153" s="17">
        <v>0</v>
      </c>
      <c r="BK153" s="17" t="s">
        <v>77</v>
      </c>
      <c r="BL153" s="17">
        <v>5</v>
      </c>
      <c r="BM153" s="126"/>
      <c r="BN153" s="126"/>
      <c r="BO153" s="126"/>
      <c r="BP153" s="126" t="s">
        <v>2596</v>
      </c>
      <c r="BQ153" s="126" t="s">
        <v>172</v>
      </c>
      <c r="BS153" s="128"/>
      <c r="BT153" s="221" t="e">
        <v>#N/A</v>
      </c>
      <c r="BU153" s="118">
        <v>0</v>
      </c>
      <c r="BV153" s="17">
        <v>0</v>
      </c>
      <c r="BW153" s="17">
        <v>0</v>
      </c>
      <c r="BX153" s="17">
        <v>3</v>
      </c>
      <c r="BY153" s="17">
        <v>0</v>
      </c>
      <c r="BZ153" s="17">
        <v>0</v>
      </c>
      <c r="CB153" s="17">
        <v>3</v>
      </c>
      <c r="CC153" s="121">
        <v>5</v>
      </c>
      <c r="CE153" s="118">
        <v>0</v>
      </c>
      <c r="CF153" s="17">
        <v>0</v>
      </c>
      <c r="CG153" s="17">
        <v>3</v>
      </c>
      <c r="CH153" s="17">
        <v>0</v>
      </c>
      <c r="CI153" s="17">
        <v>0</v>
      </c>
      <c r="CJ153" s="17">
        <v>0</v>
      </c>
      <c r="CK153" s="17">
        <v>0</v>
      </c>
      <c r="CL153" s="121">
        <v>3</v>
      </c>
      <c r="CM153" s="17" t="e">
        <v>#N/A</v>
      </c>
      <c r="CN153" s="17" t="e">
        <v>#N/A</v>
      </c>
      <c r="CO153" s="17" t="e">
        <v>#N/A</v>
      </c>
      <c r="CP153" s="17">
        <v>8</v>
      </c>
      <c r="CQ153" s="118">
        <v>0</v>
      </c>
      <c r="CR153" s="17">
        <v>0</v>
      </c>
      <c r="CS153" s="17" t="s">
        <v>544</v>
      </c>
      <c r="CT153" s="17" t="s">
        <v>77</v>
      </c>
      <c r="CV153" s="17" t="s">
        <v>1091</v>
      </c>
      <c r="CW153" s="17" t="s">
        <v>538</v>
      </c>
      <c r="CX153" s="17" t="s">
        <v>179</v>
      </c>
      <c r="CY153" s="121"/>
      <c r="CZ153" s="118">
        <v>0</v>
      </c>
      <c r="DC153" s="121"/>
      <c r="DD153" s="126"/>
      <c r="DF153" s="118"/>
      <c r="DG153" s="17" t="s">
        <v>1509</v>
      </c>
      <c r="DI153" s="126" t="s">
        <v>2778</v>
      </c>
      <c r="DJ153" s="118">
        <v>27</v>
      </c>
      <c r="DK153" s="118" t="s">
        <v>586</v>
      </c>
      <c r="DL153" s="121"/>
      <c r="DM153" s="17" t="s">
        <v>1156</v>
      </c>
      <c r="DQ153" s="121"/>
      <c r="DY153" s="118"/>
      <c r="ED153" s="121"/>
      <c r="EK153" s="118"/>
      <c r="EL153" s="129"/>
      <c r="EM153" s="118">
        <v>50</v>
      </c>
      <c r="EN153" s="17">
        <v>3</v>
      </c>
      <c r="EO153" s="121"/>
      <c r="EP153" s="17">
        <v>42</v>
      </c>
      <c r="EQ153" s="118"/>
      <c r="ER153" s="121"/>
      <c r="EV153" s="128"/>
      <c r="EW153" s="128"/>
      <c r="EZ153" s="121"/>
      <c r="FB153" s="118"/>
      <c r="FD153" s="17">
        <v>0</v>
      </c>
      <c r="FE153" s="222">
        <v>14</v>
      </c>
      <c r="FF153" s="222"/>
      <c r="FG153" s="223"/>
      <c r="FH153" s="223"/>
      <c r="FI153" s="224"/>
      <c r="FJ153" s="223"/>
      <c r="FK153" s="118"/>
      <c r="FZ153" s="129"/>
      <c r="GB153" s="118"/>
      <c r="GH153" s="121"/>
      <c r="GI153" s="118"/>
      <c r="GN153" s="121"/>
      <c r="GO153" s="118"/>
      <c r="GU153" s="121"/>
      <c r="GV153" s="118"/>
      <c r="GY153" s="121"/>
      <c r="GZ153" s="118"/>
      <c r="HA153" s="121"/>
      <c r="HC153" s="118"/>
      <c r="HS153" s="121"/>
      <c r="HT153" s="17" t="s">
        <v>1584</v>
      </c>
      <c r="HU153" s="17" t="e">
        <v>#N/A</v>
      </c>
    </row>
    <row r="154" spans="1:229" s="17" customFormat="1" ht="12" customHeight="1">
      <c r="A154" s="118">
        <v>148</v>
      </c>
      <c r="C154" s="17" t="s">
        <v>1028</v>
      </c>
      <c r="D154" s="17" t="s">
        <v>663</v>
      </c>
      <c r="E154" s="17" t="s">
        <v>1047</v>
      </c>
      <c r="F154" s="17" t="s">
        <v>1048</v>
      </c>
      <c r="G154" s="17" t="s">
        <v>79</v>
      </c>
      <c r="H154" s="118">
        <v>-17.784472999999998</v>
      </c>
      <c r="I154" s="17">
        <v>-63.089022</v>
      </c>
      <c r="J154" s="17" t="s">
        <v>338</v>
      </c>
      <c r="K154" s="17" t="s">
        <v>179</v>
      </c>
      <c r="L154" s="17" t="s">
        <v>179</v>
      </c>
      <c r="M154" s="121" t="s">
        <v>177</v>
      </c>
      <c r="N154" s="118">
        <v>40</v>
      </c>
      <c r="O154" s="17" t="s">
        <v>78</v>
      </c>
      <c r="P154" s="17" t="s">
        <v>202</v>
      </c>
      <c r="Q154" s="121" t="s">
        <v>179</v>
      </c>
      <c r="R154" s="124">
        <v>0</v>
      </c>
      <c r="S154" s="124">
        <v>3</v>
      </c>
      <c r="T154" s="124">
        <v>0</v>
      </c>
      <c r="U154" s="124">
        <v>0</v>
      </c>
      <c r="V154" s="124">
        <v>2</v>
      </c>
      <c r="W154" s="124">
        <v>0</v>
      </c>
      <c r="X154" s="124">
        <v>0</v>
      </c>
      <c r="Y154" s="125">
        <v>0</v>
      </c>
      <c r="Z154" s="17">
        <v>5</v>
      </c>
      <c r="AA154" s="126"/>
      <c r="AB154" s="127" t="s">
        <v>248</v>
      </c>
      <c r="AC154" s="17" t="s">
        <v>77</v>
      </c>
      <c r="AD154" s="17">
        <v>0</v>
      </c>
      <c r="AE154" s="17" t="s">
        <v>77</v>
      </c>
      <c r="AF154" s="17">
        <v>0</v>
      </c>
      <c r="AG154" s="17" t="s">
        <v>77</v>
      </c>
      <c r="AH154" s="17" t="s">
        <v>257</v>
      </c>
      <c r="AI154" s="17">
        <v>3</v>
      </c>
      <c r="AJ154" s="17" t="s">
        <v>248</v>
      </c>
      <c r="AK154" s="17">
        <v>1</v>
      </c>
      <c r="AL154" s="17" t="s">
        <v>189</v>
      </c>
      <c r="AM154" s="17" t="s">
        <v>77</v>
      </c>
      <c r="AO154" s="17" t="s">
        <v>77</v>
      </c>
      <c r="AQ154" s="17" t="s">
        <v>77</v>
      </c>
      <c r="AR154" s="17" t="s">
        <v>537</v>
      </c>
      <c r="AS154" s="17">
        <v>2</v>
      </c>
      <c r="AT154" s="17" t="s">
        <v>249</v>
      </c>
      <c r="AU154" s="17">
        <v>0</v>
      </c>
      <c r="AV154" s="17" t="s">
        <v>189</v>
      </c>
      <c r="AW154" s="17" t="s">
        <v>77</v>
      </c>
      <c r="AX154" s="17">
        <v>0</v>
      </c>
      <c r="AY154" s="17" t="s">
        <v>77</v>
      </c>
      <c r="AZ154" s="17">
        <v>0</v>
      </c>
      <c r="BA154" s="17" t="s">
        <v>77</v>
      </c>
      <c r="BB154" s="17" t="s">
        <v>77</v>
      </c>
      <c r="BC154" s="17">
        <v>0</v>
      </c>
      <c r="BD154" s="17" t="s">
        <v>77</v>
      </c>
      <c r="BE154" s="17">
        <v>0</v>
      </c>
      <c r="BF154" s="17" t="s">
        <v>77</v>
      </c>
      <c r="BG154" s="17" t="s">
        <v>77</v>
      </c>
      <c r="BH154" s="17">
        <v>0</v>
      </c>
      <c r="BI154" s="17" t="s">
        <v>77</v>
      </c>
      <c r="BJ154" s="17">
        <v>0</v>
      </c>
      <c r="BK154" s="17" t="s">
        <v>77</v>
      </c>
      <c r="BL154" s="17">
        <v>5</v>
      </c>
      <c r="BM154" s="126" t="s">
        <v>2001</v>
      </c>
      <c r="BN154" s="126" t="s">
        <v>1993</v>
      </c>
      <c r="BO154" s="126"/>
      <c r="BP154" s="126" t="s">
        <v>2596</v>
      </c>
      <c r="BQ154" s="126" t="s">
        <v>172</v>
      </c>
      <c r="BS154" s="128"/>
      <c r="BT154" s="221" t="s">
        <v>1589</v>
      </c>
      <c r="BU154" s="118">
        <v>0</v>
      </c>
      <c r="BV154" s="17">
        <v>0</v>
      </c>
      <c r="BW154" s="17">
        <v>0</v>
      </c>
      <c r="BX154" s="17">
        <v>2</v>
      </c>
      <c r="BY154" s="17">
        <v>0</v>
      </c>
      <c r="BZ154" s="17">
        <v>0</v>
      </c>
      <c r="CB154" s="17">
        <v>2</v>
      </c>
      <c r="CC154" s="121">
        <v>5</v>
      </c>
      <c r="CE154" s="118">
        <v>0</v>
      </c>
      <c r="CF154" s="17">
        <v>0</v>
      </c>
      <c r="CG154" s="17">
        <v>2</v>
      </c>
      <c r="CH154" s="17">
        <v>0</v>
      </c>
      <c r="CI154" s="17">
        <v>0</v>
      </c>
      <c r="CJ154" s="17">
        <v>0</v>
      </c>
      <c r="CK154" s="17">
        <v>0</v>
      </c>
      <c r="CL154" s="121">
        <v>2</v>
      </c>
      <c r="CM154" s="17" t="s">
        <v>1590</v>
      </c>
      <c r="CN154" s="17" t="s">
        <v>1587</v>
      </c>
      <c r="CO154" s="17" t="s">
        <v>1591</v>
      </c>
      <c r="CP154" s="17">
        <v>1</v>
      </c>
      <c r="CQ154" s="118">
        <v>0</v>
      </c>
      <c r="CR154" s="17">
        <v>0</v>
      </c>
      <c r="CS154" s="17" t="s">
        <v>544</v>
      </c>
      <c r="CT154" s="17" t="s">
        <v>77</v>
      </c>
      <c r="CV154" s="17" t="s">
        <v>1091</v>
      </c>
      <c r="CW154" s="17" t="s">
        <v>538</v>
      </c>
      <c r="CX154" s="17" t="s">
        <v>179</v>
      </c>
      <c r="CY154" s="121"/>
      <c r="CZ154" s="118">
        <v>0</v>
      </c>
      <c r="DC154" s="121"/>
      <c r="DD154" s="126"/>
      <c r="DF154" s="118"/>
      <c r="DG154" s="17" t="s">
        <v>1509</v>
      </c>
      <c r="DI154" s="126" t="s">
        <v>2780</v>
      </c>
      <c r="DJ154" s="118">
        <v>20</v>
      </c>
      <c r="DK154" s="118" t="s">
        <v>556</v>
      </c>
      <c r="DL154" s="121"/>
      <c r="DM154" s="17" t="s">
        <v>1139</v>
      </c>
      <c r="DQ154" s="121"/>
      <c r="DY154" s="118"/>
      <c r="ED154" s="121"/>
      <c r="EK154" s="118"/>
      <c r="EL154" s="129"/>
      <c r="EM154" s="118">
        <v>70</v>
      </c>
      <c r="EN154" s="17">
        <v>2</v>
      </c>
      <c r="EO154" s="121"/>
      <c r="EP154" s="17">
        <v>59</v>
      </c>
      <c r="EQ154" s="118"/>
      <c r="ER154" s="121"/>
      <c r="EV154" s="128"/>
      <c r="EW154" s="128"/>
      <c r="EZ154" s="121"/>
      <c r="FB154" s="118"/>
      <c r="FD154" s="17">
        <v>0</v>
      </c>
      <c r="FE154" s="222">
        <v>14</v>
      </c>
      <c r="FF154" s="222"/>
      <c r="FG154" s="223"/>
      <c r="FH154" s="223"/>
      <c r="FI154" s="224"/>
      <c r="FJ154" s="223"/>
      <c r="FK154" s="118"/>
      <c r="FZ154" s="129"/>
      <c r="GB154" s="118"/>
      <c r="GH154" s="121"/>
      <c r="GI154" s="118"/>
      <c r="GN154" s="121"/>
      <c r="GO154" s="118"/>
      <c r="GU154" s="121"/>
      <c r="GV154" s="118"/>
      <c r="GY154" s="121"/>
      <c r="GZ154" s="118"/>
      <c r="HA154" s="121"/>
      <c r="HC154" s="118"/>
      <c r="HS154" s="121"/>
      <c r="HT154" s="17" t="s">
        <v>1582</v>
      </c>
      <c r="HU154" s="17" t="s">
        <v>2786</v>
      </c>
    </row>
    <row r="155" spans="1:229" s="17" customFormat="1" ht="12" customHeight="1">
      <c r="A155" s="118">
        <v>149</v>
      </c>
      <c r="C155" s="17" t="s">
        <v>1028</v>
      </c>
      <c r="D155" s="17" t="s">
        <v>663</v>
      </c>
      <c r="E155" s="17" t="s">
        <v>1049</v>
      </c>
      <c r="F155" s="17" t="s">
        <v>1050</v>
      </c>
      <c r="G155" s="17" t="s">
        <v>79</v>
      </c>
      <c r="H155" s="118">
        <v>-18.000541999999999</v>
      </c>
      <c r="I155" s="17">
        <v>-67.127054000000001</v>
      </c>
      <c r="J155" s="17" t="s">
        <v>338</v>
      </c>
      <c r="K155" s="17" t="s">
        <v>179</v>
      </c>
      <c r="L155" s="17" t="s">
        <v>179</v>
      </c>
      <c r="M155" s="121" t="s">
        <v>1051</v>
      </c>
      <c r="N155" s="118">
        <v>25</v>
      </c>
      <c r="O155" s="17" t="s">
        <v>78</v>
      </c>
      <c r="P155" s="17" t="s">
        <v>202</v>
      </c>
      <c r="Q155" s="121" t="s">
        <v>179</v>
      </c>
      <c r="R155" s="124">
        <v>0</v>
      </c>
      <c r="S155" s="124">
        <v>3</v>
      </c>
      <c r="T155" s="124">
        <v>0</v>
      </c>
      <c r="U155" s="124">
        <v>0</v>
      </c>
      <c r="V155" s="124">
        <v>2</v>
      </c>
      <c r="W155" s="124">
        <v>0</v>
      </c>
      <c r="X155" s="124">
        <v>0</v>
      </c>
      <c r="Y155" s="125">
        <v>0</v>
      </c>
      <c r="Z155" s="17">
        <v>5</v>
      </c>
      <c r="AA155" s="126"/>
      <c r="AB155" s="127" t="s">
        <v>248</v>
      </c>
      <c r="AC155" s="17" t="s">
        <v>77</v>
      </c>
      <c r="AD155" s="17">
        <v>0</v>
      </c>
      <c r="AE155" s="17" t="s">
        <v>77</v>
      </c>
      <c r="AF155" s="17">
        <v>0</v>
      </c>
      <c r="AG155" s="17" t="s">
        <v>77</v>
      </c>
      <c r="AH155" s="17" t="s">
        <v>257</v>
      </c>
      <c r="AI155" s="17">
        <v>3</v>
      </c>
      <c r="AJ155" s="17" t="s">
        <v>248</v>
      </c>
      <c r="AK155" s="17">
        <v>1</v>
      </c>
      <c r="AL155" s="17" t="s">
        <v>189</v>
      </c>
      <c r="AM155" s="17" t="s">
        <v>77</v>
      </c>
      <c r="AO155" s="17" t="s">
        <v>77</v>
      </c>
      <c r="AQ155" s="17" t="s">
        <v>77</v>
      </c>
      <c r="AR155" s="17" t="s">
        <v>537</v>
      </c>
      <c r="AS155" s="17">
        <v>2</v>
      </c>
      <c r="AT155" s="17" t="s">
        <v>249</v>
      </c>
      <c r="AU155" s="17">
        <v>0</v>
      </c>
      <c r="AV155" s="17" t="s">
        <v>189</v>
      </c>
      <c r="AW155" s="17" t="s">
        <v>77</v>
      </c>
      <c r="AX155" s="17">
        <v>0</v>
      </c>
      <c r="AY155" s="17" t="s">
        <v>77</v>
      </c>
      <c r="AZ155" s="17">
        <v>0</v>
      </c>
      <c r="BA155" s="17" t="s">
        <v>77</v>
      </c>
      <c r="BB155" s="17" t="s">
        <v>77</v>
      </c>
      <c r="BC155" s="17">
        <v>0</v>
      </c>
      <c r="BD155" s="17" t="s">
        <v>77</v>
      </c>
      <c r="BE155" s="17">
        <v>0</v>
      </c>
      <c r="BF155" s="17" t="s">
        <v>77</v>
      </c>
      <c r="BG155" s="17" t="s">
        <v>77</v>
      </c>
      <c r="BH155" s="17">
        <v>0</v>
      </c>
      <c r="BI155" s="17" t="s">
        <v>77</v>
      </c>
      <c r="BJ155" s="17">
        <v>0</v>
      </c>
      <c r="BK155" s="17" t="s">
        <v>77</v>
      </c>
      <c r="BL155" s="17">
        <v>5</v>
      </c>
      <c r="BM155" s="126"/>
      <c r="BN155" s="126"/>
      <c r="BO155" s="126"/>
      <c r="BP155" s="126" t="s">
        <v>2596</v>
      </c>
      <c r="BQ155" s="126" t="s">
        <v>172</v>
      </c>
      <c r="BS155" s="128"/>
      <c r="BT155" s="221" t="e">
        <v>#N/A</v>
      </c>
      <c r="BU155" s="118">
        <v>0</v>
      </c>
      <c r="BV155" s="17">
        <v>0</v>
      </c>
      <c r="BW155" s="17">
        <v>0</v>
      </c>
      <c r="BX155" s="17">
        <v>2</v>
      </c>
      <c r="BY155" s="17">
        <v>0</v>
      </c>
      <c r="BZ155" s="17">
        <v>0</v>
      </c>
      <c r="CB155" s="17">
        <v>2</v>
      </c>
      <c r="CC155" s="121">
        <v>5</v>
      </c>
      <c r="CE155" s="118">
        <v>0</v>
      </c>
      <c r="CF155" s="17">
        <v>0</v>
      </c>
      <c r="CG155" s="17">
        <v>2</v>
      </c>
      <c r="CH155" s="17">
        <v>0</v>
      </c>
      <c r="CI155" s="17">
        <v>0</v>
      </c>
      <c r="CJ155" s="17">
        <v>0</v>
      </c>
      <c r="CK155" s="17">
        <v>0</v>
      </c>
      <c r="CL155" s="121">
        <v>2</v>
      </c>
      <c r="CM155" s="17" t="e">
        <v>#N/A</v>
      </c>
      <c r="CN155" s="17" t="e">
        <v>#N/A</v>
      </c>
      <c r="CO155" s="17" t="e">
        <v>#N/A</v>
      </c>
      <c r="CP155" s="17">
        <v>8</v>
      </c>
      <c r="CQ155" s="118">
        <v>0</v>
      </c>
      <c r="CR155" s="17">
        <v>0</v>
      </c>
      <c r="CS155" s="17" t="s">
        <v>544</v>
      </c>
      <c r="CT155" s="17" t="s">
        <v>77</v>
      </c>
      <c r="CV155" s="17" t="s">
        <v>1091</v>
      </c>
      <c r="CW155" s="17" t="s">
        <v>538</v>
      </c>
      <c r="CX155" s="17" t="s">
        <v>179</v>
      </c>
      <c r="CY155" s="121"/>
      <c r="CZ155" s="118">
        <v>0</v>
      </c>
      <c r="DC155" s="121"/>
      <c r="DD155" s="126"/>
      <c r="DF155" s="118"/>
      <c r="DG155" s="17" t="s">
        <v>1509</v>
      </c>
      <c r="DI155" s="126" t="s">
        <v>2780</v>
      </c>
      <c r="DJ155" s="118">
        <v>20</v>
      </c>
      <c r="DK155" s="118" t="s">
        <v>556</v>
      </c>
      <c r="DL155" s="121"/>
      <c r="DM155" s="17" t="s">
        <v>1139</v>
      </c>
      <c r="DQ155" s="121"/>
      <c r="DY155" s="118"/>
      <c r="ED155" s="121"/>
      <c r="EK155" s="118"/>
      <c r="EL155" s="129"/>
      <c r="EM155" s="118">
        <v>50</v>
      </c>
      <c r="EN155" s="17">
        <v>2</v>
      </c>
      <c r="EO155" s="121"/>
      <c r="EP155" s="17">
        <v>42</v>
      </c>
      <c r="EQ155" s="118"/>
      <c r="ER155" s="121"/>
      <c r="EV155" s="128"/>
      <c r="EW155" s="128"/>
      <c r="EZ155" s="121"/>
      <c r="FB155" s="118"/>
      <c r="FD155" s="17">
        <v>0</v>
      </c>
      <c r="FE155" s="222">
        <v>14</v>
      </c>
      <c r="FF155" s="222"/>
      <c r="FG155" s="223"/>
      <c r="FH155" s="223"/>
      <c r="FI155" s="224"/>
      <c r="FJ155" s="223"/>
      <c r="FK155" s="118"/>
      <c r="FZ155" s="129"/>
      <c r="GB155" s="118"/>
      <c r="GH155" s="121"/>
      <c r="GI155" s="118"/>
      <c r="GN155" s="121"/>
      <c r="GO155" s="118"/>
      <c r="GU155" s="121"/>
      <c r="GV155" s="118"/>
      <c r="GY155" s="121"/>
      <c r="GZ155" s="118"/>
      <c r="HA155" s="121"/>
      <c r="HC155" s="118"/>
      <c r="HS155" s="121"/>
      <c r="HT155" s="17" t="s">
        <v>1582</v>
      </c>
      <c r="HU155" s="17" t="e">
        <v>#N/A</v>
      </c>
    </row>
    <row r="156" spans="1:229" s="17" customFormat="1" ht="12" customHeight="1">
      <c r="A156" s="118">
        <v>150</v>
      </c>
      <c r="C156" s="17" t="s">
        <v>1028</v>
      </c>
      <c r="D156" s="17" t="s">
        <v>663</v>
      </c>
      <c r="E156" s="17" t="s">
        <v>1052</v>
      </c>
      <c r="F156" s="17" t="s">
        <v>1053</v>
      </c>
      <c r="G156" s="17" t="s">
        <v>79</v>
      </c>
      <c r="H156" s="118">
        <v>-17.933271000000001</v>
      </c>
      <c r="I156" s="17">
        <v>-63.104925999999999</v>
      </c>
      <c r="J156" s="17" t="s">
        <v>310</v>
      </c>
      <c r="K156" s="17" t="s">
        <v>179</v>
      </c>
      <c r="L156" s="17" t="s">
        <v>179</v>
      </c>
      <c r="M156" s="121" t="s">
        <v>177</v>
      </c>
      <c r="N156" s="118">
        <v>40</v>
      </c>
      <c r="O156" s="17" t="s">
        <v>78</v>
      </c>
      <c r="P156" s="17" t="s">
        <v>202</v>
      </c>
      <c r="Q156" s="121" t="s">
        <v>179</v>
      </c>
      <c r="R156" s="124">
        <v>0</v>
      </c>
      <c r="S156" s="124">
        <v>3</v>
      </c>
      <c r="T156" s="124">
        <v>0</v>
      </c>
      <c r="U156" s="124">
        <v>0</v>
      </c>
      <c r="V156" s="124">
        <v>2</v>
      </c>
      <c r="W156" s="124">
        <v>0</v>
      </c>
      <c r="X156" s="124">
        <v>0</v>
      </c>
      <c r="Y156" s="125">
        <v>0</v>
      </c>
      <c r="Z156" s="17">
        <v>5</v>
      </c>
      <c r="AA156" s="126"/>
      <c r="AB156" s="127" t="s">
        <v>248</v>
      </c>
      <c r="AC156" s="17" t="s">
        <v>77</v>
      </c>
      <c r="AD156" s="17">
        <v>0</v>
      </c>
      <c r="AE156" s="17" t="s">
        <v>77</v>
      </c>
      <c r="AF156" s="17">
        <v>0</v>
      </c>
      <c r="AG156" s="17" t="s">
        <v>77</v>
      </c>
      <c r="AH156" s="17" t="s">
        <v>257</v>
      </c>
      <c r="AI156" s="17">
        <v>3</v>
      </c>
      <c r="AJ156" s="17" t="s">
        <v>248</v>
      </c>
      <c r="AK156" s="17">
        <v>1</v>
      </c>
      <c r="AL156" s="17" t="s">
        <v>189</v>
      </c>
      <c r="AM156" s="17" t="s">
        <v>77</v>
      </c>
      <c r="AO156" s="17" t="s">
        <v>77</v>
      </c>
      <c r="AQ156" s="17" t="s">
        <v>77</v>
      </c>
      <c r="AR156" s="17" t="s">
        <v>537</v>
      </c>
      <c r="AS156" s="17">
        <v>2</v>
      </c>
      <c r="AT156" s="17" t="s">
        <v>249</v>
      </c>
      <c r="AU156" s="17">
        <v>0</v>
      </c>
      <c r="AV156" s="17" t="s">
        <v>189</v>
      </c>
      <c r="AW156" s="17" t="s">
        <v>77</v>
      </c>
      <c r="AX156" s="17">
        <v>0</v>
      </c>
      <c r="AY156" s="17" t="s">
        <v>77</v>
      </c>
      <c r="AZ156" s="17">
        <v>0</v>
      </c>
      <c r="BA156" s="17" t="s">
        <v>77</v>
      </c>
      <c r="BB156" s="17" t="s">
        <v>77</v>
      </c>
      <c r="BC156" s="17">
        <v>0</v>
      </c>
      <c r="BD156" s="17" t="s">
        <v>77</v>
      </c>
      <c r="BE156" s="17">
        <v>0</v>
      </c>
      <c r="BF156" s="17" t="s">
        <v>77</v>
      </c>
      <c r="BG156" s="17" t="s">
        <v>77</v>
      </c>
      <c r="BH156" s="17">
        <v>0</v>
      </c>
      <c r="BI156" s="17" t="s">
        <v>77</v>
      </c>
      <c r="BJ156" s="17">
        <v>0</v>
      </c>
      <c r="BK156" s="17" t="s">
        <v>77</v>
      </c>
      <c r="BL156" s="17">
        <v>5</v>
      </c>
      <c r="BM156" s="126"/>
      <c r="BN156" s="126"/>
      <c r="BO156" s="126"/>
      <c r="BP156" s="126" t="s">
        <v>2596</v>
      </c>
      <c r="BQ156" s="126" t="s">
        <v>172</v>
      </c>
      <c r="BS156" s="128"/>
      <c r="BT156" s="221" t="e">
        <v>#N/A</v>
      </c>
      <c r="BU156" s="118">
        <v>0</v>
      </c>
      <c r="BV156" s="17">
        <v>0</v>
      </c>
      <c r="BW156" s="17">
        <v>0</v>
      </c>
      <c r="BX156" s="17">
        <v>2</v>
      </c>
      <c r="BY156" s="17">
        <v>0</v>
      </c>
      <c r="BZ156" s="17">
        <v>0</v>
      </c>
      <c r="CB156" s="17">
        <v>2</v>
      </c>
      <c r="CC156" s="121">
        <v>5</v>
      </c>
      <c r="CE156" s="118">
        <v>0</v>
      </c>
      <c r="CF156" s="17">
        <v>0</v>
      </c>
      <c r="CG156" s="17">
        <v>2</v>
      </c>
      <c r="CH156" s="17">
        <v>0</v>
      </c>
      <c r="CI156" s="17">
        <v>0</v>
      </c>
      <c r="CJ156" s="17">
        <v>0</v>
      </c>
      <c r="CK156" s="17">
        <v>0</v>
      </c>
      <c r="CL156" s="121">
        <v>2</v>
      </c>
      <c r="CM156" s="17" t="e">
        <v>#N/A</v>
      </c>
      <c r="CN156" s="17" t="e">
        <v>#N/A</v>
      </c>
      <c r="CO156" s="17" t="e">
        <v>#N/A</v>
      </c>
      <c r="CP156" s="17">
        <v>8</v>
      </c>
      <c r="CQ156" s="118">
        <v>0</v>
      </c>
      <c r="CR156" s="17">
        <v>0</v>
      </c>
      <c r="CS156" s="17" t="s">
        <v>544</v>
      </c>
      <c r="CT156" s="17" t="s">
        <v>77</v>
      </c>
      <c r="CV156" s="17" t="s">
        <v>1091</v>
      </c>
      <c r="CW156" s="17" t="s">
        <v>538</v>
      </c>
      <c r="CX156" s="17" t="s">
        <v>179</v>
      </c>
      <c r="CY156" s="121"/>
      <c r="CZ156" s="118">
        <v>0</v>
      </c>
      <c r="DC156" s="121"/>
      <c r="DD156" s="126"/>
      <c r="DF156" s="118"/>
      <c r="DG156" s="17" t="s">
        <v>1509</v>
      </c>
      <c r="DI156" s="126" t="s">
        <v>2780</v>
      </c>
      <c r="DJ156" s="118">
        <v>20</v>
      </c>
      <c r="DK156" s="118" t="s">
        <v>556</v>
      </c>
      <c r="DL156" s="121"/>
      <c r="DM156" s="17" t="s">
        <v>1139</v>
      </c>
      <c r="DQ156" s="121"/>
      <c r="DY156" s="118"/>
      <c r="ED156" s="121"/>
      <c r="EK156" s="118"/>
      <c r="EL156" s="129"/>
      <c r="EM156" s="118">
        <v>70</v>
      </c>
      <c r="EN156" s="17">
        <v>2</v>
      </c>
      <c r="EO156" s="121"/>
      <c r="EP156" s="17">
        <v>59</v>
      </c>
      <c r="EQ156" s="118"/>
      <c r="ER156" s="121"/>
      <c r="EV156" s="128"/>
      <c r="EW156" s="128"/>
      <c r="EZ156" s="121"/>
      <c r="FB156" s="118"/>
      <c r="FD156" s="17">
        <v>0</v>
      </c>
      <c r="FE156" s="222">
        <v>14</v>
      </c>
      <c r="FF156" s="222"/>
      <c r="FG156" s="223"/>
      <c r="FH156" s="223"/>
      <c r="FI156" s="224"/>
      <c r="FJ156" s="223"/>
      <c r="FK156" s="118"/>
      <c r="FZ156" s="129"/>
      <c r="GB156" s="118"/>
      <c r="GH156" s="121"/>
      <c r="GI156" s="118"/>
      <c r="GN156" s="121"/>
      <c r="GO156" s="118"/>
      <c r="GU156" s="121"/>
      <c r="GV156" s="118"/>
      <c r="GY156" s="121"/>
      <c r="GZ156" s="118"/>
      <c r="HA156" s="121"/>
      <c r="HC156" s="118"/>
      <c r="HS156" s="121"/>
      <c r="HT156" s="17" t="s">
        <v>1582</v>
      </c>
      <c r="HU156" s="17" t="e">
        <v>#N/A</v>
      </c>
    </row>
    <row r="157" spans="1:229" s="17" customFormat="1" ht="12" customHeight="1">
      <c r="A157" s="118">
        <v>151</v>
      </c>
      <c r="C157" s="17" t="s">
        <v>1054</v>
      </c>
      <c r="D157" s="17" t="s">
        <v>663</v>
      </c>
      <c r="E157" s="17" t="s">
        <v>1055</v>
      </c>
      <c r="F157" s="121" t="s">
        <v>1056</v>
      </c>
      <c r="G157" s="17" t="s">
        <v>79</v>
      </c>
      <c r="H157" s="118">
        <v>-17.989792999999999</v>
      </c>
      <c r="I157" s="17">
        <v>-67.109594999999999</v>
      </c>
      <c r="J157" s="17" t="s">
        <v>179</v>
      </c>
      <c r="K157" s="17" t="s">
        <v>179</v>
      </c>
      <c r="L157" s="17" t="s">
        <v>179</v>
      </c>
      <c r="M157" s="121" t="s">
        <v>1051</v>
      </c>
      <c r="N157" s="17">
        <v>25</v>
      </c>
      <c r="O157" s="17" t="s">
        <v>78</v>
      </c>
      <c r="P157" s="17" t="s">
        <v>202</v>
      </c>
      <c r="Q157" s="121"/>
      <c r="R157" s="124">
        <v>0</v>
      </c>
      <c r="S157" s="124">
        <v>0</v>
      </c>
      <c r="T157" s="124">
        <v>3</v>
      </c>
      <c r="U157" s="124">
        <v>0</v>
      </c>
      <c r="V157" s="124">
        <v>2</v>
      </c>
      <c r="W157" s="124">
        <v>2</v>
      </c>
      <c r="X157" s="124">
        <v>0</v>
      </c>
      <c r="Y157" s="125">
        <v>1</v>
      </c>
      <c r="Z157" s="17">
        <v>8</v>
      </c>
      <c r="AA157" s="126"/>
      <c r="AB157" s="127" t="s">
        <v>781</v>
      </c>
      <c r="AC157" s="17" t="s">
        <v>257</v>
      </c>
      <c r="AD157" s="17">
        <v>3</v>
      </c>
      <c r="AE157" s="17" t="s">
        <v>781</v>
      </c>
      <c r="AF157" s="17">
        <v>1</v>
      </c>
      <c r="AG157" s="17" t="s">
        <v>189</v>
      </c>
      <c r="AH157" s="17" t="s">
        <v>1057</v>
      </c>
      <c r="AI157" s="17">
        <v>0</v>
      </c>
      <c r="AJ157" s="17" t="s">
        <v>782</v>
      </c>
      <c r="AK157" s="17">
        <v>1</v>
      </c>
      <c r="AL157" s="17" t="s">
        <v>189</v>
      </c>
      <c r="AM157" s="17" t="s">
        <v>77</v>
      </c>
      <c r="AN157" s="17">
        <v>0</v>
      </c>
      <c r="AO157" s="17" t="s">
        <v>77</v>
      </c>
      <c r="AP157" s="17">
        <v>1</v>
      </c>
      <c r="AQ157" s="17" t="s">
        <v>77</v>
      </c>
      <c r="AR157" s="17" t="s">
        <v>1058</v>
      </c>
      <c r="AS157" s="17">
        <v>2</v>
      </c>
      <c r="AT157" s="17" t="s">
        <v>782</v>
      </c>
      <c r="AU157" s="17">
        <v>0</v>
      </c>
      <c r="AV157" s="17" t="s">
        <v>189</v>
      </c>
      <c r="AW157" s="17" t="s">
        <v>784</v>
      </c>
      <c r="AX157" s="17">
        <v>2</v>
      </c>
      <c r="AY157" s="17" t="s">
        <v>77</v>
      </c>
      <c r="AZ157" s="17">
        <v>0</v>
      </c>
      <c r="BA157" s="17" t="s">
        <v>77</v>
      </c>
      <c r="BB157" s="17" t="s">
        <v>77</v>
      </c>
      <c r="BC157" s="17">
        <v>0</v>
      </c>
      <c r="BD157" s="17" t="s">
        <v>77</v>
      </c>
      <c r="BE157" s="17">
        <v>0</v>
      </c>
      <c r="BF157" s="17" t="s">
        <v>77</v>
      </c>
      <c r="BG157" s="17" t="s">
        <v>708</v>
      </c>
      <c r="BH157" s="17">
        <v>1</v>
      </c>
      <c r="BI157" s="17" t="s">
        <v>782</v>
      </c>
      <c r="BJ157" s="17">
        <v>0</v>
      </c>
      <c r="BK157" s="17" t="s">
        <v>189</v>
      </c>
      <c r="BL157" s="17">
        <v>8</v>
      </c>
      <c r="BM157" s="126"/>
      <c r="BN157" s="126"/>
      <c r="BO157" s="126"/>
      <c r="BP157" s="126" t="s">
        <v>2596</v>
      </c>
      <c r="BQ157" s="126" t="s">
        <v>171</v>
      </c>
      <c r="BS157" s="128"/>
      <c r="BT157" s="221" t="s">
        <v>1592</v>
      </c>
      <c r="BU157" s="118">
        <v>0</v>
      </c>
      <c r="BV157" s="17">
        <v>0</v>
      </c>
      <c r="BW157" s="17">
        <v>0</v>
      </c>
      <c r="BX157" s="17">
        <v>0</v>
      </c>
      <c r="BY157" s="17">
        <v>0</v>
      </c>
      <c r="BZ157" s="17">
        <v>0</v>
      </c>
      <c r="CB157" s="17">
        <v>0</v>
      </c>
      <c r="CC157" s="121">
        <v>8</v>
      </c>
      <c r="CE157" s="118">
        <v>0</v>
      </c>
      <c r="CF157" s="17">
        <v>0</v>
      </c>
      <c r="CG157" s="17">
        <v>0</v>
      </c>
      <c r="CH157" s="17">
        <v>0</v>
      </c>
      <c r="CI157" s="17">
        <v>0</v>
      </c>
      <c r="CJ157" s="17">
        <v>0</v>
      </c>
      <c r="CK157" s="17">
        <v>0</v>
      </c>
      <c r="CL157" s="121">
        <v>0</v>
      </c>
      <c r="CM157" s="17" t="s">
        <v>1593</v>
      </c>
      <c r="CN157" s="17" t="s">
        <v>1569</v>
      </c>
      <c r="CO157" s="17" t="s">
        <v>1594</v>
      </c>
      <c r="CP157" s="17">
        <v>1</v>
      </c>
      <c r="CQ157" s="118">
        <v>0</v>
      </c>
      <c r="CR157" s="17">
        <v>0</v>
      </c>
      <c r="CS157" s="17" t="s">
        <v>544</v>
      </c>
      <c r="CT157" s="17" t="s">
        <v>77</v>
      </c>
      <c r="CV157" s="17" t="s">
        <v>1175</v>
      </c>
      <c r="CW157" s="17" t="s">
        <v>678</v>
      </c>
      <c r="CX157" s="17" t="s">
        <v>179</v>
      </c>
      <c r="CY157" s="121"/>
      <c r="CZ157" s="118">
        <v>0</v>
      </c>
      <c r="DC157" s="121"/>
      <c r="DD157" s="126"/>
      <c r="DF157" s="118"/>
      <c r="DG157" s="17" t="s">
        <v>1118</v>
      </c>
      <c r="DI157" s="126" t="s">
        <v>2782</v>
      </c>
      <c r="DJ157" s="118">
        <v>4</v>
      </c>
      <c r="DK157" s="118" t="s">
        <v>130</v>
      </c>
      <c r="DL157" s="121"/>
      <c r="DM157" s="17" t="s">
        <v>130</v>
      </c>
      <c r="DQ157" s="121"/>
      <c r="DY157" s="118"/>
      <c r="ED157" s="121"/>
      <c r="EK157" s="118"/>
      <c r="EL157" s="129"/>
      <c r="EM157" s="118">
        <v>50</v>
      </c>
      <c r="EN157" s="17">
        <v>0</v>
      </c>
      <c r="EO157" s="121"/>
      <c r="EP157" s="17">
        <v>42</v>
      </c>
      <c r="EQ157" s="118"/>
      <c r="ER157" s="121"/>
      <c r="EV157" s="128"/>
      <c r="EW157" s="128"/>
      <c r="EZ157" s="121"/>
      <c r="FB157" s="118"/>
      <c r="FD157" s="17">
        <v>0</v>
      </c>
      <c r="FE157" s="222">
        <v>14</v>
      </c>
      <c r="FF157" s="222"/>
      <c r="FG157" s="223"/>
      <c r="FH157" s="223"/>
      <c r="FI157" s="224"/>
      <c r="FJ157" s="223"/>
      <c r="FK157" s="118"/>
      <c r="FZ157" s="129"/>
      <c r="GB157" s="118"/>
      <c r="GH157" s="121"/>
      <c r="GI157" s="118"/>
      <c r="GN157" s="121"/>
      <c r="GO157" s="118"/>
      <c r="GU157" s="121"/>
      <c r="GV157" s="118"/>
      <c r="GY157" s="121"/>
      <c r="GZ157" s="118"/>
      <c r="HA157" s="121"/>
      <c r="HC157" s="118"/>
      <c r="HS157" s="121"/>
      <c r="HT157" s="17" t="s">
        <v>130</v>
      </c>
      <c r="HU157" s="17" t="s">
        <v>2787</v>
      </c>
    </row>
    <row r="158" spans="1:229" s="17" customFormat="1" ht="12" customHeight="1">
      <c r="A158" s="118">
        <v>152</v>
      </c>
      <c r="C158" s="17" t="s">
        <v>1054</v>
      </c>
      <c r="D158" s="17" t="s">
        <v>663</v>
      </c>
      <c r="E158" s="17" t="s">
        <v>1059</v>
      </c>
      <c r="F158" s="17" t="s">
        <v>1060</v>
      </c>
      <c r="G158" s="17" t="s">
        <v>79</v>
      </c>
      <c r="H158" s="118">
        <v>-17.966145000000001</v>
      </c>
      <c r="I158" s="17">
        <v>-67.115871999999996</v>
      </c>
      <c r="J158" s="17" t="s">
        <v>179</v>
      </c>
      <c r="K158" s="17" t="s">
        <v>179</v>
      </c>
      <c r="L158" s="17" t="s">
        <v>179</v>
      </c>
      <c r="M158" s="121" t="s">
        <v>1051</v>
      </c>
      <c r="N158" s="118">
        <v>15</v>
      </c>
      <c r="O158" s="17" t="s">
        <v>610</v>
      </c>
      <c r="P158" s="17" t="s">
        <v>202</v>
      </c>
      <c r="Q158" s="121"/>
      <c r="R158" s="124">
        <v>0</v>
      </c>
      <c r="S158" s="124">
        <v>0</v>
      </c>
      <c r="T158" s="124">
        <v>3</v>
      </c>
      <c r="U158" s="124">
        <v>0</v>
      </c>
      <c r="V158" s="124">
        <v>1</v>
      </c>
      <c r="W158" s="124">
        <v>2</v>
      </c>
      <c r="X158" s="124">
        <v>0</v>
      </c>
      <c r="Y158" s="125">
        <v>1</v>
      </c>
      <c r="Z158" s="17">
        <v>7</v>
      </c>
      <c r="AA158" s="126"/>
      <c r="AB158" s="127" t="s">
        <v>1346</v>
      </c>
      <c r="AC158" s="17" t="s">
        <v>257</v>
      </c>
      <c r="AD158" s="17">
        <v>3</v>
      </c>
      <c r="AE158" s="17" t="s">
        <v>853</v>
      </c>
      <c r="AF158" s="17">
        <v>1</v>
      </c>
      <c r="AG158" s="17" t="s">
        <v>189</v>
      </c>
      <c r="AH158" s="17" t="s">
        <v>1057</v>
      </c>
      <c r="AI158" s="17">
        <v>0</v>
      </c>
      <c r="AJ158" s="17" t="s">
        <v>854</v>
      </c>
      <c r="AK158" s="17">
        <v>2</v>
      </c>
      <c r="AL158" s="17" t="s">
        <v>189</v>
      </c>
      <c r="AM158" s="17" t="s">
        <v>77</v>
      </c>
      <c r="AN158" s="17">
        <v>0</v>
      </c>
      <c r="AO158" s="17" t="s">
        <v>77</v>
      </c>
      <c r="AP158" s="17">
        <v>2</v>
      </c>
      <c r="AQ158" s="17" t="s">
        <v>77</v>
      </c>
      <c r="AR158" s="17" t="s">
        <v>1061</v>
      </c>
      <c r="AS158" s="17">
        <v>1</v>
      </c>
      <c r="AT158" s="17" t="s">
        <v>325</v>
      </c>
      <c r="AU158" s="17">
        <v>1</v>
      </c>
      <c r="AV158" s="17" t="s">
        <v>189</v>
      </c>
      <c r="AW158" s="17" t="s">
        <v>784</v>
      </c>
      <c r="AX158" s="17">
        <v>2</v>
      </c>
      <c r="AY158" s="17" t="s">
        <v>326</v>
      </c>
      <c r="AZ158" s="17">
        <v>0</v>
      </c>
      <c r="BA158" s="17" t="s">
        <v>77</v>
      </c>
      <c r="BB158" s="17" t="s">
        <v>77</v>
      </c>
      <c r="BC158" s="17">
        <v>0</v>
      </c>
      <c r="BD158" s="17" t="s">
        <v>77</v>
      </c>
      <c r="BE158" s="17">
        <v>0</v>
      </c>
      <c r="BF158" s="17" t="s">
        <v>77</v>
      </c>
      <c r="BG158" s="17" t="s">
        <v>708</v>
      </c>
      <c r="BH158" s="17">
        <v>1</v>
      </c>
      <c r="BI158" s="17" t="s">
        <v>326</v>
      </c>
      <c r="BJ158" s="17">
        <v>0</v>
      </c>
      <c r="BK158" s="17" t="s">
        <v>189</v>
      </c>
      <c r="BL158" s="17">
        <v>7</v>
      </c>
      <c r="BM158" s="126"/>
      <c r="BN158" s="126"/>
      <c r="BO158" s="126"/>
      <c r="BP158" s="126">
        <v>2023</v>
      </c>
      <c r="BQ158" s="126" t="s">
        <v>171</v>
      </c>
      <c r="BS158" s="128"/>
      <c r="BT158" s="221" t="s">
        <v>1595</v>
      </c>
      <c r="BU158" s="118">
        <v>0</v>
      </c>
      <c r="BV158" s="17">
        <v>0</v>
      </c>
      <c r="BW158" s="17">
        <v>0</v>
      </c>
      <c r="BX158" s="17">
        <v>0</v>
      </c>
      <c r="BY158" s="17">
        <v>0</v>
      </c>
      <c r="BZ158" s="17">
        <v>0</v>
      </c>
      <c r="CB158" s="17">
        <v>0</v>
      </c>
      <c r="CC158" s="121">
        <v>7</v>
      </c>
      <c r="CE158" s="118">
        <v>0</v>
      </c>
      <c r="CF158" s="17">
        <v>0</v>
      </c>
      <c r="CG158" s="17">
        <v>0</v>
      </c>
      <c r="CH158" s="17">
        <v>0</v>
      </c>
      <c r="CI158" s="17">
        <v>0</v>
      </c>
      <c r="CJ158" s="17">
        <v>1</v>
      </c>
      <c r="CK158" s="17">
        <v>0</v>
      </c>
      <c r="CL158" s="121">
        <v>1</v>
      </c>
      <c r="CM158" s="17" t="s">
        <v>1088</v>
      </c>
      <c r="CN158" s="17" t="s">
        <v>1596</v>
      </c>
      <c r="CO158" s="17" t="s">
        <v>1597</v>
      </c>
      <c r="CP158" s="17">
        <v>4</v>
      </c>
      <c r="CQ158" s="118">
        <v>0</v>
      </c>
      <c r="CR158" s="17">
        <v>0</v>
      </c>
      <c r="CS158" s="17" t="s">
        <v>544</v>
      </c>
      <c r="CT158" s="17" t="s">
        <v>77</v>
      </c>
      <c r="CV158" s="17" t="s">
        <v>1100</v>
      </c>
      <c r="CW158" s="17" t="s">
        <v>417</v>
      </c>
      <c r="CX158" s="17" t="s">
        <v>179</v>
      </c>
      <c r="CY158" s="121"/>
      <c r="CZ158" s="118">
        <v>0</v>
      </c>
      <c r="DC158" s="121"/>
      <c r="DD158" s="126"/>
      <c r="DF158" s="118"/>
      <c r="DG158" s="17" t="s">
        <v>1092</v>
      </c>
      <c r="DI158" s="126" t="s">
        <v>2788</v>
      </c>
      <c r="DJ158" s="118">
        <v>3</v>
      </c>
      <c r="DK158" s="118" t="s">
        <v>130</v>
      </c>
      <c r="DL158" s="121"/>
      <c r="DM158" s="17" t="s">
        <v>1299</v>
      </c>
      <c r="DQ158" s="121"/>
      <c r="DY158" s="118"/>
      <c r="ED158" s="121"/>
      <c r="EK158" s="118"/>
      <c r="EL158" s="121"/>
      <c r="EM158" s="118">
        <v>30</v>
      </c>
      <c r="EN158" s="17">
        <v>0</v>
      </c>
      <c r="EO158" s="121"/>
      <c r="EP158" s="17">
        <v>31</v>
      </c>
      <c r="EQ158" s="118"/>
      <c r="ER158" s="121"/>
      <c r="EV158" s="128"/>
      <c r="EW158" s="128"/>
      <c r="EZ158" s="121"/>
      <c r="FB158" s="118"/>
      <c r="FD158" s="17">
        <v>0</v>
      </c>
      <c r="FE158" s="222">
        <v>14</v>
      </c>
      <c r="FF158" s="222"/>
      <c r="FG158" s="223"/>
      <c r="FH158" s="223"/>
      <c r="FI158" s="224"/>
      <c r="FJ158" s="223"/>
      <c r="FK158" s="118"/>
      <c r="FZ158" s="129"/>
      <c r="GB158" s="118"/>
      <c r="GH158" s="121"/>
      <c r="GI158" s="118"/>
      <c r="GN158" s="121"/>
      <c r="GO158" s="118"/>
      <c r="GU158" s="121"/>
      <c r="GV158" s="118"/>
      <c r="GY158" s="121"/>
      <c r="GZ158" s="118"/>
      <c r="HA158" s="121"/>
      <c r="HC158" s="118"/>
      <c r="HS158" s="121"/>
      <c r="HT158" s="17" t="s">
        <v>1299</v>
      </c>
      <c r="HU158" s="17" t="s">
        <v>2789</v>
      </c>
    </row>
    <row r="159" spans="1:229" s="17" customFormat="1" ht="12" customHeight="1">
      <c r="A159" s="118">
        <v>153</v>
      </c>
      <c r="C159" s="17" t="s">
        <v>1054</v>
      </c>
      <c r="D159" s="17" t="s">
        <v>663</v>
      </c>
      <c r="E159" s="17" t="s">
        <v>1062</v>
      </c>
      <c r="F159" s="17" t="s">
        <v>1063</v>
      </c>
      <c r="G159" s="17" t="s">
        <v>79</v>
      </c>
      <c r="H159" s="118">
        <v>-19.588698000000001</v>
      </c>
      <c r="I159" s="17">
        <v>-65.753798000000003</v>
      </c>
      <c r="J159" s="17" t="s">
        <v>179</v>
      </c>
      <c r="K159" s="17" t="s">
        <v>179</v>
      </c>
      <c r="L159" s="17" t="s">
        <v>179</v>
      </c>
      <c r="M159" s="121" t="s">
        <v>1064</v>
      </c>
      <c r="N159" s="118">
        <v>6</v>
      </c>
      <c r="O159" s="17" t="s">
        <v>610</v>
      </c>
      <c r="P159" s="17" t="s">
        <v>202</v>
      </c>
      <c r="Q159" s="121"/>
      <c r="R159" s="124">
        <v>0</v>
      </c>
      <c r="S159" s="124">
        <v>3</v>
      </c>
      <c r="T159" s="124">
        <v>0</v>
      </c>
      <c r="U159" s="124">
        <v>0</v>
      </c>
      <c r="V159" s="124">
        <v>0</v>
      </c>
      <c r="W159" s="124">
        <v>2</v>
      </c>
      <c r="X159" s="124">
        <v>0</v>
      </c>
      <c r="Y159" s="125">
        <v>0</v>
      </c>
      <c r="Z159" s="17">
        <v>5</v>
      </c>
      <c r="AA159" s="126"/>
      <c r="AB159" s="127" t="s">
        <v>248</v>
      </c>
      <c r="AC159" s="17" t="s">
        <v>77</v>
      </c>
      <c r="AD159" s="17">
        <v>0</v>
      </c>
      <c r="AE159" s="17" t="s">
        <v>77</v>
      </c>
      <c r="AF159" s="17">
        <v>0</v>
      </c>
      <c r="AG159" s="17" t="s">
        <v>77</v>
      </c>
      <c r="AH159" s="17" t="s">
        <v>257</v>
      </c>
      <c r="AI159" s="17">
        <v>3</v>
      </c>
      <c r="AJ159" s="17" t="s">
        <v>248</v>
      </c>
      <c r="AK159" s="17">
        <v>1</v>
      </c>
      <c r="AL159" s="17" t="s">
        <v>189</v>
      </c>
      <c r="AM159" s="17" t="s">
        <v>77</v>
      </c>
      <c r="AN159" s="17">
        <v>0</v>
      </c>
      <c r="AO159" s="17" t="s">
        <v>77</v>
      </c>
      <c r="AP159" s="17">
        <v>1</v>
      </c>
      <c r="AQ159" s="17" t="s">
        <v>77</v>
      </c>
      <c r="AR159" s="17" t="s">
        <v>77</v>
      </c>
      <c r="AS159" s="17">
        <v>0</v>
      </c>
      <c r="AT159" s="17" t="s">
        <v>77</v>
      </c>
      <c r="AU159" s="17">
        <v>0</v>
      </c>
      <c r="AV159" s="17" t="s">
        <v>77</v>
      </c>
      <c r="AW159" s="17" t="s">
        <v>242</v>
      </c>
      <c r="AX159" s="17">
        <v>2</v>
      </c>
      <c r="AY159" s="17" t="s">
        <v>249</v>
      </c>
      <c r="AZ159" s="17">
        <v>0</v>
      </c>
      <c r="BA159" s="17" t="s">
        <v>189</v>
      </c>
      <c r="BB159" s="17" t="s">
        <v>77</v>
      </c>
      <c r="BC159" s="17">
        <v>0</v>
      </c>
      <c r="BD159" s="17" t="s">
        <v>77</v>
      </c>
      <c r="BE159" s="17">
        <v>0</v>
      </c>
      <c r="BF159" s="17" t="s">
        <v>77</v>
      </c>
      <c r="BG159" s="17" t="s">
        <v>77</v>
      </c>
      <c r="BH159" s="17">
        <v>0</v>
      </c>
      <c r="BI159" s="17" t="s">
        <v>77</v>
      </c>
      <c r="BJ159" s="17">
        <v>0</v>
      </c>
      <c r="BK159" s="17" t="s">
        <v>77</v>
      </c>
      <c r="BL159" s="17">
        <v>5</v>
      </c>
      <c r="BM159" s="126"/>
      <c r="BN159" s="126"/>
      <c r="BO159" s="126"/>
      <c r="BP159" s="126">
        <v>2023</v>
      </c>
      <c r="BQ159" s="126" t="s">
        <v>172</v>
      </c>
      <c r="BS159" s="128"/>
      <c r="BT159" s="221" t="s">
        <v>1598</v>
      </c>
      <c r="BU159" s="118">
        <v>0</v>
      </c>
      <c r="BV159" s="17">
        <v>1</v>
      </c>
      <c r="BW159" s="17">
        <v>0</v>
      </c>
      <c r="BX159" s="17">
        <v>0</v>
      </c>
      <c r="BY159" s="17">
        <v>0</v>
      </c>
      <c r="BZ159" s="17">
        <v>0</v>
      </c>
      <c r="CB159" s="17">
        <v>1</v>
      </c>
      <c r="CC159" s="121">
        <v>5</v>
      </c>
      <c r="CE159" s="118">
        <v>0</v>
      </c>
      <c r="CF159" s="17">
        <v>0</v>
      </c>
      <c r="CG159" s="17">
        <v>1</v>
      </c>
      <c r="CH159" s="17">
        <v>0</v>
      </c>
      <c r="CI159" s="17">
        <v>0</v>
      </c>
      <c r="CJ159" s="17">
        <v>0</v>
      </c>
      <c r="CK159" s="17">
        <v>0</v>
      </c>
      <c r="CL159" s="121">
        <v>1</v>
      </c>
      <c r="CM159" s="17" t="s">
        <v>1281</v>
      </c>
      <c r="CN159" s="17" t="s">
        <v>235</v>
      </c>
      <c r="CO159" s="17" t="s">
        <v>1131</v>
      </c>
      <c r="CP159" s="17">
        <v>3</v>
      </c>
      <c r="CQ159" s="118">
        <v>0</v>
      </c>
      <c r="CR159" s="17">
        <v>0</v>
      </c>
      <c r="CS159" s="17" t="s">
        <v>544</v>
      </c>
      <c r="CT159" s="17" t="s">
        <v>77</v>
      </c>
      <c r="CV159" s="17" t="s">
        <v>1091</v>
      </c>
      <c r="CW159" s="17" t="s">
        <v>538</v>
      </c>
      <c r="CX159" s="17" t="s">
        <v>179</v>
      </c>
      <c r="CY159" s="121"/>
      <c r="CZ159" s="118">
        <v>0</v>
      </c>
      <c r="DC159" s="121"/>
      <c r="DD159" s="126"/>
      <c r="DF159" s="118"/>
      <c r="DG159" s="17" t="s">
        <v>1118</v>
      </c>
      <c r="DI159" s="126" t="s">
        <v>2784</v>
      </c>
      <c r="DJ159" s="118">
        <v>9</v>
      </c>
      <c r="DK159" s="118" t="s">
        <v>1599</v>
      </c>
      <c r="DL159" s="121"/>
      <c r="DM159" s="17" t="s">
        <v>1120</v>
      </c>
      <c r="DQ159" s="121"/>
      <c r="DY159" s="118"/>
      <c r="ED159" s="121"/>
      <c r="EK159" s="118"/>
      <c r="EL159" s="129"/>
      <c r="EM159" s="118">
        <v>30</v>
      </c>
      <c r="EN159" s="17">
        <v>1</v>
      </c>
      <c r="EO159" s="121"/>
      <c r="EP159" s="17">
        <v>21</v>
      </c>
      <c r="EQ159" s="118"/>
      <c r="ER159" s="121"/>
      <c r="EV159" s="128"/>
      <c r="EW159" s="128"/>
      <c r="EZ159" s="121"/>
      <c r="FB159" s="118"/>
      <c r="FD159" s="17">
        <v>0</v>
      </c>
      <c r="FE159" s="222">
        <v>14</v>
      </c>
      <c r="FF159" s="222"/>
      <c r="FG159" s="223"/>
      <c r="FH159" s="223"/>
      <c r="FI159" s="224"/>
      <c r="FJ159" s="223"/>
      <c r="FK159" s="118"/>
      <c r="FZ159" s="129"/>
      <c r="GB159" s="118"/>
      <c r="GH159" s="121"/>
      <c r="GI159" s="118"/>
      <c r="GN159" s="121"/>
      <c r="GO159" s="118"/>
      <c r="GU159" s="121"/>
      <c r="GV159" s="118"/>
      <c r="GY159" s="121"/>
      <c r="GZ159" s="118"/>
      <c r="HA159" s="121"/>
      <c r="HC159" s="118"/>
      <c r="HS159" s="121"/>
      <c r="HT159" s="17" t="s">
        <v>1600</v>
      </c>
      <c r="HU159" s="17" t="s">
        <v>2790</v>
      </c>
    </row>
    <row r="160" spans="1:229" s="17" customFormat="1" ht="12" customHeight="1">
      <c r="A160" s="118">
        <v>154</v>
      </c>
      <c r="C160" s="17" t="s">
        <v>1054</v>
      </c>
      <c r="D160" s="17" t="s">
        <v>663</v>
      </c>
      <c r="E160" s="17" t="s">
        <v>1065</v>
      </c>
      <c r="F160" s="17" t="s">
        <v>1066</v>
      </c>
      <c r="G160" s="17" t="s">
        <v>79</v>
      </c>
      <c r="H160" s="118">
        <v>-17.962534999999999</v>
      </c>
      <c r="I160" s="17">
        <v>-67.103917999999993</v>
      </c>
      <c r="J160" s="17" t="s">
        <v>179</v>
      </c>
      <c r="K160" s="17" t="s">
        <v>179</v>
      </c>
      <c r="L160" s="17" t="s">
        <v>179</v>
      </c>
      <c r="M160" s="121" t="s">
        <v>1051</v>
      </c>
      <c r="N160" s="118">
        <v>6</v>
      </c>
      <c r="O160" s="17" t="s">
        <v>610</v>
      </c>
      <c r="P160" s="17" t="s">
        <v>202</v>
      </c>
      <c r="Q160" s="121"/>
      <c r="R160" s="124">
        <v>0</v>
      </c>
      <c r="S160" s="124">
        <v>0</v>
      </c>
      <c r="T160" s="124">
        <v>3</v>
      </c>
      <c r="U160" s="124">
        <v>0</v>
      </c>
      <c r="V160" s="124">
        <v>0</v>
      </c>
      <c r="W160" s="124">
        <v>3</v>
      </c>
      <c r="X160" s="124">
        <v>0</v>
      </c>
      <c r="Y160" s="125">
        <v>0</v>
      </c>
      <c r="Z160" s="17">
        <v>6</v>
      </c>
      <c r="AA160" s="126"/>
      <c r="AB160" s="127" t="s">
        <v>1346</v>
      </c>
      <c r="AC160" s="17" t="s">
        <v>257</v>
      </c>
      <c r="AD160" s="17">
        <v>3</v>
      </c>
      <c r="AE160" s="17" t="s">
        <v>853</v>
      </c>
      <c r="AF160" s="17">
        <v>1</v>
      </c>
      <c r="AG160" s="17" t="s">
        <v>189</v>
      </c>
      <c r="AH160" s="17" t="s">
        <v>1057</v>
      </c>
      <c r="AI160" s="17">
        <v>0</v>
      </c>
      <c r="AJ160" s="17" t="s">
        <v>854</v>
      </c>
      <c r="AK160" s="17">
        <v>2</v>
      </c>
      <c r="AL160" s="17" t="s">
        <v>189</v>
      </c>
      <c r="AM160" s="17" t="s">
        <v>77</v>
      </c>
      <c r="AN160" s="17">
        <v>0</v>
      </c>
      <c r="AO160" s="17" t="s">
        <v>77</v>
      </c>
      <c r="AP160" s="17">
        <v>2</v>
      </c>
      <c r="AQ160" s="17" t="s">
        <v>77</v>
      </c>
      <c r="AR160" s="17" t="s">
        <v>77</v>
      </c>
      <c r="AS160" s="17">
        <v>0</v>
      </c>
      <c r="AT160" s="17" t="s">
        <v>77</v>
      </c>
      <c r="AU160" s="17">
        <v>0</v>
      </c>
      <c r="AV160" s="17" t="s">
        <v>77</v>
      </c>
      <c r="AW160" s="17" t="s">
        <v>221</v>
      </c>
      <c r="AX160" s="17">
        <v>3</v>
      </c>
      <c r="AY160" s="17" t="s">
        <v>325</v>
      </c>
      <c r="AZ160" s="17">
        <v>1</v>
      </c>
      <c r="BA160" s="17" t="s">
        <v>189</v>
      </c>
      <c r="BB160" s="17" t="s">
        <v>77</v>
      </c>
      <c r="BC160" s="17">
        <v>0</v>
      </c>
      <c r="BD160" s="17" t="s">
        <v>77</v>
      </c>
      <c r="BE160" s="17">
        <v>0</v>
      </c>
      <c r="BF160" s="17" t="s">
        <v>77</v>
      </c>
      <c r="BG160" s="17" t="s">
        <v>77</v>
      </c>
      <c r="BH160" s="17">
        <v>0</v>
      </c>
      <c r="BI160" s="17" t="s">
        <v>77</v>
      </c>
      <c r="BJ160" s="17">
        <v>0</v>
      </c>
      <c r="BK160" s="17" t="s">
        <v>77</v>
      </c>
      <c r="BL160" s="17">
        <v>6</v>
      </c>
      <c r="BM160" s="126"/>
      <c r="BN160" s="126"/>
      <c r="BO160" s="126"/>
      <c r="BP160" s="126">
        <v>2023</v>
      </c>
      <c r="BQ160" s="126" t="s">
        <v>171</v>
      </c>
      <c r="BS160" s="128"/>
      <c r="BT160" s="221" t="s">
        <v>1601</v>
      </c>
      <c r="BU160" s="118">
        <v>0</v>
      </c>
      <c r="BV160" s="17">
        <v>3</v>
      </c>
      <c r="BW160" s="17">
        <v>0</v>
      </c>
      <c r="BX160" s="17">
        <v>0</v>
      </c>
      <c r="BY160" s="17">
        <v>0</v>
      </c>
      <c r="BZ160" s="17">
        <v>0</v>
      </c>
      <c r="CB160" s="17">
        <v>3</v>
      </c>
      <c r="CC160" s="121">
        <v>6</v>
      </c>
      <c r="CE160" s="118">
        <v>0</v>
      </c>
      <c r="CF160" s="17">
        <v>0</v>
      </c>
      <c r="CG160" s="17">
        <v>3</v>
      </c>
      <c r="CH160" s="17">
        <v>0</v>
      </c>
      <c r="CI160" s="17">
        <v>0</v>
      </c>
      <c r="CJ160" s="17">
        <v>0</v>
      </c>
      <c r="CK160" s="17">
        <v>0</v>
      </c>
      <c r="CL160" s="121">
        <v>3</v>
      </c>
      <c r="CM160" s="17" t="s">
        <v>1231</v>
      </c>
      <c r="CN160" s="17" t="s">
        <v>251</v>
      </c>
      <c r="CO160" s="17" t="s">
        <v>1232</v>
      </c>
      <c r="CP160" s="17">
        <v>5</v>
      </c>
      <c r="CQ160" s="118">
        <v>0</v>
      </c>
      <c r="CR160" s="17">
        <v>0</v>
      </c>
      <c r="CS160" s="17" t="s">
        <v>544</v>
      </c>
      <c r="CT160" s="17" t="s">
        <v>77</v>
      </c>
      <c r="CV160" s="17" t="s">
        <v>1100</v>
      </c>
      <c r="CW160" s="17" t="s">
        <v>417</v>
      </c>
      <c r="CX160" s="17" t="s">
        <v>179</v>
      </c>
      <c r="CY160" s="121"/>
      <c r="CZ160" s="118">
        <v>0</v>
      </c>
      <c r="DC160" s="121"/>
      <c r="DD160" s="126"/>
      <c r="DF160" s="118"/>
      <c r="DG160" s="17" t="s">
        <v>1118</v>
      </c>
      <c r="DI160" s="126" t="s">
        <v>2778</v>
      </c>
      <c r="DJ160" s="118">
        <v>27</v>
      </c>
      <c r="DK160" s="118" t="s">
        <v>335</v>
      </c>
      <c r="DL160" s="134"/>
      <c r="DM160" s="17" t="s">
        <v>1156</v>
      </c>
      <c r="DQ160" s="121"/>
      <c r="DY160" s="118"/>
      <c r="ED160" s="121"/>
      <c r="EK160" s="118"/>
      <c r="EL160" s="129"/>
      <c r="EM160" s="118">
        <v>30</v>
      </c>
      <c r="EN160" s="17">
        <v>3</v>
      </c>
      <c r="EO160" s="121"/>
      <c r="EP160" s="17">
        <v>21</v>
      </c>
      <c r="EQ160" s="118"/>
      <c r="ER160" s="121"/>
      <c r="EV160" s="128"/>
      <c r="EW160" s="128"/>
      <c r="EZ160" s="121"/>
      <c r="FB160" s="118"/>
      <c r="FD160" s="17">
        <v>0</v>
      </c>
      <c r="FE160" s="222">
        <v>14</v>
      </c>
      <c r="FF160" s="222"/>
      <c r="FG160" s="223"/>
      <c r="FH160" s="223"/>
      <c r="FI160" s="224"/>
      <c r="FJ160" s="223"/>
      <c r="FK160" s="118"/>
      <c r="FZ160" s="129"/>
      <c r="GB160" s="118"/>
      <c r="GH160" s="121"/>
      <c r="GI160" s="118"/>
      <c r="GN160" s="121"/>
      <c r="GO160" s="118"/>
      <c r="GU160" s="121"/>
      <c r="GV160" s="118"/>
      <c r="GY160" s="121"/>
      <c r="GZ160" s="118"/>
      <c r="HA160" s="121"/>
      <c r="HC160" s="118"/>
      <c r="HS160" s="121"/>
      <c r="HT160" s="17" t="s">
        <v>1602</v>
      </c>
      <c r="HU160" s="17" t="s">
        <v>2791</v>
      </c>
    </row>
    <row r="161" spans="1:245" s="17" customFormat="1" ht="12" customHeight="1">
      <c r="A161" s="118">
        <v>155</v>
      </c>
      <c r="C161" s="17" t="s">
        <v>1054</v>
      </c>
      <c r="D161" s="17" t="s">
        <v>663</v>
      </c>
      <c r="E161" s="17" t="s">
        <v>1067</v>
      </c>
      <c r="F161" s="17" t="s">
        <v>1068</v>
      </c>
      <c r="G161" s="17" t="s">
        <v>79</v>
      </c>
      <c r="H161" s="119">
        <v>-19.574742000000001</v>
      </c>
      <c r="I161" s="120">
        <v>-65.754440000000002</v>
      </c>
      <c r="J161" s="17" t="s">
        <v>179</v>
      </c>
      <c r="K161" s="17" t="s">
        <v>179</v>
      </c>
      <c r="L161" s="17" t="s">
        <v>179</v>
      </c>
      <c r="M161" s="121" t="s">
        <v>1064</v>
      </c>
      <c r="N161" s="122">
        <v>6</v>
      </c>
      <c r="O161" s="123" t="s">
        <v>610</v>
      </c>
      <c r="P161" s="17" t="s">
        <v>202</v>
      </c>
      <c r="Q161" s="121"/>
      <c r="R161" s="124">
        <v>0</v>
      </c>
      <c r="S161" s="124">
        <v>0</v>
      </c>
      <c r="T161" s="124">
        <v>3</v>
      </c>
      <c r="U161" s="124">
        <v>0</v>
      </c>
      <c r="V161" s="124">
        <v>0</v>
      </c>
      <c r="W161" s="124">
        <v>3</v>
      </c>
      <c r="X161" s="124">
        <v>0</v>
      </c>
      <c r="Y161" s="125">
        <v>0</v>
      </c>
      <c r="Z161" s="17">
        <v>6</v>
      </c>
      <c r="AA161" s="126"/>
      <c r="AB161" s="127" t="s">
        <v>781</v>
      </c>
      <c r="AC161" s="17" t="s">
        <v>257</v>
      </c>
      <c r="AD161" s="17">
        <v>3</v>
      </c>
      <c r="AE161" s="17" t="s">
        <v>781</v>
      </c>
      <c r="AF161" s="17">
        <v>1</v>
      </c>
      <c r="AG161" s="17" t="s">
        <v>189</v>
      </c>
      <c r="AH161" s="17" t="s">
        <v>1057</v>
      </c>
      <c r="AI161" s="17">
        <v>0</v>
      </c>
      <c r="AJ161" s="17" t="s">
        <v>782</v>
      </c>
      <c r="AK161" s="17">
        <v>1</v>
      </c>
      <c r="AL161" s="17" t="s">
        <v>189</v>
      </c>
      <c r="AM161" s="17" t="s">
        <v>77</v>
      </c>
      <c r="AN161" s="17">
        <v>0</v>
      </c>
      <c r="AO161" s="17" t="s">
        <v>77</v>
      </c>
      <c r="AP161" s="17">
        <v>1</v>
      </c>
      <c r="AQ161" s="17" t="s">
        <v>77</v>
      </c>
      <c r="AR161" s="17" t="s">
        <v>77</v>
      </c>
      <c r="AS161" s="17">
        <v>0</v>
      </c>
      <c r="AT161" s="17" t="s">
        <v>77</v>
      </c>
      <c r="AU161" s="17">
        <v>0</v>
      </c>
      <c r="AV161" s="17" t="s">
        <v>77</v>
      </c>
      <c r="AW161" s="17" t="s">
        <v>221</v>
      </c>
      <c r="AX161" s="17">
        <v>3</v>
      </c>
      <c r="AY161" s="17" t="s">
        <v>782</v>
      </c>
      <c r="AZ161" s="17">
        <v>0</v>
      </c>
      <c r="BA161" s="17" t="s">
        <v>189</v>
      </c>
      <c r="BB161" s="17" t="s">
        <v>77</v>
      </c>
      <c r="BC161" s="17">
        <v>0</v>
      </c>
      <c r="BD161" s="17" t="s">
        <v>77</v>
      </c>
      <c r="BE161" s="17">
        <v>0</v>
      </c>
      <c r="BF161" s="17" t="s">
        <v>77</v>
      </c>
      <c r="BG161" s="17" t="s">
        <v>77</v>
      </c>
      <c r="BH161" s="17">
        <v>0</v>
      </c>
      <c r="BI161" s="17" t="s">
        <v>77</v>
      </c>
      <c r="BJ161" s="17">
        <v>0</v>
      </c>
      <c r="BK161" s="17" t="s">
        <v>77</v>
      </c>
      <c r="BL161" s="17">
        <v>6</v>
      </c>
      <c r="BM161" s="126"/>
      <c r="BN161" s="126"/>
      <c r="BO161" s="126"/>
      <c r="BP161" s="126">
        <v>2023</v>
      </c>
      <c r="BQ161" s="126" t="s">
        <v>171</v>
      </c>
      <c r="BS161" s="128"/>
      <c r="BT161" s="221" t="s">
        <v>1603</v>
      </c>
      <c r="BU161" s="118">
        <v>0</v>
      </c>
      <c r="BV161" s="17">
        <v>3</v>
      </c>
      <c r="BW161" s="17">
        <v>0</v>
      </c>
      <c r="BX161" s="17">
        <v>0</v>
      </c>
      <c r="BY161" s="17">
        <v>0</v>
      </c>
      <c r="BZ161" s="17">
        <v>0</v>
      </c>
      <c r="CB161" s="17">
        <v>3</v>
      </c>
      <c r="CC161" s="121">
        <v>6</v>
      </c>
      <c r="CE161" s="118">
        <v>0</v>
      </c>
      <c r="CF161" s="17">
        <v>0</v>
      </c>
      <c r="CG161" s="17">
        <v>3</v>
      </c>
      <c r="CH161" s="17">
        <v>0</v>
      </c>
      <c r="CI161" s="17">
        <v>0</v>
      </c>
      <c r="CJ161" s="17">
        <v>0</v>
      </c>
      <c r="CK161" s="17">
        <v>0</v>
      </c>
      <c r="CL161" s="121">
        <v>3</v>
      </c>
      <c r="CM161" s="17" t="s">
        <v>1604</v>
      </c>
      <c r="CN161" s="17" t="s">
        <v>251</v>
      </c>
      <c r="CO161" s="17" t="s">
        <v>1605</v>
      </c>
      <c r="CP161" s="17">
        <v>3</v>
      </c>
      <c r="CQ161" s="118">
        <v>0</v>
      </c>
      <c r="CR161" s="17">
        <v>0</v>
      </c>
      <c r="CS161" s="17" t="s">
        <v>544</v>
      </c>
      <c r="CT161" s="17" t="s">
        <v>77</v>
      </c>
      <c r="CV161" s="17" t="s">
        <v>1175</v>
      </c>
      <c r="CW161" s="17" t="s">
        <v>678</v>
      </c>
      <c r="CX161" s="17" t="s">
        <v>179</v>
      </c>
      <c r="CY161" s="121"/>
      <c r="CZ161" s="118">
        <v>0</v>
      </c>
      <c r="DC161" s="121"/>
      <c r="DD161" s="126"/>
      <c r="DF161" s="118"/>
      <c r="DG161" s="17" t="s">
        <v>1118</v>
      </c>
      <c r="DI161" s="126" t="s">
        <v>2778</v>
      </c>
      <c r="DJ161" s="118">
        <v>27</v>
      </c>
      <c r="DK161" s="118" t="s">
        <v>335</v>
      </c>
      <c r="DL161" s="121"/>
      <c r="DM161" s="17" t="s">
        <v>1156</v>
      </c>
      <c r="DQ161" s="121"/>
      <c r="DY161" s="118"/>
      <c r="ED161" s="121"/>
      <c r="EK161" s="118"/>
      <c r="EL161" s="129"/>
      <c r="EM161" s="118">
        <v>30</v>
      </c>
      <c r="EN161" s="17">
        <v>3</v>
      </c>
      <c r="EO161" s="121"/>
      <c r="EP161" s="17">
        <v>21</v>
      </c>
      <c r="EQ161" s="118"/>
      <c r="ER161" s="121"/>
      <c r="EV161" s="128"/>
      <c r="EW161" s="128"/>
      <c r="EZ161" s="121"/>
      <c r="FB161" s="118"/>
      <c r="FD161" s="17">
        <v>0</v>
      </c>
      <c r="FE161" s="222">
        <v>14</v>
      </c>
      <c r="FF161" s="222"/>
      <c r="FG161" s="223"/>
      <c r="FH161" s="223"/>
      <c r="FI161" s="224"/>
      <c r="FJ161" s="223"/>
      <c r="FK161" s="118"/>
      <c r="FZ161" s="129"/>
      <c r="GB161" s="118"/>
      <c r="GH161" s="121"/>
      <c r="GI161" s="118"/>
      <c r="GN161" s="121"/>
      <c r="GO161" s="118"/>
      <c r="GU161" s="121"/>
      <c r="GV161" s="118"/>
      <c r="GY161" s="121"/>
      <c r="GZ161" s="118"/>
      <c r="HA161" s="121"/>
      <c r="HC161" s="118"/>
      <c r="HS161" s="121"/>
      <c r="HT161" s="17" t="s">
        <v>1602</v>
      </c>
      <c r="HU161" s="17" t="s">
        <v>2792</v>
      </c>
    </row>
    <row r="162" spans="1:245" s="17" customFormat="1" ht="12" customHeight="1">
      <c r="A162" s="118">
        <v>156</v>
      </c>
      <c r="C162" s="17" t="s">
        <v>1054</v>
      </c>
      <c r="D162" s="17" t="s">
        <v>663</v>
      </c>
      <c r="E162" s="17" t="s">
        <v>1069</v>
      </c>
      <c r="F162" s="17" t="s">
        <v>1070</v>
      </c>
      <c r="G162" s="17" t="s">
        <v>79</v>
      </c>
      <c r="H162" s="118">
        <v>-19.580967999999999</v>
      </c>
      <c r="I162" s="17">
        <v>-65.773317000000006</v>
      </c>
      <c r="J162" s="17" t="s">
        <v>338</v>
      </c>
      <c r="K162" s="17" t="s">
        <v>1071</v>
      </c>
      <c r="L162" s="17" t="s">
        <v>1072</v>
      </c>
      <c r="M162" s="121" t="s">
        <v>1064</v>
      </c>
      <c r="N162" s="122">
        <v>40</v>
      </c>
      <c r="O162" s="123" t="s">
        <v>78</v>
      </c>
      <c r="P162" s="17" t="s">
        <v>202</v>
      </c>
      <c r="Q162" s="121" t="s">
        <v>179</v>
      </c>
      <c r="R162" s="124">
        <v>0</v>
      </c>
      <c r="S162" s="124">
        <v>0</v>
      </c>
      <c r="T162" s="124">
        <v>3</v>
      </c>
      <c r="U162" s="124">
        <v>0</v>
      </c>
      <c r="V162" s="124">
        <v>0</v>
      </c>
      <c r="W162" s="124">
        <v>3</v>
      </c>
      <c r="X162" s="124">
        <v>0</v>
      </c>
      <c r="Y162" s="125">
        <v>0</v>
      </c>
      <c r="Z162" s="17">
        <v>6</v>
      </c>
      <c r="AA162" s="126"/>
      <c r="AB162" s="127" t="s">
        <v>1346</v>
      </c>
      <c r="AC162" s="17" t="s">
        <v>257</v>
      </c>
      <c r="AD162" s="17">
        <v>3</v>
      </c>
      <c r="AE162" s="17" t="s">
        <v>853</v>
      </c>
      <c r="AF162" s="17">
        <v>1</v>
      </c>
      <c r="AG162" s="17" t="s">
        <v>189</v>
      </c>
      <c r="AH162" s="17" t="s">
        <v>1057</v>
      </c>
      <c r="AI162" s="17">
        <v>0</v>
      </c>
      <c r="AJ162" s="17" t="s">
        <v>854</v>
      </c>
      <c r="AK162" s="17">
        <v>2</v>
      </c>
      <c r="AL162" s="17" t="s">
        <v>189</v>
      </c>
      <c r="AM162" s="17" t="s">
        <v>77</v>
      </c>
      <c r="AN162" s="17">
        <v>0</v>
      </c>
      <c r="AO162" s="17" t="s">
        <v>77</v>
      </c>
      <c r="AP162" s="17">
        <v>2</v>
      </c>
      <c r="AQ162" s="17" t="s">
        <v>77</v>
      </c>
      <c r="AR162" s="17" t="s">
        <v>77</v>
      </c>
      <c r="AS162" s="17">
        <v>0</v>
      </c>
      <c r="AT162" s="17" t="s">
        <v>77</v>
      </c>
      <c r="AU162" s="17">
        <v>0</v>
      </c>
      <c r="AV162" s="17" t="s">
        <v>77</v>
      </c>
      <c r="AW162" s="17" t="s">
        <v>221</v>
      </c>
      <c r="AX162" s="17">
        <v>3</v>
      </c>
      <c r="AY162" s="17" t="s">
        <v>325</v>
      </c>
      <c r="AZ162" s="17">
        <v>1</v>
      </c>
      <c r="BA162" s="17" t="s">
        <v>189</v>
      </c>
      <c r="BB162" s="17" t="s">
        <v>77</v>
      </c>
      <c r="BC162" s="17">
        <v>0</v>
      </c>
      <c r="BD162" s="17" t="s">
        <v>77</v>
      </c>
      <c r="BE162" s="17">
        <v>0</v>
      </c>
      <c r="BF162" s="17" t="s">
        <v>77</v>
      </c>
      <c r="BG162" s="17" t="s">
        <v>77</v>
      </c>
      <c r="BH162" s="17">
        <v>0</v>
      </c>
      <c r="BI162" s="17" t="s">
        <v>77</v>
      </c>
      <c r="BJ162" s="17">
        <v>0</v>
      </c>
      <c r="BK162" s="17" t="s">
        <v>77</v>
      </c>
      <c r="BL162" s="17">
        <v>6</v>
      </c>
      <c r="BM162" s="126"/>
      <c r="BN162" s="126"/>
      <c r="BO162" s="126"/>
      <c r="BP162" s="126" t="s">
        <v>2596</v>
      </c>
      <c r="BQ162" s="126" t="s">
        <v>171</v>
      </c>
      <c r="BS162" s="128"/>
      <c r="BT162" s="221" t="s">
        <v>1606</v>
      </c>
      <c r="BU162" s="118">
        <v>0</v>
      </c>
      <c r="BV162" s="17">
        <v>3</v>
      </c>
      <c r="BW162" s="17">
        <v>0</v>
      </c>
      <c r="BX162" s="17">
        <v>0</v>
      </c>
      <c r="BY162" s="17">
        <v>0</v>
      </c>
      <c r="BZ162" s="17">
        <v>0</v>
      </c>
      <c r="CB162" s="17">
        <v>3</v>
      </c>
      <c r="CC162" s="121">
        <v>6</v>
      </c>
      <c r="CE162" s="118">
        <v>0</v>
      </c>
      <c r="CF162" s="17">
        <v>0</v>
      </c>
      <c r="CG162" s="17">
        <v>3</v>
      </c>
      <c r="CH162" s="17">
        <v>0</v>
      </c>
      <c r="CI162" s="17">
        <v>0</v>
      </c>
      <c r="CJ162" s="17">
        <v>0</v>
      </c>
      <c r="CK162" s="17">
        <v>3</v>
      </c>
      <c r="CL162" s="121">
        <v>6</v>
      </c>
      <c r="CM162" s="17" t="s">
        <v>1604</v>
      </c>
      <c r="CN162" s="17" t="s">
        <v>251</v>
      </c>
      <c r="CO162" s="17" t="s">
        <v>1605</v>
      </c>
      <c r="CP162" s="17">
        <v>3</v>
      </c>
      <c r="CQ162" s="118">
        <v>0</v>
      </c>
      <c r="CR162" s="17">
        <v>0</v>
      </c>
      <c r="CS162" s="17" t="s">
        <v>544</v>
      </c>
      <c r="CT162" s="17" t="s">
        <v>77</v>
      </c>
      <c r="CV162" s="17" t="s">
        <v>1100</v>
      </c>
      <c r="CW162" s="17" t="s">
        <v>417</v>
      </c>
      <c r="CX162" s="17" t="s">
        <v>179</v>
      </c>
      <c r="CY162" s="121"/>
      <c r="CZ162" s="118">
        <v>0</v>
      </c>
      <c r="DC162" s="121"/>
      <c r="DD162" s="126"/>
      <c r="DF162" s="118"/>
      <c r="DG162" s="17" t="s">
        <v>1118</v>
      </c>
      <c r="DI162" s="126" t="s">
        <v>2793</v>
      </c>
      <c r="DJ162" s="118">
        <v>2</v>
      </c>
      <c r="DK162" s="118" t="s">
        <v>335</v>
      </c>
      <c r="DL162" s="121"/>
      <c r="DM162" s="17" t="s">
        <v>2611</v>
      </c>
      <c r="DQ162" s="121"/>
      <c r="DY162" s="118"/>
      <c r="EA162" s="17">
        <v>6</v>
      </c>
      <c r="ED162" s="121"/>
      <c r="EG162" s="17">
        <v>12</v>
      </c>
      <c r="EK162" s="118">
        <v>3</v>
      </c>
      <c r="EL162" s="129"/>
      <c r="EM162" s="118">
        <v>70</v>
      </c>
      <c r="EN162" s="17">
        <v>3</v>
      </c>
      <c r="EO162" s="121"/>
      <c r="EP162" s="17">
        <v>59</v>
      </c>
      <c r="EQ162" s="118"/>
      <c r="ER162" s="121"/>
      <c r="EV162" s="128"/>
      <c r="EW162" s="128"/>
      <c r="EZ162" s="121"/>
      <c r="FB162" s="118"/>
      <c r="FD162" s="17">
        <v>0</v>
      </c>
      <c r="FE162" s="222">
        <v>14</v>
      </c>
      <c r="FF162" s="222"/>
      <c r="FG162" s="223"/>
      <c r="FH162" s="223"/>
      <c r="FI162" s="224"/>
      <c r="FJ162" s="223"/>
      <c r="FK162" s="118"/>
      <c r="FZ162" s="129"/>
      <c r="GB162" s="118"/>
      <c r="GH162" s="121"/>
      <c r="GI162" s="118"/>
      <c r="GN162" s="121"/>
      <c r="GO162" s="118"/>
      <c r="GU162" s="121"/>
      <c r="GV162" s="118"/>
      <c r="GY162" s="121"/>
      <c r="GZ162" s="118"/>
      <c r="HA162" s="121"/>
      <c r="HC162" s="118"/>
      <c r="HS162" s="121"/>
      <c r="HT162" s="17" t="s">
        <v>2794</v>
      </c>
      <c r="HU162" s="17" t="s">
        <v>2792</v>
      </c>
    </row>
    <row r="163" spans="1:245" s="17" customFormat="1" ht="12" customHeight="1">
      <c r="A163" s="118">
        <v>157</v>
      </c>
      <c r="C163" s="17" t="s">
        <v>1054</v>
      </c>
      <c r="D163" s="17" t="s">
        <v>663</v>
      </c>
      <c r="E163" s="17" t="s">
        <v>1073</v>
      </c>
      <c r="F163" s="17" t="s">
        <v>1074</v>
      </c>
      <c r="G163" s="17" t="s">
        <v>79</v>
      </c>
      <c r="H163" s="118">
        <v>-19.578507999999999</v>
      </c>
      <c r="I163" s="17">
        <v>-65.750141999999997</v>
      </c>
      <c r="J163" s="17" t="s">
        <v>179</v>
      </c>
      <c r="K163" s="17" t="s">
        <v>179</v>
      </c>
      <c r="L163" s="17" t="s">
        <v>179</v>
      </c>
      <c r="M163" s="121" t="s">
        <v>1064</v>
      </c>
      <c r="N163" s="122">
        <v>10</v>
      </c>
      <c r="O163" s="17" t="s">
        <v>78</v>
      </c>
      <c r="P163" s="17" t="s">
        <v>202</v>
      </c>
      <c r="Q163" s="121"/>
      <c r="R163" s="124">
        <v>0</v>
      </c>
      <c r="S163" s="124">
        <v>0</v>
      </c>
      <c r="T163" s="124">
        <v>3</v>
      </c>
      <c r="U163" s="124">
        <v>0</v>
      </c>
      <c r="V163" s="124">
        <v>0</v>
      </c>
      <c r="W163" s="124">
        <v>3</v>
      </c>
      <c r="X163" s="124">
        <v>0</v>
      </c>
      <c r="Y163" s="125">
        <v>0</v>
      </c>
      <c r="Z163" s="17">
        <v>6</v>
      </c>
      <c r="AA163" s="126"/>
      <c r="AB163" s="127" t="s">
        <v>781</v>
      </c>
      <c r="AC163" s="17" t="s">
        <v>257</v>
      </c>
      <c r="AD163" s="17">
        <v>3</v>
      </c>
      <c r="AE163" s="17" t="s">
        <v>781</v>
      </c>
      <c r="AF163" s="17">
        <v>1</v>
      </c>
      <c r="AG163" s="17" t="s">
        <v>189</v>
      </c>
      <c r="AH163" s="17" t="s">
        <v>1057</v>
      </c>
      <c r="AI163" s="17">
        <v>0</v>
      </c>
      <c r="AJ163" s="17" t="s">
        <v>782</v>
      </c>
      <c r="AK163" s="17">
        <v>1</v>
      </c>
      <c r="AL163" s="17" t="s">
        <v>189</v>
      </c>
      <c r="AM163" s="17" t="s">
        <v>77</v>
      </c>
      <c r="AN163" s="17">
        <v>0</v>
      </c>
      <c r="AO163" s="17" t="s">
        <v>77</v>
      </c>
      <c r="AP163" s="17">
        <v>1</v>
      </c>
      <c r="AQ163" s="17" t="s">
        <v>77</v>
      </c>
      <c r="AR163" s="17" t="s">
        <v>77</v>
      </c>
      <c r="AS163" s="17">
        <v>0</v>
      </c>
      <c r="AT163" s="17" t="s">
        <v>77</v>
      </c>
      <c r="AU163" s="17">
        <v>0</v>
      </c>
      <c r="AV163" s="17" t="s">
        <v>77</v>
      </c>
      <c r="AW163" s="17" t="s">
        <v>221</v>
      </c>
      <c r="AX163" s="17">
        <v>3</v>
      </c>
      <c r="AY163" s="17" t="s">
        <v>782</v>
      </c>
      <c r="AZ163" s="17">
        <v>0</v>
      </c>
      <c r="BA163" s="17" t="s">
        <v>189</v>
      </c>
      <c r="BB163" s="17" t="s">
        <v>77</v>
      </c>
      <c r="BC163" s="17">
        <v>0</v>
      </c>
      <c r="BD163" s="17" t="s">
        <v>77</v>
      </c>
      <c r="BE163" s="17">
        <v>0</v>
      </c>
      <c r="BF163" s="17" t="s">
        <v>77</v>
      </c>
      <c r="BG163" s="17" t="s">
        <v>77</v>
      </c>
      <c r="BH163" s="17">
        <v>0</v>
      </c>
      <c r="BI163" s="17" t="s">
        <v>77</v>
      </c>
      <c r="BJ163" s="17">
        <v>0</v>
      </c>
      <c r="BK163" s="17" t="s">
        <v>77</v>
      </c>
      <c r="BL163" s="17">
        <v>6</v>
      </c>
      <c r="BM163" s="126"/>
      <c r="BN163" s="126"/>
      <c r="BO163" s="126"/>
      <c r="BP163" s="126" t="s">
        <v>2596</v>
      </c>
      <c r="BQ163" s="126" t="s">
        <v>171</v>
      </c>
      <c r="BS163" s="128"/>
      <c r="BT163" s="221" t="s">
        <v>1603</v>
      </c>
      <c r="BU163" s="118">
        <v>0</v>
      </c>
      <c r="BV163" s="17">
        <v>3</v>
      </c>
      <c r="BW163" s="17">
        <v>0</v>
      </c>
      <c r="BX163" s="17">
        <v>0</v>
      </c>
      <c r="BY163" s="17">
        <v>0</v>
      </c>
      <c r="BZ163" s="17">
        <v>0</v>
      </c>
      <c r="CB163" s="17">
        <v>3</v>
      </c>
      <c r="CC163" s="121">
        <v>6</v>
      </c>
      <c r="CE163" s="118">
        <v>0</v>
      </c>
      <c r="CF163" s="17">
        <v>0</v>
      </c>
      <c r="CG163" s="17">
        <v>3</v>
      </c>
      <c r="CH163" s="17">
        <v>0</v>
      </c>
      <c r="CI163" s="17">
        <v>0</v>
      </c>
      <c r="CJ163" s="17">
        <v>0</v>
      </c>
      <c r="CK163" s="17">
        <v>3</v>
      </c>
      <c r="CL163" s="121">
        <v>6</v>
      </c>
      <c r="CM163" s="17" t="s">
        <v>1604</v>
      </c>
      <c r="CN163" s="17" t="s">
        <v>251</v>
      </c>
      <c r="CO163" s="17" t="s">
        <v>1605</v>
      </c>
      <c r="CP163" s="17">
        <v>3</v>
      </c>
      <c r="CQ163" s="118">
        <v>0</v>
      </c>
      <c r="CR163" s="17">
        <v>0</v>
      </c>
      <c r="CS163" s="17" t="s">
        <v>544</v>
      </c>
      <c r="CT163" s="17" t="s">
        <v>77</v>
      </c>
      <c r="CV163" s="17" t="s">
        <v>1175</v>
      </c>
      <c r="CW163" s="17" t="s">
        <v>678</v>
      </c>
      <c r="CX163" s="17" t="s">
        <v>179</v>
      </c>
      <c r="CY163" s="121"/>
      <c r="CZ163" s="118">
        <v>0</v>
      </c>
      <c r="DC163" s="121"/>
      <c r="DD163" s="126"/>
      <c r="DF163" s="118"/>
      <c r="DG163" s="17" t="s">
        <v>1118</v>
      </c>
      <c r="DI163" s="126" t="s">
        <v>2793</v>
      </c>
      <c r="DJ163" s="118">
        <v>2</v>
      </c>
      <c r="DK163" s="118" t="s">
        <v>335</v>
      </c>
      <c r="DL163" s="121"/>
      <c r="DM163" s="17" t="s">
        <v>2611</v>
      </c>
      <c r="DQ163" s="121"/>
      <c r="DY163" s="118"/>
      <c r="EA163" s="17">
        <v>6</v>
      </c>
      <c r="ED163" s="121"/>
      <c r="EG163" s="17">
        <v>12</v>
      </c>
      <c r="EK163" s="118">
        <v>3</v>
      </c>
      <c r="EL163" s="129"/>
      <c r="EM163" s="118">
        <v>30</v>
      </c>
      <c r="EN163" s="17">
        <v>3</v>
      </c>
      <c r="EO163" s="121"/>
      <c r="EP163" s="17">
        <v>25</v>
      </c>
      <c r="EQ163" s="118"/>
      <c r="ER163" s="121"/>
      <c r="EV163" s="128"/>
      <c r="EW163" s="128"/>
      <c r="EZ163" s="121"/>
      <c r="FB163" s="118"/>
      <c r="FD163" s="17">
        <v>0</v>
      </c>
      <c r="FE163" s="222">
        <v>14</v>
      </c>
      <c r="FF163" s="222"/>
      <c r="FG163" s="223"/>
      <c r="FH163" s="223"/>
      <c r="FI163" s="224"/>
      <c r="FJ163" s="223"/>
      <c r="FK163" s="118"/>
      <c r="FZ163" s="129"/>
      <c r="GB163" s="118"/>
      <c r="GH163" s="121"/>
      <c r="GI163" s="118"/>
      <c r="GN163" s="121"/>
      <c r="GO163" s="118"/>
      <c r="GU163" s="121"/>
      <c r="GV163" s="118"/>
      <c r="GY163" s="121"/>
      <c r="GZ163" s="118"/>
      <c r="HA163" s="121"/>
      <c r="HC163" s="118"/>
      <c r="HS163" s="121"/>
      <c r="HT163" s="17" t="s">
        <v>2794</v>
      </c>
      <c r="HU163" s="17" t="s">
        <v>2792</v>
      </c>
    </row>
    <row r="164" spans="1:245" s="17" customFormat="1" ht="12" customHeight="1">
      <c r="A164" s="118">
        <v>158</v>
      </c>
      <c r="C164" s="17" t="s">
        <v>1054</v>
      </c>
      <c r="D164" s="17" t="s">
        <v>663</v>
      </c>
      <c r="E164" s="17" t="s">
        <v>1075</v>
      </c>
      <c r="F164" s="17" t="s">
        <v>1076</v>
      </c>
      <c r="G164" s="17" t="s">
        <v>79</v>
      </c>
      <c r="H164" s="118">
        <v>-17.935252999999999</v>
      </c>
      <c r="I164" s="17">
        <v>-67.112263999999996</v>
      </c>
      <c r="J164" s="17" t="s">
        <v>179</v>
      </c>
      <c r="K164" s="17" t="s">
        <v>179</v>
      </c>
      <c r="L164" s="17" t="s">
        <v>179</v>
      </c>
      <c r="M164" s="121" t="s">
        <v>1051</v>
      </c>
      <c r="N164" s="118">
        <v>25</v>
      </c>
      <c r="O164" s="17" t="s">
        <v>78</v>
      </c>
      <c r="P164" s="17" t="s">
        <v>202</v>
      </c>
      <c r="Q164" s="121"/>
      <c r="R164" s="124">
        <v>0</v>
      </c>
      <c r="S164" s="124">
        <v>3</v>
      </c>
      <c r="T164" s="124">
        <v>0</v>
      </c>
      <c r="U164" s="124">
        <v>0</v>
      </c>
      <c r="V164" s="124">
        <v>0</v>
      </c>
      <c r="W164" s="124">
        <v>2</v>
      </c>
      <c r="X164" s="124">
        <v>0</v>
      </c>
      <c r="Y164" s="125">
        <v>0</v>
      </c>
      <c r="Z164" s="17">
        <v>5</v>
      </c>
      <c r="AA164" s="126"/>
      <c r="AB164" s="127" t="s">
        <v>248</v>
      </c>
      <c r="AC164" s="17" t="s">
        <v>77</v>
      </c>
      <c r="AD164" s="17">
        <v>0</v>
      </c>
      <c r="AE164" s="17" t="s">
        <v>77</v>
      </c>
      <c r="AF164" s="17">
        <v>0</v>
      </c>
      <c r="AG164" s="17" t="s">
        <v>77</v>
      </c>
      <c r="AH164" s="17" t="s">
        <v>257</v>
      </c>
      <c r="AI164" s="17">
        <v>3</v>
      </c>
      <c r="AJ164" s="17" t="s">
        <v>248</v>
      </c>
      <c r="AK164" s="17">
        <v>1</v>
      </c>
      <c r="AL164" s="17" t="s">
        <v>189</v>
      </c>
      <c r="AM164" s="17" t="s">
        <v>77</v>
      </c>
      <c r="AN164" s="17">
        <v>0</v>
      </c>
      <c r="AO164" s="17" t="s">
        <v>77</v>
      </c>
      <c r="AP164" s="17">
        <v>1</v>
      </c>
      <c r="AQ164" s="17" t="s">
        <v>77</v>
      </c>
      <c r="AR164" s="17" t="s">
        <v>77</v>
      </c>
      <c r="AS164" s="17">
        <v>0</v>
      </c>
      <c r="AT164" s="17" t="s">
        <v>77</v>
      </c>
      <c r="AU164" s="17">
        <v>0</v>
      </c>
      <c r="AV164" s="17" t="s">
        <v>77</v>
      </c>
      <c r="AW164" s="17" t="s">
        <v>242</v>
      </c>
      <c r="AX164" s="17">
        <v>2</v>
      </c>
      <c r="AY164" s="17" t="s">
        <v>249</v>
      </c>
      <c r="AZ164" s="17">
        <v>0</v>
      </c>
      <c r="BA164" s="17" t="s">
        <v>189</v>
      </c>
      <c r="BB164" s="17" t="s">
        <v>77</v>
      </c>
      <c r="BC164" s="17">
        <v>0</v>
      </c>
      <c r="BD164" s="17" t="s">
        <v>77</v>
      </c>
      <c r="BE164" s="17">
        <v>0</v>
      </c>
      <c r="BF164" s="17" t="s">
        <v>77</v>
      </c>
      <c r="BG164" s="17" t="s">
        <v>77</v>
      </c>
      <c r="BH164" s="17">
        <v>0</v>
      </c>
      <c r="BI164" s="17" t="s">
        <v>77</v>
      </c>
      <c r="BJ164" s="17">
        <v>0</v>
      </c>
      <c r="BK164" s="17" t="s">
        <v>77</v>
      </c>
      <c r="BL164" s="17">
        <v>5</v>
      </c>
      <c r="BM164" s="126"/>
      <c r="BN164" s="126"/>
      <c r="BO164" s="126"/>
      <c r="BP164" s="126">
        <v>2023</v>
      </c>
      <c r="BQ164" s="126" t="s">
        <v>172</v>
      </c>
      <c r="BS164" s="128"/>
      <c r="BT164" s="221" t="s">
        <v>1607</v>
      </c>
      <c r="BU164" s="118">
        <v>0</v>
      </c>
      <c r="BV164" s="17">
        <v>1</v>
      </c>
      <c r="BW164" s="17">
        <v>0</v>
      </c>
      <c r="BX164" s="17">
        <v>0</v>
      </c>
      <c r="BY164" s="17">
        <v>0</v>
      </c>
      <c r="BZ164" s="17">
        <v>0</v>
      </c>
      <c r="CB164" s="17">
        <v>1</v>
      </c>
      <c r="CC164" s="121">
        <v>5</v>
      </c>
      <c r="CE164" s="118">
        <v>0</v>
      </c>
      <c r="CF164" s="17">
        <v>0</v>
      </c>
      <c r="CG164" s="17">
        <v>1</v>
      </c>
      <c r="CH164" s="17">
        <v>0</v>
      </c>
      <c r="CI164" s="17">
        <v>0</v>
      </c>
      <c r="CJ164" s="17">
        <v>0</v>
      </c>
      <c r="CK164" s="17">
        <v>0</v>
      </c>
      <c r="CL164" s="121">
        <v>1</v>
      </c>
      <c r="CM164" s="17" t="s">
        <v>1608</v>
      </c>
      <c r="CN164" s="17" t="s">
        <v>244</v>
      </c>
      <c r="CO164" s="17" t="s">
        <v>1609</v>
      </c>
      <c r="CP164" s="17">
        <v>2</v>
      </c>
      <c r="CQ164" s="118">
        <v>0</v>
      </c>
      <c r="CR164" s="17">
        <v>0</v>
      </c>
      <c r="CS164" s="17" t="s">
        <v>544</v>
      </c>
      <c r="CT164" s="17" t="s">
        <v>77</v>
      </c>
      <c r="CV164" s="17" t="s">
        <v>1091</v>
      </c>
      <c r="CW164" s="17" t="s">
        <v>538</v>
      </c>
      <c r="CX164" s="17" t="s">
        <v>179</v>
      </c>
      <c r="CY164" s="121"/>
      <c r="CZ164" s="118">
        <v>0</v>
      </c>
      <c r="DC164" s="121"/>
      <c r="DD164" s="126"/>
      <c r="DF164" s="118"/>
      <c r="DG164" s="17" t="s">
        <v>1118</v>
      </c>
      <c r="DI164" s="126" t="s">
        <v>2784</v>
      </c>
      <c r="DJ164" s="118">
        <v>9</v>
      </c>
      <c r="DK164" s="118" t="s">
        <v>1599</v>
      </c>
      <c r="DL164" s="121"/>
      <c r="DM164" s="17" t="s">
        <v>1120</v>
      </c>
      <c r="DQ164" s="121"/>
      <c r="DY164" s="118"/>
      <c r="ED164" s="121"/>
      <c r="EK164" s="118"/>
      <c r="EL164" s="129"/>
      <c r="EM164" s="118">
        <v>50</v>
      </c>
      <c r="EN164" s="17">
        <v>1</v>
      </c>
      <c r="EO164" s="121"/>
      <c r="EP164" s="17">
        <v>42</v>
      </c>
      <c r="EQ164" s="118"/>
      <c r="ER164" s="121"/>
      <c r="EV164" s="128"/>
      <c r="EW164" s="128"/>
      <c r="EZ164" s="121"/>
      <c r="FB164" s="118"/>
      <c r="FD164" s="17">
        <v>0</v>
      </c>
      <c r="FE164" s="222">
        <v>14</v>
      </c>
      <c r="FF164" s="222"/>
      <c r="FG164" s="223"/>
      <c r="FH164" s="223"/>
      <c r="FI164" s="224"/>
      <c r="FJ164" s="223"/>
      <c r="FK164" s="118"/>
      <c r="FZ164" s="129"/>
      <c r="GB164" s="118"/>
      <c r="GH164" s="121"/>
      <c r="GI164" s="118"/>
      <c r="GN164" s="121"/>
      <c r="GO164" s="118"/>
      <c r="GU164" s="121"/>
      <c r="GV164" s="118"/>
      <c r="GY164" s="121"/>
      <c r="GZ164" s="118"/>
      <c r="HA164" s="121"/>
      <c r="HC164" s="118"/>
      <c r="HS164" s="121"/>
      <c r="HT164" s="17" t="s">
        <v>1600</v>
      </c>
      <c r="HU164" s="17" t="s">
        <v>2795</v>
      </c>
    </row>
    <row r="165" spans="1:245" s="17" customFormat="1" ht="12" customHeight="1">
      <c r="A165" s="118">
        <v>159</v>
      </c>
      <c r="C165" s="17" t="s">
        <v>1028</v>
      </c>
      <c r="D165" s="17" t="s">
        <v>663</v>
      </c>
      <c r="E165" s="17" t="s">
        <v>1077</v>
      </c>
      <c r="F165" s="17" t="s">
        <v>1078</v>
      </c>
      <c r="G165" s="17" t="s">
        <v>79</v>
      </c>
      <c r="H165" s="119">
        <v>-19.595555560000001</v>
      </c>
      <c r="I165" s="120">
        <v>-65.728333329999998</v>
      </c>
      <c r="J165" s="17" t="s">
        <v>321</v>
      </c>
      <c r="K165" s="17" t="s">
        <v>1071</v>
      </c>
      <c r="L165" s="17" t="s">
        <v>1024</v>
      </c>
      <c r="M165" s="121" t="s">
        <v>1064</v>
      </c>
      <c r="N165" s="122">
        <v>25</v>
      </c>
      <c r="O165" s="123" t="s">
        <v>78</v>
      </c>
      <c r="P165" s="17" t="s">
        <v>202</v>
      </c>
      <c r="Q165" s="121" t="s">
        <v>179</v>
      </c>
      <c r="R165" s="124">
        <v>0</v>
      </c>
      <c r="S165" s="124">
        <v>3</v>
      </c>
      <c r="T165" s="124">
        <v>0</v>
      </c>
      <c r="U165" s="124">
        <v>0</v>
      </c>
      <c r="V165" s="124">
        <v>2</v>
      </c>
      <c r="W165" s="124">
        <v>0</v>
      </c>
      <c r="X165" s="124">
        <v>0</v>
      </c>
      <c r="Y165" s="125">
        <v>0</v>
      </c>
      <c r="Z165" s="17">
        <v>5</v>
      </c>
      <c r="AA165" s="126"/>
      <c r="AB165" s="127" t="s">
        <v>248</v>
      </c>
      <c r="AC165" s="17" t="s">
        <v>77</v>
      </c>
      <c r="AD165" s="17">
        <v>0</v>
      </c>
      <c r="AE165" s="17" t="s">
        <v>77</v>
      </c>
      <c r="AF165" s="17">
        <v>0</v>
      </c>
      <c r="AG165" s="17" t="s">
        <v>77</v>
      </c>
      <c r="AH165" s="17" t="s">
        <v>1079</v>
      </c>
      <c r="AI165" s="17">
        <v>3</v>
      </c>
      <c r="AJ165" s="17" t="s">
        <v>248</v>
      </c>
      <c r="AK165" s="17">
        <v>1</v>
      </c>
      <c r="AL165" s="17" t="s">
        <v>189</v>
      </c>
      <c r="AM165" s="17" t="s">
        <v>77</v>
      </c>
      <c r="AN165" s="17">
        <v>0</v>
      </c>
      <c r="AO165" s="17" t="s">
        <v>77</v>
      </c>
      <c r="AP165" s="17">
        <v>0</v>
      </c>
      <c r="AQ165" s="17" t="s">
        <v>77</v>
      </c>
      <c r="AR165" s="17" t="s">
        <v>537</v>
      </c>
      <c r="AS165" s="17">
        <v>2</v>
      </c>
      <c r="AT165" s="17" t="s">
        <v>249</v>
      </c>
      <c r="AU165" s="17">
        <v>0</v>
      </c>
      <c r="AV165" s="17" t="s">
        <v>189</v>
      </c>
      <c r="AW165" s="17" t="s">
        <v>77</v>
      </c>
      <c r="AX165" s="17">
        <v>0</v>
      </c>
      <c r="AY165" s="17" t="s">
        <v>77</v>
      </c>
      <c r="AZ165" s="17">
        <v>0</v>
      </c>
      <c r="BA165" s="17" t="s">
        <v>77</v>
      </c>
      <c r="BB165" s="17" t="s">
        <v>77</v>
      </c>
      <c r="BC165" s="17">
        <v>0</v>
      </c>
      <c r="BD165" s="17" t="s">
        <v>77</v>
      </c>
      <c r="BE165" s="17">
        <v>0</v>
      </c>
      <c r="BF165" s="17" t="s">
        <v>77</v>
      </c>
      <c r="BG165" s="17" t="s">
        <v>77</v>
      </c>
      <c r="BH165" s="17">
        <v>0</v>
      </c>
      <c r="BI165" s="17" t="s">
        <v>77</v>
      </c>
      <c r="BJ165" s="17">
        <v>0</v>
      </c>
      <c r="BK165" s="17" t="s">
        <v>77</v>
      </c>
      <c r="BL165" s="17">
        <v>5</v>
      </c>
      <c r="BM165" s="126" t="s">
        <v>2001</v>
      </c>
      <c r="BN165" s="126" t="s">
        <v>1993</v>
      </c>
      <c r="BO165" s="126"/>
      <c r="BP165" s="126" t="s">
        <v>2596</v>
      </c>
      <c r="BQ165" s="126" t="s">
        <v>172</v>
      </c>
      <c r="BS165" s="128"/>
      <c r="BT165" s="221" t="s">
        <v>1585</v>
      </c>
      <c r="BU165" s="118">
        <v>0</v>
      </c>
      <c r="BV165" s="17">
        <v>0</v>
      </c>
      <c r="BW165" s="17">
        <v>0</v>
      </c>
      <c r="BX165" s="17">
        <v>2</v>
      </c>
      <c r="BY165" s="17">
        <v>0</v>
      </c>
      <c r="BZ165" s="17">
        <v>0</v>
      </c>
      <c r="CB165" s="17">
        <v>2</v>
      </c>
      <c r="CC165" s="121">
        <v>5</v>
      </c>
      <c r="CE165" s="118">
        <v>0</v>
      </c>
      <c r="CF165" s="17">
        <v>0</v>
      </c>
      <c r="CG165" s="17">
        <v>2</v>
      </c>
      <c r="CH165" s="17">
        <v>0</v>
      </c>
      <c r="CI165" s="17">
        <v>0</v>
      </c>
      <c r="CJ165" s="17">
        <v>0</v>
      </c>
      <c r="CK165" s="17">
        <v>0</v>
      </c>
      <c r="CL165" s="121">
        <v>2</v>
      </c>
      <c r="CM165" s="17" t="s">
        <v>1586</v>
      </c>
      <c r="CN165" s="17" t="s">
        <v>1587</v>
      </c>
      <c r="CO165" s="17" t="s">
        <v>1588</v>
      </c>
      <c r="CP165" s="17">
        <v>3</v>
      </c>
      <c r="CQ165" s="118">
        <v>0</v>
      </c>
      <c r="CR165" s="17">
        <v>0</v>
      </c>
      <c r="CS165" s="17" t="s">
        <v>544</v>
      </c>
      <c r="CT165" s="17" t="s">
        <v>77</v>
      </c>
      <c r="CV165" s="17" t="s">
        <v>1091</v>
      </c>
      <c r="CW165" s="17" t="s">
        <v>538</v>
      </c>
      <c r="CX165" s="17" t="s">
        <v>179</v>
      </c>
      <c r="CY165" s="121"/>
      <c r="CZ165" s="118">
        <v>0</v>
      </c>
      <c r="DC165" s="121"/>
      <c r="DD165" s="126"/>
      <c r="DF165" s="118"/>
      <c r="DG165" s="17" t="s">
        <v>1509</v>
      </c>
      <c r="DI165" s="126" t="s">
        <v>2780</v>
      </c>
      <c r="DJ165" s="118">
        <v>20</v>
      </c>
      <c r="DK165" s="118" t="s">
        <v>556</v>
      </c>
      <c r="DL165" s="121"/>
      <c r="DM165" s="17" t="s">
        <v>1139</v>
      </c>
      <c r="DQ165" s="121"/>
      <c r="DY165" s="118"/>
      <c r="ED165" s="121"/>
      <c r="EK165" s="118"/>
      <c r="EL165" s="129"/>
      <c r="EM165" s="118">
        <v>50</v>
      </c>
      <c r="EN165" s="17">
        <v>2</v>
      </c>
      <c r="EO165" s="121"/>
      <c r="EP165" s="17">
        <v>42</v>
      </c>
      <c r="EQ165" s="118"/>
      <c r="ER165" s="121"/>
      <c r="EV165" s="128"/>
      <c r="EW165" s="128"/>
      <c r="EZ165" s="121"/>
      <c r="FB165" s="118"/>
      <c r="FD165" s="17">
        <v>0</v>
      </c>
      <c r="FE165" s="222">
        <v>14</v>
      </c>
      <c r="FF165" s="222"/>
      <c r="FG165" s="223"/>
      <c r="FH165" s="223"/>
      <c r="FI165" s="224"/>
      <c r="FJ165" s="223"/>
      <c r="FK165" s="118"/>
      <c r="FZ165" s="129"/>
      <c r="GB165" s="118"/>
      <c r="GH165" s="121"/>
      <c r="GI165" s="118"/>
      <c r="GN165" s="121"/>
      <c r="GO165" s="118"/>
      <c r="GU165" s="121"/>
      <c r="GV165" s="118"/>
      <c r="GY165" s="121"/>
      <c r="GZ165" s="118"/>
      <c r="HA165" s="121"/>
      <c r="HC165" s="118"/>
      <c r="HS165" s="121"/>
      <c r="HT165" s="17" t="s">
        <v>1582</v>
      </c>
      <c r="HU165" s="17" t="s">
        <v>2785</v>
      </c>
    </row>
    <row r="166" spans="1:245" s="17" customFormat="1" ht="12" customHeight="1">
      <c r="A166" s="229">
        <v>160</v>
      </c>
      <c r="B166" s="230"/>
      <c r="C166" s="230"/>
      <c r="D166" s="230" t="s">
        <v>663</v>
      </c>
      <c r="E166" s="230" t="s">
        <v>1080</v>
      </c>
      <c r="F166" s="230" t="s">
        <v>1081</v>
      </c>
      <c r="G166" s="230" t="s">
        <v>79</v>
      </c>
      <c r="H166" s="231">
        <v>-17.749198</v>
      </c>
      <c r="I166" s="232">
        <v>-63.176073000000002</v>
      </c>
      <c r="J166" s="230" t="s">
        <v>321</v>
      </c>
      <c r="K166" s="230" t="s">
        <v>176</v>
      </c>
      <c r="L166" s="230" t="s">
        <v>176</v>
      </c>
      <c r="M166" s="233" t="s">
        <v>177</v>
      </c>
      <c r="N166" s="234">
        <v>3</v>
      </c>
      <c r="O166" s="235" t="s">
        <v>1082</v>
      </c>
      <c r="P166" s="230" t="s">
        <v>1083</v>
      </c>
      <c r="Q166" s="233" t="s">
        <v>179</v>
      </c>
      <c r="R166" s="236">
        <v>0</v>
      </c>
      <c r="S166" s="236">
        <v>0</v>
      </c>
      <c r="T166" s="236">
        <v>0</v>
      </c>
      <c r="U166" s="236">
        <v>0</v>
      </c>
      <c r="V166" s="236">
        <v>0</v>
      </c>
      <c r="W166" s="236">
        <v>1</v>
      </c>
      <c r="X166" s="236">
        <v>0</v>
      </c>
      <c r="Y166" s="236">
        <v>0</v>
      </c>
      <c r="Z166" s="230">
        <v>1</v>
      </c>
      <c r="AA166" s="237"/>
      <c r="AB166" s="238" t="s">
        <v>1085</v>
      </c>
      <c r="AC166" s="230" t="s">
        <v>77</v>
      </c>
      <c r="AD166" s="230">
        <v>0</v>
      </c>
      <c r="AE166" s="230" t="s">
        <v>77</v>
      </c>
      <c r="AF166" s="230">
        <v>0</v>
      </c>
      <c r="AG166" s="230" t="s">
        <v>77</v>
      </c>
      <c r="AH166" s="230" t="s">
        <v>77</v>
      </c>
      <c r="AI166" s="230">
        <v>0</v>
      </c>
      <c r="AJ166" s="230" t="s">
        <v>77</v>
      </c>
      <c r="AK166" s="230">
        <v>0</v>
      </c>
      <c r="AL166" s="230" t="s">
        <v>77</v>
      </c>
      <c r="AM166" s="230" t="s">
        <v>77</v>
      </c>
      <c r="AN166" s="230">
        <v>0</v>
      </c>
      <c r="AO166" s="230" t="s">
        <v>77</v>
      </c>
      <c r="AP166" s="230">
        <v>0</v>
      </c>
      <c r="AQ166" s="230" t="s">
        <v>77</v>
      </c>
      <c r="AR166" s="230" t="s">
        <v>77</v>
      </c>
      <c r="AS166" s="230">
        <v>0</v>
      </c>
      <c r="AT166" s="230" t="s">
        <v>77</v>
      </c>
      <c r="AU166" s="230">
        <v>0</v>
      </c>
      <c r="AV166" s="230" t="s">
        <v>77</v>
      </c>
      <c r="AW166" s="230" t="s">
        <v>1084</v>
      </c>
      <c r="AX166" s="230">
        <v>1</v>
      </c>
      <c r="AY166" s="230" t="s">
        <v>1085</v>
      </c>
      <c r="AZ166" s="230">
        <v>1</v>
      </c>
      <c r="BA166" s="230" t="s">
        <v>1086</v>
      </c>
      <c r="BB166" s="230" t="s">
        <v>77</v>
      </c>
      <c r="BC166" s="230">
        <v>0</v>
      </c>
      <c r="BD166" s="230" t="s">
        <v>77</v>
      </c>
      <c r="BE166" s="230">
        <v>0</v>
      </c>
      <c r="BF166" s="230" t="s">
        <v>77</v>
      </c>
      <c r="BG166" s="230" t="s">
        <v>77</v>
      </c>
      <c r="BH166" s="230">
        <v>0</v>
      </c>
      <c r="BI166" s="230" t="s">
        <v>77</v>
      </c>
      <c r="BJ166" s="230">
        <v>0</v>
      </c>
      <c r="BK166" s="230" t="s">
        <v>77</v>
      </c>
      <c r="BL166" s="230">
        <v>1</v>
      </c>
      <c r="BM166" s="237"/>
      <c r="BN166" s="237"/>
      <c r="BO166" s="237"/>
      <c r="BP166" s="237">
        <v>2023</v>
      </c>
      <c r="BQ166" s="237" t="s">
        <v>107</v>
      </c>
      <c r="BR166" s="230"/>
      <c r="BS166" s="239"/>
      <c r="BT166" s="240" t="s">
        <v>1610</v>
      </c>
      <c r="BU166" s="229">
        <v>1</v>
      </c>
      <c r="BV166" s="230">
        <v>0</v>
      </c>
      <c r="BW166" s="230">
        <v>0</v>
      </c>
      <c r="BX166" s="230">
        <v>1</v>
      </c>
      <c r="BY166" s="230">
        <v>0</v>
      </c>
      <c r="BZ166" s="230">
        <v>0</v>
      </c>
      <c r="CA166" s="230"/>
      <c r="CB166" s="230">
        <v>2</v>
      </c>
      <c r="CC166" s="233">
        <v>1</v>
      </c>
      <c r="CD166" s="230"/>
      <c r="CE166" s="229">
        <v>0</v>
      </c>
      <c r="CF166" s="230">
        <v>0</v>
      </c>
      <c r="CG166" s="230">
        <v>1</v>
      </c>
      <c r="CH166" s="230">
        <v>0</v>
      </c>
      <c r="CI166" s="230">
        <v>0</v>
      </c>
      <c r="CJ166" s="230">
        <v>0</v>
      </c>
      <c r="CK166" s="230">
        <v>0</v>
      </c>
      <c r="CL166" s="233">
        <v>1</v>
      </c>
      <c r="CM166" s="230" t="s">
        <v>1611</v>
      </c>
      <c r="CN166" s="230" t="s">
        <v>239</v>
      </c>
      <c r="CO166" s="230" t="s">
        <v>1609</v>
      </c>
      <c r="CP166" s="230">
        <v>2</v>
      </c>
      <c r="CQ166" s="229">
        <v>1</v>
      </c>
      <c r="CR166" s="230">
        <v>0</v>
      </c>
      <c r="CS166" s="230" t="s">
        <v>676</v>
      </c>
      <c r="CT166" s="230" t="s">
        <v>77</v>
      </c>
      <c r="CU166" s="230"/>
      <c r="CV166" s="230" t="s">
        <v>1612</v>
      </c>
      <c r="CW166" s="230" t="s">
        <v>417</v>
      </c>
      <c r="CX166" s="230" t="s">
        <v>179</v>
      </c>
      <c r="CY166" s="233"/>
      <c r="CZ166" s="229">
        <v>0</v>
      </c>
      <c r="DA166" s="230"/>
      <c r="DB166" s="230"/>
      <c r="DC166" s="233"/>
      <c r="DD166" s="237"/>
      <c r="DE166" s="230"/>
      <c r="DF166" s="229"/>
      <c r="DG166" s="230" t="s">
        <v>1118</v>
      </c>
      <c r="DH166" s="230"/>
      <c r="DI166" s="237" t="s">
        <v>2796</v>
      </c>
      <c r="DJ166" s="229">
        <v>6</v>
      </c>
      <c r="DK166" s="229" t="s">
        <v>1613</v>
      </c>
      <c r="DL166" s="233"/>
      <c r="DM166" s="230" t="s">
        <v>1120</v>
      </c>
      <c r="DN166" s="230"/>
      <c r="DO166" s="230"/>
      <c r="DP166" s="230"/>
      <c r="DQ166" s="233"/>
      <c r="DR166" s="230"/>
      <c r="DS166" s="230"/>
      <c r="DT166" s="230"/>
      <c r="DU166" s="230"/>
      <c r="DV166" s="230"/>
      <c r="DW166" s="230"/>
      <c r="DX166" s="230"/>
      <c r="DY166" s="229"/>
      <c r="DZ166" s="230"/>
      <c r="EA166" s="230"/>
      <c r="EB166" s="230"/>
      <c r="EC166" s="230"/>
      <c r="ED166" s="233"/>
      <c r="EE166" s="230"/>
      <c r="EF166" s="230"/>
      <c r="EG166" s="230"/>
      <c r="EH166" s="230"/>
      <c r="EI166" s="230"/>
      <c r="EJ166" s="230"/>
      <c r="EK166" s="229"/>
      <c r="EL166" s="233"/>
      <c r="EM166" s="229">
        <v>30</v>
      </c>
      <c r="EN166" s="230">
        <v>2</v>
      </c>
      <c r="EO166" s="233"/>
      <c r="EP166" s="230">
        <v>17</v>
      </c>
      <c r="EQ166" s="229"/>
      <c r="ER166" s="233"/>
      <c r="ES166" s="230"/>
      <c r="ET166" s="230"/>
      <c r="EU166" s="230"/>
      <c r="EV166" s="239"/>
      <c r="EW166" s="239"/>
      <c r="EX166" s="230"/>
      <c r="EY166" s="230"/>
      <c r="EZ166" s="233"/>
      <c r="FA166" s="230"/>
      <c r="FB166" s="229"/>
      <c r="FC166" s="230"/>
      <c r="FD166" s="230">
        <v>0</v>
      </c>
      <c r="FE166" s="230">
        <v>14</v>
      </c>
      <c r="FF166" s="230"/>
      <c r="FG166" s="230"/>
      <c r="FH166" s="230"/>
      <c r="FI166" s="233"/>
      <c r="FJ166" s="230"/>
      <c r="FK166" s="229"/>
      <c r="FL166" s="230"/>
      <c r="FM166" s="230"/>
      <c r="FN166" s="230"/>
      <c r="FO166" s="230"/>
      <c r="FP166" s="230"/>
      <c r="FQ166" s="230"/>
      <c r="FR166" s="230"/>
      <c r="FS166" s="230"/>
      <c r="FT166" s="230"/>
      <c r="FU166" s="230"/>
      <c r="FV166" s="230"/>
      <c r="FW166" s="230"/>
      <c r="FX166" s="230"/>
      <c r="FY166" s="230"/>
      <c r="FZ166" s="233"/>
      <c r="GA166" s="230"/>
      <c r="GB166" s="229"/>
      <c r="GC166" s="230"/>
      <c r="GD166" s="230"/>
      <c r="GE166" s="230"/>
      <c r="GF166" s="230"/>
      <c r="GG166" s="230"/>
      <c r="GH166" s="233"/>
      <c r="GI166" s="229"/>
      <c r="GJ166" s="230"/>
      <c r="GK166" s="230"/>
      <c r="GL166" s="230"/>
      <c r="GM166" s="230"/>
      <c r="GN166" s="233"/>
      <c r="GO166" s="229"/>
      <c r="GP166" s="230"/>
      <c r="GQ166" s="230"/>
      <c r="GR166" s="230"/>
      <c r="GS166" s="230"/>
      <c r="GT166" s="230"/>
      <c r="GU166" s="233"/>
      <c r="GV166" s="229"/>
      <c r="GW166" s="230"/>
      <c r="GX166" s="230"/>
      <c r="GY166" s="233"/>
      <c r="GZ166" s="229"/>
      <c r="HA166" s="233"/>
      <c r="HB166" s="230"/>
      <c r="HC166" s="229"/>
      <c r="HD166" s="230"/>
      <c r="HE166" s="230"/>
      <c r="HF166" s="230"/>
      <c r="HG166" s="230"/>
      <c r="HH166" s="230"/>
      <c r="HI166" s="230"/>
      <c r="HJ166" s="230"/>
      <c r="HK166" s="230"/>
      <c r="HL166" s="230"/>
      <c r="HM166" s="230"/>
      <c r="HN166" s="230"/>
      <c r="HO166" s="230"/>
      <c r="HP166" s="230"/>
      <c r="HQ166" s="230"/>
      <c r="HR166" s="230"/>
      <c r="HS166" s="233"/>
      <c r="HT166" s="230" t="s">
        <v>1614</v>
      </c>
      <c r="HU166" s="230" t="s">
        <v>2797</v>
      </c>
      <c r="HV166" s="230"/>
      <c r="HW166" s="230"/>
      <c r="HX166" s="230"/>
      <c r="HY166" s="230"/>
      <c r="HZ166" s="230"/>
      <c r="IA166" s="230"/>
      <c r="IB166" s="230"/>
      <c r="IC166" s="230"/>
      <c r="ID166" s="230"/>
      <c r="IE166" s="230"/>
      <c r="IF166" s="230"/>
      <c r="IG166" s="230"/>
      <c r="IH166" s="230"/>
      <c r="II166" s="230"/>
      <c r="IJ166" s="230"/>
      <c r="IK166" s="230"/>
    </row>
    <row r="167" spans="1:245" s="136" customFormat="1" ht="12" customHeight="1">
      <c r="A167" s="241">
        <v>161</v>
      </c>
      <c r="B167" s="17" t="s">
        <v>2023</v>
      </c>
      <c r="C167" s="17">
        <v>0</v>
      </c>
      <c r="D167" s="17" t="s">
        <v>663</v>
      </c>
      <c r="E167" s="17" t="s">
        <v>1803</v>
      </c>
      <c r="F167" s="17" t="s">
        <v>2024</v>
      </c>
      <c r="G167" s="17" t="s">
        <v>79</v>
      </c>
      <c r="H167" s="119">
        <v>-17.331562999999999</v>
      </c>
      <c r="I167" s="120">
        <v>-63.233851999999999</v>
      </c>
      <c r="J167" s="17" t="s">
        <v>303</v>
      </c>
      <c r="K167" s="17" t="s">
        <v>705</v>
      </c>
      <c r="L167" s="17" t="s">
        <v>305</v>
      </c>
      <c r="M167" s="121" t="s">
        <v>177</v>
      </c>
      <c r="N167" s="122">
        <v>60</v>
      </c>
      <c r="O167" s="123" t="s">
        <v>78</v>
      </c>
      <c r="P167" s="17" t="s">
        <v>202</v>
      </c>
      <c r="Q167" s="121" t="s">
        <v>179</v>
      </c>
      <c r="R167" s="124">
        <v>0</v>
      </c>
      <c r="S167" s="124">
        <v>3</v>
      </c>
      <c r="T167" s="124">
        <v>0</v>
      </c>
      <c r="U167" s="124">
        <v>0</v>
      </c>
      <c r="V167" s="124">
        <v>3</v>
      </c>
      <c r="W167" s="124">
        <v>3</v>
      </c>
      <c r="X167" s="124">
        <v>3</v>
      </c>
      <c r="Y167" s="125">
        <v>0</v>
      </c>
      <c r="Z167" s="17">
        <v>12</v>
      </c>
      <c r="AA167" s="126"/>
      <c r="AB167" s="127" t="s">
        <v>2798</v>
      </c>
      <c r="AC167" s="227" t="s">
        <v>77</v>
      </c>
      <c r="AD167" s="227">
        <v>0</v>
      </c>
      <c r="AE167" s="227" t="s">
        <v>77</v>
      </c>
      <c r="AF167" s="227">
        <v>0</v>
      </c>
      <c r="AG167" s="227" t="s">
        <v>77</v>
      </c>
      <c r="AH167" s="227" t="s">
        <v>183</v>
      </c>
      <c r="AI167" s="227">
        <v>3</v>
      </c>
      <c r="AJ167" s="227" t="s">
        <v>2025</v>
      </c>
      <c r="AK167" s="227">
        <v>1</v>
      </c>
      <c r="AL167" s="227" t="s">
        <v>206</v>
      </c>
      <c r="AM167" s="227" t="s">
        <v>77</v>
      </c>
      <c r="AN167" s="227">
        <v>0</v>
      </c>
      <c r="AO167" s="227" t="s">
        <v>77</v>
      </c>
      <c r="AP167" s="227">
        <v>0</v>
      </c>
      <c r="AQ167" s="227" t="s">
        <v>77</v>
      </c>
      <c r="AR167" s="227" t="s">
        <v>315</v>
      </c>
      <c r="AS167" s="227">
        <v>3</v>
      </c>
      <c r="AT167" s="227" t="s">
        <v>325</v>
      </c>
      <c r="AU167" s="227">
        <v>1</v>
      </c>
      <c r="AV167" s="227" t="s">
        <v>189</v>
      </c>
      <c r="AW167" s="227" t="s">
        <v>186</v>
      </c>
      <c r="AX167" s="227">
        <v>3</v>
      </c>
      <c r="AY167" s="227" t="s">
        <v>326</v>
      </c>
      <c r="AZ167" s="227">
        <v>0</v>
      </c>
      <c r="BA167" s="227" t="s">
        <v>189</v>
      </c>
      <c r="BB167" s="227" t="s">
        <v>675</v>
      </c>
      <c r="BC167" s="227">
        <v>3</v>
      </c>
      <c r="BD167" s="227" t="s">
        <v>326</v>
      </c>
      <c r="BE167" s="227">
        <v>0</v>
      </c>
      <c r="BF167" s="227" t="s">
        <v>189</v>
      </c>
      <c r="BG167" s="227">
        <v>0</v>
      </c>
      <c r="BH167" s="227">
        <v>0</v>
      </c>
      <c r="BI167" s="227">
        <v>0</v>
      </c>
      <c r="BJ167" s="227">
        <v>0</v>
      </c>
      <c r="BK167" s="227">
        <v>0</v>
      </c>
      <c r="BL167" s="17">
        <v>12</v>
      </c>
      <c r="BM167" s="126"/>
      <c r="BN167" s="126"/>
      <c r="BO167" s="126"/>
      <c r="BP167" s="126">
        <v>2024</v>
      </c>
      <c r="BQ167" s="126" t="s">
        <v>172</v>
      </c>
      <c r="BR167" s="17"/>
      <c r="BS167" s="128"/>
      <c r="BT167" s="221" t="s">
        <v>2799</v>
      </c>
      <c r="BU167" s="118">
        <v>3</v>
      </c>
      <c r="BV167" s="17">
        <v>2</v>
      </c>
      <c r="BW167" s="17">
        <v>0</v>
      </c>
      <c r="BX167" s="17">
        <v>0</v>
      </c>
      <c r="BY167" s="17">
        <v>0</v>
      </c>
      <c r="BZ167" s="17">
        <v>1</v>
      </c>
      <c r="CA167" s="17"/>
      <c r="CB167" s="17">
        <v>6</v>
      </c>
      <c r="CC167" s="121">
        <v>12</v>
      </c>
      <c r="CD167" s="17"/>
      <c r="CE167" s="118">
        <v>0</v>
      </c>
      <c r="CF167" s="17">
        <v>0</v>
      </c>
      <c r="CG167" s="17">
        <v>0</v>
      </c>
      <c r="CH167" s="17">
        <v>0</v>
      </c>
      <c r="CI167" s="17">
        <v>0</v>
      </c>
      <c r="CJ167" s="17">
        <v>2</v>
      </c>
      <c r="CK167" s="17">
        <v>0</v>
      </c>
      <c r="CL167" s="121">
        <v>2</v>
      </c>
      <c r="CM167" s="17" t="s">
        <v>1375</v>
      </c>
      <c r="CN167" s="17" t="s">
        <v>1124</v>
      </c>
      <c r="CO167" s="17" t="s">
        <v>1125</v>
      </c>
      <c r="CP167" s="17">
        <v>9</v>
      </c>
      <c r="CQ167" s="118">
        <v>0</v>
      </c>
      <c r="CR167" s="17">
        <v>1</v>
      </c>
      <c r="CS167" s="17"/>
      <c r="CT167" s="17" t="s">
        <v>677</v>
      </c>
      <c r="CU167" s="17"/>
      <c r="CV167" s="17"/>
      <c r="CW167" s="17"/>
      <c r="CX167" s="17"/>
      <c r="CY167" s="121"/>
      <c r="CZ167" s="118"/>
      <c r="DA167" s="17"/>
      <c r="DB167" s="17"/>
      <c r="DC167" s="121"/>
      <c r="DD167" s="126"/>
      <c r="DE167" s="17"/>
      <c r="DF167" s="118"/>
      <c r="DG167" s="17" t="s">
        <v>1180</v>
      </c>
      <c r="DH167" s="17"/>
      <c r="DI167" s="126" t="s">
        <v>2800</v>
      </c>
      <c r="DJ167" s="118">
        <v>11</v>
      </c>
      <c r="DK167" s="118" t="s">
        <v>2801</v>
      </c>
      <c r="DL167" s="121"/>
      <c r="DM167" s="17" t="s">
        <v>1182</v>
      </c>
      <c r="DN167" s="17"/>
      <c r="DO167" s="17"/>
      <c r="DP167" s="17"/>
      <c r="DQ167" s="121"/>
      <c r="DR167" s="17"/>
      <c r="DS167" s="17"/>
      <c r="DT167" s="17"/>
      <c r="DU167" s="17"/>
      <c r="DV167" s="17"/>
      <c r="DW167" s="17"/>
      <c r="DX167" s="17"/>
      <c r="DY167" s="118"/>
      <c r="DZ167" s="17"/>
      <c r="EA167" s="17"/>
      <c r="EB167" s="17"/>
      <c r="EC167" s="17"/>
      <c r="ED167" s="121"/>
      <c r="EE167" s="17"/>
      <c r="EF167" s="17"/>
      <c r="EG167" s="17"/>
      <c r="EH167" s="17"/>
      <c r="EI167" s="17"/>
      <c r="EJ167" s="17"/>
      <c r="EK167" s="118"/>
      <c r="EL167" s="121"/>
      <c r="EM167" s="118">
        <v>100</v>
      </c>
      <c r="EN167" s="17">
        <v>6</v>
      </c>
      <c r="EO167" s="121"/>
      <c r="EP167" s="17">
        <v>81</v>
      </c>
      <c r="EQ167" s="118"/>
      <c r="ER167" s="121"/>
      <c r="ES167" s="17"/>
      <c r="ET167" s="17"/>
      <c r="EU167" s="17"/>
      <c r="EV167" s="17"/>
      <c r="EW167" s="128"/>
      <c r="EX167" s="17"/>
      <c r="EY167" s="17"/>
      <c r="EZ167" s="121"/>
      <c r="FA167" s="17"/>
      <c r="FB167" s="118"/>
      <c r="FC167" s="17"/>
      <c r="FD167" s="17"/>
      <c r="FE167" s="17"/>
      <c r="FF167" s="17"/>
      <c r="FG167" s="17"/>
      <c r="FH167" s="17"/>
      <c r="FI167" s="121"/>
      <c r="FJ167" s="17"/>
      <c r="FK167" s="118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21"/>
      <c r="GA167" s="17"/>
      <c r="GB167" s="118"/>
      <c r="GC167" s="17"/>
      <c r="GD167" s="17"/>
      <c r="GE167" s="17"/>
      <c r="GF167" s="17"/>
      <c r="GG167" s="17"/>
      <c r="GH167" s="121"/>
      <c r="GI167" s="118"/>
      <c r="GJ167" s="17"/>
      <c r="GK167" s="17"/>
      <c r="GL167" s="17"/>
      <c r="GM167" s="17"/>
      <c r="GN167" s="121"/>
      <c r="GO167" s="118"/>
      <c r="GP167" s="17"/>
      <c r="GQ167" s="17"/>
      <c r="GR167" s="17"/>
      <c r="GS167" s="17"/>
      <c r="GT167" s="17"/>
      <c r="GU167" s="121"/>
      <c r="GV167" s="118"/>
      <c r="GW167" s="17"/>
      <c r="GX167" s="17"/>
      <c r="GY167" s="121"/>
      <c r="GZ167" s="118"/>
      <c r="HA167" s="121"/>
      <c r="HB167" s="17"/>
      <c r="HC167" s="118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21"/>
      <c r="HT167" s="17" t="s">
        <v>2802</v>
      </c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</row>
    <row r="168" spans="1:245" s="17" customFormat="1" ht="12" customHeight="1">
      <c r="A168" s="118">
        <v>162</v>
      </c>
      <c r="B168" s="17" t="s">
        <v>689</v>
      </c>
      <c r="C168" s="17">
        <v>0</v>
      </c>
      <c r="D168" s="17" t="s">
        <v>663</v>
      </c>
      <c r="E168" s="17" t="s">
        <v>1703</v>
      </c>
      <c r="F168" s="17" t="s">
        <v>2026</v>
      </c>
      <c r="G168" s="17" t="s">
        <v>79</v>
      </c>
      <c r="H168" s="119">
        <v>-17.8262</v>
      </c>
      <c r="I168" s="120">
        <v>-63.122280000000003</v>
      </c>
      <c r="J168" s="17" t="s">
        <v>303</v>
      </c>
      <c r="K168" s="17" t="s">
        <v>176</v>
      </c>
      <c r="L168" s="17" t="s">
        <v>304</v>
      </c>
      <c r="M168" s="121" t="s">
        <v>177</v>
      </c>
      <c r="N168" s="122">
        <v>40</v>
      </c>
      <c r="O168" s="123" t="s">
        <v>78</v>
      </c>
      <c r="P168" s="17" t="s">
        <v>196</v>
      </c>
      <c r="Q168" s="121" t="s">
        <v>179</v>
      </c>
      <c r="R168" s="124">
        <v>3</v>
      </c>
      <c r="S168" s="124">
        <v>3</v>
      </c>
      <c r="T168" s="124">
        <v>0</v>
      </c>
      <c r="U168" s="124">
        <v>3</v>
      </c>
      <c r="V168" s="124">
        <v>3</v>
      </c>
      <c r="W168" s="124">
        <v>3</v>
      </c>
      <c r="X168" s="124">
        <v>0</v>
      </c>
      <c r="Y168" s="125">
        <v>0</v>
      </c>
      <c r="Z168" s="17">
        <v>15</v>
      </c>
      <c r="AA168" s="126"/>
      <c r="AB168" s="127" t="s">
        <v>197</v>
      </c>
      <c r="AC168" s="227" t="s">
        <v>212</v>
      </c>
      <c r="AD168" s="227">
        <v>3</v>
      </c>
      <c r="AE168" s="227" t="s">
        <v>181</v>
      </c>
      <c r="AF168" s="227">
        <v>1</v>
      </c>
      <c r="AG168" s="227" t="s">
        <v>206</v>
      </c>
      <c r="AH168" s="227" t="s">
        <v>232</v>
      </c>
      <c r="AI168" s="227">
        <v>3</v>
      </c>
      <c r="AJ168" s="227" t="s">
        <v>184</v>
      </c>
      <c r="AK168" s="227">
        <v>1</v>
      </c>
      <c r="AL168" s="227" t="s">
        <v>206</v>
      </c>
      <c r="AM168" s="227" t="s">
        <v>185</v>
      </c>
      <c r="AN168" s="227">
        <v>3</v>
      </c>
      <c r="AO168" s="227" t="s">
        <v>184</v>
      </c>
      <c r="AP168" s="227">
        <v>1</v>
      </c>
      <c r="AQ168" s="227" t="s">
        <v>206</v>
      </c>
      <c r="AR168" s="227" t="s">
        <v>198</v>
      </c>
      <c r="AS168" s="227">
        <v>3</v>
      </c>
      <c r="AT168" s="227" t="s">
        <v>199</v>
      </c>
      <c r="AU168" s="227">
        <v>1</v>
      </c>
      <c r="AV168" s="227" t="s">
        <v>206</v>
      </c>
      <c r="AW168" s="227" t="s">
        <v>186</v>
      </c>
      <c r="AX168" s="227">
        <v>3</v>
      </c>
      <c r="AY168" s="227" t="s">
        <v>200</v>
      </c>
      <c r="AZ168" s="227">
        <v>0</v>
      </c>
      <c r="BA168" s="227" t="s">
        <v>206</v>
      </c>
      <c r="BB168" s="227" t="s">
        <v>77</v>
      </c>
      <c r="BC168" s="227">
        <v>0</v>
      </c>
      <c r="BD168" s="227" t="s">
        <v>77</v>
      </c>
      <c r="BE168" s="227">
        <v>0</v>
      </c>
      <c r="BF168" s="227" t="s">
        <v>77</v>
      </c>
      <c r="BG168" s="227">
        <v>0</v>
      </c>
      <c r="BH168" s="227">
        <v>0</v>
      </c>
      <c r="BI168" s="227">
        <v>0</v>
      </c>
      <c r="BJ168" s="227">
        <v>0</v>
      </c>
      <c r="BK168" s="227">
        <v>0</v>
      </c>
      <c r="BL168" s="17">
        <v>15</v>
      </c>
      <c r="BM168" s="126"/>
      <c r="BN168" s="126"/>
      <c r="BO168" s="126"/>
      <c r="BP168" s="126">
        <v>2024</v>
      </c>
      <c r="BQ168" s="126" t="s">
        <v>171</v>
      </c>
      <c r="BS168" s="128"/>
      <c r="BT168" s="221" t="s">
        <v>2803</v>
      </c>
      <c r="BU168" s="118">
        <v>3</v>
      </c>
      <c r="BV168" s="17">
        <v>1</v>
      </c>
      <c r="BW168" s="17">
        <v>0</v>
      </c>
      <c r="BX168" s="17">
        <v>0</v>
      </c>
      <c r="BY168" s="17">
        <v>0</v>
      </c>
      <c r="BZ168" s="17">
        <v>2</v>
      </c>
      <c r="CB168" s="17">
        <v>6</v>
      </c>
      <c r="CC168" s="121">
        <v>15</v>
      </c>
      <c r="CE168" s="118">
        <v>0</v>
      </c>
      <c r="CF168" s="17">
        <v>0</v>
      </c>
      <c r="CG168" s="17">
        <v>1</v>
      </c>
      <c r="CH168" s="17">
        <v>0</v>
      </c>
      <c r="CI168" s="17">
        <v>0</v>
      </c>
      <c r="CJ168" s="17">
        <v>0</v>
      </c>
      <c r="CK168" s="17">
        <v>0</v>
      </c>
      <c r="CL168" s="121">
        <v>1</v>
      </c>
      <c r="CM168" s="17" t="s">
        <v>2804</v>
      </c>
      <c r="CN168" s="17" t="s">
        <v>2805</v>
      </c>
      <c r="CO168" s="17" t="s">
        <v>2806</v>
      </c>
      <c r="CP168" s="17">
        <v>1</v>
      </c>
      <c r="CQ168" s="118">
        <v>1</v>
      </c>
      <c r="CR168" s="17">
        <v>2</v>
      </c>
      <c r="CS168" s="17" t="s">
        <v>676</v>
      </c>
      <c r="CT168" s="17" t="s">
        <v>677</v>
      </c>
      <c r="CY168" s="121"/>
      <c r="CZ168" s="118"/>
      <c r="DC168" s="121"/>
      <c r="DD168" s="126"/>
      <c r="DF168" s="118"/>
      <c r="DG168" s="17" t="s">
        <v>1137</v>
      </c>
      <c r="DI168" s="126" t="s">
        <v>2659</v>
      </c>
      <c r="DJ168" s="118">
        <v>20</v>
      </c>
      <c r="DK168" s="118" t="s">
        <v>1298</v>
      </c>
      <c r="DL168" s="121"/>
      <c r="DM168" s="17" t="s">
        <v>1120</v>
      </c>
      <c r="DQ168" s="121"/>
      <c r="DY168" s="118"/>
      <c r="ED168" s="121"/>
      <c r="EK168" s="118"/>
      <c r="EL168" s="121"/>
      <c r="EM168" s="118">
        <v>70</v>
      </c>
      <c r="EN168" s="17">
        <v>6</v>
      </c>
      <c r="EO168" s="121"/>
      <c r="EP168" s="17">
        <v>59</v>
      </c>
      <c r="EQ168" s="118"/>
      <c r="ER168" s="121"/>
      <c r="EV168" s="128"/>
      <c r="EW168" s="128"/>
      <c r="EZ168" s="121"/>
      <c r="FB168" s="118"/>
      <c r="FI168" s="121"/>
      <c r="FK168" s="118"/>
      <c r="FZ168" s="121"/>
      <c r="GB168" s="118"/>
      <c r="GH168" s="121"/>
      <c r="GI168" s="118"/>
      <c r="GN168" s="121"/>
      <c r="GO168" s="118"/>
      <c r="GU168" s="121"/>
      <c r="GV168" s="118"/>
      <c r="GY168" s="121"/>
      <c r="GZ168" s="118"/>
      <c r="HA168" s="121"/>
      <c r="HC168" s="118"/>
      <c r="HS168" s="121"/>
      <c r="HT168" s="17" t="s">
        <v>2807</v>
      </c>
    </row>
    <row r="169" spans="1:245" s="17" customFormat="1" ht="12" customHeight="1">
      <c r="A169" s="118">
        <v>163</v>
      </c>
      <c r="B169" s="17" t="s">
        <v>2027</v>
      </c>
      <c r="C169" s="17">
        <v>0</v>
      </c>
      <c r="D169" s="17" t="s">
        <v>663</v>
      </c>
      <c r="E169" s="17" t="s">
        <v>1728</v>
      </c>
      <c r="F169" s="17" t="s">
        <v>2028</v>
      </c>
      <c r="G169" s="17" t="s">
        <v>79</v>
      </c>
      <c r="H169" s="119">
        <v>-17.824504999999998</v>
      </c>
      <c r="I169" s="120">
        <v>-63.228892000000002</v>
      </c>
      <c r="J169" s="17" t="s">
        <v>303</v>
      </c>
      <c r="K169" s="17" t="s">
        <v>176</v>
      </c>
      <c r="L169" s="17" t="s">
        <v>304</v>
      </c>
      <c r="M169" s="121" t="s">
        <v>177</v>
      </c>
      <c r="N169" s="122">
        <v>60</v>
      </c>
      <c r="O169" s="123" t="s">
        <v>78</v>
      </c>
      <c r="P169" s="17" t="s">
        <v>178</v>
      </c>
      <c r="Q169" s="121" t="s">
        <v>178</v>
      </c>
      <c r="R169" s="124">
        <v>3</v>
      </c>
      <c r="S169" s="124">
        <v>3</v>
      </c>
      <c r="T169" s="124">
        <v>0</v>
      </c>
      <c r="U169" s="124">
        <v>0</v>
      </c>
      <c r="V169" s="124">
        <v>3</v>
      </c>
      <c r="W169" s="124">
        <v>3</v>
      </c>
      <c r="X169" s="124">
        <v>3</v>
      </c>
      <c r="Y169" s="125">
        <v>0</v>
      </c>
      <c r="Z169" s="17">
        <v>15</v>
      </c>
      <c r="AA169" s="126"/>
      <c r="AB169" s="127" t="s">
        <v>1440</v>
      </c>
      <c r="AC169" s="227" t="s">
        <v>212</v>
      </c>
      <c r="AD169" s="227">
        <v>3</v>
      </c>
      <c r="AE169" s="227" t="s">
        <v>181</v>
      </c>
      <c r="AF169" s="227">
        <v>1</v>
      </c>
      <c r="AG169" s="227" t="s">
        <v>182</v>
      </c>
      <c r="AH169" s="227" t="s">
        <v>183</v>
      </c>
      <c r="AI169" s="227">
        <v>3</v>
      </c>
      <c r="AJ169" s="227" t="s">
        <v>929</v>
      </c>
      <c r="AK169" s="227">
        <v>1</v>
      </c>
      <c r="AL169" s="227" t="s">
        <v>182</v>
      </c>
      <c r="AM169" s="227" t="s">
        <v>77</v>
      </c>
      <c r="AN169" s="227">
        <v>0</v>
      </c>
      <c r="AO169" s="227" t="s">
        <v>77</v>
      </c>
      <c r="AP169" s="227">
        <v>0</v>
      </c>
      <c r="AQ169" s="227" t="s">
        <v>77</v>
      </c>
      <c r="AR169" s="227" t="s">
        <v>198</v>
      </c>
      <c r="AS169" s="227">
        <v>3</v>
      </c>
      <c r="AT169" s="227" t="s">
        <v>326</v>
      </c>
      <c r="AU169" s="227">
        <v>0</v>
      </c>
      <c r="AV169" s="227" t="s">
        <v>214</v>
      </c>
      <c r="AW169" s="227" t="s">
        <v>2029</v>
      </c>
      <c r="AX169" s="227">
        <v>3</v>
      </c>
      <c r="AY169" s="227" t="s">
        <v>325</v>
      </c>
      <c r="AZ169" s="227">
        <v>1</v>
      </c>
      <c r="BA169" s="227" t="s">
        <v>214</v>
      </c>
      <c r="BB169" s="227" t="s">
        <v>930</v>
      </c>
      <c r="BC169" s="227">
        <v>3</v>
      </c>
      <c r="BD169" s="227" t="s">
        <v>326</v>
      </c>
      <c r="BE169" s="227">
        <v>0</v>
      </c>
      <c r="BF169" s="227" t="s">
        <v>214</v>
      </c>
      <c r="BG169" s="227">
        <v>0</v>
      </c>
      <c r="BH169" s="227">
        <v>0</v>
      </c>
      <c r="BI169" s="227">
        <v>0</v>
      </c>
      <c r="BJ169" s="227">
        <v>0</v>
      </c>
      <c r="BK169" s="227">
        <v>0</v>
      </c>
      <c r="BL169" s="17">
        <v>15</v>
      </c>
      <c r="BM169" s="126"/>
      <c r="BN169" s="126"/>
      <c r="BO169" s="126"/>
      <c r="BP169" s="126">
        <v>2024</v>
      </c>
      <c r="BQ169" s="126" t="s">
        <v>171</v>
      </c>
      <c r="BS169" s="128"/>
      <c r="BT169" s="221" t="s">
        <v>2808</v>
      </c>
      <c r="BU169" s="118">
        <v>3</v>
      </c>
      <c r="BV169" s="17">
        <v>0</v>
      </c>
      <c r="BW169" s="17">
        <v>1</v>
      </c>
      <c r="BX169" s="17">
        <v>0</v>
      </c>
      <c r="BY169" s="17">
        <v>0</v>
      </c>
      <c r="BZ169" s="17">
        <v>2</v>
      </c>
      <c r="CB169" s="17">
        <v>6</v>
      </c>
      <c r="CC169" s="121">
        <v>15</v>
      </c>
      <c r="CE169" s="118">
        <v>0</v>
      </c>
      <c r="CF169" s="17">
        <v>0</v>
      </c>
      <c r="CG169" s="17">
        <v>0</v>
      </c>
      <c r="CH169" s="17">
        <v>0</v>
      </c>
      <c r="CI169" s="17">
        <v>0</v>
      </c>
      <c r="CJ169" s="17">
        <v>1</v>
      </c>
      <c r="CK169" s="17">
        <v>0</v>
      </c>
      <c r="CL169" s="121">
        <v>1</v>
      </c>
      <c r="CM169" s="17" t="s">
        <v>1472</v>
      </c>
      <c r="CN169" s="17" t="s">
        <v>1124</v>
      </c>
      <c r="CO169" s="17" t="s">
        <v>1125</v>
      </c>
      <c r="CP169" s="17">
        <v>8</v>
      </c>
      <c r="CQ169" s="118">
        <v>0</v>
      </c>
      <c r="CR169" s="17">
        <v>2</v>
      </c>
      <c r="CT169" s="17" t="s">
        <v>677</v>
      </c>
      <c r="CY169" s="121"/>
      <c r="CZ169" s="118"/>
      <c r="DC169" s="121"/>
      <c r="DD169" s="126"/>
      <c r="DF169" s="118"/>
      <c r="DG169" s="17" t="s">
        <v>1180</v>
      </c>
      <c r="DI169" s="126" t="s">
        <v>2809</v>
      </c>
      <c r="DJ169" s="118">
        <v>19</v>
      </c>
      <c r="DK169" s="118" t="s">
        <v>2810</v>
      </c>
      <c r="DL169" s="121"/>
      <c r="DM169" s="17" t="s">
        <v>1299</v>
      </c>
      <c r="DQ169" s="121"/>
      <c r="DY169" s="118"/>
      <c r="ED169" s="121"/>
      <c r="EK169" s="118"/>
      <c r="EL169" s="121"/>
      <c r="EM169" s="118">
        <v>100</v>
      </c>
      <c r="EN169" s="17">
        <v>6</v>
      </c>
      <c r="EO169" s="121"/>
      <c r="EP169" s="17">
        <v>81</v>
      </c>
      <c r="EQ169" s="118"/>
      <c r="ER169" s="121"/>
      <c r="EZ169" s="121"/>
      <c r="FB169" s="118"/>
      <c r="FI169" s="121"/>
      <c r="FK169" s="118"/>
      <c r="FZ169" s="121"/>
      <c r="GB169" s="118"/>
      <c r="GH169" s="121"/>
      <c r="GI169" s="118"/>
      <c r="GN169" s="121"/>
      <c r="GO169" s="118"/>
      <c r="GU169" s="121"/>
      <c r="GV169" s="118"/>
      <c r="GY169" s="121"/>
      <c r="GZ169" s="118"/>
      <c r="HA169" s="121"/>
      <c r="HC169" s="118"/>
      <c r="HS169" s="121"/>
      <c r="HT169" s="17" t="s">
        <v>2811</v>
      </c>
    </row>
    <row r="170" spans="1:245" s="17" customFormat="1" ht="12" customHeight="1">
      <c r="A170" s="118">
        <v>164</v>
      </c>
      <c r="B170" s="17" t="s">
        <v>2030</v>
      </c>
      <c r="C170" s="17">
        <v>0</v>
      </c>
      <c r="D170" s="17" t="s">
        <v>663</v>
      </c>
      <c r="E170" s="17" t="s">
        <v>1675</v>
      </c>
      <c r="F170" s="17" t="s">
        <v>2031</v>
      </c>
      <c r="G170" s="17" t="s">
        <v>79</v>
      </c>
      <c r="H170" s="119">
        <v>-17.733578999999999</v>
      </c>
      <c r="I170" s="120">
        <v>-63.142290000000003</v>
      </c>
      <c r="J170" s="17" t="s">
        <v>303</v>
      </c>
      <c r="K170" s="17" t="s">
        <v>176</v>
      </c>
      <c r="L170" s="17" t="s">
        <v>304</v>
      </c>
      <c r="M170" s="121" t="s">
        <v>177</v>
      </c>
      <c r="N170" s="122">
        <v>40</v>
      </c>
      <c r="O170" s="123" t="s">
        <v>78</v>
      </c>
      <c r="P170" s="17" t="s">
        <v>196</v>
      </c>
      <c r="Q170" s="121" t="s">
        <v>179</v>
      </c>
      <c r="R170" s="124">
        <v>3</v>
      </c>
      <c r="S170" s="124">
        <v>3</v>
      </c>
      <c r="T170" s="124">
        <v>0</v>
      </c>
      <c r="U170" s="124">
        <v>0</v>
      </c>
      <c r="V170" s="124">
        <v>3</v>
      </c>
      <c r="W170" s="124">
        <v>3</v>
      </c>
      <c r="X170" s="124">
        <v>1</v>
      </c>
      <c r="Y170" s="125">
        <v>0</v>
      </c>
      <c r="Z170" s="17">
        <v>13</v>
      </c>
      <c r="AA170" s="126"/>
      <c r="AB170" s="127" t="s">
        <v>2812</v>
      </c>
      <c r="AC170" s="227" t="s">
        <v>212</v>
      </c>
      <c r="AD170" s="227">
        <v>3</v>
      </c>
      <c r="AE170" s="227" t="s">
        <v>181</v>
      </c>
      <c r="AF170" s="227">
        <v>1</v>
      </c>
      <c r="AG170" s="227" t="s">
        <v>211</v>
      </c>
      <c r="AH170" s="227" t="s">
        <v>232</v>
      </c>
      <c r="AI170" s="227">
        <v>3</v>
      </c>
      <c r="AJ170" s="227" t="s">
        <v>241</v>
      </c>
      <c r="AK170" s="227">
        <v>1</v>
      </c>
      <c r="AL170" s="227" t="s">
        <v>206</v>
      </c>
      <c r="AM170" s="227" t="s">
        <v>77</v>
      </c>
      <c r="AN170" s="227">
        <v>0</v>
      </c>
      <c r="AO170" s="227" t="s">
        <v>77</v>
      </c>
      <c r="AP170" s="227">
        <v>0</v>
      </c>
      <c r="AQ170" s="227" t="s">
        <v>77</v>
      </c>
      <c r="AR170" s="227" t="s">
        <v>198</v>
      </c>
      <c r="AS170" s="227">
        <v>3</v>
      </c>
      <c r="AT170" s="227" t="s">
        <v>325</v>
      </c>
      <c r="AU170" s="227">
        <v>1</v>
      </c>
      <c r="AV170" s="227" t="s">
        <v>214</v>
      </c>
      <c r="AW170" s="227" t="s">
        <v>2032</v>
      </c>
      <c r="AX170" s="227">
        <v>3</v>
      </c>
      <c r="AY170" s="227" t="s">
        <v>326</v>
      </c>
      <c r="AZ170" s="227">
        <v>0</v>
      </c>
      <c r="BA170" s="227" t="s">
        <v>214</v>
      </c>
      <c r="BB170" s="227" t="s">
        <v>252</v>
      </c>
      <c r="BC170" s="227">
        <v>1</v>
      </c>
      <c r="BD170" s="227" t="s">
        <v>326</v>
      </c>
      <c r="BE170" s="227">
        <v>0</v>
      </c>
      <c r="BF170" s="227" t="s">
        <v>214</v>
      </c>
      <c r="BG170" s="227">
        <v>0</v>
      </c>
      <c r="BH170" s="227">
        <v>0</v>
      </c>
      <c r="BI170" s="227">
        <v>0</v>
      </c>
      <c r="BJ170" s="227">
        <v>0</v>
      </c>
      <c r="BK170" s="227">
        <v>0</v>
      </c>
      <c r="BL170" s="17">
        <v>13</v>
      </c>
      <c r="BM170" s="126"/>
      <c r="BN170" s="126"/>
      <c r="BO170" s="126"/>
      <c r="BP170" s="126">
        <v>2024</v>
      </c>
      <c r="BQ170" s="126" t="s">
        <v>171</v>
      </c>
      <c r="BS170" s="128"/>
      <c r="BT170" s="221" t="s">
        <v>2813</v>
      </c>
      <c r="BU170" s="118">
        <v>2</v>
      </c>
      <c r="BV170" s="17">
        <v>0</v>
      </c>
      <c r="BW170" s="17">
        <v>0</v>
      </c>
      <c r="BX170" s="17">
        <v>2</v>
      </c>
      <c r="BY170" s="17">
        <v>0</v>
      </c>
      <c r="BZ170" s="17">
        <v>1</v>
      </c>
      <c r="CB170" s="17">
        <v>5</v>
      </c>
      <c r="CC170" s="121">
        <v>13</v>
      </c>
      <c r="CE170" s="118">
        <v>0</v>
      </c>
      <c r="CF170" s="17">
        <v>0</v>
      </c>
      <c r="CG170" s="17">
        <v>1</v>
      </c>
      <c r="CH170" s="17">
        <v>0</v>
      </c>
      <c r="CI170" s="17">
        <v>0</v>
      </c>
      <c r="CJ170" s="17">
        <v>1</v>
      </c>
      <c r="CK170" s="17">
        <v>0</v>
      </c>
      <c r="CL170" s="121">
        <v>2</v>
      </c>
      <c r="CM170" s="17" t="s">
        <v>2814</v>
      </c>
      <c r="CN170" s="17" t="s">
        <v>1344</v>
      </c>
      <c r="CO170" s="17" t="s">
        <v>2815</v>
      </c>
      <c r="CP170" s="17">
        <v>1</v>
      </c>
      <c r="CQ170" s="118">
        <v>0</v>
      </c>
      <c r="CR170" s="17">
        <v>1</v>
      </c>
      <c r="CT170" s="17" t="s">
        <v>677</v>
      </c>
      <c r="CY170" s="121"/>
      <c r="CZ170" s="118"/>
      <c r="DC170" s="121"/>
      <c r="DD170" s="126"/>
      <c r="DF170" s="118"/>
      <c r="DG170" s="17" t="s">
        <v>1412</v>
      </c>
      <c r="DI170" s="126" t="s">
        <v>2715</v>
      </c>
      <c r="DJ170" s="118">
        <v>17</v>
      </c>
      <c r="DK170" s="118" t="s">
        <v>2816</v>
      </c>
      <c r="DL170" s="121"/>
      <c r="DM170" s="17" t="s">
        <v>1351</v>
      </c>
      <c r="DQ170" s="121"/>
      <c r="DY170" s="118"/>
      <c r="ED170" s="121"/>
      <c r="EK170" s="118"/>
      <c r="EL170" s="129"/>
      <c r="EM170" s="118">
        <v>70</v>
      </c>
      <c r="EN170" s="17">
        <v>5</v>
      </c>
      <c r="EO170" s="121"/>
      <c r="EP170" s="17">
        <v>59</v>
      </c>
      <c r="EQ170" s="118"/>
      <c r="ER170" s="121"/>
      <c r="EV170" s="128"/>
      <c r="EW170" s="128"/>
      <c r="EZ170" s="121"/>
      <c r="FB170" s="118"/>
      <c r="FI170" s="121"/>
      <c r="FK170" s="118"/>
      <c r="FZ170" s="129"/>
      <c r="GB170" s="118"/>
      <c r="GH170" s="121"/>
      <c r="GI170" s="118"/>
      <c r="GN170" s="121"/>
      <c r="GO170" s="118"/>
      <c r="GU170" s="121"/>
      <c r="GV170" s="118"/>
      <c r="GY170" s="121"/>
      <c r="GZ170" s="118"/>
      <c r="HA170" s="121"/>
      <c r="HC170" s="118"/>
      <c r="HS170" s="121"/>
      <c r="HT170" s="17" t="s">
        <v>2817</v>
      </c>
    </row>
    <row r="171" spans="1:245" s="17" customFormat="1" ht="12" customHeight="1">
      <c r="A171" s="118">
        <v>165</v>
      </c>
      <c r="B171" s="17" t="s">
        <v>319</v>
      </c>
      <c r="C171" s="17">
        <v>0</v>
      </c>
      <c r="D171" s="17" t="s">
        <v>663</v>
      </c>
      <c r="E171" s="17" t="s">
        <v>1871</v>
      </c>
      <c r="F171" s="17" t="s">
        <v>2033</v>
      </c>
      <c r="G171" s="17" t="s">
        <v>79</v>
      </c>
      <c r="H171" s="119">
        <v>-17.707719999999998</v>
      </c>
      <c r="I171" s="120">
        <v>-63.170319999999997</v>
      </c>
      <c r="J171" s="17" t="s">
        <v>303</v>
      </c>
      <c r="K171" s="17" t="s">
        <v>176</v>
      </c>
      <c r="L171" s="17" t="s">
        <v>304</v>
      </c>
      <c r="M171" s="121" t="s">
        <v>177</v>
      </c>
      <c r="N171" s="122">
        <v>40</v>
      </c>
      <c r="O171" s="123" t="s">
        <v>78</v>
      </c>
      <c r="P171" s="17" t="s">
        <v>178</v>
      </c>
      <c r="Q171" s="121" t="s">
        <v>179</v>
      </c>
      <c r="R171" s="124">
        <v>3</v>
      </c>
      <c r="S171" s="124">
        <v>3</v>
      </c>
      <c r="T171" s="124">
        <v>0</v>
      </c>
      <c r="U171" s="124">
        <v>0</v>
      </c>
      <c r="V171" s="124">
        <v>0</v>
      </c>
      <c r="W171" s="124">
        <v>3</v>
      </c>
      <c r="X171" s="124">
        <v>3</v>
      </c>
      <c r="Y171" s="125">
        <v>0</v>
      </c>
      <c r="Z171" s="17">
        <v>12</v>
      </c>
      <c r="AA171" s="126"/>
      <c r="AB171" s="127" t="s">
        <v>309</v>
      </c>
      <c r="AC171" s="227" t="s">
        <v>222</v>
      </c>
      <c r="AD171" s="227">
        <v>3</v>
      </c>
      <c r="AE171" s="227" t="s">
        <v>254</v>
      </c>
      <c r="AF171" s="227">
        <v>1</v>
      </c>
      <c r="AG171" s="227" t="s">
        <v>211</v>
      </c>
      <c r="AH171" s="227" t="s">
        <v>194</v>
      </c>
      <c r="AI171" s="227">
        <v>3</v>
      </c>
      <c r="AJ171" s="227" t="s">
        <v>184</v>
      </c>
      <c r="AK171" s="227">
        <v>1</v>
      </c>
      <c r="AL171" s="227" t="s">
        <v>195</v>
      </c>
      <c r="AM171" s="227" t="s">
        <v>77</v>
      </c>
      <c r="AN171" s="227">
        <v>0</v>
      </c>
      <c r="AO171" s="227" t="s">
        <v>77</v>
      </c>
      <c r="AP171" s="227">
        <v>0</v>
      </c>
      <c r="AQ171" s="227" t="s">
        <v>77</v>
      </c>
      <c r="AR171" s="227" t="s">
        <v>77</v>
      </c>
      <c r="AS171" s="227">
        <v>0</v>
      </c>
      <c r="AT171" s="227" t="s">
        <v>77</v>
      </c>
      <c r="AU171" s="227">
        <v>0</v>
      </c>
      <c r="AV171" s="227" t="s">
        <v>77</v>
      </c>
      <c r="AW171" s="227" t="s">
        <v>234</v>
      </c>
      <c r="AX171" s="227">
        <v>3</v>
      </c>
      <c r="AY171" s="227" t="s">
        <v>255</v>
      </c>
      <c r="AZ171" s="227">
        <v>0</v>
      </c>
      <c r="BA171" s="227" t="s">
        <v>236</v>
      </c>
      <c r="BB171" s="227" t="s">
        <v>930</v>
      </c>
      <c r="BC171" s="227">
        <v>3</v>
      </c>
      <c r="BD171" s="227" t="s">
        <v>255</v>
      </c>
      <c r="BE171" s="227">
        <v>0</v>
      </c>
      <c r="BF171" s="227" t="s">
        <v>189</v>
      </c>
      <c r="BG171" s="227">
        <v>0</v>
      </c>
      <c r="BH171" s="227">
        <v>0</v>
      </c>
      <c r="BI171" s="227">
        <v>0</v>
      </c>
      <c r="BJ171" s="227">
        <v>0</v>
      </c>
      <c r="BK171" s="227">
        <v>0</v>
      </c>
      <c r="BL171" s="17">
        <v>12</v>
      </c>
      <c r="BM171" s="126"/>
      <c r="BN171" s="126"/>
      <c r="BO171" s="126"/>
      <c r="BP171" s="126">
        <v>2024</v>
      </c>
      <c r="BQ171" s="126" t="s">
        <v>171</v>
      </c>
      <c r="BS171" s="128"/>
      <c r="BT171" s="221" t="s">
        <v>2808</v>
      </c>
      <c r="BU171" s="118">
        <v>3</v>
      </c>
      <c r="BV171" s="17">
        <v>0</v>
      </c>
      <c r="BW171" s="17">
        <v>1</v>
      </c>
      <c r="BX171" s="17">
        <v>0</v>
      </c>
      <c r="BY171" s="17">
        <v>0</v>
      </c>
      <c r="BZ171" s="17">
        <v>2</v>
      </c>
      <c r="CB171" s="17">
        <v>6</v>
      </c>
      <c r="CC171" s="121">
        <v>12</v>
      </c>
      <c r="CE171" s="118">
        <v>0</v>
      </c>
      <c r="CF171" s="17">
        <v>0</v>
      </c>
      <c r="CG171" s="17">
        <v>0</v>
      </c>
      <c r="CH171" s="17">
        <v>0</v>
      </c>
      <c r="CI171" s="17">
        <v>0</v>
      </c>
      <c r="CJ171" s="17">
        <v>1</v>
      </c>
      <c r="CK171" s="17">
        <v>0</v>
      </c>
      <c r="CL171" s="121">
        <v>1</v>
      </c>
      <c r="CM171" s="17" t="s">
        <v>1472</v>
      </c>
      <c r="CN171" s="17" t="s">
        <v>1107</v>
      </c>
      <c r="CO171" s="17" t="s">
        <v>1125</v>
      </c>
      <c r="CP171" s="17">
        <v>8</v>
      </c>
      <c r="CQ171" s="118">
        <v>0</v>
      </c>
      <c r="CR171" s="17">
        <v>2</v>
      </c>
      <c r="CT171" s="17" t="s">
        <v>677</v>
      </c>
      <c r="CY171" s="121"/>
      <c r="CZ171" s="118"/>
      <c r="DC171" s="121"/>
      <c r="DD171" s="126"/>
      <c r="DF171" s="118"/>
      <c r="DG171" s="17" t="s">
        <v>1180</v>
      </c>
      <c r="DI171" s="126" t="s">
        <v>2809</v>
      </c>
      <c r="DJ171" s="118">
        <v>19</v>
      </c>
      <c r="DK171" s="118" t="s">
        <v>2810</v>
      </c>
      <c r="DL171" s="121"/>
      <c r="DM171" s="17" t="s">
        <v>1299</v>
      </c>
      <c r="DQ171" s="121"/>
      <c r="DY171" s="118"/>
      <c r="ED171" s="121"/>
      <c r="EK171" s="118"/>
      <c r="EL171" s="129"/>
      <c r="EM171" s="118">
        <v>70</v>
      </c>
      <c r="EN171" s="17">
        <v>6</v>
      </c>
      <c r="EO171" s="121"/>
      <c r="EP171" s="17">
        <v>59</v>
      </c>
      <c r="EQ171" s="118"/>
      <c r="ER171" s="121"/>
      <c r="EV171" s="128"/>
      <c r="EW171" s="128"/>
      <c r="EZ171" s="121"/>
      <c r="FB171" s="118"/>
      <c r="FI171" s="121"/>
      <c r="FK171" s="118"/>
      <c r="FZ171" s="129"/>
      <c r="GB171" s="118"/>
      <c r="GH171" s="121"/>
      <c r="GI171" s="118"/>
      <c r="GN171" s="121"/>
      <c r="GO171" s="118"/>
      <c r="GU171" s="121"/>
      <c r="GV171" s="118"/>
      <c r="GY171" s="121"/>
      <c r="GZ171" s="118"/>
      <c r="HA171" s="121"/>
      <c r="HC171" s="118"/>
      <c r="HS171" s="121"/>
      <c r="HT171" s="17" t="s">
        <v>2811</v>
      </c>
    </row>
    <row r="172" spans="1:245" s="17" customFormat="1" ht="12" customHeight="1">
      <c r="A172" s="118">
        <v>166</v>
      </c>
      <c r="B172" s="17" t="s">
        <v>670</v>
      </c>
      <c r="C172" s="17">
        <v>0</v>
      </c>
      <c r="D172" s="17" t="s">
        <v>663</v>
      </c>
      <c r="E172" s="17" t="s">
        <v>1852</v>
      </c>
      <c r="F172" s="17" t="s">
        <v>2034</v>
      </c>
      <c r="G172" s="17" t="s">
        <v>79</v>
      </c>
      <c r="H172" s="119">
        <v>-17.762277000000001</v>
      </c>
      <c r="I172" s="120">
        <v>-63.142679999999999</v>
      </c>
      <c r="J172" s="17" t="s">
        <v>303</v>
      </c>
      <c r="K172" s="17" t="s">
        <v>176</v>
      </c>
      <c r="L172" s="17" t="s">
        <v>304</v>
      </c>
      <c r="M172" s="121" t="s">
        <v>177</v>
      </c>
      <c r="N172" s="122">
        <v>50</v>
      </c>
      <c r="O172" s="123" t="s">
        <v>78</v>
      </c>
      <c r="P172" s="17" t="s">
        <v>196</v>
      </c>
      <c r="Q172" s="121" t="s">
        <v>179</v>
      </c>
      <c r="R172" s="124">
        <v>3</v>
      </c>
      <c r="S172" s="124">
        <v>3</v>
      </c>
      <c r="T172" s="124">
        <v>0</v>
      </c>
      <c r="U172" s="124">
        <v>0</v>
      </c>
      <c r="V172" s="124">
        <v>3</v>
      </c>
      <c r="W172" s="124">
        <v>3</v>
      </c>
      <c r="X172" s="124">
        <v>3</v>
      </c>
      <c r="Y172" s="125">
        <v>0</v>
      </c>
      <c r="Z172" s="17">
        <v>15</v>
      </c>
      <c r="AA172" s="126"/>
      <c r="AB172" s="127" t="s">
        <v>191</v>
      </c>
      <c r="AC172" s="227" t="s">
        <v>223</v>
      </c>
      <c r="AD172" s="227">
        <v>3</v>
      </c>
      <c r="AE172" s="227" t="s">
        <v>181</v>
      </c>
      <c r="AF172" s="227">
        <v>1</v>
      </c>
      <c r="AG172" s="227" t="s">
        <v>211</v>
      </c>
      <c r="AH172" s="227" t="s">
        <v>222</v>
      </c>
      <c r="AI172" s="227">
        <v>3</v>
      </c>
      <c r="AJ172" s="227" t="s">
        <v>184</v>
      </c>
      <c r="AK172" s="227">
        <v>1</v>
      </c>
      <c r="AL172" s="227" t="s">
        <v>236</v>
      </c>
      <c r="AM172" s="227" t="s">
        <v>77</v>
      </c>
      <c r="AN172" s="227">
        <v>0</v>
      </c>
      <c r="AO172" s="227" t="s">
        <v>77</v>
      </c>
      <c r="AP172" s="227">
        <v>0</v>
      </c>
      <c r="AQ172" s="227" t="s">
        <v>77</v>
      </c>
      <c r="AR172" s="227" t="s">
        <v>198</v>
      </c>
      <c r="AS172" s="227">
        <v>3</v>
      </c>
      <c r="AT172" s="227" t="s">
        <v>187</v>
      </c>
      <c r="AU172" s="227">
        <v>1</v>
      </c>
      <c r="AV172" s="227" t="s">
        <v>236</v>
      </c>
      <c r="AW172" s="227" t="s">
        <v>218</v>
      </c>
      <c r="AX172" s="227">
        <v>3</v>
      </c>
      <c r="AY172" s="227" t="s">
        <v>229</v>
      </c>
      <c r="AZ172" s="227">
        <v>0</v>
      </c>
      <c r="BA172" s="227" t="s">
        <v>236</v>
      </c>
      <c r="BB172" s="227" t="s">
        <v>675</v>
      </c>
      <c r="BC172" s="227">
        <v>3</v>
      </c>
      <c r="BD172" s="227" t="s">
        <v>229</v>
      </c>
      <c r="BE172" s="227">
        <v>0</v>
      </c>
      <c r="BF172" s="227" t="s">
        <v>236</v>
      </c>
      <c r="BG172" s="227">
        <v>0</v>
      </c>
      <c r="BH172" s="227">
        <v>0</v>
      </c>
      <c r="BI172" s="227">
        <v>0</v>
      </c>
      <c r="BJ172" s="227">
        <v>0</v>
      </c>
      <c r="BK172" s="227">
        <v>0</v>
      </c>
      <c r="BL172" s="17">
        <v>15</v>
      </c>
      <c r="BM172" s="126"/>
      <c r="BN172" s="126"/>
      <c r="BO172" s="126"/>
      <c r="BP172" s="126">
        <v>2024</v>
      </c>
      <c r="BQ172" s="126" t="s">
        <v>171</v>
      </c>
      <c r="BS172" s="128"/>
      <c r="BT172" s="221" t="s">
        <v>2818</v>
      </c>
      <c r="BU172" s="118">
        <v>3</v>
      </c>
      <c r="BV172" s="17">
        <v>0</v>
      </c>
      <c r="BW172" s="17">
        <v>0</v>
      </c>
      <c r="BX172" s="17">
        <v>0</v>
      </c>
      <c r="BY172" s="17">
        <v>0</v>
      </c>
      <c r="BZ172" s="17">
        <v>3</v>
      </c>
      <c r="CB172" s="17">
        <v>6</v>
      </c>
      <c r="CC172" s="121">
        <v>15</v>
      </c>
      <c r="CE172" s="118">
        <v>0</v>
      </c>
      <c r="CF172" s="17">
        <v>0</v>
      </c>
      <c r="CG172" s="17">
        <v>0</v>
      </c>
      <c r="CH172" s="17">
        <v>0</v>
      </c>
      <c r="CI172" s="17">
        <v>0</v>
      </c>
      <c r="CJ172" s="17">
        <v>0</v>
      </c>
      <c r="CK172" s="17">
        <v>0</v>
      </c>
      <c r="CL172" s="121">
        <v>0</v>
      </c>
      <c r="CM172" s="17" t="s">
        <v>1123</v>
      </c>
      <c r="CN172" s="17" t="s">
        <v>1124</v>
      </c>
      <c r="CO172" s="17" t="s">
        <v>1125</v>
      </c>
      <c r="CP172" s="17">
        <v>26</v>
      </c>
      <c r="CQ172" s="118">
        <v>1</v>
      </c>
      <c r="CR172" s="17">
        <v>2</v>
      </c>
      <c r="CS172" s="17" t="s">
        <v>676</v>
      </c>
      <c r="CT172" s="17" t="s">
        <v>677</v>
      </c>
      <c r="CY172" s="121"/>
      <c r="CZ172" s="118"/>
      <c r="DC172" s="121"/>
      <c r="DD172" s="126"/>
      <c r="DF172" s="118"/>
      <c r="DG172" s="17" t="s">
        <v>1127</v>
      </c>
      <c r="DI172" s="126" t="s">
        <v>2682</v>
      </c>
      <c r="DJ172" s="118">
        <v>9</v>
      </c>
      <c r="DK172" s="118" t="s">
        <v>1332</v>
      </c>
      <c r="DL172" s="121"/>
      <c r="DM172" s="17" t="s">
        <v>130</v>
      </c>
      <c r="DQ172" s="121"/>
      <c r="DY172" s="118"/>
      <c r="ED172" s="121"/>
      <c r="EK172" s="118"/>
      <c r="EL172" s="129"/>
      <c r="EM172" s="118">
        <v>100</v>
      </c>
      <c r="EN172" s="17">
        <v>6</v>
      </c>
      <c r="EO172" s="121"/>
      <c r="EP172" s="17">
        <v>70</v>
      </c>
      <c r="EQ172" s="118"/>
      <c r="ER172" s="121"/>
      <c r="EV172" s="128"/>
      <c r="EW172" s="128"/>
      <c r="EZ172" s="121"/>
      <c r="FB172" s="118"/>
      <c r="FI172" s="121"/>
      <c r="FK172" s="118"/>
      <c r="FZ172" s="129"/>
      <c r="GB172" s="118"/>
      <c r="GH172" s="121"/>
      <c r="GI172" s="118"/>
      <c r="GN172" s="121"/>
      <c r="GO172" s="118"/>
      <c r="GU172" s="121"/>
      <c r="GV172" s="118"/>
      <c r="GY172" s="121"/>
      <c r="GZ172" s="118"/>
      <c r="HA172" s="121"/>
      <c r="HC172" s="118"/>
      <c r="HS172" s="121"/>
      <c r="HT172" s="17" t="s">
        <v>1332</v>
      </c>
    </row>
    <row r="173" spans="1:245" s="17" customFormat="1" ht="12" customHeight="1">
      <c r="A173" s="118">
        <v>167</v>
      </c>
      <c r="B173" s="17" t="s">
        <v>306</v>
      </c>
      <c r="C173" s="17">
        <v>0</v>
      </c>
      <c r="D173" s="17" t="s">
        <v>663</v>
      </c>
      <c r="E173" s="17" t="s">
        <v>1696</v>
      </c>
      <c r="F173" s="17" t="s">
        <v>2035</v>
      </c>
      <c r="G173" s="17" t="s">
        <v>79</v>
      </c>
      <c r="H173" s="119">
        <v>-17.78378</v>
      </c>
      <c r="I173" s="120">
        <v>-63.177309999999999</v>
      </c>
      <c r="J173" s="17" t="s">
        <v>303</v>
      </c>
      <c r="K173" s="17" t="s">
        <v>176</v>
      </c>
      <c r="L173" s="17" t="s">
        <v>304</v>
      </c>
      <c r="M173" s="121" t="s">
        <v>177</v>
      </c>
      <c r="N173" s="122">
        <v>15</v>
      </c>
      <c r="O173" s="123" t="s">
        <v>78</v>
      </c>
      <c r="P173" s="17" t="s">
        <v>213</v>
      </c>
      <c r="Q173" s="121" t="s">
        <v>179</v>
      </c>
      <c r="R173" s="124">
        <v>3</v>
      </c>
      <c r="S173" s="124">
        <v>3</v>
      </c>
      <c r="T173" s="124">
        <v>0</v>
      </c>
      <c r="U173" s="124">
        <v>0</v>
      </c>
      <c r="V173" s="124">
        <v>3</v>
      </c>
      <c r="W173" s="124">
        <v>2</v>
      </c>
      <c r="X173" s="124">
        <v>2</v>
      </c>
      <c r="Y173" s="125">
        <v>0</v>
      </c>
      <c r="Z173" s="17">
        <v>13</v>
      </c>
      <c r="AA173" s="126"/>
      <c r="AB173" s="127" t="s">
        <v>1346</v>
      </c>
      <c r="AC173" s="227" t="s">
        <v>223</v>
      </c>
      <c r="AD173" s="227">
        <v>3</v>
      </c>
      <c r="AE173" s="227" t="s">
        <v>853</v>
      </c>
      <c r="AF173" s="227">
        <v>1</v>
      </c>
      <c r="AG173" s="227" t="s">
        <v>189</v>
      </c>
      <c r="AH173" s="227" t="s">
        <v>222</v>
      </c>
      <c r="AI173" s="227">
        <v>3</v>
      </c>
      <c r="AJ173" s="227" t="s">
        <v>854</v>
      </c>
      <c r="AK173" s="227">
        <v>0</v>
      </c>
      <c r="AL173" s="227" t="s">
        <v>189</v>
      </c>
      <c r="AM173" s="227" t="s">
        <v>77</v>
      </c>
      <c r="AN173" s="227">
        <v>0</v>
      </c>
      <c r="AO173" s="227" t="s">
        <v>77</v>
      </c>
      <c r="AP173" s="227">
        <v>0</v>
      </c>
      <c r="AQ173" s="227" t="s">
        <v>77</v>
      </c>
      <c r="AR173" s="227" t="s">
        <v>198</v>
      </c>
      <c r="AS173" s="227">
        <v>3</v>
      </c>
      <c r="AT173" s="227" t="s">
        <v>325</v>
      </c>
      <c r="AU173" s="227">
        <v>1</v>
      </c>
      <c r="AV173" s="227" t="s">
        <v>189</v>
      </c>
      <c r="AW173" s="227" t="s">
        <v>2036</v>
      </c>
      <c r="AX173" s="227">
        <v>2</v>
      </c>
      <c r="AY173" s="227" t="s">
        <v>326</v>
      </c>
      <c r="AZ173" s="227">
        <v>0</v>
      </c>
      <c r="BA173" s="227" t="s">
        <v>189</v>
      </c>
      <c r="BB173" s="227" t="s">
        <v>258</v>
      </c>
      <c r="BC173" s="227">
        <v>2</v>
      </c>
      <c r="BD173" s="227" t="s">
        <v>326</v>
      </c>
      <c r="BE173" s="227">
        <v>0</v>
      </c>
      <c r="BF173" s="227" t="s">
        <v>189</v>
      </c>
      <c r="BG173" s="227">
        <v>0</v>
      </c>
      <c r="BH173" s="227">
        <v>0</v>
      </c>
      <c r="BI173" s="227">
        <v>0</v>
      </c>
      <c r="BJ173" s="227">
        <v>0</v>
      </c>
      <c r="BK173" s="227">
        <v>0</v>
      </c>
      <c r="BL173" s="17">
        <v>13</v>
      </c>
      <c r="BM173" s="126"/>
      <c r="BN173" s="126"/>
      <c r="BO173" s="126"/>
      <c r="BP173" s="126">
        <v>2024</v>
      </c>
      <c r="BQ173" s="126" t="s">
        <v>171</v>
      </c>
      <c r="BS173" s="128"/>
      <c r="BT173" s="221" t="s">
        <v>2818</v>
      </c>
      <c r="BU173" s="118">
        <v>3</v>
      </c>
      <c r="BV173" s="17">
        <v>0</v>
      </c>
      <c r="BW173" s="17">
        <v>0</v>
      </c>
      <c r="BX173" s="17">
        <v>0</v>
      </c>
      <c r="BY173" s="17">
        <v>0</v>
      </c>
      <c r="BZ173" s="17">
        <v>3</v>
      </c>
      <c r="CB173" s="17">
        <v>6</v>
      </c>
      <c r="CC173" s="121">
        <v>13</v>
      </c>
      <c r="CE173" s="118">
        <v>0</v>
      </c>
      <c r="CF173" s="17">
        <v>0</v>
      </c>
      <c r="CG173" s="17">
        <v>0</v>
      </c>
      <c r="CH173" s="17">
        <v>0</v>
      </c>
      <c r="CI173" s="17">
        <v>0</v>
      </c>
      <c r="CJ173" s="17">
        <v>0</v>
      </c>
      <c r="CK173" s="17">
        <v>0</v>
      </c>
      <c r="CL173" s="121">
        <v>0</v>
      </c>
      <c r="CM173" s="17" t="s">
        <v>1123</v>
      </c>
      <c r="CN173" s="17" t="s">
        <v>1410</v>
      </c>
      <c r="CO173" s="17" t="s">
        <v>1411</v>
      </c>
      <c r="CP173" s="17">
        <v>26</v>
      </c>
      <c r="CQ173" s="118">
        <v>0</v>
      </c>
      <c r="CR173" s="17">
        <v>2</v>
      </c>
      <c r="CT173" s="17" t="s">
        <v>677</v>
      </c>
      <c r="CY173" s="121"/>
      <c r="CZ173" s="118"/>
      <c r="DC173" s="121"/>
      <c r="DD173" s="126"/>
      <c r="DF173" s="118"/>
      <c r="DG173" s="17" t="s">
        <v>1127</v>
      </c>
      <c r="DI173" s="126" t="s">
        <v>2594</v>
      </c>
      <c r="DJ173" s="118">
        <v>11</v>
      </c>
      <c r="DK173" s="118" t="s">
        <v>1128</v>
      </c>
      <c r="DL173" s="121"/>
      <c r="DM173" s="17" t="s">
        <v>130</v>
      </c>
      <c r="DQ173" s="121"/>
      <c r="DY173" s="118"/>
      <c r="ED173" s="121"/>
      <c r="EK173" s="118"/>
      <c r="EL173" s="121"/>
      <c r="EM173" s="118">
        <v>30</v>
      </c>
      <c r="EN173" s="17">
        <v>6</v>
      </c>
      <c r="EO173" s="121"/>
      <c r="EP173" s="17">
        <v>31</v>
      </c>
      <c r="EQ173" s="118"/>
      <c r="ER173" s="121"/>
      <c r="EZ173" s="121"/>
      <c r="FB173" s="118"/>
      <c r="FI173" s="121"/>
      <c r="FK173" s="118"/>
      <c r="FZ173" s="121"/>
      <c r="GB173" s="118"/>
      <c r="GH173" s="121"/>
      <c r="GI173" s="118"/>
      <c r="GN173" s="121"/>
      <c r="GO173" s="118"/>
      <c r="GU173" s="121"/>
      <c r="GV173" s="118"/>
      <c r="GY173" s="121"/>
      <c r="GZ173" s="118"/>
      <c r="HA173" s="121"/>
      <c r="HC173" s="118"/>
      <c r="HS173" s="121"/>
      <c r="HT173" s="17" t="s">
        <v>1128</v>
      </c>
    </row>
    <row r="174" spans="1:245" s="17" customFormat="1" ht="12" customHeight="1">
      <c r="A174" s="118">
        <v>168</v>
      </c>
      <c r="B174" s="17" t="s">
        <v>689</v>
      </c>
      <c r="C174" s="17" t="s">
        <v>2037</v>
      </c>
      <c r="D174" s="17" t="s">
        <v>663</v>
      </c>
      <c r="E174" s="17" t="s">
        <v>620</v>
      </c>
      <c r="F174" s="17" t="s">
        <v>2038</v>
      </c>
      <c r="G174" s="17" t="s">
        <v>79</v>
      </c>
      <c r="H174" s="119">
        <v>-17.765940000000001</v>
      </c>
      <c r="I174" s="120">
        <v>-63.157400000000003</v>
      </c>
      <c r="J174" s="17" t="s">
        <v>303</v>
      </c>
      <c r="K174" s="17" t="s">
        <v>176</v>
      </c>
      <c r="L174" s="17" t="s">
        <v>304</v>
      </c>
      <c r="M174" s="121" t="s">
        <v>177</v>
      </c>
      <c r="N174" s="122">
        <v>40</v>
      </c>
      <c r="O174" s="123" t="s">
        <v>78</v>
      </c>
      <c r="P174" s="17" t="s">
        <v>196</v>
      </c>
      <c r="Q174" s="121" t="s">
        <v>179</v>
      </c>
      <c r="R174" s="124">
        <v>3</v>
      </c>
      <c r="S174" s="124">
        <v>3</v>
      </c>
      <c r="T174" s="124">
        <v>0</v>
      </c>
      <c r="U174" s="124">
        <v>0</v>
      </c>
      <c r="V174" s="124">
        <v>3</v>
      </c>
      <c r="W174" s="124">
        <v>3</v>
      </c>
      <c r="X174" s="124">
        <v>0</v>
      </c>
      <c r="Y174" s="125">
        <v>0</v>
      </c>
      <c r="Z174" s="17">
        <v>12</v>
      </c>
      <c r="AA174" s="126"/>
      <c r="AB174" s="127" t="s">
        <v>313</v>
      </c>
      <c r="AC174" s="227" t="s">
        <v>212</v>
      </c>
      <c r="AD174" s="227">
        <v>3</v>
      </c>
      <c r="AE174" s="227" t="s">
        <v>181</v>
      </c>
      <c r="AF174" s="227">
        <v>1</v>
      </c>
      <c r="AG174" s="227" t="s">
        <v>195</v>
      </c>
      <c r="AH174" s="227" t="s">
        <v>232</v>
      </c>
      <c r="AI174" s="227">
        <v>3</v>
      </c>
      <c r="AJ174" s="227" t="s">
        <v>248</v>
      </c>
      <c r="AK174" s="227">
        <v>1</v>
      </c>
      <c r="AL174" s="227" t="s">
        <v>214</v>
      </c>
      <c r="AM174" s="227" t="s">
        <v>77</v>
      </c>
      <c r="AN174" s="227">
        <v>0</v>
      </c>
      <c r="AO174" s="227" t="s">
        <v>77</v>
      </c>
      <c r="AP174" s="227">
        <v>0</v>
      </c>
      <c r="AQ174" s="227" t="s">
        <v>77</v>
      </c>
      <c r="AR174" s="227" t="s">
        <v>198</v>
      </c>
      <c r="AS174" s="227">
        <v>3</v>
      </c>
      <c r="AT174" s="227" t="s">
        <v>249</v>
      </c>
      <c r="AU174" s="227">
        <v>0</v>
      </c>
      <c r="AV174" s="227" t="s">
        <v>189</v>
      </c>
      <c r="AW174" s="227" t="s">
        <v>2039</v>
      </c>
      <c r="AX174" s="227">
        <v>3</v>
      </c>
      <c r="AY174" s="227" t="s">
        <v>249</v>
      </c>
      <c r="AZ174" s="227">
        <v>0</v>
      </c>
      <c r="BA174" s="227" t="s">
        <v>214</v>
      </c>
      <c r="BB174" s="227" t="s">
        <v>77</v>
      </c>
      <c r="BC174" s="227">
        <v>0</v>
      </c>
      <c r="BD174" s="227" t="s">
        <v>77</v>
      </c>
      <c r="BE174" s="227">
        <v>0</v>
      </c>
      <c r="BF174" s="227" t="s">
        <v>77</v>
      </c>
      <c r="BG174" s="227">
        <v>0</v>
      </c>
      <c r="BH174" s="227">
        <v>0</v>
      </c>
      <c r="BI174" s="227">
        <v>0</v>
      </c>
      <c r="BJ174" s="227">
        <v>0</v>
      </c>
      <c r="BK174" s="227">
        <v>0</v>
      </c>
      <c r="BL174" s="17">
        <v>12</v>
      </c>
      <c r="BM174" s="126"/>
      <c r="BN174" s="126"/>
      <c r="BO174" s="126"/>
      <c r="BP174" s="126">
        <v>2024</v>
      </c>
      <c r="BQ174" s="126" t="s">
        <v>171</v>
      </c>
      <c r="BS174" s="128"/>
      <c r="BT174" s="221" t="s">
        <v>2819</v>
      </c>
      <c r="BU174" s="118">
        <v>2</v>
      </c>
      <c r="BV174" s="17">
        <v>0</v>
      </c>
      <c r="BW174" s="17">
        <v>0</v>
      </c>
      <c r="BX174" s="17">
        <v>0</v>
      </c>
      <c r="BY174" s="17">
        <v>0</v>
      </c>
      <c r="BZ174" s="17">
        <v>2</v>
      </c>
      <c r="CB174" s="17">
        <v>4</v>
      </c>
      <c r="CC174" s="121">
        <v>12</v>
      </c>
      <c r="CE174" s="118">
        <v>0</v>
      </c>
      <c r="CF174" s="17">
        <v>0</v>
      </c>
      <c r="CG174" s="17">
        <v>0</v>
      </c>
      <c r="CH174" s="17">
        <v>0</v>
      </c>
      <c r="CI174" s="17">
        <v>0</v>
      </c>
      <c r="CJ174" s="17">
        <v>0</v>
      </c>
      <c r="CK174" s="17">
        <v>0</v>
      </c>
      <c r="CL174" s="121">
        <v>0</v>
      </c>
      <c r="CM174" s="17" t="s">
        <v>2820</v>
      </c>
      <c r="CN174" s="17" t="s">
        <v>1206</v>
      </c>
      <c r="CO174" s="17" t="s">
        <v>1486</v>
      </c>
      <c r="CP174" s="17">
        <v>1</v>
      </c>
      <c r="CQ174" s="118">
        <v>0</v>
      </c>
      <c r="CR174" s="17">
        <v>2</v>
      </c>
      <c r="CT174" s="17" t="s">
        <v>677</v>
      </c>
      <c r="CY174" s="121"/>
      <c r="CZ174" s="118"/>
      <c r="DC174" s="121"/>
      <c r="DD174" s="126"/>
      <c r="DF174" s="118"/>
      <c r="DG174" s="17" t="s">
        <v>2821</v>
      </c>
      <c r="DI174" s="126" t="s">
        <v>2822</v>
      </c>
      <c r="DJ174" s="118">
        <v>7</v>
      </c>
      <c r="DK174" s="118" t="s">
        <v>2823</v>
      </c>
      <c r="DL174" s="121"/>
      <c r="DM174" s="17" t="s">
        <v>130</v>
      </c>
      <c r="DQ174" s="121"/>
      <c r="DY174" s="118"/>
      <c r="ED174" s="121"/>
      <c r="EK174" s="118"/>
      <c r="EL174" s="129"/>
      <c r="EM174" s="118">
        <v>70</v>
      </c>
      <c r="EN174" s="17">
        <v>4</v>
      </c>
      <c r="EO174" s="121"/>
      <c r="EP174" s="17">
        <v>59</v>
      </c>
      <c r="EQ174" s="118"/>
      <c r="ER174" s="121"/>
      <c r="EV174" s="128"/>
      <c r="EW174" s="128"/>
      <c r="EZ174" s="121"/>
      <c r="FB174" s="118"/>
      <c r="FI174" s="121"/>
      <c r="FK174" s="118"/>
      <c r="FZ174" s="129"/>
      <c r="GB174" s="118"/>
      <c r="GH174" s="121"/>
      <c r="GI174" s="118"/>
      <c r="GN174" s="121"/>
      <c r="GO174" s="118"/>
      <c r="GU174" s="121"/>
      <c r="GV174" s="118"/>
      <c r="GY174" s="121"/>
      <c r="GZ174" s="118"/>
      <c r="HA174" s="121"/>
      <c r="HC174" s="118"/>
      <c r="HS174" s="121"/>
      <c r="HT174" s="17" t="s">
        <v>2823</v>
      </c>
    </row>
    <row r="175" spans="1:245" s="17" customFormat="1" ht="12" customHeight="1">
      <c r="A175" s="118">
        <v>169</v>
      </c>
      <c r="B175" s="17" t="s">
        <v>555</v>
      </c>
      <c r="C175" s="17">
        <v>0</v>
      </c>
      <c r="D175" s="17" t="s">
        <v>663</v>
      </c>
      <c r="E175" s="17" t="s">
        <v>1743</v>
      </c>
      <c r="F175" s="17" t="s">
        <v>2040</v>
      </c>
      <c r="G175" s="17" t="s">
        <v>79</v>
      </c>
      <c r="H175" s="119">
        <v>-17.815443999999999</v>
      </c>
      <c r="I175" s="120">
        <v>-63.138556000000001</v>
      </c>
      <c r="J175" s="17" t="s">
        <v>303</v>
      </c>
      <c r="K175" s="17" t="s">
        <v>176</v>
      </c>
      <c r="L175" s="17" t="s">
        <v>304</v>
      </c>
      <c r="M175" s="121" t="s">
        <v>177</v>
      </c>
      <c r="N175" s="122">
        <v>40</v>
      </c>
      <c r="O175" s="123" t="s">
        <v>78</v>
      </c>
      <c r="P175" s="17" t="s">
        <v>196</v>
      </c>
      <c r="Q175" s="121" t="s">
        <v>179</v>
      </c>
      <c r="R175" s="124">
        <v>3</v>
      </c>
      <c r="S175" s="124">
        <v>3</v>
      </c>
      <c r="T175" s="124">
        <v>0</v>
      </c>
      <c r="U175" s="124">
        <v>0</v>
      </c>
      <c r="V175" s="124">
        <v>3</v>
      </c>
      <c r="W175" s="124">
        <v>3</v>
      </c>
      <c r="X175" s="124">
        <v>1</v>
      </c>
      <c r="Y175" s="125">
        <v>0</v>
      </c>
      <c r="Z175" s="17">
        <v>13</v>
      </c>
      <c r="AA175" s="126"/>
      <c r="AB175" s="127" t="s">
        <v>333</v>
      </c>
      <c r="AC175" s="227" t="s">
        <v>223</v>
      </c>
      <c r="AD175" s="227">
        <v>3</v>
      </c>
      <c r="AE175" s="227" t="s">
        <v>181</v>
      </c>
      <c r="AF175" s="227">
        <v>1</v>
      </c>
      <c r="AG175" s="227" t="s">
        <v>211</v>
      </c>
      <c r="AH175" s="227" t="s">
        <v>222</v>
      </c>
      <c r="AI175" s="227">
        <v>3</v>
      </c>
      <c r="AJ175" s="227" t="s">
        <v>184</v>
      </c>
      <c r="AK175" s="227">
        <v>1</v>
      </c>
      <c r="AL175" s="227" t="s">
        <v>236</v>
      </c>
      <c r="AM175" s="227" t="s">
        <v>77</v>
      </c>
      <c r="AN175" s="227">
        <v>0</v>
      </c>
      <c r="AO175" s="227" t="s">
        <v>77</v>
      </c>
      <c r="AP175" s="227">
        <v>0</v>
      </c>
      <c r="AQ175" s="227" t="s">
        <v>77</v>
      </c>
      <c r="AR175" s="227" t="s">
        <v>198</v>
      </c>
      <c r="AS175" s="227">
        <v>3</v>
      </c>
      <c r="AT175" s="227" t="s">
        <v>326</v>
      </c>
      <c r="AU175" s="227">
        <v>0</v>
      </c>
      <c r="AV175" s="227" t="s">
        <v>214</v>
      </c>
      <c r="AW175" s="227" t="s">
        <v>2041</v>
      </c>
      <c r="AX175" s="227">
        <v>3</v>
      </c>
      <c r="AY175" s="227" t="s">
        <v>325</v>
      </c>
      <c r="AZ175" s="227">
        <v>1</v>
      </c>
      <c r="BA175" s="227" t="s">
        <v>214</v>
      </c>
      <c r="BB175" s="227" t="s">
        <v>252</v>
      </c>
      <c r="BC175" s="227">
        <v>1</v>
      </c>
      <c r="BD175" s="227" t="s">
        <v>326</v>
      </c>
      <c r="BE175" s="227">
        <v>0</v>
      </c>
      <c r="BF175" s="227" t="s">
        <v>214</v>
      </c>
      <c r="BG175" s="227">
        <v>0</v>
      </c>
      <c r="BH175" s="227">
        <v>0</v>
      </c>
      <c r="BI175" s="227">
        <v>0</v>
      </c>
      <c r="BJ175" s="227">
        <v>0</v>
      </c>
      <c r="BK175" s="227">
        <v>0</v>
      </c>
      <c r="BL175" s="17">
        <v>13</v>
      </c>
      <c r="BM175" s="126"/>
      <c r="BN175" s="126"/>
      <c r="BO175" s="126"/>
      <c r="BP175" s="126">
        <v>2024</v>
      </c>
      <c r="BQ175" s="126" t="s">
        <v>171</v>
      </c>
      <c r="BS175" s="128"/>
      <c r="BT175" s="221" t="s">
        <v>2824</v>
      </c>
      <c r="BU175" s="118">
        <v>3</v>
      </c>
      <c r="BV175" s="17">
        <v>1</v>
      </c>
      <c r="BW175" s="17">
        <v>0</v>
      </c>
      <c r="BX175" s="17">
        <v>0</v>
      </c>
      <c r="BY175" s="17">
        <v>0</v>
      </c>
      <c r="BZ175" s="17">
        <v>2</v>
      </c>
      <c r="CB175" s="17">
        <v>6</v>
      </c>
      <c r="CC175" s="121">
        <v>13</v>
      </c>
      <c r="CE175" s="118">
        <v>0</v>
      </c>
      <c r="CF175" s="17">
        <v>0</v>
      </c>
      <c r="CG175" s="17">
        <v>0</v>
      </c>
      <c r="CH175" s="17">
        <v>0</v>
      </c>
      <c r="CI175" s="17">
        <v>0</v>
      </c>
      <c r="CJ175" s="17">
        <v>1</v>
      </c>
      <c r="CK175" s="17">
        <v>0</v>
      </c>
      <c r="CL175" s="121">
        <v>1</v>
      </c>
      <c r="CM175" s="17" t="s">
        <v>1385</v>
      </c>
      <c r="CN175" s="17" t="s">
        <v>2825</v>
      </c>
      <c r="CO175" s="17" t="s">
        <v>2826</v>
      </c>
      <c r="CP175" s="17">
        <v>16</v>
      </c>
      <c r="CQ175" s="118">
        <v>0</v>
      </c>
      <c r="CR175" s="17">
        <v>2</v>
      </c>
      <c r="CT175" s="17" t="s">
        <v>677</v>
      </c>
      <c r="CY175" s="121"/>
      <c r="CZ175" s="118"/>
      <c r="DC175" s="121"/>
      <c r="DD175" s="126"/>
      <c r="DF175" s="118"/>
      <c r="DG175" s="17" t="s">
        <v>1180</v>
      </c>
      <c r="DI175" s="126" t="s">
        <v>2809</v>
      </c>
      <c r="DJ175" s="118">
        <v>19</v>
      </c>
      <c r="DK175" s="118" t="s">
        <v>2827</v>
      </c>
      <c r="DL175" s="121"/>
      <c r="DM175" s="17" t="s">
        <v>1299</v>
      </c>
      <c r="DQ175" s="121"/>
      <c r="DY175" s="118"/>
      <c r="ED175" s="121"/>
      <c r="EK175" s="118"/>
      <c r="EL175" s="121"/>
      <c r="EM175" s="118">
        <v>70</v>
      </c>
      <c r="EN175" s="17">
        <v>6</v>
      </c>
      <c r="EO175" s="121"/>
      <c r="EP175" s="17">
        <v>59</v>
      </c>
      <c r="EQ175" s="118"/>
      <c r="ER175" s="121"/>
      <c r="EZ175" s="121"/>
      <c r="FB175" s="118"/>
      <c r="FI175" s="121"/>
      <c r="FK175" s="118"/>
      <c r="FZ175" s="121"/>
      <c r="GB175" s="118"/>
      <c r="GH175" s="121"/>
      <c r="GI175" s="118"/>
      <c r="GN175" s="121"/>
      <c r="GO175" s="118"/>
      <c r="GU175" s="121"/>
      <c r="GV175" s="118"/>
      <c r="GY175" s="121"/>
      <c r="GZ175" s="118"/>
      <c r="HA175" s="121"/>
      <c r="HC175" s="118"/>
      <c r="HS175" s="121"/>
      <c r="HT175" s="17" t="s">
        <v>2828</v>
      </c>
    </row>
    <row r="176" spans="1:245" s="17" customFormat="1" ht="12" customHeight="1">
      <c r="A176" s="118">
        <v>170</v>
      </c>
      <c r="B176" s="17" t="s">
        <v>2030</v>
      </c>
      <c r="C176" s="17" t="s">
        <v>2037</v>
      </c>
      <c r="D176" s="17" t="s">
        <v>663</v>
      </c>
      <c r="E176" s="17" t="s">
        <v>572</v>
      </c>
      <c r="F176" s="17" t="s">
        <v>2042</v>
      </c>
      <c r="G176" s="17" t="s">
        <v>79</v>
      </c>
      <c r="H176" s="119">
        <v>-18.122653</v>
      </c>
      <c r="I176" s="120">
        <v>-63.959952000000001</v>
      </c>
      <c r="J176" s="17" t="s">
        <v>310</v>
      </c>
      <c r="K176" s="17" t="s">
        <v>2042</v>
      </c>
      <c r="L176" s="17" t="s">
        <v>2043</v>
      </c>
      <c r="M176" s="121" t="s">
        <v>177</v>
      </c>
      <c r="N176" s="122">
        <v>60</v>
      </c>
      <c r="O176" s="123" t="s">
        <v>78</v>
      </c>
      <c r="P176" s="17" t="s">
        <v>196</v>
      </c>
      <c r="Q176" s="121" t="s">
        <v>179</v>
      </c>
      <c r="R176" s="124">
        <v>3</v>
      </c>
      <c r="S176" s="124">
        <v>3</v>
      </c>
      <c r="T176" s="124">
        <v>0</v>
      </c>
      <c r="U176" s="124">
        <v>0</v>
      </c>
      <c r="V176" s="124">
        <v>3</v>
      </c>
      <c r="W176" s="124">
        <v>1</v>
      </c>
      <c r="X176" s="124">
        <v>0</v>
      </c>
      <c r="Y176" s="125">
        <v>1</v>
      </c>
      <c r="Z176" s="17">
        <v>11</v>
      </c>
      <c r="AA176" s="126"/>
      <c r="AB176" s="127" t="s">
        <v>1163</v>
      </c>
      <c r="AC176" s="227" t="s">
        <v>212</v>
      </c>
      <c r="AD176" s="227">
        <v>3</v>
      </c>
      <c r="AE176" s="227" t="s">
        <v>181</v>
      </c>
      <c r="AF176" s="227">
        <v>1</v>
      </c>
      <c r="AG176" s="227" t="s">
        <v>211</v>
      </c>
      <c r="AH176" s="227" t="s">
        <v>232</v>
      </c>
      <c r="AI176" s="227">
        <v>3</v>
      </c>
      <c r="AJ176" s="227" t="s">
        <v>184</v>
      </c>
      <c r="AK176" s="227">
        <v>1</v>
      </c>
      <c r="AL176" s="227" t="s">
        <v>236</v>
      </c>
      <c r="AM176" s="227" t="s">
        <v>77</v>
      </c>
      <c r="AN176" s="227">
        <v>0</v>
      </c>
      <c r="AO176" s="227" t="s">
        <v>77</v>
      </c>
      <c r="AP176" s="227">
        <v>0</v>
      </c>
      <c r="AQ176" s="227" t="s">
        <v>77</v>
      </c>
      <c r="AR176" s="227" t="s">
        <v>198</v>
      </c>
      <c r="AS176" s="227">
        <v>3</v>
      </c>
      <c r="AT176" s="227" t="s">
        <v>210</v>
      </c>
      <c r="AU176" s="227">
        <v>1</v>
      </c>
      <c r="AV176" s="227" t="s">
        <v>236</v>
      </c>
      <c r="AW176" s="227" t="s">
        <v>602</v>
      </c>
      <c r="AX176" s="227">
        <v>1</v>
      </c>
      <c r="AY176" s="227" t="s">
        <v>230</v>
      </c>
      <c r="AZ176" s="227">
        <v>0</v>
      </c>
      <c r="BA176" s="227" t="s">
        <v>236</v>
      </c>
      <c r="BB176" s="227" t="s">
        <v>77</v>
      </c>
      <c r="BC176" s="227">
        <v>0</v>
      </c>
      <c r="BD176" s="227" t="s">
        <v>77</v>
      </c>
      <c r="BE176" s="227">
        <v>0</v>
      </c>
      <c r="BF176" s="227" t="s">
        <v>77</v>
      </c>
      <c r="BG176" s="227" t="s">
        <v>2044</v>
      </c>
      <c r="BH176" s="227">
        <v>1</v>
      </c>
      <c r="BI176" s="227" t="s">
        <v>230</v>
      </c>
      <c r="BJ176" s="227">
        <v>0</v>
      </c>
      <c r="BK176" s="227" t="s">
        <v>236</v>
      </c>
      <c r="BL176" s="17">
        <v>11</v>
      </c>
      <c r="BM176" s="126"/>
      <c r="BN176" s="126"/>
      <c r="BO176" s="126"/>
      <c r="BP176" s="126">
        <v>2024</v>
      </c>
      <c r="BQ176" s="126" t="s">
        <v>171</v>
      </c>
      <c r="BS176" s="128"/>
      <c r="BT176" s="221" t="s">
        <v>2829</v>
      </c>
      <c r="BU176" s="118">
        <v>2</v>
      </c>
      <c r="BV176" s="17">
        <v>0</v>
      </c>
      <c r="BW176" s="17">
        <v>0</v>
      </c>
      <c r="BX176" s="17">
        <v>1</v>
      </c>
      <c r="BY176" s="17">
        <v>0</v>
      </c>
      <c r="BZ176" s="17">
        <v>1</v>
      </c>
      <c r="CB176" s="17">
        <v>4</v>
      </c>
      <c r="CC176" s="121">
        <v>11</v>
      </c>
      <c r="CE176" s="118">
        <v>0</v>
      </c>
      <c r="CF176" s="17">
        <v>0</v>
      </c>
      <c r="CG176" s="17">
        <v>1</v>
      </c>
      <c r="CH176" s="17">
        <v>0</v>
      </c>
      <c r="CI176" s="17">
        <v>0</v>
      </c>
      <c r="CJ176" s="17">
        <v>0</v>
      </c>
      <c r="CK176" s="17">
        <v>0</v>
      </c>
      <c r="CL176" s="121">
        <v>1</v>
      </c>
      <c r="CM176" s="17" t="s">
        <v>2830</v>
      </c>
      <c r="CN176" s="17" t="s">
        <v>2831</v>
      </c>
      <c r="CO176" s="17" t="s">
        <v>2832</v>
      </c>
      <c r="CP176" s="17">
        <v>1</v>
      </c>
      <c r="CQ176" s="118">
        <v>1</v>
      </c>
      <c r="CR176" s="17">
        <v>1</v>
      </c>
      <c r="CS176" s="17" t="s">
        <v>676</v>
      </c>
      <c r="CT176" s="17" t="s">
        <v>677</v>
      </c>
      <c r="CY176" s="121"/>
      <c r="CZ176" s="118"/>
      <c r="DC176" s="121"/>
      <c r="DD176" s="126"/>
      <c r="DF176" s="118"/>
      <c r="DG176" s="17" t="s">
        <v>1137</v>
      </c>
      <c r="DI176" s="126" t="s">
        <v>2833</v>
      </c>
      <c r="DJ176" s="118">
        <v>3</v>
      </c>
      <c r="DK176" s="118" t="s">
        <v>2834</v>
      </c>
      <c r="DL176" s="121"/>
      <c r="DM176" s="17" t="s">
        <v>1120</v>
      </c>
      <c r="DQ176" s="121"/>
      <c r="DY176" s="118"/>
      <c r="ED176" s="121"/>
      <c r="EK176" s="118"/>
      <c r="EL176" s="121"/>
      <c r="EM176" s="118">
        <v>100</v>
      </c>
      <c r="EN176" s="17">
        <v>4</v>
      </c>
      <c r="EO176" s="121"/>
      <c r="EP176" s="17">
        <v>81</v>
      </c>
      <c r="EQ176" s="118"/>
      <c r="ER176" s="121"/>
      <c r="EZ176" s="121"/>
      <c r="FB176" s="118"/>
      <c r="FI176" s="121"/>
      <c r="FK176" s="118"/>
      <c r="FZ176" s="121"/>
      <c r="GB176" s="118"/>
      <c r="GH176" s="121"/>
      <c r="GI176" s="118"/>
      <c r="GN176" s="121"/>
      <c r="GO176" s="118"/>
      <c r="GU176" s="121"/>
      <c r="GV176" s="118"/>
      <c r="GY176" s="121"/>
      <c r="GZ176" s="118"/>
      <c r="HA176" s="121"/>
      <c r="HC176" s="118"/>
      <c r="HS176" s="121"/>
      <c r="HT176" s="17" t="s">
        <v>2835</v>
      </c>
    </row>
    <row r="177" spans="1:228" s="17" customFormat="1" ht="12" customHeight="1">
      <c r="A177" s="118">
        <v>171</v>
      </c>
      <c r="B177" s="17" t="s">
        <v>555</v>
      </c>
      <c r="C177" s="17" t="s">
        <v>2037</v>
      </c>
      <c r="D177" s="17" t="s">
        <v>663</v>
      </c>
      <c r="E177" s="17" t="s">
        <v>318</v>
      </c>
      <c r="F177" s="17" t="s">
        <v>2045</v>
      </c>
      <c r="G177" s="17" t="s">
        <v>79</v>
      </c>
      <c r="H177" s="119">
        <v>-17.772469999999998</v>
      </c>
      <c r="I177" s="120">
        <v>-63.14866</v>
      </c>
      <c r="J177" s="17" t="s">
        <v>303</v>
      </c>
      <c r="K177" s="17" t="s">
        <v>176</v>
      </c>
      <c r="L177" s="17" t="s">
        <v>304</v>
      </c>
      <c r="M177" s="121" t="s">
        <v>177</v>
      </c>
      <c r="N177" s="122">
        <v>40</v>
      </c>
      <c r="O177" s="123" t="s">
        <v>78</v>
      </c>
      <c r="P177" s="17" t="s">
        <v>196</v>
      </c>
      <c r="Q177" s="121" t="s">
        <v>179</v>
      </c>
      <c r="R177" s="124">
        <v>3</v>
      </c>
      <c r="S177" s="124">
        <v>3</v>
      </c>
      <c r="T177" s="124">
        <v>0</v>
      </c>
      <c r="U177" s="124">
        <v>0</v>
      </c>
      <c r="V177" s="124">
        <v>3</v>
      </c>
      <c r="W177" s="124">
        <v>1</v>
      </c>
      <c r="X177" s="124">
        <v>1</v>
      </c>
      <c r="Y177" s="125">
        <v>2</v>
      </c>
      <c r="Z177" s="17">
        <v>13</v>
      </c>
      <c r="AA177" s="126"/>
      <c r="AB177" s="127" t="s">
        <v>333</v>
      </c>
      <c r="AC177" s="227" t="s">
        <v>192</v>
      </c>
      <c r="AD177" s="227">
        <v>3</v>
      </c>
      <c r="AE177" s="227" t="s">
        <v>181</v>
      </c>
      <c r="AF177" s="227">
        <v>1</v>
      </c>
      <c r="AG177" s="227" t="s">
        <v>211</v>
      </c>
      <c r="AH177" s="227" t="s">
        <v>222</v>
      </c>
      <c r="AI177" s="227">
        <v>3</v>
      </c>
      <c r="AJ177" s="227" t="s">
        <v>184</v>
      </c>
      <c r="AK177" s="227">
        <v>1</v>
      </c>
      <c r="AL177" s="227" t="s">
        <v>206</v>
      </c>
      <c r="AM177" s="227" t="s">
        <v>77</v>
      </c>
      <c r="AN177" s="227">
        <v>0</v>
      </c>
      <c r="AO177" s="227" t="s">
        <v>77</v>
      </c>
      <c r="AP177" s="227">
        <v>0</v>
      </c>
      <c r="AQ177" s="227" t="s">
        <v>77</v>
      </c>
      <c r="AR177" s="227" t="s">
        <v>198</v>
      </c>
      <c r="AS177" s="227">
        <v>3</v>
      </c>
      <c r="AT177" s="227" t="s">
        <v>326</v>
      </c>
      <c r="AU177" s="227">
        <v>0</v>
      </c>
      <c r="AV177" s="227" t="s">
        <v>214</v>
      </c>
      <c r="AW177" s="227" t="s">
        <v>2046</v>
      </c>
      <c r="AX177" s="227">
        <v>1</v>
      </c>
      <c r="AY177" s="227" t="s">
        <v>325</v>
      </c>
      <c r="AZ177" s="227">
        <v>1</v>
      </c>
      <c r="BA177" s="227" t="s">
        <v>214</v>
      </c>
      <c r="BB177" s="227" t="s">
        <v>252</v>
      </c>
      <c r="BC177" s="227">
        <v>1</v>
      </c>
      <c r="BD177" s="227" t="s">
        <v>326</v>
      </c>
      <c r="BE177" s="227">
        <v>0</v>
      </c>
      <c r="BF177" s="227" t="s">
        <v>214</v>
      </c>
      <c r="BG177" s="227" t="s">
        <v>784</v>
      </c>
      <c r="BH177" s="227">
        <v>2</v>
      </c>
      <c r="BI177" s="227" t="s">
        <v>326</v>
      </c>
      <c r="BJ177" s="227">
        <v>0</v>
      </c>
      <c r="BK177" s="227" t="s">
        <v>214</v>
      </c>
      <c r="BL177" s="17">
        <v>13</v>
      </c>
      <c r="BM177" s="126"/>
      <c r="BN177" s="126"/>
      <c r="BO177" s="126"/>
      <c r="BP177" s="126">
        <v>2024</v>
      </c>
      <c r="BQ177" s="126" t="s">
        <v>171</v>
      </c>
      <c r="BS177" s="128"/>
      <c r="BT177" s="221" t="s">
        <v>2836</v>
      </c>
      <c r="BU177" s="118">
        <v>3</v>
      </c>
      <c r="BV177" s="17">
        <v>0</v>
      </c>
      <c r="BW177" s="17">
        <v>1</v>
      </c>
      <c r="BX177" s="17">
        <v>0</v>
      </c>
      <c r="BY177" s="17">
        <v>0</v>
      </c>
      <c r="BZ177" s="17">
        <v>0</v>
      </c>
      <c r="CB177" s="17">
        <v>4</v>
      </c>
      <c r="CC177" s="121">
        <v>13</v>
      </c>
      <c r="CE177" s="118">
        <v>0</v>
      </c>
      <c r="CF177" s="17">
        <v>0</v>
      </c>
      <c r="CG177" s="17">
        <v>0</v>
      </c>
      <c r="CH177" s="17">
        <v>0</v>
      </c>
      <c r="CI177" s="17">
        <v>0</v>
      </c>
      <c r="CJ177" s="17">
        <v>3</v>
      </c>
      <c r="CK177" s="17">
        <v>0</v>
      </c>
      <c r="CL177" s="121">
        <v>3</v>
      </c>
      <c r="CM177" s="17" t="s">
        <v>2837</v>
      </c>
      <c r="CN177" s="17" t="s">
        <v>1124</v>
      </c>
      <c r="CO177" s="17" t="s">
        <v>1125</v>
      </c>
      <c r="CP177" s="17">
        <v>12</v>
      </c>
      <c r="CQ177" s="118">
        <v>0</v>
      </c>
      <c r="CR177" s="17">
        <v>0</v>
      </c>
      <c r="CY177" s="121"/>
      <c r="CZ177" s="118"/>
      <c r="DC177" s="121"/>
      <c r="DD177" s="126"/>
      <c r="DF177" s="118"/>
      <c r="DG177" s="17" t="s">
        <v>1289</v>
      </c>
      <c r="DI177" s="126" t="s">
        <v>2679</v>
      </c>
      <c r="DJ177" s="118">
        <v>10</v>
      </c>
      <c r="DK177" s="118" t="s">
        <v>2838</v>
      </c>
      <c r="DL177" s="121"/>
      <c r="DM177" s="17" t="s">
        <v>2839</v>
      </c>
      <c r="DQ177" s="121"/>
      <c r="DY177" s="118"/>
      <c r="ED177" s="121"/>
      <c r="EK177" s="118"/>
      <c r="EL177" s="121"/>
      <c r="EM177" s="118">
        <v>70</v>
      </c>
      <c r="EN177" s="17">
        <v>4</v>
      </c>
      <c r="EO177" s="121"/>
      <c r="EP177" s="17">
        <v>59</v>
      </c>
      <c r="EQ177" s="118"/>
      <c r="ER177" s="121"/>
      <c r="EZ177" s="121"/>
      <c r="FB177" s="118"/>
      <c r="FI177" s="121"/>
      <c r="FK177" s="118"/>
      <c r="FZ177" s="121"/>
      <c r="GB177" s="118"/>
      <c r="GH177" s="121"/>
      <c r="GI177" s="118"/>
      <c r="GN177" s="121"/>
      <c r="GO177" s="118"/>
      <c r="GU177" s="121"/>
      <c r="GV177" s="118"/>
      <c r="GY177" s="121"/>
      <c r="GZ177" s="118"/>
      <c r="HA177" s="121"/>
      <c r="HC177" s="118"/>
      <c r="HS177" s="121"/>
      <c r="HT177" s="17" t="s">
        <v>2840</v>
      </c>
    </row>
    <row r="178" spans="1:228" s="17" customFormat="1" ht="12" customHeight="1">
      <c r="A178" s="118">
        <v>172</v>
      </c>
      <c r="B178" s="17" t="s">
        <v>319</v>
      </c>
      <c r="C178" s="17">
        <v>0</v>
      </c>
      <c r="D178" s="17" t="s">
        <v>663</v>
      </c>
      <c r="E178" s="17" t="s">
        <v>1850</v>
      </c>
      <c r="F178" s="17" t="s">
        <v>2047</v>
      </c>
      <c r="G178" s="17" t="s">
        <v>79</v>
      </c>
      <c r="H178" s="119">
        <v>-17.777977</v>
      </c>
      <c r="I178" s="120">
        <v>-63.176862999999997</v>
      </c>
      <c r="J178" s="17" t="s">
        <v>303</v>
      </c>
      <c r="K178" s="17" t="s">
        <v>176</v>
      </c>
      <c r="L178" s="17" t="s">
        <v>304</v>
      </c>
      <c r="M178" s="121" t="s">
        <v>177</v>
      </c>
      <c r="N178" s="122">
        <v>15</v>
      </c>
      <c r="O178" s="123" t="s">
        <v>610</v>
      </c>
      <c r="P178" s="17" t="s">
        <v>196</v>
      </c>
      <c r="Q178" s="121" t="s">
        <v>179</v>
      </c>
      <c r="R178" s="124">
        <v>3</v>
      </c>
      <c r="S178" s="124">
        <v>3</v>
      </c>
      <c r="T178" s="124">
        <v>0</v>
      </c>
      <c r="U178" s="124">
        <v>0</v>
      </c>
      <c r="V178" s="124">
        <v>3</v>
      </c>
      <c r="W178" s="124">
        <v>2</v>
      </c>
      <c r="X178" s="124">
        <v>1</v>
      </c>
      <c r="Y178" s="125">
        <v>0</v>
      </c>
      <c r="Z178" s="17">
        <v>12</v>
      </c>
      <c r="AA178" s="126"/>
      <c r="AB178" s="127" t="s">
        <v>237</v>
      </c>
      <c r="AC178" s="227" t="s">
        <v>212</v>
      </c>
      <c r="AD178" s="227">
        <v>3</v>
      </c>
      <c r="AE178" s="227" t="s">
        <v>181</v>
      </c>
      <c r="AF178" s="227">
        <v>1</v>
      </c>
      <c r="AG178" s="227" t="s">
        <v>236</v>
      </c>
      <c r="AH178" s="227" t="s">
        <v>232</v>
      </c>
      <c r="AI178" s="227">
        <v>3</v>
      </c>
      <c r="AJ178" s="227" t="s">
        <v>184</v>
      </c>
      <c r="AK178" s="227">
        <v>1</v>
      </c>
      <c r="AL178" s="227" t="s">
        <v>195</v>
      </c>
      <c r="AM178" s="227" t="s">
        <v>77</v>
      </c>
      <c r="AN178" s="227">
        <v>0</v>
      </c>
      <c r="AO178" s="227" t="s">
        <v>77</v>
      </c>
      <c r="AP178" s="227">
        <v>0</v>
      </c>
      <c r="AQ178" s="227" t="s">
        <v>77</v>
      </c>
      <c r="AR178" s="227" t="s">
        <v>198</v>
      </c>
      <c r="AS178" s="227">
        <v>3</v>
      </c>
      <c r="AT178" s="227" t="s">
        <v>199</v>
      </c>
      <c r="AU178" s="227">
        <v>1</v>
      </c>
      <c r="AV178" s="227" t="s">
        <v>236</v>
      </c>
      <c r="AW178" s="227" t="s">
        <v>2048</v>
      </c>
      <c r="AX178" s="227">
        <v>2</v>
      </c>
      <c r="AY178" s="227" t="s">
        <v>200</v>
      </c>
      <c r="AZ178" s="227">
        <v>0</v>
      </c>
      <c r="BA178" s="227" t="s">
        <v>236</v>
      </c>
      <c r="BB178" s="227" t="s">
        <v>252</v>
      </c>
      <c r="BC178" s="227">
        <v>1</v>
      </c>
      <c r="BD178" s="227" t="s">
        <v>2049</v>
      </c>
      <c r="BE178" s="227">
        <v>0</v>
      </c>
      <c r="BF178" s="227" t="s">
        <v>206</v>
      </c>
      <c r="BG178" s="227">
        <v>0</v>
      </c>
      <c r="BH178" s="227">
        <v>0</v>
      </c>
      <c r="BI178" s="227">
        <v>0</v>
      </c>
      <c r="BJ178" s="227">
        <v>0</v>
      </c>
      <c r="BK178" s="227">
        <v>0</v>
      </c>
      <c r="BL178" s="17">
        <v>12</v>
      </c>
      <c r="BM178" s="126"/>
      <c r="BN178" s="126"/>
      <c r="BO178" s="126"/>
      <c r="BP178" s="126">
        <v>2024</v>
      </c>
      <c r="BQ178" s="126" t="s">
        <v>171</v>
      </c>
      <c r="BS178" s="128"/>
      <c r="BT178" s="221" t="s">
        <v>2841</v>
      </c>
      <c r="BU178" s="118">
        <v>2</v>
      </c>
      <c r="BV178" s="17">
        <v>0</v>
      </c>
      <c r="BW178" s="17">
        <v>1</v>
      </c>
      <c r="BX178" s="17">
        <v>0</v>
      </c>
      <c r="BY178" s="17">
        <v>0</v>
      </c>
      <c r="BZ178" s="17">
        <v>2</v>
      </c>
      <c r="CB178" s="17">
        <v>5</v>
      </c>
      <c r="CC178" s="121">
        <v>12</v>
      </c>
      <c r="CE178" s="118">
        <v>0</v>
      </c>
      <c r="CF178" s="17">
        <v>0</v>
      </c>
      <c r="CG178" s="17">
        <v>1</v>
      </c>
      <c r="CH178" s="17">
        <v>0</v>
      </c>
      <c r="CI178" s="17">
        <v>0</v>
      </c>
      <c r="CJ178" s="17">
        <v>0</v>
      </c>
      <c r="CK178" s="17">
        <v>0</v>
      </c>
      <c r="CL178" s="121">
        <v>1</v>
      </c>
      <c r="CM178" s="17" t="s">
        <v>2842</v>
      </c>
      <c r="CN178" s="17" t="s">
        <v>2843</v>
      </c>
      <c r="CO178" s="17" t="s">
        <v>2844</v>
      </c>
      <c r="CP178" s="17">
        <v>2</v>
      </c>
      <c r="CQ178" s="118">
        <v>1</v>
      </c>
      <c r="CR178" s="17">
        <v>2</v>
      </c>
      <c r="CS178" s="17" t="s">
        <v>676</v>
      </c>
      <c r="CT178" s="17" t="s">
        <v>677</v>
      </c>
      <c r="CY178" s="121"/>
      <c r="CZ178" s="118"/>
      <c r="DC178" s="121"/>
      <c r="DD178" s="126"/>
      <c r="DF178" s="118"/>
      <c r="DG178" s="17" t="s">
        <v>2821</v>
      </c>
      <c r="DI178" s="126" t="s">
        <v>2713</v>
      </c>
      <c r="DJ178" s="118">
        <v>6</v>
      </c>
      <c r="DK178" s="118" t="s">
        <v>2845</v>
      </c>
      <c r="DL178" s="121"/>
      <c r="DM178" s="17" t="s">
        <v>1120</v>
      </c>
      <c r="DQ178" s="121"/>
      <c r="DY178" s="118"/>
      <c r="ED178" s="121"/>
      <c r="EK178" s="118"/>
      <c r="EL178" s="121"/>
      <c r="EM178" s="118">
        <v>30</v>
      </c>
      <c r="EN178" s="17">
        <v>5</v>
      </c>
      <c r="EO178" s="121"/>
      <c r="EP178" s="17">
        <v>31</v>
      </c>
      <c r="EQ178" s="118"/>
      <c r="ER178" s="121"/>
      <c r="EZ178" s="121"/>
      <c r="FB178" s="118"/>
      <c r="FI178" s="121"/>
      <c r="FK178" s="118"/>
      <c r="FZ178" s="121"/>
      <c r="GB178" s="118"/>
      <c r="GH178" s="121"/>
      <c r="GI178" s="118"/>
      <c r="GN178" s="121"/>
      <c r="GO178" s="118"/>
      <c r="GU178" s="121"/>
      <c r="GV178" s="118"/>
      <c r="GY178" s="121"/>
      <c r="GZ178" s="118"/>
      <c r="HA178" s="121"/>
      <c r="HC178" s="118"/>
      <c r="HS178" s="121"/>
      <c r="HT178" s="17" t="s">
        <v>2846</v>
      </c>
    </row>
    <row r="179" spans="1:228" s="17" customFormat="1" ht="12" customHeight="1">
      <c r="A179" s="118">
        <v>173</v>
      </c>
      <c r="B179" s="17">
        <v>0</v>
      </c>
      <c r="C179" s="17">
        <v>0</v>
      </c>
      <c r="D179" s="17" t="s">
        <v>663</v>
      </c>
      <c r="E179" s="17" t="s">
        <v>1668</v>
      </c>
      <c r="F179" s="17" t="s">
        <v>2050</v>
      </c>
      <c r="G179" s="17" t="s">
        <v>79</v>
      </c>
      <c r="H179" s="119">
        <v>-17.352022999999999</v>
      </c>
      <c r="I179" s="120">
        <v>-63.239932000000003</v>
      </c>
      <c r="J179" s="17" t="s">
        <v>303</v>
      </c>
      <c r="K179" s="17" t="s">
        <v>705</v>
      </c>
      <c r="L179" s="17" t="s">
        <v>305</v>
      </c>
      <c r="M179" s="121" t="s">
        <v>177</v>
      </c>
      <c r="N179" s="122">
        <v>40</v>
      </c>
      <c r="O179" s="123" t="s">
        <v>78</v>
      </c>
      <c r="P179" s="17" t="s">
        <v>202</v>
      </c>
      <c r="Q179" s="121" t="s">
        <v>179</v>
      </c>
      <c r="R179" s="124">
        <v>3</v>
      </c>
      <c r="S179" s="124">
        <v>3</v>
      </c>
      <c r="T179" s="124">
        <v>0</v>
      </c>
      <c r="U179" s="124">
        <v>0</v>
      </c>
      <c r="V179" s="124">
        <v>0</v>
      </c>
      <c r="W179" s="124">
        <v>3</v>
      </c>
      <c r="X179" s="124">
        <v>3</v>
      </c>
      <c r="Y179" s="125">
        <v>0</v>
      </c>
      <c r="Z179" s="17">
        <v>12</v>
      </c>
      <c r="AA179" s="126"/>
      <c r="AB179" s="127" t="s">
        <v>191</v>
      </c>
      <c r="AC179" s="227" t="s">
        <v>222</v>
      </c>
      <c r="AD179" s="227">
        <v>3</v>
      </c>
      <c r="AE179" s="227" t="s">
        <v>181</v>
      </c>
      <c r="AF179" s="227">
        <v>1</v>
      </c>
      <c r="AG179" s="227" t="s">
        <v>211</v>
      </c>
      <c r="AH179" s="227" t="s">
        <v>222</v>
      </c>
      <c r="AI179" s="227">
        <v>3</v>
      </c>
      <c r="AJ179" s="227" t="s">
        <v>184</v>
      </c>
      <c r="AK179" s="227">
        <v>1</v>
      </c>
      <c r="AL179" s="227" t="s">
        <v>195</v>
      </c>
      <c r="AM179" s="227" t="s">
        <v>77</v>
      </c>
      <c r="AN179" s="227">
        <v>0</v>
      </c>
      <c r="AO179" s="227" t="s">
        <v>77</v>
      </c>
      <c r="AP179" s="227">
        <v>0</v>
      </c>
      <c r="AQ179" s="227" t="s">
        <v>77</v>
      </c>
      <c r="AR179" s="227" t="s">
        <v>77</v>
      </c>
      <c r="AS179" s="227">
        <v>0</v>
      </c>
      <c r="AT179" s="227" t="s">
        <v>77</v>
      </c>
      <c r="AU179" s="227">
        <v>0</v>
      </c>
      <c r="AV179" s="227" t="s">
        <v>77</v>
      </c>
      <c r="AW179" s="227" t="s">
        <v>186</v>
      </c>
      <c r="AX179" s="227">
        <v>3</v>
      </c>
      <c r="AY179" s="227" t="s">
        <v>187</v>
      </c>
      <c r="AZ179" s="227">
        <v>1</v>
      </c>
      <c r="BA179" s="227" t="s">
        <v>236</v>
      </c>
      <c r="BB179" s="227" t="s">
        <v>675</v>
      </c>
      <c r="BC179" s="227">
        <v>3</v>
      </c>
      <c r="BD179" s="227" t="s">
        <v>2049</v>
      </c>
      <c r="BE179" s="227">
        <v>0</v>
      </c>
      <c r="BF179" s="227" t="s">
        <v>206</v>
      </c>
      <c r="BG179" s="227">
        <v>0</v>
      </c>
      <c r="BH179" s="227">
        <v>0</v>
      </c>
      <c r="BI179" s="227">
        <v>0</v>
      </c>
      <c r="BJ179" s="227">
        <v>0</v>
      </c>
      <c r="BK179" s="227">
        <v>0</v>
      </c>
      <c r="BL179" s="17">
        <v>12</v>
      </c>
      <c r="BM179" s="126"/>
      <c r="BN179" s="126"/>
      <c r="BO179" s="126"/>
      <c r="BP179" s="126">
        <v>2024</v>
      </c>
      <c r="BQ179" s="126" t="s">
        <v>171</v>
      </c>
      <c r="BS179" s="128"/>
      <c r="BT179" s="221" t="s">
        <v>2847</v>
      </c>
      <c r="BU179" s="118">
        <v>3</v>
      </c>
      <c r="BV179" s="17">
        <v>2</v>
      </c>
      <c r="BW179" s="17">
        <v>0</v>
      </c>
      <c r="BX179" s="17">
        <v>0</v>
      </c>
      <c r="BY179" s="17">
        <v>1</v>
      </c>
      <c r="BZ179" s="17">
        <v>1</v>
      </c>
      <c r="CB179" s="17">
        <v>7</v>
      </c>
      <c r="CC179" s="121">
        <v>12</v>
      </c>
      <c r="CE179" s="118">
        <v>1</v>
      </c>
      <c r="CF179" s="17">
        <v>0</v>
      </c>
      <c r="CG179" s="17">
        <v>0</v>
      </c>
      <c r="CH179" s="17">
        <v>0</v>
      </c>
      <c r="CI179" s="17">
        <v>0</v>
      </c>
      <c r="CJ179" s="17">
        <v>2</v>
      </c>
      <c r="CK179" s="17">
        <v>0</v>
      </c>
      <c r="CL179" s="121">
        <v>3</v>
      </c>
      <c r="CM179" s="17" t="s">
        <v>2848</v>
      </c>
      <c r="CN179" s="17" t="s">
        <v>1107</v>
      </c>
      <c r="CO179" s="17" t="s">
        <v>1108</v>
      </c>
      <c r="CP179" s="17">
        <v>1</v>
      </c>
      <c r="CQ179" s="118">
        <v>1</v>
      </c>
      <c r="CR179" s="17">
        <v>1</v>
      </c>
      <c r="CS179" s="17" t="s">
        <v>676</v>
      </c>
      <c r="CT179" s="17" t="s">
        <v>677</v>
      </c>
      <c r="CY179" s="121"/>
      <c r="CZ179" s="118"/>
      <c r="DC179" s="121"/>
      <c r="DD179" s="126"/>
      <c r="DF179" s="118"/>
      <c r="DG179" s="17" t="s">
        <v>1110</v>
      </c>
      <c r="DI179" s="126" t="s">
        <v>2733</v>
      </c>
      <c r="DJ179" s="118">
        <v>3</v>
      </c>
      <c r="DK179" s="118" t="s">
        <v>2849</v>
      </c>
      <c r="DL179" s="121"/>
      <c r="DM179" s="17" t="s">
        <v>2850</v>
      </c>
      <c r="DQ179" s="121"/>
      <c r="DY179" s="118"/>
      <c r="ED179" s="121"/>
      <c r="EK179" s="118"/>
      <c r="EL179" s="121"/>
      <c r="EM179" s="118">
        <v>70</v>
      </c>
      <c r="EN179" s="17">
        <v>7</v>
      </c>
      <c r="EO179" s="121"/>
      <c r="EP179" s="17">
        <v>59</v>
      </c>
      <c r="EQ179" s="118"/>
      <c r="ER179" s="121"/>
      <c r="EV179" s="128"/>
      <c r="EW179" s="128"/>
      <c r="EZ179" s="121"/>
      <c r="FB179" s="118"/>
      <c r="FI179" s="121"/>
      <c r="FK179" s="118"/>
      <c r="FZ179" s="129"/>
      <c r="GB179" s="118"/>
      <c r="GH179" s="121"/>
      <c r="GI179" s="118"/>
      <c r="GN179" s="121"/>
      <c r="GO179" s="118"/>
      <c r="GU179" s="121"/>
      <c r="GV179" s="118"/>
      <c r="GY179" s="121"/>
      <c r="GZ179" s="118"/>
      <c r="HA179" s="121"/>
      <c r="HC179" s="118"/>
      <c r="HS179" s="121"/>
      <c r="HT179" s="17" t="s">
        <v>2851</v>
      </c>
    </row>
    <row r="180" spans="1:228" s="17" customFormat="1" ht="12" customHeight="1">
      <c r="A180" s="118">
        <v>174</v>
      </c>
      <c r="B180" s="17" t="s">
        <v>689</v>
      </c>
      <c r="C180" s="17">
        <v>0</v>
      </c>
      <c r="D180" s="17" t="s">
        <v>663</v>
      </c>
      <c r="E180" s="17" t="s">
        <v>1821</v>
      </c>
      <c r="F180" s="17" t="s">
        <v>2051</v>
      </c>
      <c r="G180" s="17" t="s">
        <v>79</v>
      </c>
      <c r="H180" s="119">
        <v>-17.838495000000002</v>
      </c>
      <c r="I180" s="120">
        <v>-63.124851999999997</v>
      </c>
      <c r="J180" s="17" t="s">
        <v>303</v>
      </c>
      <c r="K180" s="17" t="s">
        <v>176</v>
      </c>
      <c r="L180" s="17" t="s">
        <v>304</v>
      </c>
      <c r="M180" s="121" t="s">
        <v>177</v>
      </c>
      <c r="N180" s="122">
        <v>40</v>
      </c>
      <c r="O180" s="123" t="s">
        <v>78</v>
      </c>
      <c r="P180" s="17" t="s">
        <v>196</v>
      </c>
      <c r="Q180" s="121" t="s">
        <v>179</v>
      </c>
      <c r="R180" s="124">
        <v>3</v>
      </c>
      <c r="S180" s="124">
        <v>3</v>
      </c>
      <c r="T180" s="124">
        <v>0</v>
      </c>
      <c r="U180" s="124">
        <v>3</v>
      </c>
      <c r="V180" s="124">
        <v>0</v>
      </c>
      <c r="W180" s="124">
        <v>3</v>
      </c>
      <c r="X180" s="124">
        <v>0</v>
      </c>
      <c r="Y180" s="125">
        <v>0</v>
      </c>
      <c r="Z180" s="17">
        <v>12</v>
      </c>
      <c r="AA180" s="126"/>
      <c r="AB180" s="127" t="s">
        <v>180</v>
      </c>
      <c r="AC180" s="227" t="s">
        <v>223</v>
      </c>
      <c r="AD180" s="227">
        <v>3</v>
      </c>
      <c r="AE180" s="227" t="s">
        <v>181</v>
      </c>
      <c r="AF180" s="227">
        <v>1</v>
      </c>
      <c r="AG180" s="227" t="s">
        <v>206</v>
      </c>
      <c r="AH180" s="227" t="s">
        <v>222</v>
      </c>
      <c r="AI180" s="227">
        <v>3</v>
      </c>
      <c r="AJ180" s="227" t="s">
        <v>184</v>
      </c>
      <c r="AK180" s="227">
        <v>1</v>
      </c>
      <c r="AL180" s="227" t="s">
        <v>236</v>
      </c>
      <c r="AM180" s="227" t="s">
        <v>185</v>
      </c>
      <c r="AN180" s="227">
        <v>3</v>
      </c>
      <c r="AO180" s="227" t="s">
        <v>184</v>
      </c>
      <c r="AP180" s="227">
        <v>1</v>
      </c>
      <c r="AQ180" s="227" t="s">
        <v>236</v>
      </c>
      <c r="AR180" s="227" t="s">
        <v>77</v>
      </c>
      <c r="AS180" s="227">
        <v>0</v>
      </c>
      <c r="AT180" s="227" t="s">
        <v>77</v>
      </c>
      <c r="AU180" s="227">
        <v>0</v>
      </c>
      <c r="AV180" s="227" t="s">
        <v>77</v>
      </c>
      <c r="AW180" s="227" t="s">
        <v>218</v>
      </c>
      <c r="AX180" s="227">
        <v>3</v>
      </c>
      <c r="AY180" s="227" t="s">
        <v>187</v>
      </c>
      <c r="AZ180" s="227">
        <v>1</v>
      </c>
      <c r="BA180" s="227" t="s">
        <v>236</v>
      </c>
      <c r="BB180" s="227" t="s">
        <v>77</v>
      </c>
      <c r="BC180" s="227">
        <v>0</v>
      </c>
      <c r="BD180" s="227" t="s">
        <v>77</v>
      </c>
      <c r="BE180" s="227">
        <v>0</v>
      </c>
      <c r="BF180" s="227" t="s">
        <v>77</v>
      </c>
      <c r="BG180" s="227">
        <v>0</v>
      </c>
      <c r="BH180" s="227">
        <v>0</v>
      </c>
      <c r="BI180" s="227">
        <v>0</v>
      </c>
      <c r="BJ180" s="227">
        <v>0</v>
      </c>
      <c r="BK180" s="227">
        <v>0</v>
      </c>
      <c r="BL180" s="17">
        <v>12</v>
      </c>
      <c r="BM180" s="126"/>
      <c r="BN180" s="126"/>
      <c r="BO180" s="126"/>
      <c r="BP180" s="126">
        <v>2024</v>
      </c>
      <c r="BQ180" s="126" t="s">
        <v>171</v>
      </c>
      <c r="BS180" s="128"/>
      <c r="BT180" s="221" t="s">
        <v>2852</v>
      </c>
      <c r="BU180" s="118">
        <v>3</v>
      </c>
      <c r="BV180" s="17">
        <v>0</v>
      </c>
      <c r="BW180" s="17">
        <v>0</v>
      </c>
      <c r="BX180" s="17">
        <v>1</v>
      </c>
      <c r="BY180" s="17">
        <v>0</v>
      </c>
      <c r="BZ180" s="17">
        <v>2</v>
      </c>
      <c r="CB180" s="17">
        <v>6</v>
      </c>
      <c r="CC180" s="121">
        <v>12</v>
      </c>
      <c r="CE180" s="118">
        <v>0</v>
      </c>
      <c r="CF180" s="17">
        <v>0</v>
      </c>
      <c r="CG180" s="17">
        <v>1</v>
      </c>
      <c r="CH180" s="17">
        <v>0</v>
      </c>
      <c r="CI180" s="17">
        <v>0</v>
      </c>
      <c r="CJ180" s="17">
        <v>0</v>
      </c>
      <c r="CK180" s="17">
        <v>0</v>
      </c>
      <c r="CL180" s="121">
        <v>1</v>
      </c>
      <c r="CM180" s="17" t="s">
        <v>1334</v>
      </c>
      <c r="CN180" s="17" t="s">
        <v>1200</v>
      </c>
      <c r="CO180" s="17" t="s">
        <v>1335</v>
      </c>
      <c r="CP180" s="17">
        <v>5</v>
      </c>
      <c r="CQ180" s="118">
        <v>1</v>
      </c>
      <c r="CR180" s="17">
        <v>2</v>
      </c>
      <c r="CS180" s="17" t="s">
        <v>676</v>
      </c>
      <c r="CT180" s="17" t="s">
        <v>677</v>
      </c>
      <c r="CY180" s="121"/>
      <c r="CZ180" s="118"/>
      <c r="DC180" s="121"/>
      <c r="DD180" s="126"/>
      <c r="DF180" s="118"/>
      <c r="DG180" s="17" t="s">
        <v>1137</v>
      </c>
      <c r="DI180" s="126" t="s">
        <v>2659</v>
      </c>
      <c r="DJ180" s="118">
        <v>20</v>
      </c>
      <c r="DK180" s="118" t="s">
        <v>1327</v>
      </c>
      <c r="DL180" s="121"/>
      <c r="DM180" s="17" t="s">
        <v>1120</v>
      </c>
      <c r="DQ180" s="121"/>
      <c r="DY180" s="118"/>
      <c r="ED180" s="121"/>
      <c r="EK180" s="118"/>
      <c r="EL180" s="121"/>
      <c r="EM180" s="118">
        <v>70</v>
      </c>
      <c r="EN180" s="17">
        <v>6</v>
      </c>
      <c r="EO180" s="121"/>
      <c r="EP180" s="17">
        <v>59</v>
      </c>
      <c r="EQ180" s="118"/>
      <c r="ER180" s="121"/>
      <c r="EZ180" s="121"/>
      <c r="FB180" s="118"/>
      <c r="FI180" s="121"/>
      <c r="FK180" s="118"/>
      <c r="FZ180" s="121"/>
      <c r="GB180" s="118"/>
      <c r="GH180" s="121"/>
      <c r="GI180" s="118"/>
      <c r="GN180" s="121"/>
      <c r="GO180" s="118"/>
      <c r="GU180" s="121"/>
      <c r="GV180" s="118"/>
      <c r="GY180" s="121"/>
      <c r="GZ180" s="118"/>
      <c r="HA180" s="121"/>
      <c r="HC180" s="118"/>
      <c r="HS180" s="121"/>
      <c r="HT180" s="17" t="s">
        <v>1490</v>
      </c>
    </row>
    <row r="181" spans="1:228" s="17" customFormat="1" ht="12" customHeight="1">
      <c r="A181" s="118">
        <v>175</v>
      </c>
      <c r="B181" s="17" t="s">
        <v>555</v>
      </c>
      <c r="C181" s="17">
        <v>0</v>
      </c>
      <c r="D181" s="17" t="s">
        <v>663</v>
      </c>
      <c r="E181" s="17" t="s">
        <v>1870</v>
      </c>
      <c r="F181" s="17" t="s">
        <v>2052</v>
      </c>
      <c r="G181" s="17" t="s">
        <v>79</v>
      </c>
      <c r="H181" s="119">
        <v>-17.805261000000002</v>
      </c>
      <c r="I181" s="120">
        <v>-63.1999</v>
      </c>
      <c r="J181" s="17" t="s">
        <v>303</v>
      </c>
      <c r="K181" s="17" t="s">
        <v>176</v>
      </c>
      <c r="L181" s="17" t="s">
        <v>304</v>
      </c>
      <c r="M181" s="121" t="s">
        <v>177</v>
      </c>
      <c r="N181" s="122">
        <v>60</v>
      </c>
      <c r="O181" s="123" t="s">
        <v>78</v>
      </c>
      <c r="P181" s="17" t="s">
        <v>196</v>
      </c>
      <c r="Q181" s="121" t="s">
        <v>179</v>
      </c>
      <c r="R181" s="124">
        <v>3</v>
      </c>
      <c r="S181" s="124">
        <v>3</v>
      </c>
      <c r="T181" s="124">
        <v>0</v>
      </c>
      <c r="U181" s="124">
        <v>0</v>
      </c>
      <c r="V181" s="124">
        <v>0</v>
      </c>
      <c r="W181" s="124">
        <v>3</v>
      </c>
      <c r="X181" s="124">
        <v>2</v>
      </c>
      <c r="Y181" s="125">
        <v>0</v>
      </c>
      <c r="Z181" s="17">
        <v>11</v>
      </c>
      <c r="AA181" s="126"/>
      <c r="AB181" s="127" t="s">
        <v>333</v>
      </c>
      <c r="AC181" s="227" t="s">
        <v>192</v>
      </c>
      <c r="AD181" s="227">
        <v>3</v>
      </c>
      <c r="AE181" s="227" t="s">
        <v>181</v>
      </c>
      <c r="AF181" s="227">
        <v>1</v>
      </c>
      <c r="AG181" s="227" t="s">
        <v>211</v>
      </c>
      <c r="AH181" s="227" t="s">
        <v>222</v>
      </c>
      <c r="AI181" s="227">
        <v>3</v>
      </c>
      <c r="AJ181" s="227" t="s">
        <v>184</v>
      </c>
      <c r="AK181" s="227">
        <v>1</v>
      </c>
      <c r="AL181" s="227" t="s">
        <v>206</v>
      </c>
      <c r="AM181" s="227" t="s">
        <v>77</v>
      </c>
      <c r="AN181" s="227">
        <v>0</v>
      </c>
      <c r="AO181" s="227" t="s">
        <v>77</v>
      </c>
      <c r="AP181" s="227">
        <v>0</v>
      </c>
      <c r="AQ181" s="227" t="s">
        <v>77</v>
      </c>
      <c r="AR181" s="227" t="s">
        <v>77</v>
      </c>
      <c r="AS181" s="227">
        <v>0</v>
      </c>
      <c r="AT181" s="227" t="s">
        <v>77</v>
      </c>
      <c r="AU181" s="227">
        <v>0</v>
      </c>
      <c r="AV181" s="227" t="s">
        <v>77</v>
      </c>
      <c r="AW181" s="227" t="s">
        <v>234</v>
      </c>
      <c r="AX181" s="227">
        <v>3</v>
      </c>
      <c r="AY181" s="227" t="s">
        <v>325</v>
      </c>
      <c r="AZ181" s="227">
        <v>1</v>
      </c>
      <c r="BA181" s="227" t="s">
        <v>189</v>
      </c>
      <c r="BB181" s="227" t="s">
        <v>258</v>
      </c>
      <c r="BC181" s="227">
        <v>2</v>
      </c>
      <c r="BD181" s="227" t="s">
        <v>326</v>
      </c>
      <c r="BE181" s="227">
        <v>0</v>
      </c>
      <c r="BF181" s="227" t="s">
        <v>189</v>
      </c>
      <c r="BG181" s="227">
        <v>0</v>
      </c>
      <c r="BH181" s="227">
        <v>0</v>
      </c>
      <c r="BI181" s="227">
        <v>0</v>
      </c>
      <c r="BJ181" s="227">
        <v>0</v>
      </c>
      <c r="BK181" s="227">
        <v>0</v>
      </c>
      <c r="BL181" s="17">
        <v>11</v>
      </c>
      <c r="BM181" s="126"/>
      <c r="BN181" s="126"/>
      <c r="BO181" s="126"/>
      <c r="BP181" s="126">
        <v>2024</v>
      </c>
      <c r="BQ181" s="126" t="s">
        <v>171</v>
      </c>
      <c r="BS181" s="128"/>
      <c r="BT181" s="221" t="s">
        <v>2853</v>
      </c>
      <c r="BU181" s="118">
        <v>3</v>
      </c>
      <c r="BV181" s="17">
        <v>0</v>
      </c>
      <c r="BW181" s="17">
        <v>0</v>
      </c>
      <c r="BX181" s="17">
        <v>1</v>
      </c>
      <c r="BY181" s="17">
        <v>0</v>
      </c>
      <c r="BZ181" s="17">
        <v>2</v>
      </c>
      <c r="CB181" s="17">
        <v>6</v>
      </c>
      <c r="CC181" s="121">
        <v>11</v>
      </c>
      <c r="CE181" s="118">
        <v>0</v>
      </c>
      <c r="CF181" s="17">
        <v>0</v>
      </c>
      <c r="CG181" s="17">
        <v>1</v>
      </c>
      <c r="CH181" s="17">
        <v>0</v>
      </c>
      <c r="CI181" s="17">
        <v>0</v>
      </c>
      <c r="CJ181" s="17">
        <v>0</v>
      </c>
      <c r="CK181" s="17">
        <v>0</v>
      </c>
      <c r="CL181" s="121">
        <v>1</v>
      </c>
      <c r="CM181" s="17" t="s">
        <v>2854</v>
      </c>
      <c r="CN181" s="17" t="s">
        <v>1143</v>
      </c>
      <c r="CO181" s="17" t="s">
        <v>1411</v>
      </c>
      <c r="CP181" s="17">
        <v>2</v>
      </c>
      <c r="CQ181" s="118">
        <v>0</v>
      </c>
      <c r="CR181" s="17">
        <v>2</v>
      </c>
      <c r="CT181" s="17" t="s">
        <v>677</v>
      </c>
      <c r="CY181" s="121"/>
      <c r="CZ181" s="118"/>
      <c r="DC181" s="121"/>
      <c r="DD181" s="126"/>
      <c r="DF181" s="118"/>
      <c r="DG181" s="17" t="s">
        <v>1137</v>
      </c>
      <c r="DI181" s="126" t="s">
        <v>2809</v>
      </c>
      <c r="DJ181" s="118">
        <v>19</v>
      </c>
      <c r="DK181" s="118" t="s">
        <v>1336</v>
      </c>
      <c r="DL181" s="121"/>
      <c r="DM181" s="17" t="s">
        <v>1120</v>
      </c>
      <c r="DQ181" s="121"/>
      <c r="DY181" s="118"/>
      <c r="ED181" s="121"/>
      <c r="EK181" s="118"/>
      <c r="EL181" s="121"/>
      <c r="EM181" s="118">
        <v>100</v>
      </c>
      <c r="EN181" s="17">
        <v>6</v>
      </c>
      <c r="EO181" s="121"/>
      <c r="EP181" s="17">
        <v>81</v>
      </c>
      <c r="EQ181" s="118"/>
      <c r="ER181" s="121"/>
      <c r="EZ181" s="121"/>
      <c r="FB181" s="118"/>
      <c r="FI181" s="121"/>
      <c r="FK181" s="118"/>
      <c r="FZ181" s="121"/>
      <c r="GB181" s="118"/>
      <c r="GH181" s="121"/>
      <c r="GI181" s="118"/>
      <c r="GN181" s="121"/>
      <c r="GO181" s="118"/>
      <c r="GU181" s="121"/>
      <c r="GV181" s="118"/>
      <c r="GY181" s="121"/>
      <c r="GZ181" s="118"/>
      <c r="HA181" s="121"/>
      <c r="HC181" s="118"/>
      <c r="HS181" s="121"/>
      <c r="HT181" s="17" t="s">
        <v>1337</v>
      </c>
    </row>
    <row r="182" spans="1:228" s="17" customFormat="1" ht="12" customHeight="1">
      <c r="A182" s="118">
        <v>176</v>
      </c>
      <c r="B182" s="17" t="s">
        <v>689</v>
      </c>
      <c r="C182" s="17">
        <v>0</v>
      </c>
      <c r="D182" s="17" t="s">
        <v>663</v>
      </c>
      <c r="E182" s="17" t="s">
        <v>1921</v>
      </c>
      <c r="F182" s="17" t="s">
        <v>2053</v>
      </c>
      <c r="G182" s="17" t="s">
        <v>79</v>
      </c>
      <c r="H182" s="119">
        <v>-17.757026</v>
      </c>
      <c r="I182" s="120">
        <v>-63.155901999999998</v>
      </c>
      <c r="J182" s="17" t="s">
        <v>303</v>
      </c>
      <c r="K182" s="17" t="s">
        <v>176</v>
      </c>
      <c r="L182" s="17" t="s">
        <v>304</v>
      </c>
      <c r="M182" s="121" t="s">
        <v>177</v>
      </c>
      <c r="N182" s="122">
        <v>40</v>
      </c>
      <c r="O182" s="123" t="s">
        <v>78</v>
      </c>
      <c r="P182" s="17" t="s">
        <v>196</v>
      </c>
      <c r="Q182" s="121" t="s">
        <v>179</v>
      </c>
      <c r="R182" s="124">
        <v>3</v>
      </c>
      <c r="S182" s="124">
        <v>3</v>
      </c>
      <c r="T182" s="124">
        <v>0</v>
      </c>
      <c r="U182" s="124">
        <v>0</v>
      </c>
      <c r="V182" s="124">
        <v>0</v>
      </c>
      <c r="W182" s="124">
        <v>3</v>
      </c>
      <c r="X182" s="124">
        <v>0</v>
      </c>
      <c r="Y182" s="125">
        <v>0</v>
      </c>
      <c r="Z182" s="17">
        <v>9</v>
      </c>
      <c r="AA182" s="126"/>
      <c r="AB182" s="127" t="s">
        <v>2855</v>
      </c>
      <c r="AC182" s="227" t="s">
        <v>212</v>
      </c>
      <c r="AD182" s="227">
        <v>3</v>
      </c>
      <c r="AE182" s="227" t="s">
        <v>181</v>
      </c>
      <c r="AF182" s="227">
        <v>1</v>
      </c>
      <c r="AG182" s="227" t="s">
        <v>236</v>
      </c>
      <c r="AH182" s="227" t="s">
        <v>232</v>
      </c>
      <c r="AI182" s="227">
        <v>3</v>
      </c>
      <c r="AJ182" s="227" t="s">
        <v>227</v>
      </c>
      <c r="AK182" s="227">
        <v>1</v>
      </c>
      <c r="AL182" s="227" t="s">
        <v>206</v>
      </c>
      <c r="AM182" s="227" t="s">
        <v>77</v>
      </c>
      <c r="AN182" s="227">
        <v>0</v>
      </c>
      <c r="AO182" s="227" t="s">
        <v>77</v>
      </c>
      <c r="AP182" s="227">
        <v>0</v>
      </c>
      <c r="AQ182" s="227" t="s">
        <v>77</v>
      </c>
      <c r="AR182" s="227" t="s">
        <v>77</v>
      </c>
      <c r="AS182" s="227">
        <v>0</v>
      </c>
      <c r="AT182" s="227" t="s">
        <v>77</v>
      </c>
      <c r="AU182" s="227">
        <v>0</v>
      </c>
      <c r="AV182" s="227" t="s">
        <v>77</v>
      </c>
      <c r="AW182" s="227" t="s">
        <v>218</v>
      </c>
      <c r="AX182" s="227">
        <v>3</v>
      </c>
      <c r="AY182" s="227" t="s">
        <v>187</v>
      </c>
      <c r="AZ182" s="227">
        <v>1</v>
      </c>
      <c r="BA182" s="227" t="s">
        <v>236</v>
      </c>
      <c r="BB182" s="227" t="s">
        <v>77</v>
      </c>
      <c r="BC182" s="227">
        <v>0</v>
      </c>
      <c r="BD182" s="227" t="s">
        <v>77</v>
      </c>
      <c r="BE182" s="227">
        <v>0</v>
      </c>
      <c r="BF182" s="227" t="s">
        <v>77</v>
      </c>
      <c r="BG182" s="227">
        <v>0</v>
      </c>
      <c r="BH182" s="227">
        <v>0</v>
      </c>
      <c r="BI182" s="227">
        <v>0</v>
      </c>
      <c r="BJ182" s="227">
        <v>0</v>
      </c>
      <c r="BK182" s="227">
        <v>0</v>
      </c>
      <c r="BL182" s="17">
        <v>9</v>
      </c>
      <c r="BM182" s="126"/>
      <c r="BN182" s="126"/>
      <c r="BO182" s="126"/>
      <c r="BP182" s="126">
        <v>2024</v>
      </c>
      <c r="BQ182" s="126" t="s">
        <v>171</v>
      </c>
      <c r="BS182" s="128"/>
      <c r="BT182" s="221" t="s">
        <v>2856</v>
      </c>
      <c r="BU182" s="118">
        <v>2</v>
      </c>
      <c r="BV182" s="17">
        <v>0</v>
      </c>
      <c r="BW182" s="17">
        <v>0</v>
      </c>
      <c r="BX182" s="17">
        <v>1</v>
      </c>
      <c r="BY182" s="17">
        <v>0</v>
      </c>
      <c r="BZ182" s="17">
        <v>2</v>
      </c>
      <c r="CB182" s="17">
        <v>5</v>
      </c>
      <c r="CC182" s="121">
        <v>9</v>
      </c>
      <c r="CE182" s="118">
        <v>0</v>
      </c>
      <c r="CF182" s="17">
        <v>0</v>
      </c>
      <c r="CG182" s="17">
        <v>1</v>
      </c>
      <c r="CH182" s="17">
        <v>0</v>
      </c>
      <c r="CI182" s="17">
        <v>0</v>
      </c>
      <c r="CJ182" s="17">
        <v>0</v>
      </c>
      <c r="CK182" s="17">
        <v>0</v>
      </c>
      <c r="CL182" s="121">
        <v>1</v>
      </c>
      <c r="CM182" s="17" t="s">
        <v>2857</v>
      </c>
      <c r="CN182" s="17" t="s">
        <v>1200</v>
      </c>
      <c r="CO182" s="17" t="s">
        <v>1201</v>
      </c>
      <c r="CP182" s="17">
        <v>4</v>
      </c>
      <c r="CQ182" s="118">
        <v>1</v>
      </c>
      <c r="CR182" s="17">
        <v>2</v>
      </c>
      <c r="CS182" s="17" t="s">
        <v>676</v>
      </c>
      <c r="CT182" s="17" t="s">
        <v>677</v>
      </c>
      <c r="CY182" s="121"/>
      <c r="CZ182" s="118"/>
      <c r="DC182" s="121"/>
      <c r="DD182" s="126"/>
      <c r="DF182" s="118"/>
      <c r="DG182" s="17" t="s">
        <v>1137</v>
      </c>
      <c r="DI182" s="126" t="s">
        <v>2713</v>
      </c>
      <c r="DJ182" s="118">
        <v>6</v>
      </c>
      <c r="DK182" s="118" t="s">
        <v>2858</v>
      </c>
      <c r="DL182" s="121"/>
      <c r="DM182" s="17" t="s">
        <v>1120</v>
      </c>
      <c r="DQ182" s="121"/>
      <c r="DY182" s="118"/>
      <c r="ED182" s="121"/>
      <c r="EK182" s="118"/>
      <c r="EL182" s="121"/>
      <c r="EM182" s="118">
        <v>70</v>
      </c>
      <c r="EN182" s="17">
        <v>5</v>
      </c>
      <c r="EO182" s="121"/>
      <c r="EP182" s="17">
        <v>59</v>
      </c>
      <c r="EQ182" s="118"/>
      <c r="ER182" s="121"/>
      <c r="EZ182" s="121"/>
      <c r="FB182" s="118"/>
      <c r="FI182" s="121"/>
      <c r="FK182" s="118"/>
      <c r="FZ182" s="121"/>
      <c r="GB182" s="118"/>
      <c r="GH182" s="121"/>
      <c r="GI182" s="118"/>
      <c r="GN182" s="121"/>
      <c r="GO182" s="118"/>
      <c r="GU182" s="121"/>
      <c r="GV182" s="118"/>
      <c r="GY182" s="121"/>
      <c r="GZ182" s="118"/>
      <c r="HA182" s="121"/>
      <c r="HC182" s="118"/>
      <c r="HS182" s="121"/>
      <c r="HT182" s="17" t="s">
        <v>2859</v>
      </c>
    </row>
    <row r="183" spans="1:228" s="17" customFormat="1" ht="12" customHeight="1">
      <c r="A183" s="118">
        <v>177</v>
      </c>
      <c r="B183" s="17" t="s">
        <v>670</v>
      </c>
      <c r="C183" s="17">
        <v>0</v>
      </c>
      <c r="D183" s="17" t="s">
        <v>663</v>
      </c>
      <c r="E183" s="17" t="s">
        <v>1841</v>
      </c>
      <c r="F183" s="17" t="s">
        <v>2054</v>
      </c>
      <c r="G183" s="17" t="s">
        <v>79</v>
      </c>
      <c r="H183" s="119">
        <v>-17.782299999999999</v>
      </c>
      <c r="I183" s="120">
        <v>-63.180999999999997</v>
      </c>
      <c r="J183" s="17" t="s">
        <v>303</v>
      </c>
      <c r="K183" s="17" t="s">
        <v>176</v>
      </c>
      <c r="L183" s="17" t="s">
        <v>304</v>
      </c>
      <c r="M183" s="121" t="s">
        <v>177</v>
      </c>
      <c r="N183" s="122">
        <v>30</v>
      </c>
      <c r="O183" s="123" t="s">
        <v>610</v>
      </c>
      <c r="P183" s="17" t="s">
        <v>196</v>
      </c>
      <c r="Q183" s="121" t="s">
        <v>179</v>
      </c>
      <c r="R183" s="124">
        <v>3</v>
      </c>
      <c r="S183" s="124">
        <v>3</v>
      </c>
      <c r="T183" s="124">
        <v>0</v>
      </c>
      <c r="U183" s="124">
        <v>0</v>
      </c>
      <c r="V183" s="124">
        <v>0</v>
      </c>
      <c r="W183" s="124">
        <v>3</v>
      </c>
      <c r="X183" s="124">
        <v>3</v>
      </c>
      <c r="Y183" s="125">
        <v>0</v>
      </c>
      <c r="Z183" s="17">
        <v>12</v>
      </c>
      <c r="AA183" s="126"/>
      <c r="AB183" s="127" t="s">
        <v>191</v>
      </c>
      <c r="AC183" s="227" t="s">
        <v>192</v>
      </c>
      <c r="AD183" s="227">
        <v>3</v>
      </c>
      <c r="AE183" s="227" t="s">
        <v>181</v>
      </c>
      <c r="AF183" s="227">
        <v>1</v>
      </c>
      <c r="AG183" s="227" t="s">
        <v>211</v>
      </c>
      <c r="AH183" s="227" t="s">
        <v>194</v>
      </c>
      <c r="AI183" s="227">
        <v>3</v>
      </c>
      <c r="AJ183" s="227" t="s">
        <v>184</v>
      </c>
      <c r="AK183" s="227">
        <v>1</v>
      </c>
      <c r="AL183" s="227" t="s">
        <v>206</v>
      </c>
      <c r="AM183" s="227" t="s">
        <v>77</v>
      </c>
      <c r="AN183" s="227">
        <v>0</v>
      </c>
      <c r="AO183" s="227" t="s">
        <v>77</v>
      </c>
      <c r="AP183" s="227">
        <v>0</v>
      </c>
      <c r="AQ183" s="227" t="s">
        <v>77</v>
      </c>
      <c r="AR183" s="227" t="s">
        <v>77</v>
      </c>
      <c r="AS183" s="227">
        <v>0</v>
      </c>
      <c r="AT183" s="227" t="s">
        <v>77</v>
      </c>
      <c r="AU183" s="227">
        <v>0</v>
      </c>
      <c r="AV183" s="227" t="s">
        <v>77</v>
      </c>
      <c r="AW183" s="227" t="s">
        <v>234</v>
      </c>
      <c r="AX183" s="227">
        <v>3</v>
      </c>
      <c r="AY183" s="227" t="s">
        <v>187</v>
      </c>
      <c r="AZ183" s="227">
        <v>1</v>
      </c>
      <c r="BA183" s="227" t="s">
        <v>211</v>
      </c>
      <c r="BB183" s="227" t="s">
        <v>675</v>
      </c>
      <c r="BC183" s="227">
        <v>3</v>
      </c>
      <c r="BD183" s="227" t="s">
        <v>229</v>
      </c>
      <c r="BE183" s="227">
        <v>0</v>
      </c>
      <c r="BF183" s="227" t="s">
        <v>211</v>
      </c>
      <c r="BG183" s="227">
        <v>0</v>
      </c>
      <c r="BH183" s="227">
        <v>0</v>
      </c>
      <c r="BI183" s="227">
        <v>0</v>
      </c>
      <c r="BJ183" s="227">
        <v>0</v>
      </c>
      <c r="BK183" s="227">
        <v>0</v>
      </c>
      <c r="BL183" s="17">
        <v>12</v>
      </c>
      <c r="BM183" s="126"/>
      <c r="BN183" s="126"/>
      <c r="BO183" s="126"/>
      <c r="BP183" s="126">
        <v>2024</v>
      </c>
      <c r="BQ183" s="126" t="s">
        <v>171</v>
      </c>
      <c r="BS183" s="128"/>
      <c r="BT183" s="221" t="s">
        <v>2818</v>
      </c>
      <c r="BU183" s="118">
        <v>3</v>
      </c>
      <c r="BV183" s="17">
        <v>0</v>
      </c>
      <c r="BW183" s="17">
        <v>0</v>
      </c>
      <c r="BX183" s="17">
        <v>0</v>
      </c>
      <c r="BY183" s="17">
        <v>0</v>
      </c>
      <c r="BZ183" s="17">
        <v>3</v>
      </c>
      <c r="CB183" s="17">
        <v>6</v>
      </c>
      <c r="CC183" s="121">
        <v>12</v>
      </c>
      <c r="CE183" s="118">
        <v>0</v>
      </c>
      <c r="CF183" s="17">
        <v>0</v>
      </c>
      <c r="CG183" s="17">
        <v>0</v>
      </c>
      <c r="CH183" s="17">
        <v>0</v>
      </c>
      <c r="CI183" s="17">
        <v>0</v>
      </c>
      <c r="CJ183" s="17">
        <v>0</v>
      </c>
      <c r="CK183" s="17">
        <v>0</v>
      </c>
      <c r="CL183" s="121">
        <v>0</v>
      </c>
      <c r="CM183" s="17" t="s">
        <v>1123</v>
      </c>
      <c r="CN183" s="17" t="s">
        <v>1107</v>
      </c>
      <c r="CO183" s="17" t="s">
        <v>1125</v>
      </c>
      <c r="CP183" s="17">
        <v>26</v>
      </c>
      <c r="CQ183" s="118">
        <v>1</v>
      </c>
      <c r="CR183" s="17">
        <v>2</v>
      </c>
      <c r="CS183" s="17" t="s">
        <v>676</v>
      </c>
      <c r="CT183" s="17" t="s">
        <v>677</v>
      </c>
      <c r="CY183" s="121"/>
      <c r="CZ183" s="118"/>
      <c r="DC183" s="121"/>
      <c r="DD183" s="126"/>
      <c r="DF183" s="118"/>
      <c r="DG183" s="17" t="s">
        <v>1127</v>
      </c>
      <c r="DI183" s="126" t="s">
        <v>2682</v>
      </c>
      <c r="DJ183" s="118">
        <v>9</v>
      </c>
      <c r="DK183" s="118" t="s">
        <v>1332</v>
      </c>
      <c r="DL183" s="121"/>
      <c r="DM183" s="17" t="s">
        <v>130</v>
      </c>
      <c r="DQ183" s="121"/>
      <c r="DY183" s="118"/>
      <c r="ED183" s="121"/>
      <c r="EK183" s="118"/>
      <c r="EL183" s="121"/>
      <c r="EM183" s="118">
        <v>70</v>
      </c>
      <c r="EN183" s="17">
        <v>6</v>
      </c>
      <c r="EO183" s="121"/>
      <c r="EP183" s="17">
        <v>48</v>
      </c>
      <c r="EQ183" s="118"/>
      <c r="ER183" s="121"/>
      <c r="EZ183" s="121"/>
      <c r="FB183" s="118"/>
      <c r="FI183" s="121"/>
      <c r="FK183" s="118"/>
      <c r="FZ183" s="121"/>
      <c r="GB183" s="118"/>
      <c r="GH183" s="121"/>
      <c r="GI183" s="118"/>
      <c r="GN183" s="121"/>
      <c r="GO183" s="118"/>
      <c r="GU183" s="121"/>
      <c r="GV183" s="118"/>
      <c r="GY183" s="121"/>
      <c r="GZ183" s="118"/>
      <c r="HA183" s="121"/>
      <c r="HC183" s="118"/>
      <c r="HS183" s="121"/>
      <c r="HT183" s="17" t="s">
        <v>1332</v>
      </c>
    </row>
    <row r="184" spans="1:228" s="17" customFormat="1" ht="12" customHeight="1">
      <c r="A184" s="118">
        <v>178</v>
      </c>
      <c r="B184" s="17" t="s">
        <v>689</v>
      </c>
      <c r="C184" s="17">
        <v>0</v>
      </c>
      <c r="D184" s="17" t="s">
        <v>663</v>
      </c>
      <c r="E184" s="17" t="s">
        <v>1766</v>
      </c>
      <c r="F184" s="17" t="s">
        <v>2055</v>
      </c>
      <c r="G184" s="17" t="s">
        <v>79</v>
      </c>
      <c r="H184" s="119">
        <v>-17.764579999999999</v>
      </c>
      <c r="I184" s="120">
        <v>-63.084829999999997</v>
      </c>
      <c r="J184" s="17" t="s">
        <v>303</v>
      </c>
      <c r="K184" s="17" t="s">
        <v>176</v>
      </c>
      <c r="L184" s="17" t="s">
        <v>304</v>
      </c>
      <c r="M184" s="121" t="s">
        <v>177</v>
      </c>
      <c r="N184" s="122">
        <v>60</v>
      </c>
      <c r="O184" s="123" t="s">
        <v>78</v>
      </c>
      <c r="P184" s="17" t="s">
        <v>196</v>
      </c>
      <c r="Q184" s="121" t="s">
        <v>179</v>
      </c>
      <c r="R184" s="124">
        <v>2</v>
      </c>
      <c r="S184" s="124">
        <v>3</v>
      </c>
      <c r="T184" s="124">
        <v>0</v>
      </c>
      <c r="U184" s="124">
        <v>0</v>
      </c>
      <c r="V184" s="124">
        <v>0</v>
      </c>
      <c r="W184" s="124">
        <v>3</v>
      </c>
      <c r="X184" s="124">
        <v>2</v>
      </c>
      <c r="Y184" s="125">
        <v>0</v>
      </c>
      <c r="Z184" s="17">
        <v>10</v>
      </c>
      <c r="AA184" s="126"/>
      <c r="AB184" s="127" t="s">
        <v>309</v>
      </c>
      <c r="AC184" s="227" t="s">
        <v>2056</v>
      </c>
      <c r="AD184" s="227">
        <v>2</v>
      </c>
      <c r="AE184" s="227" t="s">
        <v>254</v>
      </c>
      <c r="AF184" s="227">
        <v>1</v>
      </c>
      <c r="AG184" s="227" t="s">
        <v>211</v>
      </c>
      <c r="AH184" s="227" t="s">
        <v>222</v>
      </c>
      <c r="AI184" s="227">
        <v>3</v>
      </c>
      <c r="AJ184" s="227" t="s">
        <v>184</v>
      </c>
      <c r="AK184" s="227">
        <v>1</v>
      </c>
      <c r="AL184" s="227" t="s">
        <v>206</v>
      </c>
      <c r="AM184" s="227" t="s">
        <v>77</v>
      </c>
      <c r="AN184" s="227">
        <v>0</v>
      </c>
      <c r="AO184" s="227" t="s">
        <v>77</v>
      </c>
      <c r="AP184" s="227">
        <v>0</v>
      </c>
      <c r="AQ184" s="227" t="s">
        <v>77</v>
      </c>
      <c r="AR184" s="227" t="s">
        <v>77</v>
      </c>
      <c r="AS184" s="227">
        <v>0</v>
      </c>
      <c r="AT184" s="227" t="s">
        <v>77</v>
      </c>
      <c r="AU184" s="227">
        <v>0</v>
      </c>
      <c r="AV184" s="227" t="s">
        <v>77</v>
      </c>
      <c r="AW184" s="227" t="s">
        <v>186</v>
      </c>
      <c r="AX184" s="227">
        <v>3</v>
      </c>
      <c r="AY184" s="227" t="s">
        <v>255</v>
      </c>
      <c r="AZ184" s="227">
        <v>0</v>
      </c>
      <c r="BA184" s="227" t="s">
        <v>236</v>
      </c>
      <c r="BB184" s="227" t="s">
        <v>258</v>
      </c>
      <c r="BC184" s="227">
        <v>2</v>
      </c>
      <c r="BD184" s="227" t="s">
        <v>255</v>
      </c>
      <c r="BE184" s="227">
        <v>0</v>
      </c>
      <c r="BF184" s="227" t="s">
        <v>195</v>
      </c>
      <c r="BG184" s="227">
        <v>0</v>
      </c>
      <c r="BH184" s="227">
        <v>0</v>
      </c>
      <c r="BI184" s="227">
        <v>0</v>
      </c>
      <c r="BJ184" s="227">
        <v>0</v>
      </c>
      <c r="BK184" s="227">
        <v>0</v>
      </c>
      <c r="BL184" s="17">
        <v>10</v>
      </c>
      <c r="BM184" s="126"/>
      <c r="BN184" s="126"/>
      <c r="BO184" s="126"/>
      <c r="BP184" s="126">
        <v>2024</v>
      </c>
      <c r="BQ184" s="126" t="s">
        <v>171</v>
      </c>
      <c r="BS184" s="128"/>
      <c r="BT184" s="221" t="s">
        <v>2860</v>
      </c>
      <c r="BU184" s="118">
        <v>3</v>
      </c>
      <c r="BV184" s="17">
        <v>1</v>
      </c>
      <c r="BW184" s="17">
        <v>0</v>
      </c>
      <c r="BX184" s="17">
        <v>0</v>
      </c>
      <c r="BY184" s="17">
        <v>0</v>
      </c>
      <c r="BZ184" s="17">
        <v>1</v>
      </c>
      <c r="CB184" s="17">
        <v>5</v>
      </c>
      <c r="CC184" s="121">
        <v>10</v>
      </c>
      <c r="CE184" s="118">
        <v>0</v>
      </c>
      <c r="CF184" s="17">
        <v>0</v>
      </c>
      <c r="CG184" s="17">
        <v>1</v>
      </c>
      <c r="CH184" s="17">
        <v>0</v>
      </c>
      <c r="CI184" s="17">
        <v>0</v>
      </c>
      <c r="CJ184" s="17">
        <v>1</v>
      </c>
      <c r="CK184" s="17">
        <v>0</v>
      </c>
      <c r="CL184" s="121">
        <v>2</v>
      </c>
      <c r="CM184" s="17" t="s">
        <v>2861</v>
      </c>
      <c r="CN184" s="17" t="s">
        <v>1143</v>
      </c>
      <c r="CO184" s="17" t="s">
        <v>1411</v>
      </c>
      <c r="CP184" s="17">
        <v>2</v>
      </c>
      <c r="CQ184" s="118">
        <v>0</v>
      </c>
      <c r="CR184" s="17">
        <v>1</v>
      </c>
      <c r="CT184" s="17" t="s">
        <v>677</v>
      </c>
      <c r="CY184" s="121"/>
      <c r="CZ184" s="118"/>
      <c r="DC184" s="121"/>
      <c r="DD184" s="126"/>
      <c r="DF184" s="118"/>
      <c r="DG184" s="17" t="s">
        <v>1412</v>
      </c>
      <c r="DI184" s="126" t="s">
        <v>2715</v>
      </c>
      <c r="DJ184" s="118">
        <v>17</v>
      </c>
      <c r="DK184" s="118" t="s">
        <v>1413</v>
      </c>
      <c r="DL184" s="121"/>
      <c r="DM184" s="17" t="s">
        <v>1351</v>
      </c>
      <c r="DQ184" s="121"/>
      <c r="DY184" s="118"/>
      <c r="ED184" s="121"/>
      <c r="EK184" s="118"/>
      <c r="EL184" s="121"/>
      <c r="EM184" s="118">
        <v>100</v>
      </c>
      <c r="EN184" s="17">
        <v>5</v>
      </c>
      <c r="EO184" s="121"/>
      <c r="EP184" s="17">
        <v>81</v>
      </c>
      <c r="EQ184" s="118"/>
      <c r="ER184" s="121"/>
      <c r="EZ184" s="121"/>
      <c r="FB184" s="118"/>
      <c r="FI184" s="121"/>
      <c r="FK184" s="118"/>
      <c r="FZ184" s="121"/>
      <c r="GB184" s="118"/>
      <c r="GH184" s="121"/>
      <c r="GI184" s="118"/>
      <c r="GN184" s="121"/>
      <c r="GO184" s="118"/>
      <c r="GU184" s="121"/>
      <c r="GV184" s="118"/>
      <c r="GY184" s="121"/>
      <c r="GZ184" s="118"/>
      <c r="HA184" s="121"/>
      <c r="HC184" s="118"/>
      <c r="HS184" s="121"/>
      <c r="HT184" s="17" t="s">
        <v>1414</v>
      </c>
    </row>
    <row r="185" spans="1:228" s="17" customFormat="1" ht="12" customHeight="1">
      <c r="A185" s="118">
        <v>179</v>
      </c>
      <c r="B185" s="17" t="s">
        <v>573</v>
      </c>
      <c r="C185" s="17" t="s">
        <v>2037</v>
      </c>
      <c r="D185" s="17" t="s">
        <v>663</v>
      </c>
      <c r="E185" s="17" t="s">
        <v>576</v>
      </c>
      <c r="F185" s="17" t="s">
        <v>2057</v>
      </c>
      <c r="G185" s="17" t="s">
        <v>79</v>
      </c>
      <c r="H185" s="119">
        <v>-17.806280000000001</v>
      </c>
      <c r="I185" s="120">
        <v>-63.211759999999998</v>
      </c>
      <c r="J185" s="17" t="s">
        <v>303</v>
      </c>
      <c r="K185" s="17" t="s">
        <v>176</v>
      </c>
      <c r="L185" s="17" t="s">
        <v>304</v>
      </c>
      <c r="M185" s="121" t="s">
        <v>177</v>
      </c>
      <c r="N185" s="122">
        <v>40</v>
      </c>
      <c r="O185" s="123" t="s">
        <v>78</v>
      </c>
      <c r="P185" s="17" t="s">
        <v>196</v>
      </c>
      <c r="Q185" s="121" t="s">
        <v>179</v>
      </c>
      <c r="R185" s="124">
        <v>3</v>
      </c>
      <c r="S185" s="124">
        <v>3</v>
      </c>
      <c r="T185" s="124">
        <v>0</v>
      </c>
      <c r="U185" s="124">
        <v>0</v>
      </c>
      <c r="V185" s="124">
        <v>3</v>
      </c>
      <c r="W185" s="124">
        <v>1</v>
      </c>
      <c r="X185" s="124">
        <v>0</v>
      </c>
      <c r="Y185" s="125">
        <v>2</v>
      </c>
      <c r="Z185" s="17">
        <v>12</v>
      </c>
      <c r="AA185" s="126"/>
      <c r="AB185" s="127" t="s">
        <v>1163</v>
      </c>
      <c r="AC185" s="227" t="s">
        <v>212</v>
      </c>
      <c r="AD185" s="227">
        <v>3</v>
      </c>
      <c r="AE185" s="227" t="s">
        <v>181</v>
      </c>
      <c r="AF185" s="227">
        <v>1</v>
      </c>
      <c r="AG185" s="227" t="s">
        <v>236</v>
      </c>
      <c r="AH185" s="227" t="s">
        <v>232</v>
      </c>
      <c r="AI185" s="227">
        <v>3</v>
      </c>
      <c r="AJ185" s="227" t="s">
        <v>184</v>
      </c>
      <c r="AK185" s="227">
        <v>1</v>
      </c>
      <c r="AL185" s="227" t="s">
        <v>195</v>
      </c>
      <c r="AM185" s="227" t="s">
        <v>77</v>
      </c>
      <c r="AN185" s="227">
        <v>0</v>
      </c>
      <c r="AO185" s="227" t="s">
        <v>77</v>
      </c>
      <c r="AP185" s="227">
        <v>0</v>
      </c>
      <c r="AQ185" s="227" t="s">
        <v>77</v>
      </c>
      <c r="AR185" s="227" t="s">
        <v>198</v>
      </c>
      <c r="AS185" s="227">
        <v>3</v>
      </c>
      <c r="AT185" s="227" t="s">
        <v>210</v>
      </c>
      <c r="AU185" s="227">
        <v>1</v>
      </c>
      <c r="AV185" s="227" t="s">
        <v>236</v>
      </c>
      <c r="AW185" s="227" t="s">
        <v>2046</v>
      </c>
      <c r="AX185" s="227">
        <v>1</v>
      </c>
      <c r="AY185" s="227" t="s">
        <v>230</v>
      </c>
      <c r="AZ185" s="227">
        <v>0</v>
      </c>
      <c r="BA185" s="227" t="s">
        <v>236</v>
      </c>
      <c r="BB185" s="227" t="s">
        <v>77</v>
      </c>
      <c r="BC185" s="227">
        <v>0</v>
      </c>
      <c r="BD185" s="227" t="s">
        <v>77</v>
      </c>
      <c r="BE185" s="227">
        <v>0</v>
      </c>
      <c r="BF185" s="227" t="s">
        <v>77</v>
      </c>
      <c r="BG185" s="227" t="s">
        <v>2058</v>
      </c>
      <c r="BH185" s="227">
        <v>2</v>
      </c>
      <c r="BI185" s="227" t="s">
        <v>230</v>
      </c>
      <c r="BJ185" s="227">
        <v>0</v>
      </c>
      <c r="BK185" s="227" t="s">
        <v>236</v>
      </c>
      <c r="BL185" s="17">
        <v>12</v>
      </c>
      <c r="BM185" s="126"/>
      <c r="BN185" s="126"/>
      <c r="BO185" s="126"/>
      <c r="BP185" s="126">
        <v>2024</v>
      </c>
      <c r="BQ185" s="126" t="s">
        <v>171</v>
      </c>
      <c r="BS185" s="128"/>
      <c r="BT185" s="221" t="s">
        <v>2862</v>
      </c>
      <c r="BU185" s="118">
        <v>3</v>
      </c>
      <c r="BV185" s="17">
        <v>0</v>
      </c>
      <c r="BW185" s="17">
        <v>0</v>
      </c>
      <c r="BX185" s="17">
        <v>1</v>
      </c>
      <c r="BY185" s="17">
        <v>0</v>
      </c>
      <c r="BZ185" s="17">
        <v>1</v>
      </c>
      <c r="CB185" s="17">
        <v>5</v>
      </c>
      <c r="CC185" s="121">
        <v>12</v>
      </c>
      <c r="CE185" s="118">
        <v>0</v>
      </c>
      <c r="CF185" s="17">
        <v>0</v>
      </c>
      <c r="CG185" s="17">
        <v>1</v>
      </c>
      <c r="CH185" s="17">
        <v>0</v>
      </c>
      <c r="CI185" s="17">
        <v>0</v>
      </c>
      <c r="CJ185" s="17">
        <v>1</v>
      </c>
      <c r="CK185" s="17">
        <v>0</v>
      </c>
      <c r="CL185" s="121">
        <v>2</v>
      </c>
      <c r="CM185" s="17" t="s">
        <v>2863</v>
      </c>
      <c r="CN185" s="17" t="s">
        <v>1410</v>
      </c>
      <c r="CO185" s="17" t="s">
        <v>1411</v>
      </c>
      <c r="CP185" s="17">
        <v>1</v>
      </c>
      <c r="CQ185" s="118">
        <v>1</v>
      </c>
      <c r="CR185" s="17">
        <v>1</v>
      </c>
      <c r="CS185" s="17" t="s">
        <v>676</v>
      </c>
      <c r="CT185" s="17" t="s">
        <v>677</v>
      </c>
      <c r="CY185" s="121"/>
      <c r="CZ185" s="118"/>
      <c r="DC185" s="121"/>
      <c r="DD185" s="126"/>
      <c r="DF185" s="118"/>
      <c r="DG185" s="17" t="s">
        <v>1412</v>
      </c>
      <c r="DI185" s="126" t="s">
        <v>2723</v>
      </c>
      <c r="DJ185" s="118">
        <v>8</v>
      </c>
      <c r="DK185" s="118" t="s">
        <v>2864</v>
      </c>
      <c r="DL185" s="121"/>
      <c r="DM185" s="17" t="s">
        <v>1351</v>
      </c>
      <c r="DQ185" s="121"/>
      <c r="DY185" s="118"/>
      <c r="ED185" s="121"/>
      <c r="EK185" s="118"/>
      <c r="EL185" s="121"/>
      <c r="EM185" s="118">
        <v>70</v>
      </c>
      <c r="EN185" s="17">
        <v>5</v>
      </c>
      <c r="EO185" s="121"/>
      <c r="EP185" s="17">
        <v>59</v>
      </c>
      <c r="EQ185" s="118"/>
      <c r="ER185" s="121"/>
      <c r="EZ185" s="121"/>
      <c r="FB185" s="118"/>
      <c r="FI185" s="121"/>
      <c r="FK185" s="118"/>
      <c r="FZ185" s="121"/>
      <c r="GB185" s="118"/>
      <c r="GH185" s="121"/>
      <c r="GI185" s="118"/>
      <c r="GN185" s="121"/>
      <c r="GO185" s="118"/>
      <c r="GU185" s="121"/>
      <c r="GV185" s="118"/>
      <c r="GY185" s="121"/>
      <c r="GZ185" s="118"/>
      <c r="HA185" s="121"/>
      <c r="HC185" s="118"/>
      <c r="HS185" s="121"/>
      <c r="HT185" s="17" t="s">
        <v>2865</v>
      </c>
    </row>
    <row r="186" spans="1:228" s="17" customFormat="1" ht="12" customHeight="1">
      <c r="A186" s="118">
        <v>180</v>
      </c>
      <c r="B186" s="17" t="s">
        <v>319</v>
      </c>
      <c r="C186" s="17">
        <v>0</v>
      </c>
      <c r="D186" s="17" t="s">
        <v>663</v>
      </c>
      <c r="E186" s="17" t="s">
        <v>1690</v>
      </c>
      <c r="F186" s="17" t="s">
        <v>2059</v>
      </c>
      <c r="G186" s="17" t="s">
        <v>79</v>
      </c>
      <c r="H186" s="119">
        <v>-17.788018999999998</v>
      </c>
      <c r="I186" s="120">
        <v>-63.157200000000003</v>
      </c>
      <c r="J186" s="17" t="s">
        <v>303</v>
      </c>
      <c r="K186" s="17" t="s">
        <v>176</v>
      </c>
      <c r="L186" s="17" t="s">
        <v>304</v>
      </c>
      <c r="M186" s="121" t="s">
        <v>177</v>
      </c>
      <c r="N186" s="122">
        <v>25</v>
      </c>
      <c r="O186" s="123" t="s">
        <v>78</v>
      </c>
      <c r="P186" s="17" t="s">
        <v>178</v>
      </c>
      <c r="Q186" s="121" t="s">
        <v>179</v>
      </c>
      <c r="R186" s="124">
        <v>3</v>
      </c>
      <c r="S186" s="124">
        <v>3</v>
      </c>
      <c r="T186" s="124">
        <v>0</v>
      </c>
      <c r="U186" s="124">
        <v>0</v>
      </c>
      <c r="V186" s="124">
        <v>0</v>
      </c>
      <c r="W186" s="124">
        <v>3</v>
      </c>
      <c r="X186" s="124">
        <v>3</v>
      </c>
      <c r="Y186" s="125">
        <v>0</v>
      </c>
      <c r="Z186" s="17">
        <v>12</v>
      </c>
      <c r="AA186" s="126"/>
      <c r="AB186" s="127" t="s">
        <v>309</v>
      </c>
      <c r="AC186" s="227" t="s">
        <v>673</v>
      </c>
      <c r="AD186" s="227">
        <v>3</v>
      </c>
      <c r="AE186" s="227" t="s">
        <v>254</v>
      </c>
      <c r="AF186" s="227">
        <v>1</v>
      </c>
      <c r="AG186" s="227" t="s">
        <v>182</v>
      </c>
      <c r="AH186" s="227" t="s">
        <v>183</v>
      </c>
      <c r="AI186" s="227">
        <v>3</v>
      </c>
      <c r="AJ186" s="227" t="s">
        <v>184</v>
      </c>
      <c r="AK186" s="227">
        <v>1</v>
      </c>
      <c r="AL186" s="227" t="s">
        <v>182</v>
      </c>
      <c r="AM186" s="227" t="s">
        <v>77</v>
      </c>
      <c r="AN186" s="227">
        <v>0</v>
      </c>
      <c r="AO186" s="227" t="s">
        <v>77</v>
      </c>
      <c r="AP186" s="227">
        <v>0</v>
      </c>
      <c r="AQ186" s="227" t="s">
        <v>77</v>
      </c>
      <c r="AR186" s="227" t="s">
        <v>77</v>
      </c>
      <c r="AS186" s="227">
        <v>0</v>
      </c>
      <c r="AT186" s="227" t="s">
        <v>77</v>
      </c>
      <c r="AU186" s="227">
        <v>0</v>
      </c>
      <c r="AV186" s="227" t="s">
        <v>77</v>
      </c>
      <c r="AW186" s="227" t="s">
        <v>186</v>
      </c>
      <c r="AX186" s="227">
        <v>3</v>
      </c>
      <c r="AY186" s="227" t="s">
        <v>255</v>
      </c>
      <c r="AZ186" s="227">
        <v>0</v>
      </c>
      <c r="BA186" s="227" t="s">
        <v>182</v>
      </c>
      <c r="BB186" s="227" t="s">
        <v>930</v>
      </c>
      <c r="BC186" s="227">
        <v>3</v>
      </c>
      <c r="BD186" s="227" t="s">
        <v>255</v>
      </c>
      <c r="BE186" s="227">
        <v>0</v>
      </c>
      <c r="BF186" s="227" t="s">
        <v>189</v>
      </c>
      <c r="BG186" s="227">
        <v>0</v>
      </c>
      <c r="BH186" s="227">
        <v>0</v>
      </c>
      <c r="BI186" s="227">
        <v>0</v>
      </c>
      <c r="BJ186" s="227">
        <v>0</v>
      </c>
      <c r="BK186" s="227">
        <v>0</v>
      </c>
      <c r="BL186" s="17">
        <v>12</v>
      </c>
      <c r="BM186" s="126"/>
      <c r="BN186" s="126"/>
      <c r="BO186" s="126"/>
      <c r="BP186" s="126">
        <v>2024</v>
      </c>
      <c r="BQ186" s="126" t="s">
        <v>171</v>
      </c>
      <c r="BS186" s="128"/>
      <c r="BT186" s="221" t="s">
        <v>2818</v>
      </c>
      <c r="BU186" s="118">
        <v>3</v>
      </c>
      <c r="BV186" s="17">
        <v>0</v>
      </c>
      <c r="BW186" s="17">
        <v>0</v>
      </c>
      <c r="BX186" s="17">
        <v>0</v>
      </c>
      <c r="BY186" s="17">
        <v>0</v>
      </c>
      <c r="BZ186" s="17">
        <v>3</v>
      </c>
      <c r="CB186" s="17">
        <v>6</v>
      </c>
      <c r="CC186" s="121">
        <v>12</v>
      </c>
      <c r="CE186" s="118">
        <v>0</v>
      </c>
      <c r="CF186" s="17">
        <v>0</v>
      </c>
      <c r="CG186" s="17">
        <v>0</v>
      </c>
      <c r="CH186" s="17">
        <v>0</v>
      </c>
      <c r="CI186" s="17">
        <v>0</v>
      </c>
      <c r="CJ186" s="17">
        <v>0</v>
      </c>
      <c r="CK186" s="17">
        <v>0</v>
      </c>
      <c r="CL186" s="121">
        <v>0</v>
      </c>
      <c r="CM186" s="17" t="s">
        <v>1123</v>
      </c>
      <c r="CN186" s="17" t="s">
        <v>2866</v>
      </c>
      <c r="CO186" s="17" t="s">
        <v>1125</v>
      </c>
      <c r="CP186" s="17">
        <v>26</v>
      </c>
      <c r="CQ186" s="118">
        <v>0</v>
      </c>
      <c r="CR186" s="17">
        <v>2</v>
      </c>
      <c r="CT186" s="17" t="s">
        <v>677</v>
      </c>
      <c r="CY186" s="121"/>
      <c r="CZ186" s="118"/>
      <c r="DC186" s="121"/>
      <c r="DD186" s="126"/>
      <c r="DF186" s="118"/>
      <c r="DG186" s="17" t="s">
        <v>1127</v>
      </c>
      <c r="DI186" s="126" t="s">
        <v>2594</v>
      </c>
      <c r="DJ186" s="118">
        <v>11</v>
      </c>
      <c r="DK186" s="118" t="s">
        <v>1128</v>
      </c>
      <c r="DL186" s="121"/>
      <c r="DM186" s="17" t="s">
        <v>130</v>
      </c>
      <c r="DQ186" s="121"/>
      <c r="DY186" s="118"/>
      <c r="ED186" s="121"/>
      <c r="EK186" s="118"/>
      <c r="EL186" s="121"/>
      <c r="EM186" s="118">
        <v>50</v>
      </c>
      <c r="EN186" s="17">
        <v>6</v>
      </c>
      <c r="EO186" s="121"/>
      <c r="EP186" s="17">
        <v>42</v>
      </c>
      <c r="EQ186" s="118"/>
      <c r="ER186" s="121"/>
      <c r="EV186" s="128"/>
      <c r="EW186" s="128"/>
      <c r="EZ186" s="121"/>
      <c r="FB186" s="118"/>
      <c r="FI186" s="121"/>
      <c r="FK186" s="118"/>
      <c r="FZ186" s="121"/>
      <c r="GB186" s="118"/>
      <c r="GH186" s="121"/>
      <c r="GI186" s="118"/>
      <c r="GN186" s="121"/>
      <c r="GO186" s="118"/>
      <c r="GU186" s="121"/>
      <c r="GV186" s="118"/>
      <c r="GY186" s="121"/>
      <c r="GZ186" s="118"/>
      <c r="HA186" s="121"/>
      <c r="HC186" s="118"/>
      <c r="HS186" s="121"/>
      <c r="HT186" s="17" t="s">
        <v>1128</v>
      </c>
    </row>
    <row r="187" spans="1:228" s="17" customFormat="1" ht="12" customHeight="1">
      <c r="A187" s="118">
        <v>181</v>
      </c>
      <c r="B187" s="17" t="s">
        <v>670</v>
      </c>
      <c r="C187" s="17">
        <v>0</v>
      </c>
      <c r="D187" s="17" t="s">
        <v>663</v>
      </c>
      <c r="E187" s="17" t="s">
        <v>1843</v>
      </c>
      <c r="F187" s="17" t="s">
        <v>2060</v>
      </c>
      <c r="G187" s="17" t="s">
        <v>79</v>
      </c>
      <c r="H187" s="119">
        <v>-17.880889</v>
      </c>
      <c r="I187" s="120">
        <v>-63.191639000000002</v>
      </c>
      <c r="J187" s="17" t="s">
        <v>303</v>
      </c>
      <c r="K187" s="17" t="s">
        <v>176</v>
      </c>
      <c r="L187" s="17" t="s">
        <v>304</v>
      </c>
      <c r="M187" s="121" t="s">
        <v>177</v>
      </c>
      <c r="N187" s="122">
        <v>45</v>
      </c>
      <c r="O187" s="123" t="s">
        <v>78</v>
      </c>
      <c r="P187" s="17" t="s">
        <v>202</v>
      </c>
      <c r="Q187" s="121" t="s">
        <v>178</v>
      </c>
      <c r="R187" s="124">
        <v>0</v>
      </c>
      <c r="S187" s="124">
        <v>0</v>
      </c>
      <c r="T187" s="124">
        <v>3</v>
      </c>
      <c r="U187" s="124">
        <v>0</v>
      </c>
      <c r="V187" s="124">
        <v>3</v>
      </c>
      <c r="W187" s="124">
        <v>3</v>
      </c>
      <c r="X187" s="124">
        <v>3</v>
      </c>
      <c r="Y187" s="125">
        <v>0</v>
      </c>
      <c r="Z187" s="17">
        <v>12</v>
      </c>
      <c r="AA187" s="126"/>
      <c r="AB187" s="127" t="s">
        <v>2855</v>
      </c>
      <c r="AC187" s="227" t="s">
        <v>2061</v>
      </c>
      <c r="AD187" s="227">
        <v>3</v>
      </c>
      <c r="AE187" s="227" t="s">
        <v>181</v>
      </c>
      <c r="AF187" s="227">
        <v>1</v>
      </c>
      <c r="AG187" s="227" t="s">
        <v>674</v>
      </c>
      <c r="AH187" s="227" t="s">
        <v>2062</v>
      </c>
      <c r="AI187" s="227">
        <v>0</v>
      </c>
      <c r="AJ187" s="227" t="s">
        <v>227</v>
      </c>
      <c r="AK187" s="227">
        <v>1</v>
      </c>
      <c r="AL187" s="227" t="s">
        <v>182</v>
      </c>
      <c r="AM187" s="227" t="s">
        <v>77</v>
      </c>
      <c r="AN187" s="227">
        <v>0</v>
      </c>
      <c r="AO187" s="227" t="s">
        <v>77</v>
      </c>
      <c r="AP187" s="227">
        <v>0</v>
      </c>
      <c r="AQ187" s="227" t="s">
        <v>77</v>
      </c>
      <c r="AR187" s="227" t="s">
        <v>198</v>
      </c>
      <c r="AS187" s="227">
        <v>3</v>
      </c>
      <c r="AT187" s="227" t="s">
        <v>187</v>
      </c>
      <c r="AU187" s="227">
        <v>1</v>
      </c>
      <c r="AV187" s="227" t="s">
        <v>674</v>
      </c>
      <c r="AW187" s="227" t="s">
        <v>1001</v>
      </c>
      <c r="AX187" s="227">
        <v>3</v>
      </c>
      <c r="AY187" s="227" t="s">
        <v>229</v>
      </c>
      <c r="AZ187" s="227">
        <v>0</v>
      </c>
      <c r="BA187" s="227" t="s">
        <v>674</v>
      </c>
      <c r="BB187" s="227" t="s">
        <v>675</v>
      </c>
      <c r="BC187" s="227">
        <v>3</v>
      </c>
      <c r="BD187" s="227" t="s">
        <v>229</v>
      </c>
      <c r="BE187" s="227">
        <v>0</v>
      </c>
      <c r="BF187" s="227" t="s">
        <v>674</v>
      </c>
      <c r="BG187" s="227">
        <v>0</v>
      </c>
      <c r="BH187" s="227">
        <v>0</v>
      </c>
      <c r="BI187" s="227">
        <v>0</v>
      </c>
      <c r="BJ187" s="227">
        <v>0</v>
      </c>
      <c r="BK187" s="227">
        <v>0</v>
      </c>
      <c r="BL187" s="17">
        <v>12</v>
      </c>
      <c r="BM187" s="126"/>
      <c r="BN187" s="126"/>
      <c r="BO187" s="126"/>
      <c r="BP187" s="126">
        <v>2024</v>
      </c>
      <c r="BQ187" s="126" t="s">
        <v>171</v>
      </c>
      <c r="BS187" s="128"/>
      <c r="BT187" s="221" t="s">
        <v>2867</v>
      </c>
      <c r="BU187" s="118">
        <v>3</v>
      </c>
      <c r="BV187" s="17">
        <v>2</v>
      </c>
      <c r="BW187" s="17">
        <v>0</v>
      </c>
      <c r="BX187" s="17">
        <v>0</v>
      </c>
      <c r="BY187" s="17">
        <v>0</v>
      </c>
      <c r="BZ187" s="17">
        <v>1</v>
      </c>
      <c r="CB187" s="17">
        <v>6</v>
      </c>
      <c r="CC187" s="121">
        <v>12</v>
      </c>
      <c r="CE187" s="118">
        <v>0</v>
      </c>
      <c r="CF187" s="17">
        <v>0</v>
      </c>
      <c r="CG187" s="17">
        <v>0</v>
      </c>
      <c r="CH187" s="17">
        <v>0</v>
      </c>
      <c r="CI187" s="17">
        <v>0</v>
      </c>
      <c r="CJ187" s="17">
        <v>2</v>
      </c>
      <c r="CK187" s="17">
        <v>0</v>
      </c>
      <c r="CL187" s="121">
        <v>2</v>
      </c>
      <c r="CM187" s="17" t="s">
        <v>1354</v>
      </c>
      <c r="CN187" s="17" t="s">
        <v>1124</v>
      </c>
      <c r="CO187" s="17" t="s">
        <v>1125</v>
      </c>
      <c r="CP187" s="17">
        <v>9</v>
      </c>
      <c r="CQ187" s="118">
        <v>1</v>
      </c>
      <c r="CR187" s="17">
        <v>1</v>
      </c>
      <c r="CS187" s="17" t="s">
        <v>676</v>
      </c>
      <c r="CT187" s="17" t="s">
        <v>677</v>
      </c>
      <c r="CY187" s="121"/>
      <c r="CZ187" s="118"/>
      <c r="DC187" s="121"/>
      <c r="DD187" s="126"/>
      <c r="DF187" s="118"/>
      <c r="DG187" s="17" t="s">
        <v>1180</v>
      </c>
      <c r="DI187" s="126" t="s">
        <v>2621</v>
      </c>
      <c r="DJ187" s="118">
        <v>18</v>
      </c>
      <c r="DK187" s="118" t="s">
        <v>1181</v>
      </c>
      <c r="DL187" s="121"/>
      <c r="DM187" s="17" t="s">
        <v>1182</v>
      </c>
      <c r="DQ187" s="121"/>
      <c r="DY187" s="118"/>
      <c r="ED187" s="121"/>
      <c r="EK187" s="118"/>
      <c r="EL187" s="121"/>
      <c r="EM187" s="118">
        <v>70</v>
      </c>
      <c r="EN187" s="17">
        <v>6</v>
      </c>
      <c r="EO187" s="121"/>
      <c r="EP187" s="17">
        <v>64</v>
      </c>
      <c r="EQ187" s="118"/>
      <c r="ER187" s="121"/>
      <c r="EZ187" s="121"/>
      <c r="FB187" s="118"/>
      <c r="FI187" s="121"/>
      <c r="FK187" s="118"/>
      <c r="FZ187" s="121"/>
      <c r="GB187" s="118"/>
      <c r="GH187" s="121"/>
      <c r="GI187" s="118"/>
      <c r="GN187" s="121"/>
      <c r="GO187" s="118"/>
      <c r="GU187" s="121"/>
      <c r="GV187" s="118"/>
      <c r="GY187" s="121"/>
      <c r="GZ187" s="118"/>
      <c r="HA187" s="121"/>
      <c r="HC187" s="118"/>
      <c r="HS187" s="121"/>
      <c r="HT187" s="17" t="s">
        <v>1183</v>
      </c>
    </row>
    <row r="188" spans="1:228" s="17" customFormat="1" ht="12" customHeight="1">
      <c r="A188" s="118">
        <v>182</v>
      </c>
      <c r="B188" s="17" t="s">
        <v>555</v>
      </c>
      <c r="C188" s="17">
        <v>0</v>
      </c>
      <c r="D188" s="17" t="s">
        <v>663</v>
      </c>
      <c r="E188" s="17" t="s">
        <v>1857</v>
      </c>
      <c r="F188" s="17" t="s">
        <v>2063</v>
      </c>
      <c r="G188" s="17" t="s">
        <v>79</v>
      </c>
      <c r="H188" s="119">
        <v>-17.765820000000001</v>
      </c>
      <c r="I188" s="120">
        <v>-63.175730000000001</v>
      </c>
      <c r="J188" s="17" t="s">
        <v>303</v>
      </c>
      <c r="K188" s="17" t="s">
        <v>176</v>
      </c>
      <c r="L188" s="17" t="s">
        <v>304</v>
      </c>
      <c r="M188" s="121" t="s">
        <v>177</v>
      </c>
      <c r="N188" s="122">
        <v>60</v>
      </c>
      <c r="O188" s="123" t="s">
        <v>78</v>
      </c>
      <c r="P188" s="17" t="s">
        <v>213</v>
      </c>
      <c r="Q188" s="121" t="s">
        <v>179</v>
      </c>
      <c r="R188" s="124">
        <v>3</v>
      </c>
      <c r="S188" s="124">
        <v>3</v>
      </c>
      <c r="T188" s="124">
        <v>0</v>
      </c>
      <c r="U188" s="124">
        <v>0</v>
      </c>
      <c r="V188" s="124">
        <v>0</v>
      </c>
      <c r="W188" s="124">
        <v>3</v>
      </c>
      <c r="X188" s="124">
        <v>1</v>
      </c>
      <c r="Y188" s="125">
        <v>0</v>
      </c>
      <c r="Z188" s="17">
        <v>10</v>
      </c>
      <c r="AA188" s="126"/>
      <c r="AB188" s="127" t="s">
        <v>333</v>
      </c>
      <c r="AC188" s="227" t="s">
        <v>192</v>
      </c>
      <c r="AD188" s="227">
        <v>3</v>
      </c>
      <c r="AE188" s="227" t="s">
        <v>181</v>
      </c>
      <c r="AF188" s="227">
        <v>1</v>
      </c>
      <c r="AG188" s="227" t="s">
        <v>236</v>
      </c>
      <c r="AH188" s="227" t="s">
        <v>194</v>
      </c>
      <c r="AI188" s="227">
        <v>3</v>
      </c>
      <c r="AJ188" s="227" t="s">
        <v>184</v>
      </c>
      <c r="AK188" s="227">
        <v>1</v>
      </c>
      <c r="AL188" s="227" t="s">
        <v>195</v>
      </c>
      <c r="AM188" s="227" t="s">
        <v>77</v>
      </c>
      <c r="AN188" s="227">
        <v>0</v>
      </c>
      <c r="AO188" s="227" t="s">
        <v>77</v>
      </c>
      <c r="AP188" s="227">
        <v>0</v>
      </c>
      <c r="AQ188" s="227" t="s">
        <v>77</v>
      </c>
      <c r="AR188" s="227" t="s">
        <v>77</v>
      </c>
      <c r="AS188" s="227">
        <v>0</v>
      </c>
      <c r="AT188" s="227" t="s">
        <v>326</v>
      </c>
      <c r="AU188" s="227">
        <v>0</v>
      </c>
      <c r="AV188" s="227" t="s">
        <v>214</v>
      </c>
      <c r="AW188" s="227" t="s">
        <v>234</v>
      </c>
      <c r="AX188" s="227">
        <v>3</v>
      </c>
      <c r="AY188" s="227" t="s">
        <v>325</v>
      </c>
      <c r="AZ188" s="227">
        <v>1</v>
      </c>
      <c r="BA188" s="227" t="s">
        <v>214</v>
      </c>
      <c r="BB188" s="227" t="s">
        <v>252</v>
      </c>
      <c r="BC188" s="227">
        <v>1</v>
      </c>
      <c r="BD188" s="227" t="s">
        <v>326</v>
      </c>
      <c r="BE188" s="227">
        <v>0</v>
      </c>
      <c r="BF188" s="227" t="s">
        <v>214</v>
      </c>
      <c r="BG188" s="227">
        <v>0</v>
      </c>
      <c r="BH188" s="227">
        <v>0</v>
      </c>
      <c r="BI188" s="227">
        <v>0</v>
      </c>
      <c r="BJ188" s="227">
        <v>0</v>
      </c>
      <c r="BK188" s="227">
        <v>0</v>
      </c>
      <c r="BL188" s="17">
        <v>10</v>
      </c>
      <c r="BM188" s="126"/>
      <c r="BN188" s="126"/>
      <c r="BO188" s="126"/>
      <c r="BP188" s="126">
        <v>2024</v>
      </c>
      <c r="BQ188" s="126" t="s">
        <v>171</v>
      </c>
      <c r="BS188" s="128"/>
      <c r="BT188" s="221" t="s">
        <v>2856</v>
      </c>
      <c r="BU188" s="118">
        <v>2</v>
      </c>
      <c r="BV188" s="17">
        <v>0</v>
      </c>
      <c r="BW188" s="17">
        <v>0</v>
      </c>
      <c r="BX188" s="17">
        <v>1</v>
      </c>
      <c r="BY188" s="17">
        <v>0</v>
      </c>
      <c r="BZ188" s="17">
        <v>2</v>
      </c>
      <c r="CB188" s="17">
        <v>5</v>
      </c>
      <c r="CC188" s="121">
        <v>10</v>
      </c>
      <c r="CE188" s="118">
        <v>0</v>
      </c>
      <c r="CF188" s="17">
        <v>0</v>
      </c>
      <c r="CG188" s="17">
        <v>1</v>
      </c>
      <c r="CH188" s="17">
        <v>0</v>
      </c>
      <c r="CI188" s="17">
        <v>0</v>
      </c>
      <c r="CJ188" s="17">
        <v>0</v>
      </c>
      <c r="CK188" s="17">
        <v>0</v>
      </c>
      <c r="CL188" s="121">
        <v>1</v>
      </c>
      <c r="CM188" s="17" t="s">
        <v>2857</v>
      </c>
      <c r="CN188" s="17" t="s">
        <v>1200</v>
      </c>
      <c r="CO188" s="17" t="s">
        <v>1201</v>
      </c>
      <c r="CP188" s="17">
        <v>4</v>
      </c>
      <c r="CQ188" s="118">
        <v>0</v>
      </c>
      <c r="CR188" s="17">
        <v>2</v>
      </c>
      <c r="CT188" s="17" t="s">
        <v>677</v>
      </c>
      <c r="CY188" s="121"/>
      <c r="CZ188" s="118"/>
      <c r="DC188" s="121"/>
      <c r="DD188" s="126"/>
      <c r="DF188" s="118"/>
      <c r="DG188" s="17" t="s">
        <v>1137</v>
      </c>
      <c r="DI188" s="126" t="s">
        <v>2633</v>
      </c>
      <c r="DJ188" s="118">
        <v>16</v>
      </c>
      <c r="DK188" s="118" t="s">
        <v>1433</v>
      </c>
      <c r="DL188" s="121"/>
      <c r="DM188" s="17" t="s">
        <v>1120</v>
      </c>
      <c r="DQ188" s="121"/>
      <c r="DY188" s="118"/>
      <c r="ED188" s="121"/>
      <c r="EK188" s="118"/>
      <c r="EL188" s="121"/>
      <c r="EM188" s="118">
        <v>100</v>
      </c>
      <c r="EN188" s="17">
        <v>5</v>
      </c>
      <c r="EO188" s="121"/>
      <c r="EP188" s="17">
        <v>81</v>
      </c>
      <c r="EQ188" s="118"/>
      <c r="ER188" s="121"/>
      <c r="EV188" s="128"/>
      <c r="EW188" s="128"/>
      <c r="EZ188" s="121"/>
      <c r="FB188" s="118"/>
      <c r="FI188" s="121"/>
      <c r="FK188" s="118"/>
      <c r="FZ188" s="121"/>
      <c r="GB188" s="118"/>
      <c r="GH188" s="121"/>
      <c r="GI188" s="118"/>
      <c r="GN188" s="121"/>
      <c r="GO188" s="118"/>
      <c r="GU188" s="121"/>
      <c r="GV188" s="118"/>
      <c r="GY188" s="121"/>
      <c r="GZ188" s="118"/>
      <c r="HA188" s="121"/>
      <c r="HC188" s="118"/>
      <c r="HS188" s="121"/>
      <c r="HT188" s="17" t="s">
        <v>1434</v>
      </c>
    </row>
    <row r="189" spans="1:228" s="17" customFormat="1" ht="12" customHeight="1">
      <c r="A189" s="118">
        <v>183</v>
      </c>
      <c r="B189" s="17" t="s">
        <v>573</v>
      </c>
      <c r="C189" s="17" t="s">
        <v>2037</v>
      </c>
      <c r="D189" s="17" t="s">
        <v>663</v>
      </c>
      <c r="E189" s="17" t="s">
        <v>581</v>
      </c>
      <c r="F189" s="17" t="s">
        <v>2064</v>
      </c>
      <c r="G189" s="17" t="s">
        <v>79</v>
      </c>
      <c r="H189" s="119">
        <v>-17.805993999999998</v>
      </c>
      <c r="I189" s="120">
        <v>-63.102116000000002</v>
      </c>
      <c r="J189" s="17" t="s">
        <v>303</v>
      </c>
      <c r="K189" s="17" t="s">
        <v>176</v>
      </c>
      <c r="L189" s="17" t="s">
        <v>304</v>
      </c>
      <c r="M189" s="121" t="s">
        <v>177</v>
      </c>
      <c r="N189" s="122">
        <v>40</v>
      </c>
      <c r="O189" s="123" t="s">
        <v>78</v>
      </c>
      <c r="P189" s="17" t="s">
        <v>196</v>
      </c>
      <c r="Q189" s="121" t="s">
        <v>179</v>
      </c>
      <c r="R189" s="124">
        <v>3</v>
      </c>
      <c r="S189" s="124">
        <v>3</v>
      </c>
      <c r="T189" s="124">
        <v>0</v>
      </c>
      <c r="U189" s="124">
        <v>0</v>
      </c>
      <c r="V189" s="124">
        <v>0</v>
      </c>
      <c r="W189" s="124">
        <v>3</v>
      </c>
      <c r="X189" s="124">
        <v>3</v>
      </c>
      <c r="Y189" s="125">
        <v>0</v>
      </c>
      <c r="Z189" s="17">
        <v>12</v>
      </c>
      <c r="AA189" s="126"/>
      <c r="AB189" s="127" t="s">
        <v>1163</v>
      </c>
      <c r="AC189" s="227" t="s">
        <v>192</v>
      </c>
      <c r="AD189" s="227">
        <v>3</v>
      </c>
      <c r="AE189" s="227" t="s">
        <v>181</v>
      </c>
      <c r="AF189" s="227">
        <v>1</v>
      </c>
      <c r="AG189" s="227" t="s">
        <v>206</v>
      </c>
      <c r="AH189" s="227" t="s">
        <v>222</v>
      </c>
      <c r="AI189" s="227">
        <v>3</v>
      </c>
      <c r="AJ189" s="227" t="s">
        <v>184</v>
      </c>
      <c r="AK189" s="227">
        <v>1</v>
      </c>
      <c r="AL189" s="227" t="s">
        <v>206</v>
      </c>
      <c r="AM189" s="227" t="s">
        <v>77</v>
      </c>
      <c r="AN189" s="227">
        <v>0</v>
      </c>
      <c r="AO189" s="227" t="s">
        <v>77</v>
      </c>
      <c r="AP189" s="227">
        <v>0</v>
      </c>
      <c r="AQ189" s="227" t="s">
        <v>77</v>
      </c>
      <c r="AR189" s="227" t="s">
        <v>77</v>
      </c>
      <c r="AS189" s="227">
        <v>0</v>
      </c>
      <c r="AT189" s="227" t="s">
        <v>77</v>
      </c>
      <c r="AU189" s="227">
        <v>0</v>
      </c>
      <c r="AV189" s="227" t="s">
        <v>77</v>
      </c>
      <c r="AW189" s="227" t="s">
        <v>186</v>
      </c>
      <c r="AX189" s="227">
        <v>3</v>
      </c>
      <c r="AY189" s="227" t="s">
        <v>210</v>
      </c>
      <c r="AZ189" s="227">
        <v>1</v>
      </c>
      <c r="BA189" s="227" t="s">
        <v>195</v>
      </c>
      <c r="BB189" s="227" t="s">
        <v>761</v>
      </c>
      <c r="BC189" s="227">
        <v>3</v>
      </c>
      <c r="BD189" s="227" t="s">
        <v>230</v>
      </c>
      <c r="BE189" s="227">
        <v>0</v>
      </c>
      <c r="BF189" s="227" t="s">
        <v>195</v>
      </c>
      <c r="BG189" s="227">
        <v>0</v>
      </c>
      <c r="BH189" s="227">
        <v>0</v>
      </c>
      <c r="BI189" s="227">
        <v>0</v>
      </c>
      <c r="BJ189" s="227">
        <v>0</v>
      </c>
      <c r="BK189" s="227">
        <v>0</v>
      </c>
      <c r="BL189" s="17">
        <v>12</v>
      </c>
      <c r="BM189" s="126"/>
      <c r="BN189" s="126"/>
      <c r="BO189" s="126"/>
      <c r="BP189" s="126">
        <v>2024</v>
      </c>
      <c r="BQ189" s="126" t="s">
        <v>171</v>
      </c>
      <c r="BS189" s="128"/>
      <c r="BT189" s="221" t="s">
        <v>2868</v>
      </c>
      <c r="BU189" s="118">
        <v>3</v>
      </c>
      <c r="BV189" s="17">
        <v>0</v>
      </c>
      <c r="BW189" s="17">
        <v>0</v>
      </c>
      <c r="BX189" s="17">
        <v>0</v>
      </c>
      <c r="BY189" s="17">
        <v>0</v>
      </c>
      <c r="BZ189" s="17">
        <v>1</v>
      </c>
      <c r="CB189" s="17">
        <v>4</v>
      </c>
      <c r="CC189" s="121">
        <v>12</v>
      </c>
      <c r="CE189" s="118">
        <v>0</v>
      </c>
      <c r="CF189" s="17">
        <v>0</v>
      </c>
      <c r="CG189" s="17">
        <v>0</v>
      </c>
      <c r="CH189" s="17">
        <v>0</v>
      </c>
      <c r="CI189" s="17">
        <v>0</v>
      </c>
      <c r="CJ189" s="17">
        <v>2</v>
      </c>
      <c r="CK189" s="17">
        <v>0</v>
      </c>
      <c r="CL189" s="121">
        <v>2</v>
      </c>
      <c r="CM189" s="17" t="s">
        <v>1179</v>
      </c>
      <c r="CN189" s="17" t="s">
        <v>1107</v>
      </c>
      <c r="CO189" s="17" t="s">
        <v>1125</v>
      </c>
      <c r="CP189" s="17">
        <v>6</v>
      </c>
      <c r="CQ189" s="118">
        <v>1</v>
      </c>
      <c r="CR189" s="17">
        <v>1</v>
      </c>
      <c r="CS189" s="17" t="s">
        <v>676</v>
      </c>
      <c r="CT189" s="17" t="s">
        <v>677</v>
      </c>
      <c r="CY189" s="121"/>
      <c r="CZ189" s="118"/>
      <c r="DC189" s="121"/>
      <c r="DD189" s="126"/>
      <c r="DF189" s="118"/>
      <c r="DG189" s="17" t="s">
        <v>1180</v>
      </c>
      <c r="DI189" s="126" t="s">
        <v>2773</v>
      </c>
      <c r="DJ189" s="118">
        <v>6</v>
      </c>
      <c r="DK189" s="118" t="s">
        <v>1564</v>
      </c>
      <c r="DL189" s="121"/>
      <c r="DM189" s="17" t="s">
        <v>1182</v>
      </c>
      <c r="DQ189" s="121"/>
      <c r="DY189" s="118"/>
      <c r="ED189" s="121"/>
      <c r="EK189" s="118"/>
      <c r="EL189" s="121"/>
      <c r="EM189" s="118">
        <v>70</v>
      </c>
      <c r="EN189" s="17">
        <v>4</v>
      </c>
      <c r="EO189" s="121"/>
      <c r="EP189" s="17">
        <v>59</v>
      </c>
      <c r="EQ189" s="118"/>
      <c r="ER189" s="121"/>
      <c r="EV189" s="128"/>
      <c r="EW189" s="128"/>
      <c r="EZ189" s="121"/>
      <c r="FB189" s="118"/>
      <c r="FI189" s="121"/>
      <c r="FK189" s="118"/>
      <c r="FZ189" s="121"/>
      <c r="GB189" s="118"/>
      <c r="GH189" s="121"/>
      <c r="GI189" s="118"/>
      <c r="GN189" s="121"/>
      <c r="GO189" s="118"/>
      <c r="GU189" s="121"/>
      <c r="GV189" s="118"/>
      <c r="GY189" s="121"/>
      <c r="GZ189" s="118"/>
      <c r="HA189" s="121"/>
      <c r="HC189" s="118"/>
      <c r="HS189" s="121"/>
      <c r="HT189" s="17" t="s">
        <v>1565</v>
      </c>
    </row>
    <row r="190" spans="1:228" s="17" customFormat="1" ht="12" customHeight="1">
      <c r="A190" s="118">
        <v>184</v>
      </c>
      <c r="B190" s="17" t="s">
        <v>670</v>
      </c>
      <c r="C190" s="17">
        <v>0</v>
      </c>
      <c r="D190" s="17" t="s">
        <v>663</v>
      </c>
      <c r="E190" s="17" t="s">
        <v>1660</v>
      </c>
      <c r="F190" s="17" t="s">
        <v>2065</v>
      </c>
      <c r="G190" s="17" t="s">
        <v>79</v>
      </c>
      <c r="H190" s="119">
        <v>-17.794623000000001</v>
      </c>
      <c r="I190" s="120">
        <v>-63.189171000000002</v>
      </c>
      <c r="J190" s="17" t="s">
        <v>303</v>
      </c>
      <c r="K190" s="17" t="s">
        <v>176</v>
      </c>
      <c r="L190" s="17" t="s">
        <v>304</v>
      </c>
      <c r="M190" s="121" t="s">
        <v>177</v>
      </c>
      <c r="N190" s="122">
        <v>6</v>
      </c>
      <c r="O190" s="123" t="s">
        <v>610</v>
      </c>
      <c r="P190" s="17" t="s">
        <v>178</v>
      </c>
      <c r="Q190" s="121" t="s">
        <v>179</v>
      </c>
      <c r="R190" s="124">
        <v>0</v>
      </c>
      <c r="S190" s="124">
        <v>3</v>
      </c>
      <c r="T190" s="124">
        <v>0</v>
      </c>
      <c r="U190" s="124">
        <v>0</v>
      </c>
      <c r="V190" s="124">
        <v>0</v>
      </c>
      <c r="W190" s="124">
        <v>3</v>
      </c>
      <c r="X190" s="124">
        <v>3</v>
      </c>
      <c r="Y190" s="125">
        <v>0</v>
      </c>
      <c r="Z190" s="17">
        <v>9</v>
      </c>
      <c r="AA190" s="126"/>
      <c r="AB190" s="127" t="s">
        <v>1257</v>
      </c>
      <c r="AC190" s="227" t="s">
        <v>77</v>
      </c>
      <c r="AD190" s="227">
        <v>0</v>
      </c>
      <c r="AE190" s="227" t="s">
        <v>77</v>
      </c>
      <c r="AF190" s="227">
        <v>0</v>
      </c>
      <c r="AG190" s="227" t="s">
        <v>77</v>
      </c>
      <c r="AH190" s="227" t="s">
        <v>2066</v>
      </c>
      <c r="AI190" s="227">
        <v>3</v>
      </c>
      <c r="AJ190" s="227" t="s">
        <v>184</v>
      </c>
      <c r="AK190" s="227">
        <v>1</v>
      </c>
      <c r="AL190" s="227" t="s">
        <v>195</v>
      </c>
      <c r="AM190" s="227" t="s">
        <v>77</v>
      </c>
      <c r="AN190" s="227">
        <v>0</v>
      </c>
      <c r="AO190" s="227" t="s">
        <v>77</v>
      </c>
      <c r="AP190" s="227">
        <v>0</v>
      </c>
      <c r="AQ190" s="227" t="s">
        <v>77</v>
      </c>
      <c r="AR190" s="227" t="s">
        <v>77</v>
      </c>
      <c r="AS190" s="227">
        <v>0</v>
      </c>
      <c r="AT190" s="227" t="s">
        <v>77</v>
      </c>
      <c r="AU190" s="227">
        <v>0</v>
      </c>
      <c r="AV190" s="227" t="s">
        <v>77</v>
      </c>
      <c r="AW190" s="227" t="s">
        <v>186</v>
      </c>
      <c r="AX190" s="227">
        <v>3</v>
      </c>
      <c r="AY190" s="227" t="s">
        <v>187</v>
      </c>
      <c r="AZ190" s="227">
        <v>1</v>
      </c>
      <c r="BA190" s="227" t="s">
        <v>236</v>
      </c>
      <c r="BB190" s="227" t="s">
        <v>675</v>
      </c>
      <c r="BC190" s="227">
        <v>3</v>
      </c>
      <c r="BD190" s="227" t="s">
        <v>229</v>
      </c>
      <c r="BE190" s="227">
        <v>0</v>
      </c>
      <c r="BF190" s="227" t="s">
        <v>236</v>
      </c>
      <c r="BG190" s="227">
        <v>0</v>
      </c>
      <c r="BH190" s="227">
        <v>0</v>
      </c>
      <c r="BI190" s="227">
        <v>0</v>
      </c>
      <c r="BJ190" s="227">
        <v>0</v>
      </c>
      <c r="BK190" s="227">
        <v>0</v>
      </c>
      <c r="BL190" s="17">
        <v>9</v>
      </c>
      <c r="BM190" s="126"/>
      <c r="BN190" s="126"/>
      <c r="BO190" s="126"/>
      <c r="BP190" s="126">
        <v>2024</v>
      </c>
      <c r="BQ190" s="126" t="s">
        <v>172</v>
      </c>
      <c r="BS190" s="128"/>
      <c r="BT190" s="221" t="s">
        <v>2869</v>
      </c>
      <c r="BU190" s="118">
        <v>2</v>
      </c>
      <c r="BV190" s="17">
        <v>1</v>
      </c>
      <c r="BW190" s="17">
        <v>0</v>
      </c>
      <c r="BX190" s="17">
        <v>0</v>
      </c>
      <c r="BY190" s="17">
        <v>1</v>
      </c>
      <c r="BZ190" s="17">
        <v>2</v>
      </c>
      <c r="CB190" s="17">
        <v>6</v>
      </c>
      <c r="CC190" s="121">
        <v>9</v>
      </c>
      <c r="CE190" s="118">
        <v>0</v>
      </c>
      <c r="CF190" s="17">
        <v>0</v>
      </c>
      <c r="CG190" s="17">
        <v>0</v>
      </c>
      <c r="CH190" s="17">
        <v>0</v>
      </c>
      <c r="CI190" s="17">
        <v>1</v>
      </c>
      <c r="CJ190" s="17">
        <v>0</v>
      </c>
      <c r="CK190" s="17">
        <v>0</v>
      </c>
      <c r="CL190" s="121">
        <v>1</v>
      </c>
      <c r="CM190" s="17" t="s">
        <v>2870</v>
      </c>
      <c r="CN190" s="17" t="s">
        <v>1107</v>
      </c>
      <c r="CO190" s="17" t="s">
        <v>2871</v>
      </c>
      <c r="CP190" s="17">
        <v>1</v>
      </c>
      <c r="CQ190" s="118">
        <v>1</v>
      </c>
      <c r="CR190" s="17">
        <v>2</v>
      </c>
      <c r="CS190" s="17" t="s">
        <v>676</v>
      </c>
      <c r="CT190" s="17" t="s">
        <v>677</v>
      </c>
      <c r="CY190" s="121"/>
      <c r="CZ190" s="118"/>
      <c r="DC190" s="121"/>
      <c r="DD190" s="126"/>
      <c r="DF190" s="118"/>
      <c r="DG190" s="17" t="s">
        <v>1270</v>
      </c>
      <c r="DI190" s="126" t="s">
        <v>2659</v>
      </c>
      <c r="DJ190" s="118">
        <v>20</v>
      </c>
      <c r="DK190" s="118" t="s">
        <v>2872</v>
      </c>
      <c r="DL190" s="121"/>
      <c r="DM190" s="17" t="s">
        <v>1272</v>
      </c>
      <c r="DQ190" s="121"/>
      <c r="DY190" s="118"/>
      <c r="ED190" s="121"/>
      <c r="EK190" s="118"/>
      <c r="EL190" s="121"/>
      <c r="EM190" s="118">
        <v>30</v>
      </c>
      <c r="EN190" s="17">
        <v>6</v>
      </c>
      <c r="EO190" s="121"/>
      <c r="EP190" s="17">
        <v>21</v>
      </c>
      <c r="EQ190" s="118"/>
      <c r="ER190" s="121"/>
      <c r="EV190" s="128"/>
      <c r="EW190" s="128"/>
      <c r="EZ190" s="121"/>
      <c r="FB190" s="118"/>
      <c r="FI190" s="121"/>
      <c r="FK190" s="118"/>
      <c r="FZ190" s="121"/>
      <c r="GB190" s="118"/>
      <c r="GH190" s="121"/>
      <c r="GI190" s="118"/>
      <c r="GN190" s="121"/>
      <c r="GO190" s="118"/>
      <c r="GU190" s="121"/>
      <c r="GV190" s="118"/>
      <c r="GY190" s="121"/>
      <c r="GZ190" s="118"/>
      <c r="HA190" s="121"/>
      <c r="HC190" s="118"/>
      <c r="HS190" s="121"/>
      <c r="HT190" s="17" t="s">
        <v>2873</v>
      </c>
    </row>
    <row r="191" spans="1:228" s="17" customFormat="1" ht="12" customHeight="1">
      <c r="A191" s="118">
        <v>185</v>
      </c>
      <c r="B191" s="17">
        <v>0</v>
      </c>
      <c r="C191" s="17">
        <v>0</v>
      </c>
      <c r="D191" s="17" t="s">
        <v>663</v>
      </c>
      <c r="E191" s="17" t="s">
        <v>1642</v>
      </c>
      <c r="F191" s="17" t="s">
        <v>2067</v>
      </c>
      <c r="G191" s="17" t="s">
        <v>79</v>
      </c>
      <c r="H191" s="119">
        <v>-17.748570000000001</v>
      </c>
      <c r="I191" s="120">
        <v>-63.163359999999997</v>
      </c>
      <c r="J191" s="17" t="s">
        <v>303</v>
      </c>
      <c r="K191" s="17" t="s">
        <v>176</v>
      </c>
      <c r="L191" s="17" t="s">
        <v>304</v>
      </c>
      <c r="M191" s="121" t="s">
        <v>177</v>
      </c>
      <c r="N191" s="122">
        <v>19</v>
      </c>
      <c r="O191" s="123" t="s">
        <v>78</v>
      </c>
      <c r="P191" s="17" t="s">
        <v>196</v>
      </c>
      <c r="Q191" s="121" t="s">
        <v>179</v>
      </c>
      <c r="R191" s="124">
        <v>3</v>
      </c>
      <c r="S191" s="124">
        <v>3</v>
      </c>
      <c r="T191" s="124">
        <v>0</v>
      </c>
      <c r="U191" s="124">
        <v>0</v>
      </c>
      <c r="V191" s="124">
        <v>0</v>
      </c>
      <c r="W191" s="124">
        <v>3</v>
      </c>
      <c r="X191" s="124">
        <v>3</v>
      </c>
      <c r="Y191" s="125">
        <v>0</v>
      </c>
      <c r="Z191" s="17">
        <v>12</v>
      </c>
      <c r="AA191" s="126"/>
      <c r="AB191" s="127" t="s">
        <v>333</v>
      </c>
      <c r="AC191" s="227" t="s">
        <v>192</v>
      </c>
      <c r="AD191" s="227">
        <v>3</v>
      </c>
      <c r="AE191" s="227" t="s">
        <v>181</v>
      </c>
      <c r="AF191" s="227">
        <v>1</v>
      </c>
      <c r="AG191" s="227" t="s">
        <v>193</v>
      </c>
      <c r="AH191" s="227" t="s">
        <v>194</v>
      </c>
      <c r="AI191" s="227">
        <v>3</v>
      </c>
      <c r="AJ191" s="227" t="s">
        <v>184</v>
      </c>
      <c r="AK191" s="227">
        <v>1</v>
      </c>
      <c r="AL191" s="227" t="s">
        <v>195</v>
      </c>
      <c r="AM191" s="227" t="s">
        <v>77</v>
      </c>
      <c r="AN191" s="227">
        <v>0</v>
      </c>
      <c r="AO191" s="227" t="s">
        <v>77</v>
      </c>
      <c r="AP191" s="227">
        <v>0</v>
      </c>
      <c r="AQ191" s="227" t="s">
        <v>77</v>
      </c>
      <c r="AR191" s="227" t="s">
        <v>77</v>
      </c>
      <c r="AS191" s="227">
        <v>0</v>
      </c>
      <c r="AT191" s="227" t="s">
        <v>77</v>
      </c>
      <c r="AU191" s="227">
        <v>0</v>
      </c>
      <c r="AV191" s="227" t="s">
        <v>77</v>
      </c>
      <c r="AW191" s="227" t="s">
        <v>234</v>
      </c>
      <c r="AX191" s="227">
        <v>3</v>
      </c>
      <c r="AY191" s="227" t="s">
        <v>325</v>
      </c>
      <c r="AZ191" s="227">
        <v>1</v>
      </c>
      <c r="BA191" s="227" t="s">
        <v>189</v>
      </c>
      <c r="BB191" s="227" t="s">
        <v>930</v>
      </c>
      <c r="BC191" s="227">
        <v>3</v>
      </c>
      <c r="BD191" s="227" t="s">
        <v>326</v>
      </c>
      <c r="BE191" s="227">
        <v>0</v>
      </c>
      <c r="BF191" s="227" t="s">
        <v>189</v>
      </c>
      <c r="BG191" s="227">
        <v>0</v>
      </c>
      <c r="BH191" s="227">
        <v>0</v>
      </c>
      <c r="BI191" s="227">
        <v>0</v>
      </c>
      <c r="BJ191" s="227">
        <v>0</v>
      </c>
      <c r="BK191" s="227">
        <v>0</v>
      </c>
      <c r="BL191" s="17">
        <v>12</v>
      </c>
      <c r="BM191" s="126"/>
      <c r="BN191" s="126"/>
      <c r="BO191" s="126"/>
      <c r="BP191" s="126">
        <v>2024</v>
      </c>
      <c r="BQ191" s="126" t="s">
        <v>171</v>
      </c>
      <c r="BS191" s="128"/>
      <c r="BT191" s="221" t="s">
        <v>2874</v>
      </c>
      <c r="BU191" s="118">
        <v>3</v>
      </c>
      <c r="BV191" s="17">
        <v>0</v>
      </c>
      <c r="BW191" s="17">
        <v>3</v>
      </c>
      <c r="BX191" s="17">
        <v>0</v>
      </c>
      <c r="BY191" s="17">
        <v>1</v>
      </c>
      <c r="BZ191" s="17">
        <v>0</v>
      </c>
      <c r="CB191" s="17">
        <v>7</v>
      </c>
      <c r="CC191" s="121">
        <v>12</v>
      </c>
      <c r="CE191" s="118">
        <v>0</v>
      </c>
      <c r="CF191" s="17">
        <v>0</v>
      </c>
      <c r="CG191" s="17">
        <v>0</v>
      </c>
      <c r="CH191" s="17">
        <v>2</v>
      </c>
      <c r="CI191" s="17">
        <v>0</v>
      </c>
      <c r="CJ191" s="17">
        <v>3</v>
      </c>
      <c r="CK191" s="17">
        <v>0</v>
      </c>
      <c r="CL191" s="121">
        <v>5</v>
      </c>
      <c r="CM191" s="17" t="s">
        <v>2875</v>
      </c>
      <c r="CN191" s="17" t="s">
        <v>1107</v>
      </c>
      <c r="CO191" s="17" t="s">
        <v>2876</v>
      </c>
      <c r="CP191" s="17">
        <v>1</v>
      </c>
      <c r="CQ191" s="118">
        <v>0</v>
      </c>
      <c r="CR191" s="17">
        <v>0</v>
      </c>
      <c r="CY191" s="121"/>
      <c r="CZ191" s="118"/>
      <c r="DC191" s="121"/>
      <c r="DD191" s="126"/>
      <c r="DF191" s="118"/>
      <c r="DG191" s="17" t="s">
        <v>1224</v>
      </c>
      <c r="DI191" s="126" t="s">
        <v>2877</v>
      </c>
      <c r="DJ191" s="118">
        <v>1</v>
      </c>
      <c r="DK191" s="118" t="s">
        <v>2878</v>
      </c>
      <c r="DL191" s="121"/>
      <c r="DM191" s="17" t="s">
        <v>2879</v>
      </c>
      <c r="DQ191" s="121"/>
      <c r="DY191" s="118"/>
      <c r="ED191" s="121"/>
      <c r="EK191" s="118"/>
      <c r="EL191" s="121"/>
      <c r="EM191" s="118">
        <v>50</v>
      </c>
      <c r="EN191" s="17">
        <v>7</v>
      </c>
      <c r="EO191" s="121"/>
      <c r="EP191" s="17">
        <v>35</v>
      </c>
      <c r="EQ191" s="118"/>
      <c r="ER191" s="121"/>
      <c r="EV191" s="128"/>
      <c r="EW191" s="128"/>
      <c r="EZ191" s="121"/>
      <c r="FB191" s="118"/>
      <c r="FI191" s="121"/>
      <c r="FK191" s="118"/>
      <c r="FZ191" s="129"/>
      <c r="GB191" s="118"/>
      <c r="GH191" s="121"/>
      <c r="GI191" s="118"/>
      <c r="GN191" s="121"/>
      <c r="GO191" s="118"/>
      <c r="GU191" s="121"/>
      <c r="GV191" s="118"/>
      <c r="GY191" s="121"/>
      <c r="GZ191" s="118"/>
      <c r="HA191" s="121"/>
      <c r="HC191" s="118"/>
      <c r="HS191" s="121"/>
      <c r="HT191" s="17" t="s">
        <v>2880</v>
      </c>
    </row>
    <row r="192" spans="1:228" s="17" customFormat="1" ht="12" customHeight="1">
      <c r="A192" s="118">
        <v>186</v>
      </c>
      <c r="B192" s="17" t="s">
        <v>319</v>
      </c>
      <c r="C192" s="17">
        <v>0</v>
      </c>
      <c r="D192" s="17" t="s">
        <v>663</v>
      </c>
      <c r="E192" s="17" t="s">
        <v>1875</v>
      </c>
      <c r="F192" s="17" t="s">
        <v>2068</v>
      </c>
      <c r="G192" s="17" t="s">
        <v>79</v>
      </c>
      <c r="H192" s="119">
        <v>-17.746079999999999</v>
      </c>
      <c r="I192" s="120">
        <v>-63.180129999999998</v>
      </c>
      <c r="J192" s="17" t="s">
        <v>303</v>
      </c>
      <c r="K192" s="17" t="s">
        <v>176</v>
      </c>
      <c r="L192" s="17" t="s">
        <v>304</v>
      </c>
      <c r="M192" s="121" t="s">
        <v>177</v>
      </c>
      <c r="N192" s="122">
        <v>40</v>
      </c>
      <c r="O192" s="123" t="s">
        <v>78</v>
      </c>
      <c r="P192" s="17" t="s">
        <v>178</v>
      </c>
      <c r="Q192" s="121" t="s">
        <v>179</v>
      </c>
      <c r="R192" s="124">
        <v>3</v>
      </c>
      <c r="S192" s="124">
        <v>3</v>
      </c>
      <c r="T192" s="124">
        <v>0</v>
      </c>
      <c r="U192" s="124">
        <v>0</v>
      </c>
      <c r="V192" s="124">
        <v>0</v>
      </c>
      <c r="W192" s="124">
        <v>3</v>
      </c>
      <c r="X192" s="124">
        <v>3</v>
      </c>
      <c r="Y192" s="125">
        <v>0</v>
      </c>
      <c r="Z192" s="17">
        <v>12</v>
      </c>
      <c r="AA192" s="126"/>
      <c r="AB192" s="127" t="s">
        <v>1346</v>
      </c>
      <c r="AC192" s="227" t="s">
        <v>223</v>
      </c>
      <c r="AD192" s="227">
        <v>3</v>
      </c>
      <c r="AE192" s="227" t="s">
        <v>853</v>
      </c>
      <c r="AF192" s="227">
        <v>1</v>
      </c>
      <c r="AG192" s="227" t="s">
        <v>189</v>
      </c>
      <c r="AH192" s="227" t="s">
        <v>222</v>
      </c>
      <c r="AI192" s="227">
        <v>3</v>
      </c>
      <c r="AJ192" s="227" t="s">
        <v>854</v>
      </c>
      <c r="AK192" s="227">
        <v>0</v>
      </c>
      <c r="AL192" s="227" t="s">
        <v>189</v>
      </c>
      <c r="AM192" s="227" t="s">
        <v>77</v>
      </c>
      <c r="AN192" s="227">
        <v>0</v>
      </c>
      <c r="AO192" s="227" t="s">
        <v>77</v>
      </c>
      <c r="AP192" s="227">
        <v>0</v>
      </c>
      <c r="AQ192" s="227" t="s">
        <v>77</v>
      </c>
      <c r="AR192" s="227" t="s">
        <v>77</v>
      </c>
      <c r="AS192" s="227">
        <v>0</v>
      </c>
      <c r="AT192" s="227" t="s">
        <v>77</v>
      </c>
      <c r="AU192" s="227">
        <v>0</v>
      </c>
      <c r="AV192" s="227" t="s">
        <v>77</v>
      </c>
      <c r="AW192" s="227" t="s">
        <v>234</v>
      </c>
      <c r="AX192" s="227">
        <v>3</v>
      </c>
      <c r="AY192" s="227" t="s">
        <v>325</v>
      </c>
      <c r="AZ192" s="227">
        <v>1</v>
      </c>
      <c r="BA192" s="227" t="s">
        <v>178</v>
      </c>
      <c r="BB192" s="227" t="s">
        <v>930</v>
      </c>
      <c r="BC192" s="227">
        <v>3</v>
      </c>
      <c r="BD192" s="227" t="s">
        <v>326</v>
      </c>
      <c r="BE192" s="227">
        <v>0</v>
      </c>
      <c r="BF192" s="227" t="s">
        <v>189</v>
      </c>
      <c r="BG192" s="227">
        <v>0</v>
      </c>
      <c r="BH192" s="227">
        <v>0</v>
      </c>
      <c r="BI192" s="227">
        <v>0</v>
      </c>
      <c r="BJ192" s="227">
        <v>0</v>
      </c>
      <c r="BK192" s="227">
        <v>0</v>
      </c>
      <c r="BL192" s="17">
        <v>12</v>
      </c>
      <c r="BM192" s="126"/>
      <c r="BN192" s="126"/>
      <c r="BO192" s="126"/>
      <c r="BP192" s="126">
        <v>2024</v>
      </c>
      <c r="BQ192" s="126" t="s">
        <v>171</v>
      </c>
      <c r="BS192" s="128"/>
      <c r="BT192" s="221" t="s">
        <v>2818</v>
      </c>
      <c r="BU192" s="118">
        <v>3</v>
      </c>
      <c r="BV192" s="17">
        <v>0</v>
      </c>
      <c r="BW192" s="17">
        <v>0</v>
      </c>
      <c r="BX192" s="17">
        <v>0</v>
      </c>
      <c r="BY192" s="17">
        <v>0</v>
      </c>
      <c r="BZ192" s="17">
        <v>3</v>
      </c>
      <c r="CB192" s="17">
        <v>6</v>
      </c>
      <c r="CC192" s="121">
        <v>12</v>
      </c>
      <c r="CE192" s="118">
        <v>0</v>
      </c>
      <c r="CF192" s="17">
        <v>0</v>
      </c>
      <c r="CG192" s="17">
        <v>0</v>
      </c>
      <c r="CH192" s="17">
        <v>0</v>
      </c>
      <c r="CI192" s="17">
        <v>0</v>
      </c>
      <c r="CJ192" s="17">
        <v>0</v>
      </c>
      <c r="CK192" s="17">
        <v>0</v>
      </c>
      <c r="CL192" s="121">
        <v>0</v>
      </c>
      <c r="CM192" s="17" t="s">
        <v>1123</v>
      </c>
      <c r="CN192" s="17" t="s">
        <v>1107</v>
      </c>
      <c r="CO192" s="17" t="s">
        <v>1125</v>
      </c>
      <c r="CP192" s="17">
        <v>26</v>
      </c>
      <c r="CQ192" s="118">
        <v>0</v>
      </c>
      <c r="CR192" s="17">
        <v>2</v>
      </c>
      <c r="CT192" s="17" t="s">
        <v>677</v>
      </c>
      <c r="CY192" s="121"/>
      <c r="CZ192" s="118"/>
      <c r="DC192" s="121"/>
      <c r="DD192" s="126"/>
      <c r="DF192" s="118"/>
      <c r="DG192" s="17" t="s">
        <v>1127</v>
      </c>
      <c r="DI192" s="126" t="s">
        <v>2594</v>
      </c>
      <c r="DJ192" s="118">
        <v>11</v>
      </c>
      <c r="DK192" s="118" t="s">
        <v>1128</v>
      </c>
      <c r="DL192" s="121"/>
      <c r="DM192" s="17" t="s">
        <v>130</v>
      </c>
      <c r="DQ192" s="121"/>
      <c r="DY192" s="118"/>
      <c r="ED192" s="121"/>
      <c r="EK192" s="118"/>
      <c r="EL192" s="121"/>
      <c r="EM192" s="118">
        <v>70</v>
      </c>
      <c r="EN192" s="17">
        <v>6</v>
      </c>
      <c r="EO192" s="121"/>
      <c r="EP192" s="17">
        <v>59</v>
      </c>
      <c r="EQ192" s="118"/>
      <c r="ER192" s="121"/>
      <c r="EZ192" s="121"/>
      <c r="FB192" s="118"/>
      <c r="FI192" s="121"/>
      <c r="FK192" s="118"/>
      <c r="FZ192" s="121"/>
      <c r="GB192" s="118"/>
      <c r="GH192" s="121"/>
      <c r="GI192" s="118"/>
      <c r="GN192" s="121"/>
      <c r="GO192" s="118"/>
      <c r="GU192" s="121"/>
      <c r="GV192" s="118"/>
      <c r="GY192" s="121"/>
      <c r="GZ192" s="118"/>
      <c r="HA192" s="121"/>
      <c r="HC192" s="118"/>
      <c r="HS192" s="121"/>
      <c r="HT192" s="17" t="s">
        <v>1128</v>
      </c>
    </row>
    <row r="193" spans="1:228" s="17" customFormat="1" ht="12" customHeight="1">
      <c r="A193" s="118">
        <v>187</v>
      </c>
      <c r="B193" s="17" t="s">
        <v>319</v>
      </c>
      <c r="C193" s="17">
        <v>0</v>
      </c>
      <c r="D193" s="17" t="s">
        <v>663</v>
      </c>
      <c r="E193" s="17" t="s">
        <v>1664</v>
      </c>
      <c r="F193" s="17" t="s">
        <v>2069</v>
      </c>
      <c r="G193" s="17" t="s">
        <v>79</v>
      </c>
      <c r="H193" s="119">
        <v>-21.532983999999999</v>
      </c>
      <c r="I193" s="120">
        <v>-64.733932999999993</v>
      </c>
      <c r="J193" s="17" t="s">
        <v>303</v>
      </c>
      <c r="K193" s="17" t="s">
        <v>215</v>
      </c>
      <c r="L193" s="17" t="s">
        <v>308</v>
      </c>
      <c r="M193" s="121" t="s">
        <v>215</v>
      </c>
      <c r="N193" s="122">
        <v>6</v>
      </c>
      <c r="O193" s="123" t="s">
        <v>610</v>
      </c>
      <c r="P193" s="17" t="s">
        <v>196</v>
      </c>
      <c r="Q193" s="121" t="s">
        <v>179</v>
      </c>
      <c r="R193" s="124">
        <v>3</v>
      </c>
      <c r="S193" s="124">
        <v>3</v>
      </c>
      <c r="T193" s="124">
        <v>0</v>
      </c>
      <c r="U193" s="124">
        <v>0</v>
      </c>
      <c r="V193" s="124">
        <v>0</v>
      </c>
      <c r="W193" s="124">
        <v>3</v>
      </c>
      <c r="X193" s="124">
        <v>3</v>
      </c>
      <c r="Y193" s="125">
        <v>0</v>
      </c>
      <c r="Z193" s="17">
        <v>12</v>
      </c>
      <c r="AA193" s="126"/>
      <c r="AB193" s="127" t="s">
        <v>2881</v>
      </c>
      <c r="AC193" s="227" t="s">
        <v>223</v>
      </c>
      <c r="AD193" s="227">
        <v>3</v>
      </c>
      <c r="AE193" s="227" t="s">
        <v>254</v>
      </c>
      <c r="AF193" s="227">
        <v>1</v>
      </c>
      <c r="AG193" s="227" t="s">
        <v>211</v>
      </c>
      <c r="AH193" s="227" t="s">
        <v>222</v>
      </c>
      <c r="AI193" s="227">
        <v>3</v>
      </c>
      <c r="AJ193" s="227" t="s">
        <v>336</v>
      </c>
      <c r="AK193" s="227">
        <v>1</v>
      </c>
      <c r="AL193" s="227" t="s">
        <v>206</v>
      </c>
      <c r="AM193" s="227" t="s">
        <v>77</v>
      </c>
      <c r="AN193" s="227">
        <v>0</v>
      </c>
      <c r="AO193" s="227" t="s">
        <v>77</v>
      </c>
      <c r="AP193" s="227">
        <v>0</v>
      </c>
      <c r="AQ193" s="227" t="s">
        <v>77</v>
      </c>
      <c r="AR193" s="227" t="s">
        <v>77</v>
      </c>
      <c r="AS193" s="227">
        <v>0</v>
      </c>
      <c r="AT193" s="227" t="s">
        <v>77</v>
      </c>
      <c r="AU193" s="227">
        <v>0</v>
      </c>
      <c r="AV193" s="227" t="s">
        <v>77</v>
      </c>
      <c r="AW193" s="227" t="s">
        <v>218</v>
      </c>
      <c r="AX193" s="227">
        <v>3</v>
      </c>
      <c r="AY193" s="227" t="s">
        <v>255</v>
      </c>
      <c r="AZ193" s="227">
        <v>0</v>
      </c>
      <c r="BA193" s="227" t="s">
        <v>211</v>
      </c>
      <c r="BB193" s="227" t="s">
        <v>930</v>
      </c>
      <c r="BC193" s="227">
        <v>3</v>
      </c>
      <c r="BD193" s="227" t="s">
        <v>255</v>
      </c>
      <c r="BE193" s="227">
        <v>0</v>
      </c>
      <c r="BF193" s="227" t="s">
        <v>189</v>
      </c>
      <c r="BG193" s="227">
        <v>0</v>
      </c>
      <c r="BH193" s="227">
        <v>0</v>
      </c>
      <c r="BI193" s="227">
        <v>0</v>
      </c>
      <c r="BJ193" s="227">
        <v>0</v>
      </c>
      <c r="BK193" s="227">
        <v>0</v>
      </c>
      <c r="BL193" s="17">
        <v>12</v>
      </c>
      <c r="BM193" s="126"/>
      <c r="BN193" s="126"/>
      <c r="BO193" s="126"/>
      <c r="BP193" s="126">
        <v>2024</v>
      </c>
      <c r="BQ193" s="126" t="s">
        <v>171</v>
      </c>
      <c r="BS193" s="128"/>
      <c r="BT193" s="221" t="s">
        <v>2882</v>
      </c>
      <c r="BU193" s="118">
        <v>3</v>
      </c>
      <c r="BV193" s="17">
        <v>0</v>
      </c>
      <c r="BW193" s="17">
        <v>3</v>
      </c>
      <c r="BX193" s="17">
        <v>0</v>
      </c>
      <c r="BY193" s="17">
        <v>1</v>
      </c>
      <c r="BZ193" s="17">
        <v>0</v>
      </c>
      <c r="CB193" s="17">
        <v>7</v>
      </c>
      <c r="CC193" s="121">
        <v>12</v>
      </c>
      <c r="CE193" s="118">
        <v>0</v>
      </c>
      <c r="CF193" s="17">
        <v>0</v>
      </c>
      <c r="CG193" s="17">
        <v>0</v>
      </c>
      <c r="CH193" s="17">
        <v>1</v>
      </c>
      <c r="CI193" s="17">
        <v>1</v>
      </c>
      <c r="CJ193" s="17">
        <v>2</v>
      </c>
      <c r="CK193" s="17">
        <v>0</v>
      </c>
      <c r="CL193" s="121">
        <v>4</v>
      </c>
      <c r="CM193" s="17" t="s">
        <v>2883</v>
      </c>
      <c r="CN193" s="17" t="s">
        <v>1107</v>
      </c>
      <c r="CO193" s="17" t="s">
        <v>1476</v>
      </c>
      <c r="CP193" s="17">
        <v>1</v>
      </c>
      <c r="CQ193" s="118">
        <v>0</v>
      </c>
      <c r="CR193" s="17">
        <v>0</v>
      </c>
      <c r="CY193" s="121"/>
      <c r="CZ193" s="118"/>
      <c r="DC193" s="121"/>
      <c r="DD193" s="126"/>
      <c r="DF193" s="118"/>
      <c r="DG193" s="17" t="s">
        <v>1224</v>
      </c>
      <c r="DI193" s="126" t="s">
        <v>2884</v>
      </c>
      <c r="DJ193" s="118">
        <v>1</v>
      </c>
      <c r="DK193" s="118" t="s">
        <v>2878</v>
      </c>
      <c r="DL193" s="121"/>
      <c r="DM193" s="17" t="s">
        <v>2885</v>
      </c>
      <c r="DQ193" s="121"/>
      <c r="DY193" s="118"/>
      <c r="ED193" s="121"/>
      <c r="EK193" s="118"/>
      <c r="EL193" s="121"/>
      <c r="EM193" s="118">
        <v>30</v>
      </c>
      <c r="EN193" s="17">
        <v>7</v>
      </c>
      <c r="EO193" s="121"/>
      <c r="EP193" s="17">
        <v>21</v>
      </c>
      <c r="EQ193" s="118"/>
      <c r="ER193" s="121"/>
      <c r="EV193" s="128"/>
      <c r="EZ193" s="121"/>
      <c r="FB193" s="118"/>
      <c r="FI193" s="121"/>
      <c r="FK193" s="118"/>
      <c r="FZ193" s="121"/>
      <c r="GB193" s="118"/>
      <c r="GH193" s="121"/>
      <c r="GI193" s="118"/>
      <c r="GN193" s="121"/>
      <c r="GO193" s="118"/>
      <c r="GU193" s="121"/>
      <c r="GV193" s="118"/>
      <c r="GY193" s="121"/>
      <c r="GZ193" s="118"/>
      <c r="HA193" s="121"/>
      <c r="HC193" s="118"/>
      <c r="HS193" s="121"/>
      <c r="HT193" s="17" t="s">
        <v>2886</v>
      </c>
    </row>
    <row r="194" spans="1:228" s="17" customFormat="1" ht="12" customHeight="1">
      <c r="A194" s="118">
        <v>188</v>
      </c>
      <c r="B194" s="17" t="s">
        <v>689</v>
      </c>
      <c r="C194" s="17">
        <v>0</v>
      </c>
      <c r="D194" s="17" t="s">
        <v>663</v>
      </c>
      <c r="E194" s="17" t="s">
        <v>1920</v>
      </c>
      <c r="F194" s="17" t="s">
        <v>2070</v>
      </c>
      <c r="G194" s="17" t="s">
        <v>79</v>
      </c>
      <c r="H194" s="119">
        <v>-17.833625999999999</v>
      </c>
      <c r="I194" s="120">
        <v>-63.186098999999999</v>
      </c>
      <c r="J194" s="17" t="s">
        <v>303</v>
      </c>
      <c r="K194" s="17" t="s">
        <v>176</v>
      </c>
      <c r="L194" s="17" t="s">
        <v>304</v>
      </c>
      <c r="M194" s="121" t="s">
        <v>177</v>
      </c>
      <c r="N194" s="122">
        <v>25</v>
      </c>
      <c r="O194" s="123" t="s">
        <v>78</v>
      </c>
      <c r="P194" s="17" t="s">
        <v>178</v>
      </c>
      <c r="Q194" s="121" t="s">
        <v>179</v>
      </c>
      <c r="R194" s="124">
        <v>3</v>
      </c>
      <c r="S194" s="124">
        <v>3</v>
      </c>
      <c r="T194" s="124">
        <v>0</v>
      </c>
      <c r="U194" s="124">
        <v>3</v>
      </c>
      <c r="V194" s="124">
        <v>0</v>
      </c>
      <c r="W194" s="124">
        <v>3</v>
      </c>
      <c r="X194" s="124">
        <v>0</v>
      </c>
      <c r="Y194" s="125">
        <v>0</v>
      </c>
      <c r="Z194" s="17">
        <v>12</v>
      </c>
      <c r="AA194" s="126"/>
      <c r="AB194" s="127" t="s">
        <v>2887</v>
      </c>
      <c r="AC194" s="227" t="s">
        <v>222</v>
      </c>
      <c r="AD194" s="227">
        <v>3</v>
      </c>
      <c r="AE194" s="227" t="s">
        <v>181</v>
      </c>
      <c r="AF194" s="227">
        <v>1</v>
      </c>
      <c r="AG194" s="227" t="s">
        <v>178</v>
      </c>
      <c r="AH194" s="227" t="s">
        <v>188</v>
      </c>
      <c r="AI194" s="227">
        <v>3</v>
      </c>
      <c r="AJ194" s="227" t="s">
        <v>316</v>
      </c>
      <c r="AK194" s="227">
        <v>1</v>
      </c>
      <c r="AL194" s="227" t="s">
        <v>182</v>
      </c>
      <c r="AM194" s="227" t="s">
        <v>185</v>
      </c>
      <c r="AN194" s="227">
        <v>3</v>
      </c>
      <c r="AO194" s="227" t="s">
        <v>184</v>
      </c>
      <c r="AP194" s="227">
        <v>1</v>
      </c>
      <c r="AQ194" s="227" t="s">
        <v>182</v>
      </c>
      <c r="AR194" s="227" t="s">
        <v>77</v>
      </c>
      <c r="AS194" s="227">
        <v>0</v>
      </c>
      <c r="AT194" s="227" t="s">
        <v>77</v>
      </c>
      <c r="AU194" s="227">
        <v>0</v>
      </c>
      <c r="AV194" s="227" t="s">
        <v>77</v>
      </c>
      <c r="AW194" s="227" t="s">
        <v>218</v>
      </c>
      <c r="AX194" s="227">
        <v>3</v>
      </c>
      <c r="AY194" s="227" t="s">
        <v>187</v>
      </c>
      <c r="AZ194" s="227">
        <v>1</v>
      </c>
      <c r="BA194" s="227" t="s">
        <v>178</v>
      </c>
      <c r="BB194" s="227" t="s">
        <v>77</v>
      </c>
      <c r="BC194" s="227">
        <v>0</v>
      </c>
      <c r="BD194" s="227" t="s">
        <v>77</v>
      </c>
      <c r="BE194" s="227">
        <v>0</v>
      </c>
      <c r="BF194" s="227" t="s">
        <v>77</v>
      </c>
      <c r="BG194" s="227">
        <v>0</v>
      </c>
      <c r="BH194" s="227">
        <v>0</v>
      </c>
      <c r="BI194" s="227">
        <v>0</v>
      </c>
      <c r="BJ194" s="227">
        <v>0</v>
      </c>
      <c r="BK194" s="227">
        <v>0</v>
      </c>
      <c r="BL194" s="17">
        <v>12</v>
      </c>
      <c r="BM194" s="126"/>
      <c r="BN194" s="126"/>
      <c r="BO194" s="126"/>
      <c r="BP194" s="126">
        <v>2024</v>
      </c>
      <c r="BQ194" s="126" t="s">
        <v>171</v>
      </c>
      <c r="BS194" s="128"/>
      <c r="BT194" s="221" t="s">
        <v>2808</v>
      </c>
      <c r="BU194" s="118">
        <v>3</v>
      </c>
      <c r="BV194" s="17">
        <v>0</v>
      </c>
      <c r="BW194" s="17">
        <v>1</v>
      </c>
      <c r="BX194" s="17">
        <v>0</v>
      </c>
      <c r="BY194" s="17">
        <v>0</v>
      </c>
      <c r="BZ194" s="17">
        <v>2</v>
      </c>
      <c r="CB194" s="17">
        <v>6</v>
      </c>
      <c r="CC194" s="121">
        <v>12</v>
      </c>
      <c r="CE194" s="118">
        <v>0</v>
      </c>
      <c r="CF194" s="17">
        <v>0</v>
      </c>
      <c r="CG194" s="17">
        <v>0</v>
      </c>
      <c r="CH194" s="17">
        <v>0</v>
      </c>
      <c r="CI194" s="17">
        <v>0</v>
      </c>
      <c r="CJ194" s="17">
        <v>1</v>
      </c>
      <c r="CK194" s="17">
        <v>0</v>
      </c>
      <c r="CL194" s="121">
        <v>1</v>
      </c>
      <c r="CM194" s="17" t="s">
        <v>1472</v>
      </c>
      <c r="CN194" s="17" t="s">
        <v>1107</v>
      </c>
      <c r="CO194" s="17" t="s">
        <v>1125</v>
      </c>
      <c r="CP194" s="17">
        <v>8</v>
      </c>
      <c r="CQ194" s="118">
        <v>1</v>
      </c>
      <c r="CR194" s="17">
        <v>2</v>
      </c>
      <c r="CS194" s="17" t="s">
        <v>676</v>
      </c>
      <c r="CT194" s="17" t="s">
        <v>677</v>
      </c>
      <c r="CY194" s="121"/>
      <c r="CZ194" s="118"/>
      <c r="DC194" s="121"/>
      <c r="DD194" s="126"/>
      <c r="DF194" s="118"/>
      <c r="DG194" s="17" t="s">
        <v>1180</v>
      </c>
      <c r="DI194" s="126" t="s">
        <v>2659</v>
      </c>
      <c r="DJ194" s="118">
        <v>20</v>
      </c>
      <c r="DK194" s="118" t="s">
        <v>2888</v>
      </c>
      <c r="DL194" s="121"/>
      <c r="DM194" s="17" t="s">
        <v>1299</v>
      </c>
      <c r="DQ194" s="121"/>
      <c r="DY194" s="118"/>
      <c r="ED194" s="121"/>
      <c r="EK194" s="118"/>
      <c r="EL194" s="129"/>
      <c r="EM194" s="118">
        <v>50</v>
      </c>
      <c r="EN194" s="17">
        <v>6</v>
      </c>
      <c r="EO194" s="121"/>
      <c r="EP194" s="17">
        <v>42</v>
      </c>
      <c r="EQ194" s="118"/>
      <c r="ER194" s="121"/>
      <c r="EV194" s="128"/>
      <c r="EW194" s="128"/>
      <c r="EZ194" s="121"/>
      <c r="FB194" s="118"/>
      <c r="FI194" s="121"/>
      <c r="FK194" s="118"/>
      <c r="FZ194" s="129"/>
      <c r="GB194" s="118"/>
      <c r="GH194" s="121"/>
      <c r="GI194" s="118"/>
      <c r="GN194" s="121"/>
      <c r="GO194" s="118"/>
      <c r="GU194" s="121"/>
      <c r="GV194" s="118"/>
      <c r="GY194" s="121"/>
      <c r="GZ194" s="118"/>
      <c r="HA194" s="121"/>
      <c r="HC194" s="118"/>
      <c r="HS194" s="121"/>
      <c r="HT194" s="17" t="s">
        <v>2889</v>
      </c>
    </row>
    <row r="195" spans="1:228" s="17" customFormat="1" ht="12" customHeight="1">
      <c r="A195" s="118">
        <v>189</v>
      </c>
      <c r="B195" s="17" t="s">
        <v>2071</v>
      </c>
      <c r="C195" s="17">
        <v>0</v>
      </c>
      <c r="D195" s="17" t="s">
        <v>663</v>
      </c>
      <c r="E195" s="17" t="s">
        <v>1753</v>
      </c>
      <c r="F195" s="17" t="s">
        <v>2072</v>
      </c>
      <c r="G195" s="17" t="s">
        <v>79</v>
      </c>
      <c r="H195" s="119">
        <v>-17.403817</v>
      </c>
      <c r="I195" s="120">
        <v>-66.153130000000004</v>
      </c>
      <c r="J195" s="17" t="s">
        <v>303</v>
      </c>
      <c r="K195" s="17" t="s">
        <v>201</v>
      </c>
      <c r="L195" s="17" t="s">
        <v>312</v>
      </c>
      <c r="M195" s="121" t="s">
        <v>201</v>
      </c>
      <c r="N195" s="122">
        <v>12</v>
      </c>
      <c r="O195" s="123" t="s">
        <v>78</v>
      </c>
      <c r="P195" s="17" t="s">
        <v>196</v>
      </c>
      <c r="Q195" s="121" t="s">
        <v>179</v>
      </c>
      <c r="R195" s="124">
        <v>0</v>
      </c>
      <c r="S195" s="124">
        <v>0</v>
      </c>
      <c r="T195" s="124">
        <v>3</v>
      </c>
      <c r="U195" s="124">
        <v>0</v>
      </c>
      <c r="V195" s="124">
        <v>3</v>
      </c>
      <c r="W195" s="124">
        <v>3</v>
      </c>
      <c r="X195" s="124">
        <v>3</v>
      </c>
      <c r="Y195" s="125">
        <v>0</v>
      </c>
      <c r="Z195" s="17">
        <v>12</v>
      </c>
      <c r="AA195" s="126"/>
      <c r="AB195" s="127" t="s">
        <v>203</v>
      </c>
      <c r="AC195" s="227" t="s">
        <v>204</v>
      </c>
      <c r="AD195" s="227">
        <v>3</v>
      </c>
      <c r="AE195" s="227" t="s">
        <v>205</v>
      </c>
      <c r="AF195" s="227">
        <v>1</v>
      </c>
      <c r="AG195" s="227" t="s">
        <v>193</v>
      </c>
      <c r="AH195" s="227" t="s">
        <v>207</v>
      </c>
      <c r="AI195" s="227">
        <v>0</v>
      </c>
      <c r="AJ195" s="227" t="s">
        <v>208</v>
      </c>
      <c r="AK195" s="227">
        <v>0</v>
      </c>
      <c r="AL195" s="227" t="s">
        <v>195</v>
      </c>
      <c r="AM195" s="227" t="s">
        <v>77</v>
      </c>
      <c r="AN195" s="227">
        <v>0</v>
      </c>
      <c r="AO195" s="227" t="s">
        <v>77</v>
      </c>
      <c r="AP195" s="227">
        <v>0</v>
      </c>
      <c r="AQ195" s="227" t="s">
        <v>77</v>
      </c>
      <c r="AR195" s="227" t="s">
        <v>198</v>
      </c>
      <c r="AS195" s="227">
        <v>3</v>
      </c>
      <c r="AT195" s="227" t="s">
        <v>210</v>
      </c>
      <c r="AU195" s="227">
        <v>1</v>
      </c>
      <c r="AV195" s="227" t="s">
        <v>699</v>
      </c>
      <c r="AW195" s="227" t="s">
        <v>186</v>
      </c>
      <c r="AX195" s="227">
        <v>3</v>
      </c>
      <c r="AY195" s="227" t="s">
        <v>230</v>
      </c>
      <c r="AZ195" s="227">
        <v>0</v>
      </c>
      <c r="BA195" s="227" t="s">
        <v>2073</v>
      </c>
      <c r="BB195" s="227" t="s">
        <v>2074</v>
      </c>
      <c r="BC195" s="227">
        <v>3</v>
      </c>
      <c r="BD195" s="227" t="s">
        <v>230</v>
      </c>
      <c r="BE195" s="227">
        <v>0</v>
      </c>
      <c r="BF195" s="227" t="s">
        <v>206</v>
      </c>
      <c r="BG195" s="227">
        <v>0</v>
      </c>
      <c r="BH195" s="227">
        <v>0</v>
      </c>
      <c r="BI195" s="227">
        <v>0</v>
      </c>
      <c r="BJ195" s="227">
        <v>0</v>
      </c>
      <c r="BK195" s="227">
        <v>0</v>
      </c>
      <c r="BL195" s="17">
        <v>12</v>
      </c>
      <c r="BM195" s="126"/>
      <c r="BN195" s="126"/>
      <c r="BO195" s="126"/>
      <c r="BP195" s="126">
        <v>2024</v>
      </c>
      <c r="BQ195" s="126" t="s">
        <v>171</v>
      </c>
      <c r="BS195" s="128"/>
      <c r="BT195" s="221" t="s">
        <v>2818</v>
      </c>
      <c r="BU195" s="118">
        <v>0</v>
      </c>
      <c r="BV195" s="17">
        <v>0</v>
      </c>
      <c r="BW195" s="17">
        <v>0</v>
      </c>
      <c r="BX195" s="17">
        <v>0</v>
      </c>
      <c r="BY195" s="17">
        <v>0</v>
      </c>
      <c r="BZ195" s="17">
        <v>3</v>
      </c>
      <c r="CB195" s="17">
        <v>3</v>
      </c>
      <c r="CC195" s="121">
        <v>12</v>
      </c>
      <c r="CE195" s="118">
        <v>0</v>
      </c>
      <c r="CF195" s="17">
        <v>0</v>
      </c>
      <c r="CG195" s="17">
        <v>0</v>
      </c>
      <c r="CH195" s="17">
        <v>0</v>
      </c>
      <c r="CI195" s="17">
        <v>0</v>
      </c>
      <c r="CJ195" s="17">
        <v>0</v>
      </c>
      <c r="CK195" s="17">
        <v>0</v>
      </c>
      <c r="CL195" s="121">
        <v>0</v>
      </c>
      <c r="CM195" s="17" t="s">
        <v>1123</v>
      </c>
      <c r="CN195" s="17" t="s">
        <v>1124</v>
      </c>
      <c r="CO195" s="17" t="s">
        <v>1125</v>
      </c>
      <c r="CP195" s="17">
        <v>26</v>
      </c>
      <c r="CQ195" s="118">
        <v>1</v>
      </c>
      <c r="CR195" s="17">
        <v>2</v>
      </c>
      <c r="CS195" s="17" t="s">
        <v>676</v>
      </c>
      <c r="CT195" s="17" t="s">
        <v>677</v>
      </c>
      <c r="CY195" s="121"/>
      <c r="CZ195" s="118"/>
      <c r="DC195" s="121"/>
      <c r="DD195" s="126"/>
      <c r="DF195" s="118"/>
      <c r="DG195" s="17" t="s">
        <v>1127</v>
      </c>
      <c r="DI195" s="126" t="s">
        <v>2890</v>
      </c>
      <c r="DJ195" s="118">
        <v>2</v>
      </c>
      <c r="DK195" s="118" t="s">
        <v>2891</v>
      </c>
      <c r="DL195" s="121"/>
      <c r="DM195" s="17" t="s">
        <v>130</v>
      </c>
      <c r="DQ195" s="121"/>
      <c r="DY195" s="118"/>
      <c r="ED195" s="121"/>
      <c r="EK195" s="118"/>
      <c r="EL195" s="121"/>
      <c r="EM195" s="118">
        <v>30</v>
      </c>
      <c r="EN195" s="17">
        <v>3</v>
      </c>
      <c r="EO195" s="121"/>
      <c r="EP195" s="17">
        <v>27</v>
      </c>
      <c r="EQ195" s="118"/>
      <c r="ER195" s="121"/>
      <c r="EZ195" s="121"/>
      <c r="FB195" s="118"/>
      <c r="FI195" s="121"/>
      <c r="FK195" s="118"/>
      <c r="FZ195" s="121"/>
      <c r="GB195" s="118"/>
      <c r="GH195" s="121"/>
      <c r="GI195" s="118"/>
      <c r="GN195" s="121"/>
      <c r="GO195" s="118"/>
      <c r="GU195" s="121"/>
      <c r="GV195" s="118"/>
      <c r="GY195" s="121"/>
      <c r="GZ195" s="118"/>
      <c r="HA195" s="121"/>
      <c r="HC195" s="118"/>
      <c r="HS195" s="121"/>
      <c r="HT195" s="17" t="s">
        <v>2891</v>
      </c>
    </row>
    <row r="196" spans="1:228" s="17" customFormat="1" ht="12" customHeight="1">
      <c r="A196" s="118">
        <v>190</v>
      </c>
      <c r="B196" s="17" t="s">
        <v>307</v>
      </c>
      <c r="C196" s="17">
        <v>0</v>
      </c>
      <c r="D196" s="17" t="s">
        <v>663</v>
      </c>
      <c r="E196" s="17" t="s">
        <v>1722</v>
      </c>
      <c r="F196" s="17" t="s">
        <v>2075</v>
      </c>
      <c r="G196" s="17" t="s">
        <v>79</v>
      </c>
      <c r="H196" s="119">
        <v>-17.791039999999999</v>
      </c>
      <c r="I196" s="120">
        <v>-63.179479999999998</v>
      </c>
      <c r="J196" s="17" t="s">
        <v>303</v>
      </c>
      <c r="K196" s="17" t="s">
        <v>176</v>
      </c>
      <c r="L196" s="17" t="s">
        <v>304</v>
      </c>
      <c r="M196" s="121" t="s">
        <v>177</v>
      </c>
      <c r="N196" s="122">
        <v>6</v>
      </c>
      <c r="O196" s="123" t="s">
        <v>610</v>
      </c>
      <c r="P196" s="17" t="s">
        <v>178</v>
      </c>
      <c r="Q196" s="121" t="s">
        <v>179</v>
      </c>
      <c r="R196" s="124">
        <v>0</v>
      </c>
      <c r="S196" s="124">
        <v>3</v>
      </c>
      <c r="T196" s="124">
        <v>0</v>
      </c>
      <c r="U196" s="124">
        <v>3</v>
      </c>
      <c r="V196" s="124">
        <v>0</v>
      </c>
      <c r="W196" s="124">
        <v>3</v>
      </c>
      <c r="X196" s="124">
        <v>1</v>
      </c>
      <c r="Y196" s="125">
        <v>0</v>
      </c>
      <c r="Z196" s="17">
        <v>10</v>
      </c>
      <c r="AA196" s="126"/>
      <c r="AB196" s="127" t="s">
        <v>2892</v>
      </c>
      <c r="AC196" s="227" t="s">
        <v>77</v>
      </c>
      <c r="AD196" s="227">
        <v>0</v>
      </c>
      <c r="AE196" s="227" t="s">
        <v>77</v>
      </c>
      <c r="AF196" s="227">
        <v>0</v>
      </c>
      <c r="AG196" s="227" t="s">
        <v>77</v>
      </c>
      <c r="AH196" s="227" t="s">
        <v>188</v>
      </c>
      <c r="AI196" s="227">
        <v>3</v>
      </c>
      <c r="AJ196" s="227" t="s">
        <v>227</v>
      </c>
      <c r="AK196" s="227">
        <v>1</v>
      </c>
      <c r="AL196" s="227" t="s">
        <v>182</v>
      </c>
      <c r="AM196" s="227" t="s">
        <v>185</v>
      </c>
      <c r="AN196" s="227">
        <v>3</v>
      </c>
      <c r="AO196" s="227" t="s">
        <v>184</v>
      </c>
      <c r="AP196" s="227">
        <v>1</v>
      </c>
      <c r="AQ196" s="227" t="s">
        <v>182</v>
      </c>
      <c r="AR196" s="227" t="s">
        <v>77</v>
      </c>
      <c r="AS196" s="227">
        <v>0</v>
      </c>
      <c r="AT196" s="227" t="s">
        <v>77</v>
      </c>
      <c r="AU196" s="227">
        <v>0</v>
      </c>
      <c r="AV196" s="227" t="s">
        <v>77</v>
      </c>
      <c r="AW196" s="227" t="s">
        <v>754</v>
      </c>
      <c r="AX196" s="227">
        <v>3</v>
      </c>
      <c r="AY196" s="227" t="s">
        <v>325</v>
      </c>
      <c r="AZ196" s="227">
        <v>1</v>
      </c>
      <c r="BA196" s="227" t="s">
        <v>214</v>
      </c>
      <c r="BB196" s="227" t="s">
        <v>252</v>
      </c>
      <c r="BC196" s="227">
        <v>1</v>
      </c>
      <c r="BD196" s="227" t="s">
        <v>326</v>
      </c>
      <c r="BE196" s="227">
        <v>0</v>
      </c>
      <c r="BF196" s="227" t="s">
        <v>214</v>
      </c>
      <c r="BG196" s="227">
        <v>0</v>
      </c>
      <c r="BH196" s="227">
        <v>0</v>
      </c>
      <c r="BI196" s="227">
        <v>0</v>
      </c>
      <c r="BJ196" s="227">
        <v>0</v>
      </c>
      <c r="BK196" s="227">
        <v>0</v>
      </c>
      <c r="BL196" s="17">
        <v>10</v>
      </c>
      <c r="BM196" s="126"/>
      <c r="BN196" s="126"/>
      <c r="BO196" s="126"/>
      <c r="BP196" s="126">
        <v>2024</v>
      </c>
      <c r="BQ196" s="126" t="s">
        <v>172</v>
      </c>
      <c r="BS196" s="128"/>
      <c r="BT196" s="221" t="s">
        <v>2893</v>
      </c>
      <c r="BU196" s="118">
        <v>3</v>
      </c>
      <c r="BV196" s="17">
        <v>2</v>
      </c>
      <c r="BW196" s="17">
        <v>0</v>
      </c>
      <c r="BX196" s="17">
        <v>0</v>
      </c>
      <c r="BY196" s="17">
        <v>0</v>
      </c>
      <c r="BZ196" s="17">
        <v>1</v>
      </c>
      <c r="CB196" s="17">
        <v>6</v>
      </c>
      <c r="CC196" s="121">
        <v>10</v>
      </c>
      <c r="CE196" s="118">
        <v>0</v>
      </c>
      <c r="CF196" s="17">
        <v>0</v>
      </c>
      <c r="CG196" s="17">
        <v>2</v>
      </c>
      <c r="CH196" s="17">
        <v>0</v>
      </c>
      <c r="CI196" s="17">
        <v>0</v>
      </c>
      <c r="CJ196" s="17">
        <v>0</v>
      </c>
      <c r="CK196" s="17">
        <v>0</v>
      </c>
      <c r="CL196" s="121">
        <v>2</v>
      </c>
      <c r="CM196" s="17" t="s">
        <v>2894</v>
      </c>
      <c r="CN196" s="17" t="s">
        <v>1166</v>
      </c>
      <c r="CO196" s="17" t="s">
        <v>2895</v>
      </c>
      <c r="CP196" s="17">
        <v>1</v>
      </c>
      <c r="CQ196" s="118">
        <v>0</v>
      </c>
      <c r="CR196" s="17">
        <v>1</v>
      </c>
      <c r="CT196" s="17" t="s">
        <v>677</v>
      </c>
      <c r="CY196" s="121"/>
      <c r="CZ196" s="118"/>
      <c r="DC196" s="121"/>
      <c r="DD196" s="126"/>
      <c r="DF196" s="118"/>
      <c r="DG196" s="17" t="s">
        <v>1137</v>
      </c>
      <c r="DI196" s="126" t="s">
        <v>2800</v>
      </c>
      <c r="DJ196" s="118">
        <v>11</v>
      </c>
      <c r="DK196" s="118" t="s">
        <v>2801</v>
      </c>
      <c r="DL196" s="121"/>
      <c r="DM196" s="17" t="s">
        <v>1139</v>
      </c>
      <c r="DQ196" s="121"/>
      <c r="DY196" s="118"/>
      <c r="ED196" s="121"/>
      <c r="EK196" s="118"/>
      <c r="EL196" s="121"/>
      <c r="EM196" s="118">
        <v>30</v>
      </c>
      <c r="EN196" s="17">
        <v>6</v>
      </c>
      <c r="EO196" s="121"/>
      <c r="EP196" s="17">
        <v>21</v>
      </c>
      <c r="EQ196" s="118"/>
      <c r="ER196" s="121"/>
      <c r="EZ196" s="121"/>
      <c r="FB196" s="118"/>
      <c r="FI196" s="121"/>
      <c r="FK196" s="118"/>
      <c r="FZ196" s="121"/>
      <c r="GB196" s="118"/>
      <c r="GH196" s="121"/>
      <c r="GI196" s="118"/>
      <c r="GN196" s="121"/>
      <c r="GO196" s="118"/>
      <c r="GU196" s="121"/>
      <c r="GV196" s="118"/>
      <c r="GY196" s="121"/>
      <c r="GZ196" s="118"/>
      <c r="HA196" s="121"/>
      <c r="HC196" s="118"/>
      <c r="HS196" s="121"/>
      <c r="HT196" s="17" t="s">
        <v>2896</v>
      </c>
    </row>
    <row r="197" spans="1:228" s="17" customFormat="1" ht="12" customHeight="1">
      <c r="A197" s="118">
        <v>191</v>
      </c>
      <c r="B197" s="17">
        <v>0</v>
      </c>
      <c r="C197" s="17">
        <v>0</v>
      </c>
      <c r="D197" s="17" t="s">
        <v>663</v>
      </c>
      <c r="E197" s="17" t="s">
        <v>1744</v>
      </c>
      <c r="F197" s="17" t="s">
        <v>2076</v>
      </c>
      <c r="G197" s="17" t="s">
        <v>79</v>
      </c>
      <c r="H197" s="119">
        <v>-17.766988999999999</v>
      </c>
      <c r="I197" s="120">
        <v>-63.194011000000003</v>
      </c>
      <c r="J197" s="17" t="s">
        <v>303</v>
      </c>
      <c r="K197" s="17" t="s">
        <v>176</v>
      </c>
      <c r="L197" s="17" t="s">
        <v>304</v>
      </c>
      <c r="M197" s="121" t="s">
        <v>177</v>
      </c>
      <c r="N197" s="122">
        <v>8</v>
      </c>
      <c r="O197" s="123" t="s">
        <v>610</v>
      </c>
      <c r="P197" s="17" t="s">
        <v>178</v>
      </c>
      <c r="Q197" s="121" t="s">
        <v>179</v>
      </c>
      <c r="R197" s="124">
        <v>3</v>
      </c>
      <c r="S197" s="124">
        <v>3</v>
      </c>
      <c r="T197" s="124">
        <v>0</v>
      </c>
      <c r="U197" s="124">
        <v>0</v>
      </c>
      <c r="V197" s="124">
        <v>0</v>
      </c>
      <c r="W197" s="124">
        <v>3</v>
      </c>
      <c r="X197" s="124">
        <v>2</v>
      </c>
      <c r="Y197" s="125">
        <v>0</v>
      </c>
      <c r="Z197" s="17">
        <v>11</v>
      </c>
      <c r="AA197" s="126"/>
      <c r="AB197" s="127" t="s">
        <v>191</v>
      </c>
      <c r="AC197" s="227" t="s">
        <v>194</v>
      </c>
      <c r="AD197" s="227">
        <v>3</v>
      </c>
      <c r="AE197" s="227" t="s">
        <v>181</v>
      </c>
      <c r="AF197" s="227">
        <v>1</v>
      </c>
      <c r="AG197" s="227" t="s">
        <v>211</v>
      </c>
      <c r="AH197" s="227" t="s">
        <v>222</v>
      </c>
      <c r="AI197" s="227">
        <v>3</v>
      </c>
      <c r="AJ197" s="227" t="s">
        <v>184</v>
      </c>
      <c r="AK197" s="227">
        <v>1</v>
      </c>
      <c r="AL197" s="227" t="s">
        <v>206</v>
      </c>
      <c r="AM197" s="227" t="s">
        <v>77</v>
      </c>
      <c r="AN197" s="227">
        <v>0</v>
      </c>
      <c r="AO197" s="227" t="s">
        <v>77</v>
      </c>
      <c r="AP197" s="227">
        <v>0</v>
      </c>
      <c r="AQ197" s="227" t="s">
        <v>77</v>
      </c>
      <c r="AR197" s="227" t="s">
        <v>77</v>
      </c>
      <c r="AS197" s="227">
        <v>0</v>
      </c>
      <c r="AT197" s="227" t="s">
        <v>77</v>
      </c>
      <c r="AU197" s="227">
        <v>0</v>
      </c>
      <c r="AV197" s="227" t="s">
        <v>77</v>
      </c>
      <c r="AW197" s="227" t="s">
        <v>234</v>
      </c>
      <c r="AX197" s="227">
        <v>3</v>
      </c>
      <c r="AY197" s="227" t="s">
        <v>187</v>
      </c>
      <c r="AZ197" s="227">
        <v>1</v>
      </c>
      <c r="BA197" s="227" t="s">
        <v>195</v>
      </c>
      <c r="BB197" s="227" t="s">
        <v>258</v>
      </c>
      <c r="BC197" s="227">
        <v>2</v>
      </c>
      <c r="BD197" s="227" t="s">
        <v>229</v>
      </c>
      <c r="BE197" s="227">
        <v>0</v>
      </c>
      <c r="BF197" s="227" t="s">
        <v>236</v>
      </c>
      <c r="BG197" s="227">
        <v>0</v>
      </c>
      <c r="BH197" s="227">
        <v>0</v>
      </c>
      <c r="BI197" s="227">
        <v>0</v>
      </c>
      <c r="BJ197" s="227">
        <v>0</v>
      </c>
      <c r="BK197" s="227">
        <v>0</v>
      </c>
      <c r="BL197" s="17">
        <v>11</v>
      </c>
      <c r="BM197" s="126"/>
      <c r="BN197" s="126"/>
      <c r="BO197" s="126"/>
      <c r="BP197" s="126">
        <v>2024</v>
      </c>
      <c r="BQ197" s="126" t="s">
        <v>171</v>
      </c>
      <c r="BS197" s="128"/>
      <c r="BT197" s="221" t="s">
        <v>2897</v>
      </c>
      <c r="BU197" s="118">
        <v>2</v>
      </c>
      <c r="BV197" s="17">
        <v>0</v>
      </c>
      <c r="BW197" s="17">
        <v>1</v>
      </c>
      <c r="BX197" s="17">
        <v>1</v>
      </c>
      <c r="BY197" s="17">
        <v>0</v>
      </c>
      <c r="BZ197" s="17">
        <v>1</v>
      </c>
      <c r="CB197" s="17">
        <v>5</v>
      </c>
      <c r="CC197" s="121">
        <v>11</v>
      </c>
      <c r="CE197" s="118">
        <v>0</v>
      </c>
      <c r="CF197" s="17">
        <v>0</v>
      </c>
      <c r="CG197" s="17">
        <v>1</v>
      </c>
      <c r="CH197" s="17">
        <v>0</v>
      </c>
      <c r="CI197" s="17">
        <v>0</v>
      </c>
      <c r="CJ197" s="17">
        <v>1</v>
      </c>
      <c r="CK197" s="17">
        <v>0</v>
      </c>
      <c r="CL197" s="121">
        <v>2</v>
      </c>
      <c r="CM197" s="17" t="s">
        <v>2898</v>
      </c>
      <c r="CN197" s="17" t="s">
        <v>1143</v>
      </c>
      <c r="CO197" s="17" t="s">
        <v>2899</v>
      </c>
      <c r="CP197" s="17">
        <v>1</v>
      </c>
      <c r="CQ197" s="118">
        <v>1</v>
      </c>
      <c r="CR197" s="17">
        <v>1</v>
      </c>
      <c r="CS197" s="17" t="s">
        <v>676</v>
      </c>
      <c r="CT197" s="17" t="s">
        <v>677</v>
      </c>
      <c r="CY197" s="121"/>
      <c r="CZ197" s="118"/>
      <c r="DC197" s="121"/>
      <c r="DD197" s="126"/>
      <c r="DF197" s="118"/>
      <c r="DG197" s="17" t="s">
        <v>1412</v>
      </c>
      <c r="DI197" s="126" t="s">
        <v>2723</v>
      </c>
      <c r="DJ197" s="118">
        <v>8</v>
      </c>
      <c r="DK197" s="118" t="s">
        <v>2900</v>
      </c>
      <c r="DL197" s="121"/>
      <c r="DM197" s="17" t="s">
        <v>1351</v>
      </c>
      <c r="DQ197" s="121"/>
      <c r="DY197" s="118"/>
      <c r="ED197" s="121"/>
      <c r="EK197" s="118"/>
      <c r="EL197" s="121"/>
      <c r="EM197" s="118">
        <v>30</v>
      </c>
      <c r="EN197" s="17">
        <v>5</v>
      </c>
      <c r="EO197" s="121"/>
      <c r="EP197" s="17">
        <v>23</v>
      </c>
      <c r="EQ197" s="118"/>
      <c r="ER197" s="121"/>
      <c r="EV197" s="128"/>
      <c r="EW197" s="128"/>
      <c r="EZ197" s="121"/>
      <c r="FB197" s="118"/>
      <c r="FI197" s="121"/>
      <c r="FK197" s="118"/>
      <c r="FZ197" s="121"/>
      <c r="GB197" s="118"/>
      <c r="GH197" s="121"/>
      <c r="GI197" s="118"/>
      <c r="GN197" s="121"/>
      <c r="GO197" s="118"/>
      <c r="GU197" s="121"/>
      <c r="GV197" s="118"/>
      <c r="GY197" s="121"/>
      <c r="GZ197" s="118"/>
      <c r="HA197" s="121"/>
      <c r="HC197" s="118"/>
      <c r="HS197" s="121"/>
      <c r="HT197" s="17" t="s">
        <v>2901</v>
      </c>
    </row>
    <row r="198" spans="1:228" s="17" customFormat="1" ht="12" customHeight="1">
      <c r="A198" s="118">
        <v>192</v>
      </c>
      <c r="B198" s="17" t="s">
        <v>319</v>
      </c>
      <c r="C198" s="17">
        <v>0</v>
      </c>
      <c r="D198" s="17" t="s">
        <v>663</v>
      </c>
      <c r="E198" s="17" t="s">
        <v>1686</v>
      </c>
      <c r="F198" s="17" t="s">
        <v>2077</v>
      </c>
      <c r="G198" s="17" t="s">
        <v>79</v>
      </c>
      <c r="H198" s="119">
        <v>-17.842504999999999</v>
      </c>
      <c r="I198" s="120">
        <v>-63.242111000000001</v>
      </c>
      <c r="J198" s="17" t="s">
        <v>303</v>
      </c>
      <c r="K198" s="17" t="s">
        <v>852</v>
      </c>
      <c r="L198" s="17" t="s">
        <v>304</v>
      </c>
      <c r="M198" s="121" t="s">
        <v>177</v>
      </c>
      <c r="N198" s="122">
        <v>40</v>
      </c>
      <c r="O198" s="123" t="s">
        <v>78</v>
      </c>
      <c r="P198" s="17" t="s">
        <v>178</v>
      </c>
      <c r="Q198" s="121" t="s">
        <v>179</v>
      </c>
      <c r="R198" s="124">
        <v>3</v>
      </c>
      <c r="S198" s="124">
        <v>3</v>
      </c>
      <c r="T198" s="124">
        <v>0</v>
      </c>
      <c r="U198" s="124">
        <v>0</v>
      </c>
      <c r="V198" s="124">
        <v>0</v>
      </c>
      <c r="W198" s="124">
        <v>3</v>
      </c>
      <c r="X198" s="124">
        <v>1</v>
      </c>
      <c r="Y198" s="125">
        <v>0</v>
      </c>
      <c r="Z198" s="17">
        <v>10</v>
      </c>
      <c r="AA198" s="126"/>
      <c r="AB198" s="127" t="s">
        <v>1163</v>
      </c>
      <c r="AC198" s="227" t="s">
        <v>222</v>
      </c>
      <c r="AD198" s="227">
        <v>3</v>
      </c>
      <c r="AE198" s="227" t="s">
        <v>181</v>
      </c>
      <c r="AF198" s="227">
        <v>1</v>
      </c>
      <c r="AG198" s="227" t="s">
        <v>211</v>
      </c>
      <c r="AH198" s="227" t="s">
        <v>222</v>
      </c>
      <c r="AI198" s="227">
        <v>3</v>
      </c>
      <c r="AJ198" s="227" t="s">
        <v>184</v>
      </c>
      <c r="AK198" s="227">
        <v>1</v>
      </c>
      <c r="AL198" s="227" t="s">
        <v>211</v>
      </c>
      <c r="AM198" s="227" t="s">
        <v>77</v>
      </c>
      <c r="AN198" s="227">
        <v>0</v>
      </c>
      <c r="AO198" s="227" t="s">
        <v>77</v>
      </c>
      <c r="AP198" s="227">
        <v>0</v>
      </c>
      <c r="AQ198" s="227" t="s">
        <v>77</v>
      </c>
      <c r="AR198" s="227" t="s">
        <v>77</v>
      </c>
      <c r="AS198" s="227">
        <v>0</v>
      </c>
      <c r="AT198" s="227" t="s">
        <v>77</v>
      </c>
      <c r="AU198" s="227">
        <v>0</v>
      </c>
      <c r="AV198" s="227" t="s">
        <v>77</v>
      </c>
      <c r="AW198" s="227" t="s">
        <v>186</v>
      </c>
      <c r="AX198" s="227">
        <v>3</v>
      </c>
      <c r="AY198" s="227" t="s">
        <v>210</v>
      </c>
      <c r="AZ198" s="227">
        <v>1</v>
      </c>
      <c r="BA198" s="227" t="s">
        <v>211</v>
      </c>
      <c r="BB198" s="227" t="s">
        <v>252</v>
      </c>
      <c r="BC198" s="227">
        <v>1</v>
      </c>
      <c r="BD198" s="227" t="s">
        <v>230</v>
      </c>
      <c r="BE198" s="227">
        <v>0</v>
      </c>
      <c r="BF198" s="227" t="s">
        <v>206</v>
      </c>
      <c r="BG198" s="227">
        <v>0</v>
      </c>
      <c r="BH198" s="227">
        <v>0</v>
      </c>
      <c r="BI198" s="227">
        <v>0</v>
      </c>
      <c r="BJ198" s="227">
        <v>0</v>
      </c>
      <c r="BK198" s="227">
        <v>0</v>
      </c>
      <c r="BL198" s="17">
        <v>10</v>
      </c>
      <c r="BM198" s="126"/>
      <c r="BN198" s="126"/>
      <c r="BO198" s="126"/>
      <c r="BP198" s="126">
        <v>2024</v>
      </c>
      <c r="BQ198" s="126" t="s">
        <v>171</v>
      </c>
      <c r="BS198" s="128"/>
      <c r="BT198" s="221" t="s">
        <v>2902</v>
      </c>
      <c r="BU198" s="118">
        <v>2</v>
      </c>
      <c r="BV198" s="17">
        <v>2</v>
      </c>
      <c r="BW198" s="17">
        <v>0</v>
      </c>
      <c r="BX198" s="17">
        <v>0</v>
      </c>
      <c r="BY198" s="17">
        <v>0</v>
      </c>
      <c r="BZ198" s="17">
        <v>1</v>
      </c>
      <c r="CB198" s="17">
        <v>5</v>
      </c>
      <c r="CC198" s="121">
        <v>10</v>
      </c>
      <c r="CE198" s="118">
        <v>0</v>
      </c>
      <c r="CF198" s="17">
        <v>0</v>
      </c>
      <c r="CG198" s="17">
        <v>2</v>
      </c>
      <c r="CH198" s="17">
        <v>0</v>
      </c>
      <c r="CI198" s="17">
        <v>0</v>
      </c>
      <c r="CJ198" s="17">
        <v>0</v>
      </c>
      <c r="CK198" s="17">
        <v>0</v>
      </c>
      <c r="CL198" s="121">
        <v>2</v>
      </c>
      <c r="CM198" s="17" t="s">
        <v>2903</v>
      </c>
      <c r="CN198" s="17" t="s">
        <v>1166</v>
      </c>
      <c r="CO198" s="17" t="s">
        <v>2904</v>
      </c>
      <c r="CP198" s="17">
        <v>2</v>
      </c>
      <c r="CQ198" s="118">
        <v>1</v>
      </c>
      <c r="CR198" s="17">
        <v>1</v>
      </c>
      <c r="CS198" s="17" t="s">
        <v>676</v>
      </c>
      <c r="CT198" s="17" t="s">
        <v>677</v>
      </c>
      <c r="CY198" s="121"/>
      <c r="CZ198" s="118"/>
      <c r="DC198" s="121"/>
      <c r="DD198" s="126"/>
      <c r="DF198" s="118"/>
      <c r="DG198" s="17" t="s">
        <v>1137</v>
      </c>
      <c r="DI198" s="126" t="s">
        <v>2723</v>
      </c>
      <c r="DJ198" s="118">
        <v>8</v>
      </c>
      <c r="DK198" s="118" t="s">
        <v>2905</v>
      </c>
      <c r="DL198" s="121"/>
      <c r="DM198" s="17" t="s">
        <v>1139</v>
      </c>
      <c r="DQ198" s="121"/>
      <c r="DY198" s="118"/>
      <c r="ED198" s="121"/>
      <c r="EK198" s="118"/>
      <c r="EL198" s="121"/>
      <c r="EM198" s="118">
        <v>70</v>
      </c>
      <c r="EN198" s="17">
        <v>5</v>
      </c>
      <c r="EO198" s="121"/>
      <c r="EP198" s="17">
        <v>59</v>
      </c>
      <c r="EQ198" s="118"/>
      <c r="ER198" s="121"/>
      <c r="EV198" s="128"/>
      <c r="EW198" s="128"/>
      <c r="EZ198" s="121"/>
      <c r="FB198" s="118"/>
      <c r="FI198" s="121"/>
      <c r="FK198" s="118"/>
      <c r="FZ198" s="121"/>
      <c r="GB198" s="118"/>
      <c r="GH198" s="121"/>
      <c r="GI198" s="118"/>
      <c r="GN198" s="121"/>
      <c r="GO198" s="118"/>
      <c r="GU198" s="121"/>
      <c r="GV198" s="118"/>
      <c r="GY198" s="121"/>
      <c r="GZ198" s="118"/>
      <c r="HA198" s="121"/>
      <c r="HC198" s="118"/>
      <c r="HS198" s="121"/>
      <c r="HT198" s="17" t="s">
        <v>2906</v>
      </c>
    </row>
    <row r="199" spans="1:228" s="17" customFormat="1" ht="12" customHeight="1">
      <c r="A199" s="118">
        <v>193</v>
      </c>
      <c r="B199" s="17" t="s">
        <v>1054</v>
      </c>
      <c r="C199" s="17">
        <v>0</v>
      </c>
      <c r="D199" s="17" t="s">
        <v>663</v>
      </c>
      <c r="E199" s="17" t="s">
        <v>1712</v>
      </c>
      <c r="F199" s="17" t="s">
        <v>2078</v>
      </c>
      <c r="G199" s="17" t="s">
        <v>79</v>
      </c>
      <c r="H199" s="119">
        <v>-17.984537</v>
      </c>
      <c r="I199" s="120">
        <v>-67.095862999999994</v>
      </c>
      <c r="J199" s="17">
        <v>0</v>
      </c>
      <c r="K199" s="17" t="s">
        <v>179</v>
      </c>
      <c r="L199" s="17" t="s">
        <v>179</v>
      </c>
      <c r="M199" s="121" t="s">
        <v>1051</v>
      </c>
      <c r="N199" s="122">
        <v>40</v>
      </c>
      <c r="O199" s="123" t="s">
        <v>78</v>
      </c>
      <c r="P199" s="17" t="s">
        <v>202</v>
      </c>
      <c r="Q199" s="121">
        <v>0</v>
      </c>
      <c r="R199" s="124">
        <v>0</v>
      </c>
      <c r="S199" s="124">
        <v>0</v>
      </c>
      <c r="T199" s="124">
        <v>3</v>
      </c>
      <c r="U199" s="124">
        <v>0</v>
      </c>
      <c r="V199" s="124">
        <v>2</v>
      </c>
      <c r="W199" s="124">
        <v>0</v>
      </c>
      <c r="X199" s="124">
        <v>1</v>
      </c>
      <c r="Y199" s="125">
        <v>2</v>
      </c>
      <c r="Z199" s="17">
        <v>8</v>
      </c>
      <c r="AA199" s="126"/>
      <c r="AB199" s="127" t="s">
        <v>781</v>
      </c>
      <c r="AC199" s="227" t="s">
        <v>257</v>
      </c>
      <c r="AD199" s="227">
        <v>3</v>
      </c>
      <c r="AE199" s="227" t="s">
        <v>781</v>
      </c>
      <c r="AF199" s="227">
        <v>1</v>
      </c>
      <c r="AG199" s="227" t="s">
        <v>189</v>
      </c>
      <c r="AH199" s="227" t="s">
        <v>1057</v>
      </c>
      <c r="AI199" s="227">
        <v>0</v>
      </c>
      <c r="AJ199" s="227" t="s">
        <v>782</v>
      </c>
      <c r="AK199" s="227">
        <v>1</v>
      </c>
      <c r="AL199" s="227" t="s">
        <v>189</v>
      </c>
      <c r="AM199" s="227" t="s">
        <v>77</v>
      </c>
      <c r="AN199" s="227">
        <v>0</v>
      </c>
      <c r="AO199" s="227" t="s">
        <v>77</v>
      </c>
      <c r="AP199" s="227">
        <v>1</v>
      </c>
      <c r="AQ199" s="227" t="s">
        <v>77</v>
      </c>
      <c r="AR199" s="227" t="s">
        <v>1058</v>
      </c>
      <c r="AS199" s="227">
        <v>2</v>
      </c>
      <c r="AT199" s="227" t="s">
        <v>782</v>
      </c>
      <c r="AU199" s="227">
        <v>0</v>
      </c>
      <c r="AV199" s="227" t="s">
        <v>189</v>
      </c>
      <c r="AW199" s="227" t="s">
        <v>77</v>
      </c>
      <c r="AX199" s="227">
        <v>0</v>
      </c>
      <c r="AY199" s="227" t="s">
        <v>77</v>
      </c>
      <c r="AZ199" s="227">
        <v>0</v>
      </c>
      <c r="BA199" s="227" t="s">
        <v>77</v>
      </c>
      <c r="BB199" s="227" t="s">
        <v>708</v>
      </c>
      <c r="BC199" s="227">
        <v>1</v>
      </c>
      <c r="BD199" s="227" t="s">
        <v>782</v>
      </c>
      <c r="BE199" s="227">
        <v>0</v>
      </c>
      <c r="BF199" s="227" t="s">
        <v>77</v>
      </c>
      <c r="BG199" s="227" t="s">
        <v>784</v>
      </c>
      <c r="BH199" s="227">
        <v>2</v>
      </c>
      <c r="BI199" s="227" t="s">
        <v>782</v>
      </c>
      <c r="BJ199" s="227">
        <v>0</v>
      </c>
      <c r="BK199" s="227" t="s">
        <v>189</v>
      </c>
      <c r="BL199" s="17">
        <v>8</v>
      </c>
      <c r="BM199" s="126"/>
      <c r="BN199" s="126"/>
      <c r="BO199" s="126"/>
      <c r="BP199" s="126">
        <v>2024</v>
      </c>
      <c r="BQ199" s="126" t="s">
        <v>171</v>
      </c>
      <c r="BS199" s="128"/>
      <c r="BT199" s="221" t="s">
        <v>2824</v>
      </c>
      <c r="BU199" s="118">
        <v>0</v>
      </c>
      <c r="BV199" s="17">
        <v>0</v>
      </c>
      <c r="BW199" s="17">
        <v>0</v>
      </c>
      <c r="BX199" s="17">
        <v>0</v>
      </c>
      <c r="BY199" s="17">
        <v>0</v>
      </c>
      <c r="BZ199" s="17">
        <v>2</v>
      </c>
      <c r="CB199" s="17">
        <v>2</v>
      </c>
      <c r="CC199" s="121">
        <v>8</v>
      </c>
      <c r="CE199" s="118">
        <v>0</v>
      </c>
      <c r="CF199" s="17">
        <v>0</v>
      </c>
      <c r="CG199" s="17">
        <v>0</v>
      </c>
      <c r="CH199" s="17">
        <v>0</v>
      </c>
      <c r="CI199" s="17">
        <v>0</v>
      </c>
      <c r="CJ199" s="17">
        <v>1</v>
      </c>
      <c r="CK199" s="17">
        <v>0</v>
      </c>
      <c r="CL199" s="121">
        <v>1</v>
      </c>
      <c r="CM199" s="17" t="s">
        <v>1385</v>
      </c>
      <c r="CN199" s="17" t="s">
        <v>2907</v>
      </c>
      <c r="CO199" s="17" t="s">
        <v>2908</v>
      </c>
      <c r="CP199" s="17">
        <v>16</v>
      </c>
      <c r="CQ199" s="118">
        <v>0</v>
      </c>
      <c r="CR199" s="17">
        <v>2</v>
      </c>
      <c r="CT199" s="17" t="s">
        <v>677</v>
      </c>
      <c r="CY199" s="121"/>
      <c r="CZ199" s="118"/>
      <c r="DC199" s="121"/>
      <c r="DD199" s="126"/>
      <c r="DF199" s="118"/>
      <c r="DG199" s="17" t="s">
        <v>1180</v>
      </c>
      <c r="DI199" s="126" t="s">
        <v>2909</v>
      </c>
      <c r="DJ199" s="118">
        <v>5</v>
      </c>
      <c r="DK199" s="118" t="s">
        <v>2910</v>
      </c>
      <c r="DL199" s="121"/>
      <c r="DM199" s="17" t="s">
        <v>1299</v>
      </c>
      <c r="DQ199" s="121"/>
      <c r="DY199" s="118"/>
      <c r="ED199" s="121"/>
      <c r="EK199" s="118"/>
      <c r="EL199" s="121"/>
      <c r="EM199" s="118">
        <v>70</v>
      </c>
      <c r="EN199" s="17">
        <v>2</v>
      </c>
      <c r="EO199" s="121"/>
      <c r="EP199" s="17">
        <v>59</v>
      </c>
      <c r="EQ199" s="118"/>
      <c r="ER199" s="121"/>
      <c r="EV199" s="128"/>
      <c r="EW199" s="128"/>
      <c r="EZ199" s="121"/>
      <c r="FB199" s="118"/>
      <c r="FI199" s="121"/>
      <c r="FK199" s="118"/>
      <c r="FZ199" s="121"/>
      <c r="GB199" s="118"/>
      <c r="GH199" s="121"/>
      <c r="GI199" s="118"/>
      <c r="GN199" s="121"/>
      <c r="GO199" s="118"/>
      <c r="GU199" s="121"/>
      <c r="GV199" s="118"/>
      <c r="GY199" s="121"/>
      <c r="GZ199" s="118"/>
      <c r="HA199" s="121"/>
      <c r="HC199" s="118"/>
      <c r="HS199" s="121"/>
      <c r="HT199" s="17" t="s">
        <v>2911</v>
      </c>
    </row>
    <row r="200" spans="1:228" s="17" customFormat="1" ht="12" customHeight="1">
      <c r="A200" s="118">
        <v>194</v>
      </c>
      <c r="B200" s="17">
        <v>0</v>
      </c>
      <c r="C200" s="17">
        <v>0</v>
      </c>
      <c r="D200" s="17" t="s">
        <v>663</v>
      </c>
      <c r="E200" s="17" t="s">
        <v>1905</v>
      </c>
      <c r="F200" s="17" t="s">
        <v>2079</v>
      </c>
      <c r="G200" s="17" t="s">
        <v>79</v>
      </c>
      <c r="H200" s="119">
        <v>-17.725729999999999</v>
      </c>
      <c r="I200" s="120">
        <v>-63.174340000000001</v>
      </c>
      <c r="J200" s="17" t="s">
        <v>303</v>
      </c>
      <c r="K200" s="17" t="s">
        <v>176</v>
      </c>
      <c r="L200" s="17" t="s">
        <v>304</v>
      </c>
      <c r="M200" s="121" t="s">
        <v>177</v>
      </c>
      <c r="N200" s="122">
        <v>40</v>
      </c>
      <c r="O200" s="123" t="s">
        <v>78</v>
      </c>
      <c r="P200" s="17" t="s">
        <v>178</v>
      </c>
      <c r="Q200" s="121" t="s">
        <v>179</v>
      </c>
      <c r="R200" s="124">
        <v>3</v>
      </c>
      <c r="S200" s="124">
        <v>3</v>
      </c>
      <c r="T200" s="124">
        <v>0</v>
      </c>
      <c r="U200" s="124">
        <v>0</v>
      </c>
      <c r="V200" s="124">
        <v>0</v>
      </c>
      <c r="W200" s="124">
        <v>3</v>
      </c>
      <c r="X200" s="124">
        <v>2</v>
      </c>
      <c r="Y200" s="125">
        <v>0</v>
      </c>
      <c r="Z200" s="17">
        <v>11</v>
      </c>
      <c r="AA200" s="126"/>
      <c r="AB200" s="127" t="s">
        <v>2912</v>
      </c>
      <c r="AC200" s="227" t="s">
        <v>223</v>
      </c>
      <c r="AD200" s="227">
        <v>3</v>
      </c>
      <c r="AE200" s="227" t="s">
        <v>181</v>
      </c>
      <c r="AF200" s="227">
        <v>1</v>
      </c>
      <c r="AG200" s="227" t="s">
        <v>182</v>
      </c>
      <c r="AH200" s="227" t="s">
        <v>188</v>
      </c>
      <c r="AI200" s="227">
        <v>3</v>
      </c>
      <c r="AJ200" s="227" t="s">
        <v>227</v>
      </c>
      <c r="AK200" s="227">
        <v>1</v>
      </c>
      <c r="AL200" s="227" t="s">
        <v>182</v>
      </c>
      <c r="AM200" s="227" t="s">
        <v>77</v>
      </c>
      <c r="AN200" s="227">
        <v>0</v>
      </c>
      <c r="AO200" s="227" t="s">
        <v>77</v>
      </c>
      <c r="AP200" s="227">
        <v>0</v>
      </c>
      <c r="AQ200" s="227" t="s">
        <v>77</v>
      </c>
      <c r="AR200" s="227" t="s">
        <v>77</v>
      </c>
      <c r="AS200" s="227">
        <v>0</v>
      </c>
      <c r="AT200" s="227" t="s">
        <v>77</v>
      </c>
      <c r="AU200" s="227">
        <v>0</v>
      </c>
      <c r="AV200" s="227" t="s">
        <v>77</v>
      </c>
      <c r="AW200" s="227" t="s">
        <v>218</v>
      </c>
      <c r="AX200" s="227">
        <v>3</v>
      </c>
      <c r="AY200" s="227" t="s">
        <v>2080</v>
      </c>
      <c r="AZ200" s="227">
        <v>1</v>
      </c>
      <c r="BA200" s="227" t="s">
        <v>189</v>
      </c>
      <c r="BB200" s="227" t="s">
        <v>258</v>
      </c>
      <c r="BC200" s="227">
        <v>2</v>
      </c>
      <c r="BD200" s="227" t="s">
        <v>2081</v>
      </c>
      <c r="BE200" s="227">
        <v>0</v>
      </c>
      <c r="BF200" s="227" t="s">
        <v>189</v>
      </c>
      <c r="BG200" s="227">
        <v>0</v>
      </c>
      <c r="BH200" s="227">
        <v>0</v>
      </c>
      <c r="BI200" s="227">
        <v>0</v>
      </c>
      <c r="BJ200" s="227">
        <v>0</v>
      </c>
      <c r="BK200" s="227">
        <v>0</v>
      </c>
      <c r="BL200" s="17">
        <v>11</v>
      </c>
      <c r="BM200" s="126"/>
      <c r="BN200" s="126"/>
      <c r="BO200" s="126"/>
      <c r="BP200" s="126">
        <v>2024</v>
      </c>
      <c r="BQ200" s="126" t="s">
        <v>171</v>
      </c>
      <c r="BS200" s="128"/>
      <c r="BT200" s="221" t="s">
        <v>2913</v>
      </c>
      <c r="BU200" s="118">
        <v>2</v>
      </c>
      <c r="BV200" s="17">
        <v>0</v>
      </c>
      <c r="BW200" s="17">
        <v>0</v>
      </c>
      <c r="BX200" s="17">
        <v>1</v>
      </c>
      <c r="BY200" s="17">
        <v>0</v>
      </c>
      <c r="BZ200" s="17">
        <v>2</v>
      </c>
      <c r="CB200" s="17">
        <v>5</v>
      </c>
      <c r="CC200" s="121">
        <v>11</v>
      </c>
      <c r="CE200" s="118">
        <v>0</v>
      </c>
      <c r="CF200" s="17">
        <v>0</v>
      </c>
      <c r="CG200" s="17">
        <v>1</v>
      </c>
      <c r="CH200" s="17">
        <v>0</v>
      </c>
      <c r="CI200" s="17">
        <v>0</v>
      </c>
      <c r="CJ200" s="17">
        <v>0</v>
      </c>
      <c r="CK200" s="17">
        <v>0</v>
      </c>
      <c r="CL200" s="121">
        <v>1</v>
      </c>
      <c r="CM200" s="17" t="s">
        <v>1431</v>
      </c>
      <c r="CN200" s="17" t="s">
        <v>1240</v>
      </c>
      <c r="CO200" s="17" t="s">
        <v>1432</v>
      </c>
      <c r="CP200" s="17">
        <v>4</v>
      </c>
      <c r="CQ200" s="118">
        <v>0</v>
      </c>
      <c r="CR200" s="17">
        <v>2</v>
      </c>
      <c r="CT200" s="17" t="s">
        <v>677</v>
      </c>
      <c r="CY200" s="121"/>
      <c r="CZ200" s="118"/>
      <c r="DC200" s="121"/>
      <c r="DD200" s="126"/>
      <c r="DF200" s="118"/>
      <c r="DG200" s="17" t="s">
        <v>1137</v>
      </c>
      <c r="DI200" s="126" t="s">
        <v>2633</v>
      </c>
      <c r="DJ200" s="118">
        <v>16</v>
      </c>
      <c r="DK200" s="118" t="s">
        <v>1433</v>
      </c>
      <c r="DL200" s="121"/>
      <c r="DM200" s="17" t="s">
        <v>1120</v>
      </c>
      <c r="DQ200" s="121"/>
      <c r="DY200" s="118"/>
      <c r="ED200" s="121"/>
      <c r="EK200" s="118"/>
      <c r="EL200" s="121"/>
      <c r="EM200" s="118">
        <v>70</v>
      </c>
      <c r="EN200" s="17">
        <v>5</v>
      </c>
      <c r="EO200" s="121"/>
      <c r="EP200" s="17">
        <v>59</v>
      </c>
      <c r="EQ200" s="118"/>
      <c r="ER200" s="121"/>
      <c r="EV200" s="128"/>
      <c r="EW200" s="128"/>
      <c r="EZ200" s="121"/>
      <c r="FB200" s="118"/>
      <c r="FI200" s="121"/>
      <c r="FK200" s="118"/>
      <c r="FZ200" s="121"/>
      <c r="GB200" s="118"/>
      <c r="GH200" s="121"/>
      <c r="GI200" s="118"/>
      <c r="GN200" s="121"/>
      <c r="GO200" s="118"/>
      <c r="GU200" s="121"/>
      <c r="GV200" s="118"/>
      <c r="GY200" s="121"/>
      <c r="GZ200" s="118"/>
      <c r="HA200" s="121"/>
      <c r="HC200" s="118"/>
      <c r="HS200" s="121"/>
      <c r="HT200" s="17" t="s">
        <v>1434</v>
      </c>
    </row>
    <row r="201" spans="1:228" s="17" customFormat="1" ht="12" customHeight="1">
      <c r="A201" s="118">
        <v>195</v>
      </c>
      <c r="B201" s="17" t="s">
        <v>2082</v>
      </c>
      <c r="C201" s="17">
        <v>0</v>
      </c>
      <c r="D201" s="17" t="s">
        <v>663</v>
      </c>
      <c r="E201" s="17" t="s">
        <v>1835</v>
      </c>
      <c r="F201" s="17" t="s">
        <v>2083</v>
      </c>
      <c r="G201" s="17" t="s">
        <v>79</v>
      </c>
      <c r="H201" s="119">
        <v>-17.769203999999998</v>
      </c>
      <c r="I201" s="120">
        <v>-63.116360999999998</v>
      </c>
      <c r="J201" s="17" t="s">
        <v>303</v>
      </c>
      <c r="K201" s="17" t="s">
        <v>176</v>
      </c>
      <c r="L201" s="17" t="s">
        <v>304</v>
      </c>
      <c r="M201" s="121" t="s">
        <v>177</v>
      </c>
      <c r="N201" s="122">
        <v>25</v>
      </c>
      <c r="O201" s="123" t="s">
        <v>78</v>
      </c>
      <c r="P201" s="17" t="s">
        <v>178</v>
      </c>
      <c r="Q201" s="121" t="s">
        <v>179</v>
      </c>
      <c r="R201" s="124">
        <v>0</v>
      </c>
      <c r="S201" s="124">
        <v>3</v>
      </c>
      <c r="T201" s="124">
        <v>0</v>
      </c>
      <c r="U201" s="124">
        <v>0</v>
      </c>
      <c r="V201" s="124">
        <v>0</v>
      </c>
      <c r="W201" s="124">
        <v>3</v>
      </c>
      <c r="X201" s="124">
        <v>2</v>
      </c>
      <c r="Y201" s="125">
        <v>0</v>
      </c>
      <c r="Z201" s="17">
        <v>8</v>
      </c>
      <c r="AA201" s="126"/>
      <c r="AB201" s="127" t="s">
        <v>248</v>
      </c>
      <c r="AC201" s="227" t="s">
        <v>77</v>
      </c>
      <c r="AD201" s="227">
        <v>0</v>
      </c>
      <c r="AE201" s="227" t="s">
        <v>77</v>
      </c>
      <c r="AF201" s="227">
        <v>0</v>
      </c>
      <c r="AG201" s="227" t="s">
        <v>77</v>
      </c>
      <c r="AH201" s="227" t="s">
        <v>183</v>
      </c>
      <c r="AI201" s="227">
        <v>3</v>
      </c>
      <c r="AJ201" s="227" t="s">
        <v>248</v>
      </c>
      <c r="AK201" s="227">
        <v>1</v>
      </c>
      <c r="AL201" s="227" t="s">
        <v>182</v>
      </c>
      <c r="AM201" s="227" t="s">
        <v>77</v>
      </c>
      <c r="AN201" s="227">
        <v>0</v>
      </c>
      <c r="AO201" s="227" t="s">
        <v>77</v>
      </c>
      <c r="AP201" s="227">
        <v>0</v>
      </c>
      <c r="AQ201" s="227" t="s">
        <v>77</v>
      </c>
      <c r="AR201" s="227" t="s">
        <v>77</v>
      </c>
      <c r="AS201" s="227">
        <v>0</v>
      </c>
      <c r="AT201" s="227" t="s">
        <v>77</v>
      </c>
      <c r="AU201" s="227">
        <v>0</v>
      </c>
      <c r="AV201" s="227" t="s">
        <v>77</v>
      </c>
      <c r="AW201" s="227" t="s">
        <v>738</v>
      </c>
      <c r="AX201" s="227">
        <v>3</v>
      </c>
      <c r="AY201" s="227" t="s">
        <v>249</v>
      </c>
      <c r="AZ201" s="227">
        <v>0</v>
      </c>
      <c r="BA201" s="227" t="s">
        <v>189</v>
      </c>
      <c r="BB201" s="227" t="s">
        <v>258</v>
      </c>
      <c r="BC201" s="227">
        <v>2</v>
      </c>
      <c r="BD201" s="227" t="s">
        <v>249</v>
      </c>
      <c r="BE201" s="227">
        <v>0</v>
      </c>
      <c r="BF201" s="227" t="s">
        <v>189</v>
      </c>
      <c r="BG201" s="227">
        <v>0</v>
      </c>
      <c r="BH201" s="227">
        <v>0</v>
      </c>
      <c r="BI201" s="227">
        <v>0</v>
      </c>
      <c r="BJ201" s="227">
        <v>0</v>
      </c>
      <c r="BK201" s="227">
        <v>0</v>
      </c>
      <c r="BL201" s="17">
        <v>8</v>
      </c>
      <c r="BM201" s="126"/>
      <c r="BN201" s="126"/>
      <c r="BO201" s="126"/>
      <c r="BP201" s="126">
        <v>2024</v>
      </c>
      <c r="BQ201" s="126" t="s">
        <v>172</v>
      </c>
      <c r="BS201" s="128"/>
      <c r="BT201" s="221" t="s">
        <v>2914</v>
      </c>
      <c r="BU201" s="118">
        <v>3</v>
      </c>
      <c r="BV201" s="17">
        <v>1</v>
      </c>
      <c r="BW201" s="17">
        <v>0</v>
      </c>
      <c r="BX201" s="17">
        <v>0</v>
      </c>
      <c r="BY201" s="17">
        <v>0</v>
      </c>
      <c r="BZ201" s="17">
        <v>1</v>
      </c>
      <c r="CB201" s="17">
        <v>5</v>
      </c>
      <c r="CC201" s="121">
        <v>8</v>
      </c>
      <c r="CE201" s="118">
        <v>0</v>
      </c>
      <c r="CF201" s="17">
        <v>0</v>
      </c>
      <c r="CG201" s="17">
        <v>1</v>
      </c>
      <c r="CH201" s="17">
        <v>0</v>
      </c>
      <c r="CI201" s="17">
        <v>0</v>
      </c>
      <c r="CJ201" s="17">
        <v>1</v>
      </c>
      <c r="CK201" s="17">
        <v>0</v>
      </c>
      <c r="CL201" s="121">
        <v>2</v>
      </c>
      <c r="CM201" s="17" t="s">
        <v>2915</v>
      </c>
      <c r="CN201" s="17" t="s">
        <v>1240</v>
      </c>
      <c r="CO201" s="17" t="s">
        <v>2806</v>
      </c>
      <c r="CP201" s="17">
        <v>1</v>
      </c>
      <c r="CQ201" s="118">
        <v>0</v>
      </c>
      <c r="CR201" s="17">
        <v>1</v>
      </c>
      <c r="CT201" s="17" t="s">
        <v>677</v>
      </c>
      <c r="CY201" s="121"/>
      <c r="CZ201" s="118"/>
      <c r="DC201" s="121"/>
      <c r="DD201" s="126"/>
      <c r="DF201" s="118"/>
      <c r="DG201" s="17" t="s">
        <v>1412</v>
      </c>
      <c r="DI201" s="126" t="s">
        <v>2715</v>
      </c>
      <c r="DJ201" s="118">
        <v>17</v>
      </c>
      <c r="DK201" s="118" t="s">
        <v>1413</v>
      </c>
      <c r="DL201" s="121"/>
      <c r="DM201" s="17" t="s">
        <v>1351</v>
      </c>
      <c r="DQ201" s="121"/>
      <c r="DY201" s="118"/>
      <c r="ED201" s="121"/>
      <c r="EK201" s="118"/>
      <c r="EL201" s="121"/>
      <c r="EM201" s="118">
        <v>50</v>
      </c>
      <c r="EN201" s="17">
        <v>5</v>
      </c>
      <c r="EO201" s="121"/>
      <c r="EP201" s="17">
        <v>42</v>
      </c>
      <c r="EQ201" s="118"/>
      <c r="ER201" s="121"/>
      <c r="EZ201" s="121"/>
      <c r="FB201" s="118"/>
      <c r="FI201" s="121"/>
      <c r="FK201" s="118"/>
      <c r="FZ201" s="121"/>
      <c r="GB201" s="118"/>
      <c r="GH201" s="121"/>
      <c r="GI201" s="118"/>
      <c r="GN201" s="121"/>
      <c r="GO201" s="118"/>
      <c r="GU201" s="121"/>
      <c r="GV201" s="118"/>
      <c r="GY201" s="121"/>
      <c r="GZ201" s="118"/>
      <c r="HA201" s="121"/>
      <c r="HC201" s="118"/>
      <c r="HS201" s="121"/>
      <c r="HT201" s="17" t="s">
        <v>1414</v>
      </c>
    </row>
    <row r="202" spans="1:228" s="17" customFormat="1" ht="12" customHeight="1">
      <c r="A202" s="118">
        <v>196</v>
      </c>
      <c r="B202" s="17" t="s">
        <v>733</v>
      </c>
      <c r="C202" s="17">
        <v>0</v>
      </c>
      <c r="D202" s="17" t="s">
        <v>663</v>
      </c>
      <c r="E202" s="17" t="s">
        <v>1681</v>
      </c>
      <c r="F202" s="17" t="s">
        <v>2084</v>
      </c>
      <c r="G202" s="17" t="s">
        <v>79</v>
      </c>
      <c r="H202" s="119">
        <v>-17.807089000000001</v>
      </c>
      <c r="I202" s="120">
        <v>-63.115442000000002</v>
      </c>
      <c r="J202" s="17" t="s">
        <v>303</v>
      </c>
      <c r="K202" s="17" t="s">
        <v>176</v>
      </c>
      <c r="L202" s="17" t="s">
        <v>304</v>
      </c>
      <c r="M202" s="121" t="s">
        <v>177</v>
      </c>
      <c r="N202" s="122">
        <v>40</v>
      </c>
      <c r="O202" s="123" t="s">
        <v>78</v>
      </c>
      <c r="P202" s="17" t="s">
        <v>196</v>
      </c>
      <c r="Q202" s="121" t="s">
        <v>179</v>
      </c>
      <c r="R202" s="124">
        <v>3</v>
      </c>
      <c r="S202" s="124">
        <v>3</v>
      </c>
      <c r="T202" s="124">
        <v>0</v>
      </c>
      <c r="U202" s="124">
        <v>0</v>
      </c>
      <c r="V202" s="124">
        <v>0</v>
      </c>
      <c r="W202" s="124">
        <v>3</v>
      </c>
      <c r="X202" s="124">
        <v>3</v>
      </c>
      <c r="Y202" s="125">
        <v>0</v>
      </c>
      <c r="Z202" s="17">
        <v>12</v>
      </c>
      <c r="AA202" s="126"/>
      <c r="AB202" s="127" t="s">
        <v>1527</v>
      </c>
      <c r="AC202" s="227" t="s">
        <v>212</v>
      </c>
      <c r="AD202" s="227">
        <v>3</v>
      </c>
      <c r="AE202" s="227" t="s">
        <v>996</v>
      </c>
      <c r="AF202" s="227">
        <v>1</v>
      </c>
      <c r="AG202" s="227" t="s">
        <v>211</v>
      </c>
      <c r="AH202" s="227" t="s">
        <v>232</v>
      </c>
      <c r="AI202" s="227">
        <v>3</v>
      </c>
      <c r="AJ202" s="227" t="s">
        <v>184</v>
      </c>
      <c r="AK202" s="227">
        <v>1</v>
      </c>
      <c r="AL202" s="227" t="s">
        <v>236</v>
      </c>
      <c r="AM202" s="227" t="s">
        <v>77</v>
      </c>
      <c r="AN202" s="227">
        <v>0</v>
      </c>
      <c r="AO202" s="227" t="s">
        <v>77</v>
      </c>
      <c r="AP202" s="227">
        <v>0</v>
      </c>
      <c r="AQ202" s="227" t="s">
        <v>77</v>
      </c>
      <c r="AR202" s="227" t="s">
        <v>77</v>
      </c>
      <c r="AS202" s="227">
        <v>0</v>
      </c>
      <c r="AT202" s="227" t="s">
        <v>326</v>
      </c>
      <c r="AU202" s="227">
        <v>0</v>
      </c>
      <c r="AV202" s="227" t="s">
        <v>214</v>
      </c>
      <c r="AW202" s="227" t="s">
        <v>218</v>
      </c>
      <c r="AX202" s="227">
        <v>3</v>
      </c>
      <c r="AY202" s="227" t="s">
        <v>325</v>
      </c>
      <c r="AZ202" s="227">
        <v>1</v>
      </c>
      <c r="BA202" s="227" t="s">
        <v>214</v>
      </c>
      <c r="BB202" s="227" t="s">
        <v>930</v>
      </c>
      <c r="BC202" s="227">
        <v>3</v>
      </c>
      <c r="BD202" s="227" t="s">
        <v>326</v>
      </c>
      <c r="BE202" s="227">
        <v>0</v>
      </c>
      <c r="BF202" s="227" t="s">
        <v>214</v>
      </c>
      <c r="BG202" s="227">
        <v>0</v>
      </c>
      <c r="BH202" s="227">
        <v>0</v>
      </c>
      <c r="BI202" s="227">
        <v>0</v>
      </c>
      <c r="BJ202" s="227">
        <v>0</v>
      </c>
      <c r="BK202" s="227">
        <v>0</v>
      </c>
      <c r="BL202" s="17">
        <v>12</v>
      </c>
      <c r="BM202" s="126"/>
      <c r="BN202" s="126"/>
      <c r="BO202" s="126"/>
      <c r="BP202" s="126">
        <v>2024</v>
      </c>
      <c r="BQ202" s="126" t="s">
        <v>171</v>
      </c>
      <c r="BS202" s="128"/>
      <c r="BT202" s="221" t="s">
        <v>2818</v>
      </c>
      <c r="BU202" s="118">
        <v>3</v>
      </c>
      <c r="BV202" s="17">
        <v>0</v>
      </c>
      <c r="BW202" s="17">
        <v>0</v>
      </c>
      <c r="BX202" s="17">
        <v>0</v>
      </c>
      <c r="BY202" s="17">
        <v>0</v>
      </c>
      <c r="BZ202" s="17">
        <v>3</v>
      </c>
      <c r="CB202" s="17">
        <v>6</v>
      </c>
      <c r="CC202" s="121">
        <v>12</v>
      </c>
      <c r="CE202" s="118">
        <v>0</v>
      </c>
      <c r="CF202" s="17">
        <v>0</v>
      </c>
      <c r="CG202" s="17">
        <v>0</v>
      </c>
      <c r="CH202" s="17">
        <v>0</v>
      </c>
      <c r="CI202" s="17">
        <v>0</v>
      </c>
      <c r="CJ202" s="17">
        <v>0</v>
      </c>
      <c r="CK202" s="17">
        <v>0</v>
      </c>
      <c r="CL202" s="121">
        <v>0</v>
      </c>
      <c r="CM202" s="17" t="s">
        <v>1123</v>
      </c>
      <c r="CN202" s="17" t="s">
        <v>1107</v>
      </c>
      <c r="CO202" s="17" t="s">
        <v>1125</v>
      </c>
      <c r="CP202" s="17">
        <v>26</v>
      </c>
      <c r="CQ202" s="118">
        <v>0</v>
      </c>
      <c r="CR202" s="17">
        <v>2</v>
      </c>
      <c r="CT202" s="17" t="s">
        <v>677</v>
      </c>
      <c r="CY202" s="121"/>
      <c r="CZ202" s="118"/>
      <c r="DC202" s="121"/>
      <c r="DD202" s="126"/>
      <c r="DF202" s="118"/>
      <c r="DG202" s="17" t="s">
        <v>1127</v>
      </c>
      <c r="DI202" s="126" t="s">
        <v>2594</v>
      </c>
      <c r="DJ202" s="118">
        <v>11</v>
      </c>
      <c r="DK202" s="118" t="s">
        <v>1128</v>
      </c>
      <c r="DL202" s="121"/>
      <c r="DM202" s="17" t="s">
        <v>130</v>
      </c>
      <c r="DQ202" s="121"/>
      <c r="DY202" s="118"/>
      <c r="ED202" s="121"/>
      <c r="EK202" s="118"/>
      <c r="EL202" s="121"/>
      <c r="EM202" s="118">
        <v>70</v>
      </c>
      <c r="EN202" s="17">
        <v>6</v>
      </c>
      <c r="EO202" s="121"/>
      <c r="EP202" s="17">
        <v>59</v>
      </c>
      <c r="EQ202" s="118"/>
      <c r="ER202" s="121"/>
      <c r="EV202" s="128"/>
      <c r="EW202" s="128"/>
      <c r="EY202" s="131"/>
      <c r="EZ202" s="121"/>
      <c r="FB202" s="118"/>
      <c r="FI202" s="121"/>
      <c r="FK202" s="118"/>
      <c r="FZ202" s="121"/>
      <c r="GB202" s="118"/>
      <c r="GH202" s="121"/>
      <c r="GI202" s="118"/>
      <c r="GN202" s="121"/>
      <c r="GO202" s="118"/>
      <c r="GU202" s="121"/>
      <c r="GV202" s="118"/>
      <c r="GY202" s="121"/>
      <c r="GZ202" s="118"/>
      <c r="HA202" s="121"/>
      <c r="HC202" s="118"/>
      <c r="HS202" s="121"/>
      <c r="HT202" s="17" t="s">
        <v>1128</v>
      </c>
    </row>
    <row r="203" spans="1:228" s="17" customFormat="1" ht="12" customHeight="1">
      <c r="A203" s="118">
        <v>197</v>
      </c>
      <c r="B203" s="17" t="s">
        <v>319</v>
      </c>
      <c r="C203" s="17">
        <v>0</v>
      </c>
      <c r="D203" s="17" t="s">
        <v>663</v>
      </c>
      <c r="E203" s="17" t="s">
        <v>1713</v>
      </c>
      <c r="F203" s="17" t="s">
        <v>2085</v>
      </c>
      <c r="G203" s="17" t="s">
        <v>79</v>
      </c>
      <c r="H203" s="119">
        <v>-17.771218999999999</v>
      </c>
      <c r="I203" s="120">
        <v>-63.183419000000001</v>
      </c>
      <c r="J203" s="17" t="s">
        <v>303</v>
      </c>
      <c r="K203" s="17" t="s">
        <v>176</v>
      </c>
      <c r="L203" s="17" t="s">
        <v>304</v>
      </c>
      <c r="M203" s="121" t="s">
        <v>177</v>
      </c>
      <c r="N203" s="122">
        <v>6</v>
      </c>
      <c r="O203" s="123" t="s">
        <v>610</v>
      </c>
      <c r="P203" s="17" t="s">
        <v>178</v>
      </c>
      <c r="Q203" s="121" t="s">
        <v>179</v>
      </c>
      <c r="R203" s="124">
        <v>3</v>
      </c>
      <c r="S203" s="124">
        <v>3</v>
      </c>
      <c r="T203" s="124">
        <v>0</v>
      </c>
      <c r="U203" s="124">
        <v>0</v>
      </c>
      <c r="V203" s="124">
        <v>0</v>
      </c>
      <c r="W203" s="124">
        <v>3</v>
      </c>
      <c r="X203" s="124">
        <v>2</v>
      </c>
      <c r="Y203" s="125">
        <v>0</v>
      </c>
      <c r="Z203" s="17">
        <v>11</v>
      </c>
      <c r="AA203" s="126"/>
      <c r="AB203" s="127" t="s">
        <v>309</v>
      </c>
      <c r="AC203" s="227" t="s">
        <v>212</v>
      </c>
      <c r="AD203" s="227">
        <v>3</v>
      </c>
      <c r="AE203" s="227" t="s">
        <v>254</v>
      </c>
      <c r="AF203" s="227">
        <v>1</v>
      </c>
      <c r="AG203" s="227" t="s">
        <v>189</v>
      </c>
      <c r="AH203" s="227" t="s">
        <v>232</v>
      </c>
      <c r="AI203" s="227">
        <v>3</v>
      </c>
      <c r="AJ203" s="227" t="s">
        <v>184</v>
      </c>
      <c r="AK203" s="227">
        <v>1</v>
      </c>
      <c r="AL203" s="227" t="s">
        <v>182</v>
      </c>
      <c r="AM203" s="227" t="s">
        <v>77</v>
      </c>
      <c r="AN203" s="227">
        <v>0</v>
      </c>
      <c r="AO203" s="227" t="s">
        <v>77</v>
      </c>
      <c r="AP203" s="227">
        <v>0</v>
      </c>
      <c r="AQ203" s="227" t="s">
        <v>77</v>
      </c>
      <c r="AR203" s="227" t="s">
        <v>77</v>
      </c>
      <c r="AS203" s="227">
        <v>0</v>
      </c>
      <c r="AT203" s="227" t="s">
        <v>77</v>
      </c>
      <c r="AU203" s="227">
        <v>0</v>
      </c>
      <c r="AV203" s="227" t="s">
        <v>77</v>
      </c>
      <c r="AW203" s="227" t="s">
        <v>2086</v>
      </c>
      <c r="AX203" s="227">
        <v>3</v>
      </c>
      <c r="AY203" s="227" t="s">
        <v>255</v>
      </c>
      <c r="AZ203" s="227">
        <v>0</v>
      </c>
      <c r="BA203" s="227" t="s">
        <v>182</v>
      </c>
      <c r="BB203" s="227" t="s">
        <v>258</v>
      </c>
      <c r="BC203" s="227">
        <v>2</v>
      </c>
      <c r="BD203" s="227" t="s">
        <v>255</v>
      </c>
      <c r="BE203" s="227">
        <v>0</v>
      </c>
      <c r="BF203" s="227" t="s">
        <v>189</v>
      </c>
      <c r="BG203" s="227">
        <v>0</v>
      </c>
      <c r="BH203" s="227">
        <v>0</v>
      </c>
      <c r="BI203" s="227">
        <v>0</v>
      </c>
      <c r="BJ203" s="227">
        <v>0</v>
      </c>
      <c r="BK203" s="227">
        <v>0</v>
      </c>
      <c r="BL203" s="17">
        <v>11</v>
      </c>
      <c r="BM203" s="126"/>
      <c r="BN203" s="126"/>
      <c r="BO203" s="126"/>
      <c r="BP203" s="126">
        <v>2024</v>
      </c>
      <c r="BQ203" s="126" t="s">
        <v>171</v>
      </c>
      <c r="BS203" s="128"/>
      <c r="BT203" s="221" t="s">
        <v>2853</v>
      </c>
      <c r="BU203" s="118">
        <v>3</v>
      </c>
      <c r="BV203" s="17">
        <v>0</v>
      </c>
      <c r="BW203" s="17">
        <v>0</v>
      </c>
      <c r="BX203" s="17">
        <v>1</v>
      </c>
      <c r="BY203" s="17">
        <v>0</v>
      </c>
      <c r="BZ203" s="17">
        <v>2</v>
      </c>
      <c r="CB203" s="17">
        <v>6</v>
      </c>
      <c r="CC203" s="121">
        <v>11</v>
      </c>
      <c r="CE203" s="118">
        <v>0</v>
      </c>
      <c r="CF203" s="17">
        <v>0</v>
      </c>
      <c r="CG203" s="17">
        <v>1</v>
      </c>
      <c r="CH203" s="17">
        <v>0</v>
      </c>
      <c r="CI203" s="17">
        <v>0</v>
      </c>
      <c r="CJ203" s="17">
        <v>0</v>
      </c>
      <c r="CK203" s="17">
        <v>0</v>
      </c>
      <c r="CL203" s="121">
        <v>1</v>
      </c>
      <c r="CM203" s="17" t="s">
        <v>2854</v>
      </c>
      <c r="CN203" s="17" t="s">
        <v>1143</v>
      </c>
      <c r="CO203" s="17" t="s">
        <v>1411</v>
      </c>
      <c r="CP203" s="17">
        <v>2</v>
      </c>
      <c r="CQ203" s="118">
        <v>0</v>
      </c>
      <c r="CR203" s="17">
        <v>2</v>
      </c>
      <c r="CT203" s="17" t="s">
        <v>677</v>
      </c>
      <c r="CY203" s="121"/>
      <c r="CZ203" s="118"/>
      <c r="DC203" s="121"/>
      <c r="DD203" s="126"/>
      <c r="DF203" s="118"/>
      <c r="DG203" s="17" t="s">
        <v>1137</v>
      </c>
      <c r="DI203" s="126" t="s">
        <v>2809</v>
      </c>
      <c r="DJ203" s="118">
        <v>19</v>
      </c>
      <c r="DK203" s="118" t="s">
        <v>1336</v>
      </c>
      <c r="DL203" s="121"/>
      <c r="DM203" s="17" t="s">
        <v>1120</v>
      </c>
      <c r="DQ203" s="121"/>
      <c r="DY203" s="118"/>
      <c r="ED203" s="121"/>
      <c r="EK203" s="118"/>
      <c r="EL203" s="121"/>
      <c r="EM203" s="118">
        <v>30</v>
      </c>
      <c r="EN203" s="17">
        <v>6</v>
      </c>
      <c r="EO203" s="121"/>
      <c r="EP203" s="17">
        <v>21</v>
      </c>
      <c r="EQ203" s="118"/>
      <c r="ER203" s="121"/>
      <c r="EZ203" s="121"/>
      <c r="FB203" s="118"/>
      <c r="FI203" s="121"/>
      <c r="FK203" s="118"/>
      <c r="FZ203" s="121"/>
      <c r="GB203" s="118"/>
      <c r="GH203" s="121"/>
      <c r="GI203" s="118"/>
      <c r="GN203" s="121"/>
      <c r="GO203" s="118"/>
      <c r="GU203" s="121"/>
      <c r="GV203" s="118"/>
      <c r="GY203" s="121"/>
      <c r="GZ203" s="118"/>
      <c r="HA203" s="121"/>
      <c r="HC203" s="118"/>
      <c r="HS203" s="121"/>
      <c r="HT203" s="17" t="s">
        <v>1337</v>
      </c>
    </row>
    <row r="204" spans="1:228" s="17" customFormat="1" ht="12" customHeight="1">
      <c r="A204" s="118">
        <v>198</v>
      </c>
      <c r="B204" s="17" t="s">
        <v>1054</v>
      </c>
      <c r="C204" s="17">
        <v>0</v>
      </c>
      <c r="D204" s="17" t="s">
        <v>663</v>
      </c>
      <c r="E204" s="17" t="s">
        <v>1742</v>
      </c>
      <c r="F204" s="17" t="s">
        <v>2087</v>
      </c>
      <c r="G204" s="17" t="s">
        <v>79</v>
      </c>
      <c r="H204" s="119">
        <v>-17.975667000000001</v>
      </c>
      <c r="I204" s="120">
        <v>-67.053732999999994</v>
      </c>
      <c r="J204" s="17">
        <v>0</v>
      </c>
      <c r="K204" s="17" t="s">
        <v>179</v>
      </c>
      <c r="L204" s="17" t="s">
        <v>179</v>
      </c>
      <c r="M204" s="121" t="s">
        <v>1051</v>
      </c>
      <c r="N204" s="122">
        <v>60</v>
      </c>
      <c r="O204" s="123" t="s">
        <v>78</v>
      </c>
      <c r="P204" s="17" t="s">
        <v>202</v>
      </c>
      <c r="Q204" s="121">
        <v>0</v>
      </c>
      <c r="R204" s="124">
        <v>0</v>
      </c>
      <c r="S204" s="124">
        <v>0</v>
      </c>
      <c r="T204" s="124">
        <v>3</v>
      </c>
      <c r="U204" s="124">
        <v>0</v>
      </c>
      <c r="V204" s="124">
        <v>2</v>
      </c>
      <c r="W204" s="124">
        <v>1</v>
      </c>
      <c r="X204" s="124">
        <v>1</v>
      </c>
      <c r="Y204" s="125">
        <v>0</v>
      </c>
      <c r="Z204" s="17">
        <v>7</v>
      </c>
      <c r="AA204" s="126"/>
      <c r="AB204" s="127" t="s">
        <v>781</v>
      </c>
      <c r="AC204" s="227" t="s">
        <v>257</v>
      </c>
      <c r="AD204" s="227">
        <v>3</v>
      </c>
      <c r="AE204" s="227" t="s">
        <v>781</v>
      </c>
      <c r="AF204" s="227">
        <v>1</v>
      </c>
      <c r="AG204" s="227" t="s">
        <v>189</v>
      </c>
      <c r="AH204" s="227" t="s">
        <v>1057</v>
      </c>
      <c r="AI204" s="227">
        <v>0</v>
      </c>
      <c r="AJ204" s="227" t="s">
        <v>782</v>
      </c>
      <c r="AK204" s="227">
        <v>1</v>
      </c>
      <c r="AL204" s="227" t="s">
        <v>189</v>
      </c>
      <c r="AM204" s="227" t="s">
        <v>77</v>
      </c>
      <c r="AN204" s="227">
        <v>0</v>
      </c>
      <c r="AO204" s="227" t="s">
        <v>77</v>
      </c>
      <c r="AP204" s="227">
        <v>1</v>
      </c>
      <c r="AQ204" s="227" t="s">
        <v>77</v>
      </c>
      <c r="AR204" s="227" t="s">
        <v>1058</v>
      </c>
      <c r="AS204" s="227">
        <v>2</v>
      </c>
      <c r="AT204" s="227" t="s">
        <v>782</v>
      </c>
      <c r="AU204" s="227">
        <v>0</v>
      </c>
      <c r="AV204" s="227" t="s">
        <v>189</v>
      </c>
      <c r="AW204" s="227" t="s">
        <v>238</v>
      </c>
      <c r="AX204" s="227">
        <v>1</v>
      </c>
      <c r="AY204" s="227" t="s">
        <v>782</v>
      </c>
      <c r="AZ204" s="227">
        <v>0</v>
      </c>
      <c r="BA204" s="227" t="s">
        <v>189</v>
      </c>
      <c r="BB204" s="227" t="s">
        <v>2088</v>
      </c>
      <c r="BC204" s="227">
        <v>1</v>
      </c>
      <c r="BD204" s="227" t="s">
        <v>782</v>
      </c>
      <c r="BE204" s="227">
        <v>0</v>
      </c>
      <c r="BF204" s="227" t="s">
        <v>189</v>
      </c>
      <c r="BG204" s="227" t="s">
        <v>77</v>
      </c>
      <c r="BH204" s="227">
        <v>0</v>
      </c>
      <c r="BI204" s="227" t="s">
        <v>77</v>
      </c>
      <c r="BJ204" s="227">
        <v>0</v>
      </c>
      <c r="BK204" s="227" t="s">
        <v>77</v>
      </c>
      <c r="BL204" s="17">
        <v>7</v>
      </c>
      <c r="BM204" s="126"/>
      <c r="BN204" s="126"/>
      <c r="BO204" s="126"/>
      <c r="BP204" s="126">
        <v>2024</v>
      </c>
      <c r="BQ204" s="126" t="s">
        <v>171</v>
      </c>
      <c r="BS204" s="128"/>
      <c r="BT204" s="221" t="s">
        <v>2916</v>
      </c>
      <c r="BU204" s="118">
        <v>0</v>
      </c>
      <c r="BV204" s="17">
        <v>1</v>
      </c>
      <c r="BW204" s="17">
        <v>2</v>
      </c>
      <c r="BX204" s="17">
        <v>0</v>
      </c>
      <c r="BY204" s="17">
        <v>0</v>
      </c>
      <c r="BZ204" s="17">
        <v>0</v>
      </c>
      <c r="CB204" s="17">
        <v>3</v>
      </c>
      <c r="CC204" s="121">
        <v>7</v>
      </c>
      <c r="CE204" s="118">
        <v>0</v>
      </c>
      <c r="CF204" s="17">
        <v>0</v>
      </c>
      <c r="CG204" s="17">
        <v>1</v>
      </c>
      <c r="CH204" s="17">
        <v>0</v>
      </c>
      <c r="CI204" s="17">
        <v>0</v>
      </c>
      <c r="CJ204" s="17">
        <v>2</v>
      </c>
      <c r="CK204" s="17">
        <v>0</v>
      </c>
      <c r="CL204" s="121">
        <v>3</v>
      </c>
      <c r="CM204" s="17" t="s">
        <v>2917</v>
      </c>
      <c r="CN204" s="17" t="s">
        <v>2918</v>
      </c>
      <c r="CO204" s="17" t="s">
        <v>2919</v>
      </c>
      <c r="CP204" s="17">
        <v>2</v>
      </c>
      <c r="CQ204" s="118">
        <v>0</v>
      </c>
      <c r="CR204" s="17">
        <v>0</v>
      </c>
      <c r="CY204" s="121"/>
      <c r="CZ204" s="118"/>
      <c r="DC204" s="121"/>
      <c r="DD204" s="126"/>
      <c r="DF204" s="118"/>
      <c r="DG204" s="17" t="s">
        <v>2920</v>
      </c>
      <c r="DI204" s="126" t="s">
        <v>2778</v>
      </c>
      <c r="DJ204" s="118">
        <v>27</v>
      </c>
      <c r="DK204" s="118" t="s">
        <v>2921</v>
      </c>
      <c r="DL204" s="121"/>
      <c r="DM204" s="17" t="s">
        <v>1203</v>
      </c>
      <c r="DQ204" s="121"/>
      <c r="DY204" s="118"/>
      <c r="ED204" s="121"/>
      <c r="EK204" s="118"/>
      <c r="EL204" s="129"/>
      <c r="EM204" s="118">
        <v>100</v>
      </c>
      <c r="EN204" s="17">
        <v>3</v>
      </c>
      <c r="EO204" s="121"/>
      <c r="EP204" s="17">
        <v>81</v>
      </c>
      <c r="EQ204" s="118"/>
      <c r="ER204" s="121"/>
      <c r="EV204" s="128"/>
      <c r="EW204" s="128"/>
      <c r="EZ204" s="121"/>
      <c r="FB204" s="118"/>
      <c r="FI204" s="121"/>
      <c r="FK204" s="118"/>
      <c r="FZ204" s="129"/>
      <c r="GB204" s="118"/>
      <c r="GH204" s="121"/>
      <c r="GI204" s="118"/>
      <c r="GN204" s="121"/>
      <c r="GO204" s="118"/>
      <c r="GU204" s="121"/>
      <c r="GV204" s="118"/>
      <c r="GY204" s="121"/>
      <c r="GZ204" s="118"/>
      <c r="HA204" s="121"/>
      <c r="HC204" s="118"/>
      <c r="HS204" s="121"/>
      <c r="HT204" s="17" t="s">
        <v>2922</v>
      </c>
    </row>
    <row r="205" spans="1:228" s="17" customFormat="1" ht="12" customHeight="1">
      <c r="A205" s="118">
        <v>199</v>
      </c>
      <c r="B205" s="17" t="s">
        <v>555</v>
      </c>
      <c r="C205" s="17">
        <v>0</v>
      </c>
      <c r="D205" s="17" t="s">
        <v>663</v>
      </c>
      <c r="E205" s="17" t="s">
        <v>1825</v>
      </c>
      <c r="F205" s="17" t="s">
        <v>2089</v>
      </c>
      <c r="G205" s="17" t="s">
        <v>79</v>
      </c>
      <c r="H205" s="119">
        <v>-17.761299999999999</v>
      </c>
      <c r="I205" s="120">
        <v>-63.170012999999997</v>
      </c>
      <c r="J205" s="17" t="s">
        <v>303</v>
      </c>
      <c r="K205" s="17" t="s">
        <v>176</v>
      </c>
      <c r="L205" s="17" t="s">
        <v>304</v>
      </c>
      <c r="M205" s="121" t="s">
        <v>177</v>
      </c>
      <c r="N205" s="122">
        <v>25</v>
      </c>
      <c r="O205" s="123" t="s">
        <v>618</v>
      </c>
      <c r="P205" s="17" t="s">
        <v>178</v>
      </c>
      <c r="Q205" s="121" t="s">
        <v>179</v>
      </c>
      <c r="R205" s="124">
        <v>3</v>
      </c>
      <c r="S205" s="124">
        <v>3</v>
      </c>
      <c r="T205" s="124">
        <v>0</v>
      </c>
      <c r="U205" s="124">
        <v>0</v>
      </c>
      <c r="V205" s="124">
        <v>0</v>
      </c>
      <c r="W205" s="124">
        <v>3</v>
      </c>
      <c r="X205" s="124">
        <v>2</v>
      </c>
      <c r="Y205" s="125">
        <v>0</v>
      </c>
      <c r="Z205" s="17">
        <v>11</v>
      </c>
      <c r="AA205" s="126"/>
      <c r="AB205" s="127" t="s">
        <v>333</v>
      </c>
      <c r="AC205" s="227" t="s">
        <v>222</v>
      </c>
      <c r="AD205" s="227">
        <v>3</v>
      </c>
      <c r="AE205" s="227" t="s">
        <v>181</v>
      </c>
      <c r="AF205" s="227">
        <v>1</v>
      </c>
      <c r="AG205" s="227" t="s">
        <v>211</v>
      </c>
      <c r="AH205" s="227" t="s">
        <v>222</v>
      </c>
      <c r="AI205" s="227">
        <v>3</v>
      </c>
      <c r="AJ205" s="227" t="s">
        <v>184</v>
      </c>
      <c r="AK205" s="227">
        <v>1</v>
      </c>
      <c r="AL205" s="227" t="s">
        <v>195</v>
      </c>
      <c r="AM205" s="227" t="s">
        <v>77</v>
      </c>
      <c r="AN205" s="227">
        <v>0</v>
      </c>
      <c r="AO205" s="227" t="s">
        <v>77</v>
      </c>
      <c r="AP205" s="227">
        <v>0</v>
      </c>
      <c r="AQ205" s="227" t="s">
        <v>77</v>
      </c>
      <c r="AR205" s="227" t="s">
        <v>77</v>
      </c>
      <c r="AS205" s="227">
        <v>0</v>
      </c>
      <c r="AT205" s="227" t="s">
        <v>326</v>
      </c>
      <c r="AU205" s="227">
        <v>0</v>
      </c>
      <c r="AV205" s="227" t="s">
        <v>214</v>
      </c>
      <c r="AW205" s="227" t="s">
        <v>218</v>
      </c>
      <c r="AX205" s="227">
        <v>3</v>
      </c>
      <c r="AY205" s="227" t="s">
        <v>325</v>
      </c>
      <c r="AZ205" s="227">
        <v>1</v>
      </c>
      <c r="BA205" s="227" t="s">
        <v>214</v>
      </c>
      <c r="BB205" s="227" t="s">
        <v>258</v>
      </c>
      <c r="BC205" s="227">
        <v>2</v>
      </c>
      <c r="BD205" s="227" t="s">
        <v>326</v>
      </c>
      <c r="BE205" s="227">
        <v>0</v>
      </c>
      <c r="BF205" s="227" t="s">
        <v>214</v>
      </c>
      <c r="BG205" s="227">
        <v>0</v>
      </c>
      <c r="BH205" s="227">
        <v>0</v>
      </c>
      <c r="BI205" s="227">
        <v>0</v>
      </c>
      <c r="BJ205" s="227">
        <v>0</v>
      </c>
      <c r="BK205" s="227">
        <v>0</v>
      </c>
      <c r="BL205" s="17">
        <v>11</v>
      </c>
      <c r="BM205" s="126"/>
      <c r="BN205" s="126"/>
      <c r="BO205" s="126"/>
      <c r="BP205" s="126">
        <v>2024</v>
      </c>
      <c r="BQ205" s="126" t="s">
        <v>171</v>
      </c>
      <c r="BS205" s="128"/>
      <c r="BT205" s="221" t="s">
        <v>2856</v>
      </c>
      <c r="BU205" s="118">
        <v>2</v>
      </c>
      <c r="BV205" s="17">
        <v>0</v>
      </c>
      <c r="BW205" s="17">
        <v>0</v>
      </c>
      <c r="BX205" s="17">
        <v>1</v>
      </c>
      <c r="BY205" s="17">
        <v>0</v>
      </c>
      <c r="BZ205" s="17">
        <v>2</v>
      </c>
      <c r="CB205" s="17">
        <v>5</v>
      </c>
      <c r="CC205" s="121">
        <v>11</v>
      </c>
      <c r="CE205" s="118">
        <v>0</v>
      </c>
      <c r="CF205" s="17">
        <v>0</v>
      </c>
      <c r="CG205" s="17">
        <v>1</v>
      </c>
      <c r="CH205" s="17">
        <v>0</v>
      </c>
      <c r="CI205" s="17">
        <v>0</v>
      </c>
      <c r="CJ205" s="17">
        <v>0</v>
      </c>
      <c r="CK205" s="17">
        <v>0</v>
      </c>
      <c r="CL205" s="121">
        <v>1</v>
      </c>
      <c r="CM205" s="17" t="s">
        <v>2857</v>
      </c>
      <c r="CN205" s="17" t="s">
        <v>1200</v>
      </c>
      <c r="CO205" s="17" t="s">
        <v>1201</v>
      </c>
      <c r="CP205" s="17">
        <v>4</v>
      </c>
      <c r="CQ205" s="118">
        <v>0</v>
      </c>
      <c r="CR205" s="17">
        <v>2</v>
      </c>
      <c r="CT205" s="17" t="s">
        <v>677</v>
      </c>
      <c r="CY205" s="121"/>
      <c r="CZ205" s="118"/>
      <c r="DC205" s="121"/>
      <c r="DD205" s="126"/>
      <c r="DF205" s="118"/>
      <c r="DG205" s="17" t="s">
        <v>1137</v>
      </c>
      <c r="DI205" s="126" t="s">
        <v>2633</v>
      </c>
      <c r="DJ205" s="118">
        <v>16</v>
      </c>
      <c r="DK205" s="118" t="s">
        <v>1433</v>
      </c>
      <c r="DL205" s="121"/>
      <c r="DM205" s="17" t="s">
        <v>1120</v>
      </c>
      <c r="DQ205" s="121"/>
      <c r="DY205" s="118"/>
      <c r="ED205" s="121"/>
      <c r="EK205" s="118"/>
      <c r="EL205" s="121"/>
      <c r="EM205" s="118">
        <v>50</v>
      </c>
      <c r="EN205" s="17">
        <v>5</v>
      </c>
      <c r="EO205" s="121"/>
      <c r="EP205" s="17">
        <v>42</v>
      </c>
      <c r="EQ205" s="118"/>
      <c r="ER205" s="121"/>
      <c r="EZ205" s="121"/>
      <c r="FB205" s="118"/>
      <c r="FI205" s="121"/>
      <c r="FK205" s="118"/>
      <c r="FZ205" s="121"/>
      <c r="GB205" s="118"/>
      <c r="GH205" s="121"/>
      <c r="GI205" s="118"/>
      <c r="GN205" s="121"/>
      <c r="GO205" s="118"/>
      <c r="GU205" s="121"/>
      <c r="GV205" s="118"/>
      <c r="GY205" s="121"/>
      <c r="GZ205" s="118"/>
      <c r="HA205" s="121"/>
      <c r="HC205" s="118"/>
      <c r="HS205" s="121"/>
      <c r="HT205" s="17" t="s">
        <v>1434</v>
      </c>
    </row>
    <row r="206" spans="1:228" s="17" customFormat="1" ht="12" customHeight="1">
      <c r="A206" s="118">
        <v>200</v>
      </c>
      <c r="B206" s="17" t="s">
        <v>555</v>
      </c>
      <c r="C206" s="17">
        <v>0</v>
      </c>
      <c r="D206" s="17" t="s">
        <v>663</v>
      </c>
      <c r="E206" s="17" t="s">
        <v>1746</v>
      </c>
      <c r="F206" s="17" t="s">
        <v>2090</v>
      </c>
      <c r="G206" s="17" t="s">
        <v>79</v>
      </c>
      <c r="H206" s="119">
        <v>-17.854638999999999</v>
      </c>
      <c r="I206" s="120">
        <v>-63.103861000000002</v>
      </c>
      <c r="J206" s="17" t="s">
        <v>303</v>
      </c>
      <c r="K206" s="17" t="s">
        <v>176</v>
      </c>
      <c r="L206" s="17" t="s">
        <v>304</v>
      </c>
      <c r="M206" s="121" t="s">
        <v>177</v>
      </c>
      <c r="N206" s="122">
        <v>60</v>
      </c>
      <c r="O206" s="123" t="s">
        <v>78</v>
      </c>
      <c r="P206" s="17" t="s">
        <v>196</v>
      </c>
      <c r="Q206" s="121" t="s">
        <v>179</v>
      </c>
      <c r="R206" s="124">
        <v>3</v>
      </c>
      <c r="S206" s="124">
        <v>3</v>
      </c>
      <c r="T206" s="124">
        <v>0</v>
      </c>
      <c r="U206" s="124">
        <v>0</v>
      </c>
      <c r="V206" s="124">
        <v>0</v>
      </c>
      <c r="W206" s="124">
        <v>3</v>
      </c>
      <c r="X206" s="124">
        <v>2</v>
      </c>
      <c r="Y206" s="125">
        <v>0</v>
      </c>
      <c r="Z206" s="17">
        <v>11</v>
      </c>
      <c r="AA206" s="126"/>
      <c r="AB206" s="127" t="s">
        <v>333</v>
      </c>
      <c r="AC206" s="227" t="s">
        <v>192</v>
      </c>
      <c r="AD206" s="227">
        <v>3</v>
      </c>
      <c r="AE206" s="227" t="s">
        <v>181</v>
      </c>
      <c r="AF206" s="227">
        <v>1</v>
      </c>
      <c r="AG206" s="227" t="s">
        <v>211</v>
      </c>
      <c r="AH206" s="227" t="s">
        <v>222</v>
      </c>
      <c r="AI206" s="227">
        <v>3</v>
      </c>
      <c r="AJ206" s="227" t="s">
        <v>184</v>
      </c>
      <c r="AK206" s="227">
        <v>1</v>
      </c>
      <c r="AL206" s="227" t="s">
        <v>206</v>
      </c>
      <c r="AM206" s="227" t="s">
        <v>77</v>
      </c>
      <c r="AN206" s="227">
        <v>0</v>
      </c>
      <c r="AO206" s="227" t="s">
        <v>77</v>
      </c>
      <c r="AP206" s="227">
        <v>0</v>
      </c>
      <c r="AQ206" s="227" t="s">
        <v>77</v>
      </c>
      <c r="AR206" s="227" t="s">
        <v>77</v>
      </c>
      <c r="AS206" s="227">
        <v>0</v>
      </c>
      <c r="AT206" s="227" t="s">
        <v>77</v>
      </c>
      <c r="AU206" s="227">
        <v>0</v>
      </c>
      <c r="AV206" s="227" t="s">
        <v>77</v>
      </c>
      <c r="AW206" s="227" t="s">
        <v>186</v>
      </c>
      <c r="AX206" s="227">
        <v>3</v>
      </c>
      <c r="AY206" s="227" t="s">
        <v>325</v>
      </c>
      <c r="AZ206" s="227">
        <v>1</v>
      </c>
      <c r="BA206" s="227" t="s">
        <v>189</v>
      </c>
      <c r="BB206" s="227" t="s">
        <v>258</v>
      </c>
      <c r="BC206" s="227">
        <v>2</v>
      </c>
      <c r="BD206" s="227" t="s">
        <v>326</v>
      </c>
      <c r="BE206" s="227">
        <v>0</v>
      </c>
      <c r="BF206" s="227" t="s">
        <v>189</v>
      </c>
      <c r="BG206" s="227">
        <v>0</v>
      </c>
      <c r="BH206" s="227">
        <v>0</v>
      </c>
      <c r="BI206" s="227">
        <v>0</v>
      </c>
      <c r="BJ206" s="227">
        <v>0</v>
      </c>
      <c r="BK206" s="227">
        <v>0</v>
      </c>
      <c r="BL206" s="17">
        <v>11</v>
      </c>
      <c r="BM206" s="126"/>
      <c r="BN206" s="126"/>
      <c r="BO206" s="126"/>
      <c r="BP206" s="126">
        <v>2024</v>
      </c>
      <c r="BQ206" s="126" t="s">
        <v>171</v>
      </c>
      <c r="BS206" s="128"/>
      <c r="BT206" s="221" t="s">
        <v>2923</v>
      </c>
      <c r="BU206" s="118">
        <v>2</v>
      </c>
      <c r="BV206" s="17">
        <v>0</v>
      </c>
      <c r="BW206" s="17">
        <v>0</v>
      </c>
      <c r="BX206" s="17">
        <v>0</v>
      </c>
      <c r="BY206" s="17">
        <v>0</v>
      </c>
      <c r="BZ206" s="17">
        <v>2</v>
      </c>
      <c r="CB206" s="17">
        <v>4</v>
      </c>
      <c r="CC206" s="121">
        <v>11</v>
      </c>
      <c r="CE206" s="118">
        <v>0</v>
      </c>
      <c r="CF206" s="17">
        <v>0</v>
      </c>
      <c r="CG206" s="17">
        <v>0</v>
      </c>
      <c r="CH206" s="17">
        <v>0</v>
      </c>
      <c r="CI206" s="17">
        <v>0</v>
      </c>
      <c r="CJ206" s="17">
        <v>0</v>
      </c>
      <c r="CK206" s="17">
        <v>0</v>
      </c>
      <c r="CL206" s="121">
        <v>0</v>
      </c>
      <c r="CM206" s="17" t="s">
        <v>2924</v>
      </c>
      <c r="CN206" s="17" t="s">
        <v>1143</v>
      </c>
      <c r="CO206" s="17" t="s">
        <v>1448</v>
      </c>
      <c r="CP206" s="17">
        <v>5</v>
      </c>
      <c r="CQ206" s="118">
        <v>0</v>
      </c>
      <c r="CR206" s="17">
        <v>2</v>
      </c>
      <c r="CT206" s="17" t="s">
        <v>677</v>
      </c>
      <c r="CY206" s="121"/>
      <c r="CZ206" s="118"/>
      <c r="DC206" s="121"/>
      <c r="DD206" s="126"/>
      <c r="DF206" s="118"/>
      <c r="DG206" s="17" t="s">
        <v>1127</v>
      </c>
      <c r="DI206" s="126" t="s">
        <v>2822</v>
      </c>
      <c r="DJ206" s="118">
        <v>7</v>
      </c>
      <c r="DK206" s="118" t="s">
        <v>2823</v>
      </c>
      <c r="DL206" s="121"/>
      <c r="DM206" s="17" t="s">
        <v>130</v>
      </c>
      <c r="DQ206" s="121"/>
      <c r="DY206" s="118"/>
      <c r="ED206" s="121"/>
      <c r="EK206" s="118"/>
      <c r="EL206" s="121"/>
      <c r="EM206" s="118">
        <v>100</v>
      </c>
      <c r="EN206" s="17">
        <v>4</v>
      </c>
      <c r="EO206" s="121"/>
      <c r="EP206" s="17">
        <v>81</v>
      </c>
      <c r="EQ206" s="118"/>
      <c r="ER206" s="121"/>
      <c r="EV206" s="128"/>
      <c r="EW206" s="128"/>
      <c r="EZ206" s="121"/>
      <c r="FB206" s="118"/>
      <c r="FI206" s="121"/>
      <c r="FK206" s="118"/>
      <c r="FZ206" s="121"/>
      <c r="GB206" s="118"/>
      <c r="GH206" s="121"/>
      <c r="GI206" s="118"/>
      <c r="GN206" s="121"/>
      <c r="GO206" s="118"/>
      <c r="GU206" s="121"/>
      <c r="GV206" s="118"/>
      <c r="GY206" s="121"/>
      <c r="GZ206" s="118"/>
      <c r="HA206" s="121"/>
      <c r="HC206" s="118"/>
      <c r="HS206" s="121"/>
      <c r="HT206" s="17" t="s">
        <v>2823</v>
      </c>
    </row>
    <row r="207" spans="1:228" s="17" customFormat="1" ht="12" customHeight="1">
      <c r="A207" s="118">
        <v>201</v>
      </c>
      <c r="B207" s="17" t="s">
        <v>670</v>
      </c>
      <c r="C207" s="17">
        <v>0</v>
      </c>
      <c r="D207" s="17" t="s">
        <v>663</v>
      </c>
      <c r="E207" s="17" t="s">
        <v>1877</v>
      </c>
      <c r="F207" s="17" t="s">
        <v>2091</v>
      </c>
      <c r="G207" s="17" t="s">
        <v>79</v>
      </c>
      <c r="H207" s="119">
        <v>-17.603662</v>
      </c>
      <c r="I207" s="120">
        <v>-63.151825000000002</v>
      </c>
      <c r="J207" s="17" t="s">
        <v>303</v>
      </c>
      <c r="K207" s="17" t="s">
        <v>256</v>
      </c>
      <c r="L207" s="17" t="s">
        <v>256</v>
      </c>
      <c r="M207" s="121" t="s">
        <v>177</v>
      </c>
      <c r="N207" s="122">
        <v>25</v>
      </c>
      <c r="O207" s="123" t="s">
        <v>78</v>
      </c>
      <c r="P207" s="17" t="s">
        <v>178</v>
      </c>
      <c r="Q207" s="121" t="s">
        <v>179</v>
      </c>
      <c r="R207" s="124">
        <v>0</v>
      </c>
      <c r="S207" s="124">
        <v>3</v>
      </c>
      <c r="T207" s="124">
        <v>0</v>
      </c>
      <c r="U207" s="124">
        <v>3</v>
      </c>
      <c r="V207" s="124">
        <v>0</v>
      </c>
      <c r="W207" s="124">
        <v>3</v>
      </c>
      <c r="X207" s="124">
        <v>3</v>
      </c>
      <c r="Y207" s="125">
        <v>0</v>
      </c>
      <c r="Z207" s="17">
        <v>12</v>
      </c>
      <c r="AA207" s="126"/>
      <c r="AB207" s="127" t="s">
        <v>2925</v>
      </c>
      <c r="AC207" s="227" t="s">
        <v>77</v>
      </c>
      <c r="AD207" s="227">
        <v>0</v>
      </c>
      <c r="AE207" s="227" t="s">
        <v>77</v>
      </c>
      <c r="AF207" s="227">
        <v>0</v>
      </c>
      <c r="AG207" s="227" t="s">
        <v>77</v>
      </c>
      <c r="AH207" s="227" t="s">
        <v>222</v>
      </c>
      <c r="AI207" s="227">
        <v>3</v>
      </c>
      <c r="AJ207" s="227" t="s">
        <v>184</v>
      </c>
      <c r="AK207" s="227">
        <v>1</v>
      </c>
      <c r="AL207" s="227" t="s">
        <v>178</v>
      </c>
      <c r="AM207" s="227" t="s">
        <v>185</v>
      </c>
      <c r="AN207" s="227">
        <v>3</v>
      </c>
      <c r="AO207" s="227" t="s">
        <v>184</v>
      </c>
      <c r="AP207" s="227">
        <v>1</v>
      </c>
      <c r="AQ207" s="227" t="s">
        <v>178</v>
      </c>
      <c r="AR207" s="227" t="s">
        <v>77</v>
      </c>
      <c r="AS207" s="227">
        <v>0</v>
      </c>
      <c r="AT207" s="227" t="s">
        <v>77</v>
      </c>
      <c r="AU207" s="227">
        <v>0</v>
      </c>
      <c r="AV207" s="227" t="s">
        <v>77</v>
      </c>
      <c r="AW207" s="227" t="s">
        <v>917</v>
      </c>
      <c r="AX207" s="227">
        <v>3</v>
      </c>
      <c r="AY207" s="227" t="s">
        <v>187</v>
      </c>
      <c r="AZ207" s="227">
        <v>1</v>
      </c>
      <c r="BA207" s="227" t="s">
        <v>178</v>
      </c>
      <c r="BB207" s="227" t="s">
        <v>675</v>
      </c>
      <c r="BC207" s="227">
        <v>3</v>
      </c>
      <c r="BD207" s="227" t="s">
        <v>229</v>
      </c>
      <c r="BE207" s="227">
        <v>0</v>
      </c>
      <c r="BF207" s="227" t="s">
        <v>178</v>
      </c>
      <c r="BG207" s="227">
        <v>0</v>
      </c>
      <c r="BH207" s="227">
        <v>0</v>
      </c>
      <c r="BI207" s="227">
        <v>0</v>
      </c>
      <c r="BJ207" s="227">
        <v>0</v>
      </c>
      <c r="BK207" s="227">
        <v>0</v>
      </c>
      <c r="BL207" s="17">
        <v>12</v>
      </c>
      <c r="BM207" s="126"/>
      <c r="BN207" s="126"/>
      <c r="BO207" s="126"/>
      <c r="BP207" s="126">
        <v>2024</v>
      </c>
      <c r="BQ207" s="126" t="s">
        <v>172</v>
      </c>
      <c r="BS207" s="128"/>
      <c r="BT207" s="221" t="s">
        <v>2926</v>
      </c>
      <c r="BU207" s="118">
        <v>3</v>
      </c>
      <c r="BV207" s="17">
        <v>1</v>
      </c>
      <c r="BW207" s="17">
        <v>0</v>
      </c>
      <c r="BX207" s="17">
        <v>0</v>
      </c>
      <c r="BY207" s="17">
        <v>0</v>
      </c>
      <c r="BZ207" s="17">
        <v>2</v>
      </c>
      <c r="CB207" s="17">
        <v>6</v>
      </c>
      <c r="CC207" s="121">
        <v>12</v>
      </c>
      <c r="CE207" s="118">
        <v>0</v>
      </c>
      <c r="CF207" s="17">
        <v>0</v>
      </c>
      <c r="CG207" s="17">
        <v>0</v>
      </c>
      <c r="CH207" s="17">
        <v>0</v>
      </c>
      <c r="CI207" s="17">
        <v>0</v>
      </c>
      <c r="CJ207" s="17">
        <v>1</v>
      </c>
      <c r="CK207" s="17">
        <v>0</v>
      </c>
      <c r="CL207" s="121">
        <v>1</v>
      </c>
      <c r="CM207" s="17" t="s">
        <v>1297</v>
      </c>
      <c r="CN207" s="17" t="s">
        <v>1107</v>
      </c>
      <c r="CO207" s="17" t="s">
        <v>1125</v>
      </c>
      <c r="CP207" s="17">
        <v>10</v>
      </c>
      <c r="CQ207" s="118">
        <v>1</v>
      </c>
      <c r="CR207" s="17">
        <v>2</v>
      </c>
      <c r="CS207" s="17" t="s">
        <v>676</v>
      </c>
      <c r="CT207" s="17" t="s">
        <v>677</v>
      </c>
      <c r="CY207" s="121"/>
      <c r="CZ207" s="118"/>
      <c r="DC207" s="121"/>
      <c r="DD207" s="126"/>
      <c r="DF207" s="104"/>
      <c r="DG207" s="17" t="s">
        <v>1180</v>
      </c>
      <c r="DI207" s="126" t="s">
        <v>2659</v>
      </c>
      <c r="DJ207" s="118">
        <v>20</v>
      </c>
      <c r="DK207" s="118" t="s">
        <v>1298</v>
      </c>
      <c r="DL207" s="121"/>
      <c r="DM207" s="17" t="s">
        <v>1299</v>
      </c>
      <c r="DQ207" s="121"/>
      <c r="DY207" s="118"/>
      <c r="ED207" s="121"/>
      <c r="EK207" s="118"/>
      <c r="EL207" s="121"/>
      <c r="EM207" s="118">
        <v>50</v>
      </c>
      <c r="EN207" s="17">
        <v>6</v>
      </c>
      <c r="EO207" s="121"/>
      <c r="EP207" s="17">
        <v>42</v>
      </c>
      <c r="EQ207" s="118"/>
      <c r="ER207" s="121"/>
      <c r="EV207" s="128"/>
      <c r="EW207" s="128"/>
      <c r="EZ207" s="121"/>
      <c r="FB207" s="118"/>
      <c r="FI207" s="121"/>
      <c r="FK207" s="118"/>
      <c r="FZ207" s="121"/>
      <c r="GB207" s="118"/>
      <c r="GH207" s="121"/>
      <c r="GI207" s="118"/>
      <c r="GN207" s="121"/>
      <c r="GO207" s="118"/>
      <c r="GU207" s="121"/>
      <c r="GV207" s="118"/>
      <c r="GY207" s="121"/>
      <c r="GZ207" s="118"/>
      <c r="HA207" s="121"/>
      <c r="HC207" s="118"/>
      <c r="HS207" s="121"/>
      <c r="HT207" s="17" t="s">
        <v>1300</v>
      </c>
    </row>
    <row r="208" spans="1:228" s="17" customFormat="1" ht="12" customHeight="1">
      <c r="A208" s="118">
        <v>202</v>
      </c>
      <c r="B208" s="17" t="s">
        <v>573</v>
      </c>
      <c r="C208" s="17" t="s">
        <v>2037</v>
      </c>
      <c r="D208" s="17" t="s">
        <v>663</v>
      </c>
      <c r="E208" s="17" t="s">
        <v>574</v>
      </c>
      <c r="F208" s="17" t="s">
        <v>2092</v>
      </c>
      <c r="G208" s="17" t="s">
        <v>79</v>
      </c>
      <c r="H208" s="119">
        <v>-17.841619999999999</v>
      </c>
      <c r="I208" s="120">
        <v>-63.18139</v>
      </c>
      <c r="J208" s="17" t="s">
        <v>303</v>
      </c>
      <c r="K208" s="17" t="s">
        <v>176</v>
      </c>
      <c r="L208" s="17" t="s">
        <v>304</v>
      </c>
      <c r="M208" s="121" t="s">
        <v>177</v>
      </c>
      <c r="N208" s="122">
        <v>50</v>
      </c>
      <c r="O208" s="123" t="s">
        <v>78</v>
      </c>
      <c r="P208" s="17" t="s">
        <v>213</v>
      </c>
      <c r="Q208" s="121" t="s">
        <v>179</v>
      </c>
      <c r="R208" s="124">
        <v>3</v>
      </c>
      <c r="S208" s="124">
        <v>3</v>
      </c>
      <c r="T208" s="124">
        <v>0</v>
      </c>
      <c r="U208" s="124">
        <v>0</v>
      </c>
      <c r="V208" s="124">
        <v>0</v>
      </c>
      <c r="W208" s="124">
        <v>3</v>
      </c>
      <c r="X208" s="124">
        <v>3</v>
      </c>
      <c r="Y208" s="125">
        <v>0</v>
      </c>
      <c r="Z208" s="17">
        <v>12</v>
      </c>
      <c r="AA208" s="126"/>
      <c r="AB208" s="127" t="s">
        <v>1163</v>
      </c>
      <c r="AC208" s="227" t="s">
        <v>223</v>
      </c>
      <c r="AD208" s="227">
        <v>3</v>
      </c>
      <c r="AE208" s="227" t="s">
        <v>181</v>
      </c>
      <c r="AF208" s="227">
        <v>1</v>
      </c>
      <c r="AG208" s="227" t="s">
        <v>211</v>
      </c>
      <c r="AH208" s="227" t="s">
        <v>222</v>
      </c>
      <c r="AI208" s="227">
        <v>3</v>
      </c>
      <c r="AJ208" s="227" t="s">
        <v>184</v>
      </c>
      <c r="AK208" s="227">
        <v>1</v>
      </c>
      <c r="AL208" s="227" t="s">
        <v>236</v>
      </c>
      <c r="AM208" s="227" t="s">
        <v>77</v>
      </c>
      <c r="AN208" s="227">
        <v>0</v>
      </c>
      <c r="AO208" s="227" t="s">
        <v>77</v>
      </c>
      <c r="AP208" s="227">
        <v>0</v>
      </c>
      <c r="AQ208" s="227" t="s">
        <v>77</v>
      </c>
      <c r="AR208" s="227" t="s">
        <v>77</v>
      </c>
      <c r="AS208" s="227">
        <v>0</v>
      </c>
      <c r="AT208" s="227" t="s">
        <v>77</v>
      </c>
      <c r="AU208" s="227">
        <v>0</v>
      </c>
      <c r="AV208" s="227" t="s">
        <v>77</v>
      </c>
      <c r="AW208" s="227" t="s">
        <v>186</v>
      </c>
      <c r="AX208" s="227">
        <v>3</v>
      </c>
      <c r="AY208" s="227" t="s">
        <v>210</v>
      </c>
      <c r="AZ208" s="227">
        <v>1</v>
      </c>
      <c r="BA208" s="227" t="s">
        <v>195</v>
      </c>
      <c r="BB208" s="227" t="s">
        <v>761</v>
      </c>
      <c r="BC208" s="227">
        <v>3</v>
      </c>
      <c r="BD208" s="227" t="s">
        <v>230</v>
      </c>
      <c r="BE208" s="227">
        <v>0</v>
      </c>
      <c r="BF208" s="227" t="s">
        <v>195</v>
      </c>
      <c r="BG208" s="227">
        <v>0</v>
      </c>
      <c r="BH208" s="227">
        <v>0</v>
      </c>
      <c r="BI208" s="227">
        <v>0</v>
      </c>
      <c r="BJ208" s="227">
        <v>0</v>
      </c>
      <c r="BK208" s="227">
        <v>0</v>
      </c>
      <c r="BL208" s="17">
        <v>12</v>
      </c>
      <c r="BM208" s="126"/>
      <c r="BN208" s="126"/>
      <c r="BO208" s="126"/>
      <c r="BP208" s="126">
        <v>2024</v>
      </c>
      <c r="BQ208" s="126" t="s">
        <v>171</v>
      </c>
      <c r="BS208" s="128"/>
      <c r="BT208" s="221" t="s">
        <v>2927</v>
      </c>
      <c r="BU208" s="118">
        <v>3</v>
      </c>
      <c r="BV208" s="17">
        <v>0</v>
      </c>
      <c r="BW208" s="17">
        <v>0</v>
      </c>
      <c r="BX208" s="17">
        <v>0</v>
      </c>
      <c r="BY208" s="17">
        <v>1</v>
      </c>
      <c r="BZ208" s="17">
        <v>0</v>
      </c>
      <c r="CB208" s="17">
        <v>4</v>
      </c>
      <c r="CC208" s="121">
        <v>12</v>
      </c>
      <c r="CE208" s="118">
        <v>1</v>
      </c>
      <c r="CF208" s="17">
        <v>0</v>
      </c>
      <c r="CG208" s="17">
        <v>0</v>
      </c>
      <c r="CH208" s="17">
        <v>0</v>
      </c>
      <c r="CI208" s="17">
        <v>0</v>
      </c>
      <c r="CJ208" s="17">
        <v>2</v>
      </c>
      <c r="CK208" s="17">
        <v>0</v>
      </c>
      <c r="CL208" s="121">
        <v>3</v>
      </c>
      <c r="CM208" s="17" t="s">
        <v>2928</v>
      </c>
      <c r="CN208" s="17" t="s">
        <v>1107</v>
      </c>
      <c r="CO208" s="17" t="s">
        <v>1108</v>
      </c>
      <c r="CP208" s="17">
        <v>1</v>
      </c>
      <c r="CQ208" s="118">
        <v>1</v>
      </c>
      <c r="CR208" s="17">
        <v>0</v>
      </c>
      <c r="CS208" s="17" t="s">
        <v>676</v>
      </c>
      <c r="CY208" s="121"/>
      <c r="CZ208" s="118"/>
      <c r="DC208" s="121"/>
      <c r="DD208" s="126"/>
      <c r="DF208" s="118"/>
      <c r="DG208" s="17" t="s">
        <v>1224</v>
      </c>
      <c r="DI208" s="126" t="s">
        <v>2614</v>
      </c>
      <c r="DJ208" s="118">
        <v>12</v>
      </c>
      <c r="DK208" s="118" t="s">
        <v>2929</v>
      </c>
      <c r="DL208" s="121"/>
      <c r="DM208" s="17" t="s">
        <v>2850</v>
      </c>
      <c r="DQ208" s="121"/>
      <c r="DY208" s="118"/>
      <c r="ED208" s="121"/>
      <c r="EK208" s="118"/>
      <c r="EL208" s="121"/>
      <c r="EM208" s="118">
        <v>100</v>
      </c>
      <c r="EN208" s="17">
        <v>4</v>
      </c>
      <c r="EO208" s="121"/>
      <c r="EP208" s="17">
        <v>70</v>
      </c>
      <c r="EQ208" s="118"/>
      <c r="ER208" s="121"/>
      <c r="EV208" s="128"/>
      <c r="EW208" s="128"/>
      <c r="EZ208" s="121"/>
      <c r="FB208" s="118"/>
      <c r="FI208" s="121"/>
      <c r="FK208" s="118"/>
      <c r="FZ208" s="121"/>
      <c r="GB208" s="118"/>
      <c r="GH208" s="121"/>
      <c r="GI208" s="118"/>
      <c r="GN208" s="121"/>
      <c r="GO208" s="118"/>
      <c r="GU208" s="121"/>
      <c r="GV208" s="118"/>
      <c r="GY208" s="121"/>
      <c r="GZ208" s="118"/>
      <c r="HA208" s="121"/>
      <c r="HC208" s="118"/>
      <c r="HS208" s="121"/>
      <c r="HT208" s="17" t="s">
        <v>2930</v>
      </c>
    </row>
    <row r="209" spans="1:238" s="17" customFormat="1" ht="12" customHeight="1">
      <c r="A209" s="118">
        <v>203</v>
      </c>
      <c r="B209" s="17">
        <v>0</v>
      </c>
      <c r="C209" s="17" t="s">
        <v>2037</v>
      </c>
      <c r="D209" s="17" t="s">
        <v>663</v>
      </c>
      <c r="E209" s="17" t="s">
        <v>614</v>
      </c>
      <c r="F209" s="17" t="s">
        <v>2093</v>
      </c>
      <c r="G209" s="17" t="s">
        <v>79</v>
      </c>
      <c r="H209" s="119">
        <v>-17.762810000000002</v>
      </c>
      <c r="I209" s="120">
        <v>-63.190750000000001</v>
      </c>
      <c r="J209" s="17" t="s">
        <v>303</v>
      </c>
      <c r="K209" s="17" t="s">
        <v>176</v>
      </c>
      <c r="L209" s="17" t="s">
        <v>304</v>
      </c>
      <c r="M209" s="121" t="s">
        <v>177</v>
      </c>
      <c r="N209" s="122">
        <v>25</v>
      </c>
      <c r="O209" s="123" t="s">
        <v>78</v>
      </c>
      <c r="P209" s="17" t="s">
        <v>178</v>
      </c>
      <c r="Q209" s="121" t="s">
        <v>179</v>
      </c>
      <c r="R209" s="124">
        <v>3</v>
      </c>
      <c r="S209" s="124">
        <v>3</v>
      </c>
      <c r="T209" s="124">
        <v>0</v>
      </c>
      <c r="U209" s="124">
        <v>0</v>
      </c>
      <c r="V209" s="124">
        <v>0</v>
      </c>
      <c r="W209" s="124">
        <v>1</v>
      </c>
      <c r="X209" s="124">
        <v>0</v>
      </c>
      <c r="Y209" s="125">
        <v>2</v>
      </c>
      <c r="Z209" s="17">
        <v>9</v>
      </c>
      <c r="AA209" s="126"/>
      <c r="AB209" s="127" t="s">
        <v>2931</v>
      </c>
      <c r="AC209" s="227" t="s">
        <v>222</v>
      </c>
      <c r="AD209" s="227">
        <v>3</v>
      </c>
      <c r="AE209" s="227" t="s">
        <v>181</v>
      </c>
      <c r="AF209" s="227">
        <v>1</v>
      </c>
      <c r="AG209" s="227" t="s">
        <v>178</v>
      </c>
      <c r="AH209" s="227" t="s">
        <v>188</v>
      </c>
      <c r="AI209" s="227">
        <v>3</v>
      </c>
      <c r="AJ209" s="227" t="s">
        <v>227</v>
      </c>
      <c r="AK209" s="227">
        <v>1</v>
      </c>
      <c r="AL209" s="227" t="s">
        <v>182</v>
      </c>
      <c r="AM209" s="227" t="s">
        <v>77</v>
      </c>
      <c r="AN209" s="227">
        <v>0</v>
      </c>
      <c r="AO209" s="227" t="s">
        <v>209</v>
      </c>
      <c r="AP209" s="227">
        <v>0</v>
      </c>
      <c r="AQ209" s="227" t="s">
        <v>77</v>
      </c>
      <c r="AR209" s="227" t="s">
        <v>77</v>
      </c>
      <c r="AS209" s="227">
        <v>0</v>
      </c>
      <c r="AT209" s="227" t="s">
        <v>77</v>
      </c>
      <c r="AU209" s="227">
        <v>0</v>
      </c>
      <c r="AV209" s="227" t="s">
        <v>77</v>
      </c>
      <c r="AW209" s="227" t="s">
        <v>602</v>
      </c>
      <c r="AX209" s="227">
        <v>1</v>
      </c>
      <c r="AY209" s="227" t="s">
        <v>210</v>
      </c>
      <c r="AZ209" s="227">
        <v>1</v>
      </c>
      <c r="BA209" s="227" t="s">
        <v>178</v>
      </c>
      <c r="BB209" s="227" t="s">
        <v>77</v>
      </c>
      <c r="BC209" s="227">
        <v>0</v>
      </c>
      <c r="BD209" s="227" t="s">
        <v>77</v>
      </c>
      <c r="BE209" s="227">
        <v>0</v>
      </c>
      <c r="BF209" s="227" t="s">
        <v>77</v>
      </c>
      <c r="BG209" s="227" t="s">
        <v>784</v>
      </c>
      <c r="BH209" s="227">
        <v>2</v>
      </c>
      <c r="BI209" s="227" t="s">
        <v>230</v>
      </c>
      <c r="BJ209" s="227">
        <v>0</v>
      </c>
      <c r="BK209" s="227" t="s">
        <v>178</v>
      </c>
      <c r="BL209" s="17">
        <v>9</v>
      </c>
      <c r="BM209" s="126"/>
      <c r="BN209" s="126"/>
      <c r="BO209" s="126"/>
      <c r="BP209" s="126">
        <v>2024</v>
      </c>
      <c r="BQ209" s="126" t="s">
        <v>171</v>
      </c>
      <c r="BS209" s="128"/>
      <c r="BT209" s="221" t="s">
        <v>2932</v>
      </c>
      <c r="BU209" s="118">
        <v>2</v>
      </c>
      <c r="BV209" s="17">
        <v>1</v>
      </c>
      <c r="BW209" s="17">
        <v>0</v>
      </c>
      <c r="BX209" s="17">
        <v>0</v>
      </c>
      <c r="BY209" s="17">
        <v>1</v>
      </c>
      <c r="BZ209" s="17">
        <v>0</v>
      </c>
      <c r="CB209" s="17">
        <v>4</v>
      </c>
      <c r="CC209" s="121">
        <v>9</v>
      </c>
      <c r="CE209" s="118">
        <v>2</v>
      </c>
      <c r="CF209" s="17">
        <v>0</v>
      </c>
      <c r="CG209" s="17">
        <v>1</v>
      </c>
      <c r="CH209" s="17">
        <v>0</v>
      </c>
      <c r="CI209" s="17">
        <v>0</v>
      </c>
      <c r="CJ209" s="17">
        <v>2</v>
      </c>
      <c r="CK209" s="17">
        <v>0</v>
      </c>
      <c r="CL209" s="121">
        <v>5</v>
      </c>
      <c r="CM209" s="17" t="s">
        <v>2933</v>
      </c>
      <c r="CN209" s="17" t="s">
        <v>1200</v>
      </c>
      <c r="CO209" s="17" t="s">
        <v>1276</v>
      </c>
      <c r="CP209" s="17">
        <v>1</v>
      </c>
      <c r="CQ209" s="118">
        <v>1</v>
      </c>
      <c r="CR209" s="17">
        <v>0</v>
      </c>
      <c r="CS209" s="17" t="s">
        <v>676</v>
      </c>
      <c r="CY209" s="121"/>
      <c r="CZ209" s="118"/>
      <c r="DC209" s="121"/>
      <c r="DD209" s="126"/>
      <c r="DF209" s="118"/>
      <c r="DG209" s="17" t="s">
        <v>1101</v>
      </c>
      <c r="DI209" s="126" t="s">
        <v>2655</v>
      </c>
      <c r="DJ209" s="118">
        <v>5</v>
      </c>
      <c r="DK209" s="118" t="s">
        <v>1277</v>
      </c>
      <c r="DL209" s="121"/>
      <c r="DM209" s="17" t="s">
        <v>2934</v>
      </c>
      <c r="DQ209" s="121"/>
      <c r="DY209" s="118"/>
      <c r="ED209" s="121"/>
      <c r="EK209" s="118"/>
      <c r="EL209" s="121"/>
      <c r="EM209" s="118">
        <v>50</v>
      </c>
      <c r="EN209" s="17">
        <v>4</v>
      </c>
      <c r="EO209" s="121"/>
      <c r="EP209" s="17">
        <v>42</v>
      </c>
      <c r="EQ209" s="118"/>
      <c r="ER209" s="121"/>
      <c r="EZ209" s="121"/>
      <c r="FB209" s="118"/>
      <c r="FI209" s="121"/>
      <c r="FK209" s="118"/>
      <c r="FZ209" s="121"/>
      <c r="GB209" s="118"/>
      <c r="GH209" s="121"/>
      <c r="GI209" s="118"/>
      <c r="GN209" s="121"/>
      <c r="GO209" s="118"/>
      <c r="GU209" s="121"/>
      <c r="GV209" s="118"/>
      <c r="GY209" s="121"/>
      <c r="GZ209" s="118"/>
      <c r="HA209" s="121"/>
      <c r="HC209" s="118"/>
      <c r="HS209" s="121"/>
      <c r="HT209" s="17" t="s">
        <v>2935</v>
      </c>
    </row>
    <row r="210" spans="1:238" s="17" customFormat="1" ht="12" customHeight="1">
      <c r="A210" s="118">
        <v>204</v>
      </c>
      <c r="B210" s="17" t="s">
        <v>319</v>
      </c>
      <c r="C210" s="17">
        <v>0</v>
      </c>
      <c r="D210" s="17" t="s">
        <v>663</v>
      </c>
      <c r="E210" s="17" t="s">
        <v>1799</v>
      </c>
      <c r="F210" s="17" t="s">
        <v>2094</v>
      </c>
      <c r="G210" s="17" t="s">
        <v>79</v>
      </c>
      <c r="H210" s="119">
        <v>-17.799330999999999</v>
      </c>
      <c r="I210" s="120">
        <v>-63.201701</v>
      </c>
      <c r="J210" s="17" t="s">
        <v>303</v>
      </c>
      <c r="K210" s="17" t="s">
        <v>176</v>
      </c>
      <c r="L210" s="17" t="s">
        <v>304</v>
      </c>
      <c r="M210" s="121" t="s">
        <v>177</v>
      </c>
      <c r="N210" s="122">
        <v>19</v>
      </c>
      <c r="O210" s="123" t="s">
        <v>78</v>
      </c>
      <c r="P210" s="17" t="s">
        <v>178</v>
      </c>
      <c r="Q210" s="121" t="s">
        <v>179</v>
      </c>
      <c r="R210" s="124">
        <v>3</v>
      </c>
      <c r="S210" s="124">
        <v>3</v>
      </c>
      <c r="T210" s="124">
        <v>0</v>
      </c>
      <c r="U210" s="124">
        <v>0</v>
      </c>
      <c r="V210" s="124">
        <v>0</v>
      </c>
      <c r="W210" s="124">
        <v>3</v>
      </c>
      <c r="X210" s="124">
        <v>2</v>
      </c>
      <c r="Y210" s="125">
        <v>0</v>
      </c>
      <c r="Z210" s="17">
        <v>11</v>
      </c>
      <c r="AA210" s="126"/>
      <c r="AB210" s="127" t="s">
        <v>309</v>
      </c>
      <c r="AC210" s="227" t="s">
        <v>222</v>
      </c>
      <c r="AD210" s="227">
        <v>3</v>
      </c>
      <c r="AE210" s="227" t="s">
        <v>254</v>
      </c>
      <c r="AF210" s="227">
        <v>1</v>
      </c>
      <c r="AG210" s="227" t="s">
        <v>211</v>
      </c>
      <c r="AH210" s="227" t="s">
        <v>222</v>
      </c>
      <c r="AI210" s="227">
        <v>3</v>
      </c>
      <c r="AJ210" s="227" t="s">
        <v>184</v>
      </c>
      <c r="AK210" s="227">
        <v>1</v>
      </c>
      <c r="AL210" s="227" t="s">
        <v>236</v>
      </c>
      <c r="AM210" s="227" t="s">
        <v>77</v>
      </c>
      <c r="AN210" s="227">
        <v>0</v>
      </c>
      <c r="AO210" s="227" t="s">
        <v>77</v>
      </c>
      <c r="AP210" s="227">
        <v>0</v>
      </c>
      <c r="AQ210" s="227" t="s">
        <v>77</v>
      </c>
      <c r="AR210" s="227" t="s">
        <v>77</v>
      </c>
      <c r="AS210" s="227">
        <v>0</v>
      </c>
      <c r="AT210" s="227" t="s">
        <v>77</v>
      </c>
      <c r="AU210" s="227">
        <v>0</v>
      </c>
      <c r="AV210" s="227" t="s">
        <v>77</v>
      </c>
      <c r="AW210" s="227" t="s">
        <v>186</v>
      </c>
      <c r="AX210" s="227">
        <v>3</v>
      </c>
      <c r="AY210" s="227" t="s">
        <v>255</v>
      </c>
      <c r="AZ210" s="227">
        <v>0</v>
      </c>
      <c r="BA210" s="227" t="s">
        <v>236</v>
      </c>
      <c r="BB210" s="227" t="s">
        <v>258</v>
      </c>
      <c r="BC210" s="227">
        <v>2</v>
      </c>
      <c r="BD210" s="227" t="s">
        <v>255</v>
      </c>
      <c r="BE210" s="227">
        <v>0</v>
      </c>
      <c r="BF210" s="227" t="s">
        <v>189</v>
      </c>
      <c r="BG210" s="227">
        <v>0</v>
      </c>
      <c r="BH210" s="227">
        <v>0</v>
      </c>
      <c r="BI210" s="227">
        <v>0</v>
      </c>
      <c r="BJ210" s="227">
        <v>0</v>
      </c>
      <c r="BK210" s="227">
        <v>0</v>
      </c>
      <c r="BL210" s="17">
        <v>11</v>
      </c>
      <c r="BM210" s="126"/>
      <c r="BN210" s="126"/>
      <c r="BO210" s="126"/>
      <c r="BP210" s="126">
        <v>2024</v>
      </c>
      <c r="BQ210" s="126" t="s">
        <v>171</v>
      </c>
      <c r="BS210" s="128"/>
      <c r="BT210" s="221" t="s">
        <v>2936</v>
      </c>
      <c r="BU210" s="118">
        <v>3</v>
      </c>
      <c r="BV210" s="17">
        <v>1</v>
      </c>
      <c r="BW210" s="17">
        <v>0</v>
      </c>
      <c r="BX210" s="17">
        <v>0</v>
      </c>
      <c r="BY210" s="17">
        <v>0</v>
      </c>
      <c r="BZ210" s="17">
        <v>1</v>
      </c>
      <c r="CB210" s="17">
        <v>5</v>
      </c>
      <c r="CC210" s="121">
        <v>11</v>
      </c>
      <c r="CE210" s="118">
        <v>0</v>
      </c>
      <c r="CF210" s="17">
        <v>0</v>
      </c>
      <c r="CG210" s="17">
        <v>1</v>
      </c>
      <c r="CH210" s="17">
        <v>0</v>
      </c>
      <c r="CI210" s="17">
        <v>0</v>
      </c>
      <c r="CJ210" s="17">
        <v>0</v>
      </c>
      <c r="CK210" s="17">
        <v>0</v>
      </c>
      <c r="CL210" s="121">
        <v>1</v>
      </c>
      <c r="CM210" s="17" t="s">
        <v>2937</v>
      </c>
      <c r="CN210" s="17" t="s">
        <v>1200</v>
      </c>
      <c r="CO210" s="17" t="s">
        <v>1335</v>
      </c>
      <c r="CP210" s="17">
        <v>1</v>
      </c>
      <c r="CQ210" s="118">
        <v>0</v>
      </c>
      <c r="CR210" s="17">
        <v>1</v>
      </c>
      <c r="CT210" s="17" t="s">
        <v>677</v>
      </c>
      <c r="CY210" s="121"/>
      <c r="CZ210" s="118"/>
      <c r="DC210" s="121"/>
      <c r="DD210" s="126"/>
      <c r="DF210" s="118"/>
      <c r="DG210" s="17" t="s">
        <v>1137</v>
      </c>
      <c r="DI210" s="126" t="s">
        <v>2938</v>
      </c>
      <c r="DJ210" s="118">
        <v>1</v>
      </c>
      <c r="DK210" s="118" t="s">
        <v>1413</v>
      </c>
      <c r="DL210" s="121"/>
      <c r="DM210" s="17" t="s">
        <v>1120</v>
      </c>
      <c r="DQ210" s="121"/>
      <c r="DY210" s="118"/>
      <c r="ED210" s="121"/>
      <c r="EK210" s="118"/>
      <c r="EL210" s="121"/>
      <c r="EM210" s="118">
        <v>50</v>
      </c>
      <c r="EN210" s="17">
        <v>5</v>
      </c>
      <c r="EO210" s="121"/>
      <c r="EP210" s="17">
        <v>35</v>
      </c>
      <c r="EQ210" s="118"/>
      <c r="ER210" s="121"/>
      <c r="EZ210" s="121"/>
      <c r="FB210" s="118"/>
      <c r="FI210" s="121"/>
      <c r="FK210" s="118"/>
      <c r="FZ210" s="121"/>
      <c r="GB210" s="118"/>
      <c r="GH210" s="121"/>
      <c r="GI210" s="118"/>
      <c r="GN210" s="121"/>
      <c r="GO210" s="118"/>
      <c r="GU210" s="121"/>
      <c r="GV210" s="118"/>
      <c r="GY210" s="121"/>
      <c r="GZ210" s="118"/>
      <c r="HA210" s="121"/>
      <c r="HC210" s="118"/>
      <c r="HS210" s="121"/>
      <c r="HT210" s="17" t="s">
        <v>2939</v>
      </c>
    </row>
    <row r="211" spans="1:238" s="17" customFormat="1" ht="12" customHeight="1">
      <c r="A211" s="118">
        <v>205</v>
      </c>
      <c r="B211" s="17" t="s">
        <v>583</v>
      </c>
      <c r="C211" s="17" t="s">
        <v>2037</v>
      </c>
      <c r="D211" s="17" t="s">
        <v>663</v>
      </c>
      <c r="E211" s="17" t="s">
        <v>584</v>
      </c>
      <c r="F211" s="17" t="s">
        <v>2095</v>
      </c>
      <c r="G211" s="17" t="s">
        <v>79</v>
      </c>
      <c r="H211" s="119">
        <v>-17.377776999999998</v>
      </c>
      <c r="I211" s="120">
        <v>-66.155308000000005</v>
      </c>
      <c r="J211" s="17" t="s">
        <v>303</v>
      </c>
      <c r="K211" s="17" t="s">
        <v>201</v>
      </c>
      <c r="L211" s="17" t="s">
        <v>312</v>
      </c>
      <c r="M211" s="121" t="s">
        <v>201</v>
      </c>
      <c r="N211" s="122">
        <v>10</v>
      </c>
      <c r="O211" s="123" t="s">
        <v>78</v>
      </c>
      <c r="P211" s="17" t="s">
        <v>196</v>
      </c>
      <c r="Q211" s="121" t="s">
        <v>179</v>
      </c>
      <c r="R211" s="124">
        <v>0</v>
      </c>
      <c r="S211" s="124">
        <v>0</v>
      </c>
      <c r="T211" s="124">
        <v>3</v>
      </c>
      <c r="U211" s="124">
        <v>0</v>
      </c>
      <c r="V211" s="124">
        <v>3</v>
      </c>
      <c r="W211" s="124">
        <v>3</v>
      </c>
      <c r="X211" s="124">
        <v>3</v>
      </c>
      <c r="Y211" s="125">
        <v>0</v>
      </c>
      <c r="Z211" s="17">
        <v>12</v>
      </c>
      <c r="AA211" s="126"/>
      <c r="AB211" s="127" t="s">
        <v>2940</v>
      </c>
      <c r="AC211" s="227" t="s">
        <v>204</v>
      </c>
      <c r="AD211" s="227">
        <v>3</v>
      </c>
      <c r="AE211" s="227" t="s">
        <v>205</v>
      </c>
      <c r="AF211" s="227">
        <v>1</v>
      </c>
      <c r="AG211" s="227" t="s">
        <v>206</v>
      </c>
      <c r="AH211" s="227" t="s">
        <v>207</v>
      </c>
      <c r="AI211" s="227">
        <v>0</v>
      </c>
      <c r="AJ211" s="227" t="s">
        <v>208</v>
      </c>
      <c r="AK211" s="227">
        <v>0</v>
      </c>
      <c r="AL211" s="227" t="s">
        <v>206</v>
      </c>
      <c r="AM211" s="227" t="s">
        <v>77</v>
      </c>
      <c r="AN211" s="227">
        <v>0</v>
      </c>
      <c r="AO211" s="227" t="s">
        <v>77</v>
      </c>
      <c r="AP211" s="227">
        <v>0</v>
      </c>
      <c r="AQ211" s="227" t="s">
        <v>77</v>
      </c>
      <c r="AR211" s="227" t="s">
        <v>198</v>
      </c>
      <c r="AS211" s="227">
        <v>3</v>
      </c>
      <c r="AT211" s="227" t="s">
        <v>992</v>
      </c>
      <c r="AU211" s="227">
        <v>1</v>
      </c>
      <c r="AV211" s="227" t="s">
        <v>2096</v>
      </c>
      <c r="AW211" s="227" t="s">
        <v>186</v>
      </c>
      <c r="AX211" s="227">
        <v>3</v>
      </c>
      <c r="AY211" s="227" t="s">
        <v>993</v>
      </c>
      <c r="AZ211" s="227">
        <v>0</v>
      </c>
      <c r="BA211" s="227" t="s">
        <v>2096</v>
      </c>
      <c r="BB211" s="227" t="s">
        <v>930</v>
      </c>
      <c r="BC211" s="227">
        <v>3</v>
      </c>
      <c r="BD211" s="227" t="s">
        <v>993</v>
      </c>
      <c r="BE211" s="227">
        <v>0</v>
      </c>
      <c r="BF211" s="227" t="s">
        <v>2096</v>
      </c>
      <c r="BG211" s="227">
        <v>0</v>
      </c>
      <c r="BH211" s="227">
        <v>0</v>
      </c>
      <c r="BI211" s="227">
        <v>0</v>
      </c>
      <c r="BJ211" s="227">
        <v>0</v>
      </c>
      <c r="BK211" s="227">
        <v>0</v>
      </c>
      <c r="BL211" s="17">
        <v>12</v>
      </c>
      <c r="BM211" s="126"/>
      <c r="BN211" s="126"/>
      <c r="BO211" s="126"/>
      <c r="BP211" s="126">
        <v>2024</v>
      </c>
      <c r="BQ211" s="126" t="s">
        <v>171</v>
      </c>
      <c r="BS211" s="128"/>
      <c r="BT211" s="221" t="s">
        <v>2867</v>
      </c>
      <c r="BU211" s="118">
        <v>0</v>
      </c>
      <c r="BV211" s="17">
        <v>0</v>
      </c>
      <c r="BW211" s="17">
        <v>0</v>
      </c>
      <c r="BX211" s="17">
        <v>0</v>
      </c>
      <c r="BY211" s="17">
        <v>0</v>
      </c>
      <c r="BZ211" s="17">
        <v>1</v>
      </c>
      <c r="CB211" s="17">
        <v>1</v>
      </c>
      <c r="CC211" s="121">
        <v>12</v>
      </c>
      <c r="CE211" s="118">
        <v>0</v>
      </c>
      <c r="CF211" s="17">
        <v>0</v>
      </c>
      <c r="CG211" s="17">
        <v>0</v>
      </c>
      <c r="CH211" s="17">
        <v>0</v>
      </c>
      <c r="CI211" s="17">
        <v>0</v>
      </c>
      <c r="CJ211" s="17">
        <v>2</v>
      </c>
      <c r="CK211" s="17">
        <v>0</v>
      </c>
      <c r="CL211" s="121">
        <v>2</v>
      </c>
      <c r="CM211" s="17" t="s">
        <v>1354</v>
      </c>
      <c r="CN211" s="17" t="s">
        <v>1124</v>
      </c>
      <c r="CO211" s="17" t="s">
        <v>1125</v>
      </c>
      <c r="CP211" s="17">
        <v>9</v>
      </c>
      <c r="CQ211" s="118">
        <v>1</v>
      </c>
      <c r="CR211" s="17">
        <v>1</v>
      </c>
      <c r="CS211" s="17" t="s">
        <v>676</v>
      </c>
      <c r="CT211" s="17" t="s">
        <v>677</v>
      </c>
      <c r="CY211" s="121"/>
      <c r="CZ211" s="118"/>
      <c r="DC211" s="121"/>
      <c r="DD211" s="126"/>
      <c r="DF211" s="118"/>
      <c r="DG211" s="17" t="s">
        <v>1180</v>
      </c>
      <c r="DI211" s="126" t="s">
        <v>2941</v>
      </c>
      <c r="DJ211" s="118">
        <v>1</v>
      </c>
      <c r="DK211" s="118" t="s">
        <v>2942</v>
      </c>
      <c r="DL211" s="121"/>
      <c r="DM211" s="17" t="s">
        <v>1182</v>
      </c>
      <c r="DQ211" s="121"/>
      <c r="DY211" s="118"/>
      <c r="ED211" s="121"/>
      <c r="EK211" s="118"/>
      <c r="EL211" s="121"/>
      <c r="EM211" s="118">
        <v>30</v>
      </c>
      <c r="EN211" s="17">
        <v>1</v>
      </c>
      <c r="EO211" s="121"/>
      <c r="EP211" s="17">
        <v>25</v>
      </c>
      <c r="EQ211" s="118"/>
      <c r="ER211" s="121"/>
      <c r="EV211" s="128"/>
      <c r="EW211" s="128"/>
      <c r="EZ211" s="121"/>
      <c r="FB211" s="118"/>
      <c r="FI211" s="121"/>
      <c r="FK211" s="118"/>
      <c r="FZ211" s="121"/>
      <c r="GB211" s="118"/>
      <c r="GH211" s="121"/>
      <c r="GI211" s="118"/>
      <c r="GN211" s="121"/>
      <c r="GO211" s="118"/>
      <c r="GU211" s="121"/>
      <c r="GV211" s="118"/>
      <c r="GY211" s="121"/>
      <c r="GZ211" s="118"/>
      <c r="HA211" s="121"/>
      <c r="HC211" s="118"/>
      <c r="HS211" s="121"/>
      <c r="HT211" s="17" t="s">
        <v>2943</v>
      </c>
    </row>
    <row r="212" spans="1:238" s="17" customFormat="1" ht="12" customHeight="1">
      <c r="A212" s="118">
        <v>206</v>
      </c>
      <c r="B212" s="17" t="s">
        <v>670</v>
      </c>
      <c r="C212" s="17">
        <v>0</v>
      </c>
      <c r="D212" s="17" t="s">
        <v>663</v>
      </c>
      <c r="E212" s="17" t="s">
        <v>1778</v>
      </c>
      <c r="F212" s="17" t="s">
        <v>2097</v>
      </c>
      <c r="G212" s="17" t="s">
        <v>79</v>
      </c>
      <c r="H212" s="119">
        <v>-17.732481</v>
      </c>
      <c r="I212" s="120">
        <v>-63.097670999999998</v>
      </c>
      <c r="J212" s="17" t="s">
        <v>303</v>
      </c>
      <c r="K212" s="17" t="s">
        <v>176</v>
      </c>
      <c r="L212" s="17" t="s">
        <v>304</v>
      </c>
      <c r="M212" s="121" t="s">
        <v>177</v>
      </c>
      <c r="N212" s="122">
        <v>40</v>
      </c>
      <c r="O212" s="123" t="s">
        <v>78</v>
      </c>
      <c r="P212" s="17" t="s">
        <v>196</v>
      </c>
      <c r="Q212" s="121" t="s">
        <v>179</v>
      </c>
      <c r="R212" s="124">
        <v>3</v>
      </c>
      <c r="S212" s="124">
        <v>3</v>
      </c>
      <c r="T212" s="124">
        <v>0</v>
      </c>
      <c r="U212" s="124">
        <v>0</v>
      </c>
      <c r="V212" s="124">
        <v>0</v>
      </c>
      <c r="W212" s="124">
        <v>3</v>
      </c>
      <c r="X212" s="124">
        <v>3</v>
      </c>
      <c r="Y212" s="125">
        <v>0</v>
      </c>
      <c r="Z212" s="17">
        <v>12</v>
      </c>
      <c r="AA212" s="126"/>
      <c r="AB212" s="127" t="s">
        <v>2944</v>
      </c>
      <c r="AC212" s="227" t="s">
        <v>212</v>
      </c>
      <c r="AD212" s="227">
        <v>3</v>
      </c>
      <c r="AE212" s="227" t="s">
        <v>181</v>
      </c>
      <c r="AF212" s="227">
        <v>1</v>
      </c>
      <c r="AG212" s="227" t="s">
        <v>211</v>
      </c>
      <c r="AH212" s="227" t="s">
        <v>232</v>
      </c>
      <c r="AI212" s="227">
        <v>3</v>
      </c>
      <c r="AJ212" s="227" t="s">
        <v>184</v>
      </c>
      <c r="AK212" s="227">
        <v>1</v>
      </c>
      <c r="AL212" s="227" t="s">
        <v>195</v>
      </c>
      <c r="AM212" s="227" t="s">
        <v>77</v>
      </c>
      <c r="AN212" s="227">
        <v>0</v>
      </c>
      <c r="AO212" s="227" t="s">
        <v>77</v>
      </c>
      <c r="AP212" s="227">
        <v>0</v>
      </c>
      <c r="AQ212" s="227" t="s">
        <v>77</v>
      </c>
      <c r="AR212" s="227" t="s">
        <v>77</v>
      </c>
      <c r="AS212" s="227">
        <v>0</v>
      </c>
      <c r="AT212" s="227" t="s">
        <v>77</v>
      </c>
      <c r="AU212" s="227">
        <v>0</v>
      </c>
      <c r="AV212" s="227" t="s">
        <v>77</v>
      </c>
      <c r="AW212" s="227" t="s">
        <v>253</v>
      </c>
      <c r="AX212" s="227">
        <v>3</v>
      </c>
      <c r="AY212" s="227" t="s">
        <v>225</v>
      </c>
      <c r="AZ212" s="227">
        <v>1</v>
      </c>
      <c r="BA212" s="227" t="s">
        <v>206</v>
      </c>
      <c r="BB212" s="227" t="s">
        <v>675</v>
      </c>
      <c r="BC212" s="227">
        <v>3</v>
      </c>
      <c r="BD212" s="227" t="s">
        <v>2098</v>
      </c>
      <c r="BE212" s="227">
        <v>0</v>
      </c>
      <c r="BF212" s="227" t="s">
        <v>206</v>
      </c>
      <c r="BG212" s="227">
        <v>0</v>
      </c>
      <c r="BH212" s="227">
        <v>0</v>
      </c>
      <c r="BI212" s="227">
        <v>0</v>
      </c>
      <c r="BJ212" s="227">
        <v>0</v>
      </c>
      <c r="BK212" s="227">
        <v>0</v>
      </c>
      <c r="BL212" s="17">
        <v>12</v>
      </c>
      <c r="BM212" s="126"/>
      <c r="BN212" s="126"/>
      <c r="BO212" s="126"/>
      <c r="BP212" s="126">
        <v>2024</v>
      </c>
      <c r="BQ212" s="126" t="s">
        <v>171</v>
      </c>
      <c r="BS212" s="128"/>
      <c r="BT212" s="221" t="s">
        <v>2818</v>
      </c>
      <c r="BU212" s="118">
        <v>3</v>
      </c>
      <c r="BV212" s="17">
        <v>0</v>
      </c>
      <c r="BW212" s="17">
        <v>0</v>
      </c>
      <c r="BX212" s="17">
        <v>0</v>
      </c>
      <c r="BY212" s="17">
        <v>0</v>
      </c>
      <c r="BZ212" s="17">
        <v>3</v>
      </c>
      <c r="CB212" s="17">
        <v>6</v>
      </c>
      <c r="CC212" s="121">
        <v>12</v>
      </c>
      <c r="CE212" s="118">
        <v>0</v>
      </c>
      <c r="CF212" s="17">
        <v>0</v>
      </c>
      <c r="CG212" s="17">
        <v>0</v>
      </c>
      <c r="CH212" s="17">
        <v>0</v>
      </c>
      <c r="CI212" s="17">
        <v>0</v>
      </c>
      <c r="CJ212" s="17">
        <v>0</v>
      </c>
      <c r="CK212" s="17">
        <v>0</v>
      </c>
      <c r="CL212" s="121">
        <v>0</v>
      </c>
      <c r="CM212" s="17" t="s">
        <v>1123</v>
      </c>
      <c r="CN212" s="17" t="s">
        <v>1107</v>
      </c>
      <c r="CO212" s="17" t="s">
        <v>1125</v>
      </c>
      <c r="CP212" s="17">
        <v>26</v>
      </c>
      <c r="CQ212" s="118">
        <v>1</v>
      </c>
      <c r="CR212" s="17">
        <v>2</v>
      </c>
      <c r="CS212" s="17" t="s">
        <v>676</v>
      </c>
      <c r="CT212" s="17" t="s">
        <v>677</v>
      </c>
      <c r="CY212" s="121"/>
      <c r="CZ212" s="118"/>
      <c r="DC212" s="121"/>
      <c r="DD212" s="126"/>
      <c r="DF212" s="118"/>
      <c r="DG212" s="17" t="s">
        <v>1127</v>
      </c>
      <c r="DI212" s="126" t="s">
        <v>2682</v>
      </c>
      <c r="DJ212" s="118">
        <v>9</v>
      </c>
      <c r="DK212" s="118" t="s">
        <v>1332</v>
      </c>
      <c r="DL212" s="121"/>
      <c r="DM212" s="17" t="s">
        <v>130</v>
      </c>
      <c r="DQ212" s="121"/>
      <c r="DY212" s="118"/>
      <c r="ED212" s="121"/>
      <c r="EK212" s="118"/>
      <c r="EL212" s="121"/>
      <c r="EM212" s="118">
        <v>70</v>
      </c>
      <c r="EN212" s="17">
        <v>6</v>
      </c>
      <c r="EO212" s="121"/>
      <c r="EP212" s="17">
        <v>59</v>
      </c>
      <c r="EQ212" s="118"/>
      <c r="ER212" s="121"/>
      <c r="EZ212" s="121"/>
      <c r="FB212" s="118"/>
      <c r="FI212" s="121"/>
      <c r="FK212" s="118"/>
      <c r="FZ212" s="121"/>
      <c r="GB212" s="118"/>
      <c r="GH212" s="121"/>
      <c r="GI212" s="118"/>
      <c r="GN212" s="121"/>
      <c r="GO212" s="118"/>
      <c r="GU212" s="121"/>
      <c r="GV212" s="118"/>
      <c r="GY212" s="121"/>
      <c r="GZ212" s="118"/>
      <c r="HA212" s="121"/>
      <c r="HC212" s="118"/>
      <c r="HS212" s="121"/>
      <c r="HT212" s="17" t="s">
        <v>1332</v>
      </c>
    </row>
    <row r="213" spans="1:238" s="17" customFormat="1" ht="12" customHeight="1">
      <c r="A213" s="118">
        <v>207</v>
      </c>
      <c r="B213" s="17" t="s">
        <v>689</v>
      </c>
      <c r="C213" s="17">
        <v>0</v>
      </c>
      <c r="D213" s="17" t="s">
        <v>663</v>
      </c>
      <c r="E213" s="17" t="s">
        <v>1698</v>
      </c>
      <c r="F213" s="17" t="s">
        <v>2099</v>
      </c>
      <c r="G213" s="17" t="s">
        <v>79</v>
      </c>
      <c r="H213" s="119">
        <v>-17.815055999999998</v>
      </c>
      <c r="I213" s="120">
        <v>-63.189582999999999</v>
      </c>
      <c r="J213" s="17" t="s">
        <v>303</v>
      </c>
      <c r="K213" s="17" t="s">
        <v>176</v>
      </c>
      <c r="L213" s="17" t="s">
        <v>304</v>
      </c>
      <c r="M213" s="121" t="s">
        <v>177</v>
      </c>
      <c r="N213" s="122">
        <v>25</v>
      </c>
      <c r="O213" s="123" t="s">
        <v>78</v>
      </c>
      <c r="P213" s="17" t="s">
        <v>178</v>
      </c>
      <c r="Q213" s="121" t="s">
        <v>714</v>
      </c>
      <c r="R213" s="124">
        <v>3</v>
      </c>
      <c r="S213" s="124">
        <v>3</v>
      </c>
      <c r="T213" s="124">
        <v>0</v>
      </c>
      <c r="U213" s="124">
        <v>3</v>
      </c>
      <c r="V213" s="124">
        <v>0</v>
      </c>
      <c r="W213" s="124">
        <v>3</v>
      </c>
      <c r="X213" s="124">
        <v>0</v>
      </c>
      <c r="Y213" s="125">
        <v>0</v>
      </c>
      <c r="Z213" s="17">
        <v>12</v>
      </c>
      <c r="AA213" s="126"/>
      <c r="AB213" s="127" t="s">
        <v>313</v>
      </c>
      <c r="AC213" s="227" t="s">
        <v>216</v>
      </c>
      <c r="AD213" s="227">
        <v>3</v>
      </c>
      <c r="AE213" s="227" t="s">
        <v>181</v>
      </c>
      <c r="AF213" s="227">
        <v>1</v>
      </c>
      <c r="AG213" s="227" t="s">
        <v>182</v>
      </c>
      <c r="AH213" s="227" t="s">
        <v>188</v>
      </c>
      <c r="AI213" s="227">
        <v>3</v>
      </c>
      <c r="AJ213" s="227" t="s">
        <v>248</v>
      </c>
      <c r="AK213" s="227">
        <v>1</v>
      </c>
      <c r="AL213" s="227" t="s">
        <v>182</v>
      </c>
      <c r="AM213" s="227" t="s">
        <v>185</v>
      </c>
      <c r="AN213" s="227">
        <v>3</v>
      </c>
      <c r="AO213" s="227" t="s">
        <v>249</v>
      </c>
      <c r="AP213" s="227">
        <v>0</v>
      </c>
      <c r="AQ213" s="227" t="s">
        <v>182</v>
      </c>
      <c r="AR213" s="227" t="s">
        <v>77</v>
      </c>
      <c r="AS213" s="227">
        <v>0</v>
      </c>
      <c r="AT213" s="227" t="s">
        <v>77</v>
      </c>
      <c r="AU213" s="227">
        <v>0</v>
      </c>
      <c r="AV213" s="227" t="s">
        <v>77</v>
      </c>
      <c r="AW213" s="227" t="s">
        <v>724</v>
      </c>
      <c r="AX213" s="227">
        <v>3</v>
      </c>
      <c r="AY213" s="227" t="s">
        <v>249</v>
      </c>
      <c r="AZ213" s="227">
        <v>0</v>
      </c>
      <c r="BA213" s="227" t="s">
        <v>182</v>
      </c>
      <c r="BB213" s="227" t="s">
        <v>77</v>
      </c>
      <c r="BC213" s="227">
        <v>0</v>
      </c>
      <c r="BD213" s="227" t="s">
        <v>77</v>
      </c>
      <c r="BE213" s="227">
        <v>0</v>
      </c>
      <c r="BF213" s="227" t="s">
        <v>77</v>
      </c>
      <c r="BG213" s="227">
        <v>0</v>
      </c>
      <c r="BH213" s="227">
        <v>0</v>
      </c>
      <c r="BI213" s="227">
        <v>0</v>
      </c>
      <c r="BJ213" s="227">
        <v>0</v>
      </c>
      <c r="BK213" s="227">
        <v>0</v>
      </c>
      <c r="BL213" s="17">
        <v>12</v>
      </c>
      <c r="BM213" s="126"/>
      <c r="BN213" s="126"/>
      <c r="BO213" s="126"/>
      <c r="BP213" s="126">
        <v>2024</v>
      </c>
      <c r="BQ213" s="126" t="s">
        <v>171</v>
      </c>
      <c r="BS213" s="128"/>
      <c r="BT213" s="221" t="s">
        <v>2945</v>
      </c>
      <c r="BU213" s="118">
        <v>2</v>
      </c>
      <c r="BV213" s="17">
        <v>2</v>
      </c>
      <c r="BW213" s="17">
        <v>0</v>
      </c>
      <c r="BX213" s="17">
        <v>0</v>
      </c>
      <c r="BY213" s="17">
        <v>0</v>
      </c>
      <c r="BZ213" s="17">
        <v>1</v>
      </c>
      <c r="CB213" s="17">
        <v>5</v>
      </c>
      <c r="CC213" s="121">
        <v>12</v>
      </c>
      <c r="CE213" s="118">
        <v>0</v>
      </c>
      <c r="CF213" s="17">
        <v>0</v>
      </c>
      <c r="CG213" s="17">
        <v>2</v>
      </c>
      <c r="CH213" s="17">
        <v>0</v>
      </c>
      <c r="CI213" s="17">
        <v>0</v>
      </c>
      <c r="CJ213" s="17">
        <v>0</v>
      </c>
      <c r="CK213" s="17">
        <v>0</v>
      </c>
      <c r="CL213" s="121">
        <v>2</v>
      </c>
      <c r="CM213" s="17" t="s">
        <v>2946</v>
      </c>
      <c r="CN213" s="17" t="s">
        <v>1260</v>
      </c>
      <c r="CO213" s="17" t="s">
        <v>2947</v>
      </c>
      <c r="CP213" s="17">
        <v>4</v>
      </c>
      <c r="CQ213" s="118">
        <v>0</v>
      </c>
      <c r="CR213" s="17">
        <v>1</v>
      </c>
      <c r="CT213" s="17" t="s">
        <v>677</v>
      </c>
      <c r="CY213" s="121"/>
      <c r="CZ213" s="118"/>
      <c r="DC213" s="121"/>
      <c r="DD213" s="126"/>
      <c r="DF213" s="118"/>
      <c r="DG213" s="17" t="s">
        <v>1137</v>
      </c>
      <c r="DI213" s="126" t="s">
        <v>2715</v>
      </c>
      <c r="DJ213" s="118">
        <v>17</v>
      </c>
      <c r="DK213" s="118" t="s">
        <v>2948</v>
      </c>
      <c r="DL213" s="121"/>
      <c r="DM213" s="17" t="s">
        <v>1139</v>
      </c>
      <c r="DQ213" s="121"/>
      <c r="DY213" s="118"/>
      <c r="ED213" s="121"/>
      <c r="EK213" s="118"/>
      <c r="EL213" s="121"/>
      <c r="EM213" s="118">
        <v>50</v>
      </c>
      <c r="EN213" s="17">
        <v>5</v>
      </c>
      <c r="EO213" s="121"/>
      <c r="EP213" s="17">
        <v>42</v>
      </c>
      <c r="EQ213" s="118"/>
      <c r="ER213" s="121"/>
      <c r="EZ213" s="121"/>
      <c r="FB213" s="118"/>
      <c r="FI213" s="121"/>
      <c r="FK213" s="118"/>
      <c r="FZ213" s="121"/>
      <c r="GB213" s="118"/>
      <c r="GH213" s="121"/>
      <c r="GI213" s="118"/>
      <c r="GN213" s="121"/>
      <c r="GO213" s="118"/>
      <c r="GU213" s="121"/>
      <c r="GV213" s="118"/>
      <c r="GY213" s="121"/>
      <c r="GZ213" s="118"/>
      <c r="HA213" s="121"/>
      <c r="HC213" s="118"/>
      <c r="HS213" s="121"/>
      <c r="HT213" s="17" t="s">
        <v>2949</v>
      </c>
    </row>
    <row r="214" spans="1:238" s="17" customFormat="1" ht="12">
      <c r="A214" s="118">
        <v>208</v>
      </c>
      <c r="B214" s="17">
        <v>0</v>
      </c>
      <c r="C214" s="17">
        <v>0</v>
      </c>
      <c r="D214" s="17" t="s">
        <v>663</v>
      </c>
      <c r="E214" s="17" t="s">
        <v>1697</v>
      </c>
      <c r="F214" s="17" t="s">
        <v>2100</v>
      </c>
      <c r="G214" s="17" t="s">
        <v>79</v>
      </c>
      <c r="H214" s="119">
        <v>-17.749359999999999</v>
      </c>
      <c r="I214" s="120">
        <v>-63.188009999999998</v>
      </c>
      <c r="J214" s="17" t="s">
        <v>303</v>
      </c>
      <c r="K214" s="17" t="s">
        <v>176</v>
      </c>
      <c r="L214" s="17" t="s">
        <v>304</v>
      </c>
      <c r="M214" s="121" t="s">
        <v>177</v>
      </c>
      <c r="N214" s="122">
        <v>25</v>
      </c>
      <c r="O214" s="123" t="s">
        <v>78</v>
      </c>
      <c r="P214" s="17" t="s">
        <v>178</v>
      </c>
      <c r="Q214" s="121" t="s">
        <v>179</v>
      </c>
      <c r="R214" s="124">
        <v>3</v>
      </c>
      <c r="S214" s="124">
        <v>3</v>
      </c>
      <c r="T214" s="124">
        <v>0</v>
      </c>
      <c r="U214" s="124">
        <v>3</v>
      </c>
      <c r="V214" s="124">
        <v>0</v>
      </c>
      <c r="W214" s="124">
        <v>2</v>
      </c>
      <c r="X214" s="124">
        <v>0</v>
      </c>
      <c r="Y214" s="125">
        <v>0</v>
      </c>
      <c r="Z214" s="17">
        <v>11</v>
      </c>
      <c r="AA214" s="126"/>
      <c r="AB214" s="127" t="s">
        <v>1309</v>
      </c>
      <c r="AC214" s="227" t="s">
        <v>194</v>
      </c>
      <c r="AD214" s="227">
        <v>3</v>
      </c>
      <c r="AE214" s="227" t="s">
        <v>181</v>
      </c>
      <c r="AF214" s="227">
        <v>1</v>
      </c>
      <c r="AG214" s="227" t="s">
        <v>193</v>
      </c>
      <c r="AH214" s="227" t="s">
        <v>194</v>
      </c>
      <c r="AI214" s="227">
        <v>3</v>
      </c>
      <c r="AJ214" s="227" t="s">
        <v>184</v>
      </c>
      <c r="AK214" s="227">
        <v>1</v>
      </c>
      <c r="AL214" s="227" t="s">
        <v>193</v>
      </c>
      <c r="AM214" s="227" t="s">
        <v>185</v>
      </c>
      <c r="AN214" s="227">
        <v>3</v>
      </c>
      <c r="AO214" s="227" t="s">
        <v>241</v>
      </c>
      <c r="AP214" s="227">
        <v>1</v>
      </c>
      <c r="AQ214" s="227" t="s">
        <v>193</v>
      </c>
      <c r="AR214" s="227" t="s">
        <v>77</v>
      </c>
      <c r="AS214" s="227">
        <v>0</v>
      </c>
      <c r="AT214" s="227" t="s">
        <v>77</v>
      </c>
      <c r="AU214" s="227">
        <v>0</v>
      </c>
      <c r="AV214" s="227" t="s">
        <v>77</v>
      </c>
      <c r="AW214" s="227" t="s">
        <v>2101</v>
      </c>
      <c r="AX214" s="227">
        <v>2</v>
      </c>
      <c r="AY214" s="227" t="s">
        <v>210</v>
      </c>
      <c r="AZ214" s="227">
        <v>1</v>
      </c>
      <c r="BA214" s="227" t="s">
        <v>193</v>
      </c>
      <c r="BB214" s="227" t="s">
        <v>77</v>
      </c>
      <c r="BC214" s="227">
        <v>0</v>
      </c>
      <c r="BD214" s="227" t="s">
        <v>77</v>
      </c>
      <c r="BE214" s="227">
        <v>0</v>
      </c>
      <c r="BF214" s="227" t="s">
        <v>77</v>
      </c>
      <c r="BG214" s="227">
        <v>0</v>
      </c>
      <c r="BH214" s="227">
        <v>0</v>
      </c>
      <c r="BI214" s="227">
        <v>0</v>
      </c>
      <c r="BJ214" s="227">
        <v>0</v>
      </c>
      <c r="BK214" s="227">
        <v>0</v>
      </c>
      <c r="BL214" s="17">
        <v>11</v>
      </c>
      <c r="BM214" s="126"/>
      <c r="BN214" s="126"/>
      <c r="BO214" s="126"/>
      <c r="BP214" s="126">
        <v>2024</v>
      </c>
      <c r="BQ214" s="126" t="s">
        <v>171</v>
      </c>
      <c r="BS214" s="128"/>
      <c r="BT214" s="221" t="s">
        <v>2950</v>
      </c>
      <c r="BU214" s="118">
        <v>2</v>
      </c>
      <c r="BV214" s="17">
        <v>2</v>
      </c>
      <c r="BW214" s="17">
        <v>0</v>
      </c>
      <c r="BX214" s="17">
        <v>0</v>
      </c>
      <c r="BY214" s="17">
        <v>0</v>
      </c>
      <c r="BZ214" s="17">
        <v>1</v>
      </c>
      <c r="CB214" s="17">
        <v>5</v>
      </c>
      <c r="CC214" s="121">
        <v>11</v>
      </c>
      <c r="CE214" s="118">
        <v>0</v>
      </c>
      <c r="CF214" s="17">
        <v>0</v>
      </c>
      <c r="CG214" s="17">
        <v>2</v>
      </c>
      <c r="CH214" s="17">
        <v>0</v>
      </c>
      <c r="CI214" s="17">
        <v>0</v>
      </c>
      <c r="CJ214" s="17">
        <v>0</v>
      </c>
      <c r="CK214" s="17">
        <v>0</v>
      </c>
      <c r="CL214" s="121">
        <v>2</v>
      </c>
      <c r="CM214" s="17" t="s">
        <v>2951</v>
      </c>
      <c r="CN214" s="17" t="s">
        <v>1166</v>
      </c>
      <c r="CO214" s="17" t="s">
        <v>2952</v>
      </c>
      <c r="CP214" s="17">
        <v>1</v>
      </c>
      <c r="CQ214" s="118">
        <v>1</v>
      </c>
      <c r="CR214" s="17">
        <v>1</v>
      </c>
      <c r="CS214" s="17" t="s">
        <v>676</v>
      </c>
      <c r="CT214" s="17" t="s">
        <v>677</v>
      </c>
      <c r="CY214" s="121"/>
      <c r="CZ214" s="118"/>
      <c r="DC214" s="121"/>
      <c r="DD214" s="126"/>
      <c r="DF214" s="118"/>
      <c r="DG214" s="17" t="s">
        <v>1137</v>
      </c>
      <c r="DI214" s="126" t="s">
        <v>2723</v>
      </c>
      <c r="DJ214" s="118">
        <v>8</v>
      </c>
      <c r="DK214" s="118" t="s">
        <v>2905</v>
      </c>
      <c r="DL214" s="121"/>
      <c r="DM214" s="17" t="s">
        <v>1139</v>
      </c>
      <c r="DQ214" s="121"/>
      <c r="DY214" s="118"/>
      <c r="ED214" s="121"/>
      <c r="EK214" s="118"/>
      <c r="EL214" s="121"/>
      <c r="EM214" s="118">
        <v>50</v>
      </c>
      <c r="EN214" s="17">
        <v>5</v>
      </c>
      <c r="EO214" s="121"/>
      <c r="EP214" s="17">
        <v>42</v>
      </c>
      <c r="EQ214" s="118"/>
      <c r="ER214" s="121"/>
      <c r="EV214" s="128"/>
      <c r="EW214" s="128"/>
      <c r="EZ214" s="121"/>
      <c r="FB214" s="118"/>
      <c r="FI214" s="121"/>
      <c r="FK214" s="118"/>
      <c r="FZ214" s="129"/>
      <c r="GB214" s="118"/>
      <c r="GH214" s="121"/>
      <c r="GI214" s="118"/>
      <c r="GN214" s="121"/>
      <c r="GO214" s="118"/>
      <c r="GU214" s="121"/>
      <c r="GV214" s="118"/>
      <c r="GY214" s="121"/>
      <c r="GZ214" s="118"/>
      <c r="HA214" s="121"/>
      <c r="HC214" s="118"/>
      <c r="HS214" s="121"/>
      <c r="HT214" s="17" t="s">
        <v>2906</v>
      </c>
    </row>
    <row r="215" spans="1:238" s="17" customFormat="1" ht="12">
      <c r="A215" s="118">
        <v>209</v>
      </c>
      <c r="B215" s="17" t="s">
        <v>689</v>
      </c>
      <c r="C215" s="17">
        <v>0</v>
      </c>
      <c r="D215" s="17" t="s">
        <v>663</v>
      </c>
      <c r="E215" s="17" t="s">
        <v>1631</v>
      </c>
      <c r="F215" s="17" t="s">
        <v>2102</v>
      </c>
      <c r="G215" s="17" t="s">
        <v>79</v>
      </c>
      <c r="H215" s="119">
        <v>-17.864521</v>
      </c>
      <c r="I215" s="120">
        <v>-63.202300999999999</v>
      </c>
      <c r="J215" s="17" t="s">
        <v>303</v>
      </c>
      <c r="K215" s="17" t="s">
        <v>176</v>
      </c>
      <c r="L215" s="17" t="s">
        <v>304</v>
      </c>
      <c r="M215" s="121" t="s">
        <v>177</v>
      </c>
      <c r="N215" s="122">
        <v>40</v>
      </c>
      <c r="O215" s="123" t="s">
        <v>78</v>
      </c>
      <c r="P215" s="17" t="s">
        <v>178</v>
      </c>
      <c r="Q215" s="121" t="s">
        <v>179</v>
      </c>
      <c r="R215" s="124">
        <v>3</v>
      </c>
      <c r="S215" s="124">
        <v>3</v>
      </c>
      <c r="T215" s="124">
        <v>0</v>
      </c>
      <c r="U215" s="124">
        <v>0</v>
      </c>
      <c r="V215" s="124">
        <v>0</v>
      </c>
      <c r="W215" s="124">
        <v>3</v>
      </c>
      <c r="X215" s="124">
        <v>2</v>
      </c>
      <c r="Y215" s="125">
        <v>0</v>
      </c>
      <c r="Z215" s="17">
        <v>11</v>
      </c>
      <c r="AA215" s="126"/>
      <c r="AB215" s="127" t="s">
        <v>2953</v>
      </c>
      <c r="AC215" s="227" t="s">
        <v>223</v>
      </c>
      <c r="AD215" s="227">
        <v>3</v>
      </c>
      <c r="AE215" s="227" t="s">
        <v>2103</v>
      </c>
      <c r="AF215" s="227">
        <v>1</v>
      </c>
      <c r="AG215" s="227" t="s">
        <v>189</v>
      </c>
      <c r="AH215" s="227" t="s">
        <v>222</v>
      </c>
      <c r="AI215" s="227">
        <v>3</v>
      </c>
      <c r="AJ215" s="227" t="s">
        <v>184</v>
      </c>
      <c r="AK215" s="227">
        <v>1</v>
      </c>
      <c r="AL215" s="227" t="s">
        <v>211</v>
      </c>
      <c r="AM215" s="227" t="s">
        <v>77</v>
      </c>
      <c r="AN215" s="227">
        <v>0</v>
      </c>
      <c r="AO215" s="227" t="s">
        <v>77</v>
      </c>
      <c r="AP215" s="227">
        <v>0</v>
      </c>
      <c r="AQ215" s="227" t="s">
        <v>77</v>
      </c>
      <c r="AR215" s="227" t="s">
        <v>77</v>
      </c>
      <c r="AS215" s="227">
        <v>0</v>
      </c>
      <c r="AT215" s="227" t="s">
        <v>77</v>
      </c>
      <c r="AU215" s="227">
        <v>0</v>
      </c>
      <c r="AV215" s="227" t="s">
        <v>77</v>
      </c>
      <c r="AW215" s="227" t="s">
        <v>186</v>
      </c>
      <c r="AX215" s="227">
        <v>3</v>
      </c>
      <c r="AY215" s="227" t="s">
        <v>2104</v>
      </c>
      <c r="AZ215" s="227">
        <v>0</v>
      </c>
      <c r="BA215" s="227" t="s">
        <v>189</v>
      </c>
      <c r="BB215" s="227" t="s">
        <v>2105</v>
      </c>
      <c r="BC215" s="227">
        <v>2</v>
      </c>
      <c r="BD215" s="227" t="s">
        <v>2104</v>
      </c>
      <c r="BE215" s="227">
        <v>0</v>
      </c>
      <c r="BF215" s="227" t="s">
        <v>189</v>
      </c>
      <c r="BG215" s="227">
        <v>0</v>
      </c>
      <c r="BH215" s="227">
        <v>0</v>
      </c>
      <c r="BI215" s="227">
        <v>0</v>
      </c>
      <c r="BJ215" s="227">
        <v>0</v>
      </c>
      <c r="BK215" s="227">
        <v>0</v>
      </c>
      <c r="BL215" s="17">
        <v>11</v>
      </c>
      <c r="BM215" s="126"/>
      <c r="BN215" s="126"/>
      <c r="BO215" s="126"/>
      <c r="BP215" s="126">
        <v>2024</v>
      </c>
      <c r="BQ215" s="126" t="s">
        <v>171</v>
      </c>
      <c r="BS215" s="128"/>
      <c r="BT215" s="221" t="s">
        <v>2954</v>
      </c>
      <c r="BU215" s="118">
        <v>2</v>
      </c>
      <c r="BV215" s="17">
        <v>1</v>
      </c>
      <c r="BW215" s="17">
        <v>0</v>
      </c>
      <c r="BX215" s="17">
        <v>0</v>
      </c>
      <c r="BY215" s="17">
        <v>1</v>
      </c>
      <c r="BZ215" s="17">
        <v>1</v>
      </c>
      <c r="CB215" s="17">
        <v>5</v>
      </c>
      <c r="CC215" s="121">
        <v>11</v>
      </c>
      <c r="CE215" s="118">
        <v>1</v>
      </c>
      <c r="CF215" s="17">
        <v>0</v>
      </c>
      <c r="CG215" s="17">
        <v>1</v>
      </c>
      <c r="CH215" s="17">
        <v>0</v>
      </c>
      <c r="CI215" s="17">
        <v>0</v>
      </c>
      <c r="CJ215" s="17">
        <v>0</v>
      </c>
      <c r="CK215" s="17">
        <v>0</v>
      </c>
      <c r="CL215" s="121">
        <v>2</v>
      </c>
      <c r="CM215" s="17" t="s">
        <v>2955</v>
      </c>
      <c r="CN215" s="17" t="s">
        <v>1240</v>
      </c>
      <c r="CO215" s="17" t="s">
        <v>2956</v>
      </c>
      <c r="CP215" s="17">
        <v>1</v>
      </c>
      <c r="CQ215" s="118">
        <v>0</v>
      </c>
      <c r="CR215" s="17">
        <v>1</v>
      </c>
      <c r="CT215" s="17" t="s">
        <v>677</v>
      </c>
      <c r="CY215" s="121"/>
      <c r="CZ215" s="118"/>
      <c r="DC215" s="121"/>
      <c r="DD215" s="126"/>
      <c r="DF215" s="118"/>
      <c r="DG215" s="17" t="s">
        <v>2957</v>
      </c>
      <c r="DI215" s="126" t="s">
        <v>2715</v>
      </c>
      <c r="DJ215" s="118">
        <v>17</v>
      </c>
      <c r="DK215" s="118" t="s">
        <v>2958</v>
      </c>
      <c r="DL215" s="121"/>
      <c r="DM215" s="17" t="s">
        <v>1467</v>
      </c>
      <c r="DQ215" s="121"/>
      <c r="DY215" s="118"/>
      <c r="ED215" s="121"/>
      <c r="EK215" s="118"/>
      <c r="EL215" s="121"/>
      <c r="EM215" s="118">
        <v>70</v>
      </c>
      <c r="EN215" s="17">
        <v>5</v>
      </c>
      <c r="EO215" s="121"/>
      <c r="EP215" s="17">
        <v>59</v>
      </c>
      <c r="EQ215" s="118"/>
      <c r="ER215" s="121"/>
      <c r="EV215" s="128"/>
      <c r="EW215" s="128"/>
      <c r="EZ215" s="121"/>
      <c r="FB215" s="118"/>
      <c r="FI215" s="121"/>
      <c r="FK215" s="118"/>
      <c r="FZ215" s="129"/>
      <c r="GB215" s="118"/>
      <c r="GH215" s="121"/>
      <c r="GI215" s="118"/>
      <c r="GN215" s="121"/>
      <c r="GO215" s="118"/>
      <c r="GU215" s="121"/>
      <c r="GV215" s="118"/>
      <c r="GY215" s="121"/>
      <c r="GZ215" s="118"/>
      <c r="HA215" s="121"/>
      <c r="HC215" s="118"/>
      <c r="HS215" s="121"/>
      <c r="HT215" s="17" t="s">
        <v>2959</v>
      </c>
    </row>
    <row r="216" spans="1:238" s="17" customFormat="1" ht="12">
      <c r="A216" s="118">
        <v>210</v>
      </c>
      <c r="B216" s="17" t="s">
        <v>2106</v>
      </c>
      <c r="C216" s="17" t="s">
        <v>2037</v>
      </c>
      <c r="D216" s="17" t="s">
        <v>663</v>
      </c>
      <c r="E216" s="17" t="s">
        <v>601</v>
      </c>
      <c r="F216" s="17" t="s">
        <v>2107</v>
      </c>
      <c r="G216" s="17" t="s">
        <v>79</v>
      </c>
      <c r="H216" s="119">
        <v>-17.539086999999999</v>
      </c>
      <c r="I216" s="120">
        <v>-63.168404000000002</v>
      </c>
      <c r="J216" s="17" t="s">
        <v>303</v>
      </c>
      <c r="K216" s="17" t="s">
        <v>256</v>
      </c>
      <c r="L216" s="17" t="s">
        <v>256</v>
      </c>
      <c r="M216" s="121" t="s">
        <v>177</v>
      </c>
      <c r="N216" s="122">
        <v>25</v>
      </c>
      <c r="O216" s="123" t="s">
        <v>78</v>
      </c>
      <c r="P216" s="17" t="s">
        <v>178</v>
      </c>
      <c r="Q216" s="121" t="s">
        <v>179</v>
      </c>
      <c r="R216" s="124">
        <v>3</v>
      </c>
      <c r="S216" s="124">
        <v>3</v>
      </c>
      <c r="T216" s="124">
        <v>0</v>
      </c>
      <c r="U216" s="124">
        <v>0</v>
      </c>
      <c r="V216" s="124">
        <v>3</v>
      </c>
      <c r="W216" s="124">
        <v>1</v>
      </c>
      <c r="X216" s="124">
        <v>3</v>
      </c>
      <c r="Y216" s="125">
        <v>0</v>
      </c>
      <c r="Z216" s="17">
        <v>13</v>
      </c>
      <c r="AA216" s="126"/>
      <c r="AB216" s="127" t="s">
        <v>333</v>
      </c>
      <c r="AC216" s="227" t="s">
        <v>216</v>
      </c>
      <c r="AD216" s="227">
        <v>3</v>
      </c>
      <c r="AE216" s="227" t="s">
        <v>181</v>
      </c>
      <c r="AF216" s="227">
        <v>1</v>
      </c>
      <c r="AG216" s="227" t="s">
        <v>211</v>
      </c>
      <c r="AH216" s="227" t="s">
        <v>217</v>
      </c>
      <c r="AI216" s="227">
        <v>3</v>
      </c>
      <c r="AJ216" s="227" t="s">
        <v>184</v>
      </c>
      <c r="AK216" s="227">
        <v>1</v>
      </c>
      <c r="AL216" s="227" t="s">
        <v>236</v>
      </c>
      <c r="AM216" s="227" t="s">
        <v>77</v>
      </c>
      <c r="AN216" s="227">
        <v>0</v>
      </c>
      <c r="AO216" s="227" t="s">
        <v>77</v>
      </c>
      <c r="AP216" s="227">
        <v>0</v>
      </c>
      <c r="AQ216" s="227" t="s">
        <v>77</v>
      </c>
      <c r="AR216" s="227" t="s">
        <v>198</v>
      </c>
      <c r="AS216" s="227">
        <v>3</v>
      </c>
      <c r="AT216" s="227" t="s">
        <v>325</v>
      </c>
      <c r="AU216" s="227">
        <v>1</v>
      </c>
      <c r="AV216" s="227" t="s">
        <v>195</v>
      </c>
      <c r="AW216" s="227" t="s">
        <v>602</v>
      </c>
      <c r="AX216" s="227">
        <v>1</v>
      </c>
      <c r="AY216" s="227" t="s">
        <v>326</v>
      </c>
      <c r="AZ216" s="227">
        <v>0</v>
      </c>
      <c r="BA216" s="227" t="s">
        <v>206</v>
      </c>
      <c r="BB216" s="227" t="s">
        <v>930</v>
      </c>
      <c r="BC216" s="227">
        <v>3</v>
      </c>
      <c r="BD216" s="227" t="s">
        <v>326</v>
      </c>
      <c r="BE216" s="227">
        <v>0</v>
      </c>
      <c r="BF216" s="227" t="s">
        <v>206</v>
      </c>
      <c r="BG216" s="227">
        <v>0</v>
      </c>
      <c r="BH216" s="227">
        <v>0</v>
      </c>
      <c r="BI216" s="227">
        <v>0</v>
      </c>
      <c r="BJ216" s="227">
        <v>0</v>
      </c>
      <c r="BK216" s="227">
        <v>0</v>
      </c>
      <c r="BL216" s="17">
        <v>13</v>
      </c>
      <c r="BM216" s="126"/>
      <c r="BN216" s="126"/>
      <c r="BO216" s="126"/>
      <c r="BP216" s="126">
        <v>2024</v>
      </c>
      <c r="BQ216" s="126" t="s">
        <v>171</v>
      </c>
      <c r="BS216" s="128"/>
      <c r="BT216" s="221" t="s">
        <v>2960</v>
      </c>
      <c r="BU216" s="118">
        <v>1</v>
      </c>
      <c r="BV216" s="17">
        <v>0</v>
      </c>
      <c r="BW216" s="17">
        <v>2</v>
      </c>
      <c r="BX216" s="17">
        <v>0</v>
      </c>
      <c r="BY216" s="17">
        <v>0</v>
      </c>
      <c r="BZ216" s="17">
        <v>1</v>
      </c>
      <c r="CB216" s="17">
        <v>4</v>
      </c>
      <c r="CC216" s="121">
        <v>13</v>
      </c>
      <c r="CE216" s="118">
        <v>0</v>
      </c>
      <c r="CF216" s="17">
        <v>0</v>
      </c>
      <c r="CG216" s="17">
        <v>2</v>
      </c>
      <c r="CH216" s="17">
        <v>0</v>
      </c>
      <c r="CI216" s="17">
        <v>0</v>
      </c>
      <c r="CJ216" s="17">
        <v>0</v>
      </c>
      <c r="CK216" s="17">
        <v>0</v>
      </c>
      <c r="CL216" s="121">
        <v>2</v>
      </c>
      <c r="CM216" s="17" t="s">
        <v>2961</v>
      </c>
      <c r="CN216" s="17" t="s">
        <v>2962</v>
      </c>
      <c r="CO216" s="17" t="s">
        <v>2963</v>
      </c>
      <c r="CP216" s="17">
        <v>1</v>
      </c>
      <c r="CQ216" s="118">
        <v>1</v>
      </c>
      <c r="CR216" s="17">
        <v>1</v>
      </c>
      <c r="CS216" s="17" t="s">
        <v>676</v>
      </c>
      <c r="CT216" s="17" t="s">
        <v>677</v>
      </c>
      <c r="CY216" s="121"/>
      <c r="CZ216" s="118"/>
      <c r="DC216" s="121"/>
      <c r="DD216" s="126"/>
      <c r="DF216" s="118"/>
      <c r="DG216" s="17" t="s">
        <v>2821</v>
      </c>
      <c r="DI216" s="126" t="s">
        <v>2773</v>
      </c>
      <c r="DJ216" s="118">
        <v>6</v>
      </c>
      <c r="DK216" s="118" t="s">
        <v>2964</v>
      </c>
      <c r="DL216" s="121"/>
      <c r="DM216" s="17" t="s">
        <v>1139</v>
      </c>
      <c r="DQ216" s="121"/>
      <c r="DY216" s="118"/>
      <c r="ED216" s="121"/>
      <c r="EK216" s="118"/>
      <c r="EL216" s="121"/>
      <c r="EM216" s="118">
        <v>50</v>
      </c>
      <c r="EN216" s="17">
        <v>4</v>
      </c>
      <c r="EO216" s="121"/>
      <c r="EP216" s="17">
        <v>42</v>
      </c>
      <c r="EQ216" s="118"/>
      <c r="ER216" s="121"/>
      <c r="EV216" s="128"/>
      <c r="EW216" s="128"/>
      <c r="EZ216" s="121"/>
      <c r="FB216" s="118"/>
      <c r="FI216" s="121"/>
      <c r="FK216" s="118"/>
      <c r="FZ216" s="129"/>
      <c r="GB216" s="118"/>
      <c r="GH216" s="121"/>
      <c r="GI216" s="118"/>
      <c r="GN216" s="121"/>
      <c r="GO216" s="118"/>
      <c r="GU216" s="121"/>
      <c r="GV216" s="118"/>
      <c r="GY216" s="121"/>
      <c r="GZ216" s="118"/>
      <c r="HA216" s="121"/>
      <c r="HC216" s="118"/>
      <c r="HS216" s="121"/>
      <c r="HT216" s="17" t="s">
        <v>2965</v>
      </c>
    </row>
    <row r="217" spans="1:238" s="17" customFormat="1" ht="12">
      <c r="A217" s="118">
        <v>211</v>
      </c>
      <c r="B217" s="17" t="s">
        <v>2071</v>
      </c>
      <c r="C217" s="17">
        <v>0</v>
      </c>
      <c r="D217" s="17" t="s">
        <v>663</v>
      </c>
      <c r="E217" s="17" t="s">
        <v>1665</v>
      </c>
      <c r="F217" s="17" t="s">
        <v>2108</v>
      </c>
      <c r="G217" s="17" t="s">
        <v>79</v>
      </c>
      <c r="H217" s="119">
        <v>-17.402042999999999</v>
      </c>
      <c r="I217" s="120">
        <v>-66.156344000000004</v>
      </c>
      <c r="J217" s="17" t="s">
        <v>303</v>
      </c>
      <c r="K217" s="17" t="s">
        <v>201</v>
      </c>
      <c r="L217" s="17" t="s">
        <v>312</v>
      </c>
      <c r="M217" s="121" t="s">
        <v>201</v>
      </c>
      <c r="N217" s="122">
        <v>10</v>
      </c>
      <c r="O217" s="123" t="s">
        <v>78</v>
      </c>
      <c r="P217" s="17" t="s">
        <v>202</v>
      </c>
      <c r="Q217" s="121" t="s">
        <v>179</v>
      </c>
      <c r="R217" s="124">
        <v>0</v>
      </c>
      <c r="S217" s="124">
        <v>0</v>
      </c>
      <c r="T217" s="124">
        <v>3</v>
      </c>
      <c r="U217" s="124">
        <v>0</v>
      </c>
      <c r="V217" s="124">
        <v>0</v>
      </c>
      <c r="W217" s="124">
        <v>3</v>
      </c>
      <c r="X217" s="124">
        <v>1</v>
      </c>
      <c r="Y217" s="125">
        <v>0</v>
      </c>
      <c r="Z217" s="17">
        <v>7</v>
      </c>
      <c r="AA217" s="126"/>
      <c r="AB217" s="127" t="s">
        <v>203</v>
      </c>
      <c r="AC217" s="227" t="s">
        <v>204</v>
      </c>
      <c r="AD217" s="227">
        <v>3</v>
      </c>
      <c r="AE217" s="227" t="s">
        <v>205</v>
      </c>
      <c r="AF217" s="227">
        <v>1</v>
      </c>
      <c r="AG217" s="227" t="s">
        <v>211</v>
      </c>
      <c r="AH217" s="227" t="s">
        <v>207</v>
      </c>
      <c r="AI217" s="227">
        <v>0</v>
      </c>
      <c r="AJ217" s="227" t="s">
        <v>208</v>
      </c>
      <c r="AK217" s="227">
        <v>0</v>
      </c>
      <c r="AL217" s="227" t="s">
        <v>211</v>
      </c>
      <c r="AM217" s="227" t="s">
        <v>77</v>
      </c>
      <c r="AN217" s="227">
        <v>0</v>
      </c>
      <c r="AO217" s="227" t="s">
        <v>77</v>
      </c>
      <c r="AP217" s="227">
        <v>0</v>
      </c>
      <c r="AQ217" s="227" t="s">
        <v>77</v>
      </c>
      <c r="AR217" s="227" t="s">
        <v>77</v>
      </c>
      <c r="AS217" s="227">
        <v>0</v>
      </c>
      <c r="AT217" s="227" t="s">
        <v>77</v>
      </c>
      <c r="AU217" s="227">
        <v>0</v>
      </c>
      <c r="AV217" s="227" t="s">
        <v>77</v>
      </c>
      <c r="AW217" s="227" t="s">
        <v>186</v>
      </c>
      <c r="AX217" s="227">
        <v>3</v>
      </c>
      <c r="AY217" s="227" t="s">
        <v>210</v>
      </c>
      <c r="AZ217" s="227">
        <v>1</v>
      </c>
      <c r="BA217" s="227" t="s">
        <v>236</v>
      </c>
      <c r="BB217" s="227" t="s">
        <v>252</v>
      </c>
      <c r="BC217" s="227">
        <v>1</v>
      </c>
      <c r="BD217" s="227" t="s">
        <v>230</v>
      </c>
      <c r="BE217" s="227">
        <v>0</v>
      </c>
      <c r="BF217" s="227" t="s">
        <v>206</v>
      </c>
      <c r="BG217" s="227">
        <v>0</v>
      </c>
      <c r="BH217" s="227">
        <v>0</v>
      </c>
      <c r="BI217" s="227">
        <v>0</v>
      </c>
      <c r="BJ217" s="227">
        <v>0</v>
      </c>
      <c r="BK217" s="227">
        <v>0</v>
      </c>
      <c r="BL217" s="17">
        <v>7</v>
      </c>
      <c r="BM217" s="126"/>
      <c r="BN217" s="126"/>
      <c r="BO217" s="126"/>
      <c r="BP217" s="126">
        <v>2024</v>
      </c>
      <c r="BQ217" s="126" t="s">
        <v>171</v>
      </c>
      <c r="BS217" s="128"/>
      <c r="BT217" s="221" t="s">
        <v>2966</v>
      </c>
      <c r="BU217" s="118">
        <v>0</v>
      </c>
      <c r="BV217" s="17">
        <v>2</v>
      </c>
      <c r="BW217" s="17">
        <v>0</v>
      </c>
      <c r="BX217" s="17">
        <v>0</v>
      </c>
      <c r="BY217" s="17">
        <v>2</v>
      </c>
      <c r="BZ217" s="17">
        <v>0</v>
      </c>
      <c r="CB217" s="17">
        <v>4</v>
      </c>
      <c r="CC217" s="121">
        <v>7</v>
      </c>
      <c r="CE217" s="118">
        <v>0</v>
      </c>
      <c r="CF217" s="17">
        <v>0</v>
      </c>
      <c r="CG217" s="17">
        <v>0</v>
      </c>
      <c r="CH217" s="17">
        <v>3</v>
      </c>
      <c r="CI217" s="17">
        <v>0</v>
      </c>
      <c r="CJ217" s="17">
        <v>2</v>
      </c>
      <c r="CK217" s="17">
        <v>0</v>
      </c>
      <c r="CL217" s="121">
        <v>5</v>
      </c>
      <c r="CM217" s="17" t="s">
        <v>2967</v>
      </c>
      <c r="CN217" s="17" t="s">
        <v>1107</v>
      </c>
      <c r="CO217" s="17" t="s">
        <v>2968</v>
      </c>
      <c r="CP217" s="17">
        <v>1</v>
      </c>
      <c r="CQ217" s="118">
        <v>1</v>
      </c>
      <c r="CR217" s="17">
        <v>0</v>
      </c>
      <c r="CS217" s="17" t="s">
        <v>676</v>
      </c>
      <c r="CY217" s="121"/>
      <c r="CZ217" s="118"/>
      <c r="DC217" s="121"/>
      <c r="DD217" s="126"/>
      <c r="DF217" s="118"/>
      <c r="DG217" s="17" t="s">
        <v>1224</v>
      </c>
      <c r="DI217" s="126" t="s">
        <v>2655</v>
      </c>
      <c r="DJ217" s="118">
        <v>5</v>
      </c>
      <c r="DK217" s="118" t="s">
        <v>2969</v>
      </c>
      <c r="DL217" s="121"/>
      <c r="DM217" s="17" t="s">
        <v>2970</v>
      </c>
      <c r="DQ217" s="121"/>
      <c r="DY217" s="118"/>
      <c r="ED217" s="121"/>
      <c r="EK217" s="118"/>
      <c r="EL217" s="129"/>
      <c r="EM217" s="118">
        <v>30</v>
      </c>
      <c r="EN217" s="17">
        <v>4</v>
      </c>
      <c r="EO217" s="121"/>
      <c r="EP217" s="17">
        <v>25</v>
      </c>
      <c r="EQ217" s="118"/>
      <c r="ER217" s="121"/>
      <c r="EV217" s="128"/>
      <c r="EW217" s="128"/>
      <c r="EZ217" s="121"/>
      <c r="FB217" s="118"/>
      <c r="FI217" s="121"/>
      <c r="FK217" s="118"/>
      <c r="FZ217" s="129"/>
      <c r="GB217" s="118"/>
      <c r="GH217" s="121"/>
      <c r="GI217" s="118"/>
      <c r="GN217" s="121"/>
      <c r="GO217" s="118"/>
      <c r="GU217" s="121"/>
      <c r="GV217" s="118"/>
      <c r="GY217" s="121"/>
      <c r="GZ217" s="118"/>
      <c r="HA217" s="121"/>
      <c r="HC217" s="118"/>
      <c r="HS217" s="121"/>
      <c r="HT217" s="17" t="s">
        <v>2971</v>
      </c>
    </row>
    <row r="218" spans="1:238" s="17" customFormat="1" ht="12">
      <c r="A218" s="118">
        <v>212</v>
      </c>
      <c r="B218" s="17" t="s">
        <v>583</v>
      </c>
      <c r="C218" s="17">
        <v>0</v>
      </c>
      <c r="D218" s="17" t="s">
        <v>663</v>
      </c>
      <c r="E218" s="17" t="s">
        <v>1656</v>
      </c>
      <c r="F218" s="17" t="s">
        <v>2109</v>
      </c>
      <c r="G218" s="17" t="s">
        <v>79</v>
      </c>
      <c r="H218" s="119">
        <v>-17.406697000000001</v>
      </c>
      <c r="I218" s="120">
        <v>-66.156434000000004</v>
      </c>
      <c r="J218" s="17" t="s">
        <v>303</v>
      </c>
      <c r="K218" s="17" t="s">
        <v>201</v>
      </c>
      <c r="L218" s="17" t="s">
        <v>312</v>
      </c>
      <c r="M218" s="121" t="s">
        <v>201</v>
      </c>
      <c r="N218" s="122">
        <v>6</v>
      </c>
      <c r="O218" s="123" t="s">
        <v>610</v>
      </c>
      <c r="P218" s="17" t="s">
        <v>202</v>
      </c>
      <c r="Q218" s="121" t="s">
        <v>179</v>
      </c>
      <c r="R218" s="124">
        <v>0</v>
      </c>
      <c r="S218" s="124">
        <v>0</v>
      </c>
      <c r="T218" s="124">
        <v>3</v>
      </c>
      <c r="U218" s="124">
        <v>0</v>
      </c>
      <c r="V218" s="124">
        <v>0</v>
      </c>
      <c r="W218" s="124">
        <v>3</v>
      </c>
      <c r="X218" s="124">
        <v>3</v>
      </c>
      <c r="Y218" s="125">
        <v>0</v>
      </c>
      <c r="Z218" s="17">
        <v>9</v>
      </c>
      <c r="AA218" s="126"/>
      <c r="AB218" s="127" t="s">
        <v>203</v>
      </c>
      <c r="AC218" s="227" t="s">
        <v>204</v>
      </c>
      <c r="AD218" s="227">
        <v>3</v>
      </c>
      <c r="AE218" s="227" t="s">
        <v>205</v>
      </c>
      <c r="AF218" s="227">
        <v>1</v>
      </c>
      <c r="AG218" s="227" t="s">
        <v>206</v>
      </c>
      <c r="AH218" s="227" t="s">
        <v>207</v>
      </c>
      <c r="AI218" s="227">
        <v>0</v>
      </c>
      <c r="AJ218" s="227" t="s">
        <v>208</v>
      </c>
      <c r="AK218" s="227">
        <v>0</v>
      </c>
      <c r="AL218" s="227" t="s">
        <v>206</v>
      </c>
      <c r="AM218" s="227" t="s">
        <v>77</v>
      </c>
      <c r="AN218" s="227">
        <v>0</v>
      </c>
      <c r="AO218" s="227" t="s">
        <v>77</v>
      </c>
      <c r="AP218" s="227">
        <v>0</v>
      </c>
      <c r="AQ218" s="227" t="s">
        <v>77</v>
      </c>
      <c r="AR218" s="227" t="s">
        <v>77</v>
      </c>
      <c r="AS218" s="227">
        <v>0</v>
      </c>
      <c r="AT218" s="227" t="s">
        <v>77</v>
      </c>
      <c r="AU218" s="227">
        <v>0</v>
      </c>
      <c r="AV218" s="227" t="s">
        <v>77</v>
      </c>
      <c r="AW218" s="227" t="s">
        <v>186</v>
      </c>
      <c r="AX218" s="227">
        <v>3</v>
      </c>
      <c r="AY218" s="227" t="s">
        <v>210</v>
      </c>
      <c r="AZ218" s="227">
        <v>1</v>
      </c>
      <c r="BA218" s="227" t="s">
        <v>206</v>
      </c>
      <c r="BB218" s="227" t="s">
        <v>930</v>
      </c>
      <c r="BC218" s="227">
        <v>3</v>
      </c>
      <c r="BD218" s="227" t="s">
        <v>230</v>
      </c>
      <c r="BE218" s="227">
        <v>0</v>
      </c>
      <c r="BF218" s="227" t="s">
        <v>206</v>
      </c>
      <c r="BG218" s="227">
        <v>0</v>
      </c>
      <c r="BH218" s="227">
        <v>0</v>
      </c>
      <c r="BI218" s="227">
        <v>0</v>
      </c>
      <c r="BJ218" s="227">
        <v>0</v>
      </c>
      <c r="BK218" s="227">
        <v>0</v>
      </c>
      <c r="BL218" s="17">
        <v>9</v>
      </c>
      <c r="BM218" s="126"/>
      <c r="BN218" s="126"/>
      <c r="BO218" s="126"/>
      <c r="BP218" s="126">
        <v>2024</v>
      </c>
      <c r="BQ218" s="126" t="s">
        <v>171</v>
      </c>
      <c r="BS218" s="128"/>
      <c r="BT218" s="221" t="s">
        <v>2972</v>
      </c>
      <c r="BU218" s="118">
        <v>0</v>
      </c>
      <c r="BV218" s="17">
        <v>0</v>
      </c>
      <c r="BW218" s="17">
        <v>0</v>
      </c>
      <c r="BX218" s="17">
        <v>0</v>
      </c>
      <c r="BY218" s="17">
        <v>2</v>
      </c>
      <c r="BZ218" s="17">
        <v>0</v>
      </c>
      <c r="CB218" s="17">
        <v>2</v>
      </c>
      <c r="CC218" s="121">
        <v>9</v>
      </c>
      <c r="CE218" s="118">
        <v>0</v>
      </c>
      <c r="CF218" s="17">
        <v>0</v>
      </c>
      <c r="CG218" s="17">
        <v>0</v>
      </c>
      <c r="CH218" s="17">
        <v>3</v>
      </c>
      <c r="CI218" s="17">
        <v>0</v>
      </c>
      <c r="CJ218" s="17">
        <v>2</v>
      </c>
      <c r="CK218" s="17">
        <v>0</v>
      </c>
      <c r="CL218" s="121">
        <v>5</v>
      </c>
      <c r="CM218" s="17" t="s">
        <v>2973</v>
      </c>
      <c r="CN218" s="17" t="s">
        <v>1107</v>
      </c>
      <c r="CO218" s="17" t="s">
        <v>1223</v>
      </c>
      <c r="CP218" s="17">
        <v>1</v>
      </c>
      <c r="CQ218" s="118">
        <v>1</v>
      </c>
      <c r="CR218" s="17">
        <v>0</v>
      </c>
      <c r="CS218" s="17" t="s">
        <v>676</v>
      </c>
      <c r="CY218" s="121"/>
      <c r="CZ218" s="118"/>
      <c r="DC218" s="121"/>
      <c r="DD218" s="126"/>
      <c r="DF218" s="118"/>
      <c r="DG218" s="17" t="s">
        <v>1224</v>
      </c>
      <c r="DI218" s="126" t="s">
        <v>2974</v>
      </c>
      <c r="DJ218" s="118">
        <v>1</v>
      </c>
      <c r="DK218" s="118" t="s">
        <v>1249</v>
      </c>
      <c r="DL218" s="121"/>
      <c r="DM218" s="17" t="s">
        <v>2970</v>
      </c>
      <c r="DQ218" s="121"/>
      <c r="DY218" s="118"/>
      <c r="ED218" s="121"/>
      <c r="EK218" s="118"/>
      <c r="EL218" s="121"/>
      <c r="EM218" s="118">
        <v>30</v>
      </c>
      <c r="EN218" s="17">
        <v>2</v>
      </c>
      <c r="EO218" s="121"/>
      <c r="EP218" s="17">
        <v>21</v>
      </c>
      <c r="EQ218" s="118"/>
      <c r="ER218" s="121"/>
      <c r="EV218" s="128"/>
      <c r="EW218" s="128"/>
      <c r="EZ218" s="121"/>
      <c r="FB218" s="118"/>
      <c r="FI218" s="121"/>
      <c r="FK218" s="118"/>
      <c r="FZ218" s="129"/>
      <c r="GB218" s="118"/>
      <c r="GH218" s="121"/>
      <c r="GI218" s="118"/>
      <c r="GN218" s="121"/>
      <c r="GO218" s="118"/>
      <c r="GU218" s="121"/>
      <c r="GV218" s="118"/>
      <c r="GY218" s="121"/>
      <c r="GZ218" s="118"/>
      <c r="HA218" s="121"/>
      <c r="HC218" s="118"/>
      <c r="HS218" s="121"/>
      <c r="HT218" s="17" t="s">
        <v>2975</v>
      </c>
    </row>
    <row r="219" spans="1:238" s="17" customFormat="1" ht="12">
      <c r="A219" s="118">
        <v>213</v>
      </c>
      <c r="B219" s="17" t="s">
        <v>306</v>
      </c>
      <c r="C219" s="17" t="s">
        <v>2037</v>
      </c>
      <c r="D219" s="17" t="s">
        <v>663</v>
      </c>
      <c r="E219" s="17" t="s">
        <v>590</v>
      </c>
      <c r="F219" s="17" t="s">
        <v>2110</v>
      </c>
      <c r="G219" s="17" t="s">
        <v>79</v>
      </c>
      <c r="H219" s="119">
        <v>-17.75778</v>
      </c>
      <c r="I219" s="120">
        <v>-63.162909999999997</v>
      </c>
      <c r="J219" s="17" t="s">
        <v>303</v>
      </c>
      <c r="K219" s="17" t="s">
        <v>176</v>
      </c>
      <c r="L219" s="17" t="s">
        <v>304</v>
      </c>
      <c r="M219" s="121" t="s">
        <v>177</v>
      </c>
      <c r="N219" s="122">
        <v>25</v>
      </c>
      <c r="O219" s="123" t="s">
        <v>78</v>
      </c>
      <c r="P219" s="17" t="s">
        <v>178</v>
      </c>
      <c r="Q219" s="121" t="s">
        <v>179</v>
      </c>
      <c r="R219" s="124">
        <v>0</v>
      </c>
      <c r="S219" s="124">
        <v>3</v>
      </c>
      <c r="T219" s="124">
        <v>0</v>
      </c>
      <c r="U219" s="124">
        <v>0</v>
      </c>
      <c r="V219" s="124">
        <v>0</v>
      </c>
      <c r="W219" s="124">
        <v>3</v>
      </c>
      <c r="X219" s="124">
        <v>3</v>
      </c>
      <c r="Y219" s="125">
        <v>0</v>
      </c>
      <c r="Z219" s="17">
        <v>9</v>
      </c>
      <c r="AA219" s="126"/>
      <c r="AB219" s="127" t="s">
        <v>2976</v>
      </c>
      <c r="AC219" s="227" t="s">
        <v>77</v>
      </c>
      <c r="AD219" s="227">
        <v>0</v>
      </c>
      <c r="AE219" s="227" t="s">
        <v>77</v>
      </c>
      <c r="AF219" s="227">
        <v>0</v>
      </c>
      <c r="AG219" s="227" t="s">
        <v>77</v>
      </c>
      <c r="AH219" s="227" t="s">
        <v>183</v>
      </c>
      <c r="AI219" s="227">
        <v>3</v>
      </c>
      <c r="AJ219" s="227" t="s">
        <v>336</v>
      </c>
      <c r="AK219" s="227">
        <v>1</v>
      </c>
      <c r="AL219" s="227" t="s">
        <v>182</v>
      </c>
      <c r="AM219" s="227" t="s">
        <v>77</v>
      </c>
      <c r="AN219" s="227">
        <v>0</v>
      </c>
      <c r="AO219" s="227" t="s">
        <v>77</v>
      </c>
      <c r="AP219" s="227">
        <v>0</v>
      </c>
      <c r="AQ219" s="227" t="s">
        <v>77</v>
      </c>
      <c r="AR219" s="227" t="s">
        <v>77</v>
      </c>
      <c r="AS219" s="227">
        <v>0</v>
      </c>
      <c r="AT219" s="227" t="s">
        <v>77</v>
      </c>
      <c r="AU219" s="227">
        <v>0</v>
      </c>
      <c r="AV219" s="227" t="s">
        <v>77</v>
      </c>
      <c r="AW219" s="227" t="s">
        <v>317</v>
      </c>
      <c r="AX219" s="227">
        <v>3</v>
      </c>
      <c r="AY219" s="227" t="s">
        <v>210</v>
      </c>
      <c r="AZ219" s="227">
        <v>1</v>
      </c>
      <c r="BA219" s="227" t="s">
        <v>182</v>
      </c>
      <c r="BB219" s="227" t="s">
        <v>761</v>
      </c>
      <c r="BC219" s="227">
        <v>3</v>
      </c>
      <c r="BD219" s="227" t="s">
        <v>230</v>
      </c>
      <c r="BE219" s="227">
        <v>0</v>
      </c>
      <c r="BF219" s="227" t="s">
        <v>182</v>
      </c>
      <c r="BG219" s="227">
        <v>0</v>
      </c>
      <c r="BH219" s="227">
        <v>0</v>
      </c>
      <c r="BI219" s="227">
        <v>0</v>
      </c>
      <c r="BJ219" s="227">
        <v>0</v>
      </c>
      <c r="BK219" s="227">
        <v>0</v>
      </c>
      <c r="BL219" s="17">
        <v>9</v>
      </c>
      <c r="BM219" s="126"/>
      <c r="BN219" s="126"/>
      <c r="BO219" s="126"/>
      <c r="BP219" s="126">
        <v>2024</v>
      </c>
      <c r="BQ219" s="126" t="s">
        <v>172</v>
      </c>
      <c r="BS219" s="128"/>
      <c r="BT219" s="221" t="s">
        <v>2977</v>
      </c>
      <c r="BU219" s="118">
        <v>3</v>
      </c>
      <c r="BV219" s="17">
        <v>0</v>
      </c>
      <c r="BW219" s="17">
        <v>0</v>
      </c>
      <c r="BX219" s="17">
        <v>0</v>
      </c>
      <c r="BY219" s="17">
        <v>0</v>
      </c>
      <c r="BZ219" s="17">
        <v>0</v>
      </c>
      <c r="CB219" s="17">
        <v>3</v>
      </c>
      <c r="CC219" s="121">
        <v>9</v>
      </c>
      <c r="CE219" s="118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2</v>
      </c>
      <c r="CK219" s="17">
        <v>0</v>
      </c>
      <c r="CL219" s="121">
        <v>2</v>
      </c>
      <c r="CM219" s="17" t="s">
        <v>2978</v>
      </c>
      <c r="CN219" s="17" t="s">
        <v>1107</v>
      </c>
      <c r="CO219" s="17" t="s">
        <v>1125</v>
      </c>
      <c r="CP219" s="17">
        <v>1</v>
      </c>
      <c r="CQ219" s="118">
        <v>1</v>
      </c>
      <c r="CR219" s="17">
        <v>0</v>
      </c>
      <c r="CS219" s="17" t="s">
        <v>676</v>
      </c>
      <c r="CY219" s="121"/>
      <c r="CZ219" s="118"/>
      <c r="DC219" s="121"/>
      <c r="DD219" s="126"/>
      <c r="DF219" s="118"/>
      <c r="DG219" s="17" t="s">
        <v>1289</v>
      </c>
      <c r="DI219" s="126" t="s">
        <v>2979</v>
      </c>
      <c r="DJ219" s="118">
        <v>6</v>
      </c>
      <c r="DK219" s="118" t="s">
        <v>2980</v>
      </c>
      <c r="DL219" s="121"/>
      <c r="DM219" s="17" t="s">
        <v>1182</v>
      </c>
      <c r="DQ219" s="121"/>
      <c r="DY219" s="118"/>
      <c r="ED219" s="121"/>
      <c r="EK219" s="118"/>
      <c r="EL219" s="129"/>
      <c r="EM219" s="118">
        <v>50</v>
      </c>
      <c r="EN219" s="17">
        <v>3</v>
      </c>
      <c r="EO219" s="121"/>
      <c r="EP219" s="17">
        <v>42</v>
      </c>
      <c r="EQ219" s="118"/>
      <c r="ER219" s="121"/>
      <c r="EV219" s="128"/>
      <c r="EW219" s="128"/>
      <c r="EY219" s="131"/>
      <c r="EZ219" s="121"/>
      <c r="FB219" s="118"/>
      <c r="FI219" s="121"/>
      <c r="FK219" s="118"/>
      <c r="FZ219" s="129"/>
      <c r="GB219" s="118"/>
      <c r="GH219" s="121"/>
      <c r="GI219" s="118"/>
      <c r="GN219" s="121"/>
      <c r="GO219" s="118"/>
      <c r="GU219" s="121"/>
      <c r="GV219" s="118"/>
      <c r="GY219" s="121"/>
      <c r="GZ219" s="118"/>
      <c r="HA219" s="121"/>
      <c r="HC219" s="118"/>
      <c r="HS219" s="121"/>
      <c r="HT219" s="17" t="s">
        <v>2981</v>
      </c>
    </row>
    <row r="220" spans="1:238" s="17" customFormat="1" ht="12">
      <c r="A220" s="118">
        <v>214</v>
      </c>
      <c r="B220" s="17" t="s">
        <v>1054</v>
      </c>
      <c r="C220" s="17">
        <v>0</v>
      </c>
      <c r="D220" s="17" t="s">
        <v>663</v>
      </c>
      <c r="E220" s="17" t="s">
        <v>1651</v>
      </c>
      <c r="F220" s="17" t="s">
        <v>2111</v>
      </c>
      <c r="G220" s="17" t="s">
        <v>79</v>
      </c>
      <c r="H220" s="119">
        <v>-19.578202999999998</v>
      </c>
      <c r="I220" s="120">
        <v>-65.754544999999993</v>
      </c>
      <c r="J220" s="17">
        <v>0</v>
      </c>
      <c r="K220" s="17" t="s">
        <v>179</v>
      </c>
      <c r="L220" s="17" t="s">
        <v>179</v>
      </c>
      <c r="M220" s="121" t="s">
        <v>1064</v>
      </c>
      <c r="N220" s="122">
        <v>6</v>
      </c>
      <c r="O220" s="123" t="s">
        <v>610</v>
      </c>
      <c r="P220" s="17" t="s">
        <v>202</v>
      </c>
      <c r="Q220" s="121">
        <v>0</v>
      </c>
      <c r="R220" s="124">
        <v>0</v>
      </c>
      <c r="S220" s="124">
        <v>0</v>
      </c>
      <c r="T220" s="124">
        <v>3</v>
      </c>
      <c r="U220" s="124">
        <v>0</v>
      </c>
      <c r="V220" s="124">
        <v>0</v>
      </c>
      <c r="W220" s="124">
        <v>0</v>
      </c>
      <c r="X220" s="124">
        <v>0</v>
      </c>
      <c r="Y220" s="125">
        <v>3</v>
      </c>
      <c r="Z220" s="17">
        <v>6</v>
      </c>
      <c r="AA220" s="126"/>
      <c r="AB220" s="127" t="s">
        <v>853</v>
      </c>
      <c r="AC220" s="227" t="s">
        <v>257</v>
      </c>
      <c r="AD220" s="227">
        <v>3</v>
      </c>
      <c r="AE220" s="227" t="s">
        <v>853</v>
      </c>
      <c r="AF220" s="227">
        <v>1</v>
      </c>
      <c r="AG220" s="227" t="s">
        <v>189</v>
      </c>
      <c r="AH220" s="227" t="s">
        <v>1057</v>
      </c>
      <c r="AI220" s="227">
        <v>0</v>
      </c>
      <c r="AJ220" s="227" t="s">
        <v>854</v>
      </c>
      <c r="AK220" s="227">
        <v>2</v>
      </c>
      <c r="AL220" s="227" t="s">
        <v>189</v>
      </c>
      <c r="AM220" s="227" t="s">
        <v>77</v>
      </c>
      <c r="AN220" s="227">
        <v>0</v>
      </c>
      <c r="AO220" s="227" t="s">
        <v>77</v>
      </c>
      <c r="AP220" s="227">
        <v>2</v>
      </c>
      <c r="AQ220" s="227" t="s">
        <v>77</v>
      </c>
      <c r="AR220" s="227" t="s">
        <v>77</v>
      </c>
      <c r="AS220" s="227">
        <v>0</v>
      </c>
      <c r="AT220" s="227" t="s">
        <v>77</v>
      </c>
      <c r="AU220" s="227">
        <v>0</v>
      </c>
      <c r="AV220" s="227" t="s">
        <v>77</v>
      </c>
      <c r="AW220" s="227" t="s">
        <v>77</v>
      </c>
      <c r="AX220" s="227">
        <v>0</v>
      </c>
      <c r="AY220" s="227" t="s">
        <v>77</v>
      </c>
      <c r="AZ220" s="227">
        <v>0</v>
      </c>
      <c r="BA220" s="227" t="s">
        <v>77</v>
      </c>
      <c r="BB220" s="227" t="s">
        <v>77</v>
      </c>
      <c r="BC220" s="227">
        <v>0</v>
      </c>
      <c r="BD220" s="227" t="s">
        <v>77</v>
      </c>
      <c r="BE220" s="227">
        <v>0</v>
      </c>
      <c r="BF220" s="227" t="s">
        <v>77</v>
      </c>
      <c r="BG220" s="227" t="s">
        <v>749</v>
      </c>
      <c r="BH220" s="227">
        <v>3</v>
      </c>
      <c r="BI220" s="227" t="s">
        <v>325</v>
      </c>
      <c r="BJ220" s="227">
        <v>1</v>
      </c>
      <c r="BK220" s="227" t="s">
        <v>189</v>
      </c>
      <c r="BL220" s="17">
        <v>6</v>
      </c>
      <c r="BM220" s="126"/>
      <c r="BN220" s="126"/>
      <c r="BO220" s="126"/>
      <c r="BP220" s="126">
        <v>2024</v>
      </c>
      <c r="BQ220" s="126" t="s">
        <v>171</v>
      </c>
      <c r="BS220" s="128"/>
      <c r="BT220" s="221" t="s">
        <v>2982</v>
      </c>
      <c r="BU220" s="118">
        <v>0</v>
      </c>
      <c r="BV220" s="17">
        <v>0</v>
      </c>
      <c r="BW220" s="17">
        <v>0</v>
      </c>
      <c r="BX220" s="17">
        <v>0</v>
      </c>
      <c r="BY220" s="17">
        <v>1</v>
      </c>
      <c r="BZ220" s="17">
        <v>1</v>
      </c>
      <c r="CB220" s="17">
        <v>2</v>
      </c>
      <c r="CC220" s="121">
        <v>6</v>
      </c>
      <c r="CE220" s="118">
        <v>0</v>
      </c>
      <c r="CF220" s="17">
        <v>0</v>
      </c>
      <c r="CG220" s="17">
        <v>0</v>
      </c>
      <c r="CH220" s="17">
        <v>2</v>
      </c>
      <c r="CI220" s="17">
        <v>0</v>
      </c>
      <c r="CJ220" s="17">
        <v>1</v>
      </c>
      <c r="CK220" s="17">
        <v>0</v>
      </c>
      <c r="CL220" s="121">
        <v>3</v>
      </c>
      <c r="CM220" s="17" t="s">
        <v>2983</v>
      </c>
      <c r="CN220" s="17" t="s">
        <v>1107</v>
      </c>
      <c r="CO220" s="17" t="s">
        <v>2984</v>
      </c>
      <c r="CP220" s="17">
        <v>1</v>
      </c>
      <c r="CQ220" s="118">
        <v>0</v>
      </c>
      <c r="CR220" s="17">
        <v>1</v>
      </c>
      <c r="CT220" s="17" t="s">
        <v>677</v>
      </c>
      <c r="CY220" s="121"/>
      <c r="CZ220" s="118"/>
      <c r="DC220" s="121"/>
      <c r="DD220" s="126"/>
      <c r="DF220" s="118"/>
      <c r="DG220" s="17" t="s">
        <v>1110</v>
      </c>
      <c r="DI220" s="126" t="s">
        <v>2647</v>
      </c>
      <c r="DJ220" s="118">
        <v>8</v>
      </c>
      <c r="DK220" s="118" t="s">
        <v>2985</v>
      </c>
      <c r="DL220" s="121"/>
      <c r="DM220" s="17" t="s">
        <v>1478</v>
      </c>
      <c r="DQ220" s="121"/>
      <c r="DY220" s="118"/>
      <c r="ED220" s="121"/>
      <c r="EK220" s="118"/>
      <c r="EL220" s="129"/>
      <c r="EM220" s="118">
        <v>30</v>
      </c>
      <c r="EN220" s="17">
        <v>2</v>
      </c>
      <c r="EO220" s="121"/>
      <c r="EP220" s="17">
        <v>21</v>
      </c>
      <c r="EQ220" s="118"/>
      <c r="ER220" s="121"/>
      <c r="EV220" s="128"/>
      <c r="EW220" s="128"/>
      <c r="EZ220" s="121"/>
      <c r="FB220" s="118"/>
      <c r="FI220" s="121"/>
      <c r="FK220" s="118"/>
      <c r="FZ220" s="129"/>
      <c r="GB220" s="118"/>
      <c r="GH220" s="121"/>
      <c r="GI220" s="118"/>
      <c r="GN220" s="121"/>
      <c r="GO220" s="118"/>
      <c r="GU220" s="121"/>
      <c r="GV220" s="118"/>
      <c r="GY220" s="121"/>
      <c r="GZ220" s="118"/>
      <c r="HA220" s="121"/>
      <c r="HC220" s="118"/>
      <c r="HS220" s="121"/>
      <c r="HT220" s="17" t="s">
        <v>2986</v>
      </c>
    </row>
    <row r="221" spans="1:238" s="17" customFormat="1" ht="12">
      <c r="A221" s="118">
        <v>215</v>
      </c>
      <c r="B221" s="17" t="s">
        <v>555</v>
      </c>
      <c r="C221" s="17">
        <v>0</v>
      </c>
      <c r="D221" s="17" t="s">
        <v>663</v>
      </c>
      <c r="E221" s="17" t="s">
        <v>1627</v>
      </c>
      <c r="F221" s="17" t="s">
        <v>2112</v>
      </c>
      <c r="G221" s="17" t="s">
        <v>79</v>
      </c>
      <c r="H221" s="119">
        <v>-17.775870999999999</v>
      </c>
      <c r="I221" s="120">
        <v>-63.135047999999998</v>
      </c>
      <c r="J221" s="17" t="s">
        <v>303</v>
      </c>
      <c r="K221" s="17" t="s">
        <v>176</v>
      </c>
      <c r="L221" s="17" t="s">
        <v>304</v>
      </c>
      <c r="M221" s="121" t="s">
        <v>177</v>
      </c>
      <c r="N221" s="122">
        <v>19</v>
      </c>
      <c r="O221" s="123" t="s">
        <v>78</v>
      </c>
      <c r="P221" s="17" t="s">
        <v>178</v>
      </c>
      <c r="Q221" s="121" t="s">
        <v>179</v>
      </c>
      <c r="R221" s="124">
        <v>3</v>
      </c>
      <c r="S221" s="124">
        <v>3</v>
      </c>
      <c r="T221" s="124">
        <v>0</v>
      </c>
      <c r="U221" s="124">
        <v>0</v>
      </c>
      <c r="V221" s="124">
        <v>0</v>
      </c>
      <c r="W221" s="124">
        <v>3</v>
      </c>
      <c r="X221" s="124">
        <v>2</v>
      </c>
      <c r="Y221" s="125">
        <v>0</v>
      </c>
      <c r="Z221" s="17">
        <v>11</v>
      </c>
      <c r="AA221" s="126"/>
      <c r="AB221" s="127" t="s">
        <v>333</v>
      </c>
      <c r="AC221" s="227" t="s">
        <v>192</v>
      </c>
      <c r="AD221" s="227">
        <v>3</v>
      </c>
      <c r="AE221" s="227" t="s">
        <v>181</v>
      </c>
      <c r="AF221" s="227">
        <v>1</v>
      </c>
      <c r="AG221" s="227" t="s">
        <v>193</v>
      </c>
      <c r="AH221" s="227" t="s">
        <v>194</v>
      </c>
      <c r="AI221" s="227">
        <v>3</v>
      </c>
      <c r="AJ221" s="227" t="s">
        <v>184</v>
      </c>
      <c r="AK221" s="227">
        <v>1</v>
      </c>
      <c r="AL221" s="227" t="s">
        <v>195</v>
      </c>
      <c r="AM221" s="227" t="s">
        <v>77</v>
      </c>
      <c r="AN221" s="227">
        <v>0</v>
      </c>
      <c r="AO221" s="227" t="s">
        <v>77</v>
      </c>
      <c r="AP221" s="227">
        <v>0</v>
      </c>
      <c r="AQ221" s="227" t="s">
        <v>77</v>
      </c>
      <c r="AR221" s="227" t="s">
        <v>77</v>
      </c>
      <c r="AS221" s="227">
        <v>0</v>
      </c>
      <c r="AT221" s="227" t="s">
        <v>77</v>
      </c>
      <c r="AU221" s="227">
        <v>0</v>
      </c>
      <c r="AV221" s="227" t="s">
        <v>77</v>
      </c>
      <c r="AW221" s="227" t="s">
        <v>322</v>
      </c>
      <c r="AX221" s="227">
        <v>3</v>
      </c>
      <c r="AY221" s="227" t="s">
        <v>325</v>
      </c>
      <c r="AZ221" s="227">
        <v>1</v>
      </c>
      <c r="BA221" s="227" t="s">
        <v>189</v>
      </c>
      <c r="BB221" s="227" t="s">
        <v>258</v>
      </c>
      <c r="BC221" s="227">
        <v>2</v>
      </c>
      <c r="BD221" s="227" t="s">
        <v>326</v>
      </c>
      <c r="BE221" s="227">
        <v>0</v>
      </c>
      <c r="BF221" s="227" t="s">
        <v>189</v>
      </c>
      <c r="BG221" s="227">
        <v>0</v>
      </c>
      <c r="BH221" s="227">
        <v>0</v>
      </c>
      <c r="BI221" s="227">
        <v>0</v>
      </c>
      <c r="BJ221" s="227">
        <v>0</v>
      </c>
      <c r="BK221" s="227">
        <v>0</v>
      </c>
      <c r="BL221" s="17">
        <v>11</v>
      </c>
      <c r="BM221" s="126"/>
      <c r="BN221" s="126"/>
      <c r="BO221" s="126"/>
      <c r="BP221" s="126">
        <v>2024</v>
      </c>
      <c r="BQ221" s="126" t="s">
        <v>171</v>
      </c>
      <c r="BS221" s="128"/>
      <c r="BT221" s="221" t="s">
        <v>2987</v>
      </c>
      <c r="BU221" s="118">
        <v>2</v>
      </c>
      <c r="BV221" s="17">
        <v>0</v>
      </c>
      <c r="BW221" s="17">
        <v>1</v>
      </c>
      <c r="BX221" s="17">
        <v>1</v>
      </c>
      <c r="BY221" s="17">
        <v>1</v>
      </c>
      <c r="BZ221" s="17">
        <v>1</v>
      </c>
      <c r="CB221" s="17">
        <v>6</v>
      </c>
      <c r="CC221" s="121">
        <v>11</v>
      </c>
      <c r="CE221" s="118">
        <v>0</v>
      </c>
      <c r="CF221" s="17">
        <v>0</v>
      </c>
      <c r="CG221" s="17">
        <v>1</v>
      </c>
      <c r="CH221" s="17">
        <v>1</v>
      </c>
      <c r="CI221" s="17">
        <v>0</v>
      </c>
      <c r="CJ221" s="17">
        <v>1</v>
      </c>
      <c r="CK221" s="17">
        <v>0</v>
      </c>
      <c r="CL221" s="121">
        <v>3</v>
      </c>
      <c r="CM221" s="17" t="s">
        <v>2988</v>
      </c>
      <c r="CN221" s="17" t="s">
        <v>1200</v>
      </c>
      <c r="CO221" s="17" t="s">
        <v>2989</v>
      </c>
      <c r="CP221" s="17">
        <v>1</v>
      </c>
      <c r="CQ221" s="118">
        <v>0</v>
      </c>
      <c r="CR221" s="17">
        <v>1</v>
      </c>
      <c r="CT221" s="17" t="s">
        <v>677</v>
      </c>
      <c r="CY221" s="121"/>
      <c r="CZ221" s="118"/>
      <c r="DC221" s="121"/>
      <c r="DD221" s="126"/>
      <c r="DF221" s="118"/>
      <c r="DG221" s="17" t="s">
        <v>2990</v>
      </c>
      <c r="DI221" s="126" t="s">
        <v>2627</v>
      </c>
      <c r="DJ221" s="118">
        <v>20</v>
      </c>
      <c r="DK221" s="118" t="s">
        <v>2991</v>
      </c>
      <c r="DL221" s="121"/>
      <c r="DM221" s="17" t="s">
        <v>2992</v>
      </c>
      <c r="DQ221" s="121"/>
      <c r="DY221" s="118"/>
      <c r="ED221" s="121"/>
      <c r="EK221" s="118"/>
      <c r="EL221" s="121"/>
      <c r="EM221" s="118">
        <v>50</v>
      </c>
      <c r="EN221" s="17">
        <v>6</v>
      </c>
      <c r="EO221" s="121"/>
      <c r="EP221" s="17">
        <v>35</v>
      </c>
      <c r="EQ221" s="118"/>
      <c r="ER221" s="121"/>
      <c r="EV221" s="128"/>
      <c r="EW221" s="128"/>
      <c r="EZ221" s="121"/>
      <c r="FB221" s="118"/>
      <c r="FI221" s="121"/>
      <c r="FK221" s="118"/>
      <c r="FZ221" s="129"/>
      <c r="GB221" s="118"/>
      <c r="GH221" s="121"/>
      <c r="GI221" s="118"/>
      <c r="GN221" s="121"/>
      <c r="GO221" s="118"/>
      <c r="GU221" s="121"/>
      <c r="GV221" s="118"/>
      <c r="GY221" s="121"/>
      <c r="GZ221" s="118"/>
      <c r="HA221" s="121"/>
      <c r="HC221" s="118"/>
      <c r="HS221" s="121"/>
      <c r="HT221" s="17" t="s">
        <v>2993</v>
      </c>
    </row>
    <row r="222" spans="1:238" s="17" customFormat="1" ht="12">
      <c r="A222" s="118">
        <v>216</v>
      </c>
      <c r="B222" s="17">
        <v>0</v>
      </c>
      <c r="C222" s="17">
        <v>0</v>
      </c>
      <c r="D222" s="17" t="s">
        <v>663</v>
      </c>
      <c r="E222" s="17" t="s">
        <v>1938</v>
      </c>
      <c r="F222" s="17" t="s">
        <v>1938</v>
      </c>
      <c r="G222" s="17" t="s">
        <v>79</v>
      </c>
      <c r="H222" s="119">
        <v>-17.76726</v>
      </c>
      <c r="I222" s="120">
        <v>-63.183639999999997</v>
      </c>
      <c r="J222" s="17" t="s">
        <v>303</v>
      </c>
      <c r="K222" s="17" t="s">
        <v>176</v>
      </c>
      <c r="L222" s="17" t="s">
        <v>304</v>
      </c>
      <c r="M222" s="121" t="s">
        <v>177</v>
      </c>
      <c r="N222" s="122">
        <v>25</v>
      </c>
      <c r="O222" s="123" t="s">
        <v>78</v>
      </c>
      <c r="P222" s="17" t="s">
        <v>178</v>
      </c>
      <c r="Q222" s="121" t="s">
        <v>179</v>
      </c>
      <c r="R222" s="124">
        <v>3</v>
      </c>
      <c r="S222" s="124">
        <v>3</v>
      </c>
      <c r="T222" s="124">
        <v>0</v>
      </c>
      <c r="U222" s="124">
        <v>3</v>
      </c>
      <c r="V222" s="124">
        <v>0</v>
      </c>
      <c r="W222" s="124">
        <v>3</v>
      </c>
      <c r="X222" s="124">
        <v>0</v>
      </c>
      <c r="Y222" s="125">
        <v>0</v>
      </c>
      <c r="Z222" s="17">
        <v>12</v>
      </c>
      <c r="AA222" s="126"/>
      <c r="AB222" s="127" t="s">
        <v>180</v>
      </c>
      <c r="AC222" s="227" t="s">
        <v>192</v>
      </c>
      <c r="AD222" s="227">
        <v>3</v>
      </c>
      <c r="AE222" s="227" t="s">
        <v>181</v>
      </c>
      <c r="AF222" s="227">
        <v>1</v>
      </c>
      <c r="AG222" s="227" t="s">
        <v>236</v>
      </c>
      <c r="AH222" s="227" t="s">
        <v>194</v>
      </c>
      <c r="AI222" s="227">
        <v>3</v>
      </c>
      <c r="AJ222" s="227" t="s">
        <v>184</v>
      </c>
      <c r="AK222" s="227">
        <v>1</v>
      </c>
      <c r="AL222" s="227" t="s">
        <v>195</v>
      </c>
      <c r="AM222" s="227" t="s">
        <v>228</v>
      </c>
      <c r="AN222" s="227">
        <v>3</v>
      </c>
      <c r="AO222" s="227" t="s">
        <v>184</v>
      </c>
      <c r="AP222" s="227">
        <v>1</v>
      </c>
      <c r="AQ222" s="227" t="s">
        <v>195</v>
      </c>
      <c r="AR222" s="227" t="s">
        <v>77</v>
      </c>
      <c r="AS222" s="227">
        <v>0</v>
      </c>
      <c r="AT222" s="227" t="s">
        <v>77</v>
      </c>
      <c r="AU222" s="227">
        <v>0</v>
      </c>
      <c r="AV222" s="227" t="s">
        <v>77</v>
      </c>
      <c r="AW222" s="227" t="s">
        <v>186</v>
      </c>
      <c r="AX222" s="227">
        <v>3</v>
      </c>
      <c r="AY222" s="227" t="s">
        <v>187</v>
      </c>
      <c r="AZ222" s="227">
        <v>1</v>
      </c>
      <c r="BA222" s="227" t="s">
        <v>236</v>
      </c>
      <c r="BB222" s="227" t="s">
        <v>77</v>
      </c>
      <c r="BC222" s="227">
        <v>0</v>
      </c>
      <c r="BD222" s="227" t="s">
        <v>77</v>
      </c>
      <c r="BE222" s="227">
        <v>0</v>
      </c>
      <c r="BF222" s="227" t="s">
        <v>77</v>
      </c>
      <c r="BG222" s="227">
        <v>0</v>
      </c>
      <c r="BH222" s="227">
        <v>0</v>
      </c>
      <c r="BI222" s="227">
        <v>0</v>
      </c>
      <c r="BJ222" s="227">
        <v>0</v>
      </c>
      <c r="BK222" s="227">
        <v>0</v>
      </c>
      <c r="BL222" s="17">
        <v>12</v>
      </c>
      <c r="BM222" s="126"/>
      <c r="BN222" s="126"/>
      <c r="BO222" s="126"/>
      <c r="BP222" s="126">
        <v>2024</v>
      </c>
      <c r="BQ222" s="126" t="s">
        <v>171</v>
      </c>
      <c r="BS222" s="128"/>
      <c r="BT222" s="221" t="s">
        <v>2994</v>
      </c>
      <c r="BU222" s="118">
        <v>2</v>
      </c>
      <c r="BV222" s="17">
        <v>3</v>
      </c>
      <c r="BW222" s="17">
        <v>0</v>
      </c>
      <c r="BX222" s="17">
        <v>0</v>
      </c>
      <c r="BY222" s="17">
        <v>0</v>
      </c>
      <c r="BZ222" s="17">
        <v>0</v>
      </c>
      <c r="CB222" s="17">
        <v>5</v>
      </c>
      <c r="CC222" s="121">
        <v>12</v>
      </c>
      <c r="CE222" s="118">
        <v>0</v>
      </c>
      <c r="CF222" s="17">
        <v>0</v>
      </c>
      <c r="CG222" s="17">
        <v>3</v>
      </c>
      <c r="CH222" s="17">
        <v>0</v>
      </c>
      <c r="CI222" s="17">
        <v>0</v>
      </c>
      <c r="CJ222" s="17">
        <v>0</v>
      </c>
      <c r="CK222" s="17">
        <v>0</v>
      </c>
      <c r="CL222" s="121">
        <v>3</v>
      </c>
      <c r="CM222" s="17" t="s">
        <v>1292</v>
      </c>
      <c r="CN222" s="17" t="s">
        <v>251</v>
      </c>
      <c r="CO222" s="17" t="s">
        <v>1293</v>
      </c>
      <c r="CP222" s="17">
        <v>2</v>
      </c>
      <c r="CQ222" s="118">
        <v>1</v>
      </c>
      <c r="CR222" s="17">
        <v>0</v>
      </c>
      <c r="CS222" s="17" t="s">
        <v>676</v>
      </c>
      <c r="CY222" s="121"/>
      <c r="CZ222" s="118"/>
      <c r="DC222" s="121"/>
      <c r="DD222" s="126"/>
      <c r="DF222" s="118"/>
      <c r="DG222" s="17" t="s">
        <v>1118</v>
      </c>
      <c r="DI222" s="126" t="s">
        <v>2616</v>
      </c>
      <c r="DJ222" s="118">
        <v>9</v>
      </c>
      <c r="DK222" s="118" t="s">
        <v>1187</v>
      </c>
      <c r="DL222" s="121"/>
      <c r="DM222" s="17" t="s">
        <v>1156</v>
      </c>
      <c r="DQ222" s="121"/>
      <c r="DY222" s="118"/>
      <c r="ED222" s="121"/>
      <c r="EK222" s="118"/>
      <c r="EL222" s="129"/>
      <c r="EM222" s="118">
        <v>50</v>
      </c>
      <c r="EN222" s="17">
        <v>5</v>
      </c>
      <c r="EO222" s="121"/>
      <c r="EP222" s="17">
        <v>42</v>
      </c>
      <c r="EQ222" s="118"/>
      <c r="ER222" s="121"/>
      <c r="EV222" s="128"/>
      <c r="EW222" s="128"/>
      <c r="EZ222" s="121"/>
      <c r="FB222" s="118"/>
      <c r="FI222" s="121"/>
      <c r="FK222" s="118"/>
      <c r="FZ222" s="129"/>
      <c r="GB222" s="118"/>
      <c r="GH222" s="121"/>
      <c r="GI222" s="118"/>
      <c r="GN222" s="121"/>
      <c r="GO222" s="118"/>
      <c r="GU222" s="121"/>
      <c r="GV222" s="118"/>
      <c r="GY222" s="121"/>
      <c r="GZ222" s="118"/>
      <c r="HA222" s="121"/>
      <c r="HC222" s="118"/>
      <c r="HS222" s="121"/>
      <c r="HT222" s="17" t="s">
        <v>1188</v>
      </c>
      <c r="IA222" s="128"/>
      <c r="IB222" s="128"/>
      <c r="IC222" s="128"/>
      <c r="ID222" s="128"/>
    </row>
    <row r="223" spans="1:238" s="17" customFormat="1" ht="12">
      <c r="A223" s="118">
        <v>217</v>
      </c>
      <c r="B223" s="17" t="s">
        <v>670</v>
      </c>
      <c r="C223" s="17">
        <v>0</v>
      </c>
      <c r="D223" s="17" t="s">
        <v>663</v>
      </c>
      <c r="E223" s="17" t="s">
        <v>1740</v>
      </c>
      <c r="F223" s="17" t="s">
        <v>2113</v>
      </c>
      <c r="G223" s="17" t="s">
        <v>79</v>
      </c>
      <c r="H223" s="119">
        <v>-17.777760000000001</v>
      </c>
      <c r="I223" s="120">
        <v>-63.196097000000002</v>
      </c>
      <c r="J223" s="17" t="s">
        <v>303</v>
      </c>
      <c r="K223" s="17" t="s">
        <v>176</v>
      </c>
      <c r="L223" s="17" t="s">
        <v>304</v>
      </c>
      <c r="M223" s="121" t="s">
        <v>177</v>
      </c>
      <c r="N223" s="122">
        <v>25</v>
      </c>
      <c r="O223" s="123" t="s">
        <v>78</v>
      </c>
      <c r="P223" s="17" t="s">
        <v>196</v>
      </c>
      <c r="Q223" s="121" t="s">
        <v>179</v>
      </c>
      <c r="R223" s="124">
        <v>0</v>
      </c>
      <c r="S223" s="124">
        <v>0</v>
      </c>
      <c r="T223" s="124">
        <v>3</v>
      </c>
      <c r="U223" s="124">
        <v>0</v>
      </c>
      <c r="V223" s="124">
        <v>2</v>
      </c>
      <c r="W223" s="124">
        <v>4</v>
      </c>
      <c r="X223" s="124">
        <v>3</v>
      </c>
      <c r="Y223" s="125">
        <v>0</v>
      </c>
      <c r="Z223" s="17">
        <v>12</v>
      </c>
      <c r="AA223" s="126"/>
      <c r="AB223" s="127" t="s">
        <v>1163</v>
      </c>
      <c r="AC223" s="227" t="s">
        <v>2114</v>
      </c>
      <c r="AD223" s="227">
        <v>3</v>
      </c>
      <c r="AE223" s="227" t="s">
        <v>181</v>
      </c>
      <c r="AF223" s="227">
        <v>1</v>
      </c>
      <c r="AG223" s="227" t="s">
        <v>211</v>
      </c>
      <c r="AH223" s="227" t="s">
        <v>833</v>
      </c>
      <c r="AI223" s="227">
        <v>0</v>
      </c>
      <c r="AJ223" s="227" t="s">
        <v>184</v>
      </c>
      <c r="AK223" s="227">
        <v>1</v>
      </c>
      <c r="AL223" s="227" t="s">
        <v>206</v>
      </c>
      <c r="AM223" s="227" t="s">
        <v>77</v>
      </c>
      <c r="AN223" s="227">
        <v>0</v>
      </c>
      <c r="AO223" s="227" t="s">
        <v>77</v>
      </c>
      <c r="AP223" s="227">
        <v>0</v>
      </c>
      <c r="AQ223" s="227" t="s">
        <v>77</v>
      </c>
      <c r="AR223" s="227" t="s">
        <v>2115</v>
      </c>
      <c r="AS223" s="227">
        <v>2</v>
      </c>
      <c r="AT223" s="227" t="s">
        <v>210</v>
      </c>
      <c r="AU223" s="227">
        <v>1</v>
      </c>
      <c r="AV223" s="227" t="s">
        <v>206</v>
      </c>
      <c r="AW223" s="227" t="s">
        <v>2116</v>
      </c>
      <c r="AX223" s="227">
        <v>4</v>
      </c>
      <c r="AY223" s="227" t="s">
        <v>230</v>
      </c>
      <c r="AZ223" s="227">
        <v>0</v>
      </c>
      <c r="BA223" s="227" t="s">
        <v>206</v>
      </c>
      <c r="BB223" s="227" t="s">
        <v>675</v>
      </c>
      <c r="BC223" s="227">
        <v>3</v>
      </c>
      <c r="BD223" s="227" t="s">
        <v>230</v>
      </c>
      <c r="BE223" s="227">
        <v>0</v>
      </c>
      <c r="BF223" s="227" t="s">
        <v>206</v>
      </c>
      <c r="BG223" s="227">
        <v>0</v>
      </c>
      <c r="BH223" s="227">
        <v>0</v>
      </c>
      <c r="BI223" s="227">
        <v>0</v>
      </c>
      <c r="BJ223" s="227">
        <v>0</v>
      </c>
      <c r="BK223" s="227">
        <v>0</v>
      </c>
      <c r="BL223" s="17">
        <v>12</v>
      </c>
      <c r="BM223" s="126"/>
      <c r="BN223" s="126"/>
      <c r="BO223" s="126"/>
      <c r="BP223" s="126">
        <v>2024</v>
      </c>
      <c r="BQ223" s="126" t="s">
        <v>171</v>
      </c>
      <c r="BS223" s="128"/>
      <c r="BT223" s="221" t="s">
        <v>2995</v>
      </c>
      <c r="BU223" s="118">
        <v>2</v>
      </c>
      <c r="BV223" s="17">
        <v>0</v>
      </c>
      <c r="BW223" s="17">
        <v>0</v>
      </c>
      <c r="BX223" s="17">
        <v>1</v>
      </c>
      <c r="BY223" s="17">
        <v>0</v>
      </c>
      <c r="BZ223" s="17">
        <v>1</v>
      </c>
      <c r="CB223" s="17">
        <v>4</v>
      </c>
      <c r="CC223" s="121">
        <v>12</v>
      </c>
      <c r="CE223" s="118">
        <v>0</v>
      </c>
      <c r="CF223" s="17">
        <v>0</v>
      </c>
      <c r="CG223" s="17">
        <v>0</v>
      </c>
      <c r="CH223" s="17">
        <v>0</v>
      </c>
      <c r="CI223" s="17">
        <v>0</v>
      </c>
      <c r="CJ223" s="17">
        <v>1</v>
      </c>
      <c r="CK223" s="17">
        <v>0</v>
      </c>
      <c r="CL223" s="121">
        <v>1</v>
      </c>
      <c r="CM223" s="17" t="s">
        <v>2996</v>
      </c>
      <c r="CN223" s="17" t="s">
        <v>2866</v>
      </c>
      <c r="CO223" s="17" t="s">
        <v>1448</v>
      </c>
      <c r="CP223" s="17">
        <v>1</v>
      </c>
      <c r="CQ223" s="118">
        <v>1</v>
      </c>
      <c r="CR223" s="17">
        <v>1</v>
      </c>
      <c r="CS223" s="17" t="s">
        <v>676</v>
      </c>
      <c r="CT223" s="17" t="s">
        <v>677</v>
      </c>
      <c r="CY223" s="121"/>
      <c r="CZ223" s="118"/>
      <c r="DC223" s="121"/>
      <c r="DD223" s="126"/>
      <c r="DF223" s="118"/>
      <c r="DG223" s="17" t="s">
        <v>1180</v>
      </c>
      <c r="DI223" s="126" t="s">
        <v>2833</v>
      </c>
      <c r="DJ223" s="118">
        <v>3</v>
      </c>
      <c r="DK223" s="118" t="s">
        <v>2834</v>
      </c>
      <c r="DL223" s="121"/>
      <c r="DM223" s="17" t="s">
        <v>1299</v>
      </c>
      <c r="DQ223" s="121"/>
      <c r="DY223" s="118"/>
      <c r="ED223" s="121"/>
      <c r="EK223" s="118"/>
      <c r="EL223" s="121"/>
      <c r="EM223" s="118">
        <v>50</v>
      </c>
      <c r="EN223" s="17">
        <v>4</v>
      </c>
      <c r="EO223" s="121"/>
      <c r="EP223" s="17">
        <v>42</v>
      </c>
      <c r="EQ223" s="118"/>
      <c r="ER223" s="121"/>
      <c r="EV223" s="128"/>
      <c r="EW223" s="128"/>
      <c r="EZ223" s="121"/>
      <c r="FB223" s="118"/>
      <c r="FI223" s="121"/>
      <c r="FK223" s="118"/>
      <c r="FZ223" s="129"/>
      <c r="GB223" s="118"/>
      <c r="GH223" s="121"/>
      <c r="GI223" s="118"/>
      <c r="GN223" s="121"/>
      <c r="GO223" s="118"/>
      <c r="GU223" s="121"/>
      <c r="GV223" s="118"/>
      <c r="GY223" s="121"/>
      <c r="GZ223" s="118"/>
      <c r="HA223" s="121"/>
      <c r="HC223" s="118"/>
      <c r="HS223" s="121"/>
      <c r="HT223" s="17" t="s">
        <v>2997</v>
      </c>
    </row>
    <row r="224" spans="1:238" s="17" customFormat="1" ht="12">
      <c r="A224" s="118">
        <v>218</v>
      </c>
      <c r="B224" s="17" t="s">
        <v>940</v>
      </c>
      <c r="C224" s="17">
        <v>0</v>
      </c>
      <c r="D224" s="17" t="s">
        <v>663</v>
      </c>
      <c r="E224" s="17" t="s">
        <v>1880</v>
      </c>
      <c r="F224" s="17" t="s">
        <v>2117</v>
      </c>
      <c r="G224" s="17" t="s">
        <v>79</v>
      </c>
      <c r="H224" s="119">
        <v>-17.390560000000001</v>
      </c>
      <c r="I224" s="120">
        <v>-66.207499999999996</v>
      </c>
      <c r="J224" s="17" t="s">
        <v>303</v>
      </c>
      <c r="K224" s="17" t="s">
        <v>201</v>
      </c>
      <c r="L224" s="17" t="s">
        <v>312</v>
      </c>
      <c r="M224" s="121" t="s">
        <v>201</v>
      </c>
      <c r="N224" s="122">
        <v>40</v>
      </c>
      <c r="O224" s="123" t="s">
        <v>78</v>
      </c>
      <c r="P224" s="17" t="s">
        <v>196</v>
      </c>
      <c r="Q224" s="121" t="s">
        <v>179</v>
      </c>
      <c r="R224" s="124">
        <v>0</v>
      </c>
      <c r="S224" s="124">
        <v>0</v>
      </c>
      <c r="T224" s="124">
        <v>3</v>
      </c>
      <c r="U224" s="124">
        <v>0</v>
      </c>
      <c r="V224" s="124">
        <v>3</v>
      </c>
      <c r="W224" s="124">
        <v>3</v>
      </c>
      <c r="X224" s="124">
        <v>2</v>
      </c>
      <c r="Y224" s="125">
        <v>0</v>
      </c>
      <c r="Z224" s="17">
        <v>11</v>
      </c>
      <c r="AA224" s="126"/>
      <c r="AB224" s="127" t="s">
        <v>203</v>
      </c>
      <c r="AC224" s="227" t="s">
        <v>204</v>
      </c>
      <c r="AD224" s="227">
        <v>3</v>
      </c>
      <c r="AE224" s="227" t="s">
        <v>205</v>
      </c>
      <c r="AF224" s="227">
        <v>1</v>
      </c>
      <c r="AG224" s="227" t="s">
        <v>206</v>
      </c>
      <c r="AH224" s="227" t="s">
        <v>207</v>
      </c>
      <c r="AI224" s="227">
        <v>0</v>
      </c>
      <c r="AJ224" s="227" t="s">
        <v>208</v>
      </c>
      <c r="AK224" s="227">
        <v>0</v>
      </c>
      <c r="AL224" s="227" t="s">
        <v>236</v>
      </c>
      <c r="AM224" s="227" t="s">
        <v>77</v>
      </c>
      <c r="AN224" s="227">
        <v>0</v>
      </c>
      <c r="AO224" s="227" t="s">
        <v>77</v>
      </c>
      <c r="AP224" s="227">
        <v>0</v>
      </c>
      <c r="AQ224" s="227" t="s">
        <v>77</v>
      </c>
      <c r="AR224" s="227" t="s">
        <v>198</v>
      </c>
      <c r="AS224" s="227">
        <v>3</v>
      </c>
      <c r="AT224" s="227" t="s">
        <v>210</v>
      </c>
      <c r="AU224" s="227">
        <v>1</v>
      </c>
      <c r="AV224" s="227" t="s">
        <v>236</v>
      </c>
      <c r="AW224" s="227" t="s">
        <v>186</v>
      </c>
      <c r="AX224" s="227">
        <v>3</v>
      </c>
      <c r="AY224" s="227" t="s">
        <v>230</v>
      </c>
      <c r="AZ224" s="227">
        <v>0</v>
      </c>
      <c r="BA224" s="227" t="s">
        <v>236</v>
      </c>
      <c r="BB224" s="227" t="s">
        <v>258</v>
      </c>
      <c r="BC224" s="227">
        <v>2</v>
      </c>
      <c r="BD224" s="227" t="s">
        <v>230</v>
      </c>
      <c r="BE224" s="227">
        <v>0</v>
      </c>
      <c r="BF224" s="227" t="s">
        <v>206</v>
      </c>
      <c r="BG224" s="227">
        <v>0</v>
      </c>
      <c r="BH224" s="227">
        <v>0</v>
      </c>
      <c r="BI224" s="227">
        <v>0</v>
      </c>
      <c r="BJ224" s="227">
        <v>0</v>
      </c>
      <c r="BK224" s="227">
        <v>0</v>
      </c>
      <c r="BL224" s="17">
        <v>11</v>
      </c>
      <c r="BM224" s="126"/>
      <c r="BN224" s="126"/>
      <c r="BO224" s="126"/>
      <c r="BP224" s="126">
        <v>2024</v>
      </c>
      <c r="BQ224" s="126" t="s">
        <v>171</v>
      </c>
      <c r="BS224" s="128"/>
      <c r="BT224" s="221" t="s">
        <v>2998</v>
      </c>
      <c r="BU224" s="118">
        <v>0</v>
      </c>
      <c r="BV224" s="17">
        <v>0</v>
      </c>
      <c r="BW224" s="17">
        <v>0</v>
      </c>
      <c r="BX224" s="17">
        <v>1</v>
      </c>
      <c r="BY224" s="17">
        <v>0</v>
      </c>
      <c r="BZ224" s="17">
        <v>1</v>
      </c>
      <c r="CB224" s="17">
        <v>2</v>
      </c>
      <c r="CC224" s="121">
        <v>11</v>
      </c>
      <c r="CE224" s="118">
        <v>0</v>
      </c>
      <c r="CF224" s="17">
        <v>0</v>
      </c>
      <c r="CG224" s="17">
        <v>1</v>
      </c>
      <c r="CH224" s="17">
        <v>0</v>
      </c>
      <c r="CI224" s="17">
        <v>0</v>
      </c>
      <c r="CJ224" s="17">
        <v>1</v>
      </c>
      <c r="CK224" s="17">
        <v>0</v>
      </c>
      <c r="CL224" s="121">
        <v>2</v>
      </c>
      <c r="CM224" s="17" t="s">
        <v>2999</v>
      </c>
      <c r="CN224" s="17" t="s">
        <v>2805</v>
      </c>
      <c r="CO224" s="17" t="s">
        <v>1432</v>
      </c>
      <c r="CP224" s="17">
        <v>2</v>
      </c>
      <c r="CQ224" s="118">
        <v>1</v>
      </c>
      <c r="CR224" s="17">
        <v>1</v>
      </c>
      <c r="CS224" s="17" t="s">
        <v>676</v>
      </c>
      <c r="CT224" s="17" t="s">
        <v>677</v>
      </c>
      <c r="CY224" s="121"/>
      <c r="CZ224" s="118"/>
      <c r="DC224" s="121"/>
      <c r="DD224" s="126"/>
      <c r="DF224" s="118"/>
      <c r="DG224" s="17" t="s">
        <v>1412</v>
      </c>
      <c r="DI224" s="126" t="s">
        <v>3000</v>
      </c>
      <c r="DJ224" s="118">
        <v>1</v>
      </c>
      <c r="DK224" s="118" t="s">
        <v>3001</v>
      </c>
      <c r="DL224" s="121"/>
      <c r="DM224" s="17" t="s">
        <v>1351</v>
      </c>
      <c r="DQ224" s="121"/>
      <c r="DY224" s="118"/>
      <c r="ED224" s="121"/>
      <c r="EK224" s="118"/>
      <c r="EL224" s="129"/>
      <c r="EM224" s="118">
        <v>70</v>
      </c>
      <c r="EN224" s="17">
        <v>2</v>
      </c>
      <c r="EO224" s="121"/>
      <c r="EP224" s="17">
        <v>59</v>
      </c>
      <c r="EQ224" s="118"/>
      <c r="ER224" s="121"/>
      <c r="EV224" s="128"/>
      <c r="EW224" s="128"/>
      <c r="EZ224" s="121"/>
      <c r="FB224" s="118"/>
      <c r="FI224" s="121"/>
      <c r="FK224" s="118"/>
      <c r="FZ224" s="129"/>
      <c r="GB224" s="118"/>
      <c r="GH224" s="121"/>
      <c r="GI224" s="118"/>
      <c r="GN224" s="121"/>
      <c r="GO224" s="118"/>
      <c r="GU224" s="121"/>
      <c r="GV224" s="118"/>
      <c r="GY224" s="121"/>
      <c r="GZ224" s="118"/>
      <c r="HA224" s="121"/>
      <c r="HC224" s="118"/>
      <c r="HS224" s="121"/>
      <c r="HT224" s="17" t="s">
        <v>3002</v>
      </c>
    </row>
    <row r="225" spans="1:238" s="17" customFormat="1" ht="12">
      <c r="A225" s="118">
        <v>219</v>
      </c>
      <c r="B225" s="17" t="s">
        <v>555</v>
      </c>
      <c r="C225" s="17">
        <v>0</v>
      </c>
      <c r="D225" s="17" t="s">
        <v>663</v>
      </c>
      <c r="E225" s="17" t="s">
        <v>1710</v>
      </c>
      <c r="F225" s="17" t="s">
        <v>2118</v>
      </c>
      <c r="G225" s="17" t="s">
        <v>79</v>
      </c>
      <c r="H225" s="119">
        <v>-17.76005</v>
      </c>
      <c r="I225" s="120">
        <v>-63.196669999999997</v>
      </c>
      <c r="J225" s="17" t="s">
        <v>303</v>
      </c>
      <c r="K225" s="17" t="s">
        <v>176</v>
      </c>
      <c r="L225" s="17" t="s">
        <v>304</v>
      </c>
      <c r="M225" s="121" t="s">
        <v>177</v>
      </c>
      <c r="N225" s="122">
        <v>8</v>
      </c>
      <c r="O225" s="123" t="s">
        <v>610</v>
      </c>
      <c r="P225" s="17" t="s">
        <v>178</v>
      </c>
      <c r="Q225" s="121" t="s">
        <v>179</v>
      </c>
      <c r="R225" s="124">
        <v>3</v>
      </c>
      <c r="S225" s="124">
        <v>3</v>
      </c>
      <c r="T225" s="124">
        <v>0</v>
      </c>
      <c r="U225" s="124">
        <v>0</v>
      </c>
      <c r="V225" s="124">
        <v>0</v>
      </c>
      <c r="W225" s="124">
        <v>3</v>
      </c>
      <c r="X225" s="124">
        <v>2</v>
      </c>
      <c r="Y225" s="125">
        <v>0</v>
      </c>
      <c r="Z225" s="17">
        <v>11</v>
      </c>
      <c r="AA225" s="126"/>
      <c r="AB225" s="127" t="s">
        <v>333</v>
      </c>
      <c r="AC225" s="227" t="s">
        <v>216</v>
      </c>
      <c r="AD225" s="227">
        <v>3</v>
      </c>
      <c r="AE225" s="227" t="s">
        <v>181</v>
      </c>
      <c r="AF225" s="227">
        <v>1</v>
      </c>
      <c r="AG225" s="227" t="s">
        <v>211</v>
      </c>
      <c r="AH225" s="227" t="s">
        <v>217</v>
      </c>
      <c r="AI225" s="227">
        <v>3</v>
      </c>
      <c r="AJ225" s="227" t="s">
        <v>184</v>
      </c>
      <c r="AK225" s="227">
        <v>1</v>
      </c>
      <c r="AL225" s="227" t="s">
        <v>195</v>
      </c>
      <c r="AM225" s="227" t="s">
        <v>77</v>
      </c>
      <c r="AN225" s="227">
        <v>0</v>
      </c>
      <c r="AO225" s="227" t="s">
        <v>77</v>
      </c>
      <c r="AP225" s="227">
        <v>0</v>
      </c>
      <c r="AQ225" s="227" t="s">
        <v>77</v>
      </c>
      <c r="AR225" s="227" t="s">
        <v>77</v>
      </c>
      <c r="AS225" s="227">
        <v>0</v>
      </c>
      <c r="AT225" s="227" t="s">
        <v>77</v>
      </c>
      <c r="AU225" s="227">
        <v>0</v>
      </c>
      <c r="AV225" s="227" t="s">
        <v>77</v>
      </c>
      <c r="AW225" s="227" t="s">
        <v>218</v>
      </c>
      <c r="AX225" s="227">
        <v>3</v>
      </c>
      <c r="AY225" s="227" t="s">
        <v>325</v>
      </c>
      <c r="AZ225" s="227">
        <v>1</v>
      </c>
      <c r="BA225" s="227" t="s">
        <v>189</v>
      </c>
      <c r="BB225" s="227" t="s">
        <v>258</v>
      </c>
      <c r="BC225" s="227">
        <v>2</v>
      </c>
      <c r="BD225" s="227" t="s">
        <v>326</v>
      </c>
      <c r="BE225" s="227">
        <v>0</v>
      </c>
      <c r="BF225" s="227" t="s">
        <v>189</v>
      </c>
      <c r="BG225" s="227">
        <v>0</v>
      </c>
      <c r="BH225" s="227">
        <v>0</v>
      </c>
      <c r="BI225" s="227">
        <v>0</v>
      </c>
      <c r="BJ225" s="227">
        <v>0</v>
      </c>
      <c r="BK225" s="227">
        <v>0</v>
      </c>
      <c r="BL225" s="17">
        <v>11</v>
      </c>
      <c r="BM225" s="126"/>
      <c r="BN225" s="126"/>
      <c r="BO225" s="126"/>
      <c r="BP225" s="126">
        <v>2024</v>
      </c>
      <c r="BQ225" s="126" t="s">
        <v>171</v>
      </c>
      <c r="BS225" s="128"/>
      <c r="BT225" s="221" t="s">
        <v>2913</v>
      </c>
      <c r="BU225" s="118">
        <v>2</v>
      </c>
      <c r="BV225" s="17">
        <v>0</v>
      </c>
      <c r="BW225" s="17">
        <v>0</v>
      </c>
      <c r="BX225" s="17">
        <v>1</v>
      </c>
      <c r="BY225" s="17">
        <v>0</v>
      </c>
      <c r="BZ225" s="17">
        <v>2</v>
      </c>
      <c r="CB225" s="17">
        <v>5</v>
      </c>
      <c r="CC225" s="121">
        <v>11</v>
      </c>
      <c r="CE225" s="118">
        <v>0</v>
      </c>
      <c r="CF225" s="17">
        <v>0</v>
      </c>
      <c r="CG225" s="17">
        <v>1</v>
      </c>
      <c r="CH225" s="17">
        <v>0</v>
      </c>
      <c r="CI225" s="17">
        <v>0</v>
      </c>
      <c r="CJ225" s="17">
        <v>0</v>
      </c>
      <c r="CK225" s="17">
        <v>0</v>
      </c>
      <c r="CL225" s="121">
        <v>1</v>
      </c>
      <c r="CM225" s="17" t="s">
        <v>1431</v>
      </c>
      <c r="CN225" s="17" t="s">
        <v>2805</v>
      </c>
      <c r="CO225" s="17" t="s">
        <v>1432</v>
      </c>
      <c r="CP225" s="17">
        <v>4</v>
      </c>
      <c r="CQ225" s="118">
        <v>0</v>
      </c>
      <c r="CR225" s="17">
        <v>2</v>
      </c>
      <c r="CT225" s="17" t="s">
        <v>677</v>
      </c>
      <c r="CY225" s="121"/>
      <c r="CZ225" s="118"/>
      <c r="DC225" s="121"/>
      <c r="DD225" s="126"/>
      <c r="DF225" s="118"/>
      <c r="DG225" s="17" t="s">
        <v>1137</v>
      </c>
      <c r="DI225" s="126" t="s">
        <v>2633</v>
      </c>
      <c r="DJ225" s="118">
        <v>16</v>
      </c>
      <c r="DK225" s="118" t="s">
        <v>1433</v>
      </c>
      <c r="DL225" s="121"/>
      <c r="DM225" s="17" t="s">
        <v>1120</v>
      </c>
      <c r="DQ225" s="121"/>
      <c r="DY225" s="118"/>
      <c r="ED225" s="121"/>
      <c r="EK225" s="118"/>
      <c r="EL225" s="129"/>
      <c r="EM225" s="118">
        <v>30</v>
      </c>
      <c r="EN225" s="17">
        <v>5</v>
      </c>
      <c r="EO225" s="121"/>
      <c r="EP225" s="17">
        <v>23</v>
      </c>
      <c r="EQ225" s="118"/>
      <c r="ER225" s="121"/>
      <c r="EV225" s="128"/>
      <c r="EW225" s="128"/>
      <c r="EZ225" s="121"/>
      <c r="FB225" s="118"/>
      <c r="FI225" s="121"/>
      <c r="FK225" s="118"/>
      <c r="FZ225" s="129"/>
      <c r="GB225" s="118"/>
      <c r="GH225" s="121"/>
      <c r="GI225" s="118"/>
      <c r="GN225" s="121"/>
      <c r="GO225" s="118"/>
      <c r="GU225" s="121"/>
      <c r="GV225" s="118"/>
      <c r="GY225" s="121"/>
      <c r="GZ225" s="118"/>
      <c r="HA225" s="121"/>
      <c r="HC225" s="118"/>
      <c r="HS225" s="121"/>
      <c r="HT225" s="17" t="s">
        <v>1434</v>
      </c>
    </row>
    <row r="226" spans="1:238" s="17" customFormat="1" ht="12">
      <c r="A226" s="118">
        <v>220</v>
      </c>
      <c r="B226" s="17" t="s">
        <v>555</v>
      </c>
      <c r="C226" s="17">
        <v>0</v>
      </c>
      <c r="D226" s="17" t="s">
        <v>663</v>
      </c>
      <c r="E226" s="17" t="s">
        <v>1759</v>
      </c>
      <c r="F226" s="17" t="s">
        <v>2119</v>
      </c>
      <c r="G226" s="17" t="s">
        <v>79</v>
      </c>
      <c r="H226" s="119">
        <v>-17.732818999999999</v>
      </c>
      <c r="I226" s="120">
        <v>-63.175795000000001</v>
      </c>
      <c r="J226" s="17" t="s">
        <v>303</v>
      </c>
      <c r="K226" s="17" t="s">
        <v>176</v>
      </c>
      <c r="L226" s="17" t="s">
        <v>304</v>
      </c>
      <c r="M226" s="121" t="s">
        <v>177</v>
      </c>
      <c r="N226" s="122">
        <v>25</v>
      </c>
      <c r="O226" s="123" t="s">
        <v>78</v>
      </c>
      <c r="P226" s="17" t="s">
        <v>178</v>
      </c>
      <c r="Q226" s="121" t="s">
        <v>179</v>
      </c>
      <c r="R226" s="124">
        <v>3</v>
      </c>
      <c r="S226" s="124">
        <v>3</v>
      </c>
      <c r="T226" s="124">
        <v>0</v>
      </c>
      <c r="U226" s="124">
        <v>0</v>
      </c>
      <c r="V226" s="124">
        <v>0</v>
      </c>
      <c r="W226" s="124">
        <v>3</v>
      </c>
      <c r="X226" s="124">
        <v>2</v>
      </c>
      <c r="Y226" s="125">
        <v>0</v>
      </c>
      <c r="Z226" s="17">
        <v>11</v>
      </c>
      <c r="AA226" s="126"/>
      <c r="AB226" s="127" t="s">
        <v>333</v>
      </c>
      <c r="AC226" s="227" t="s">
        <v>222</v>
      </c>
      <c r="AD226" s="227">
        <v>3</v>
      </c>
      <c r="AE226" s="227" t="s">
        <v>181</v>
      </c>
      <c r="AF226" s="227">
        <v>1</v>
      </c>
      <c r="AG226" s="227" t="s">
        <v>211</v>
      </c>
      <c r="AH226" s="227" t="s">
        <v>222</v>
      </c>
      <c r="AI226" s="227">
        <v>3</v>
      </c>
      <c r="AJ226" s="227" t="s">
        <v>184</v>
      </c>
      <c r="AK226" s="227">
        <v>1</v>
      </c>
      <c r="AL226" s="227" t="s">
        <v>211</v>
      </c>
      <c r="AM226" s="227" t="s">
        <v>77</v>
      </c>
      <c r="AN226" s="227">
        <v>0</v>
      </c>
      <c r="AO226" s="227" t="s">
        <v>77</v>
      </c>
      <c r="AP226" s="227">
        <v>0</v>
      </c>
      <c r="AQ226" s="227" t="s">
        <v>77</v>
      </c>
      <c r="AR226" s="227" t="s">
        <v>77</v>
      </c>
      <c r="AS226" s="227">
        <v>0</v>
      </c>
      <c r="AT226" s="227" t="s">
        <v>77</v>
      </c>
      <c r="AU226" s="227">
        <v>0</v>
      </c>
      <c r="AV226" s="227" t="s">
        <v>77</v>
      </c>
      <c r="AW226" s="227" t="s">
        <v>218</v>
      </c>
      <c r="AX226" s="227">
        <v>3</v>
      </c>
      <c r="AY226" s="227" t="s">
        <v>325</v>
      </c>
      <c r="AZ226" s="227">
        <v>1</v>
      </c>
      <c r="BA226" s="227" t="s">
        <v>189</v>
      </c>
      <c r="BB226" s="227" t="s">
        <v>258</v>
      </c>
      <c r="BC226" s="227">
        <v>2</v>
      </c>
      <c r="BD226" s="227" t="s">
        <v>326</v>
      </c>
      <c r="BE226" s="227">
        <v>0</v>
      </c>
      <c r="BF226" s="227" t="s">
        <v>189</v>
      </c>
      <c r="BG226" s="227">
        <v>0</v>
      </c>
      <c r="BH226" s="227">
        <v>0</v>
      </c>
      <c r="BI226" s="227">
        <v>0</v>
      </c>
      <c r="BJ226" s="227">
        <v>0</v>
      </c>
      <c r="BK226" s="227">
        <v>0</v>
      </c>
      <c r="BL226" s="17">
        <v>11</v>
      </c>
      <c r="BM226" s="126"/>
      <c r="BN226" s="126"/>
      <c r="BO226" s="126"/>
      <c r="BP226" s="126">
        <v>2024</v>
      </c>
      <c r="BQ226" s="126" t="s">
        <v>171</v>
      </c>
      <c r="BS226" s="128"/>
      <c r="BT226" s="221" t="s">
        <v>2923</v>
      </c>
      <c r="BU226" s="118">
        <v>2</v>
      </c>
      <c r="BV226" s="17">
        <v>0</v>
      </c>
      <c r="BW226" s="17">
        <v>0</v>
      </c>
      <c r="BX226" s="17">
        <v>0</v>
      </c>
      <c r="BY226" s="17">
        <v>0</v>
      </c>
      <c r="BZ226" s="17">
        <v>2</v>
      </c>
      <c r="CB226" s="17">
        <v>4</v>
      </c>
      <c r="CC226" s="121">
        <v>11</v>
      </c>
      <c r="CE226" s="118">
        <v>0</v>
      </c>
      <c r="CF226" s="17">
        <v>0</v>
      </c>
      <c r="CG226" s="17">
        <v>0</v>
      </c>
      <c r="CH226" s="17">
        <v>0</v>
      </c>
      <c r="CI226" s="17">
        <v>0</v>
      </c>
      <c r="CJ226" s="17">
        <v>0</v>
      </c>
      <c r="CK226" s="17">
        <v>0</v>
      </c>
      <c r="CL226" s="121">
        <v>0</v>
      </c>
      <c r="CM226" s="17" t="s">
        <v>2924</v>
      </c>
      <c r="CN226" s="17" t="s">
        <v>1107</v>
      </c>
      <c r="CO226" s="17" t="s">
        <v>1448</v>
      </c>
      <c r="CP226" s="17">
        <v>5</v>
      </c>
      <c r="CQ226" s="118">
        <v>0</v>
      </c>
      <c r="CR226" s="17">
        <v>2</v>
      </c>
      <c r="CT226" s="17" t="s">
        <v>677</v>
      </c>
      <c r="CY226" s="121"/>
      <c r="CZ226" s="118"/>
      <c r="DC226" s="121"/>
      <c r="DD226" s="126"/>
      <c r="DF226" s="118"/>
      <c r="DG226" s="17" t="s">
        <v>1127</v>
      </c>
      <c r="DI226" s="126" t="s">
        <v>2822</v>
      </c>
      <c r="DJ226" s="118">
        <v>7</v>
      </c>
      <c r="DK226" s="118" t="s">
        <v>2823</v>
      </c>
      <c r="DL226" s="121"/>
      <c r="DM226" s="17" t="s">
        <v>130</v>
      </c>
      <c r="DQ226" s="121"/>
      <c r="DY226" s="118"/>
      <c r="ED226" s="121"/>
      <c r="EK226" s="118"/>
      <c r="EL226" s="121"/>
      <c r="EM226" s="118">
        <v>50</v>
      </c>
      <c r="EN226" s="17">
        <v>4</v>
      </c>
      <c r="EO226" s="121"/>
      <c r="EP226" s="17">
        <v>42</v>
      </c>
      <c r="EQ226" s="118"/>
      <c r="ER226" s="121"/>
      <c r="EV226" s="128"/>
      <c r="EW226" s="128"/>
      <c r="EZ226" s="121"/>
      <c r="FB226" s="118"/>
      <c r="FI226" s="121"/>
      <c r="FK226" s="118"/>
      <c r="FZ226" s="129"/>
      <c r="GB226" s="118"/>
      <c r="GH226" s="121"/>
      <c r="GI226" s="118"/>
      <c r="GN226" s="121"/>
      <c r="GO226" s="118"/>
      <c r="GU226" s="121"/>
      <c r="GV226" s="118"/>
      <c r="GY226" s="121"/>
      <c r="GZ226" s="118"/>
      <c r="HA226" s="121"/>
      <c r="HC226" s="118"/>
      <c r="HS226" s="121"/>
      <c r="HT226" s="17" t="s">
        <v>2823</v>
      </c>
    </row>
    <row r="227" spans="1:238" s="17" customFormat="1" ht="12">
      <c r="A227" s="118">
        <v>221</v>
      </c>
      <c r="B227" s="17">
        <v>0</v>
      </c>
      <c r="C227" s="17" t="s">
        <v>2037</v>
      </c>
      <c r="D227" s="17" t="s">
        <v>663</v>
      </c>
      <c r="E227" s="17" t="s">
        <v>553</v>
      </c>
      <c r="F227" s="17" t="s">
        <v>2120</v>
      </c>
      <c r="G227" s="17" t="s">
        <v>79</v>
      </c>
      <c r="H227" s="119">
        <v>-17.798210999999998</v>
      </c>
      <c r="I227" s="120">
        <v>-63.179057</v>
      </c>
      <c r="J227" s="17" t="s">
        <v>303</v>
      </c>
      <c r="K227" s="17" t="s">
        <v>176</v>
      </c>
      <c r="L227" s="17" t="s">
        <v>304</v>
      </c>
      <c r="M227" s="121" t="s">
        <v>177</v>
      </c>
      <c r="N227" s="122">
        <v>6</v>
      </c>
      <c r="O227" s="123" t="s">
        <v>610</v>
      </c>
      <c r="P227" s="17" t="s">
        <v>178</v>
      </c>
      <c r="Q227" s="121" t="s">
        <v>179</v>
      </c>
      <c r="R227" s="124">
        <v>3</v>
      </c>
      <c r="S227" s="124">
        <v>3</v>
      </c>
      <c r="T227" s="124">
        <v>0</v>
      </c>
      <c r="U227" s="124">
        <v>0</v>
      </c>
      <c r="V227" s="124">
        <v>0</v>
      </c>
      <c r="W227" s="124">
        <v>0</v>
      </c>
      <c r="X227" s="124">
        <v>0</v>
      </c>
      <c r="Y227" s="125">
        <v>3</v>
      </c>
      <c r="Z227" s="17">
        <v>9</v>
      </c>
      <c r="AA227" s="126"/>
      <c r="AB227" s="127" t="s">
        <v>1163</v>
      </c>
      <c r="AC227" s="227" t="s">
        <v>194</v>
      </c>
      <c r="AD227" s="227">
        <v>3</v>
      </c>
      <c r="AE227" s="227" t="s">
        <v>181</v>
      </c>
      <c r="AF227" s="227">
        <v>1</v>
      </c>
      <c r="AG227" s="227" t="s">
        <v>211</v>
      </c>
      <c r="AH227" s="227" t="s">
        <v>222</v>
      </c>
      <c r="AI227" s="227">
        <v>3</v>
      </c>
      <c r="AJ227" s="227" t="s">
        <v>184</v>
      </c>
      <c r="AK227" s="227">
        <v>1</v>
      </c>
      <c r="AL227" s="227" t="s">
        <v>206</v>
      </c>
      <c r="AM227" s="227" t="s">
        <v>77</v>
      </c>
      <c r="AN227" s="227">
        <v>0</v>
      </c>
      <c r="AO227" s="227" t="s">
        <v>209</v>
      </c>
      <c r="AP227" s="227">
        <v>0</v>
      </c>
      <c r="AQ227" s="227" t="s">
        <v>77</v>
      </c>
      <c r="AR227" s="227" t="s">
        <v>77</v>
      </c>
      <c r="AS227" s="227">
        <v>0</v>
      </c>
      <c r="AT227" s="227" t="s">
        <v>77</v>
      </c>
      <c r="AU227" s="227">
        <v>0</v>
      </c>
      <c r="AV227" s="227" t="s">
        <v>77</v>
      </c>
      <c r="AW227" s="227" t="s">
        <v>77</v>
      </c>
      <c r="AX227" s="227">
        <v>0</v>
      </c>
      <c r="AY227" s="227" t="s">
        <v>210</v>
      </c>
      <c r="AZ227" s="227">
        <v>1</v>
      </c>
      <c r="BA227" s="227" t="s">
        <v>236</v>
      </c>
      <c r="BB227" s="227" t="s">
        <v>77</v>
      </c>
      <c r="BC227" s="227">
        <v>0</v>
      </c>
      <c r="BD227" s="227" t="s">
        <v>77</v>
      </c>
      <c r="BE227" s="227">
        <v>0</v>
      </c>
      <c r="BF227" s="227" t="s">
        <v>77</v>
      </c>
      <c r="BG227" s="227" t="s">
        <v>749</v>
      </c>
      <c r="BH227" s="227">
        <v>3</v>
      </c>
      <c r="BI227" s="227" t="s">
        <v>210</v>
      </c>
      <c r="BJ227" s="227">
        <v>1</v>
      </c>
      <c r="BK227" s="227" t="s">
        <v>236</v>
      </c>
      <c r="BL227" s="17">
        <v>9</v>
      </c>
      <c r="BM227" s="126"/>
      <c r="BN227" s="126"/>
      <c r="BO227" s="126"/>
      <c r="BP227" s="126">
        <v>2024</v>
      </c>
      <c r="BQ227" s="126" t="s">
        <v>171</v>
      </c>
      <c r="BS227" s="128"/>
      <c r="BT227" s="221" t="s">
        <v>3003</v>
      </c>
      <c r="BU227" s="118">
        <v>3</v>
      </c>
      <c r="BV227" s="17">
        <v>0</v>
      </c>
      <c r="BW227" s="17">
        <v>0</v>
      </c>
      <c r="BX227" s="17">
        <v>0</v>
      </c>
      <c r="BY227" s="17">
        <v>1</v>
      </c>
      <c r="BZ227" s="17">
        <v>0</v>
      </c>
      <c r="CB227" s="17">
        <v>4</v>
      </c>
      <c r="CC227" s="121">
        <v>9</v>
      </c>
      <c r="CE227" s="118">
        <v>0</v>
      </c>
      <c r="CF227" s="17">
        <v>0</v>
      </c>
      <c r="CG227" s="17">
        <v>0</v>
      </c>
      <c r="CH227" s="17">
        <v>1</v>
      </c>
      <c r="CI227" s="17">
        <v>0</v>
      </c>
      <c r="CJ227" s="17">
        <v>3</v>
      </c>
      <c r="CK227" s="17">
        <v>0</v>
      </c>
      <c r="CL227" s="121">
        <v>4</v>
      </c>
      <c r="CM227" s="17" t="s">
        <v>3004</v>
      </c>
      <c r="CN227" s="17" t="s">
        <v>1107</v>
      </c>
      <c r="CO227" s="17" t="s">
        <v>1108</v>
      </c>
      <c r="CP227" s="17">
        <v>2</v>
      </c>
      <c r="CQ227" s="118">
        <v>1</v>
      </c>
      <c r="CR227" s="17">
        <v>0</v>
      </c>
      <c r="CS227" s="17" t="s">
        <v>676</v>
      </c>
      <c r="CY227" s="121"/>
      <c r="CZ227" s="118"/>
      <c r="DC227" s="121"/>
      <c r="DD227" s="126"/>
      <c r="DF227" s="118"/>
      <c r="DG227" s="17" t="s">
        <v>1224</v>
      </c>
      <c r="DI227" s="126" t="s">
        <v>3005</v>
      </c>
      <c r="DJ227" s="118">
        <v>1</v>
      </c>
      <c r="DK227" s="118" t="s">
        <v>2929</v>
      </c>
      <c r="DL227" s="121"/>
      <c r="DM227" s="17" t="s">
        <v>3006</v>
      </c>
      <c r="DQ227" s="121"/>
      <c r="DY227" s="118"/>
      <c r="ED227" s="121"/>
      <c r="EK227" s="118"/>
      <c r="EL227" s="121"/>
      <c r="EM227" s="118">
        <v>30</v>
      </c>
      <c r="EN227" s="17">
        <v>4</v>
      </c>
      <c r="EO227" s="121"/>
      <c r="EP227" s="17">
        <v>21</v>
      </c>
      <c r="EQ227" s="118"/>
      <c r="ER227" s="121"/>
      <c r="EV227" s="128"/>
      <c r="EW227" s="128"/>
      <c r="EZ227" s="121"/>
      <c r="FB227" s="118"/>
      <c r="FI227" s="121"/>
      <c r="FK227" s="118"/>
      <c r="FZ227" s="129"/>
      <c r="GB227" s="118"/>
      <c r="GH227" s="121"/>
      <c r="GI227" s="118"/>
      <c r="GN227" s="121"/>
      <c r="GO227" s="118"/>
      <c r="GU227" s="121"/>
      <c r="GV227" s="118"/>
      <c r="GY227" s="121"/>
      <c r="GZ227" s="118"/>
      <c r="HA227" s="121"/>
      <c r="HC227" s="118"/>
      <c r="HS227" s="121"/>
      <c r="HT227" s="17" t="s">
        <v>3007</v>
      </c>
    </row>
    <row r="228" spans="1:238" s="17" customFormat="1" ht="12">
      <c r="A228" s="118">
        <v>222</v>
      </c>
      <c r="B228" s="17" t="s">
        <v>1054</v>
      </c>
      <c r="C228" s="17">
        <v>0</v>
      </c>
      <c r="D228" s="17" t="s">
        <v>663</v>
      </c>
      <c r="E228" s="17" t="s">
        <v>1772</v>
      </c>
      <c r="F228" s="17" t="s">
        <v>2121</v>
      </c>
      <c r="G228" s="17" t="s">
        <v>79</v>
      </c>
      <c r="H228" s="119">
        <v>-17.970061999999999</v>
      </c>
      <c r="I228" s="120">
        <v>-67.111180000000004</v>
      </c>
      <c r="J228" s="17">
        <v>0</v>
      </c>
      <c r="K228" s="17" t="s">
        <v>179</v>
      </c>
      <c r="L228" s="17" t="s">
        <v>179</v>
      </c>
      <c r="M228" s="121" t="s">
        <v>1051</v>
      </c>
      <c r="N228" s="122">
        <v>6</v>
      </c>
      <c r="O228" s="123" t="s">
        <v>610</v>
      </c>
      <c r="P228" s="17" t="s">
        <v>202</v>
      </c>
      <c r="Q228" s="121">
        <v>0</v>
      </c>
      <c r="R228" s="124">
        <v>0</v>
      </c>
      <c r="S228" s="124">
        <v>0</v>
      </c>
      <c r="T228" s="124">
        <v>3</v>
      </c>
      <c r="U228" s="124">
        <v>0</v>
      </c>
      <c r="V228" s="124">
        <v>0</v>
      </c>
      <c r="W228" s="124">
        <v>0</v>
      </c>
      <c r="X228" s="124">
        <v>0</v>
      </c>
      <c r="Y228" s="125">
        <v>3</v>
      </c>
      <c r="Z228" s="17">
        <v>6</v>
      </c>
      <c r="AA228" s="126"/>
      <c r="AB228" s="127" t="s">
        <v>853</v>
      </c>
      <c r="AC228" s="227" t="s">
        <v>257</v>
      </c>
      <c r="AD228" s="227">
        <v>3</v>
      </c>
      <c r="AE228" s="227" t="s">
        <v>853</v>
      </c>
      <c r="AF228" s="227">
        <v>1</v>
      </c>
      <c r="AG228" s="227" t="s">
        <v>189</v>
      </c>
      <c r="AH228" s="227" t="s">
        <v>1057</v>
      </c>
      <c r="AI228" s="227">
        <v>0</v>
      </c>
      <c r="AJ228" s="227" t="s">
        <v>854</v>
      </c>
      <c r="AK228" s="227">
        <v>2</v>
      </c>
      <c r="AL228" s="227" t="s">
        <v>189</v>
      </c>
      <c r="AM228" s="227" t="s">
        <v>77</v>
      </c>
      <c r="AN228" s="227">
        <v>0</v>
      </c>
      <c r="AO228" s="227" t="s">
        <v>77</v>
      </c>
      <c r="AP228" s="227">
        <v>2</v>
      </c>
      <c r="AQ228" s="227" t="s">
        <v>77</v>
      </c>
      <c r="AR228" s="227" t="s">
        <v>77</v>
      </c>
      <c r="AS228" s="227">
        <v>0</v>
      </c>
      <c r="AT228" s="227" t="s">
        <v>77</v>
      </c>
      <c r="AU228" s="227">
        <v>0</v>
      </c>
      <c r="AV228" s="227" t="s">
        <v>77</v>
      </c>
      <c r="AW228" s="227" t="s">
        <v>77</v>
      </c>
      <c r="AX228" s="227">
        <v>0</v>
      </c>
      <c r="AY228" s="227" t="s">
        <v>77</v>
      </c>
      <c r="AZ228" s="227">
        <v>0</v>
      </c>
      <c r="BA228" s="227" t="s">
        <v>77</v>
      </c>
      <c r="BB228" s="227" t="s">
        <v>77</v>
      </c>
      <c r="BC228" s="227">
        <v>0</v>
      </c>
      <c r="BD228" s="227" t="s">
        <v>77</v>
      </c>
      <c r="BE228" s="227">
        <v>0</v>
      </c>
      <c r="BF228" s="227" t="s">
        <v>77</v>
      </c>
      <c r="BG228" s="227" t="s">
        <v>749</v>
      </c>
      <c r="BH228" s="227">
        <v>3</v>
      </c>
      <c r="BI228" s="227" t="s">
        <v>325</v>
      </c>
      <c r="BJ228" s="227">
        <v>1</v>
      </c>
      <c r="BK228" s="227" t="s">
        <v>189</v>
      </c>
      <c r="BL228" s="17">
        <v>6</v>
      </c>
      <c r="BM228" s="126"/>
      <c r="BN228" s="126"/>
      <c r="BO228" s="126"/>
      <c r="BP228" s="126">
        <v>2024</v>
      </c>
      <c r="BQ228" s="126" t="s">
        <v>171</v>
      </c>
      <c r="BS228" s="128"/>
      <c r="BT228" s="221" t="s">
        <v>3008</v>
      </c>
      <c r="BU228" s="118">
        <v>0</v>
      </c>
      <c r="BV228" s="17">
        <v>0</v>
      </c>
      <c r="BW228" s="17">
        <v>0</v>
      </c>
      <c r="BX228" s="17">
        <v>0</v>
      </c>
      <c r="BY228" s="17">
        <v>0</v>
      </c>
      <c r="BZ228" s="17">
        <v>2</v>
      </c>
      <c r="CB228" s="17">
        <v>2</v>
      </c>
      <c r="CC228" s="121">
        <v>6</v>
      </c>
      <c r="CE228" s="118">
        <v>0</v>
      </c>
      <c r="CF228" s="17">
        <v>0</v>
      </c>
      <c r="CG228" s="17">
        <v>0</v>
      </c>
      <c r="CH228" s="17">
        <v>0</v>
      </c>
      <c r="CI228" s="17">
        <v>0</v>
      </c>
      <c r="CJ228" s="17">
        <v>0</v>
      </c>
      <c r="CK228" s="17">
        <v>0</v>
      </c>
      <c r="CL228" s="121">
        <v>0</v>
      </c>
      <c r="CM228" s="17" t="s">
        <v>3009</v>
      </c>
      <c r="CN228" s="17" t="s">
        <v>1107</v>
      </c>
      <c r="CO228" s="17" t="s">
        <v>1125</v>
      </c>
      <c r="CP228" s="17">
        <v>3</v>
      </c>
      <c r="CQ228" s="118">
        <v>0</v>
      </c>
      <c r="CR228" s="17">
        <v>2</v>
      </c>
      <c r="CT228" s="17" t="s">
        <v>677</v>
      </c>
      <c r="CY228" s="121"/>
      <c r="CZ228" s="118"/>
      <c r="DC228" s="121"/>
      <c r="DD228" s="126"/>
      <c r="DF228" s="118"/>
      <c r="DG228" s="17" t="s">
        <v>1127</v>
      </c>
      <c r="DI228" s="126" t="s">
        <v>3010</v>
      </c>
      <c r="DJ228" s="118">
        <v>4</v>
      </c>
      <c r="DK228" s="118" t="s">
        <v>2910</v>
      </c>
      <c r="DL228" s="121"/>
      <c r="DM228" s="17" t="s">
        <v>130</v>
      </c>
      <c r="DQ228" s="121"/>
      <c r="DY228" s="118"/>
      <c r="ED228" s="121"/>
      <c r="EK228" s="118"/>
      <c r="EL228" s="129"/>
      <c r="EM228" s="118">
        <v>30</v>
      </c>
      <c r="EN228" s="17">
        <v>2</v>
      </c>
      <c r="EO228" s="121"/>
      <c r="EP228" s="17">
        <v>21</v>
      </c>
      <c r="EQ228" s="118"/>
      <c r="ER228" s="121"/>
      <c r="EV228" s="128"/>
      <c r="EW228" s="128"/>
      <c r="EZ228" s="121"/>
      <c r="FB228" s="118"/>
      <c r="FI228" s="121"/>
      <c r="FK228" s="118"/>
      <c r="FZ228" s="129"/>
      <c r="GB228" s="118"/>
      <c r="GH228" s="121"/>
      <c r="GI228" s="118"/>
      <c r="GN228" s="121"/>
      <c r="GO228" s="118"/>
      <c r="GU228" s="121"/>
      <c r="GV228" s="118"/>
      <c r="GY228" s="121"/>
      <c r="GZ228" s="118"/>
      <c r="HA228" s="121"/>
      <c r="HC228" s="118"/>
      <c r="HS228" s="121"/>
      <c r="HT228" s="17" t="s">
        <v>2910</v>
      </c>
    </row>
    <row r="229" spans="1:238" s="17" customFormat="1" ht="12">
      <c r="A229" s="118">
        <v>223</v>
      </c>
      <c r="B229" s="17" t="s">
        <v>670</v>
      </c>
      <c r="C229" s="17">
        <v>0</v>
      </c>
      <c r="D229" s="17" t="s">
        <v>663</v>
      </c>
      <c r="E229" s="17" t="s">
        <v>1844</v>
      </c>
      <c r="F229" s="17" t="s">
        <v>2122</v>
      </c>
      <c r="G229" s="17" t="s">
        <v>79</v>
      </c>
      <c r="H229" s="119">
        <v>-17.551988000000001</v>
      </c>
      <c r="I229" s="120">
        <v>-65.834889000000004</v>
      </c>
      <c r="J229" s="17" t="s">
        <v>310</v>
      </c>
      <c r="K229" s="17" t="s">
        <v>953</v>
      </c>
      <c r="L229" s="17" t="s">
        <v>953</v>
      </c>
      <c r="M229" s="121" t="s">
        <v>201</v>
      </c>
      <c r="N229" s="122">
        <v>40</v>
      </c>
      <c r="O229" s="123" t="s">
        <v>78</v>
      </c>
      <c r="P229" s="17" t="s">
        <v>202</v>
      </c>
      <c r="Q229" s="121" t="s">
        <v>179</v>
      </c>
      <c r="R229" s="124">
        <v>0</v>
      </c>
      <c r="S229" s="124">
        <v>0</v>
      </c>
      <c r="T229" s="124">
        <v>3</v>
      </c>
      <c r="U229" s="124">
        <v>0</v>
      </c>
      <c r="V229" s="124">
        <v>3</v>
      </c>
      <c r="W229" s="124">
        <v>3</v>
      </c>
      <c r="X229" s="124">
        <v>3</v>
      </c>
      <c r="Y229" s="125">
        <v>0</v>
      </c>
      <c r="Z229" s="17">
        <v>12</v>
      </c>
      <c r="AA229" s="126"/>
      <c r="AB229" s="127" t="s">
        <v>203</v>
      </c>
      <c r="AC229" s="227" t="s">
        <v>204</v>
      </c>
      <c r="AD229" s="227">
        <v>3</v>
      </c>
      <c r="AE229" s="227" t="s">
        <v>205</v>
      </c>
      <c r="AF229" s="227">
        <v>1</v>
      </c>
      <c r="AG229" s="227" t="s">
        <v>206</v>
      </c>
      <c r="AH229" s="227" t="s">
        <v>207</v>
      </c>
      <c r="AI229" s="227">
        <v>0</v>
      </c>
      <c r="AJ229" s="227" t="s">
        <v>208</v>
      </c>
      <c r="AK229" s="227">
        <v>0</v>
      </c>
      <c r="AL229" s="227" t="s">
        <v>206</v>
      </c>
      <c r="AM229" s="227" t="s">
        <v>77</v>
      </c>
      <c r="AN229" s="227">
        <v>0</v>
      </c>
      <c r="AO229" s="227" t="s">
        <v>77</v>
      </c>
      <c r="AP229" s="227">
        <v>0</v>
      </c>
      <c r="AQ229" s="227" t="s">
        <v>77</v>
      </c>
      <c r="AR229" s="227" t="s">
        <v>198</v>
      </c>
      <c r="AS229" s="227">
        <v>3</v>
      </c>
      <c r="AT229" s="227" t="s">
        <v>210</v>
      </c>
      <c r="AU229" s="227">
        <v>1</v>
      </c>
      <c r="AV229" s="227" t="s">
        <v>206</v>
      </c>
      <c r="AW229" s="227" t="s">
        <v>186</v>
      </c>
      <c r="AX229" s="227">
        <v>3</v>
      </c>
      <c r="AY229" s="227" t="s">
        <v>230</v>
      </c>
      <c r="AZ229" s="227">
        <v>0</v>
      </c>
      <c r="BA229" s="227" t="s">
        <v>206</v>
      </c>
      <c r="BB229" s="227" t="s">
        <v>675</v>
      </c>
      <c r="BC229" s="227">
        <v>3</v>
      </c>
      <c r="BD229" s="227" t="s">
        <v>230</v>
      </c>
      <c r="BE229" s="227">
        <v>0</v>
      </c>
      <c r="BF229" s="227" t="s">
        <v>206</v>
      </c>
      <c r="BG229" s="227">
        <v>0</v>
      </c>
      <c r="BH229" s="227">
        <v>0</v>
      </c>
      <c r="BI229" s="227">
        <v>0</v>
      </c>
      <c r="BJ229" s="227">
        <v>0</v>
      </c>
      <c r="BK229" s="227">
        <v>0</v>
      </c>
      <c r="BL229" s="17">
        <v>12</v>
      </c>
      <c r="BM229" s="126"/>
      <c r="BN229" s="126"/>
      <c r="BO229" s="126"/>
      <c r="BP229" s="126">
        <v>2024</v>
      </c>
      <c r="BQ229" s="126" t="s">
        <v>171</v>
      </c>
      <c r="BS229" s="128"/>
      <c r="BT229" s="221" t="s">
        <v>2818</v>
      </c>
      <c r="BU229" s="118">
        <v>0</v>
      </c>
      <c r="BV229" s="17">
        <v>0</v>
      </c>
      <c r="BW229" s="17">
        <v>0</v>
      </c>
      <c r="BX229" s="17">
        <v>0</v>
      </c>
      <c r="BY229" s="17">
        <v>0</v>
      </c>
      <c r="BZ229" s="17">
        <v>3</v>
      </c>
      <c r="CB229" s="17">
        <v>3</v>
      </c>
      <c r="CC229" s="121">
        <v>12</v>
      </c>
      <c r="CE229" s="118">
        <v>0</v>
      </c>
      <c r="CF229" s="17">
        <v>0</v>
      </c>
      <c r="CG229" s="17">
        <v>0</v>
      </c>
      <c r="CH229" s="17">
        <v>0</v>
      </c>
      <c r="CI229" s="17">
        <v>0</v>
      </c>
      <c r="CJ229" s="17">
        <v>0</v>
      </c>
      <c r="CK229" s="17">
        <v>0</v>
      </c>
      <c r="CL229" s="121">
        <v>0</v>
      </c>
      <c r="CM229" s="17" t="s">
        <v>1123</v>
      </c>
      <c r="CN229" s="17" t="s">
        <v>1124</v>
      </c>
      <c r="CO229" s="17" t="s">
        <v>1125</v>
      </c>
      <c r="CP229" s="17">
        <v>26</v>
      </c>
      <c r="CQ229" s="118">
        <v>1</v>
      </c>
      <c r="CR229" s="17">
        <v>2</v>
      </c>
      <c r="CS229" s="17" t="s">
        <v>676</v>
      </c>
      <c r="CT229" s="17" t="s">
        <v>677</v>
      </c>
      <c r="CY229" s="121"/>
      <c r="CZ229" s="118"/>
      <c r="DC229" s="121"/>
      <c r="DD229" s="126"/>
      <c r="DF229" s="118"/>
      <c r="DG229" s="17" t="s">
        <v>1127</v>
      </c>
      <c r="DI229" s="126" t="s">
        <v>2890</v>
      </c>
      <c r="DJ229" s="118">
        <v>2</v>
      </c>
      <c r="DK229" s="118" t="s">
        <v>2891</v>
      </c>
      <c r="DL229" s="121"/>
      <c r="DM229" s="17" t="s">
        <v>130</v>
      </c>
      <c r="DQ229" s="121"/>
      <c r="DY229" s="118"/>
      <c r="ED229" s="121"/>
      <c r="EK229" s="118"/>
      <c r="EL229" s="129"/>
      <c r="EM229" s="118">
        <v>70</v>
      </c>
      <c r="EN229" s="17">
        <v>3</v>
      </c>
      <c r="EO229" s="121"/>
      <c r="EP229" s="17">
        <v>59</v>
      </c>
      <c r="EQ229" s="118"/>
      <c r="ER229" s="121"/>
      <c r="EV229" s="128"/>
      <c r="EW229" s="128"/>
      <c r="EZ229" s="121"/>
      <c r="FB229" s="118"/>
      <c r="FI229" s="121"/>
      <c r="FK229" s="118"/>
      <c r="FZ229" s="129"/>
      <c r="GB229" s="118"/>
      <c r="GH229" s="121"/>
      <c r="GI229" s="118"/>
      <c r="GN229" s="121"/>
      <c r="GO229" s="118"/>
      <c r="GU229" s="121"/>
      <c r="GV229" s="118"/>
      <c r="GY229" s="121"/>
      <c r="GZ229" s="118"/>
      <c r="HA229" s="121"/>
      <c r="HC229" s="118"/>
      <c r="HS229" s="121"/>
      <c r="HT229" s="17" t="s">
        <v>2891</v>
      </c>
    </row>
    <row r="230" spans="1:238" s="17" customFormat="1" ht="12">
      <c r="A230" s="118">
        <v>224</v>
      </c>
      <c r="B230" s="17">
        <v>0</v>
      </c>
      <c r="C230" s="17">
        <v>0</v>
      </c>
      <c r="D230" s="17" t="s">
        <v>663</v>
      </c>
      <c r="E230" s="17" t="s">
        <v>1889</v>
      </c>
      <c r="F230" s="17" t="s">
        <v>2123</v>
      </c>
      <c r="G230" s="17" t="s">
        <v>79</v>
      </c>
      <c r="H230" s="119">
        <v>-17.771809999999999</v>
      </c>
      <c r="I230" s="120">
        <v>-63.204599999999999</v>
      </c>
      <c r="J230" s="17" t="s">
        <v>303</v>
      </c>
      <c r="K230" s="17" t="s">
        <v>176</v>
      </c>
      <c r="L230" s="17" t="s">
        <v>304</v>
      </c>
      <c r="M230" s="121" t="s">
        <v>177</v>
      </c>
      <c r="N230" s="122">
        <v>25</v>
      </c>
      <c r="O230" s="123" t="s">
        <v>78</v>
      </c>
      <c r="P230" s="17" t="s">
        <v>178</v>
      </c>
      <c r="Q230" s="121" t="s">
        <v>179</v>
      </c>
      <c r="R230" s="124">
        <v>3</v>
      </c>
      <c r="S230" s="124">
        <v>3</v>
      </c>
      <c r="T230" s="124">
        <v>0</v>
      </c>
      <c r="U230" s="124">
        <v>3</v>
      </c>
      <c r="V230" s="124">
        <v>0</v>
      </c>
      <c r="W230" s="124">
        <v>3</v>
      </c>
      <c r="X230" s="124">
        <v>1</v>
      </c>
      <c r="Y230" s="125">
        <v>0</v>
      </c>
      <c r="Z230" s="17">
        <v>13</v>
      </c>
      <c r="AA230" s="126"/>
      <c r="AB230" s="127" t="s">
        <v>3011</v>
      </c>
      <c r="AC230" s="227" t="s">
        <v>2124</v>
      </c>
      <c r="AD230" s="227">
        <v>3</v>
      </c>
      <c r="AE230" s="227" t="s">
        <v>181</v>
      </c>
      <c r="AF230" s="227">
        <v>1</v>
      </c>
      <c r="AG230" s="227" t="s">
        <v>182</v>
      </c>
      <c r="AH230" s="227" t="s">
        <v>222</v>
      </c>
      <c r="AI230" s="227">
        <v>3</v>
      </c>
      <c r="AJ230" s="227" t="s">
        <v>184</v>
      </c>
      <c r="AK230" s="227">
        <v>1</v>
      </c>
      <c r="AL230" s="227" t="s">
        <v>178</v>
      </c>
      <c r="AM230" s="227" t="s">
        <v>185</v>
      </c>
      <c r="AN230" s="227">
        <v>3</v>
      </c>
      <c r="AO230" s="227" t="s">
        <v>184</v>
      </c>
      <c r="AP230" s="227">
        <v>1</v>
      </c>
      <c r="AQ230" s="227" t="s">
        <v>178</v>
      </c>
      <c r="AR230" s="227" t="s">
        <v>77</v>
      </c>
      <c r="AS230" s="227">
        <v>0</v>
      </c>
      <c r="AT230" s="227" t="s">
        <v>77</v>
      </c>
      <c r="AU230" s="227">
        <v>0</v>
      </c>
      <c r="AV230" s="227" t="s">
        <v>77</v>
      </c>
      <c r="AW230" s="227" t="s">
        <v>317</v>
      </c>
      <c r="AX230" s="227">
        <v>3</v>
      </c>
      <c r="AY230" s="227" t="s">
        <v>325</v>
      </c>
      <c r="AZ230" s="227">
        <v>1</v>
      </c>
      <c r="BA230" s="227" t="s">
        <v>189</v>
      </c>
      <c r="BB230" s="227" t="s">
        <v>252</v>
      </c>
      <c r="BC230" s="227">
        <v>1</v>
      </c>
      <c r="BD230" s="227" t="s">
        <v>326</v>
      </c>
      <c r="BE230" s="227">
        <v>0</v>
      </c>
      <c r="BF230" s="227" t="s">
        <v>189</v>
      </c>
      <c r="BG230" s="227">
        <v>0</v>
      </c>
      <c r="BH230" s="227">
        <v>0</v>
      </c>
      <c r="BI230" s="227">
        <v>0</v>
      </c>
      <c r="BJ230" s="227">
        <v>0</v>
      </c>
      <c r="BK230" s="227">
        <v>0</v>
      </c>
      <c r="BL230" s="17">
        <v>13</v>
      </c>
      <c r="BM230" s="126"/>
      <c r="BN230" s="126"/>
      <c r="BO230" s="126"/>
      <c r="BP230" s="126">
        <v>2024</v>
      </c>
      <c r="BQ230" s="126" t="s">
        <v>171</v>
      </c>
      <c r="BS230" s="128"/>
      <c r="BT230" s="221" t="s">
        <v>2945</v>
      </c>
      <c r="BU230" s="118">
        <v>2</v>
      </c>
      <c r="BV230" s="17">
        <v>2</v>
      </c>
      <c r="BW230" s="17">
        <v>0</v>
      </c>
      <c r="BX230" s="17">
        <v>0</v>
      </c>
      <c r="BY230" s="17">
        <v>0</v>
      </c>
      <c r="BZ230" s="17">
        <v>1</v>
      </c>
      <c r="CB230" s="17">
        <v>5</v>
      </c>
      <c r="CC230" s="121">
        <v>13</v>
      </c>
      <c r="CE230" s="118">
        <v>0</v>
      </c>
      <c r="CF230" s="17">
        <v>0</v>
      </c>
      <c r="CG230" s="17">
        <v>2</v>
      </c>
      <c r="CH230" s="17">
        <v>0</v>
      </c>
      <c r="CI230" s="17">
        <v>0</v>
      </c>
      <c r="CJ230" s="17">
        <v>0</v>
      </c>
      <c r="CK230" s="17">
        <v>0</v>
      </c>
      <c r="CL230" s="121">
        <v>2</v>
      </c>
      <c r="CM230" s="17" t="s">
        <v>2946</v>
      </c>
      <c r="CN230" s="17" t="s">
        <v>1260</v>
      </c>
      <c r="CO230" s="17" t="s">
        <v>2947</v>
      </c>
      <c r="CP230" s="17">
        <v>4</v>
      </c>
      <c r="CQ230" s="118">
        <v>0</v>
      </c>
      <c r="CR230" s="17">
        <v>1</v>
      </c>
      <c r="CT230" s="17" t="s">
        <v>677</v>
      </c>
      <c r="CY230" s="121"/>
      <c r="CZ230" s="118"/>
      <c r="DC230" s="121"/>
      <c r="DD230" s="126"/>
      <c r="DF230" s="118"/>
      <c r="DG230" s="17" t="s">
        <v>1137</v>
      </c>
      <c r="DI230" s="126" t="s">
        <v>2715</v>
      </c>
      <c r="DJ230" s="118">
        <v>17</v>
      </c>
      <c r="DK230" s="118" t="s">
        <v>2948</v>
      </c>
      <c r="DL230" s="121"/>
      <c r="DM230" s="17" t="s">
        <v>1139</v>
      </c>
      <c r="DQ230" s="121"/>
      <c r="DY230" s="118"/>
      <c r="ED230" s="121"/>
      <c r="EK230" s="118"/>
      <c r="EL230" s="129"/>
      <c r="EM230" s="118">
        <v>50</v>
      </c>
      <c r="EN230" s="17">
        <v>5</v>
      </c>
      <c r="EO230" s="121"/>
      <c r="EP230" s="17">
        <v>42</v>
      </c>
      <c r="EQ230" s="118"/>
      <c r="ER230" s="121"/>
      <c r="EV230" s="128"/>
      <c r="EW230" s="128"/>
      <c r="EZ230" s="121"/>
      <c r="FB230" s="118"/>
      <c r="FI230" s="121"/>
      <c r="FK230" s="118"/>
      <c r="FZ230" s="129"/>
      <c r="GB230" s="118"/>
      <c r="GH230" s="121"/>
      <c r="GI230" s="118"/>
      <c r="GN230" s="121"/>
      <c r="GO230" s="118"/>
      <c r="GU230" s="121"/>
      <c r="GV230" s="118"/>
      <c r="GY230" s="121"/>
      <c r="GZ230" s="118"/>
      <c r="HA230" s="121"/>
      <c r="HC230" s="118"/>
      <c r="HS230" s="121"/>
      <c r="HT230" s="17" t="s">
        <v>2949</v>
      </c>
      <c r="IA230" s="128"/>
      <c r="IB230" s="128"/>
      <c r="IC230" s="128"/>
      <c r="ID230" s="128"/>
    </row>
    <row r="231" spans="1:238" s="17" customFormat="1" ht="12">
      <c r="A231" s="118">
        <v>225</v>
      </c>
      <c r="B231" s="17" t="s">
        <v>689</v>
      </c>
      <c r="C231" s="17">
        <v>0</v>
      </c>
      <c r="D231" s="17" t="s">
        <v>663</v>
      </c>
      <c r="E231" s="17" t="s">
        <v>1925</v>
      </c>
      <c r="F231" s="17" t="s">
        <v>2125</v>
      </c>
      <c r="G231" s="17" t="s">
        <v>79</v>
      </c>
      <c r="H231" s="119">
        <v>-22.0059</v>
      </c>
      <c r="I231" s="120">
        <v>-63.675899999999999</v>
      </c>
      <c r="J231" s="17" t="s">
        <v>303</v>
      </c>
      <c r="K231" s="17" t="s">
        <v>233</v>
      </c>
      <c r="L231" s="17" t="s">
        <v>311</v>
      </c>
      <c r="M231" s="121" t="s">
        <v>215</v>
      </c>
      <c r="N231" s="122">
        <v>40</v>
      </c>
      <c r="O231" s="123" t="s">
        <v>78</v>
      </c>
      <c r="P231" s="17" t="s">
        <v>196</v>
      </c>
      <c r="Q231" s="121" t="s">
        <v>179</v>
      </c>
      <c r="R231" s="124">
        <v>3</v>
      </c>
      <c r="S231" s="124">
        <v>3</v>
      </c>
      <c r="T231" s="124">
        <v>0</v>
      </c>
      <c r="U231" s="124">
        <v>3</v>
      </c>
      <c r="V231" s="124">
        <v>0</v>
      </c>
      <c r="W231" s="124">
        <v>3</v>
      </c>
      <c r="X231" s="124">
        <v>0</v>
      </c>
      <c r="Y231" s="125">
        <v>0</v>
      </c>
      <c r="Z231" s="17">
        <v>12</v>
      </c>
      <c r="AA231" s="126"/>
      <c r="AB231" s="127" t="s">
        <v>615</v>
      </c>
      <c r="AC231" s="227" t="s">
        <v>212</v>
      </c>
      <c r="AD231" s="227">
        <v>3</v>
      </c>
      <c r="AE231" s="227" t="s">
        <v>181</v>
      </c>
      <c r="AF231" s="227">
        <v>1</v>
      </c>
      <c r="AG231" s="227" t="s">
        <v>236</v>
      </c>
      <c r="AH231" s="227" t="s">
        <v>232</v>
      </c>
      <c r="AI231" s="227">
        <v>3</v>
      </c>
      <c r="AJ231" s="227" t="s">
        <v>227</v>
      </c>
      <c r="AK231" s="227">
        <v>1</v>
      </c>
      <c r="AL231" s="227" t="s">
        <v>206</v>
      </c>
      <c r="AM231" s="227" t="s">
        <v>185</v>
      </c>
      <c r="AN231" s="227">
        <v>3</v>
      </c>
      <c r="AO231" s="227" t="s">
        <v>184</v>
      </c>
      <c r="AP231" s="227">
        <v>1</v>
      </c>
      <c r="AQ231" s="227" t="s">
        <v>206</v>
      </c>
      <c r="AR231" s="227" t="s">
        <v>77</v>
      </c>
      <c r="AS231" s="227">
        <v>0</v>
      </c>
      <c r="AT231" s="227" t="s">
        <v>77</v>
      </c>
      <c r="AU231" s="227">
        <v>0</v>
      </c>
      <c r="AV231" s="227" t="s">
        <v>77</v>
      </c>
      <c r="AW231" s="227" t="s">
        <v>218</v>
      </c>
      <c r="AX231" s="227">
        <v>3</v>
      </c>
      <c r="AY231" s="227" t="s">
        <v>187</v>
      </c>
      <c r="AZ231" s="227">
        <v>1</v>
      </c>
      <c r="BA231" s="227" t="s">
        <v>236</v>
      </c>
      <c r="BB231" s="227" t="s">
        <v>77</v>
      </c>
      <c r="BC231" s="227">
        <v>0</v>
      </c>
      <c r="BD231" s="227" t="s">
        <v>77</v>
      </c>
      <c r="BE231" s="227">
        <v>0</v>
      </c>
      <c r="BF231" s="227" t="s">
        <v>77</v>
      </c>
      <c r="BG231" s="227">
        <v>0</v>
      </c>
      <c r="BH231" s="227">
        <v>0</v>
      </c>
      <c r="BI231" s="227">
        <v>0</v>
      </c>
      <c r="BJ231" s="227">
        <v>0</v>
      </c>
      <c r="BK231" s="227">
        <v>0</v>
      </c>
      <c r="BL231" s="17">
        <v>12</v>
      </c>
      <c r="BM231" s="126"/>
      <c r="BN231" s="126"/>
      <c r="BO231" s="126"/>
      <c r="BP231" s="126">
        <v>2024</v>
      </c>
      <c r="BQ231" s="126" t="s">
        <v>171</v>
      </c>
      <c r="BS231" s="128"/>
      <c r="BT231" s="221" t="s">
        <v>2852</v>
      </c>
      <c r="BU231" s="118">
        <v>3</v>
      </c>
      <c r="BV231" s="17">
        <v>0</v>
      </c>
      <c r="BW231" s="17">
        <v>0</v>
      </c>
      <c r="BX231" s="17">
        <v>1</v>
      </c>
      <c r="BY231" s="17">
        <v>0</v>
      </c>
      <c r="BZ231" s="17">
        <v>2</v>
      </c>
      <c r="CB231" s="17">
        <v>6</v>
      </c>
      <c r="CC231" s="121">
        <v>12</v>
      </c>
      <c r="CE231" s="118">
        <v>0</v>
      </c>
      <c r="CF231" s="17">
        <v>0</v>
      </c>
      <c r="CG231" s="17">
        <v>1</v>
      </c>
      <c r="CH231" s="17">
        <v>0</v>
      </c>
      <c r="CI231" s="17">
        <v>0</v>
      </c>
      <c r="CJ231" s="17">
        <v>0</v>
      </c>
      <c r="CK231" s="17">
        <v>0</v>
      </c>
      <c r="CL231" s="121">
        <v>1</v>
      </c>
      <c r="CM231" s="17" t="s">
        <v>1334</v>
      </c>
      <c r="CN231" s="17" t="s">
        <v>1200</v>
      </c>
      <c r="CO231" s="17" t="s">
        <v>1335</v>
      </c>
      <c r="CP231" s="17">
        <v>5</v>
      </c>
      <c r="CQ231" s="118">
        <v>1</v>
      </c>
      <c r="CR231" s="17">
        <v>2</v>
      </c>
      <c r="CS231" s="17" t="s">
        <v>676</v>
      </c>
      <c r="CT231" s="17" t="s">
        <v>677</v>
      </c>
      <c r="CY231" s="121"/>
      <c r="CZ231" s="118"/>
      <c r="DC231" s="121"/>
      <c r="DD231" s="126"/>
      <c r="DF231" s="118"/>
      <c r="DG231" s="17" t="s">
        <v>1137</v>
      </c>
      <c r="DI231" s="126" t="s">
        <v>2659</v>
      </c>
      <c r="DJ231" s="118">
        <v>20</v>
      </c>
      <c r="DK231" s="118" t="s">
        <v>1327</v>
      </c>
      <c r="DL231" s="121"/>
      <c r="DM231" s="17" t="s">
        <v>1120</v>
      </c>
      <c r="DQ231" s="121"/>
      <c r="DY231" s="118"/>
      <c r="ED231" s="121"/>
      <c r="EK231" s="118"/>
      <c r="EL231" s="129"/>
      <c r="EM231" s="118">
        <v>70</v>
      </c>
      <c r="EN231" s="17">
        <v>6</v>
      </c>
      <c r="EO231" s="121"/>
      <c r="EP231" s="17">
        <v>59</v>
      </c>
      <c r="EQ231" s="118"/>
      <c r="ER231" s="121"/>
      <c r="EV231" s="128"/>
      <c r="EW231" s="128"/>
      <c r="EZ231" s="121"/>
      <c r="FB231" s="118"/>
      <c r="FI231" s="121"/>
      <c r="FK231" s="118"/>
      <c r="FZ231" s="129"/>
      <c r="GB231" s="118"/>
      <c r="GH231" s="121"/>
      <c r="GI231" s="118"/>
      <c r="GN231" s="121"/>
      <c r="GO231" s="118"/>
      <c r="GU231" s="121"/>
      <c r="GV231" s="118"/>
      <c r="GY231" s="121"/>
      <c r="GZ231" s="118"/>
      <c r="HA231" s="121"/>
      <c r="HC231" s="118"/>
      <c r="HS231" s="121"/>
      <c r="HT231" s="17" t="s">
        <v>1490</v>
      </c>
    </row>
    <row r="232" spans="1:238" s="17" customFormat="1" ht="12">
      <c r="A232" s="118">
        <v>226</v>
      </c>
      <c r="B232" s="17">
        <v>0</v>
      </c>
      <c r="C232" s="17">
        <v>0</v>
      </c>
      <c r="D232" s="17" t="s">
        <v>663</v>
      </c>
      <c r="E232" s="17" t="s">
        <v>1734</v>
      </c>
      <c r="F232" s="17" t="s">
        <v>2126</v>
      </c>
      <c r="G232" s="17" t="s">
        <v>79</v>
      </c>
      <c r="H232" s="119">
        <v>-17.774051</v>
      </c>
      <c r="I232" s="120">
        <v>-63.199416999999997</v>
      </c>
      <c r="J232" s="17" t="s">
        <v>303</v>
      </c>
      <c r="K232" s="17" t="s">
        <v>176</v>
      </c>
      <c r="L232" s="17" t="s">
        <v>304</v>
      </c>
      <c r="M232" s="121" t="s">
        <v>177</v>
      </c>
      <c r="N232" s="122">
        <v>25</v>
      </c>
      <c r="O232" s="123" t="s">
        <v>78</v>
      </c>
      <c r="P232" s="17" t="s">
        <v>178</v>
      </c>
      <c r="Q232" s="121" t="s">
        <v>179</v>
      </c>
      <c r="R232" s="124">
        <v>0</v>
      </c>
      <c r="S232" s="124">
        <v>0</v>
      </c>
      <c r="T232" s="124">
        <v>3</v>
      </c>
      <c r="U232" s="124">
        <v>3</v>
      </c>
      <c r="V232" s="124">
        <v>1</v>
      </c>
      <c r="W232" s="124">
        <v>4</v>
      </c>
      <c r="X232" s="124">
        <v>0</v>
      </c>
      <c r="Y232" s="125">
        <v>0</v>
      </c>
      <c r="Z232" s="17">
        <v>11</v>
      </c>
      <c r="AA232" s="126"/>
      <c r="AB232" s="127" t="s">
        <v>231</v>
      </c>
      <c r="AC232" s="227" t="s">
        <v>2127</v>
      </c>
      <c r="AD232" s="227">
        <v>3</v>
      </c>
      <c r="AE232" s="227" t="s">
        <v>181</v>
      </c>
      <c r="AF232" s="227">
        <v>1</v>
      </c>
      <c r="AG232" s="227" t="s">
        <v>211</v>
      </c>
      <c r="AH232" s="227" t="s">
        <v>2128</v>
      </c>
      <c r="AI232" s="227">
        <v>0</v>
      </c>
      <c r="AJ232" s="227" t="s">
        <v>184</v>
      </c>
      <c r="AK232" s="227">
        <v>1</v>
      </c>
      <c r="AL232" s="227" t="s">
        <v>211</v>
      </c>
      <c r="AM232" s="227" t="s">
        <v>185</v>
      </c>
      <c r="AN232" s="227">
        <v>3</v>
      </c>
      <c r="AO232" s="227" t="s">
        <v>184</v>
      </c>
      <c r="AP232" s="227">
        <v>1</v>
      </c>
      <c r="AQ232" s="227" t="s">
        <v>211</v>
      </c>
      <c r="AR232" s="227" t="s">
        <v>566</v>
      </c>
      <c r="AS232" s="227">
        <v>1</v>
      </c>
      <c r="AT232" s="227" t="s">
        <v>210</v>
      </c>
      <c r="AU232" s="227">
        <v>1</v>
      </c>
      <c r="AV232" s="227" t="s">
        <v>206</v>
      </c>
      <c r="AW232" s="227" t="s">
        <v>2129</v>
      </c>
      <c r="AX232" s="227">
        <v>4</v>
      </c>
      <c r="AY232" s="227" t="s">
        <v>230</v>
      </c>
      <c r="AZ232" s="227">
        <v>0</v>
      </c>
      <c r="BA232" s="227" t="s">
        <v>211</v>
      </c>
      <c r="BB232" s="227" t="s">
        <v>77</v>
      </c>
      <c r="BC232" s="227">
        <v>0</v>
      </c>
      <c r="BD232" s="227" t="s">
        <v>77</v>
      </c>
      <c r="BE232" s="227">
        <v>0</v>
      </c>
      <c r="BF232" s="227" t="s">
        <v>77</v>
      </c>
      <c r="BG232" s="227">
        <v>0</v>
      </c>
      <c r="BH232" s="227">
        <v>0</v>
      </c>
      <c r="BI232" s="227">
        <v>0</v>
      </c>
      <c r="BJ232" s="227">
        <v>0</v>
      </c>
      <c r="BK232" s="227">
        <v>0</v>
      </c>
      <c r="BL232" s="17">
        <v>11</v>
      </c>
      <c r="BM232" s="126"/>
      <c r="BN232" s="126"/>
      <c r="BO232" s="126"/>
      <c r="BP232" s="126">
        <v>2024</v>
      </c>
      <c r="BQ232" s="126" t="s">
        <v>171</v>
      </c>
      <c r="BS232" s="128"/>
      <c r="BT232" s="221" t="s">
        <v>3012</v>
      </c>
      <c r="BU232" s="118">
        <v>1</v>
      </c>
      <c r="BV232" s="17">
        <v>2</v>
      </c>
      <c r="BW232" s="17">
        <v>0</v>
      </c>
      <c r="BX232" s="17">
        <v>0</v>
      </c>
      <c r="BY232" s="17">
        <v>0</v>
      </c>
      <c r="BZ232" s="17">
        <v>1</v>
      </c>
      <c r="CB232" s="17">
        <v>4</v>
      </c>
      <c r="CC232" s="121">
        <v>11</v>
      </c>
      <c r="CE232" s="118">
        <v>0</v>
      </c>
      <c r="CF232" s="17">
        <v>0</v>
      </c>
      <c r="CG232" s="17">
        <v>2</v>
      </c>
      <c r="CH232" s="17">
        <v>0</v>
      </c>
      <c r="CI232" s="17">
        <v>0</v>
      </c>
      <c r="CJ232" s="17">
        <v>0</v>
      </c>
      <c r="CK232" s="17">
        <v>0</v>
      </c>
      <c r="CL232" s="121">
        <v>2</v>
      </c>
      <c r="CM232" s="17" t="s">
        <v>3013</v>
      </c>
      <c r="CN232" s="17" t="s">
        <v>3014</v>
      </c>
      <c r="CO232" s="17" t="s">
        <v>1388</v>
      </c>
      <c r="CP232" s="17">
        <v>1</v>
      </c>
      <c r="CQ232" s="118">
        <v>1</v>
      </c>
      <c r="CR232" s="17">
        <v>1</v>
      </c>
      <c r="CS232" s="17" t="s">
        <v>676</v>
      </c>
      <c r="CT232" s="17" t="s">
        <v>677</v>
      </c>
      <c r="CY232" s="121"/>
      <c r="CZ232" s="118"/>
      <c r="DC232" s="121"/>
      <c r="DD232" s="126"/>
      <c r="DF232" s="118"/>
      <c r="DG232" s="17" t="s">
        <v>1137</v>
      </c>
      <c r="DI232" s="126" t="s">
        <v>2773</v>
      </c>
      <c r="DJ232" s="118">
        <v>6</v>
      </c>
      <c r="DK232" s="118" t="s">
        <v>3015</v>
      </c>
      <c r="DL232" s="121"/>
      <c r="DM232" s="17" t="s">
        <v>1139</v>
      </c>
      <c r="DQ232" s="121"/>
      <c r="DY232" s="118"/>
      <c r="ED232" s="121"/>
      <c r="EK232" s="118"/>
      <c r="EL232" s="129"/>
      <c r="EM232" s="118">
        <v>50</v>
      </c>
      <c r="EN232" s="17">
        <v>4</v>
      </c>
      <c r="EO232" s="121"/>
      <c r="EP232" s="17">
        <v>42</v>
      </c>
      <c r="EQ232" s="118"/>
      <c r="ER232" s="121"/>
      <c r="EV232" s="128"/>
      <c r="EW232" s="128"/>
      <c r="EZ232" s="121"/>
      <c r="FB232" s="118"/>
      <c r="FI232" s="121"/>
      <c r="FK232" s="118"/>
      <c r="FZ232" s="129"/>
      <c r="GB232" s="118"/>
      <c r="GH232" s="121"/>
      <c r="GI232" s="118"/>
      <c r="GN232" s="121"/>
      <c r="GO232" s="118"/>
      <c r="GU232" s="121"/>
      <c r="GV232" s="118"/>
      <c r="GY232" s="121"/>
      <c r="GZ232" s="118"/>
      <c r="HA232" s="121"/>
      <c r="HC232" s="118"/>
      <c r="HS232" s="121"/>
      <c r="HT232" s="17" t="s">
        <v>3016</v>
      </c>
    </row>
    <row r="233" spans="1:238" s="17" customFormat="1" ht="12">
      <c r="A233" s="118">
        <v>227</v>
      </c>
      <c r="B233" s="17" t="s">
        <v>689</v>
      </c>
      <c r="C233" s="17">
        <v>0</v>
      </c>
      <c r="D233" s="17" t="s">
        <v>663</v>
      </c>
      <c r="E233" s="17" t="s">
        <v>1911</v>
      </c>
      <c r="F233" s="17" t="s">
        <v>2130</v>
      </c>
      <c r="G233" s="17" t="s">
        <v>79</v>
      </c>
      <c r="H233" s="119">
        <v>-17.796683000000002</v>
      </c>
      <c r="I233" s="120">
        <v>-63.196716000000002</v>
      </c>
      <c r="J233" s="17" t="s">
        <v>303</v>
      </c>
      <c r="K233" s="17" t="s">
        <v>176</v>
      </c>
      <c r="L233" s="17" t="s">
        <v>304</v>
      </c>
      <c r="M233" s="121" t="s">
        <v>177</v>
      </c>
      <c r="N233" s="122">
        <v>35</v>
      </c>
      <c r="O233" s="123" t="s">
        <v>245</v>
      </c>
      <c r="P233" s="17" t="s">
        <v>196</v>
      </c>
      <c r="Q233" s="121" t="s">
        <v>179</v>
      </c>
      <c r="R233" s="124">
        <v>3</v>
      </c>
      <c r="S233" s="124">
        <v>3</v>
      </c>
      <c r="T233" s="124">
        <v>0</v>
      </c>
      <c r="U233" s="124">
        <v>3</v>
      </c>
      <c r="V233" s="124">
        <v>0</v>
      </c>
      <c r="W233" s="124">
        <v>3</v>
      </c>
      <c r="X233" s="124">
        <v>0</v>
      </c>
      <c r="Y233" s="125">
        <v>0</v>
      </c>
      <c r="Z233" s="17">
        <v>12</v>
      </c>
      <c r="AA233" s="126"/>
      <c r="AB233" s="127" t="s">
        <v>180</v>
      </c>
      <c r="AC233" s="227" t="s">
        <v>212</v>
      </c>
      <c r="AD233" s="227">
        <v>3</v>
      </c>
      <c r="AE233" s="227" t="s">
        <v>181</v>
      </c>
      <c r="AF233" s="227">
        <v>1</v>
      </c>
      <c r="AG233" s="227" t="s">
        <v>211</v>
      </c>
      <c r="AH233" s="227" t="s">
        <v>232</v>
      </c>
      <c r="AI233" s="227">
        <v>3</v>
      </c>
      <c r="AJ233" s="227" t="s">
        <v>184</v>
      </c>
      <c r="AK233" s="227">
        <v>1</v>
      </c>
      <c r="AL233" s="227" t="s">
        <v>236</v>
      </c>
      <c r="AM233" s="227" t="s">
        <v>185</v>
      </c>
      <c r="AN233" s="227">
        <v>3</v>
      </c>
      <c r="AO233" s="227" t="s">
        <v>184</v>
      </c>
      <c r="AP233" s="227">
        <v>1</v>
      </c>
      <c r="AQ233" s="227" t="s">
        <v>236</v>
      </c>
      <c r="AR233" s="227" t="s">
        <v>77</v>
      </c>
      <c r="AS233" s="227">
        <v>0</v>
      </c>
      <c r="AT233" s="227" t="s">
        <v>77</v>
      </c>
      <c r="AU233" s="227">
        <v>0</v>
      </c>
      <c r="AV233" s="227" t="s">
        <v>77</v>
      </c>
      <c r="AW233" s="227" t="s">
        <v>218</v>
      </c>
      <c r="AX233" s="227">
        <v>3</v>
      </c>
      <c r="AY233" s="227" t="s">
        <v>187</v>
      </c>
      <c r="AZ233" s="227">
        <v>1</v>
      </c>
      <c r="BA233" s="227" t="s">
        <v>236</v>
      </c>
      <c r="BB233" s="227" t="s">
        <v>77</v>
      </c>
      <c r="BC233" s="227">
        <v>0</v>
      </c>
      <c r="BD233" s="227" t="s">
        <v>77</v>
      </c>
      <c r="BE233" s="227">
        <v>0</v>
      </c>
      <c r="BF233" s="227" t="s">
        <v>77</v>
      </c>
      <c r="BG233" s="227">
        <v>0</v>
      </c>
      <c r="BH233" s="227">
        <v>0</v>
      </c>
      <c r="BI233" s="227">
        <v>0</v>
      </c>
      <c r="BJ233" s="227">
        <v>0</v>
      </c>
      <c r="BK233" s="227">
        <v>0</v>
      </c>
      <c r="BL233" s="17">
        <v>12</v>
      </c>
      <c r="BM233" s="126"/>
      <c r="BN233" s="126"/>
      <c r="BO233" s="126"/>
      <c r="BP233" s="126">
        <v>2024</v>
      </c>
      <c r="BQ233" s="126" t="s">
        <v>171</v>
      </c>
      <c r="BS233" s="128"/>
      <c r="BT233" s="221" t="s">
        <v>3017</v>
      </c>
      <c r="BU233" s="118">
        <v>3</v>
      </c>
      <c r="BV233" s="17">
        <v>0</v>
      </c>
      <c r="BW233" s="17">
        <v>1</v>
      </c>
      <c r="BX233" s="17">
        <v>1</v>
      </c>
      <c r="BY233" s="17">
        <v>0</v>
      </c>
      <c r="BZ233" s="17">
        <v>1</v>
      </c>
      <c r="CB233" s="17">
        <v>6</v>
      </c>
      <c r="CC233" s="121">
        <v>12</v>
      </c>
      <c r="CE233" s="118">
        <v>0</v>
      </c>
      <c r="CF233" s="17">
        <v>0</v>
      </c>
      <c r="CG233" s="17">
        <v>1</v>
      </c>
      <c r="CH233" s="17">
        <v>0</v>
      </c>
      <c r="CI233" s="17">
        <v>0</v>
      </c>
      <c r="CJ233" s="17">
        <v>1</v>
      </c>
      <c r="CK233" s="17">
        <v>0</v>
      </c>
      <c r="CL233" s="121">
        <v>2</v>
      </c>
      <c r="CM233" s="17" t="s">
        <v>3018</v>
      </c>
      <c r="CN233" s="17" t="s">
        <v>1143</v>
      </c>
      <c r="CO233" s="17" t="s">
        <v>1411</v>
      </c>
      <c r="CP233" s="17">
        <v>3</v>
      </c>
      <c r="CQ233" s="118">
        <v>1</v>
      </c>
      <c r="CR233" s="17">
        <v>1</v>
      </c>
      <c r="CS233" s="17" t="s">
        <v>676</v>
      </c>
      <c r="CT233" s="17" t="s">
        <v>677</v>
      </c>
      <c r="CY233" s="121"/>
      <c r="CZ233" s="118"/>
      <c r="DC233" s="121"/>
      <c r="DD233" s="126"/>
      <c r="DF233" s="118"/>
      <c r="DG233" s="17" t="s">
        <v>1412</v>
      </c>
      <c r="DI233" s="126" t="s">
        <v>2621</v>
      </c>
      <c r="DJ233" s="118">
        <v>18</v>
      </c>
      <c r="DK233" s="118" t="s">
        <v>3019</v>
      </c>
      <c r="DL233" s="121"/>
      <c r="DM233" s="17" t="s">
        <v>1351</v>
      </c>
      <c r="DQ233" s="121"/>
      <c r="DY233" s="118"/>
      <c r="ED233" s="121"/>
      <c r="EK233" s="118"/>
      <c r="EL233" s="129"/>
      <c r="EM233" s="118">
        <v>70</v>
      </c>
      <c r="EN233" s="17">
        <v>6</v>
      </c>
      <c r="EO233" s="121"/>
      <c r="EP233" s="17">
        <v>53</v>
      </c>
      <c r="EQ233" s="118"/>
      <c r="ER233" s="121"/>
      <c r="EV233" s="128"/>
      <c r="EW233" s="128"/>
      <c r="EZ233" s="121"/>
      <c r="FB233" s="118"/>
      <c r="FI233" s="121"/>
      <c r="FK233" s="118"/>
      <c r="FZ233" s="129"/>
      <c r="GB233" s="118"/>
      <c r="GH233" s="121"/>
      <c r="GI233" s="118"/>
      <c r="GN233" s="121"/>
      <c r="GO233" s="118"/>
      <c r="GU233" s="121"/>
      <c r="GV233" s="118"/>
      <c r="GY233" s="121"/>
      <c r="GZ233" s="118"/>
      <c r="HA233" s="121"/>
      <c r="HC233" s="118"/>
      <c r="HS233" s="121"/>
      <c r="HT233" s="17" t="s">
        <v>3020</v>
      </c>
    </row>
    <row r="234" spans="1:238" s="17" customFormat="1" ht="12">
      <c r="A234" s="118">
        <v>228</v>
      </c>
      <c r="B234" s="17" t="s">
        <v>319</v>
      </c>
      <c r="C234" s="17">
        <v>0</v>
      </c>
      <c r="D234" s="17" t="s">
        <v>663</v>
      </c>
      <c r="E234" s="17" t="s">
        <v>1727</v>
      </c>
      <c r="F234" s="17" t="s">
        <v>2131</v>
      </c>
      <c r="G234" s="17" t="s">
        <v>79</v>
      </c>
      <c r="H234" s="119">
        <v>-17.775099999999998</v>
      </c>
      <c r="I234" s="120">
        <v>-63.180700000000002</v>
      </c>
      <c r="J234" s="17" t="s">
        <v>303</v>
      </c>
      <c r="K234" s="17" t="s">
        <v>176</v>
      </c>
      <c r="L234" s="17" t="s">
        <v>304</v>
      </c>
      <c r="M234" s="121" t="s">
        <v>177</v>
      </c>
      <c r="N234" s="122">
        <v>6</v>
      </c>
      <c r="O234" s="123" t="s">
        <v>610</v>
      </c>
      <c r="P234" s="17" t="s">
        <v>213</v>
      </c>
      <c r="Q234" s="121" t="s">
        <v>179</v>
      </c>
      <c r="R234" s="124">
        <v>3</v>
      </c>
      <c r="S234" s="124">
        <v>3</v>
      </c>
      <c r="T234" s="124">
        <v>0</v>
      </c>
      <c r="U234" s="124">
        <v>0</v>
      </c>
      <c r="V234" s="124">
        <v>0</v>
      </c>
      <c r="W234" s="124">
        <v>3</v>
      </c>
      <c r="X234" s="124">
        <v>2</v>
      </c>
      <c r="Y234" s="125">
        <v>0</v>
      </c>
      <c r="Z234" s="17">
        <v>11</v>
      </c>
      <c r="AA234" s="126"/>
      <c r="AB234" s="127" t="s">
        <v>309</v>
      </c>
      <c r="AC234" s="227" t="s">
        <v>223</v>
      </c>
      <c r="AD234" s="227">
        <v>3</v>
      </c>
      <c r="AE234" s="227" t="s">
        <v>254</v>
      </c>
      <c r="AF234" s="227">
        <v>1</v>
      </c>
      <c r="AG234" s="227" t="s">
        <v>211</v>
      </c>
      <c r="AH234" s="227" t="s">
        <v>222</v>
      </c>
      <c r="AI234" s="227">
        <v>3</v>
      </c>
      <c r="AJ234" s="227" t="s">
        <v>184</v>
      </c>
      <c r="AK234" s="227">
        <v>1</v>
      </c>
      <c r="AL234" s="227" t="s">
        <v>236</v>
      </c>
      <c r="AM234" s="227" t="s">
        <v>77</v>
      </c>
      <c r="AN234" s="227">
        <v>0</v>
      </c>
      <c r="AO234" s="227" t="s">
        <v>77</v>
      </c>
      <c r="AP234" s="227">
        <v>0</v>
      </c>
      <c r="AQ234" s="227" t="s">
        <v>77</v>
      </c>
      <c r="AR234" s="227" t="s">
        <v>77</v>
      </c>
      <c r="AS234" s="227">
        <v>0</v>
      </c>
      <c r="AT234" s="227" t="s">
        <v>77</v>
      </c>
      <c r="AU234" s="227">
        <v>0</v>
      </c>
      <c r="AV234" s="227" t="s">
        <v>77</v>
      </c>
      <c r="AW234" s="227" t="s">
        <v>218</v>
      </c>
      <c r="AX234" s="227">
        <v>3</v>
      </c>
      <c r="AY234" s="227" t="s">
        <v>255</v>
      </c>
      <c r="AZ234" s="227">
        <v>0</v>
      </c>
      <c r="BA234" s="227" t="s">
        <v>236</v>
      </c>
      <c r="BB234" s="227" t="s">
        <v>258</v>
      </c>
      <c r="BC234" s="227">
        <v>2</v>
      </c>
      <c r="BD234" s="227" t="s">
        <v>255</v>
      </c>
      <c r="BE234" s="227">
        <v>0</v>
      </c>
      <c r="BF234" s="227" t="s">
        <v>189</v>
      </c>
      <c r="BG234" s="227">
        <v>0</v>
      </c>
      <c r="BH234" s="227">
        <v>0</v>
      </c>
      <c r="BI234" s="227">
        <v>0</v>
      </c>
      <c r="BJ234" s="227">
        <v>0</v>
      </c>
      <c r="BK234" s="227">
        <v>0</v>
      </c>
      <c r="BL234" s="17">
        <v>11</v>
      </c>
      <c r="BM234" s="126"/>
      <c r="BN234" s="126"/>
      <c r="BO234" s="126"/>
      <c r="BP234" s="126">
        <v>2024</v>
      </c>
      <c r="BQ234" s="126" t="s">
        <v>171</v>
      </c>
      <c r="BS234" s="128"/>
      <c r="BT234" s="221" t="s">
        <v>2852</v>
      </c>
      <c r="BU234" s="118">
        <v>3</v>
      </c>
      <c r="BV234" s="17">
        <v>0</v>
      </c>
      <c r="BW234" s="17">
        <v>0</v>
      </c>
      <c r="BX234" s="17">
        <v>1</v>
      </c>
      <c r="BY234" s="17">
        <v>0</v>
      </c>
      <c r="BZ234" s="17">
        <v>2</v>
      </c>
      <c r="CB234" s="17">
        <v>6</v>
      </c>
      <c r="CC234" s="121">
        <v>11</v>
      </c>
      <c r="CE234" s="118">
        <v>0</v>
      </c>
      <c r="CF234" s="17">
        <v>0</v>
      </c>
      <c r="CG234" s="17">
        <v>1</v>
      </c>
      <c r="CH234" s="17">
        <v>0</v>
      </c>
      <c r="CI234" s="17">
        <v>0</v>
      </c>
      <c r="CJ234" s="17">
        <v>0</v>
      </c>
      <c r="CK234" s="17">
        <v>0</v>
      </c>
      <c r="CL234" s="121">
        <v>1</v>
      </c>
      <c r="CM234" s="17" t="s">
        <v>1334</v>
      </c>
      <c r="CN234" s="17" t="s">
        <v>1200</v>
      </c>
      <c r="CO234" s="17" t="s">
        <v>1335</v>
      </c>
      <c r="CP234" s="17">
        <v>5</v>
      </c>
      <c r="CQ234" s="118">
        <v>0</v>
      </c>
      <c r="CR234" s="17">
        <v>2</v>
      </c>
      <c r="CT234" s="17" t="s">
        <v>677</v>
      </c>
      <c r="CY234" s="121"/>
      <c r="CZ234" s="118"/>
      <c r="DC234" s="121"/>
      <c r="DD234" s="126"/>
      <c r="DF234" s="118"/>
      <c r="DG234" s="17" t="s">
        <v>1137</v>
      </c>
      <c r="DI234" s="126" t="s">
        <v>2809</v>
      </c>
      <c r="DJ234" s="118">
        <v>19</v>
      </c>
      <c r="DK234" s="118" t="s">
        <v>1336</v>
      </c>
      <c r="DL234" s="121"/>
      <c r="DM234" s="17" t="s">
        <v>1120</v>
      </c>
      <c r="DQ234" s="121"/>
      <c r="DY234" s="118"/>
      <c r="ED234" s="121"/>
      <c r="EK234" s="118"/>
      <c r="EL234" s="129"/>
      <c r="EM234" s="118">
        <v>30</v>
      </c>
      <c r="EN234" s="17">
        <v>6</v>
      </c>
      <c r="EO234" s="121"/>
      <c r="EP234" s="17">
        <v>21</v>
      </c>
      <c r="EQ234" s="118"/>
      <c r="ER234" s="121"/>
      <c r="EV234" s="128"/>
      <c r="EW234" s="128"/>
      <c r="EZ234" s="121"/>
      <c r="FB234" s="118"/>
      <c r="FI234" s="121"/>
      <c r="FK234" s="118"/>
      <c r="FZ234" s="129"/>
      <c r="GB234" s="118"/>
      <c r="GH234" s="121"/>
      <c r="GI234" s="118"/>
      <c r="GN234" s="121"/>
      <c r="GO234" s="118"/>
      <c r="GU234" s="121"/>
      <c r="GV234" s="118"/>
      <c r="GY234" s="121"/>
      <c r="GZ234" s="118"/>
      <c r="HA234" s="121"/>
      <c r="HC234" s="118"/>
      <c r="HS234" s="121"/>
      <c r="HT234" s="17" t="s">
        <v>1337</v>
      </c>
      <c r="IA234" s="128"/>
      <c r="IB234" s="128"/>
      <c r="IC234" s="128"/>
      <c r="ID234" s="128"/>
    </row>
    <row r="235" spans="1:238" s="17" customFormat="1" ht="12">
      <c r="A235" s="118">
        <v>229</v>
      </c>
      <c r="B235" s="17" t="s">
        <v>2030</v>
      </c>
      <c r="C235" s="17">
        <v>0</v>
      </c>
      <c r="D235" s="17" t="s">
        <v>663</v>
      </c>
      <c r="E235" s="17" t="s">
        <v>1941</v>
      </c>
      <c r="F235" s="17" t="s">
        <v>2132</v>
      </c>
      <c r="G235" s="17" t="s">
        <v>79</v>
      </c>
      <c r="H235" s="119">
        <v>-17.570681</v>
      </c>
      <c r="I235" s="120">
        <v>-63.229028999999997</v>
      </c>
      <c r="J235" s="17" t="s">
        <v>310</v>
      </c>
      <c r="K235" s="17" t="s">
        <v>2133</v>
      </c>
      <c r="L235" s="17" t="s">
        <v>2134</v>
      </c>
      <c r="M235" s="121" t="s">
        <v>177</v>
      </c>
      <c r="N235" s="122">
        <v>60</v>
      </c>
      <c r="O235" s="123" t="s">
        <v>78</v>
      </c>
      <c r="P235" s="17" t="s">
        <v>196</v>
      </c>
      <c r="Q235" s="121" t="s">
        <v>179</v>
      </c>
      <c r="R235" s="124">
        <v>3</v>
      </c>
      <c r="S235" s="124">
        <v>3</v>
      </c>
      <c r="T235" s="124">
        <v>0</v>
      </c>
      <c r="U235" s="124">
        <v>0</v>
      </c>
      <c r="V235" s="124">
        <v>1</v>
      </c>
      <c r="W235" s="124">
        <v>1</v>
      </c>
      <c r="X235" s="124">
        <v>0</v>
      </c>
      <c r="Y235" s="125">
        <v>0</v>
      </c>
      <c r="Z235" s="17">
        <v>8</v>
      </c>
      <c r="AA235" s="126"/>
      <c r="AB235" s="127" t="s">
        <v>191</v>
      </c>
      <c r="AC235" s="227" t="s">
        <v>212</v>
      </c>
      <c r="AD235" s="227">
        <v>3</v>
      </c>
      <c r="AE235" s="227" t="s">
        <v>181</v>
      </c>
      <c r="AF235" s="227">
        <v>1</v>
      </c>
      <c r="AG235" s="227" t="s">
        <v>211</v>
      </c>
      <c r="AH235" s="227" t="s">
        <v>232</v>
      </c>
      <c r="AI235" s="227">
        <v>3</v>
      </c>
      <c r="AJ235" s="227" t="s">
        <v>184</v>
      </c>
      <c r="AK235" s="227">
        <v>1</v>
      </c>
      <c r="AL235" s="227" t="s">
        <v>195</v>
      </c>
      <c r="AM235" s="227" t="s">
        <v>77</v>
      </c>
      <c r="AN235" s="227">
        <v>0</v>
      </c>
      <c r="AO235" s="227" t="s">
        <v>77</v>
      </c>
      <c r="AP235" s="227">
        <v>0</v>
      </c>
      <c r="AQ235" s="227" t="s">
        <v>77</v>
      </c>
      <c r="AR235" s="227" t="s">
        <v>566</v>
      </c>
      <c r="AS235" s="227">
        <v>1</v>
      </c>
      <c r="AT235" s="227" t="s">
        <v>187</v>
      </c>
      <c r="AU235" s="227">
        <v>1</v>
      </c>
      <c r="AV235" s="227" t="s">
        <v>236</v>
      </c>
      <c r="AW235" s="227" t="s">
        <v>2135</v>
      </c>
      <c r="AX235" s="227">
        <v>1</v>
      </c>
      <c r="AY235" s="227" t="s">
        <v>229</v>
      </c>
      <c r="AZ235" s="227">
        <v>0</v>
      </c>
      <c r="BA235" s="227" t="s">
        <v>236</v>
      </c>
      <c r="BB235" s="227" t="s">
        <v>77</v>
      </c>
      <c r="BC235" s="227">
        <v>0</v>
      </c>
      <c r="BD235" s="227" t="s">
        <v>77</v>
      </c>
      <c r="BE235" s="227">
        <v>0</v>
      </c>
      <c r="BF235" s="227" t="s">
        <v>77</v>
      </c>
      <c r="BG235" s="227">
        <v>0</v>
      </c>
      <c r="BH235" s="227">
        <v>0</v>
      </c>
      <c r="BI235" s="227">
        <v>0</v>
      </c>
      <c r="BJ235" s="227">
        <v>0</v>
      </c>
      <c r="BK235" s="227">
        <v>0</v>
      </c>
      <c r="BL235" s="17">
        <v>8</v>
      </c>
      <c r="BM235" s="126"/>
      <c r="BN235" s="126"/>
      <c r="BO235" s="126"/>
      <c r="BP235" s="126">
        <v>2024</v>
      </c>
      <c r="BQ235" s="126" t="s">
        <v>171</v>
      </c>
      <c r="BS235" s="128"/>
      <c r="BT235" s="221" t="s">
        <v>3021</v>
      </c>
      <c r="BU235" s="118">
        <v>1</v>
      </c>
      <c r="BV235" s="17">
        <v>0</v>
      </c>
      <c r="BW235" s="17">
        <v>0</v>
      </c>
      <c r="BX235" s="17">
        <v>1</v>
      </c>
      <c r="BY235" s="17">
        <v>0</v>
      </c>
      <c r="BZ235" s="17">
        <v>0</v>
      </c>
      <c r="CB235" s="17">
        <v>2</v>
      </c>
      <c r="CC235" s="121">
        <v>8</v>
      </c>
      <c r="CE235" s="118">
        <v>0</v>
      </c>
      <c r="CF235" s="17">
        <v>0</v>
      </c>
      <c r="CG235" s="17">
        <v>1</v>
      </c>
      <c r="CH235" s="17">
        <v>0</v>
      </c>
      <c r="CI235" s="17">
        <v>0</v>
      </c>
      <c r="CJ235" s="17">
        <v>0</v>
      </c>
      <c r="CK235" s="17">
        <v>0</v>
      </c>
      <c r="CL235" s="121">
        <v>1</v>
      </c>
      <c r="CM235" s="17" t="s">
        <v>1611</v>
      </c>
      <c r="CN235" s="17" t="s">
        <v>3022</v>
      </c>
      <c r="CO235" s="17" t="s">
        <v>1609</v>
      </c>
      <c r="CP235" s="17">
        <v>2</v>
      </c>
      <c r="CQ235" s="118">
        <v>1</v>
      </c>
      <c r="CR235" s="17">
        <v>0</v>
      </c>
      <c r="CS235" s="17" t="s">
        <v>676</v>
      </c>
      <c r="CY235" s="121"/>
      <c r="CZ235" s="118"/>
      <c r="DC235" s="121"/>
      <c r="DD235" s="126"/>
      <c r="DF235" s="118"/>
      <c r="DG235" s="17" t="s">
        <v>1118</v>
      </c>
      <c r="DI235" s="126" t="s">
        <v>2796</v>
      </c>
      <c r="DJ235" s="118">
        <v>6</v>
      </c>
      <c r="DK235" s="118" t="s">
        <v>1613</v>
      </c>
      <c r="DL235" s="121"/>
      <c r="DM235" s="17" t="s">
        <v>1120</v>
      </c>
      <c r="DQ235" s="121"/>
      <c r="DY235" s="118"/>
      <c r="ED235" s="121"/>
      <c r="EK235" s="118"/>
      <c r="EL235" s="121"/>
      <c r="EM235" s="118">
        <v>100</v>
      </c>
      <c r="EN235" s="17">
        <v>2</v>
      </c>
      <c r="EO235" s="121"/>
      <c r="EP235" s="17">
        <v>81</v>
      </c>
      <c r="EQ235" s="118"/>
      <c r="ER235" s="121"/>
      <c r="EV235" s="128"/>
      <c r="EW235" s="128"/>
      <c r="EZ235" s="121"/>
      <c r="FB235" s="118"/>
      <c r="FI235" s="121"/>
      <c r="FK235" s="118"/>
      <c r="FZ235" s="129"/>
      <c r="GB235" s="118"/>
      <c r="GH235" s="121"/>
      <c r="GI235" s="118"/>
      <c r="GN235" s="121"/>
      <c r="GO235" s="118"/>
      <c r="GU235" s="121"/>
      <c r="GV235" s="118"/>
      <c r="GY235" s="121"/>
      <c r="GZ235" s="118"/>
      <c r="HA235" s="121"/>
      <c r="HC235" s="118"/>
      <c r="HS235" s="121"/>
      <c r="HT235" s="17" t="s">
        <v>1614</v>
      </c>
    </row>
    <row r="236" spans="1:238" s="17" customFormat="1" ht="12">
      <c r="A236" s="118">
        <v>230</v>
      </c>
      <c r="B236" s="17" t="s">
        <v>670</v>
      </c>
      <c r="C236" s="17">
        <v>0</v>
      </c>
      <c r="D236" s="17" t="s">
        <v>663</v>
      </c>
      <c r="E236" s="17" t="s">
        <v>1860</v>
      </c>
      <c r="F236" s="17" t="s">
        <v>2136</v>
      </c>
      <c r="G236" s="17" t="s">
        <v>79</v>
      </c>
      <c r="H236" s="119">
        <v>-17.472899000000002</v>
      </c>
      <c r="I236" s="120">
        <v>-66.168329</v>
      </c>
      <c r="J236" s="17" t="s">
        <v>303</v>
      </c>
      <c r="K236" s="17" t="s">
        <v>201</v>
      </c>
      <c r="L236" s="17" t="s">
        <v>312</v>
      </c>
      <c r="M236" s="121" t="s">
        <v>201</v>
      </c>
      <c r="N236" s="122">
        <v>25</v>
      </c>
      <c r="O236" s="123" t="s">
        <v>78</v>
      </c>
      <c r="P236" s="17" t="s">
        <v>202</v>
      </c>
      <c r="Q236" s="121" t="s">
        <v>179</v>
      </c>
      <c r="R236" s="124">
        <v>0</v>
      </c>
      <c r="S236" s="124">
        <v>0</v>
      </c>
      <c r="T236" s="124">
        <v>3</v>
      </c>
      <c r="U236" s="124">
        <v>0</v>
      </c>
      <c r="V236" s="124">
        <v>3</v>
      </c>
      <c r="W236" s="124">
        <v>3</v>
      </c>
      <c r="X236" s="124">
        <v>3</v>
      </c>
      <c r="Y236" s="125">
        <v>0</v>
      </c>
      <c r="Z236" s="17">
        <v>12</v>
      </c>
      <c r="AA236" s="126"/>
      <c r="AB236" s="127" t="s">
        <v>203</v>
      </c>
      <c r="AC236" s="227" t="s">
        <v>204</v>
      </c>
      <c r="AD236" s="227">
        <v>3</v>
      </c>
      <c r="AE236" s="227" t="s">
        <v>205</v>
      </c>
      <c r="AF236" s="227">
        <v>1</v>
      </c>
      <c r="AG236" s="227" t="s">
        <v>211</v>
      </c>
      <c r="AH236" s="227" t="s">
        <v>207</v>
      </c>
      <c r="AI236" s="227">
        <v>0</v>
      </c>
      <c r="AJ236" s="227" t="s">
        <v>208</v>
      </c>
      <c r="AK236" s="227">
        <v>0</v>
      </c>
      <c r="AL236" s="227" t="s">
        <v>211</v>
      </c>
      <c r="AM236" s="227" t="s">
        <v>77</v>
      </c>
      <c r="AN236" s="227">
        <v>0</v>
      </c>
      <c r="AO236" s="227" t="s">
        <v>77</v>
      </c>
      <c r="AP236" s="227">
        <v>0</v>
      </c>
      <c r="AQ236" s="227" t="s">
        <v>77</v>
      </c>
      <c r="AR236" s="227" t="s">
        <v>198</v>
      </c>
      <c r="AS236" s="227">
        <v>3</v>
      </c>
      <c r="AT236" s="227" t="s">
        <v>210</v>
      </c>
      <c r="AU236" s="227">
        <v>1</v>
      </c>
      <c r="AV236" s="227" t="s">
        <v>236</v>
      </c>
      <c r="AW236" s="227" t="s">
        <v>186</v>
      </c>
      <c r="AX236" s="227">
        <v>3</v>
      </c>
      <c r="AY236" s="227" t="s">
        <v>230</v>
      </c>
      <c r="AZ236" s="227">
        <v>0</v>
      </c>
      <c r="BA236" s="227" t="s">
        <v>236</v>
      </c>
      <c r="BB236" s="227" t="s">
        <v>675</v>
      </c>
      <c r="BC236" s="227">
        <v>3</v>
      </c>
      <c r="BD236" s="227" t="s">
        <v>230</v>
      </c>
      <c r="BE236" s="227">
        <v>0</v>
      </c>
      <c r="BF236" s="227" t="s">
        <v>236</v>
      </c>
      <c r="BG236" s="227">
        <v>0</v>
      </c>
      <c r="BH236" s="227">
        <v>0</v>
      </c>
      <c r="BI236" s="227">
        <v>0</v>
      </c>
      <c r="BJ236" s="227">
        <v>0</v>
      </c>
      <c r="BK236" s="227">
        <v>0</v>
      </c>
      <c r="BL236" s="17">
        <v>12</v>
      </c>
      <c r="BM236" s="126"/>
      <c r="BN236" s="126"/>
      <c r="BO236" s="126"/>
      <c r="BP236" s="126">
        <v>2024</v>
      </c>
      <c r="BQ236" s="126" t="s">
        <v>171</v>
      </c>
      <c r="BS236" s="128"/>
      <c r="BT236" s="221" t="s">
        <v>3023</v>
      </c>
      <c r="BU236" s="118">
        <v>0</v>
      </c>
      <c r="BV236" s="17">
        <v>1</v>
      </c>
      <c r="BW236" s="17">
        <v>0</v>
      </c>
      <c r="BX236" s="17">
        <v>0</v>
      </c>
      <c r="BY236" s="17">
        <v>0</v>
      </c>
      <c r="BZ236" s="17">
        <v>1</v>
      </c>
      <c r="CB236" s="17">
        <v>2</v>
      </c>
      <c r="CC236" s="121">
        <v>12</v>
      </c>
      <c r="CE236" s="118">
        <v>0</v>
      </c>
      <c r="CF236" s="17">
        <v>0</v>
      </c>
      <c r="CG236" s="17">
        <v>0</v>
      </c>
      <c r="CH236" s="17">
        <v>0</v>
      </c>
      <c r="CI236" s="17">
        <v>0</v>
      </c>
      <c r="CJ236" s="17">
        <v>1</v>
      </c>
      <c r="CK236" s="17">
        <v>0</v>
      </c>
      <c r="CL236" s="121">
        <v>1</v>
      </c>
      <c r="CM236" s="17" t="s">
        <v>3024</v>
      </c>
      <c r="CN236" s="17" t="s">
        <v>1124</v>
      </c>
      <c r="CO236" s="17" t="s">
        <v>1312</v>
      </c>
      <c r="CP236" s="17">
        <v>1</v>
      </c>
      <c r="CQ236" s="118">
        <v>1</v>
      </c>
      <c r="CR236" s="17">
        <v>1</v>
      </c>
      <c r="CS236" s="17" t="s">
        <v>676</v>
      </c>
      <c r="CT236" s="17" t="s">
        <v>677</v>
      </c>
      <c r="CY236" s="121"/>
      <c r="CZ236" s="118"/>
      <c r="DC236" s="121"/>
      <c r="DD236" s="126"/>
      <c r="DF236" s="118"/>
      <c r="DG236" s="17" t="s">
        <v>1180</v>
      </c>
      <c r="DI236" s="126" t="s">
        <v>2909</v>
      </c>
      <c r="DJ236" s="118">
        <v>5</v>
      </c>
      <c r="DK236" s="118" t="s">
        <v>3025</v>
      </c>
      <c r="DL236" s="121"/>
      <c r="DM236" s="17" t="s">
        <v>1299</v>
      </c>
      <c r="DQ236" s="121"/>
      <c r="DY236" s="118"/>
      <c r="ED236" s="121"/>
      <c r="EK236" s="118"/>
      <c r="EL236" s="121"/>
      <c r="EM236" s="118">
        <v>50</v>
      </c>
      <c r="EN236" s="17">
        <v>2</v>
      </c>
      <c r="EO236" s="121"/>
      <c r="EP236" s="17">
        <v>42</v>
      </c>
      <c r="EQ236" s="118"/>
      <c r="ER236" s="121"/>
      <c r="EV236" s="128"/>
      <c r="EW236" s="128"/>
      <c r="EZ236" s="121"/>
      <c r="FB236" s="118"/>
      <c r="FI236" s="121"/>
      <c r="FK236" s="118"/>
      <c r="FZ236" s="129"/>
      <c r="GB236" s="118"/>
      <c r="GH236" s="121"/>
      <c r="GI236" s="118"/>
      <c r="GN236" s="121"/>
      <c r="GO236" s="118"/>
      <c r="GU236" s="121"/>
      <c r="GV236" s="118"/>
      <c r="GY236" s="121"/>
      <c r="GZ236" s="118"/>
      <c r="HA236" s="121"/>
      <c r="HC236" s="118"/>
      <c r="HS236" s="121"/>
      <c r="HT236" s="17" t="s">
        <v>3026</v>
      </c>
    </row>
    <row r="237" spans="1:238" s="17" customFormat="1" ht="12">
      <c r="A237" s="118">
        <v>231</v>
      </c>
      <c r="B237" s="17" t="s">
        <v>670</v>
      </c>
      <c r="C237" s="17">
        <v>0</v>
      </c>
      <c r="D237" s="17" t="s">
        <v>663</v>
      </c>
      <c r="E237" s="17" t="s">
        <v>1819</v>
      </c>
      <c r="F237" s="17" t="s">
        <v>2137</v>
      </c>
      <c r="G237" s="17" t="s">
        <v>79</v>
      </c>
      <c r="H237" s="119">
        <v>-17.397749999999998</v>
      </c>
      <c r="I237" s="120">
        <v>-66.149559999999994</v>
      </c>
      <c r="J237" s="17" t="s">
        <v>303</v>
      </c>
      <c r="K237" s="17" t="s">
        <v>201</v>
      </c>
      <c r="L237" s="17" t="s">
        <v>312</v>
      </c>
      <c r="M237" s="121" t="s">
        <v>201</v>
      </c>
      <c r="N237" s="122">
        <v>6</v>
      </c>
      <c r="O237" s="123" t="s">
        <v>610</v>
      </c>
      <c r="P237" s="17" t="s">
        <v>213</v>
      </c>
      <c r="Q237" s="121" t="s">
        <v>179</v>
      </c>
      <c r="R237" s="124">
        <v>0</v>
      </c>
      <c r="S237" s="124">
        <v>0</v>
      </c>
      <c r="T237" s="124">
        <v>3</v>
      </c>
      <c r="U237" s="124">
        <v>0</v>
      </c>
      <c r="V237" s="124">
        <v>3</v>
      </c>
      <c r="W237" s="124">
        <v>3</v>
      </c>
      <c r="X237" s="124">
        <v>3</v>
      </c>
      <c r="Y237" s="125">
        <v>0</v>
      </c>
      <c r="Z237" s="17">
        <v>12</v>
      </c>
      <c r="AA237" s="126"/>
      <c r="AB237" s="127" t="s">
        <v>203</v>
      </c>
      <c r="AC237" s="227" t="s">
        <v>204</v>
      </c>
      <c r="AD237" s="227">
        <v>3</v>
      </c>
      <c r="AE237" s="227" t="s">
        <v>205</v>
      </c>
      <c r="AF237" s="227">
        <v>1</v>
      </c>
      <c r="AG237" s="227">
        <v>6601</v>
      </c>
      <c r="AH237" s="227" t="s">
        <v>207</v>
      </c>
      <c r="AI237" s="227">
        <v>0</v>
      </c>
      <c r="AJ237" s="227" t="s">
        <v>208</v>
      </c>
      <c r="AK237" s="227">
        <v>0</v>
      </c>
      <c r="AL237" s="227" t="s">
        <v>206</v>
      </c>
      <c r="AM237" s="227" t="s">
        <v>77</v>
      </c>
      <c r="AN237" s="227">
        <v>0</v>
      </c>
      <c r="AO237" s="227" t="s">
        <v>77</v>
      </c>
      <c r="AP237" s="227">
        <v>0</v>
      </c>
      <c r="AQ237" s="227" t="s">
        <v>77</v>
      </c>
      <c r="AR237" s="227" t="s">
        <v>198</v>
      </c>
      <c r="AS237" s="227">
        <v>3</v>
      </c>
      <c r="AT237" s="227" t="s">
        <v>210</v>
      </c>
      <c r="AU237" s="227">
        <v>1</v>
      </c>
      <c r="AV237" s="227" t="s">
        <v>206</v>
      </c>
      <c r="AW237" s="227" t="s">
        <v>186</v>
      </c>
      <c r="AX237" s="227">
        <v>3</v>
      </c>
      <c r="AY237" s="227" t="s">
        <v>230</v>
      </c>
      <c r="AZ237" s="227">
        <v>0</v>
      </c>
      <c r="BA237" s="227" t="s">
        <v>206</v>
      </c>
      <c r="BB237" s="227" t="s">
        <v>675</v>
      </c>
      <c r="BC237" s="227">
        <v>3</v>
      </c>
      <c r="BD237" s="227" t="s">
        <v>230</v>
      </c>
      <c r="BE237" s="227">
        <v>0</v>
      </c>
      <c r="BF237" s="227" t="s">
        <v>206</v>
      </c>
      <c r="BG237" s="227">
        <v>0</v>
      </c>
      <c r="BH237" s="227">
        <v>0</v>
      </c>
      <c r="BI237" s="227">
        <v>0</v>
      </c>
      <c r="BJ237" s="227">
        <v>0</v>
      </c>
      <c r="BK237" s="227">
        <v>0</v>
      </c>
      <c r="BL237" s="17">
        <v>12</v>
      </c>
      <c r="BM237" s="126"/>
      <c r="BN237" s="126"/>
      <c r="BO237" s="126"/>
      <c r="BP237" s="126">
        <v>2024</v>
      </c>
      <c r="BQ237" s="126" t="s">
        <v>171</v>
      </c>
      <c r="BS237" s="128"/>
      <c r="BT237" s="221" t="s">
        <v>3027</v>
      </c>
      <c r="BU237" s="118">
        <v>0</v>
      </c>
      <c r="BV237" s="17">
        <v>1</v>
      </c>
      <c r="BW237" s="17">
        <v>0</v>
      </c>
      <c r="BX237" s="17">
        <v>1</v>
      </c>
      <c r="BY237" s="17">
        <v>0</v>
      </c>
      <c r="BZ237" s="17">
        <v>1</v>
      </c>
      <c r="CB237" s="17">
        <v>3</v>
      </c>
      <c r="CC237" s="121">
        <v>12</v>
      </c>
      <c r="CE237" s="118">
        <v>0</v>
      </c>
      <c r="CF237" s="17">
        <v>0</v>
      </c>
      <c r="CG237" s="17">
        <v>1</v>
      </c>
      <c r="CH237" s="17">
        <v>0</v>
      </c>
      <c r="CI237" s="17">
        <v>0</v>
      </c>
      <c r="CJ237" s="17">
        <v>1</v>
      </c>
      <c r="CK237" s="17">
        <v>0</v>
      </c>
      <c r="CL237" s="121">
        <v>2</v>
      </c>
      <c r="CM237" s="17" t="s">
        <v>3028</v>
      </c>
      <c r="CN237" s="17" t="s">
        <v>1124</v>
      </c>
      <c r="CO237" s="17" t="s">
        <v>1125</v>
      </c>
      <c r="CP237" s="17">
        <v>2</v>
      </c>
      <c r="CQ237" s="118">
        <v>1</v>
      </c>
      <c r="CR237" s="17">
        <v>1</v>
      </c>
      <c r="CS237" s="17" t="s">
        <v>676</v>
      </c>
      <c r="CT237" s="17" t="s">
        <v>677</v>
      </c>
      <c r="CY237" s="121"/>
      <c r="CZ237" s="118"/>
      <c r="DC237" s="121"/>
      <c r="DD237" s="126"/>
      <c r="DF237" s="118"/>
      <c r="DG237" s="17" t="s">
        <v>1180</v>
      </c>
      <c r="DI237" s="126" t="s">
        <v>2747</v>
      </c>
      <c r="DJ237" s="118">
        <v>7</v>
      </c>
      <c r="DK237" s="118" t="s">
        <v>3029</v>
      </c>
      <c r="DL237" s="121"/>
      <c r="DM237" s="17" t="s">
        <v>1351</v>
      </c>
      <c r="DQ237" s="121"/>
      <c r="DY237" s="118"/>
      <c r="ED237" s="121"/>
      <c r="EK237" s="118"/>
      <c r="EL237" s="121"/>
      <c r="EM237" s="118">
        <v>30</v>
      </c>
      <c r="EN237" s="17">
        <v>3</v>
      </c>
      <c r="EO237" s="121"/>
      <c r="EP237" s="17">
        <v>21</v>
      </c>
      <c r="EQ237" s="118"/>
      <c r="ER237" s="121"/>
      <c r="EV237" s="128"/>
      <c r="EW237" s="128"/>
      <c r="EZ237" s="121"/>
      <c r="FB237" s="118"/>
      <c r="FI237" s="121"/>
      <c r="FK237" s="118"/>
      <c r="FZ237" s="129"/>
      <c r="GB237" s="118"/>
      <c r="GH237" s="121"/>
      <c r="GI237" s="118"/>
      <c r="GN237" s="121"/>
      <c r="GO237" s="118"/>
      <c r="GU237" s="121"/>
      <c r="GV237" s="118"/>
      <c r="GY237" s="121"/>
      <c r="GZ237" s="118"/>
      <c r="HA237" s="121"/>
      <c r="HC237" s="118"/>
      <c r="HS237" s="121"/>
      <c r="HT237" s="17" t="s">
        <v>3030</v>
      </c>
    </row>
    <row r="238" spans="1:238" s="17" customFormat="1" ht="12">
      <c r="A238" s="118">
        <v>232</v>
      </c>
      <c r="B238" s="17" t="s">
        <v>1054</v>
      </c>
      <c r="C238" s="17">
        <v>0</v>
      </c>
      <c r="D238" s="17" t="s">
        <v>663</v>
      </c>
      <c r="E238" s="17" t="s">
        <v>1823</v>
      </c>
      <c r="F238" s="17" t="s">
        <v>2138</v>
      </c>
      <c r="G238" s="17" t="s">
        <v>79</v>
      </c>
      <c r="H238" s="119">
        <v>-17.982462000000002</v>
      </c>
      <c r="I238" s="120">
        <v>-67.127859999999998</v>
      </c>
      <c r="J238" s="17">
        <v>0</v>
      </c>
      <c r="K238" s="17" t="s">
        <v>179</v>
      </c>
      <c r="L238" s="17" t="s">
        <v>179</v>
      </c>
      <c r="M238" s="121" t="s">
        <v>1051</v>
      </c>
      <c r="N238" s="122">
        <v>55</v>
      </c>
      <c r="O238" s="123" t="s">
        <v>78</v>
      </c>
      <c r="P238" s="17" t="s">
        <v>202</v>
      </c>
      <c r="Q238" s="121">
        <v>0</v>
      </c>
      <c r="R238" s="124">
        <v>0</v>
      </c>
      <c r="S238" s="124">
        <v>0</v>
      </c>
      <c r="T238" s="124">
        <v>3</v>
      </c>
      <c r="U238" s="124">
        <v>0</v>
      </c>
      <c r="V238" s="124">
        <v>2</v>
      </c>
      <c r="W238" s="124">
        <v>3</v>
      </c>
      <c r="X238" s="124">
        <v>0</v>
      </c>
      <c r="Y238" s="125">
        <v>0</v>
      </c>
      <c r="Z238" s="17">
        <v>8</v>
      </c>
      <c r="AA238" s="126"/>
      <c r="AB238" s="127" t="s">
        <v>781</v>
      </c>
      <c r="AC238" s="227" t="s">
        <v>257</v>
      </c>
      <c r="AD238" s="227">
        <v>3</v>
      </c>
      <c r="AE238" s="227" t="s">
        <v>781</v>
      </c>
      <c r="AF238" s="227">
        <v>1</v>
      </c>
      <c r="AG238" s="227" t="s">
        <v>189</v>
      </c>
      <c r="AH238" s="227" t="s">
        <v>1057</v>
      </c>
      <c r="AI238" s="227">
        <v>0</v>
      </c>
      <c r="AJ238" s="227" t="s">
        <v>782</v>
      </c>
      <c r="AK238" s="227">
        <v>1</v>
      </c>
      <c r="AL238" s="227" t="s">
        <v>189</v>
      </c>
      <c r="AM238" s="227" t="s">
        <v>77</v>
      </c>
      <c r="AN238" s="227">
        <v>0</v>
      </c>
      <c r="AO238" s="227" t="s">
        <v>77</v>
      </c>
      <c r="AP238" s="227">
        <v>1</v>
      </c>
      <c r="AQ238" s="227" t="s">
        <v>77</v>
      </c>
      <c r="AR238" s="227" t="s">
        <v>1058</v>
      </c>
      <c r="AS238" s="227">
        <v>2</v>
      </c>
      <c r="AT238" s="227" t="s">
        <v>782</v>
      </c>
      <c r="AU238" s="227">
        <v>0</v>
      </c>
      <c r="AV238" s="227" t="s">
        <v>189</v>
      </c>
      <c r="AW238" s="227" t="s">
        <v>221</v>
      </c>
      <c r="AX238" s="227">
        <v>3</v>
      </c>
      <c r="AY238" s="227" t="s">
        <v>782</v>
      </c>
      <c r="AZ238" s="227">
        <v>0</v>
      </c>
      <c r="BA238" s="227" t="s">
        <v>189</v>
      </c>
      <c r="BB238" s="227" t="s">
        <v>77</v>
      </c>
      <c r="BC238" s="227">
        <v>0</v>
      </c>
      <c r="BD238" s="227" t="s">
        <v>77</v>
      </c>
      <c r="BE238" s="227">
        <v>0</v>
      </c>
      <c r="BF238" s="227" t="s">
        <v>77</v>
      </c>
      <c r="BG238" s="227" t="s">
        <v>77</v>
      </c>
      <c r="BH238" s="227">
        <v>0</v>
      </c>
      <c r="BI238" s="227" t="s">
        <v>77</v>
      </c>
      <c r="BJ238" s="227">
        <v>0</v>
      </c>
      <c r="BK238" s="227" t="s">
        <v>77</v>
      </c>
      <c r="BL238" s="17">
        <v>8</v>
      </c>
      <c r="BM238" s="126"/>
      <c r="BN238" s="126"/>
      <c r="BO238" s="126"/>
      <c r="BP238" s="126">
        <v>2024</v>
      </c>
      <c r="BQ238" s="126" t="s">
        <v>171</v>
      </c>
      <c r="BS238" s="128"/>
      <c r="BT238" s="221" t="s">
        <v>3031</v>
      </c>
      <c r="BU238" s="118">
        <v>0</v>
      </c>
      <c r="BV238" s="17">
        <v>2</v>
      </c>
      <c r="BW238" s="17">
        <v>0</v>
      </c>
      <c r="BX238" s="17">
        <v>0</v>
      </c>
      <c r="BY238" s="17">
        <v>0</v>
      </c>
      <c r="BZ238" s="17">
        <v>0</v>
      </c>
      <c r="CB238" s="17">
        <v>2</v>
      </c>
      <c r="CC238" s="121">
        <v>8</v>
      </c>
      <c r="CE238" s="118">
        <v>0</v>
      </c>
      <c r="CF238" s="17">
        <v>0</v>
      </c>
      <c r="CG238" s="17">
        <v>0</v>
      </c>
      <c r="CH238" s="17">
        <v>0</v>
      </c>
      <c r="CI238" s="17">
        <v>0</v>
      </c>
      <c r="CJ238" s="17">
        <v>2</v>
      </c>
      <c r="CK238" s="17">
        <v>0</v>
      </c>
      <c r="CL238" s="121">
        <v>2</v>
      </c>
      <c r="CM238" s="17" t="s">
        <v>3032</v>
      </c>
      <c r="CN238" s="17" t="s">
        <v>1089</v>
      </c>
      <c r="CO238" s="17" t="s">
        <v>1218</v>
      </c>
      <c r="CP238" s="17">
        <v>3</v>
      </c>
      <c r="CQ238" s="118">
        <v>0</v>
      </c>
      <c r="CR238" s="17">
        <v>0</v>
      </c>
      <c r="CY238" s="121"/>
      <c r="CZ238" s="118"/>
      <c r="DC238" s="121"/>
      <c r="DD238" s="126"/>
      <c r="DF238" s="118"/>
      <c r="DG238" s="17" t="s">
        <v>1289</v>
      </c>
      <c r="DI238" s="126" t="s">
        <v>2780</v>
      </c>
      <c r="DJ238" s="118">
        <v>20</v>
      </c>
      <c r="DK238" s="118" t="s">
        <v>327</v>
      </c>
      <c r="DL238" s="121"/>
      <c r="DM238" s="17" t="s">
        <v>1182</v>
      </c>
      <c r="DQ238" s="121"/>
      <c r="DY238" s="118"/>
      <c r="ED238" s="121"/>
      <c r="EK238" s="118"/>
      <c r="EL238" s="129"/>
      <c r="EM238" s="118">
        <v>100</v>
      </c>
      <c r="EN238" s="17">
        <v>2</v>
      </c>
      <c r="EO238" s="121"/>
      <c r="EP238" s="17">
        <v>76</v>
      </c>
      <c r="EQ238" s="118"/>
      <c r="ER238" s="121"/>
      <c r="EV238" s="128"/>
      <c r="EW238" s="128"/>
      <c r="EZ238" s="121"/>
      <c r="FB238" s="118"/>
      <c r="FI238" s="121"/>
      <c r="FK238" s="118"/>
      <c r="FZ238" s="129"/>
      <c r="GB238" s="118"/>
      <c r="GH238" s="121"/>
      <c r="GI238" s="118"/>
      <c r="GN238" s="121"/>
      <c r="GO238" s="118"/>
      <c r="GU238" s="121"/>
      <c r="GV238" s="118"/>
      <c r="GY238" s="121"/>
      <c r="GZ238" s="118"/>
      <c r="HA238" s="121"/>
      <c r="HC238" s="118"/>
      <c r="HS238" s="121"/>
      <c r="HT238" s="17" t="s">
        <v>3033</v>
      </c>
    </row>
    <row r="239" spans="1:238" s="17" customFormat="1" ht="12">
      <c r="A239" s="118">
        <v>233</v>
      </c>
      <c r="B239" s="17" t="s">
        <v>2139</v>
      </c>
      <c r="C239" s="17">
        <v>0</v>
      </c>
      <c r="D239" s="17" t="s">
        <v>663</v>
      </c>
      <c r="E239" s="17" t="s">
        <v>1816</v>
      </c>
      <c r="F239" s="17" t="s">
        <v>2140</v>
      </c>
      <c r="G239" s="17" t="s">
        <v>79</v>
      </c>
      <c r="H239" s="119">
        <v>-17.406292000000001</v>
      </c>
      <c r="I239" s="120">
        <v>-63.203580000000002</v>
      </c>
      <c r="J239" s="17" t="s">
        <v>310</v>
      </c>
      <c r="K239" s="17" t="s">
        <v>256</v>
      </c>
      <c r="L239" s="17" t="s">
        <v>256</v>
      </c>
      <c r="M239" s="121" t="s">
        <v>177</v>
      </c>
      <c r="N239" s="122">
        <v>72</v>
      </c>
      <c r="O239" s="123" t="s">
        <v>245</v>
      </c>
      <c r="P239" s="17" t="s">
        <v>178</v>
      </c>
      <c r="Q239" s="121" t="s">
        <v>179</v>
      </c>
      <c r="R239" s="124">
        <v>0</v>
      </c>
      <c r="S239" s="124">
        <v>0</v>
      </c>
      <c r="T239" s="124">
        <v>3</v>
      </c>
      <c r="U239" s="124">
        <v>0</v>
      </c>
      <c r="V239" s="124">
        <v>3</v>
      </c>
      <c r="W239" s="124">
        <v>1</v>
      </c>
      <c r="X239" s="124">
        <v>0</v>
      </c>
      <c r="Y239" s="125">
        <v>0</v>
      </c>
      <c r="Z239" s="17">
        <v>7</v>
      </c>
      <c r="AA239" s="126"/>
      <c r="AB239" s="127" t="s">
        <v>3034</v>
      </c>
      <c r="AC239" s="227" t="s">
        <v>2114</v>
      </c>
      <c r="AD239" s="227">
        <v>3</v>
      </c>
      <c r="AE239" s="227" t="s">
        <v>181</v>
      </c>
      <c r="AF239" s="227">
        <v>1</v>
      </c>
      <c r="AG239" s="227" t="s">
        <v>182</v>
      </c>
      <c r="AH239" s="227" t="s">
        <v>833</v>
      </c>
      <c r="AI239" s="227">
        <v>0</v>
      </c>
      <c r="AJ239" s="227" t="s">
        <v>336</v>
      </c>
      <c r="AK239" s="227">
        <v>1</v>
      </c>
      <c r="AL239" s="227" t="s">
        <v>182</v>
      </c>
      <c r="AM239" s="227" t="s">
        <v>77</v>
      </c>
      <c r="AN239" s="227">
        <v>0</v>
      </c>
      <c r="AO239" s="227" t="s">
        <v>77</v>
      </c>
      <c r="AP239" s="227">
        <v>0</v>
      </c>
      <c r="AQ239" s="227" t="s">
        <v>77</v>
      </c>
      <c r="AR239" s="227" t="s">
        <v>198</v>
      </c>
      <c r="AS239" s="227">
        <v>3</v>
      </c>
      <c r="AT239" s="227" t="s">
        <v>2141</v>
      </c>
      <c r="AU239" s="227">
        <v>1</v>
      </c>
      <c r="AV239" s="227" t="s">
        <v>182</v>
      </c>
      <c r="AW239" s="227" t="s">
        <v>238</v>
      </c>
      <c r="AX239" s="227">
        <v>1</v>
      </c>
      <c r="AY239" s="227" t="s">
        <v>766</v>
      </c>
      <c r="AZ239" s="227">
        <v>0</v>
      </c>
      <c r="BA239" s="227" t="s">
        <v>206</v>
      </c>
      <c r="BB239" s="227" t="s">
        <v>77</v>
      </c>
      <c r="BC239" s="227">
        <v>0</v>
      </c>
      <c r="BD239" s="227" t="s">
        <v>77</v>
      </c>
      <c r="BE239" s="227">
        <v>0</v>
      </c>
      <c r="BF239" s="227" t="s">
        <v>77</v>
      </c>
      <c r="BG239" s="227">
        <v>0</v>
      </c>
      <c r="BH239" s="227">
        <v>0</v>
      </c>
      <c r="BI239" s="227">
        <v>0</v>
      </c>
      <c r="BJ239" s="227">
        <v>0</v>
      </c>
      <c r="BK239" s="227">
        <v>0</v>
      </c>
      <c r="BL239" s="17">
        <v>7</v>
      </c>
      <c r="BM239" s="126"/>
      <c r="BN239" s="126"/>
      <c r="BO239" s="126"/>
      <c r="BP239" s="126">
        <v>2024</v>
      </c>
      <c r="BQ239" s="126" t="s">
        <v>171</v>
      </c>
      <c r="BS239" s="128"/>
      <c r="BT239" s="221" t="s">
        <v>3035</v>
      </c>
      <c r="BU239" s="118">
        <v>1</v>
      </c>
      <c r="BV239" s="17">
        <v>1</v>
      </c>
      <c r="BW239" s="17">
        <v>2</v>
      </c>
      <c r="BX239" s="17">
        <v>0</v>
      </c>
      <c r="BY239" s="17">
        <v>0</v>
      </c>
      <c r="BZ239" s="17">
        <v>0</v>
      </c>
      <c r="CB239" s="17">
        <v>4</v>
      </c>
      <c r="CC239" s="121">
        <v>7</v>
      </c>
      <c r="CE239" s="118">
        <v>0</v>
      </c>
      <c r="CF239" s="17">
        <v>0</v>
      </c>
      <c r="CG239" s="17">
        <v>2</v>
      </c>
      <c r="CH239" s="17">
        <v>0</v>
      </c>
      <c r="CI239" s="17">
        <v>0</v>
      </c>
      <c r="CJ239" s="17">
        <v>1</v>
      </c>
      <c r="CK239" s="17">
        <v>0</v>
      </c>
      <c r="CL239" s="121">
        <v>3</v>
      </c>
      <c r="CM239" s="17" t="s">
        <v>3036</v>
      </c>
      <c r="CN239" s="17" t="s">
        <v>3037</v>
      </c>
      <c r="CO239" s="17" t="s">
        <v>3038</v>
      </c>
      <c r="CP239" s="17">
        <v>1</v>
      </c>
      <c r="CQ239" s="118">
        <v>1</v>
      </c>
      <c r="CR239" s="17">
        <v>0</v>
      </c>
      <c r="CS239" s="17" t="s">
        <v>676</v>
      </c>
      <c r="CY239" s="121"/>
      <c r="CZ239" s="118"/>
      <c r="DC239" s="121"/>
      <c r="DD239" s="126"/>
      <c r="DF239" s="118"/>
      <c r="DG239" s="17" t="s">
        <v>2920</v>
      </c>
      <c r="DI239" s="126" t="s">
        <v>2614</v>
      </c>
      <c r="DJ239" s="118">
        <v>12</v>
      </c>
      <c r="DK239" s="118" t="s">
        <v>3039</v>
      </c>
      <c r="DL239" s="121"/>
      <c r="DM239" s="17" t="s">
        <v>1094</v>
      </c>
      <c r="DQ239" s="121"/>
      <c r="DY239" s="118"/>
      <c r="ED239" s="121"/>
      <c r="EK239" s="118"/>
      <c r="EL239" s="121"/>
      <c r="EM239" s="118">
        <v>100</v>
      </c>
      <c r="EN239" s="17">
        <v>4</v>
      </c>
      <c r="EO239" s="121"/>
      <c r="EP239" s="17">
        <v>95</v>
      </c>
      <c r="EQ239" s="118"/>
      <c r="ER239" s="121"/>
      <c r="EV239" s="128"/>
      <c r="EW239" s="128"/>
      <c r="EZ239" s="121"/>
      <c r="FB239" s="118"/>
      <c r="FI239" s="121"/>
      <c r="FK239" s="118"/>
      <c r="FZ239" s="129"/>
      <c r="GB239" s="118"/>
      <c r="GH239" s="121"/>
      <c r="GI239" s="118"/>
      <c r="GN239" s="121"/>
      <c r="GO239" s="118"/>
      <c r="GU239" s="121"/>
      <c r="GV239" s="118"/>
      <c r="GY239" s="121"/>
      <c r="GZ239" s="118"/>
      <c r="HA239" s="121"/>
      <c r="HC239" s="118"/>
      <c r="HS239" s="121"/>
      <c r="HT239" s="17" t="s">
        <v>3040</v>
      </c>
    </row>
    <row r="240" spans="1:238" s="17" customFormat="1" ht="12">
      <c r="A240" s="118">
        <v>234</v>
      </c>
      <c r="B240" s="17" t="s">
        <v>2142</v>
      </c>
      <c r="C240" s="17">
        <v>0</v>
      </c>
      <c r="D240" s="17" t="s">
        <v>663</v>
      </c>
      <c r="E240" s="17" t="s">
        <v>1859</v>
      </c>
      <c r="F240" s="17" t="s">
        <v>2143</v>
      </c>
      <c r="G240" s="17" t="s">
        <v>79</v>
      </c>
      <c r="H240" s="119">
        <v>-17.495920999999999</v>
      </c>
      <c r="I240" s="120">
        <v>-66.168413000000001</v>
      </c>
      <c r="J240" s="17" t="s">
        <v>303</v>
      </c>
      <c r="K240" s="17" t="s">
        <v>201</v>
      </c>
      <c r="L240" s="17" t="s">
        <v>312</v>
      </c>
      <c r="M240" s="121" t="s">
        <v>201</v>
      </c>
      <c r="N240" s="122">
        <v>25</v>
      </c>
      <c r="O240" s="123" t="s">
        <v>78</v>
      </c>
      <c r="P240" s="17" t="s">
        <v>202</v>
      </c>
      <c r="Q240" s="121" t="s">
        <v>179</v>
      </c>
      <c r="R240" s="124">
        <v>0</v>
      </c>
      <c r="S240" s="124">
        <v>3</v>
      </c>
      <c r="T240" s="124">
        <v>0</v>
      </c>
      <c r="U240" s="124">
        <v>0</v>
      </c>
      <c r="V240" s="124">
        <v>3</v>
      </c>
      <c r="W240" s="124">
        <v>3</v>
      </c>
      <c r="X240" s="124">
        <v>3</v>
      </c>
      <c r="Y240" s="125">
        <v>0</v>
      </c>
      <c r="Z240" s="17">
        <v>12</v>
      </c>
      <c r="AA240" s="126"/>
      <c r="AB240" s="127" t="s">
        <v>2144</v>
      </c>
      <c r="AC240" s="227" t="s">
        <v>77</v>
      </c>
      <c r="AD240" s="227">
        <v>0</v>
      </c>
      <c r="AE240" s="227" t="s">
        <v>77</v>
      </c>
      <c r="AF240" s="227">
        <v>0</v>
      </c>
      <c r="AG240" s="227" t="s">
        <v>77</v>
      </c>
      <c r="AH240" s="227" t="s">
        <v>1079</v>
      </c>
      <c r="AI240" s="227">
        <v>3</v>
      </c>
      <c r="AJ240" s="227" t="s">
        <v>2144</v>
      </c>
      <c r="AK240" s="227">
        <v>1</v>
      </c>
      <c r="AL240" s="227" t="s">
        <v>206</v>
      </c>
      <c r="AM240" s="227" t="s">
        <v>77</v>
      </c>
      <c r="AN240" s="227">
        <v>0</v>
      </c>
      <c r="AO240" s="227" t="s">
        <v>77</v>
      </c>
      <c r="AP240" s="227">
        <v>0</v>
      </c>
      <c r="AQ240" s="227" t="s">
        <v>77</v>
      </c>
      <c r="AR240" s="227" t="s">
        <v>198</v>
      </c>
      <c r="AS240" s="227">
        <v>3</v>
      </c>
      <c r="AT240" s="227" t="s">
        <v>2145</v>
      </c>
      <c r="AU240" s="227">
        <v>0</v>
      </c>
      <c r="AV240" s="227" t="s">
        <v>206</v>
      </c>
      <c r="AW240" s="227" t="s">
        <v>221</v>
      </c>
      <c r="AX240" s="227">
        <v>3</v>
      </c>
      <c r="AY240" s="227" t="s">
        <v>2145</v>
      </c>
      <c r="AZ240" s="227">
        <v>0</v>
      </c>
      <c r="BA240" s="227" t="s">
        <v>206</v>
      </c>
      <c r="BB240" s="227" t="s">
        <v>675</v>
      </c>
      <c r="BC240" s="227">
        <v>3</v>
      </c>
      <c r="BD240" s="227" t="s">
        <v>2145</v>
      </c>
      <c r="BE240" s="227">
        <v>0</v>
      </c>
      <c r="BF240" s="227" t="s">
        <v>206</v>
      </c>
      <c r="BG240" s="227">
        <v>0</v>
      </c>
      <c r="BH240" s="227">
        <v>0</v>
      </c>
      <c r="BI240" s="227">
        <v>0</v>
      </c>
      <c r="BJ240" s="227">
        <v>0</v>
      </c>
      <c r="BK240" s="227">
        <v>0</v>
      </c>
      <c r="BL240" s="17">
        <v>12</v>
      </c>
      <c r="BM240" s="126"/>
      <c r="BN240" s="126"/>
      <c r="BO240" s="126"/>
      <c r="BP240" s="126">
        <v>2024</v>
      </c>
      <c r="BQ240" s="126" t="s">
        <v>172</v>
      </c>
      <c r="BS240" s="128"/>
      <c r="BT240" s="221" t="s">
        <v>3027</v>
      </c>
      <c r="BU240" s="118">
        <v>0</v>
      </c>
      <c r="BV240" s="17">
        <v>1</v>
      </c>
      <c r="BW240" s="17">
        <v>0</v>
      </c>
      <c r="BX240" s="17">
        <v>1</v>
      </c>
      <c r="BY240" s="17">
        <v>0</v>
      </c>
      <c r="BZ240" s="17">
        <v>1</v>
      </c>
      <c r="CB240" s="17">
        <v>3</v>
      </c>
      <c r="CC240" s="121">
        <v>12</v>
      </c>
      <c r="CE240" s="118">
        <v>0</v>
      </c>
      <c r="CF240" s="17">
        <v>0</v>
      </c>
      <c r="CG240" s="17">
        <v>1</v>
      </c>
      <c r="CH240" s="17">
        <v>0</v>
      </c>
      <c r="CI240" s="17">
        <v>0</v>
      </c>
      <c r="CJ240" s="17">
        <v>1</v>
      </c>
      <c r="CK240" s="17">
        <v>0</v>
      </c>
      <c r="CL240" s="121">
        <v>2</v>
      </c>
      <c r="CM240" s="17" t="s">
        <v>3028</v>
      </c>
      <c r="CN240" s="17" t="s">
        <v>1124</v>
      </c>
      <c r="CO240" s="17" t="s">
        <v>1125</v>
      </c>
      <c r="CP240" s="17">
        <v>2</v>
      </c>
      <c r="CQ240" s="118">
        <v>1</v>
      </c>
      <c r="CR240" s="17">
        <v>1</v>
      </c>
      <c r="CS240" s="17" t="s">
        <v>676</v>
      </c>
      <c r="CT240" s="17" t="s">
        <v>677</v>
      </c>
      <c r="CY240" s="121"/>
      <c r="CZ240" s="118"/>
      <c r="DC240" s="121"/>
      <c r="DD240" s="126"/>
      <c r="DF240" s="118"/>
      <c r="DG240" s="17" t="s">
        <v>1180</v>
      </c>
      <c r="DI240" s="126" t="s">
        <v>2747</v>
      </c>
      <c r="DJ240" s="118">
        <v>7</v>
      </c>
      <c r="DK240" s="118" t="s">
        <v>3029</v>
      </c>
      <c r="DL240" s="121"/>
      <c r="DM240" s="17" t="s">
        <v>1351</v>
      </c>
      <c r="DQ240" s="121"/>
      <c r="DY240" s="118"/>
      <c r="ED240" s="121"/>
      <c r="EK240" s="118"/>
      <c r="EL240" s="129"/>
      <c r="EM240" s="118">
        <v>50</v>
      </c>
      <c r="EN240" s="17">
        <v>3</v>
      </c>
      <c r="EO240" s="121"/>
      <c r="EP240" s="17">
        <v>42</v>
      </c>
      <c r="EQ240" s="118"/>
      <c r="ER240" s="121"/>
      <c r="EV240" s="128"/>
      <c r="EW240" s="128"/>
      <c r="EZ240" s="121"/>
      <c r="FB240" s="118"/>
      <c r="FI240" s="121"/>
      <c r="FK240" s="118"/>
      <c r="FZ240" s="129"/>
      <c r="GB240" s="118"/>
      <c r="GH240" s="121"/>
      <c r="GI240" s="118"/>
      <c r="GN240" s="121"/>
      <c r="GO240" s="118"/>
      <c r="GU240" s="121"/>
      <c r="GV240" s="118"/>
      <c r="GY240" s="121"/>
      <c r="GZ240" s="118"/>
      <c r="HA240" s="121"/>
      <c r="HC240" s="118"/>
      <c r="HS240" s="121"/>
      <c r="HT240" s="17" t="s">
        <v>3030</v>
      </c>
    </row>
    <row r="241" spans="1:238" s="17" customFormat="1" ht="12">
      <c r="A241" s="118">
        <v>235</v>
      </c>
      <c r="B241" s="17" t="s">
        <v>1054</v>
      </c>
      <c r="C241" s="17">
        <v>0</v>
      </c>
      <c r="D241" s="17" t="s">
        <v>663</v>
      </c>
      <c r="E241" s="17" t="s">
        <v>1811</v>
      </c>
      <c r="F241" s="17" t="s">
        <v>2146</v>
      </c>
      <c r="G241" s="17" t="s">
        <v>79</v>
      </c>
      <c r="H241" s="119">
        <v>-19.597746000000001</v>
      </c>
      <c r="I241" s="120">
        <v>-65.747119999999995</v>
      </c>
      <c r="J241" s="17">
        <v>0</v>
      </c>
      <c r="K241" s="17" t="s">
        <v>179</v>
      </c>
      <c r="L241" s="17" t="s">
        <v>179</v>
      </c>
      <c r="M241" s="121" t="s">
        <v>1064</v>
      </c>
      <c r="N241" s="122">
        <v>10</v>
      </c>
      <c r="O241" s="123" t="s">
        <v>78</v>
      </c>
      <c r="P241" s="17" t="s">
        <v>202</v>
      </c>
      <c r="Q241" s="121">
        <v>0</v>
      </c>
      <c r="R241" s="124">
        <v>0</v>
      </c>
      <c r="S241" s="124">
        <v>0</v>
      </c>
      <c r="T241" s="124">
        <v>3</v>
      </c>
      <c r="U241" s="124">
        <v>0</v>
      </c>
      <c r="V241" s="124">
        <v>2</v>
      </c>
      <c r="W241" s="124">
        <v>2</v>
      </c>
      <c r="X241" s="124">
        <v>0</v>
      </c>
      <c r="Y241" s="125">
        <v>0</v>
      </c>
      <c r="Z241" s="17">
        <v>7</v>
      </c>
      <c r="AA241" s="126"/>
      <c r="AB241" s="127" t="s">
        <v>1346</v>
      </c>
      <c r="AC241" s="227" t="s">
        <v>257</v>
      </c>
      <c r="AD241" s="227">
        <v>3</v>
      </c>
      <c r="AE241" s="227" t="s">
        <v>853</v>
      </c>
      <c r="AF241" s="227">
        <v>1</v>
      </c>
      <c r="AG241" s="227" t="s">
        <v>189</v>
      </c>
      <c r="AH241" s="227" t="s">
        <v>1057</v>
      </c>
      <c r="AI241" s="227">
        <v>0</v>
      </c>
      <c r="AJ241" s="227" t="s">
        <v>854</v>
      </c>
      <c r="AK241" s="227">
        <v>2</v>
      </c>
      <c r="AL241" s="227" t="s">
        <v>189</v>
      </c>
      <c r="AM241" s="227" t="s">
        <v>77</v>
      </c>
      <c r="AN241" s="227">
        <v>0</v>
      </c>
      <c r="AO241" s="227" t="s">
        <v>77</v>
      </c>
      <c r="AP241" s="227">
        <v>2</v>
      </c>
      <c r="AQ241" s="227" t="s">
        <v>77</v>
      </c>
      <c r="AR241" s="227" t="s">
        <v>537</v>
      </c>
      <c r="AS241" s="227">
        <v>2</v>
      </c>
      <c r="AT241" s="227" t="s">
        <v>325</v>
      </c>
      <c r="AU241" s="227">
        <v>1</v>
      </c>
      <c r="AV241" s="227" t="s">
        <v>189</v>
      </c>
      <c r="AW241" s="227" t="s">
        <v>242</v>
      </c>
      <c r="AX241" s="227">
        <v>2</v>
      </c>
      <c r="AY241" s="227" t="s">
        <v>326</v>
      </c>
      <c r="AZ241" s="227">
        <v>0</v>
      </c>
      <c r="BA241" s="227" t="s">
        <v>189</v>
      </c>
      <c r="BB241" s="227" t="s">
        <v>77</v>
      </c>
      <c r="BC241" s="227">
        <v>0</v>
      </c>
      <c r="BD241" s="227" t="s">
        <v>77</v>
      </c>
      <c r="BE241" s="227">
        <v>0</v>
      </c>
      <c r="BF241" s="227" t="s">
        <v>77</v>
      </c>
      <c r="BG241" s="227" t="s">
        <v>77</v>
      </c>
      <c r="BH241" s="227">
        <v>0</v>
      </c>
      <c r="BI241" s="227" t="s">
        <v>77</v>
      </c>
      <c r="BJ241" s="227">
        <v>0</v>
      </c>
      <c r="BK241" s="227" t="s">
        <v>77</v>
      </c>
      <c r="BL241" s="17">
        <v>7</v>
      </c>
      <c r="BM241" s="126"/>
      <c r="BN241" s="126"/>
      <c r="BO241" s="126"/>
      <c r="BP241" s="126">
        <v>2024</v>
      </c>
      <c r="BQ241" s="126" t="s">
        <v>171</v>
      </c>
      <c r="BS241" s="128"/>
      <c r="BT241" s="221" t="s">
        <v>3041</v>
      </c>
      <c r="BU241" s="118">
        <v>0</v>
      </c>
      <c r="BV241" s="17">
        <v>2</v>
      </c>
      <c r="BW241" s="17">
        <v>1</v>
      </c>
      <c r="BX241" s="17">
        <v>0</v>
      </c>
      <c r="BY241" s="17">
        <v>0</v>
      </c>
      <c r="BZ241" s="17">
        <v>0</v>
      </c>
      <c r="CB241" s="17">
        <v>3</v>
      </c>
      <c r="CC241" s="121">
        <v>7</v>
      </c>
      <c r="CE241" s="118">
        <v>0</v>
      </c>
      <c r="CF241" s="17">
        <v>0</v>
      </c>
      <c r="CG241" s="17">
        <v>1</v>
      </c>
      <c r="CH241" s="17">
        <v>0</v>
      </c>
      <c r="CI241" s="17">
        <v>0</v>
      </c>
      <c r="CJ241" s="17">
        <v>2</v>
      </c>
      <c r="CK241" s="17">
        <v>0</v>
      </c>
      <c r="CL241" s="121">
        <v>3</v>
      </c>
      <c r="CM241" s="17" t="s">
        <v>3042</v>
      </c>
      <c r="CN241" s="17" t="s">
        <v>3043</v>
      </c>
      <c r="CO241" s="17" t="s">
        <v>3044</v>
      </c>
      <c r="CP241" s="17">
        <v>1</v>
      </c>
      <c r="CQ241" s="118">
        <v>0</v>
      </c>
      <c r="CR241" s="17">
        <v>0</v>
      </c>
      <c r="CY241" s="121"/>
      <c r="CZ241" s="118"/>
      <c r="DC241" s="121"/>
      <c r="DD241" s="126"/>
      <c r="DF241" s="118"/>
      <c r="DG241" s="17" t="s">
        <v>2920</v>
      </c>
      <c r="DI241" s="126" t="s">
        <v>2778</v>
      </c>
      <c r="DJ241" s="118">
        <v>27</v>
      </c>
      <c r="DK241" s="118" t="s">
        <v>3045</v>
      </c>
      <c r="DL241" s="121"/>
      <c r="DM241" s="17" t="s">
        <v>1203</v>
      </c>
      <c r="DQ241" s="121"/>
      <c r="DY241" s="118"/>
      <c r="ED241" s="121"/>
      <c r="EK241" s="118"/>
      <c r="EL241" s="129"/>
      <c r="EM241" s="118">
        <v>30</v>
      </c>
      <c r="EN241" s="17">
        <v>3</v>
      </c>
      <c r="EO241" s="121"/>
      <c r="EP241" s="17">
        <v>25</v>
      </c>
      <c r="EQ241" s="118"/>
      <c r="ER241" s="121"/>
      <c r="EV241" s="128"/>
      <c r="EW241" s="128"/>
      <c r="EZ241" s="121"/>
      <c r="FB241" s="118"/>
      <c r="FI241" s="121"/>
      <c r="FK241" s="118"/>
      <c r="FZ241" s="129"/>
      <c r="GB241" s="118"/>
      <c r="GH241" s="121"/>
      <c r="GI241" s="118"/>
      <c r="GN241" s="121"/>
      <c r="GO241" s="118"/>
      <c r="GU241" s="121"/>
      <c r="GV241" s="118"/>
      <c r="GY241" s="121"/>
      <c r="GZ241" s="118"/>
      <c r="HA241" s="121"/>
      <c r="HC241" s="118"/>
      <c r="HS241" s="121"/>
      <c r="HT241" s="17" t="s">
        <v>3046</v>
      </c>
    </row>
    <row r="242" spans="1:238" s="17" customFormat="1" ht="12">
      <c r="A242" s="118">
        <v>236</v>
      </c>
      <c r="B242" s="17" t="s">
        <v>2030</v>
      </c>
      <c r="C242" s="17">
        <v>0</v>
      </c>
      <c r="D242" s="17" t="s">
        <v>663</v>
      </c>
      <c r="E242" s="17" t="s">
        <v>1780</v>
      </c>
      <c r="F242" s="17" t="s">
        <v>2147</v>
      </c>
      <c r="G242" s="17" t="s">
        <v>79</v>
      </c>
      <c r="H242" s="119">
        <v>-18.156209</v>
      </c>
      <c r="I242" s="120">
        <v>-63.497886999999999</v>
      </c>
      <c r="J242" s="17" t="s">
        <v>310</v>
      </c>
      <c r="K242" s="17" t="s">
        <v>2148</v>
      </c>
      <c r="L242" s="17" t="s">
        <v>304</v>
      </c>
      <c r="M242" s="121" t="s">
        <v>177</v>
      </c>
      <c r="N242" s="122">
        <v>60</v>
      </c>
      <c r="O242" s="123" t="s">
        <v>78</v>
      </c>
      <c r="P242" s="17" t="s">
        <v>196</v>
      </c>
      <c r="Q242" s="121" t="s">
        <v>179</v>
      </c>
      <c r="R242" s="124">
        <v>0</v>
      </c>
      <c r="S242" s="124">
        <v>0</v>
      </c>
      <c r="T242" s="124">
        <v>3</v>
      </c>
      <c r="U242" s="124">
        <v>0</v>
      </c>
      <c r="V242" s="124">
        <v>3</v>
      </c>
      <c r="W242" s="124">
        <v>0</v>
      </c>
      <c r="X242" s="124">
        <v>0</v>
      </c>
      <c r="Y242" s="125">
        <v>0</v>
      </c>
      <c r="Z242" s="17">
        <v>6</v>
      </c>
      <c r="AA242" s="126"/>
      <c r="AB242" s="127" t="s">
        <v>191</v>
      </c>
      <c r="AC242" s="227" t="s">
        <v>223</v>
      </c>
      <c r="AD242" s="227">
        <v>3</v>
      </c>
      <c r="AE242" s="227" t="s">
        <v>181</v>
      </c>
      <c r="AF242" s="227">
        <v>1</v>
      </c>
      <c r="AG242" s="227" t="s">
        <v>211</v>
      </c>
      <c r="AH242" s="227" t="s">
        <v>2149</v>
      </c>
      <c r="AI242" s="227">
        <v>0</v>
      </c>
      <c r="AJ242" s="227" t="s">
        <v>184</v>
      </c>
      <c r="AK242" s="227">
        <v>1</v>
      </c>
      <c r="AL242" s="227" t="s">
        <v>195</v>
      </c>
      <c r="AM242" s="227" t="s">
        <v>77</v>
      </c>
      <c r="AN242" s="227">
        <v>0</v>
      </c>
      <c r="AO242" s="227" t="s">
        <v>77</v>
      </c>
      <c r="AP242" s="227">
        <v>0</v>
      </c>
      <c r="AQ242" s="227" t="s">
        <v>77</v>
      </c>
      <c r="AR242" s="227" t="s">
        <v>198</v>
      </c>
      <c r="AS242" s="227">
        <v>3</v>
      </c>
      <c r="AT242" s="227" t="s">
        <v>187</v>
      </c>
      <c r="AU242" s="227">
        <v>1</v>
      </c>
      <c r="AV242" s="227" t="s">
        <v>211</v>
      </c>
      <c r="AW242" s="227" t="s">
        <v>77</v>
      </c>
      <c r="AX242" s="227">
        <v>0</v>
      </c>
      <c r="AY242" s="227" t="s">
        <v>77</v>
      </c>
      <c r="AZ242" s="227">
        <v>0</v>
      </c>
      <c r="BA242" s="227" t="s">
        <v>77</v>
      </c>
      <c r="BB242" s="227" t="s">
        <v>77</v>
      </c>
      <c r="BC242" s="227">
        <v>0</v>
      </c>
      <c r="BD242" s="227" t="s">
        <v>77</v>
      </c>
      <c r="BE242" s="227">
        <v>0</v>
      </c>
      <c r="BF242" s="227" t="s">
        <v>77</v>
      </c>
      <c r="BG242" s="227">
        <v>0</v>
      </c>
      <c r="BH242" s="227">
        <v>0</v>
      </c>
      <c r="BI242" s="227">
        <v>0</v>
      </c>
      <c r="BJ242" s="227">
        <v>0</v>
      </c>
      <c r="BK242" s="227">
        <v>0</v>
      </c>
      <c r="BL242" s="17">
        <v>6</v>
      </c>
      <c r="BM242" s="126"/>
      <c r="BN242" s="126"/>
      <c r="BO242" s="126"/>
      <c r="BP242" s="126">
        <v>2024</v>
      </c>
      <c r="BQ242" s="126" t="s">
        <v>171</v>
      </c>
      <c r="BS242" s="128"/>
      <c r="BT242" s="221" t="s">
        <v>3047</v>
      </c>
      <c r="BU242" s="118">
        <v>0</v>
      </c>
      <c r="BV242" s="17">
        <v>0</v>
      </c>
      <c r="BW242" s="17">
        <v>2</v>
      </c>
      <c r="BX242" s="17">
        <v>0</v>
      </c>
      <c r="BY242" s="17">
        <v>0</v>
      </c>
      <c r="BZ242" s="17">
        <v>0</v>
      </c>
      <c r="CB242" s="17">
        <v>2</v>
      </c>
      <c r="CC242" s="121">
        <v>6</v>
      </c>
      <c r="CE242" s="118">
        <v>0</v>
      </c>
      <c r="CF242" s="17">
        <v>0</v>
      </c>
      <c r="CG242" s="17">
        <v>2</v>
      </c>
      <c r="CH242" s="17">
        <v>0</v>
      </c>
      <c r="CI242" s="17">
        <v>0</v>
      </c>
      <c r="CJ242" s="17">
        <v>0</v>
      </c>
      <c r="CK242" s="17">
        <v>0</v>
      </c>
      <c r="CL242" s="121">
        <v>2</v>
      </c>
      <c r="CM242" s="17" t="s">
        <v>3048</v>
      </c>
      <c r="CN242" s="17" t="s">
        <v>1587</v>
      </c>
      <c r="CO242" s="17" t="s">
        <v>235</v>
      </c>
      <c r="CP242" s="17">
        <v>4</v>
      </c>
      <c r="CQ242" s="118">
        <v>1</v>
      </c>
      <c r="CR242" s="17">
        <v>0</v>
      </c>
      <c r="CS242" s="17" t="s">
        <v>676</v>
      </c>
      <c r="CY242" s="121"/>
      <c r="CZ242" s="118"/>
      <c r="DC242" s="121"/>
      <c r="DD242" s="126"/>
      <c r="DF242" s="118"/>
      <c r="DG242" s="17" t="s">
        <v>3049</v>
      </c>
      <c r="DI242" s="126" t="s">
        <v>2651</v>
      </c>
      <c r="DJ242" s="118">
        <v>28</v>
      </c>
      <c r="DK242" s="118" t="s">
        <v>3050</v>
      </c>
      <c r="DL242" s="121"/>
      <c r="DM242" s="17" t="s">
        <v>1139</v>
      </c>
      <c r="DQ242" s="121"/>
      <c r="DY242" s="118"/>
      <c r="ED242" s="121"/>
      <c r="EK242" s="118"/>
      <c r="EL242" s="121"/>
      <c r="EM242" s="118">
        <v>100</v>
      </c>
      <c r="EN242" s="17">
        <v>2</v>
      </c>
      <c r="EO242" s="121"/>
      <c r="EP242" s="17">
        <v>81</v>
      </c>
      <c r="EQ242" s="118"/>
      <c r="ER242" s="121"/>
      <c r="EV242" s="128"/>
      <c r="EW242" s="128"/>
      <c r="EZ242" s="121"/>
      <c r="FB242" s="118"/>
      <c r="FI242" s="121"/>
      <c r="FK242" s="118"/>
      <c r="FZ242" s="129"/>
      <c r="GB242" s="118"/>
      <c r="GH242" s="121"/>
      <c r="GI242" s="118"/>
      <c r="GN242" s="121"/>
      <c r="GO242" s="118"/>
      <c r="GU242" s="121"/>
      <c r="GV242" s="118"/>
      <c r="GY242" s="121"/>
      <c r="GZ242" s="118"/>
      <c r="HA242" s="121"/>
      <c r="HC242" s="118"/>
      <c r="HS242" s="121"/>
      <c r="HT242" s="17" t="s">
        <v>3051</v>
      </c>
    </row>
    <row r="243" spans="1:238" s="17" customFormat="1" ht="12">
      <c r="A243" s="118">
        <v>237</v>
      </c>
      <c r="B243" s="17" t="s">
        <v>2030</v>
      </c>
      <c r="C243" s="17">
        <v>0</v>
      </c>
      <c r="D243" s="17" t="s">
        <v>663</v>
      </c>
      <c r="E243" s="17" t="s">
        <v>1768</v>
      </c>
      <c r="F243" s="17" t="s">
        <v>2150</v>
      </c>
      <c r="G243" s="17" t="s">
        <v>79</v>
      </c>
      <c r="H243" s="119">
        <v>-16.677925999999999</v>
      </c>
      <c r="I243" s="120">
        <v>-63.615388000000003</v>
      </c>
      <c r="J243" s="17" t="s">
        <v>310</v>
      </c>
      <c r="K243" s="17" t="s">
        <v>2151</v>
      </c>
      <c r="L243" s="17" t="s">
        <v>305</v>
      </c>
      <c r="M243" s="121" t="s">
        <v>177</v>
      </c>
      <c r="N243" s="122">
        <v>60</v>
      </c>
      <c r="O243" s="123" t="s">
        <v>78</v>
      </c>
      <c r="P243" s="17" t="s">
        <v>196</v>
      </c>
      <c r="Q243" s="121" t="s">
        <v>179</v>
      </c>
      <c r="R243" s="124">
        <v>0</v>
      </c>
      <c r="S243" s="124">
        <v>0</v>
      </c>
      <c r="T243" s="124">
        <v>3</v>
      </c>
      <c r="U243" s="124">
        <v>0</v>
      </c>
      <c r="V243" s="124">
        <v>3</v>
      </c>
      <c r="W243" s="124">
        <v>0</v>
      </c>
      <c r="X243" s="124">
        <v>0</v>
      </c>
      <c r="Y243" s="125">
        <v>0</v>
      </c>
      <c r="Z243" s="17">
        <v>6</v>
      </c>
      <c r="AA243" s="126"/>
      <c r="AB243" s="127" t="s">
        <v>191</v>
      </c>
      <c r="AC243" s="227" t="s">
        <v>192</v>
      </c>
      <c r="AD243" s="227">
        <v>3</v>
      </c>
      <c r="AE243" s="227" t="s">
        <v>181</v>
      </c>
      <c r="AF243" s="227">
        <v>1</v>
      </c>
      <c r="AG243" s="227" t="s">
        <v>211</v>
      </c>
      <c r="AH243" s="227" t="s">
        <v>2152</v>
      </c>
      <c r="AI243" s="227">
        <v>1</v>
      </c>
      <c r="AJ243" s="227" t="s">
        <v>184</v>
      </c>
      <c r="AK243" s="227">
        <v>1</v>
      </c>
      <c r="AL243" s="227" t="s">
        <v>206</v>
      </c>
      <c r="AM243" s="227" t="s">
        <v>77</v>
      </c>
      <c r="AN243" s="227">
        <v>0</v>
      </c>
      <c r="AO243" s="227" t="s">
        <v>77</v>
      </c>
      <c r="AP243" s="227">
        <v>0</v>
      </c>
      <c r="AQ243" s="227" t="s">
        <v>77</v>
      </c>
      <c r="AR243" s="227" t="s">
        <v>198</v>
      </c>
      <c r="AS243" s="227">
        <v>3</v>
      </c>
      <c r="AT243" s="227" t="s">
        <v>187</v>
      </c>
      <c r="AU243" s="227">
        <v>1</v>
      </c>
      <c r="AV243" s="227" t="s">
        <v>195</v>
      </c>
      <c r="AW243" s="227" t="s">
        <v>77</v>
      </c>
      <c r="AX243" s="227">
        <v>0</v>
      </c>
      <c r="AY243" s="227" t="s">
        <v>77</v>
      </c>
      <c r="AZ243" s="227">
        <v>0</v>
      </c>
      <c r="BA243" s="227" t="s">
        <v>77</v>
      </c>
      <c r="BB243" s="227" t="s">
        <v>77</v>
      </c>
      <c r="BC243" s="227">
        <v>0</v>
      </c>
      <c r="BD243" s="227" t="s">
        <v>77</v>
      </c>
      <c r="BE243" s="227">
        <v>0</v>
      </c>
      <c r="BF243" s="227" t="s">
        <v>77</v>
      </c>
      <c r="BG243" s="227">
        <v>0</v>
      </c>
      <c r="BH243" s="227">
        <v>0</v>
      </c>
      <c r="BI243" s="227">
        <v>0</v>
      </c>
      <c r="BJ243" s="227">
        <v>0</v>
      </c>
      <c r="BK243" s="227">
        <v>0</v>
      </c>
      <c r="BL243" s="17">
        <v>7</v>
      </c>
      <c r="BM243" s="126"/>
      <c r="BN243" s="126"/>
      <c r="BO243" s="126"/>
      <c r="BP243" s="126">
        <v>2024</v>
      </c>
      <c r="BQ243" s="126" t="s">
        <v>171</v>
      </c>
      <c r="BS243" s="128"/>
      <c r="BT243" s="221" t="s">
        <v>3052</v>
      </c>
      <c r="BU243" s="118">
        <v>0</v>
      </c>
      <c r="BV243" s="17">
        <v>0</v>
      </c>
      <c r="BW243" s="17">
        <v>3</v>
      </c>
      <c r="BX243" s="17">
        <v>0</v>
      </c>
      <c r="BY243" s="17">
        <v>0</v>
      </c>
      <c r="BZ243" s="17">
        <v>0</v>
      </c>
      <c r="CB243" s="17">
        <v>3</v>
      </c>
      <c r="CC243" s="121">
        <v>7</v>
      </c>
      <c r="CE243" s="118">
        <v>0</v>
      </c>
      <c r="CF243" s="17">
        <v>0</v>
      </c>
      <c r="CG243" s="17">
        <v>3</v>
      </c>
      <c r="CH243" s="17">
        <v>0</v>
      </c>
      <c r="CI243" s="17">
        <v>0</v>
      </c>
      <c r="CJ243" s="17">
        <v>0</v>
      </c>
      <c r="CK243" s="17">
        <v>0</v>
      </c>
      <c r="CL243" s="121">
        <v>3</v>
      </c>
      <c r="CM243" s="17" t="s">
        <v>3053</v>
      </c>
      <c r="CN243" s="17" t="s">
        <v>1587</v>
      </c>
      <c r="CO243" s="17" t="s">
        <v>251</v>
      </c>
      <c r="CP243" s="17">
        <v>31</v>
      </c>
      <c r="CQ243" s="118">
        <v>1</v>
      </c>
      <c r="CR243" s="17">
        <v>0</v>
      </c>
      <c r="CS243" s="17" t="s">
        <v>676</v>
      </c>
      <c r="CY243" s="121"/>
      <c r="CZ243" s="118"/>
      <c r="DC243" s="121"/>
      <c r="DD243" s="126"/>
      <c r="DF243" s="118"/>
      <c r="DG243" s="17" t="s">
        <v>3049</v>
      </c>
      <c r="DI243" s="126" t="s">
        <v>2664</v>
      </c>
      <c r="DJ243" s="118">
        <v>31</v>
      </c>
      <c r="DK243" s="118" t="s">
        <v>3054</v>
      </c>
      <c r="DL243" s="121"/>
      <c r="DM243" s="17" t="s">
        <v>1156</v>
      </c>
      <c r="DQ243" s="121"/>
      <c r="DY243" s="118"/>
      <c r="ED243" s="121"/>
      <c r="EK243" s="118"/>
      <c r="EL243" s="121"/>
      <c r="EM243" s="118">
        <v>100</v>
      </c>
      <c r="EN243" s="17">
        <v>3</v>
      </c>
      <c r="EO243" s="121"/>
      <c r="EP243" s="17">
        <v>81</v>
      </c>
      <c r="EQ243" s="118"/>
      <c r="ER243" s="121"/>
      <c r="EV243" s="128"/>
      <c r="EW243" s="128"/>
      <c r="EZ243" s="121"/>
      <c r="FB243" s="118"/>
      <c r="FI243" s="121"/>
      <c r="FK243" s="118"/>
      <c r="FZ243" s="129"/>
      <c r="GB243" s="118"/>
      <c r="GH243" s="121"/>
      <c r="GI243" s="118"/>
      <c r="GN243" s="121"/>
      <c r="GO243" s="118"/>
      <c r="GU243" s="121"/>
      <c r="GV243" s="118"/>
      <c r="GY243" s="121"/>
      <c r="GZ243" s="118"/>
      <c r="HA243" s="121"/>
      <c r="HC243" s="118"/>
      <c r="HS243" s="121"/>
      <c r="HT243" s="17" t="s">
        <v>3055</v>
      </c>
    </row>
    <row r="244" spans="1:238" s="17" customFormat="1" ht="12">
      <c r="A244" s="118">
        <v>238</v>
      </c>
      <c r="B244" s="17" t="s">
        <v>2030</v>
      </c>
      <c r="C244" s="17" t="s">
        <v>2037</v>
      </c>
      <c r="D244" s="17" t="s">
        <v>663</v>
      </c>
      <c r="E244" s="17" t="s">
        <v>619</v>
      </c>
      <c r="F244" s="17" t="s">
        <v>2153</v>
      </c>
      <c r="G244" s="17" t="s">
        <v>79</v>
      </c>
      <c r="H244" s="119">
        <v>-16.527949</v>
      </c>
      <c r="I244" s="120">
        <v>-63.714485000000003</v>
      </c>
      <c r="J244" s="17" t="s">
        <v>310</v>
      </c>
      <c r="K244" s="17" t="s">
        <v>2151</v>
      </c>
      <c r="L244" s="17" t="s">
        <v>305</v>
      </c>
      <c r="M244" s="121" t="s">
        <v>177</v>
      </c>
      <c r="N244" s="122">
        <v>72</v>
      </c>
      <c r="O244" s="123" t="s">
        <v>245</v>
      </c>
      <c r="P244" s="17" t="s">
        <v>196</v>
      </c>
      <c r="Q244" s="121" t="s">
        <v>179</v>
      </c>
      <c r="R244" s="124">
        <v>0</v>
      </c>
      <c r="S244" s="124">
        <v>0</v>
      </c>
      <c r="T244" s="124">
        <v>3</v>
      </c>
      <c r="U244" s="124">
        <v>0</v>
      </c>
      <c r="V244" s="124">
        <v>3</v>
      </c>
      <c r="W244" s="124">
        <v>1</v>
      </c>
      <c r="X244" s="124">
        <v>0</v>
      </c>
      <c r="Y244" s="125">
        <v>0</v>
      </c>
      <c r="Z244" s="17">
        <v>7</v>
      </c>
      <c r="AA244" s="126"/>
      <c r="AB244" s="127" t="s">
        <v>3056</v>
      </c>
      <c r="AC244" s="227" t="s">
        <v>223</v>
      </c>
      <c r="AD244" s="227">
        <v>3</v>
      </c>
      <c r="AE244" s="227" t="s">
        <v>181</v>
      </c>
      <c r="AF244" s="227">
        <v>1</v>
      </c>
      <c r="AG244" s="227" t="s">
        <v>211</v>
      </c>
      <c r="AH244" s="227" t="s">
        <v>2149</v>
      </c>
      <c r="AI244" s="227">
        <v>0</v>
      </c>
      <c r="AJ244" s="227" t="s">
        <v>2154</v>
      </c>
      <c r="AK244" s="227">
        <v>0</v>
      </c>
      <c r="AL244" s="227" t="s">
        <v>206</v>
      </c>
      <c r="AM244" s="227" t="s">
        <v>77</v>
      </c>
      <c r="AN244" s="227">
        <v>0</v>
      </c>
      <c r="AO244" s="227" t="s">
        <v>77</v>
      </c>
      <c r="AP244" s="227">
        <v>0</v>
      </c>
      <c r="AQ244" s="227" t="s">
        <v>77</v>
      </c>
      <c r="AR244" s="227" t="s">
        <v>198</v>
      </c>
      <c r="AS244" s="227">
        <v>3</v>
      </c>
      <c r="AT244" s="227" t="s">
        <v>187</v>
      </c>
      <c r="AU244" s="227">
        <v>1</v>
      </c>
      <c r="AV244" s="227" t="s">
        <v>236</v>
      </c>
      <c r="AW244" s="227" t="s">
        <v>2155</v>
      </c>
      <c r="AX244" s="227">
        <v>1</v>
      </c>
      <c r="AY244" s="227" t="s">
        <v>229</v>
      </c>
      <c r="AZ244" s="227">
        <v>0</v>
      </c>
      <c r="BA244" s="227" t="s">
        <v>236</v>
      </c>
      <c r="BB244" s="227" t="s">
        <v>77</v>
      </c>
      <c r="BC244" s="227">
        <v>0</v>
      </c>
      <c r="BD244" s="227" t="s">
        <v>77</v>
      </c>
      <c r="BE244" s="227">
        <v>0</v>
      </c>
      <c r="BF244" s="227" t="s">
        <v>77</v>
      </c>
      <c r="BG244" s="227">
        <v>0</v>
      </c>
      <c r="BH244" s="227">
        <v>0</v>
      </c>
      <c r="BI244" s="227">
        <v>0</v>
      </c>
      <c r="BJ244" s="227">
        <v>0</v>
      </c>
      <c r="BK244" s="227">
        <v>0</v>
      </c>
      <c r="BL244" s="17">
        <v>7</v>
      </c>
      <c r="BM244" s="126"/>
      <c r="BN244" s="126"/>
      <c r="BO244" s="126"/>
      <c r="BP244" s="126">
        <v>2024</v>
      </c>
      <c r="BQ244" s="126" t="s">
        <v>171</v>
      </c>
      <c r="BS244" s="128"/>
      <c r="BT244" s="221" t="s">
        <v>3052</v>
      </c>
      <c r="BU244" s="118">
        <v>0</v>
      </c>
      <c r="BV244" s="17">
        <v>0</v>
      </c>
      <c r="BW244" s="17">
        <v>2</v>
      </c>
      <c r="BX244" s="17">
        <v>0</v>
      </c>
      <c r="BY244" s="17">
        <v>0</v>
      </c>
      <c r="BZ244" s="17">
        <v>0</v>
      </c>
      <c r="CB244" s="17">
        <v>2</v>
      </c>
      <c r="CC244" s="121">
        <v>7</v>
      </c>
      <c r="CE244" s="118">
        <v>0</v>
      </c>
      <c r="CF244" s="17">
        <v>0</v>
      </c>
      <c r="CG244" s="17">
        <v>2</v>
      </c>
      <c r="CH244" s="17">
        <v>0</v>
      </c>
      <c r="CI244" s="17">
        <v>0</v>
      </c>
      <c r="CJ244" s="17">
        <v>0</v>
      </c>
      <c r="CK244" s="17">
        <v>0</v>
      </c>
      <c r="CL244" s="121">
        <v>2</v>
      </c>
      <c r="CM244" s="17" t="s">
        <v>3053</v>
      </c>
      <c r="CN244" s="17" t="s">
        <v>1507</v>
      </c>
      <c r="CO244" s="17" t="s">
        <v>622</v>
      </c>
      <c r="CP244" s="17">
        <v>31</v>
      </c>
      <c r="CQ244" s="118">
        <v>1</v>
      </c>
      <c r="CR244" s="17">
        <v>0</v>
      </c>
      <c r="CS244" s="17" t="s">
        <v>676</v>
      </c>
      <c r="CY244" s="121"/>
      <c r="CZ244" s="118"/>
      <c r="DC244" s="121"/>
      <c r="DD244" s="126"/>
      <c r="DF244" s="118"/>
      <c r="DG244" s="17" t="s">
        <v>3049</v>
      </c>
      <c r="DI244" s="126" t="s">
        <v>2651</v>
      </c>
      <c r="DJ244" s="118">
        <v>28</v>
      </c>
      <c r="DK244" s="118" t="s">
        <v>3050</v>
      </c>
      <c r="DL244" s="121"/>
      <c r="DM244" s="17" t="s">
        <v>1139</v>
      </c>
      <c r="DQ244" s="121"/>
      <c r="DY244" s="118"/>
      <c r="ED244" s="121"/>
      <c r="EK244" s="118"/>
      <c r="EL244" s="121"/>
      <c r="EM244" s="118">
        <v>100</v>
      </c>
      <c r="EN244" s="17">
        <v>2</v>
      </c>
      <c r="EO244" s="121"/>
      <c r="EP244" s="17">
        <v>95</v>
      </c>
      <c r="EQ244" s="118"/>
      <c r="ER244" s="121"/>
      <c r="EV244" s="128"/>
      <c r="EW244" s="128"/>
      <c r="EZ244" s="121"/>
      <c r="FB244" s="118"/>
      <c r="FI244" s="121"/>
      <c r="FK244" s="118"/>
      <c r="FZ244" s="129"/>
      <c r="GB244" s="118"/>
      <c r="GH244" s="121"/>
      <c r="GI244" s="118"/>
      <c r="GN244" s="121"/>
      <c r="GO244" s="118"/>
      <c r="GU244" s="121"/>
      <c r="GV244" s="118"/>
      <c r="GY244" s="121"/>
      <c r="GZ244" s="118"/>
      <c r="HA244" s="121"/>
      <c r="HC244" s="118"/>
      <c r="HS244" s="121"/>
      <c r="HT244" s="17" t="s">
        <v>3051</v>
      </c>
    </row>
    <row r="245" spans="1:238" s="17" customFormat="1" ht="12">
      <c r="A245" s="118">
        <v>239</v>
      </c>
      <c r="B245" s="17">
        <v>0</v>
      </c>
      <c r="C245" s="17">
        <v>0</v>
      </c>
      <c r="D245" s="17" t="s">
        <v>663</v>
      </c>
      <c r="E245" s="17" t="s">
        <v>1787</v>
      </c>
      <c r="F245" s="17" t="s">
        <v>2156</v>
      </c>
      <c r="G245" s="17" t="s">
        <v>79</v>
      </c>
      <c r="H245" s="119">
        <v>-17.368219</v>
      </c>
      <c r="I245" s="120">
        <v>-66.159188999999998</v>
      </c>
      <c r="J245" s="17" t="s">
        <v>303</v>
      </c>
      <c r="K245" s="17" t="s">
        <v>201</v>
      </c>
      <c r="L245" s="17" t="s">
        <v>312</v>
      </c>
      <c r="M245" s="121" t="s">
        <v>201</v>
      </c>
      <c r="N245" s="122">
        <v>6</v>
      </c>
      <c r="O245" s="123" t="s">
        <v>610</v>
      </c>
      <c r="P245" s="17" t="s">
        <v>202</v>
      </c>
      <c r="Q245" s="121" t="s">
        <v>179</v>
      </c>
      <c r="R245" s="124">
        <v>0</v>
      </c>
      <c r="S245" s="124">
        <v>0</v>
      </c>
      <c r="T245" s="124">
        <v>3</v>
      </c>
      <c r="U245" s="124">
        <v>0</v>
      </c>
      <c r="V245" s="124">
        <v>3</v>
      </c>
      <c r="W245" s="124">
        <v>3</v>
      </c>
      <c r="X245" s="124">
        <v>0</v>
      </c>
      <c r="Y245" s="125">
        <v>0</v>
      </c>
      <c r="Z245" s="17">
        <v>9</v>
      </c>
      <c r="AA245" s="126"/>
      <c r="AB245" s="127" t="s">
        <v>203</v>
      </c>
      <c r="AC245" s="227" t="s">
        <v>204</v>
      </c>
      <c r="AD245" s="227">
        <v>3</v>
      </c>
      <c r="AE245" s="227" t="s">
        <v>205</v>
      </c>
      <c r="AF245" s="227">
        <v>1</v>
      </c>
      <c r="AG245" s="227" t="s">
        <v>211</v>
      </c>
      <c r="AH245" s="227" t="s">
        <v>207</v>
      </c>
      <c r="AI245" s="227">
        <v>0</v>
      </c>
      <c r="AJ245" s="227" t="s">
        <v>208</v>
      </c>
      <c r="AK245" s="227">
        <v>0</v>
      </c>
      <c r="AL245" s="227" t="s">
        <v>211</v>
      </c>
      <c r="AM245" s="227" t="s">
        <v>77</v>
      </c>
      <c r="AN245" s="227">
        <v>0</v>
      </c>
      <c r="AO245" s="227" t="s">
        <v>77</v>
      </c>
      <c r="AP245" s="227">
        <v>0</v>
      </c>
      <c r="AQ245" s="227" t="s">
        <v>77</v>
      </c>
      <c r="AR245" s="227" t="s">
        <v>198</v>
      </c>
      <c r="AS245" s="227">
        <v>3</v>
      </c>
      <c r="AT245" s="227" t="s">
        <v>210</v>
      </c>
      <c r="AU245" s="227">
        <v>1</v>
      </c>
      <c r="AV245" s="227" t="s">
        <v>236</v>
      </c>
      <c r="AW245" s="227" t="s">
        <v>186</v>
      </c>
      <c r="AX245" s="227">
        <v>3</v>
      </c>
      <c r="AY245" s="227" t="s">
        <v>230</v>
      </c>
      <c r="AZ245" s="227">
        <v>0</v>
      </c>
      <c r="BA245" s="227" t="s">
        <v>236</v>
      </c>
      <c r="BB245" s="227" t="s">
        <v>77</v>
      </c>
      <c r="BC245" s="227">
        <v>0</v>
      </c>
      <c r="BD245" s="227" t="s">
        <v>77</v>
      </c>
      <c r="BE245" s="227">
        <v>0</v>
      </c>
      <c r="BF245" s="227" t="s">
        <v>77</v>
      </c>
      <c r="BG245" s="227">
        <v>0</v>
      </c>
      <c r="BH245" s="227">
        <v>0</v>
      </c>
      <c r="BI245" s="227">
        <v>0</v>
      </c>
      <c r="BJ245" s="227">
        <v>0</v>
      </c>
      <c r="BK245" s="227">
        <v>0</v>
      </c>
      <c r="BL245" s="17">
        <v>9</v>
      </c>
      <c r="BM245" s="126"/>
      <c r="BN245" s="126"/>
      <c r="BO245" s="126"/>
      <c r="BP245" s="126">
        <v>2024</v>
      </c>
      <c r="BQ245" s="126" t="s">
        <v>171</v>
      </c>
      <c r="BS245" s="128"/>
      <c r="BT245" s="221" t="s">
        <v>3057</v>
      </c>
      <c r="BU245" s="118">
        <v>0</v>
      </c>
      <c r="BV245" s="17">
        <v>3</v>
      </c>
      <c r="BW245" s="17">
        <v>0</v>
      </c>
      <c r="BX245" s="17">
        <v>0</v>
      </c>
      <c r="BY245" s="17">
        <v>0</v>
      </c>
      <c r="BZ245" s="17">
        <v>0</v>
      </c>
      <c r="CB245" s="17">
        <v>3</v>
      </c>
      <c r="CC245" s="121">
        <v>9</v>
      </c>
      <c r="CE245" s="118">
        <v>0</v>
      </c>
      <c r="CF245" s="17">
        <v>0</v>
      </c>
      <c r="CG245" s="17">
        <v>2</v>
      </c>
      <c r="CH245" s="17">
        <v>0</v>
      </c>
      <c r="CI245" s="17">
        <v>0</v>
      </c>
      <c r="CJ245" s="17">
        <v>1</v>
      </c>
      <c r="CK245" s="17">
        <v>0</v>
      </c>
      <c r="CL245" s="121">
        <v>3</v>
      </c>
      <c r="CM245" s="17" t="s">
        <v>3058</v>
      </c>
      <c r="CN245" s="17" t="s">
        <v>1089</v>
      </c>
      <c r="CO245" s="17" t="s">
        <v>3059</v>
      </c>
      <c r="CP245" s="17">
        <v>1</v>
      </c>
      <c r="CQ245" s="118">
        <v>1</v>
      </c>
      <c r="CR245" s="17">
        <v>0</v>
      </c>
      <c r="CS245" s="17" t="s">
        <v>676</v>
      </c>
      <c r="CY245" s="121"/>
      <c r="CZ245" s="118"/>
      <c r="DC245" s="121"/>
      <c r="DD245" s="126"/>
      <c r="DF245" s="118"/>
      <c r="DG245" s="17" t="s">
        <v>1092</v>
      </c>
      <c r="DI245" s="126" t="s">
        <v>2664</v>
      </c>
      <c r="DJ245" s="118">
        <v>31</v>
      </c>
      <c r="DK245" s="118" t="s">
        <v>1155</v>
      </c>
      <c r="DL245" s="121"/>
      <c r="DM245" s="17" t="s">
        <v>1094</v>
      </c>
      <c r="DQ245" s="121"/>
      <c r="DY245" s="118"/>
      <c r="ED245" s="121"/>
      <c r="EK245" s="118"/>
      <c r="EL245" s="121"/>
      <c r="EM245" s="118">
        <v>30</v>
      </c>
      <c r="EN245" s="17">
        <v>3</v>
      </c>
      <c r="EO245" s="121"/>
      <c r="EP245" s="17">
        <v>21</v>
      </c>
      <c r="EQ245" s="118"/>
      <c r="ER245" s="121"/>
      <c r="EV245" s="128"/>
      <c r="EW245" s="128"/>
      <c r="EZ245" s="121"/>
      <c r="FB245" s="118"/>
      <c r="FI245" s="121"/>
      <c r="FK245" s="118"/>
      <c r="FZ245" s="129"/>
      <c r="GB245" s="118"/>
      <c r="GH245" s="121"/>
      <c r="GI245" s="118"/>
      <c r="GN245" s="121"/>
      <c r="GO245" s="118"/>
      <c r="GU245" s="121"/>
      <c r="GV245" s="118"/>
      <c r="GY245" s="121"/>
      <c r="GZ245" s="118"/>
      <c r="HA245" s="121"/>
      <c r="HC245" s="118"/>
      <c r="HS245" s="121"/>
      <c r="HT245" s="17" t="s">
        <v>3060</v>
      </c>
    </row>
    <row r="246" spans="1:238" s="17" customFormat="1" ht="12">
      <c r="A246" s="118">
        <v>240</v>
      </c>
      <c r="B246" s="17" t="s">
        <v>2030</v>
      </c>
      <c r="C246" s="17">
        <v>0</v>
      </c>
      <c r="D246" s="17" t="s">
        <v>663</v>
      </c>
      <c r="E246" s="17" t="s">
        <v>1688</v>
      </c>
      <c r="F246" s="17" t="s">
        <v>2157</v>
      </c>
      <c r="G246" s="17" t="s">
        <v>79</v>
      </c>
      <c r="H246" s="119">
        <v>-18.127448999999999</v>
      </c>
      <c r="I246" s="120">
        <v>-63.193348999999998</v>
      </c>
      <c r="J246" s="17" t="s">
        <v>310</v>
      </c>
      <c r="K246" s="17" t="s">
        <v>852</v>
      </c>
      <c r="L246" s="17" t="s">
        <v>304</v>
      </c>
      <c r="M246" s="121" t="s">
        <v>177</v>
      </c>
      <c r="N246" s="122">
        <v>60</v>
      </c>
      <c r="O246" s="123" t="s">
        <v>78</v>
      </c>
      <c r="P246" s="17" t="s">
        <v>196</v>
      </c>
      <c r="Q246" s="121" t="s">
        <v>179</v>
      </c>
      <c r="R246" s="124">
        <v>0</v>
      </c>
      <c r="S246" s="124">
        <v>0</v>
      </c>
      <c r="T246" s="124">
        <v>3</v>
      </c>
      <c r="U246" s="124">
        <v>0</v>
      </c>
      <c r="V246" s="124">
        <v>3</v>
      </c>
      <c r="W246" s="124">
        <v>0</v>
      </c>
      <c r="X246" s="124">
        <v>0</v>
      </c>
      <c r="Y246" s="125">
        <v>0</v>
      </c>
      <c r="Z246" s="17">
        <v>6</v>
      </c>
      <c r="AA246" s="126"/>
      <c r="AB246" s="127" t="s">
        <v>237</v>
      </c>
      <c r="AC246" s="227" t="s">
        <v>192</v>
      </c>
      <c r="AD246" s="227">
        <v>3</v>
      </c>
      <c r="AE246" s="227" t="s">
        <v>181</v>
      </c>
      <c r="AF246" s="227">
        <v>1</v>
      </c>
      <c r="AG246" s="227" t="s">
        <v>193</v>
      </c>
      <c r="AH246" s="227" t="s">
        <v>2158</v>
      </c>
      <c r="AI246" s="227">
        <v>0</v>
      </c>
      <c r="AJ246" s="227" t="s">
        <v>184</v>
      </c>
      <c r="AK246" s="227">
        <v>1</v>
      </c>
      <c r="AL246" s="227" t="s">
        <v>2073</v>
      </c>
      <c r="AM246" s="227" t="s">
        <v>77</v>
      </c>
      <c r="AN246" s="227">
        <v>0</v>
      </c>
      <c r="AO246" s="227" t="s">
        <v>77</v>
      </c>
      <c r="AP246" s="227">
        <v>0</v>
      </c>
      <c r="AQ246" s="227" t="s">
        <v>77</v>
      </c>
      <c r="AR246" s="227" t="s">
        <v>198</v>
      </c>
      <c r="AS246" s="227">
        <v>3</v>
      </c>
      <c r="AT246" s="227" t="s">
        <v>199</v>
      </c>
      <c r="AU246" s="227">
        <v>1</v>
      </c>
      <c r="AV246" s="227" t="s">
        <v>193</v>
      </c>
      <c r="AW246" s="227" t="s">
        <v>77</v>
      </c>
      <c r="AX246" s="227">
        <v>0</v>
      </c>
      <c r="AY246" s="227" t="s">
        <v>77</v>
      </c>
      <c r="AZ246" s="227">
        <v>0</v>
      </c>
      <c r="BA246" s="227" t="s">
        <v>77</v>
      </c>
      <c r="BB246" s="227" t="s">
        <v>77</v>
      </c>
      <c r="BC246" s="227">
        <v>0</v>
      </c>
      <c r="BD246" s="227" t="s">
        <v>77</v>
      </c>
      <c r="BE246" s="227">
        <v>0</v>
      </c>
      <c r="BF246" s="227" t="s">
        <v>77</v>
      </c>
      <c r="BG246" s="227">
        <v>0</v>
      </c>
      <c r="BH246" s="227">
        <v>0</v>
      </c>
      <c r="BI246" s="227">
        <v>0</v>
      </c>
      <c r="BJ246" s="227">
        <v>0</v>
      </c>
      <c r="BK246" s="227">
        <v>0</v>
      </c>
      <c r="BL246" s="17">
        <v>6</v>
      </c>
      <c r="BM246" s="126"/>
      <c r="BN246" s="126"/>
      <c r="BO246" s="126"/>
      <c r="BP246" s="126">
        <v>2024</v>
      </c>
      <c r="BQ246" s="126" t="s">
        <v>171</v>
      </c>
      <c r="BS246" s="128"/>
      <c r="BT246" s="221" t="s">
        <v>3052</v>
      </c>
      <c r="BU246" s="118">
        <v>0</v>
      </c>
      <c r="BV246" s="17">
        <v>0</v>
      </c>
      <c r="BW246" s="17">
        <v>3</v>
      </c>
      <c r="BX246" s="17">
        <v>0</v>
      </c>
      <c r="BY246" s="17">
        <v>0</v>
      </c>
      <c r="BZ246" s="17">
        <v>0</v>
      </c>
      <c r="CB246" s="17">
        <v>3</v>
      </c>
      <c r="CC246" s="121">
        <v>6</v>
      </c>
      <c r="CE246" s="118">
        <v>0</v>
      </c>
      <c r="CF246" s="17">
        <v>0</v>
      </c>
      <c r="CG246" s="17">
        <v>3</v>
      </c>
      <c r="CH246" s="17">
        <v>0</v>
      </c>
      <c r="CI246" s="17">
        <v>0</v>
      </c>
      <c r="CJ246" s="17">
        <v>0</v>
      </c>
      <c r="CK246" s="17">
        <v>0</v>
      </c>
      <c r="CL246" s="121">
        <v>3</v>
      </c>
      <c r="CM246" s="17" t="s">
        <v>3053</v>
      </c>
      <c r="CN246" s="17" t="s">
        <v>1587</v>
      </c>
      <c r="CO246" s="17" t="s">
        <v>251</v>
      </c>
      <c r="CP246" s="17">
        <v>31</v>
      </c>
      <c r="CQ246" s="118">
        <v>1</v>
      </c>
      <c r="CR246" s="17">
        <v>0</v>
      </c>
      <c r="CS246" s="17" t="s">
        <v>676</v>
      </c>
      <c r="CY246" s="121"/>
      <c r="CZ246" s="118"/>
      <c r="DC246" s="121"/>
      <c r="DD246" s="126"/>
      <c r="DF246" s="118"/>
      <c r="DG246" s="17" t="s">
        <v>3049</v>
      </c>
      <c r="DI246" s="126" t="s">
        <v>2664</v>
      </c>
      <c r="DJ246" s="118">
        <v>31</v>
      </c>
      <c r="DK246" s="118" t="s">
        <v>3054</v>
      </c>
      <c r="DL246" s="121"/>
      <c r="DM246" s="17" t="s">
        <v>1156</v>
      </c>
      <c r="DQ246" s="121"/>
      <c r="DY246" s="118"/>
      <c r="ED246" s="121"/>
      <c r="EK246" s="118"/>
      <c r="EL246" s="121"/>
      <c r="EM246" s="118">
        <v>100</v>
      </c>
      <c r="EN246" s="17">
        <v>3</v>
      </c>
      <c r="EO246" s="121"/>
      <c r="EP246" s="17">
        <v>81</v>
      </c>
      <c r="EQ246" s="118"/>
      <c r="ER246" s="121"/>
      <c r="EV246" s="128"/>
      <c r="EW246" s="128"/>
      <c r="EZ246" s="121"/>
      <c r="FB246" s="118"/>
      <c r="FI246" s="121"/>
      <c r="FK246" s="118"/>
      <c r="FZ246" s="129"/>
      <c r="GB246" s="118"/>
      <c r="GH246" s="121"/>
      <c r="GI246" s="118"/>
      <c r="GN246" s="121"/>
      <c r="GO246" s="118"/>
      <c r="GU246" s="121"/>
      <c r="GV246" s="118"/>
      <c r="GY246" s="121"/>
      <c r="GZ246" s="118"/>
      <c r="HA246" s="121"/>
      <c r="HC246" s="118"/>
      <c r="HS246" s="121"/>
      <c r="HT246" s="17" t="s">
        <v>3055</v>
      </c>
    </row>
    <row r="247" spans="1:238" s="17" customFormat="1" ht="12">
      <c r="A247" s="118">
        <v>241</v>
      </c>
      <c r="B247" s="17" t="s">
        <v>2030</v>
      </c>
      <c r="C247" s="17">
        <v>0</v>
      </c>
      <c r="D247" s="17" t="s">
        <v>663</v>
      </c>
      <c r="E247" s="17" t="s">
        <v>1676</v>
      </c>
      <c r="F247" s="17" t="s">
        <v>2159</v>
      </c>
      <c r="G247" s="17" t="s">
        <v>79</v>
      </c>
      <c r="H247" s="119">
        <v>-18.124486999999998</v>
      </c>
      <c r="I247" s="120">
        <v>-63.471099000000002</v>
      </c>
      <c r="J247" s="17" t="s">
        <v>310</v>
      </c>
      <c r="K247" s="17" t="s">
        <v>2148</v>
      </c>
      <c r="L247" s="17" t="s">
        <v>304</v>
      </c>
      <c r="M247" s="121" t="s">
        <v>177</v>
      </c>
      <c r="N247" s="122">
        <v>40</v>
      </c>
      <c r="O247" s="123" t="s">
        <v>78</v>
      </c>
      <c r="P247" s="17" t="s">
        <v>178</v>
      </c>
      <c r="Q247" s="121" t="s">
        <v>179</v>
      </c>
      <c r="R247" s="124">
        <v>0</v>
      </c>
      <c r="S247" s="124">
        <v>0</v>
      </c>
      <c r="T247" s="124">
        <v>3</v>
      </c>
      <c r="U247" s="124">
        <v>0</v>
      </c>
      <c r="V247" s="124">
        <v>3</v>
      </c>
      <c r="W247" s="124">
        <v>0</v>
      </c>
      <c r="X247" s="124">
        <v>0</v>
      </c>
      <c r="Y247" s="125">
        <v>0</v>
      </c>
      <c r="Z247" s="17">
        <v>6</v>
      </c>
      <c r="AA247" s="126"/>
      <c r="AB247" s="127" t="s">
        <v>191</v>
      </c>
      <c r="AC247" s="227" t="s">
        <v>673</v>
      </c>
      <c r="AD247" s="227">
        <v>3</v>
      </c>
      <c r="AE247" s="227" t="s">
        <v>181</v>
      </c>
      <c r="AF247" s="227">
        <v>1</v>
      </c>
      <c r="AG247" s="227" t="s">
        <v>182</v>
      </c>
      <c r="AH247" s="227" t="s">
        <v>774</v>
      </c>
      <c r="AI247" s="227">
        <v>3</v>
      </c>
      <c r="AJ247" s="227" t="s">
        <v>184</v>
      </c>
      <c r="AK247" s="227">
        <v>1</v>
      </c>
      <c r="AL247" s="227" t="s">
        <v>182</v>
      </c>
      <c r="AM247" s="227" t="s">
        <v>77</v>
      </c>
      <c r="AN247" s="227">
        <v>0</v>
      </c>
      <c r="AO247" s="227" t="s">
        <v>77</v>
      </c>
      <c r="AP247" s="227">
        <v>0</v>
      </c>
      <c r="AQ247" s="227" t="s">
        <v>77</v>
      </c>
      <c r="AR247" s="227" t="s">
        <v>198</v>
      </c>
      <c r="AS247" s="227">
        <v>3</v>
      </c>
      <c r="AT247" s="227" t="s">
        <v>187</v>
      </c>
      <c r="AU247" s="227">
        <v>1</v>
      </c>
      <c r="AV247" s="227" t="s">
        <v>182</v>
      </c>
      <c r="AW247" s="227" t="s">
        <v>77</v>
      </c>
      <c r="AX247" s="227">
        <v>0</v>
      </c>
      <c r="AY247" s="227" t="s">
        <v>77</v>
      </c>
      <c r="AZ247" s="227">
        <v>0</v>
      </c>
      <c r="BA247" s="227" t="s">
        <v>77</v>
      </c>
      <c r="BB247" s="227" t="s">
        <v>77</v>
      </c>
      <c r="BC247" s="227">
        <v>0</v>
      </c>
      <c r="BD247" s="227" t="s">
        <v>77</v>
      </c>
      <c r="BE247" s="227">
        <v>0</v>
      </c>
      <c r="BF247" s="227" t="s">
        <v>77</v>
      </c>
      <c r="BG247" s="227">
        <v>0</v>
      </c>
      <c r="BH247" s="227">
        <v>0</v>
      </c>
      <c r="BI247" s="227">
        <v>0</v>
      </c>
      <c r="BJ247" s="227">
        <v>0</v>
      </c>
      <c r="BK247" s="227">
        <v>0</v>
      </c>
      <c r="BL247" s="17">
        <v>9</v>
      </c>
      <c r="BM247" s="126"/>
      <c r="BN247" s="126"/>
      <c r="BO247" s="126"/>
      <c r="BP247" s="126">
        <v>2024</v>
      </c>
      <c r="BQ247" s="126" t="s">
        <v>171</v>
      </c>
      <c r="BS247" s="128"/>
      <c r="BT247" s="221" t="s">
        <v>3052</v>
      </c>
      <c r="BU247" s="118">
        <v>0</v>
      </c>
      <c r="BV247" s="17">
        <v>0</v>
      </c>
      <c r="BW247" s="17">
        <v>3</v>
      </c>
      <c r="BX247" s="17">
        <v>0</v>
      </c>
      <c r="BY247" s="17">
        <v>0</v>
      </c>
      <c r="BZ247" s="17">
        <v>0</v>
      </c>
      <c r="CB247" s="17">
        <v>3</v>
      </c>
      <c r="CC247" s="121">
        <v>9</v>
      </c>
      <c r="CE247" s="118">
        <v>0</v>
      </c>
      <c r="CF247" s="17">
        <v>0</v>
      </c>
      <c r="CG247" s="17">
        <v>3</v>
      </c>
      <c r="CH247" s="17">
        <v>0</v>
      </c>
      <c r="CI247" s="17">
        <v>0</v>
      </c>
      <c r="CJ247" s="17">
        <v>0</v>
      </c>
      <c r="CK247" s="17">
        <v>0</v>
      </c>
      <c r="CL247" s="121">
        <v>3</v>
      </c>
      <c r="CM247" s="17" t="s">
        <v>3053</v>
      </c>
      <c r="CN247" s="17" t="s">
        <v>1587</v>
      </c>
      <c r="CO247" s="17" t="s">
        <v>251</v>
      </c>
      <c r="CP247" s="17">
        <v>31</v>
      </c>
      <c r="CQ247" s="118">
        <v>1</v>
      </c>
      <c r="CR247" s="17">
        <v>0</v>
      </c>
      <c r="CS247" s="17" t="s">
        <v>676</v>
      </c>
      <c r="CY247" s="121"/>
      <c r="CZ247" s="118"/>
      <c r="DC247" s="121"/>
      <c r="DD247" s="126"/>
      <c r="DF247" s="118"/>
      <c r="DG247" s="17" t="s">
        <v>3049</v>
      </c>
      <c r="DI247" s="126" t="s">
        <v>2664</v>
      </c>
      <c r="DJ247" s="118">
        <v>31</v>
      </c>
      <c r="DK247" s="118" t="s">
        <v>3054</v>
      </c>
      <c r="DL247" s="121"/>
      <c r="DM247" s="17" t="s">
        <v>1156</v>
      </c>
      <c r="DQ247" s="121"/>
      <c r="DY247" s="118"/>
      <c r="ED247" s="121"/>
      <c r="EK247" s="118"/>
      <c r="EL247" s="121"/>
      <c r="EM247" s="118">
        <v>70</v>
      </c>
      <c r="EN247" s="17">
        <v>3</v>
      </c>
      <c r="EO247" s="121"/>
      <c r="EP247" s="17">
        <v>59</v>
      </c>
      <c r="EQ247" s="118"/>
      <c r="ER247" s="121"/>
      <c r="EV247" s="128"/>
      <c r="EW247" s="128"/>
      <c r="EZ247" s="121"/>
      <c r="FB247" s="118"/>
      <c r="FI247" s="121"/>
      <c r="FK247" s="118"/>
      <c r="FZ247" s="129"/>
      <c r="GB247" s="118"/>
      <c r="GH247" s="121"/>
      <c r="GI247" s="118"/>
      <c r="GN247" s="121"/>
      <c r="GO247" s="118"/>
      <c r="GU247" s="121"/>
      <c r="GV247" s="118"/>
      <c r="GY247" s="121"/>
      <c r="GZ247" s="118"/>
      <c r="HA247" s="121"/>
      <c r="HC247" s="118"/>
      <c r="HS247" s="121"/>
      <c r="HT247" s="17" t="s">
        <v>3055</v>
      </c>
    </row>
    <row r="248" spans="1:238" s="17" customFormat="1" ht="12">
      <c r="A248" s="118">
        <v>242</v>
      </c>
      <c r="B248" s="17" t="s">
        <v>2030</v>
      </c>
      <c r="C248" s="17">
        <v>0</v>
      </c>
      <c r="D248" s="17" t="s">
        <v>663</v>
      </c>
      <c r="E248" s="17" t="s">
        <v>1735</v>
      </c>
      <c r="F248" s="17" t="s">
        <v>2160</v>
      </c>
      <c r="G248" s="17" t="s">
        <v>79</v>
      </c>
      <c r="H248" s="119">
        <v>-17.618732000000001</v>
      </c>
      <c r="I248" s="120">
        <v>-62.226049000000003</v>
      </c>
      <c r="J248" s="17" t="s">
        <v>310</v>
      </c>
      <c r="K248" s="17" t="s">
        <v>2161</v>
      </c>
      <c r="L248" s="17" t="s">
        <v>2162</v>
      </c>
      <c r="M248" s="121" t="s">
        <v>177</v>
      </c>
      <c r="N248" s="122">
        <v>40</v>
      </c>
      <c r="O248" s="123" t="s">
        <v>78</v>
      </c>
      <c r="P248" s="17" t="s">
        <v>196</v>
      </c>
      <c r="Q248" s="121" t="s">
        <v>179</v>
      </c>
      <c r="R248" s="124">
        <v>3</v>
      </c>
      <c r="S248" s="124">
        <v>3</v>
      </c>
      <c r="T248" s="124">
        <v>0</v>
      </c>
      <c r="U248" s="124">
        <v>0</v>
      </c>
      <c r="V248" s="124">
        <v>3</v>
      </c>
      <c r="W248" s="124">
        <v>0</v>
      </c>
      <c r="X248" s="124">
        <v>0</v>
      </c>
      <c r="Y248" s="125">
        <v>0</v>
      </c>
      <c r="Z248" s="17">
        <v>9</v>
      </c>
      <c r="AA248" s="126"/>
      <c r="AB248" s="127" t="s">
        <v>191</v>
      </c>
      <c r="AC248" s="227" t="s">
        <v>223</v>
      </c>
      <c r="AD248" s="227">
        <v>3</v>
      </c>
      <c r="AE248" s="227" t="s">
        <v>181</v>
      </c>
      <c r="AF248" s="227">
        <v>1</v>
      </c>
      <c r="AG248" s="227" t="s">
        <v>211</v>
      </c>
      <c r="AH248" s="227" t="s">
        <v>223</v>
      </c>
      <c r="AI248" s="227">
        <v>3</v>
      </c>
      <c r="AJ248" s="227" t="s">
        <v>184</v>
      </c>
      <c r="AK248" s="227">
        <v>1</v>
      </c>
      <c r="AL248" s="227" t="s">
        <v>195</v>
      </c>
      <c r="AM248" s="227" t="s">
        <v>77</v>
      </c>
      <c r="AN248" s="227">
        <v>0</v>
      </c>
      <c r="AO248" s="227" t="s">
        <v>77</v>
      </c>
      <c r="AP248" s="227">
        <v>0</v>
      </c>
      <c r="AQ248" s="227" t="s">
        <v>77</v>
      </c>
      <c r="AR248" s="227" t="s">
        <v>198</v>
      </c>
      <c r="AS248" s="227">
        <v>3</v>
      </c>
      <c r="AT248" s="227" t="s">
        <v>187</v>
      </c>
      <c r="AU248" s="227">
        <v>1</v>
      </c>
      <c r="AV248" s="227" t="s">
        <v>236</v>
      </c>
      <c r="AW248" s="227" t="s">
        <v>77</v>
      </c>
      <c r="AX248" s="227">
        <v>0</v>
      </c>
      <c r="AY248" s="227" t="s">
        <v>77</v>
      </c>
      <c r="AZ248" s="227">
        <v>0</v>
      </c>
      <c r="BA248" s="227" t="s">
        <v>77</v>
      </c>
      <c r="BB248" s="227" t="s">
        <v>77</v>
      </c>
      <c r="BC248" s="227">
        <v>0</v>
      </c>
      <c r="BD248" s="227" t="s">
        <v>77</v>
      </c>
      <c r="BE248" s="227">
        <v>0</v>
      </c>
      <c r="BF248" s="227" t="s">
        <v>77</v>
      </c>
      <c r="BG248" s="227">
        <v>0</v>
      </c>
      <c r="BH248" s="227">
        <v>0</v>
      </c>
      <c r="BI248" s="227">
        <v>0</v>
      </c>
      <c r="BJ248" s="227">
        <v>0</v>
      </c>
      <c r="BK248" s="227">
        <v>0</v>
      </c>
      <c r="BL248" s="17">
        <v>9</v>
      </c>
      <c r="BM248" s="126"/>
      <c r="BN248" s="126"/>
      <c r="BO248" s="126"/>
      <c r="BP248" s="126">
        <v>2024</v>
      </c>
      <c r="BQ248" s="126" t="s">
        <v>171</v>
      </c>
      <c r="BS248" s="128"/>
      <c r="BT248" s="221" t="s">
        <v>3052</v>
      </c>
      <c r="BU248" s="118">
        <v>0</v>
      </c>
      <c r="BV248" s="17">
        <v>0</v>
      </c>
      <c r="BW248" s="17">
        <v>3</v>
      </c>
      <c r="BX248" s="17">
        <v>0</v>
      </c>
      <c r="BY248" s="17">
        <v>0</v>
      </c>
      <c r="BZ248" s="17">
        <v>0</v>
      </c>
      <c r="CB248" s="17">
        <v>3</v>
      </c>
      <c r="CC248" s="121">
        <v>9</v>
      </c>
      <c r="CE248" s="118">
        <v>0</v>
      </c>
      <c r="CF248" s="17">
        <v>0</v>
      </c>
      <c r="CG248" s="17">
        <v>3</v>
      </c>
      <c r="CH248" s="17">
        <v>0</v>
      </c>
      <c r="CI248" s="17">
        <v>0</v>
      </c>
      <c r="CJ248" s="17">
        <v>0</v>
      </c>
      <c r="CK248" s="17">
        <v>0</v>
      </c>
      <c r="CL248" s="121">
        <v>3</v>
      </c>
      <c r="CM248" s="17" t="s">
        <v>3053</v>
      </c>
      <c r="CN248" s="17" t="s">
        <v>1587</v>
      </c>
      <c r="CO248" s="17" t="s">
        <v>251</v>
      </c>
      <c r="CP248" s="17">
        <v>31</v>
      </c>
      <c r="CQ248" s="118">
        <v>1</v>
      </c>
      <c r="CR248" s="17">
        <v>0</v>
      </c>
      <c r="CS248" s="17" t="s">
        <v>676</v>
      </c>
      <c r="CY248" s="121"/>
      <c r="CZ248" s="118"/>
      <c r="DC248" s="121"/>
      <c r="DD248" s="126"/>
      <c r="DF248" s="118"/>
      <c r="DG248" s="17" t="s">
        <v>3049</v>
      </c>
      <c r="DI248" s="126" t="s">
        <v>2664</v>
      </c>
      <c r="DJ248" s="118">
        <v>31</v>
      </c>
      <c r="DK248" s="118" t="s">
        <v>3054</v>
      </c>
      <c r="DL248" s="121"/>
      <c r="DM248" s="17" t="s">
        <v>1156</v>
      </c>
      <c r="DQ248" s="121"/>
      <c r="DY248" s="118"/>
      <c r="ED248" s="121"/>
      <c r="EK248" s="118"/>
      <c r="EL248" s="121"/>
      <c r="EM248" s="118">
        <v>70</v>
      </c>
      <c r="EN248" s="17">
        <v>3</v>
      </c>
      <c r="EO248" s="121"/>
      <c r="EP248" s="17">
        <v>59</v>
      </c>
      <c r="EQ248" s="118"/>
      <c r="ER248" s="121"/>
      <c r="EV248" s="128"/>
      <c r="EW248" s="128"/>
      <c r="EZ248" s="121"/>
      <c r="FB248" s="118"/>
      <c r="FI248" s="121"/>
      <c r="FK248" s="118"/>
      <c r="FZ248" s="129"/>
      <c r="GB248" s="118"/>
      <c r="GH248" s="121"/>
      <c r="GI248" s="118"/>
      <c r="GN248" s="121"/>
      <c r="GO248" s="118"/>
      <c r="GU248" s="121"/>
      <c r="GV248" s="118"/>
      <c r="GY248" s="121"/>
      <c r="GZ248" s="118"/>
      <c r="HA248" s="121"/>
      <c r="HC248" s="118"/>
      <c r="HS248" s="121"/>
      <c r="HT248" s="17" t="s">
        <v>3055</v>
      </c>
    </row>
    <row r="249" spans="1:238" s="17" customFormat="1" ht="12">
      <c r="A249" s="118">
        <v>243</v>
      </c>
      <c r="B249" s="17">
        <v>0</v>
      </c>
      <c r="C249" s="17" t="s">
        <v>2037</v>
      </c>
      <c r="D249" s="17" t="s">
        <v>663</v>
      </c>
      <c r="E249" s="17" t="s">
        <v>598</v>
      </c>
      <c r="F249" s="17" t="s">
        <v>2163</v>
      </c>
      <c r="G249" s="17" t="s">
        <v>79</v>
      </c>
      <c r="H249" s="119">
        <v>-21.999417000000001</v>
      </c>
      <c r="I249" s="120">
        <v>-63.677827000000001</v>
      </c>
      <c r="J249" s="17" t="s">
        <v>303</v>
      </c>
      <c r="K249" s="17" t="s">
        <v>233</v>
      </c>
      <c r="L249" s="17" t="s">
        <v>311</v>
      </c>
      <c r="M249" s="121" t="s">
        <v>215</v>
      </c>
      <c r="N249" s="122">
        <v>25</v>
      </c>
      <c r="O249" s="123" t="s">
        <v>78</v>
      </c>
      <c r="P249" s="17" t="s">
        <v>178</v>
      </c>
      <c r="Q249" s="121" t="s">
        <v>179</v>
      </c>
      <c r="R249" s="124">
        <v>3</v>
      </c>
      <c r="S249" s="124">
        <v>3</v>
      </c>
      <c r="T249" s="124">
        <v>0</v>
      </c>
      <c r="U249" s="124">
        <v>0</v>
      </c>
      <c r="V249" s="124">
        <v>0</v>
      </c>
      <c r="W249" s="124">
        <v>3</v>
      </c>
      <c r="X249" s="124">
        <v>2</v>
      </c>
      <c r="Y249" s="125">
        <v>0</v>
      </c>
      <c r="Z249" s="17">
        <v>11</v>
      </c>
      <c r="AA249" s="126"/>
      <c r="AB249" s="127" t="s">
        <v>3061</v>
      </c>
      <c r="AC249" s="227" t="s">
        <v>222</v>
      </c>
      <c r="AD249" s="227">
        <v>3</v>
      </c>
      <c r="AE249" s="227" t="s">
        <v>181</v>
      </c>
      <c r="AF249" s="227">
        <v>1</v>
      </c>
      <c r="AG249" s="227" t="s">
        <v>182</v>
      </c>
      <c r="AH249" s="227" t="s">
        <v>188</v>
      </c>
      <c r="AI249" s="227">
        <v>3</v>
      </c>
      <c r="AJ249" s="227" t="s">
        <v>316</v>
      </c>
      <c r="AK249" s="227">
        <v>1</v>
      </c>
      <c r="AL249" s="227" t="s">
        <v>182</v>
      </c>
      <c r="AM249" s="227" t="s">
        <v>77</v>
      </c>
      <c r="AN249" s="227">
        <v>0</v>
      </c>
      <c r="AO249" s="227" t="s">
        <v>77</v>
      </c>
      <c r="AP249" s="227">
        <v>0</v>
      </c>
      <c r="AQ249" s="227" t="s">
        <v>77</v>
      </c>
      <c r="AR249" s="227" t="s">
        <v>77</v>
      </c>
      <c r="AS249" s="227">
        <v>0</v>
      </c>
      <c r="AT249" s="227" t="s">
        <v>77</v>
      </c>
      <c r="AU249" s="227">
        <v>0</v>
      </c>
      <c r="AV249" s="227" t="s">
        <v>77</v>
      </c>
      <c r="AW249" s="227" t="s">
        <v>2164</v>
      </c>
      <c r="AX249" s="227">
        <v>3</v>
      </c>
      <c r="AY249" s="227" t="s">
        <v>2165</v>
      </c>
      <c r="AZ249" s="227">
        <v>1</v>
      </c>
      <c r="BA249" s="227" t="s">
        <v>206</v>
      </c>
      <c r="BB249" s="227" t="s">
        <v>258</v>
      </c>
      <c r="BC249" s="227">
        <v>2</v>
      </c>
      <c r="BD249" s="227" t="s">
        <v>2166</v>
      </c>
      <c r="BE249" s="227">
        <v>0</v>
      </c>
      <c r="BF249" s="227" t="s">
        <v>206</v>
      </c>
      <c r="BG249" s="227">
        <v>0</v>
      </c>
      <c r="BH249" s="227">
        <v>0</v>
      </c>
      <c r="BI249" s="227">
        <v>0</v>
      </c>
      <c r="BJ249" s="227">
        <v>0</v>
      </c>
      <c r="BK249" s="227">
        <v>0</v>
      </c>
      <c r="BL249" s="17">
        <v>11</v>
      </c>
      <c r="BM249" s="126"/>
      <c r="BN249" s="126"/>
      <c r="BO249" s="126"/>
      <c r="BP249" s="126">
        <v>2024</v>
      </c>
      <c r="BQ249" s="126" t="s">
        <v>171</v>
      </c>
      <c r="BS249" s="128"/>
      <c r="BT249" s="221" t="s">
        <v>3062</v>
      </c>
      <c r="BU249" s="118">
        <v>2</v>
      </c>
      <c r="BV249" s="17">
        <v>0</v>
      </c>
      <c r="BW249" s="17">
        <v>0</v>
      </c>
      <c r="BX249" s="17">
        <v>0</v>
      </c>
      <c r="BY249" s="17">
        <v>1</v>
      </c>
      <c r="BZ249" s="17">
        <v>0</v>
      </c>
      <c r="CB249" s="17">
        <v>3</v>
      </c>
      <c r="CC249" s="121">
        <v>11</v>
      </c>
      <c r="CE249" s="118">
        <v>1</v>
      </c>
      <c r="CF249" s="17">
        <v>0</v>
      </c>
      <c r="CG249" s="17">
        <v>0</v>
      </c>
      <c r="CH249" s="17">
        <v>0</v>
      </c>
      <c r="CI249" s="17">
        <v>0</v>
      </c>
      <c r="CJ249" s="17">
        <v>1</v>
      </c>
      <c r="CK249" s="17">
        <v>0</v>
      </c>
      <c r="CL249" s="121">
        <v>2</v>
      </c>
      <c r="CM249" s="17" t="s">
        <v>3063</v>
      </c>
      <c r="CN249" s="17" t="s">
        <v>1143</v>
      </c>
      <c r="CO249" s="17" t="s">
        <v>3064</v>
      </c>
      <c r="CP249" s="17">
        <v>1</v>
      </c>
      <c r="CQ249" s="118">
        <v>1</v>
      </c>
      <c r="CR249" s="17">
        <v>0</v>
      </c>
      <c r="CS249" s="17" t="s">
        <v>676</v>
      </c>
      <c r="CY249" s="121"/>
      <c r="CZ249" s="118"/>
      <c r="DC249" s="121"/>
      <c r="DD249" s="126"/>
      <c r="DF249" s="118"/>
      <c r="DG249" s="17" t="s">
        <v>1224</v>
      </c>
      <c r="DI249" s="126" t="s">
        <v>2979</v>
      </c>
      <c r="DJ249" s="118">
        <v>6</v>
      </c>
      <c r="DK249" s="118" t="s">
        <v>3065</v>
      </c>
      <c r="DL249" s="121"/>
      <c r="DM249" s="17" t="s">
        <v>3066</v>
      </c>
      <c r="DQ249" s="121"/>
      <c r="DY249" s="118"/>
      <c r="ED249" s="121"/>
      <c r="EK249" s="118"/>
      <c r="EL249" s="129"/>
      <c r="EM249" s="118">
        <v>50</v>
      </c>
      <c r="EN249" s="17">
        <v>3</v>
      </c>
      <c r="EO249" s="121"/>
      <c r="EP249" s="17">
        <v>42</v>
      </c>
      <c r="EQ249" s="118"/>
      <c r="ER249" s="121"/>
      <c r="EV249" s="128"/>
      <c r="EW249" s="128"/>
      <c r="EZ249" s="121"/>
      <c r="FB249" s="118"/>
      <c r="FI249" s="121"/>
      <c r="FK249" s="118"/>
      <c r="FZ249" s="129"/>
      <c r="GB249" s="118"/>
      <c r="GH249" s="121"/>
      <c r="GI249" s="118"/>
      <c r="GN249" s="121"/>
      <c r="GO249" s="118"/>
      <c r="GU249" s="121"/>
      <c r="GV249" s="118"/>
      <c r="GY249" s="121"/>
      <c r="GZ249" s="118"/>
      <c r="HA249" s="121"/>
      <c r="HC249" s="118"/>
      <c r="HS249" s="121"/>
      <c r="HT249" s="17" t="s">
        <v>3067</v>
      </c>
      <c r="IA249" s="128"/>
      <c r="IB249" s="128"/>
      <c r="IC249" s="128"/>
      <c r="ID249" s="128"/>
    </row>
    <row r="250" spans="1:238" s="17" customFormat="1" ht="12">
      <c r="A250" s="118">
        <v>244</v>
      </c>
      <c r="B250" s="17" t="s">
        <v>2030</v>
      </c>
      <c r="C250" s="17">
        <v>0</v>
      </c>
      <c r="D250" s="17" t="s">
        <v>663</v>
      </c>
      <c r="E250" s="17" t="s">
        <v>1721</v>
      </c>
      <c r="F250" s="17" t="s">
        <v>2167</v>
      </c>
      <c r="G250" s="17" t="s">
        <v>79</v>
      </c>
      <c r="H250" s="119">
        <v>-16.404083</v>
      </c>
      <c r="I250" s="120">
        <v>-63.863278000000001</v>
      </c>
      <c r="J250" s="17" t="s">
        <v>310</v>
      </c>
      <c r="K250" s="17" t="s">
        <v>2134</v>
      </c>
      <c r="L250" s="17" t="s">
        <v>2134</v>
      </c>
      <c r="M250" s="121" t="s">
        <v>177</v>
      </c>
      <c r="N250" s="122">
        <v>60</v>
      </c>
      <c r="O250" s="123" t="s">
        <v>78</v>
      </c>
      <c r="P250" s="17" t="s">
        <v>178</v>
      </c>
      <c r="Q250" s="121" t="s">
        <v>179</v>
      </c>
      <c r="R250" s="124">
        <v>3</v>
      </c>
      <c r="S250" s="124">
        <v>3</v>
      </c>
      <c r="T250" s="124">
        <v>0</v>
      </c>
      <c r="U250" s="124">
        <v>0</v>
      </c>
      <c r="V250" s="124">
        <v>3</v>
      </c>
      <c r="W250" s="124">
        <v>0</v>
      </c>
      <c r="X250" s="124">
        <v>0</v>
      </c>
      <c r="Y250" s="125">
        <v>0</v>
      </c>
      <c r="Z250" s="17">
        <v>9</v>
      </c>
      <c r="AA250" s="126"/>
      <c r="AB250" s="127" t="s">
        <v>191</v>
      </c>
      <c r="AC250" s="227" t="s">
        <v>223</v>
      </c>
      <c r="AD250" s="227">
        <v>3</v>
      </c>
      <c r="AE250" s="227" t="s">
        <v>181</v>
      </c>
      <c r="AF250" s="227">
        <v>1</v>
      </c>
      <c r="AG250" s="227" t="s">
        <v>211</v>
      </c>
      <c r="AH250" s="227" t="s">
        <v>222</v>
      </c>
      <c r="AI250" s="227">
        <v>3</v>
      </c>
      <c r="AJ250" s="227" t="s">
        <v>184</v>
      </c>
      <c r="AK250" s="227">
        <v>1</v>
      </c>
      <c r="AL250" s="227" t="s">
        <v>211</v>
      </c>
      <c r="AM250" s="227" t="s">
        <v>77</v>
      </c>
      <c r="AN250" s="227">
        <v>0</v>
      </c>
      <c r="AO250" s="227" t="s">
        <v>77</v>
      </c>
      <c r="AP250" s="227">
        <v>0</v>
      </c>
      <c r="AQ250" s="227" t="s">
        <v>77</v>
      </c>
      <c r="AR250" s="227" t="s">
        <v>198</v>
      </c>
      <c r="AS250" s="227">
        <v>3</v>
      </c>
      <c r="AT250" s="227" t="s">
        <v>187</v>
      </c>
      <c r="AU250" s="227">
        <v>1</v>
      </c>
      <c r="AV250" s="227" t="s">
        <v>236</v>
      </c>
      <c r="AW250" s="227" t="s">
        <v>77</v>
      </c>
      <c r="AX250" s="227">
        <v>0</v>
      </c>
      <c r="AY250" s="227" t="s">
        <v>77</v>
      </c>
      <c r="AZ250" s="227">
        <v>0</v>
      </c>
      <c r="BA250" s="227" t="s">
        <v>77</v>
      </c>
      <c r="BB250" s="227" t="s">
        <v>77</v>
      </c>
      <c r="BC250" s="227">
        <v>0</v>
      </c>
      <c r="BD250" s="227" t="s">
        <v>77</v>
      </c>
      <c r="BE250" s="227">
        <v>0</v>
      </c>
      <c r="BF250" s="227" t="s">
        <v>77</v>
      </c>
      <c r="BG250" s="227">
        <v>0</v>
      </c>
      <c r="BH250" s="227">
        <v>0</v>
      </c>
      <c r="BI250" s="227">
        <v>0</v>
      </c>
      <c r="BJ250" s="227">
        <v>0</v>
      </c>
      <c r="BK250" s="227">
        <v>0</v>
      </c>
      <c r="BL250" s="17">
        <v>9</v>
      </c>
      <c r="BM250" s="126"/>
      <c r="BN250" s="126"/>
      <c r="BO250" s="126"/>
      <c r="BP250" s="126">
        <v>2024</v>
      </c>
      <c r="BQ250" s="126" t="s">
        <v>171</v>
      </c>
      <c r="BS250" s="128"/>
      <c r="BT250" s="221" t="s">
        <v>3052</v>
      </c>
      <c r="BU250" s="118">
        <v>0</v>
      </c>
      <c r="BV250" s="17">
        <v>0</v>
      </c>
      <c r="BW250" s="17">
        <v>3</v>
      </c>
      <c r="BX250" s="17">
        <v>0</v>
      </c>
      <c r="BY250" s="17">
        <v>0</v>
      </c>
      <c r="BZ250" s="17">
        <v>0</v>
      </c>
      <c r="CB250" s="17">
        <v>3</v>
      </c>
      <c r="CC250" s="121">
        <v>9</v>
      </c>
      <c r="CE250" s="118">
        <v>0</v>
      </c>
      <c r="CF250" s="17">
        <v>0</v>
      </c>
      <c r="CG250" s="17">
        <v>3</v>
      </c>
      <c r="CH250" s="17">
        <v>0</v>
      </c>
      <c r="CI250" s="17">
        <v>0</v>
      </c>
      <c r="CJ250" s="17">
        <v>0</v>
      </c>
      <c r="CK250" s="17">
        <v>0</v>
      </c>
      <c r="CL250" s="121">
        <v>3</v>
      </c>
      <c r="CM250" s="17" t="s">
        <v>3053</v>
      </c>
      <c r="CN250" s="17" t="s">
        <v>1587</v>
      </c>
      <c r="CO250" s="17" t="s">
        <v>251</v>
      </c>
      <c r="CP250" s="17">
        <v>31</v>
      </c>
      <c r="CQ250" s="118">
        <v>1</v>
      </c>
      <c r="CR250" s="17">
        <v>0</v>
      </c>
      <c r="CS250" s="17" t="s">
        <v>676</v>
      </c>
      <c r="CY250" s="121"/>
      <c r="CZ250" s="118"/>
      <c r="DC250" s="121"/>
      <c r="DD250" s="126"/>
      <c r="DF250" s="118"/>
      <c r="DG250" s="17" t="s">
        <v>3049</v>
      </c>
      <c r="DI250" s="126" t="s">
        <v>2664</v>
      </c>
      <c r="DJ250" s="118">
        <v>31</v>
      </c>
      <c r="DK250" s="118" t="s">
        <v>3054</v>
      </c>
      <c r="DL250" s="121"/>
      <c r="DM250" s="17" t="s">
        <v>1156</v>
      </c>
      <c r="DQ250" s="121"/>
      <c r="DY250" s="118"/>
      <c r="ED250" s="121"/>
      <c r="EK250" s="118"/>
      <c r="EL250" s="129"/>
      <c r="EM250" s="118">
        <v>100</v>
      </c>
      <c r="EN250" s="17">
        <v>3</v>
      </c>
      <c r="EO250" s="121"/>
      <c r="EP250" s="17">
        <v>81</v>
      </c>
      <c r="EQ250" s="118"/>
      <c r="ER250" s="121"/>
      <c r="EV250" s="128"/>
      <c r="EW250" s="128"/>
      <c r="EZ250" s="121"/>
      <c r="FB250" s="118"/>
      <c r="FI250" s="121"/>
      <c r="FK250" s="118"/>
      <c r="FZ250" s="129"/>
      <c r="GB250" s="118"/>
      <c r="GH250" s="121"/>
      <c r="GI250" s="118"/>
      <c r="GN250" s="121"/>
      <c r="GO250" s="118"/>
      <c r="GU250" s="121"/>
      <c r="GV250" s="118"/>
      <c r="GY250" s="121"/>
      <c r="GZ250" s="118"/>
      <c r="HA250" s="121"/>
      <c r="HC250" s="118"/>
      <c r="HS250" s="121"/>
      <c r="HT250" s="17" t="s">
        <v>3055</v>
      </c>
    </row>
    <row r="251" spans="1:238" s="17" customFormat="1" ht="12">
      <c r="A251" s="118">
        <v>245</v>
      </c>
      <c r="B251" s="17">
        <v>0</v>
      </c>
      <c r="C251" s="17" t="s">
        <v>2037</v>
      </c>
      <c r="D251" s="17" t="s">
        <v>663</v>
      </c>
      <c r="E251" s="17" t="s">
        <v>607</v>
      </c>
      <c r="F251" s="17" t="s">
        <v>2168</v>
      </c>
      <c r="G251" s="17" t="s">
        <v>79</v>
      </c>
      <c r="H251" s="119">
        <v>-17.767219999999998</v>
      </c>
      <c r="I251" s="120">
        <v>-63.205210000000001</v>
      </c>
      <c r="J251" s="17" t="s">
        <v>303</v>
      </c>
      <c r="K251" s="17" t="s">
        <v>176</v>
      </c>
      <c r="L251" s="17" t="s">
        <v>304</v>
      </c>
      <c r="M251" s="121" t="s">
        <v>177</v>
      </c>
      <c r="N251" s="122">
        <v>25</v>
      </c>
      <c r="O251" s="123" t="s">
        <v>78</v>
      </c>
      <c r="P251" s="17" t="s">
        <v>178</v>
      </c>
      <c r="Q251" s="121" t="s">
        <v>179</v>
      </c>
      <c r="R251" s="124">
        <v>3</v>
      </c>
      <c r="S251" s="124">
        <v>3</v>
      </c>
      <c r="T251" s="124">
        <v>0</v>
      </c>
      <c r="U251" s="124">
        <v>0</v>
      </c>
      <c r="V251" s="124">
        <v>0</v>
      </c>
      <c r="W251" s="124">
        <v>1</v>
      </c>
      <c r="X251" s="124">
        <v>0</v>
      </c>
      <c r="Y251" s="125">
        <v>2</v>
      </c>
      <c r="Z251" s="17">
        <v>9</v>
      </c>
      <c r="AA251" s="126"/>
      <c r="AB251" s="127" t="s">
        <v>1163</v>
      </c>
      <c r="AC251" s="227" t="s">
        <v>194</v>
      </c>
      <c r="AD251" s="227">
        <v>3</v>
      </c>
      <c r="AE251" s="227" t="s">
        <v>181</v>
      </c>
      <c r="AF251" s="227">
        <v>1</v>
      </c>
      <c r="AG251" s="227" t="s">
        <v>193</v>
      </c>
      <c r="AH251" s="227" t="s">
        <v>194</v>
      </c>
      <c r="AI251" s="227">
        <v>3</v>
      </c>
      <c r="AJ251" s="227" t="s">
        <v>184</v>
      </c>
      <c r="AK251" s="227">
        <v>1</v>
      </c>
      <c r="AL251" s="227" t="s">
        <v>193</v>
      </c>
      <c r="AM251" s="227" t="s">
        <v>77</v>
      </c>
      <c r="AN251" s="227">
        <v>0</v>
      </c>
      <c r="AO251" s="227" t="s">
        <v>77</v>
      </c>
      <c r="AP251" s="227">
        <v>0</v>
      </c>
      <c r="AQ251" s="227" t="s">
        <v>77</v>
      </c>
      <c r="AR251" s="227" t="s">
        <v>77</v>
      </c>
      <c r="AS251" s="227">
        <v>0</v>
      </c>
      <c r="AT251" s="227" t="s">
        <v>77</v>
      </c>
      <c r="AU251" s="227">
        <v>0</v>
      </c>
      <c r="AV251" s="227" t="s">
        <v>77</v>
      </c>
      <c r="AW251" s="227" t="s">
        <v>2169</v>
      </c>
      <c r="AX251" s="227">
        <v>1</v>
      </c>
      <c r="AY251" s="227" t="s">
        <v>210</v>
      </c>
      <c r="AZ251" s="227">
        <v>1</v>
      </c>
      <c r="BA251" s="227" t="s">
        <v>193</v>
      </c>
      <c r="BB251" s="227" t="s">
        <v>77</v>
      </c>
      <c r="BC251" s="227">
        <v>0</v>
      </c>
      <c r="BD251" s="227" t="s">
        <v>77</v>
      </c>
      <c r="BE251" s="227">
        <v>0</v>
      </c>
      <c r="BF251" s="227" t="s">
        <v>77</v>
      </c>
      <c r="BG251" s="227" t="s">
        <v>2058</v>
      </c>
      <c r="BH251" s="227">
        <v>2</v>
      </c>
      <c r="BI251" s="227" t="s">
        <v>210</v>
      </c>
      <c r="BJ251" s="227">
        <v>1</v>
      </c>
      <c r="BK251" s="227" t="s">
        <v>193</v>
      </c>
      <c r="BL251" s="17">
        <v>9</v>
      </c>
      <c r="BM251" s="126"/>
      <c r="BN251" s="126"/>
      <c r="BO251" s="126"/>
      <c r="BP251" s="126">
        <v>2024</v>
      </c>
      <c r="BQ251" s="126" t="s">
        <v>171</v>
      </c>
      <c r="BS251" s="128"/>
      <c r="BT251" s="221" t="s">
        <v>3068</v>
      </c>
      <c r="BU251" s="118">
        <v>0</v>
      </c>
      <c r="BV251" s="17">
        <v>0</v>
      </c>
      <c r="BW251" s="17">
        <v>0</v>
      </c>
      <c r="BX251" s="17">
        <v>1</v>
      </c>
      <c r="BY251" s="17">
        <v>1</v>
      </c>
      <c r="BZ251" s="17">
        <v>0</v>
      </c>
      <c r="CB251" s="17">
        <v>2</v>
      </c>
      <c r="CC251" s="121">
        <v>9</v>
      </c>
      <c r="CE251" s="118">
        <v>1</v>
      </c>
      <c r="CF251" s="17">
        <v>0</v>
      </c>
      <c r="CG251" s="17">
        <v>1</v>
      </c>
      <c r="CH251" s="17">
        <v>0</v>
      </c>
      <c r="CI251" s="17">
        <v>0</v>
      </c>
      <c r="CJ251" s="17">
        <v>0</v>
      </c>
      <c r="CK251" s="17">
        <v>0</v>
      </c>
      <c r="CL251" s="121">
        <v>2</v>
      </c>
      <c r="CM251" s="17" t="s">
        <v>3069</v>
      </c>
      <c r="CN251" s="17" t="s">
        <v>1143</v>
      </c>
      <c r="CO251" s="17" t="s">
        <v>3070</v>
      </c>
      <c r="CP251" s="17">
        <v>1</v>
      </c>
      <c r="CQ251" s="118">
        <v>1</v>
      </c>
      <c r="CR251" s="17">
        <v>0</v>
      </c>
      <c r="CS251" s="17" t="s">
        <v>676</v>
      </c>
      <c r="CY251" s="121"/>
      <c r="CZ251" s="118"/>
      <c r="DC251" s="121"/>
      <c r="DD251" s="126"/>
      <c r="DF251" s="118"/>
      <c r="DG251" s="17" t="s">
        <v>1236</v>
      </c>
      <c r="DI251" s="126" t="s">
        <v>2651</v>
      </c>
      <c r="DJ251" s="118">
        <v>28</v>
      </c>
      <c r="DK251" s="118" t="s">
        <v>1438</v>
      </c>
      <c r="DL251" s="121"/>
      <c r="DM251" s="17" t="s">
        <v>1467</v>
      </c>
      <c r="DQ251" s="121"/>
      <c r="DY251" s="118"/>
      <c r="ED251" s="121"/>
      <c r="EK251" s="118"/>
      <c r="EL251" s="121"/>
      <c r="EM251" s="118">
        <v>50</v>
      </c>
      <c r="EN251" s="17">
        <v>2</v>
      </c>
      <c r="EO251" s="121"/>
      <c r="EP251" s="17">
        <v>42</v>
      </c>
      <c r="EQ251" s="118"/>
      <c r="ER251" s="121"/>
      <c r="EV251" s="128"/>
      <c r="EW251" s="128"/>
      <c r="EZ251" s="121"/>
      <c r="FB251" s="118"/>
      <c r="FI251" s="121"/>
      <c r="FK251" s="118"/>
      <c r="FZ251" s="129"/>
      <c r="GB251" s="118"/>
      <c r="GH251" s="121"/>
      <c r="GI251" s="118"/>
      <c r="GN251" s="121"/>
      <c r="GO251" s="118"/>
      <c r="GU251" s="121"/>
      <c r="GV251" s="118"/>
      <c r="GY251" s="121"/>
      <c r="GZ251" s="118"/>
      <c r="HA251" s="121"/>
      <c r="HC251" s="118"/>
      <c r="HS251" s="121"/>
      <c r="HT251" s="17" t="s">
        <v>3071</v>
      </c>
    </row>
    <row r="252" spans="1:238" s="17" customFormat="1" ht="12">
      <c r="A252" s="118">
        <v>246</v>
      </c>
      <c r="B252" s="17" t="s">
        <v>1028</v>
      </c>
      <c r="C252" s="17" t="s">
        <v>2037</v>
      </c>
      <c r="D252" s="17" t="s">
        <v>663</v>
      </c>
      <c r="E252" s="17" t="s">
        <v>536</v>
      </c>
      <c r="F252" s="17" t="s">
        <v>2170</v>
      </c>
      <c r="G252" s="17" t="s">
        <v>79</v>
      </c>
      <c r="H252" s="119" t="s">
        <v>2171</v>
      </c>
      <c r="I252" s="120" t="s">
        <v>2172</v>
      </c>
      <c r="J252" s="17" t="s">
        <v>310</v>
      </c>
      <c r="K252" s="17" t="s">
        <v>2173</v>
      </c>
      <c r="L252" s="17" t="s">
        <v>2174</v>
      </c>
      <c r="M252" s="121" t="s">
        <v>177</v>
      </c>
      <c r="N252" s="122">
        <v>40</v>
      </c>
      <c r="O252" s="123" t="s">
        <v>78</v>
      </c>
      <c r="P252" s="17" t="s">
        <v>202</v>
      </c>
      <c r="Q252" s="121">
        <v>0</v>
      </c>
      <c r="R252" s="124">
        <v>0</v>
      </c>
      <c r="S252" s="124">
        <v>3</v>
      </c>
      <c r="T252" s="124">
        <v>0</v>
      </c>
      <c r="U252" s="124">
        <v>0</v>
      </c>
      <c r="V252" s="124">
        <v>2</v>
      </c>
      <c r="W252" s="124">
        <v>1</v>
      </c>
      <c r="X252" s="124">
        <v>0</v>
      </c>
      <c r="Y252" s="125">
        <v>0</v>
      </c>
      <c r="Z252" s="17">
        <v>6</v>
      </c>
      <c r="AA252" s="126"/>
      <c r="AB252" s="127" t="s">
        <v>248</v>
      </c>
      <c r="AC252" s="227" t="s">
        <v>77</v>
      </c>
      <c r="AD252" s="227">
        <v>0</v>
      </c>
      <c r="AE252" s="227" t="s">
        <v>77</v>
      </c>
      <c r="AF252" s="227">
        <v>0</v>
      </c>
      <c r="AG252" s="227" t="s">
        <v>77</v>
      </c>
      <c r="AH252" s="227" t="s">
        <v>257</v>
      </c>
      <c r="AI252" s="227">
        <v>3</v>
      </c>
      <c r="AJ252" s="227" t="s">
        <v>248</v>
      </c>
      <c r="AK252" s="227">
        <v>1</v>
      </c>
      <c r="AL252" s="227" t="s">
        <v>189</v>
      </c>
      <c r="AM252" s="227" t="s">
        <v>77</v>
      </c>
      <c r="AN252" s="227">
        <v>0</v>
      </c>
      <c r="AO252" s="227" t="s">
        <v>77</v>
      </c>
      <c r="AP252" s="227">
        <v>0</v>
      </c>
      <c r="AQ252" s="227" t="s">
        <v>77</v>
      </c>
      <c r="AR252" s="227" t="s">
        <v>537</v>
      </c>
      <c r="AS252" s="227">
        <v>2</v>
      </c>
      <c r="AT252" s="227" t="s">
        <v>249</v>
      </c>
      <c r="AU252" s="227">
        <v>0</v>
      </c>
      <c r="AV252" s="227" t="s">
        <v>189</v>
      </c>
      <c r="AW252" s="227" t="s">
        <v>238</v>
      </c>
      <c r="AX252" s="227">
        <v>1</v>
      </c>
      <c r="AY252" s="227" t="s">
        <v>249</v>
      </c>
      <c r="AZ252" s="227">
        <v>0</v>
      </c>
      <c r="BA252" s="227" t="s">
        <v>189</v>
      </c>
      <c r="BB252" s="227" t="s">
        <v>77</v>
      </c>
      <c r="BC252" s="227">
        <v>0</v>
      </c>
      <c r="BD252" s="227" t="s">
        <v>77</v>
      </c>
      <c r="BE252" s="227">
        <v>0</v>
      </c>
      <c r="BF252" s="227" t="s">
        <v>77</v>
      </c>
      <c r="BG252" s="227" t="s">
        <v>77</v>
      </c>
      <c r="BH252" s="227">
        <v>0</v>
      </c>
      <c r="BI252" s="227" t="s">
        <v>77</v>
      </c>
      <c r="BJ252" s="227">
        <v>0</v>
      </c>
      <c r="BK252" s="227" t="s">
        <v>77</v>
      </c>
      <c r="BL252" s="17">
        <v>6</v>
      </c>
      <c r="BM252" s="126"/>
      <c r="BN252" s="126"/>
      <c r="BO252" s="126"/>
      <c r="BP252" s="126">
        <v>2024</v>
      </c>
      <c r="BQ252" s="126" t="s">
        <v>172</v>
      </c>
      <c r="BS252" s="128"/>
      <c r="BT252" s="221" t="s">
        <v>3052</v>
      </c>
      <c r="BU252" s="118">
        <v>0</v>
      </c>
      <c r="BV252" s="17">
        <v>0</v>
      </c>
      <c r="BW252" s="17">
        <v>2</v>
      </c>
      <c r="BX252" s="17">
        <v>0</v>
      </c>
      <c r="BY252" s="17">
        <v>0</v>
      </c>
      <c r="BZ252" s="17">
        <v>0</v>
      </c>
      <c r="CB252" s="17">
        <v>2</v>
      </c>
      <c r="CC252" s="121">
        <v>6</v>
      </c>
      <c r="CE252" s="118">
        <v>0</v>
      </c>
      <c r="CF252" s="17">
        <v>0</v>
      </c>
      <c r="CG252" s="17">
        <v>2</v>
      </c>
      <c r="CH252" s="17">
        <v>0</v>
      </c>
      <c r="CI252" s="17">
        <v>0</v>
      </c>
      <c r="CJ252" s="17">
        <v>0</v>
      </c>
      <c r="CK252" s="17">
        <v>0</v>
      </c>
      <c r="CL252" s="121">
        <v>2</v>
      </c>
      <c r="CM252" s="17" t="s">
        <v>3053</v>
      </c>
      <c r="CN252" s="17" t="s">
        <v>1507</v>
      </c>
      <c r="CO252" s="17" t="s">
        <v>622</v>
      </c>
      <c r="CP252" s="17">
        <v>31</v>
      </c>
      <c r="CQ252" s="118">
        <v>0</v>
      </c>
      <c r="CR252" s="17">
        <v>0</v>
      </c>
      <c r="CY252" s="121"/>
      <c r="CZ252" s="118"/>
      <c r="DC252" s="121"/>
      <c r="DD252" s="126"/>
      <c r="DF252" s="118"/>
      <c r="DG252" s="17" t="s">
        <v>3049</v>
      </c>
      <c r="DI252" s="126" t="s">
        <v>2780</v>
      </c>
      <c r="DJ252" s="118">
        <v>20</v>
      </c>
      <c r="DK252" s="118" t="s">
        <v>3072</v>
      </c>
      <c r="DL252" s="121"/>
      <c r="DM252" s="17" t="s">
        <v>1139</v>
      </c>
      <c r="DQ252" s="121"/>
      <c r="DY252" s="118"/>
      <c r="ED252" s="121"/>
      <c r="EK252" s="118"/>
      <c r="EL252" s="121"/>
      <c r="EM252" s="118">
        <v>70</v>
      </c>
      <c r="EN252" s="17">
        <v>2</v>
      </c>
      <c r="EO252" s="121"/>
      <c r="EP252" s="17">
        <v>59</v>
      </c>
      <c r="EQ252" s="118"/>
      <c r="ER252" s="121"/>
      <c r="EV252" s="128"/>
      <c r="EW252" s="128"/>
      <c r="EZ252" s="121"/>
      <c r="FB252" s="118"/>
      <c r="FI252" s="121"/>
      <c r="FK252" s="118"/>
      <c r="FZ252" s="129"/>
      <c r="GB252" s="118"/>
      <c r="GH252" s="121"/>
      <c r="GI252" s="118"/>
      <c r="GN252" s="121"/>
      <c r="GO252" s="118"/>
      <c r="GU252" s="121"/>
      <c r="GV252" s="118"/>
      <c r="GY252" s="121"/>
      <c r="GZ252" s="118"/>
      <c r="HA252" s="121"/>
      <c r="HC252" s="118"/>
      <c r="HS252" s="121"/>
      <c r="HT252" s="17" t="s">
        <v>3073</v>
      </c>
    </row>
    <row r="253" spans="1:238" s="17" customFormat="1" ht="12">
      <c r="A253" s="118">
        <v>247</v>
      </c>
      <c r="B253" s="17" t="s">
        <v>306</v>
      </c>
      <c r="C253" s="17">
        <v>0</v>
      </c>
      <c r="D253" s="17" t="s">
        <v>663</v>
      </c>
      <c r="E253" s="17" t="s">
        <v>1940</v>
      </c>
      <c r="F253" s="17" t="s">
        <v>2175</v>
      </c>
      <c r="G253" s="17" t="s">
        <v>79</v>
      </c>
      <c r="H253" s="119">
        <v>-17.780118999999999</v>
      </c>
      <c r="I253" s="120">
        <v>-63.201172</v>
      </c>
      <c r="J253" s="17" t="s">
        <v>303</v>
      </c>
      <c r="K253" s="17" t="s">
        <v>176</v>
      </c>
      <c r="L253" s="17" t="s">
        <v>304</v>
      </c>
      <c r="M253" s="121" t="s">
        <v>177</v>
      </c>
      <c r="N253" s="122">
        <v>25</v>
      </c>
      <c r="O253" s="123" t="s">
        <v>78</v>
      </c>
      <c r="P253" s="17" t="s">
        <v>178</v>
      </c>
      <c r="Q253" s="121" t="s">
        <v>714</v>
      </c>
      <c r="R253" s="124">
        <v>0</v>
      </c>
      <c r="S253" s="124">
        <v>3</v>
      </c>
      <c r="T253" s="124">
        <v>0</v>
      </c>
      <c r="U253" s="124">
        <v>3</v>
      </c>
      <c r="V253" s="124">
        <v>0</v>
      </c>
      <c r="W253" s="124">
        <v>3</v>
      </c>
      <c r="X253" s="124">
        <v>0</v>
      </c>
      <c r="Y253" s="125">
        <v>0</v>
      </c>
      <c r="Z253" s="17">
        <v>9</v>
      </c>
      <c r="AA253" s="126"/>
      <c r="AB253" s="127" t="s">
        <v>248</v>
      </c>
      <c r="AC253" s="227" t="s">
        <v>77</v>
      </c>
      <c r="AD253" s="227">
        <v>0</v>
      </c>
      <c r="AE253" s="227" t="s">
        <v>77</v>
      </c>
      <c r="AF253" s="227">
        <v>0</v>
      </c>
      <c r="AG253" s="227" t="s">
        <v>77</v>
      </c>
      <c r="AH253" s="227" t="s">
        <v>222</v>
      </c>
      <c r="AI253" s="227">
        <v>3</v>
      </c>
      <c r="AJ253" s="227" t="s">
        <v>248</v>
      </c>
      <c r="AK253" s="227">
        <v>1</v>
      </c>
      <c r="AL253" s="227" t="s">
        <v>206</v>
      </c>
      <c r="AM253" s="227" t="s">
        <v>185</v>
      </c>
      <c r="AN253" s="227">
        <v>3</v>
      </c>
      <c r="AO253" s="227" t="s">
        <v>249</v>
      </c>
      <c r="AP253" s="227">
        <v>0</v>
      </c>
      <c r="AQ253" s="227" t="s">
        <v>206</v>
      </c>
      <c r="AR253" s="227" t="s">
        <v>77</v>
      </c>
      <c r="AS253" s="227">
        <v>0</v>
      </c>
      <c r="AT253" s="227" t="s">
        <v>77</v>
      </c>
      <c r="AU253" s="227">
        <v>0</v>
      </c>
      <c r="AV253" s="227" t="s">
        <v>77</v>
      </c>
      <c r="AW253" s="227" t="s">
        <v>860</v>
      </c>
      <c r="AX253" s="227">
        <v>3</v>
      </c>
      <c r="AY253" s="227" t="s">
        <v>249</v>
      </c>
      <c r="AZ253" s="227">
        <v>0</v>
      </c>
      <c r="BA253" s="227" t="s">
        <v>206</v>
      </c>
      <c r="BB253" s="227" t="s">
        <v>77</v>
      </c>
      <c r="BC253" s="227">
        <v>0</v>
      </c>
      <c r="BD253" s="227" t="s">
        <v>77</v>
      </c>
      <c r="BE253" s="227">
        <v>0</v>
      </c>
      <c r="BF253" s="227" t="s">
        <v>77</v>
      </c>
      <c r="BG253" s="227">
        <v>0</v>
      </c>
      <c r="BH253" s="227">
        <v>0</v>
      </c>
      <c r="BI253" s="227">
        <v>0</v>
      </c>
      <c r="BJ253" s="227">
        <v>0</v>
      </c>
      <c r="BK253" s="227">
        <v>0</v>
      </c>
      <c r="BL253" s="17">
        <v>9</v>
      </c>
      <c r="BM253" s="126"/>
      <c r="BN253" s="126"/>
      <c r="BO253" s="126"/>
      <c r="BP253" s="126">
        <v>2024</v>
      </c>
      <c r="BQ253" s="126" t="s">
        <v>172</v>
      </c>
      <c r="BS253" s="128"/>
      <c r="BT253" s="221" t="s">
        <v>3074</v>
      </c>
      <c r="BU253" s="118">
        <v>1</v>
      </c>
      <c r="BV253" s="17">
        <v>2</v>
      </c>
      <c r="BW253" s="17">
        <v>0</v>
      </c>
      <c r="BX253" s="17">
        <v>0</v>
      </c>
      <c r="BY253" s="17">
        <v>0</v>
      </c>
      <c r="BZ253" s="17">
        <v>0</v>
      </c>
      <c r="CB253" s="17">
        <v>3</v>
      </c>
      <c r="CC253" s="121">
        <v>9</v>
      </c>
      <c r="CE253" s="118">
        <v>0</v>
      </c>
      <c r="CF253" s="17">
        <v>0</v>
      </c>
      <c r="CG253" s="17">
        <v>2</v>
      </c>
      <c r="CH253" s="17">
        <v>0</v>
      </c>
      <c r="CI253" s="17">
        <v>0</v>
      </c>
      <c r="CJ253" s="17">
        <v>0</v>
      </c>
      <c r="CK253" s="17">
        <v>0</v>
      </c>
      <c r="CL253" s="121">
        <v>2</v>
      </c>
      <c r="CM253" s="17" t="s">
        <v>3075</v>
      </c>
      <c r="CN253" s="17" t="s">
        <v>251</v>
      </c>
      <c r="CO253" s="17" t="s">
        <v>1425</v>
      </c>
      <c r="CP253" s="17">
        <v>1</v>
      </c>
      <c r="CQ253" s="118">
        <v>0</v>
      </c>
      <c r="CR253" s="17">
        <v>0</v>
      </c>
      <c r="CY253" s="121"/>
      <c r="CZ253" s="118"/>
      <c r="DC253" s="121"/>
      <c r="DD253" s="126"/>
      <c r="DF253" s="118"/>
      <c r="DG253" s="17" t="s">
        <v>1118</v>
      </c>
      <c r="DI253" s="126" t="s">
        <v>2693</v>
      </c>
      <c r="DJ253" s="118">
        <v>5</v>
      </c>
      <c r="DK253" s="118" t="s">
        <v>3076</v>
      </c>
      <c r="DL253" s="121"/>
      <c r="DM253" s="17" t="s">
        <v>1139</v>
      </c>
      <c r="DQ253" s="121"/>
      <c r="DY253" s="118"/>
      <c r="ED253" s="121"/>
      <c r="EK253" s="118"/>
      <c r="EL253" s="129"/>
      <c r="EM253" s="118">
        <v>50</v>
      </c>
      <c r="EN253" s="17">
        <v>3</v>
      </c>
      <c r="EO253" s="121"/>
      <c r="EP253" s="17">
        <v>42</v>
      </c>
      <c r="EQ253" s="118"/>
      <c r="ER253" s="121"/>
      <c r="EV253" s="128"/>
      <c r="EW253" s="128"/>
      <c r="EZ253" s="121"/>
      <c r="FB253" s="118"/>
      <c r="FI253" s="121"/>
      <c r="FK253" s="118"/>
      <c r="FZ253" s="129"/>
      <c r="GB253" s="118"/>
      <c r="GH253" s="121"/>
      <c r="GI253" s="118"/>
      <c r="GN253" s="121"/>
      <c r="GO253" s="118"/>
      <c r="GU253" s="121"/>
      <c r="GV253" s="118"/>
      <c r="GY253" s="121"/>
      <c r="GZ253" s="118"/>
      <c r="HA253" s="121"/>
      <c r="HC253" s="118"/>
      <c r="HS253" s="121"/>
      <c r="HT253" s="17" t="s">
        <v>3077</v>
      </c>
    </row>
    <row r="254" spans="1:238" s="17" customFormat="1" ht="12">
      <c r="A254" s="118">
        <v>248</v>
      </c>
      <c r="B254" s="17" t="s">
        <v>1028</v>
      </c>
      <c r="C254" s="17" t="s">
        <v>2037</v>
      </c>
      <c r="D254" s="17" t="s">
        <v>663</v>
      </c>
      <c r="E254" s="17" t="s">
        <v>539</v>
      </c>
      <c r="F254" s="17" t="s">
        <v>2176</v>
      </c>
      <c r="G254" s="17" t="s">
        <v>79</v>
      </c>
      <c r="H254" s="119">
        <v>-17.692392000000002</v>
      </c>
      <c r="I254" s="120">
        <v>-63.009003</v>
      </c>
      <c r="J254" s="17" t="s">
        <v>338</v>
      </c>
      <c r="K254" s="17" t="s">
        <v>243</v>
      </c>
      <c r="L254" s="17" t="s">
        <v>243</v>
      </c>
      <c r="M254" s="121" t="s">
        <v>177</v>
      </c>
      <c r="N254" s="122">
        <v>40</v>
      </c>
      <c r="O254" s="123" t="s">
        <v>78</v>
      </c>
      <c r="P254" s="17" t="s">
        <v>202</v>
      </c>
      <c r="Q254" s="121" t="s">
        <v>179</v>
      </c>
      <c r="R254" s="124">
        <v>0</v>
      </c>
      <c r="S254" s="124">
        <v>3</v>
      </c>
      <c r="T254" s="124">
        <v>0</v>
      </c>
      <c r="U254" s="124">
        <v>0</v>
      </c>
      <c r="V254" s="124">
        <v>2</v>
      </c>
      <c r="W254" s="124">
        <v>3</v>
      </c>
      <c r="X254" s="124">
        <v>0</v>
      </c>
      <c r="Y254" s="125">
        <v>0</v>
      </c>
      <c r="Z254" s="17">
        <v>8</v>
      </c>
      <c r="AA254" s="126"/>
      <c r="AB254" s="127" t="s">
        <v>248</v>
      </c>
      <c r="AC254" s="227" t="s">
        <v>77</v>
      </c>
      <c r="AD254" s="227">
        <v>0</v>
      </c>
      <c r="AE254" s="227" t="s">
        <v>77</v>
      </c>
      <c r="AF254" s="227">
        <v>0</v>
      </c>
      <c r="AG254" s="227" t="s">
        <v>77</v>
      </c>
      <c r="AH254" s="227" t="s">
        <v>257</v>
      </c>
      <c r="AI254" s="227">
        <v>3</v>
      </c>
      <c r="AJ254" s="227" t="s">
        <v>248</v>
      </c>
      <c r="AK254" s="227">
        <v>1</v>
      </c>
      <c r="AL254" s="227" t="s">
        <v>189</v>
      </c>
      <c r="AM254" s="227" t="s">
        <v>77</v>
      </c>
      <c r="AN254" s="227">
        <v>0</v>
      </c>
      <c r="AO254" s="227" t="s">
        <v>77</v>
      </c>
      <c r="AP254" s="227">
        <v>0</v>
      </c>
      <c r="AQ254" s="227" t="s">
        <v>77</v>
      </c>
      <c r="AR254" s="227" t="s">
        <v>537</v>
      </c>
      <c r="AS254" s="227">
        <v>2</v>
      </c>
      <c r="AT254" s="227" t="s">
        <v>249</v>
      </c>
      <c r="AU254" s="227">
        <v>0</v>
      </c>
      <c r="AV254" s="227" t="s">
        <v>189</v>
      </c>
      <c r="AW254" s="227" t="s">
        <v>749</v>
      </c>
      <c r="AX254" s="227">
        <v>3</v>
      </c>
      <c r="AY254" s="227" t="s">
        <v>249</v>
      </c>
      <c r="AZ254" s="227">
        <v>0</v>
      </c>
      <c r="BA254" s="227" t="s">
        <v>189</v>
      </c>
      <c r="BB254" s="227" t="s">
        <v>77</v>
      </c>
      <c r="BC254" s="227">
        <v>0</v>
      </c>
      <c r="BD254" s="227" t="s">
        <v>77</v>
      </c>
      <c r="BE254" s="227">
        <v>0</v>
      </c>
      <c r="BF254" s="227" t="s">
        <v>77</v>
      </c>
      <c r="BG254" s="227" t="s">
        <v>77</v>
      </c>
      <c r="BH254" s="227">
        <v>0</v>
      </c>
      <c r="BI254" s="227" t="s">
        <v>77</v>
      </c>
      <c r="BJ254" s="227">
        <v>0</v>
      </c>
      <c r="BK254" s="227" t="s">
        <v>77</v>
      </c>
      <c r="BL254" s="17">
        <v>8</v>
      </c>
      <c r="BM254" s="126"/>
      <c r="BN254" s="126"/>
      <c r="BO254" s="126"/>
      <c r="BP254" s="126">
        <v>2024</v>
      </c>
      <c r="BQ254" s="126" t="s">
        <v>172</v>
      </c>
      <c r="BS254" s="128"/>
      <c r="BT254" s="221" t="s">
        <v>3052</v>
      </c>
      <c r="BU254" s="118">
        <v>0</v>
      </c>
      <c r="BV254" s="17">
        <v>0</v>
      </c>
      <c r="BW254" s="17">
        <v>0</v>
      </c>
      <c r="BX254" s="17">
        <v>0</v>
      </c>
      <c r="BY254" s="17">
        <v>0</v>
      </c>
      <c r="BZ254" s="17">
        <v>0</v>
      </c>
      <c r="CB254" s="17">
        <v>0</v>
      </c>
      <c r="CC254" s="121">
        <v>8</v>
      </c>
      <c r="CE254" s="118">
        <v>0</v>
      </c>
      <c r="CF254" s="17">
        <v>0</v>
      </c>
      <c r="CG254" s="17">
        <v>0</v>
      </c>
      <c r="CH254" s="17">
        <v>0</v>
      </c>
      <c r="CI254" s="17">
        <v>0</v>
      </c>
      <c r="CJ254" s="17">
        <v>0</v>
      </c>
      <c r="CK254" s="17">
        <v>0</v>
      </c>
      <c r="CL254" s="121">
        <v>0</v>
      </c>
      <c r="CM254" s="17" t="s">
        <v>3053</v>
      </c>
      <c r="CN254" s="17" t="s">
        <v>1089</v>
      </c>
      <c r="CO254" s="17" t="s">
        <v>130</v>
      </c>
      <c r="CP254" s="17">
        <v>31</v>
      </c>
      <c r="CQ254" s="118">
        <v>1</v>
      </c>
      <c r="CR254" s="17">
        <v>0</v>
      </c>
      <c r="CS254" s="17" t="s">
        <v>676</v>
      </c>
      <c r="CY254" s="121"/>
      <c r="CZ254" s="118"/>
      <c r="DC254" s="121"/>
      <c r="DD254" s="126"/>
      <c r="DF254" s="118"/>
      <c r="DG254" s="17" t="s">
        <v>3049</v>
      </c>
      <c r="DI254" s="126" t="s">
        <v>3078</v>
      </c>
      <c r="DJ254" s="118">
        <v>3</v>
      </c>
      <c r="DK254" s="118" t="s">
        <v>3079</v>
      </c>
      <c r="DL254" s="121"/>
      <c r="DM254" s="17" t="s">
        <v>130</v>
      </c>
      <c r="DQ254" s="121"/>
      <c r="DY254" s="118"/>
      <c r="ED254" s="121"/>
      <c r="EK254" s="118"/>
      <c r="EL254" s="129"/>
      <c r="EM254" s="118">
        <v>70</v>
      </c>
      <c r="EN254" s="17">
        <v>0</v>
      </c>
      <c r="EO254" s="121"/>
      <c r="EP254" s="17">
        <v>59</v>
      </c>
      <c r="EQ254" s="118"/>
      <c r="ER254" s="121"/>
      <c r="EV254" s="128"/>
      <c r="EW254" s="128"/>
      <c r="EZ254" s="121"/>
      <c r="FB254" s="118"/>
      <c r="FI254" s="121"/>
      <c r="FK254" s="118"/>
      <c r="FZ254" s="129"/>
      <c r="GB254" s="118"/>
      <c r="GH254" s="121"/>
      <c r="GI254" s="118"/>
      <c r="GN254" s="121"/>
      <c r="GO254" s="118"/>
      <c r="GU254" s="121"/>
      <c r="GV254" s="118"/>
      <c r="GY254" s="121"/>
      <c r="GZ254" s="118"/>
      <c r="HA254" s="121"/>
      <c r="HC254" s="118"/>
      <c r="HS254" s="121"/>
      <c r="HT254" s="17" t="s">
        <v>3079</v>
      </c>
      <c r="IA254" s="128"/>
    </row>
    <row r="255" spans="1:238" s="17" customFormat="1" ht="12">
      <c r="A255" s="118">
        <v>249</v>
      </c>
      <c r="B255" s="17" t="s">
        <v>320</v>
      </c>
      <c r="C255" s="17">
        <v>0</v>
      </c>
      <c r="D255" s="17" t="s">
        <v>663</v>
      </c>
      <c r="E255" s="17" t="s">
        <v>1709</v>
      </c>
      <c r="F255" s="17" t="s">
        <v>2177</v>
      </c>
      <c r="G255" s="17" t="s">
        <v>79</v>
      </c>
      <c r="H255" s="119">
        <v>-17.339790000000001</v>
      </c>
      <c r="I255" s="120">
        <v>-66.18074</v>
      </c>
      <c r="J255" s="17" t="s">
        <v>303</v>
      </c>
      <c r="K255" s="17" t="s">
        <v>201</v>
      </c>
      <c r="L255" s="17" t="s">
        <v>312</v>
      </c>
      <c r="M255" s="121" t="s">
        <v>201</v>
      </c>
      <c r="N255" s="122">
        <v>40</v>
      </c>
      <c r="O255" s="123" t="s">
        <v>78</v>
      </c>
      <c r="P255" s="17" t="s">
        <v>202</v>
      </c>
      <c r="Q255" s="121" t="s">
        <v>179</v>
      </c>
      <c r="R255" s="124">
        <v>0</v>
      </c>
      <c r="S255" s="124">
        <v>0</v>
      </c>
      <c r="T255" s="124">
        <v>3</v>
      </c>
      <c r="U255" s="124">
        <v>0</v>
      </c>
      <c r="V255" s="124">
        <v>0</v>
      </c>
      <c r="W255" s="124">
        <v>3</v>
      </c>
      <c r="X255" s="124">
        <v>1</v>
      </c>
      <c r="Y255" s="125">
        <v>0</v>
      </c>
      <c r="Z255" s="17">
        <v>7</v>
      </c>
      <c r="AA255" s="126"/>
      <c r="AB255" s="127" t="s">
        <v>203</v>
      </c>
      <c r="AC255" s="227" t="s">
        <v>204</v>
      </c>
      <c r="AD255" s="227">
        <v>3</v>
      </c>
      <c r="AE255" s="227" t="s">
        <v>205</v>
      </c>
      <c r="AF255" s="227">
        <v>1</v>
      </c>
      <c r="AG255" s="227" t="s">
        <v>206</v>
      </c>
      <c r="AH255" s="227" t="s">
        <v>207</v>
      </c>
      <c r="AI255" s="227">
        <v>0</v>
      </c>
      <c r="AJ255" s="227" t="s">
        <v>208</v>
      </c>
      <c r="AK255" s="227">
        <v>0</v>
      </c>
      <c r="AL255" s="227" t="s">
        <v>206</v>
      </c>
      <c r="AM255" s="227" t="s">
        <v>77</v>
      </c>
      <c r="AN255" s="227">
        <v>0</v>
      </c>
      <c r="AO255" s="227" t="s">
        <v>77</v>
      </c>
      <c r="AP255" s="227">
        <v>0</v>
      </c>
      <c r="AQ255" s="227" t="s">
        <v>77</v>
      </c>
      <c r="AR255" s="227" t="s">
        <v>77</v>
      </c>
      <c r="AS255" s="227">
        <v>0</v>
      </c>
      <c r="AT255" s="227" t="s">
        <v>77</v>
      </c>
      <c r="AU255" s="227">
        <v>0</v>
      </c>
      <c r="AV255" s="227" t="s">
        <v>77</v>
      </c>
      <c r="AW255" s="227" t="s">
        <v>186</v>
      </c>
      <c r="AX255" s="227">
        <v>3</v>
      </c>
      <c r="AY255" s="227" t="s">
        <v>210</v>
      </c>
      <c r="AZ255" s="227">
        <v>1</v>
      </c>
      <c r="BA255" s="227" t="s">
        <v>206</v>
      </c>
      <c r="BB255" s="227" t="s">
        <v>252</v>
      </c>
      <c r="BC255" s="227">
        <v>1</v>
      </c>
      <c r="BD255" s="227" t="s">
        <v>230</v>
      </c>
      <c r="BE255" s="227">
        <v>0</v>
      </c>
      <c r="BF255" s="227" t="s">
        <v>206</v>
      </c>
      <c r="BG255" s="227">
        <v>0</v>
      </c>
      <c r="BH255" s="227">
        <v>0</v>
      </c>
      <c r="BI255" s="227">
        <v>0</v>
      </c>
      <c r="BJ255" s="227">
        <v>0</v>
      </c>
      <c r="BK255" s="227">
        <v>0</v>
      </c>
      <c r="BL255" s="17">
        <v>7</v>
      </c>
      <c r="BM255" s="126"/>
      <c r="BN255" s="126"/>
      <c r="BO255" s="126"/>
      <c r="BP255" s="126">
        <v>2024</v>
      </c>
      <c r="BQ255" s="126" t="s">
        <v>171</v>
      </c>
      <c r="BS255" s="128"/>
      <c r="BT255" s="221" t="s">
        <v>3080</v>
      </c>
      <c r="BU255" s="118">
        <v>0</v>
      </c>
      <c r="BV255" s="17">
        <v>0</v>
      </c>
      <c r="BW255" s="17">
        <v>0</v>
      </c>
      <c r="BX255" s="17">
        <v>1</v>
      </c>
      <c r="BY255" s="17">
        <v>0</v>
      </c>
      <c r="BZ255" s="17">
        <v>0</v>
      </c>
      <c r="CB255" s="17">
        <v>1</v>
      </c>
      <c r="CC255" s="121">
        <v>7</v>
      </c>
      <c r="CE255" s="118">
        <v>0</v>
      </c>
      <c r="CF255" s="17">
        <v>0</v>
      </c>
      <c r="CG255" s="17">
        <v>1</v>
      </c>
      <c r="CH255" s="17">
        <v>0</v>
      </c>
      <c r="CI255" s="17">
        <v>0</v>
      </c>
      <c r="CJ255" s="17">
        <v>0</v>
      </c>
      <c r="CK255" s="17">
        <v>0</v>
      </c>
      <c r="CL255" s="121">
        <v>1</v>
      </c>
      <c r="CM255" s="17" t="s">
        <v>1581</v>
      </c>
      <c r="CN255" s="17" t="s">
        <v>1098</v>
      </c>
      <c r="CO255" s="17" t="s">
        <v>173</v>
      </c>
      <c r="CP255" s="17">
        <v>2</v>
      </c>
      <c r="CQ255" s="118">
        <v>1</v>
      </c>
      <c r="CR255" s="17">
        <v>0</v>
      </c>
      <c r="CS255" s="17" t="s">
        <v>676</v>
      </c>
      <c r="CY255" s="121"/>
      <c r="CZ255" s="118"/>
      <c r="DC255" s="121"/>
      <c r="DD255" s="126"/>
      <c r="DF255" s="118"/>
      <c r="DG255" s="17" t="s">
        <v>1148</v>
      </c>
      <c r="DI255" s="126" t="s">
        <v>2592</v>
      </c>
      <c r="DJ255" s="118">
        <v>18</v>
      </c>
      <c r="DK255" s="118" t="s">
        <v>1132</v>
      </c>
      <c r="DL255" s="121"/>
      <c r="DM255" s="17" t="s">
        <v>1120</v>
      </c>
      <c r="DQ255" s="121"/>
      <c r="DY255" s="118"/>
      <c r="ED255" s="121"/>
      <c r="EK255" s="118"/>
      <c r="EL255" s="129"/>
      <c r="EM255" s="118">
        <v>70</v>
      </c>
      <c r="EN255" s="17">
        <v>1</v>
      </c>
      <c r="EO255" s="121"/>
      <c r="EP255" s="17">
        <v>59</v>
      </c>
      <c r="EQ255" s="118"/>
      <c r="ER255" s="121"/>
      <c r="EV255" s="128"/>
      <c r="EW255" s="128"/>
      <c r="EZ255" s="121"/>
      <c r="FB255" s="118"/>
      <c r="FI255" s="121"/>
      <c r="FK255" s="118"/>
      <c r="FZ255" s="129"/>
      <c r="GB255" s="118"/>
      <c r="GH255" s="121"/>
      <c r="GI255" s="118"/>
      <c r="GN255" s="121"/>
      <c r="GO255" s="118"/>
      <c r="GU255" s="121"/>
      <c r="GV255" s="118"/>
      <c r="GY255" s="121"/>
      <c r="GZ255" s="118"/>
      <c r="HA255" s="121"/>
      <c r="HC255" s="118"/>
      <c r="HS255" s="121"/>
      <c r="HT255" s="17" t="s">
        <v>1133</v>
      </c>
    </row>
    <row r="256" spans="1:238" s="17" customFormat="1" ht="12">
      <c r="A256" s="118">
        <v>250</v>
      </c>
      <c r="B256" s="17" t="s">
        <v>2030</v>
      </c>
      <c r="C256" s="17">
        <v>0</v>
      </c>
      <c r="D256" s="17" t="s">
        <v>663</v>
      </c>
      <c r="E256" s="17" t="s">
        <v>1785</v>
      </c>
      <c r="F256" s="17" t="s">
        <v>2178</v>
      </c>
      <c r="G256" s="17" t="s">
        <v>79</v>
      </c>
      <c r="H256" s="119">
        <v>-17.591557000000002</v>
      </c>
      <c r="I256" s="120">
        <v>-62.673676</v>
      </c>
      <c r="J256" s="17" t="s">
        <v>310</v>
      </c>
      <c r="K256" s="17" t="s">
        <v>2161</v>
      </c>
      <c r="L256" s="17" t="s">
        <v>2162</v>
      </c>
      <c r="M256" s="121" t="s">
        <v>177</v>
      </c>
      <c r="N256" s="122">
        <v>60</v>
      </c>
      <c r="O256" s="123" t="s">
        <v>78</v>
      </c>
      <c r="P256" s="17" t="s">
        <v>178</v>
      </c>
      <c r="Q256" s="121" t="s">
        <v>179</v>
      </c>
      <c r="R256" s="124">
        <v>0</v>
      </c>
      <c r="S256" s="124">
        <v>0</v>
      </c>
      <c r="T256" s="124">
        <v>3</v>
      </c>
      <c r="U256" s="124">
        <v>0</v>
      </c>
      <c r="V256" s="124">
        <v>3</v>
      </c>
      <c r="W256" s="124">
        <v>0</v>
      </c>
      <c r="X256" s="124">
        <v>0</v>
      </c>
      <c r="Y256" s="125">
        <v>0</v>
      </c>
      <c r="Z256" s="17">
        <v>6</v>
      </c>
      <c r="AA256" s="126"/>
      <c r="AB256" s="127" t="s">
        <v>191</v>
      </c>
      <c r="AC256" s="227" t="s">
        <v>222</v>
      </c>
      <c r="AD256" s="227">
        <v>3</v>
      </c>
      <c r="AE256" s="227" t="s">
        <v>181</v>
      </c>
      <c r="AF256" s="227">
        <v>1</v>
      </c>
      <c r="AG256" s="227" t="s">
        <v>211</v>
      </c>
      <c r="AH256" s="227" t="s">
        <v>903</v>
      </c>
      <c r="AI256" s="227">
        <v>0</v>
      </c>
      <c r="AJ256" s="227" t="s">
        <v>184</v>
      </c>
      <c r="AK256" s="227">
        <v>1</v>
      </c>
      <c r="AL256" s="227" t="s">
        <v>236</v>
      </c>
      <c r="AM256" s="227" t="s">
        <v>77</v>
      </c>
      <c r="AN256" s="227">
        <v>0</v>
      </c>
      <c r="AO256" s="227" t="s">
        <v>77</v>
      </c>
      <c r="AP256" s="227">
        <v>0</v>
      </c>
      <c r="AQ256" s="227" t="s">
        <v>77</v>
      </c>
      <c r="AR256" s="227" t="s">
        <v>198</v>
      </c>
      <c r="AS256" s="227">
        <v>3</v>
      </c>
      <c r="AT256" s="227" t="s">
        <v>187</v>
      </c>
      <c r="AU256" s="227">
        <v>1</v>
      </c>
      <c r="AV256" s="227" t="s">
        <v>236</v>
      </c>
      <c r="AW256" s="227" t="s">
        <v>77</v>
      </c>
      <c r="AX256" s="227">
        <v>0</v>
      </c>
      <c r="AY256" s="227" t="s">
        <v>77</v>
      </c>
      <c r="AZ256" s="227">
        <v>0</v>
      </c>
      <c r="BA256" s="227" t="s">
        <v>77</v>
      </c>
      <c r="BB256" s="227" t="s">
        <v>77</v>
      </c>
      <c r="BC256" s="227">
        <v>0</v>
      </c>
      <c r="BD256" s="227" t="s">
        <v>77</v>
      </c>
      <c r="BE256" s="227">
        <v>0</v>
      </c>
      <c r="BF256" s="227" t="s">
        <v>77</v>
      </c>
      <c r="BG256" s="227">
        <v>0</v>
      </c>
      <c r="BH256" s="227">
        <v>0</v>
      </c>
      <c r="BI256" s="227">
        <v>0</v>
      </c>
      <c r="BJ256" s="227">
        <v>0</v>
      </c>
      <c r="BK256" s="227">
        <v>0</v>
      </c>
      <c r="BL256" s="17">
        <v>6</v>
      </c>
      <c r="BM256" s="126"/>
      <c r="BN256" s="126"/>
      <c r="BO256" s="126"/>
      <c r="BP256" s="126">
        <v>2024</v>
      </c>
      <c r="BQ256" s="126" t="s">
        <v>171</v>
      </c>
      <c r="BS256" s="128"/>
      <c r="BT256" s="221" t="s">
        <v>3052</v>
      </c>
      <c r="BU256" s="118">
        <v>0</v>
      </c>
      <c r="BV256" s="17">
        <v>0</v>
      </c>
      <c r="BW256" s="17">
        <v>3</v>
      </c>
      <c r="BX256" s="17">
        <v>0</v>
      </c>
      <c r="BY256" s="17">
        <v>0</v>
      </c>
      <c r="BZ256" s="17">
        <v>0</v>
      </c>
      <c r="CB256" s="17">
        <v>3</v>
      </c>
      <c r="CC256" s="121">
        <v>6</v>
      </c>
      <c r="CE256" s="118">
        <v>0</v>
      </c>
      <c r="CF256" s="17">
        <v>0</v>
      </c>
      <c r="CG256" s="17">
        <v>3</v>
      </c>
      <c r="CH256" s="17">
        <v>0</v>
      </c>
      <c r="CI256" s="17">
        <v>0</v>
      </c>
      <c r="CJ256" s="17">
        <v>0</v>
      </c>
      <c r="CK256" s="17">
        <v>0</v>
      </c>
      <c r="CL256" s="121">
        <v>3</v>
      </c>
      <c r="CM256" s="17" t="s">
        <v>3053</v>
      </c>
      <c r="CN256" s="17" t="s">
        <v>1587</v>
      </c>
      <c r="CO256" s="17" t="s">
        <v>251</v>
      </c>
      <c r="CP256" s="17">
        <v>31</v>
      </c>
      <c r="CQ256" s="118">
        <v>1</v>
      </c>
      <c r="CR256" s="17">
        <v>0</v>
      </c>
      <c r="CS256" s="17" t="s">
        <v>676</v>
      </c>
      <c r="CY256" s="121"/>
      <c r="CZ256" s="118"/>
      <c r="DC256" s="121"/>
      <c r="DD256" s="126"/>
      <c r="DF256" s="118"/>
      <c r="DG256" s="17" t="s">
        <v>3049</v>
      </c>
      <c r="DI256" s="126" t="s">
        <v>2664</v>
      </c>
      <c r="DJ256" s="118">
        <v>31</v>
      </c>
      <c r="DK256" s="118" t="s">
        <v>3054</v>
      </c>
      <c r="DL256" s="121"/>
      <c r="DM256" s="17" t="s">
        <v>1156</v>
      </c>
      <c r="DQ256" s="121"/>
      <c r="DY256" s="118"/>
      <c r="ED256" s="121"/>
      <c r="EK256" s="118"/>
      <c r="EL256" s="129"/>
      <c r="EM256" s="118">
        <v>100</v>
      </c>
      <c r="EN256" s="17">
        <v>3</v>
      </c>
      <c r="EO256" s="121"/>
      <c r="EP256" s="17">
        <v>81</v>
      </c>
      <c r="EQ256" s="118"/>
      <c r="ER256" s="121"/>
      <c r="EV256" s="128"/>
      <c r="EW256" s="128"/>
      <c r="EZ256" s="121"/>
      <c r="FB256" s="118"/>
      <c r="FI256" s="121"/>
      <c r="FK256" s="118"/>
      <c r="FZ256" s="129"/>
      <c r="GB256" s="118"/>
      <c r="GH256" s="121"/>
      <c r="GI256" s="118"/>
      <c r="GN256" s="121"/>
      <c r="GO256" s="118"/>
      <c r="GU256" s="121"/>
      <c r="GV256" s="118"/>
      <c r="GY256" s="121"/>
      <c r="GZ256" s="118"/>
      <c r="HA256" s="121"/>
      <c r="HC256" s="118"/>
      <c r="HS256" s="121"/>
      <c r="HT256" s="17" t="s">
        <v>3055</v>
      </c>
    </row>
    <row r="257" spans="1:238" s="17" customFormat="1" ht="12">
      <c r="A257" s="118">
        <v>251</v>
      </c>
      <c r="B257" s="17">
        <v>0</v>
      </c>
      <c r="C257" s="17">
        <v>0</v>
      </c>
      <c r="D257" s="17" t="s">
        <v>663</v>
      </c>
      <c r="E257" s="17" t="s">
        <v>1833</v>
      </c>
      <c r="F257" s="17" t="s">
        <v>2179</v>
      </c>
      <c r="G257" s="17" t="s">
        <v>79</v>
      </c>
      <c r="H257" s="119">
        <v>-21.604417000000002</v>
      </c>
      <c r="I257" s="120">
        <v>-64.659138999999996</v>
      </c>
      <c r="J257" s="17" t="s">
        <v>310</v>
      </c>
      <c r="K257" s="17" t="s">
        <v>215</v>
      </c>
      <c r="L257" s="17" t="s">
        <v>308</v>
      </c>
      <c r="M257" s="121" t="s">
        <v>215</v>
      </c>
      <c r="N257" s="122">
        <v>45</v>
      </c>
      <c r="O257" s="123" t="s">
        <v>78</v>
      </c>
      <c r="P257" s="17" t="s">
        <v>178</v>
      </c>
      <c r="Q257" s="121" t="s">
        <v>179</v>
      </c>
      <c r="R257" s="124">
        <v>0</v>
      </c>
      <c r="S257" s="124">
        <v>0</v>
      </c>
      <c r="T257" s="124">
        <v>3</v>
      </c>
      <c r="U257" s="124">
        <v>3</v>
      </c>
      <c r="V257" s="124">
        <v>3</v>
      </c>
      <c r="W257" s="124">
        <v>0</v>
      </c>
      <c r="X257" s="124">
        <v>0</v>
      </c>
      <c r="Y257" s="125">
        <v>0</v>
      </c>
      <c r="Z257" s="17">
        <v>9</v>
      </c>
      <c r="AA257" s="126"/>
      <c r="AB257" s="127" t="s">
        <v>3081</v>
      </c>
      <c r="AC257" s="227" t="s">
        <v>222</v>
      </c>
      <c r="AD257" s="227">
        <v>3</v>
      </c>
      <c r="AE257" s="227" t="s">
        <v>181</v>
      </c>
      <c r="AF257" s="227">
        <v>1</v>
      </c>
      <c r="AG257" s="227" t="s">
        <v>236</v>
      </c>
      <c r="AH257" s="227" t="s">
        <v>903</v>
      </c>
      <c r="AI257" s="227">
        <v>0</v>
      </c>
      <c r="AJ257" s="227" t="s">
        <v>336</v>
      </c>
      <c r="AK257" s="227">
        <v>1</v>
      </c>
      <c r="AL257" s="227" t="s">
        <v>236</v>
      </c>
      <c r="AM257" s="227" t="s">
        <v>870</v>
      </c>
      <c r="AN257" s="227">
        <v>3</v>
      </c>
      <c r="AO257" s="227" t="s">
        <v>184</v>
      </c>
      <c r="AP257" s="227">
        <v>1</v>
      </c>
      <c r="AQ257" s="227" t="s">
        <v>236</v>
      </c>
      <c r="AR257" s="227" t="s">
        <v>198</v>
      </c>
      <c r="AS257" s="227">
        <v>3</v>
      </c>
      <c r="AT257" s="227" t="s">
        <v>199</v>
      </c>
      <c r="AU257" s="227">
        <v>1</v>
      </c>
      <c r="AV257" s="227" t="s">
        <v>674</v>
      </c>
      <c r="AW257" s="227" t="s">
        <v>77</v>
      </c>
      <c r="AX257" s="227">
        <v>0</v>
      </c>
      <c r="AY257" s="227" t="s">
        <v>77</v>
      </c>
      <c r="AZ257" s="227">
        <v>0</v>
      </c>
      <c r="BA257" s="227" t="s">
        <v>77</v>
      </c>
      <c r="BB257" s="227" t="s">
        <v>77</v>
      </c>
      <c r="BC257" s="227">
        <v>0</v>
      </c>
      <c r="BD257" s="227" t="s">
        <v>77</v>
      </c>
      <c r="BE257" s="227">
        <v>0</v>
      </c>
      <c r="BF257" s="227" t="s">
        <v>77</v>
      </c>
      <c r="BG257" s="227">
        <v>0</v>
      </c>
      <c r="BH257" s="227">
        <v>0</v>
      </c>
      <c r="BI257" s="227">
        <v>0</v>
      </c>
      <c r="BJ257" s="227">
        <v>0</v>
      </c>
      <c r="BK257" s="227">
        <v>0</v>
      </c>
      <c r="BL257" s="17">
        <v>9</v>
      </c>
      <c r="BM257" s="126"/>
      <c r="BN257" s="126"/>
      <c r="BO257" s="126"/>
      <c r="BP257" s="126">
        <v>2024</v>
      </c>
      <c r="BQ257" s="126" t="s">
        <v>171</v>
      </c>
      <c r="BS257" s="128"/>
      <c r="BT257" s="221" t="s">
        <v>3082</v>
      </c>
      <c r="BU257" s="118">
        <v>0</v>
      </c>
      <c r="BV257" s="17">
        <v>0</v>
      </c>
      <c r="BW257" s="17">
        <v>2</v>
      </c>
      <c r="BX257" s="17">
        <v>0</v>
      </c>
      <c r="BY257" s="17">
        <v>0</v>
      </c>
      <c r="BZ257" s="17">
        <v>0</v>
      </c>
      <c r="CB257" s="17">
        <v>2</v>
      </c>
      <c r="CC257" s="121">
        <v>9</v>
      </c>
      <c r="CE257" s="118">
        <v>0</v>
      </c>
      <c r="CF257" s="17">
        <v>0</v>
      </c>
      <c r="CG257" s="17">
        <v>2</v>
      </c>
      <c r="CH257" s="17">
        <v>0</v>
      </c>
      <c r="CI257" s="17">
        <v>0</v>
      </c>
      <c r="CJ257" s="17">
        <v>0</v>
      </c>
      <c r="CK257" s="17">
        <v>0</v>
      </c>
      <c r="CL257" s="121">
        <v>2</v>
      </c>
      <c r="CM257" s="17" t="s">
        <v>3083</v>
      </c>
      <c r="CN257" s="17" t="s">
        <v>1587</v>
      </c>
      <c r="CO257" s="17" t="s">
        <v>244</v>
      </c>
      <c r="CP257" s="17">
        <v>4</v>
      </c>
      <c r="CQ257" s="118">
        <v>1</v>
      </c>
      <c r="CR257" s="17">
        <v>0</v>
      </c>
      <c r="CS257" s="17" t="s">
        <v>676</v>
      </c>
      <c r="CY257" s="121"/>
      <c r="CZ257" s="118"/>
      <c r="DC257" s="121"/>
      <c r="DD257" s="126"/>
      <c r="DF257" s="118"/>
      <c r="DG257" s="17" t="s">
        <v>3049</v>
      </c>
      <c r="DI257" s="126" t="s">
        <v>2651</v>
      </c>
      <c r="DJ257" s="118">
        <v>28</v>
      </c>
      <c r="DK257" s="118" t="s">
        <v>3050</v>
      </c>
      <c r="DL257" s="121"/>
      <c r="DM257" s="17" t="s">
        <v>1139</v>
      </c>
      <c r="DQ257" s="121"/>
      <c r="DY257" s="118"/>
      <c r="ED257" s="121"/>
      <c r="EK257" s="118"/>
      <c r="EL257" s="129"/>
      <c r="EM257" s="118">
        <v>70</v>
      </c>
      <c r="EN257" s="17">
        <v>2</v>
      </c>
      <c r="EO257" s="121"/>
      <c r="EP257" s="17">
        <v>64</v>
      </c>
      <c r="EQ257" s="118"/>
      <c r="ER257" s="121"/>
      <c r="EV257" s="128"/>
      <c r="EW257" s="128"/>
      <c r="EZ257" s="121"/>
      <c r="FB257" s="118"/>
      <c r="FI257" s="121"/>
      <c r="FK257" s="118"/>
      <c r="FZ257" s="129"/>
      <c r="GB257" s="118"/>
      <c r="GH257" s="121"/>
      <c r="GI257" s="118"/>
      <c r="GN257" s="121"/>
      <c r="GO257" s="118"/>
      <c r="GU257" s="121"/>
      <c r="GV257" s="118"/>
      <c r="GY257" s="121"/>
      <c r="GZ257" s="118"/>
      <c r="HA257" s="121"/>
      <c r="HC257" s="118"/>
      <c r="HS257" s="121"/>
      <c r="HT257" s="17" t="s">
        <v>3051</v>
      </c>
    </row>
    <row r="258" spans="1:238" s="17" customFormat="1" ht="12">
      <c r="A258" s="118">
        <v>252</v>
      </c>
      <c r="B258" s="17" t="s">
        <v>1028</v>
      </c>
      <c r="C258" s="17" t="s">
        <v>2037</v>
      </c>
      <c r="D258" s="17" t="s">
        <v>663</v>
      </c>
      <c r="E258" s="17" t="s">
        <v>616</v>
      </c>
      <c r="F258" s="17" t="s">
        <v>2180</v>
      </c>
      <c r="G258" s="17" t="s">
        <v>79</v>
      </c>
      <c r="H258" s="119">
        <v>-17.721530000000001</v>
      </c>
      <c r="I258" s="120">
        <v>-63.047690000000003</v>
      </c>
      <c r="J258" s="17" t="s">
        <v>338</v>
      </c>
      <c r="K258" s="17" t="s">
        <v>243</v>
      </c>
      <c r="L258" s="17" t="s">
        <v>243</v>
      </c>
      <c r="M258" s="121" t="s">
        <v>177</v>
      </c>
      <c r="N258" s="122">
        <v>40</v>
      </c>
      <c r="O258" s="123" t="s">
        <v>78</v>
      </c>
      <c r="P258" s="17" t="s">
        <v>202</v>
      </c>
      <c r="Q258" s="121" t="s">
        <v>179</v>
      </c>
      <c r="R258" s="124">
        <v>0</v>
      </c>
      <c r="S258" s="124">
        <v>3</v>
      </c>
      <c r="T258" s="124">
        <v>0</v>
      </c>
      <c r="U258" s="124">
        <v>0</v>
      </c>
      <c r="V258" s="124">
        <v>2</v>
      </c>
      <c r="W258" s="124">
        <v>2</v>
      </c>
      <c r="X258" s="124">
        <v>0</v>
      </c>
      <c r="Y258" s="125">
        <v>0</v>
      </c>
      <c r="Z258" s="17">
        <v>7</v>
      </c>
      <c r="AA258" s="126"/>
      <c r="AB258" s="127" t="s">
        <v>248</v>
      </c>
      <c r="AC258" s="227" t="s">
        <v>77</v>
      </c>
      <c r="AD258" s="227">
        <v>0</v>
      </c>
      <c r="AE258" s="227" t="s">
        <v>77</v>
      </c>
      <c r="AF258" s="227">
        <v>0</v>
      </c>
      <c r="AG258" s="227" t="s">
        <v>77</v>
      </c>
      <c r="AH258" s="227" t="s">
        <v>257</v>
      </c>
      <c r="AI258" s="227">
        <v>3</v>
      </c>
      <c r="AJ258" s="227" t="s">
        <v>248</v>
      </c>
      <c r="AK258" s="227">
        <v>1</v>
      </c>
      <c r="AL258" s="227" t="s">
        <v>189</v>
      </c>
      <c r="AM258" s="227" t="s">
        <v>77</v>
      </c>
      <c r="AN258" s="227">
        <v>0</v>
      </c>
      <c r="AO258" s="227" t="s">
        <v>77</v>
      </c>
      <c r="AP258" s="227">
        <v>0</v>
      </c>
      <c r="AQ258" s="227" t="s">
        <v>77</v>
      </c>
      <c r="AR258" s="227" t="s">
        <v>537</v>
      </c>
      <c r="AS258" s="227">
        <v>2</v>
      </c>
      <c r="AT258" s="227" t="s">
        <v>249</v>
      </c>
      <c r="AU258" s="227">
        <v>0</v>
      </c>
      <c r="AV258" s="227" t="s">
        <v>189</v>
      </c>
      <c r="AW258" s="227" t="s">
        <v>784</v>
      </c>
      <c r="AX258" s="227">
        <v>2</v>
      </c>
      <c r="AY258" s="227" t="s">
        <v>249</v>
      </c>
      <c r="AZ258" s="227">
        <v>0</v>
      </c>
      <c r="BA258" s="227" t="s">
        <v>189</v>
      </c>
      <c r="BB258" s="227" t="s">
        <v>77</v>
      </c>
      <c r="BC258" s="227">
        <v>0</v>
      </c>
      <c r="BD258" s="227" t="s">
        <v>77</v>
      </c>
      <c r="BE258" s="227">
        <v>0</v>
      </c>
      <c r="BF258" s="227" t="s">
        <v>77</v>
      </c>
      <c r="BG258" s="227" t="s">
        <v>77</v>
      </c>
      <c r="BH258" s="227">
        <v>0</v>
      </c>
      <c r="BI258" s="227" t="s">
        <v>77</v>
      </c>
      <c r="BJ258" s="227">
        <v>0</v>
      </c>
      <c r="BK258" s="227" t="s">
        <v>77</v>
      </c>
      <c r="BL258" s="17">
        <v>7</v>
      </c>
      <c r="BM258" s="126"/>
      <c r="BN258" s="126"/>
      <c r="BO258" s="126"/>
      <c r="BP258" s="126">
        <v>2024</v>
      </c>
      <c r="BQ258" s="126" t="s">
        <v>172</v>
      </c>
      <c r="BS258" s="128"/>
      <c r="BT258" s="221" t="s">
        <v>3052</v>
      </c>
      <c r="BU258" s="118">
        <v>0</v>
      </c>
      <c r="BV258" s="17">
        <v>0</v>
      </c>
      <c r="BW258" s="17">
        <v>1</v>
      </c>
      <c r="BX258" s="17">
        <v>0</v>
      </c>
      <c r="BY258" s="17">
        <v>0</v>
      </c>
      <c r="BZ258" s="17">
        <v>0</v>
      </c>
      <c r="CB258" s="17">
        <v>1</v>
      </c>
      <c r="CC258" s="121">
        <v>7</v>
      </c>
      <c r="CE258" s="118">
        <v>0</v>
      </c>
      <c r="CF258" s="17">
        <v>0</v>
      </c>
      <c r="CG258" s="17">
        <v>1</v>
      </c>
      <c r="CH258" s="17">
        <v>0</v>
      </c>
      <c r="CI258" s="17">
        <v>0</v>
      </c>
      <c r="CJ258" s="17">
        <v>0</v>
      </c>
      <c r="CK258" s="17">
        <v>0</v>
      </c>
      <c r="CL258" s="121">
        <v>1</v>
      </c>
      <c r="CM258" s="17" t="s">
        <v>3053</v>
      </c>
      <c r="CN258" s="17" t="s">
        <v>1362</v>
      </c>
      <c r="CO258" s="17" t="s">
        <v>247</v>
      </c>
      <c r="CP258" s="17">
        <v>31</v>
      </c>
      <c r="CQ258" s="118">
        <v>1</v>
      </c>
      <c r="CR258" s="17">
        <v>0</v>
      </c>
      <c r="CS258" s="17" t="s">
        <v>676</v>
      </c>
      <c r="CY258" s="121"/>
      <c r="CZ258" s="118"/>
      <c r="DC258" s="121"/>
      <c r="DD258" s="126"/>
      <c r="DF258" s="118"/>
      <c r="DG258" s="17" t="s">
        <v>3049</v>
      </c>
      <c r="DI258" s="126" t="s">
        <v>2592</v>
      </c>
      <c r="DJ258" s="118">
        <v>18</v>
      </c>
      <c r="DK258" s="118" t="s">
        <v>3084</v>
      </c>
      <c r="DL258" s="121"/>
      <c r="DM258" s="17" t="s">
        <v>1120</v>
      </c>
      <c r="DQ258" s="121"/>
      <c r="DY258" s="118"/>
      <c r="ED258" s="121"/>
      <c r="EK258" s="118"/>
      <c r="EL258" s="129"/>
      <c r="EM258" s="118">
        <v>70</v>
      </c>
      <c r="EN258" s="17">
        <v>1</v>
      </c>
      <c r="EO258" s="121"/>
      <c r="EP258" s="17">
        <v>59</v>
      </c>
      <c r="EQ258" s="118"/>
      <c r="ER258" s="121"/>
      <c r="EV258" s="128"/>
      <c r="EW258" s="128"/>
      <c r="EZ258" s="121"/>
      <c r="FB258" s="118"/>
      <c r="FI258" s="121"/>
      <c r="FK258" s="118"/>
      <c r="FZ258" s="129"/>
      <c r="GB258" s="118"/>
      <c r="GH258" s="121"/>
      <c r="GI258" s="118"/>
      <c r="GN258" s="121"/>
      <c r="GO258" s="118"/>
      <c r="GU258" s="121"/>
      <c r="GV258" s="118"/>
      <c r="GY258" s="121"/>
      <c r="GZ258" s="118"/>
      <c r="HA258" s="121"/>
      <c r="HC258" s="118"/>
      <c r="HS258" s="121"/>
      <c r="HT258" s="17" t="s">
        <v>3085</v>
      </c>
      <c r="IA258" s="128"/>
      <c r="IB258" s="128"/>
      <c r="IC258" s="128"/>
      <c r="ID258" s="128"/>
    </row>
    <row r="259" spans="1:238" s="17" customFormat="1" ht="12">
      <c r="A259" s="118">
        <v>253</v>
      </c>
      <c r="B259" s="17" t="s">
        <v>1028</v>
      </c>
      <c r="C259" s="17">
        <v>0</v>
      </c>
      <c r="D259" s="17" t="s">
        <v>663</v>
      </c>
      <c r="E259" s="17" t="s">
        <v>1725</v>
      </c>
      <c r="F259" s="17" t="s">
        <v>2181</v>
      </c>
      <c r="G259" s="17" t="s">
        <v>79</v>
      </c>
      <c r="H259" s="119">
        <v>-16.149729000000001</v>
      </c>
      <c r="I259" s="120">
        <v>-62.018861000000001</v>
      </c>
      <c r="J259" s="17" t="s">
        <v>310</v>
      </c>
      <c r="K259" s="17" t="s">
        <v>2182</v>
      </c>
      <c r="L259" s="17" t="s">
        <v>2183</v>
      </c>
      <c r="M259" s="121" t="s">
        <v>177</v>
      </c>
      <c r="N259" s="122">
        <v>40</v>
      </c>
      <c r="O259" s="123" t="s">
        <v>78</v>
      </c>
      <c r="P259" s="17" t="s">
        <v>202</v>
      </c>
      <c r="Q259" s="121" t="s">
        <v>179</v>
      </c>
      <c r="R259" s="124">
        <v>0</v>
      </c>
      <c r="S259" s="124">
        <v>3</v>
      </c>
      <c r="T259" s="124">
        <v>0</v>
      </c>
      <c r="U259" s="124">
        <v>0</v>
      </c>
      <c r="V259" s="124">
        <v>2</v>
      </c>
      <c r="W259" s="124">
        <v>0</v>
      </c>
      <c r="X259" s="124">
        <v>0</v>
      </c>
      <c r="Y259" s="125">
        <v>0</v>
      </c>
      <c r="Z259" s="17">
        <v>5</v>
      </c>
      <c r="AA259" s="126"/>
      <c r="AB259" s="127" t="s">
        <v>248</v>
      </c>
      <c r="AC259" s="227" t="s">
        <v>77</v>
      </c>
      <c r="AD259" s="227">
        <v>0</v>
      </c>
      <c r="AE259" s="227" t="s">
        <v>77</v>
      </c>
      <c r="AF259" s="227">
        <v>0</v>
      </c>
      <c r="AG259" s="227" t="s">
        <v>77</v>
      </c>
      <c r="AH259" s="227" t="s">
        <v>257</v>
      </c>
      <c r="AI259" s="227">
        <v>3</v>
      </c>
      <c r="AJ259" s="227" t="s">
        <v>248</v>
      </c>
      <c r="AK259" s="227">
        <v>1</v>
      </c>
      <c r="AL259" s="227" t="s">
        <v>189</v>
      </c>
      <c r="AM259" s="227" t="s">
        <v>77</v>
      </c>
      <c r="AN259" s="227">
        <v>0</v>
      </c>
      <c r="AO259" s="227" t="s">
        <v>77</v>
      </c>
      <c r="AP259" s="227">
        <v>0</v>
      </c>
      <c r="AQ259" s="227" t="s">
        <v>77</v>
      </c>
      <c r="AR259" s="227" t="s">
        <v>537</v>
      </c>
      <c r="AS259" s="227">
        <v>2</v>
      </c>
      <c r="AT259" s="227" t="s">
        <v>249</v>
      </c>
      <c r="AU259" s="227">
        <v>0</v>
      </c>
      <c r="AV259" s="227" t="s">
        <v>189</v>
      </c>
      <c r="AW259" s="227" t="s">
        <v>77</v>
      </c>
      <c r="AX259" s="227">
        <v>0</v>
      </c>
      <c r="AY259" s="227" t="s">
        <v>77</v>
      </c>
      <c r="AZ259" s="227">
        <v>0</v>
      </c>
      <c r="BA259" s="227" t="s">
        <v>77</v>
      </c>
      <c r="BB259" s="227" t="s">
        <v>77</v>
      </c>
      <c r="BC259" s="227">
        <v>0</v>
      </c>
      <c r="BD259" s="227" t="s">
        <v>77</v>
      </c>
      <c r="BE259" s="227">
        <v>0</v>
      </c>
      <c r="BF259" s="227" t="s">
        <v>77</v>
      </c>
      <c r="BG259" s="227" t="s">
        <v>77</v>
      </c>
      <c r="BH259" s="227">
        <v>0</v>
      </c>
      <c r="BI259" s="227" t="s">
        <v>77</v>
      </c>
      <c r="BJ259" s="227">
        <v>0</v>
      </c>
      <c r="BK259" s="227" t="s">
        <v>77</v>
      </c>
      <c r="BL259" s="17">
        <v>5</v>
      </c>
      <c r="BM259" s="126"/>
      <c r="BN259" s="126"/>
      <c r="BO259" s="126"/>
      <c r="BP259" s="126">
        <v>2024</v>
      </c>
      <c r="BQ259" s="126" t="s">
        <v>172</v>
      </c>
      <c r="BS259" s="128"/>
      <c r="BT259" s="221" t="s">
        <v>3052</v>
      </c>
      <c r="BU259" s="118">
        <v>0</v>
      </c>
      <c r="BV259" s="17">
        <v>0</v>
      </c>
      <c r="BW259" s="17">
        <v>3</v>
      </c>
      <c r="BX259" s="17">
        <v>0</v>
      </c>
      <c r="BY259" s="17">
        <v>0</v>
      </c>
      <c r="BZ259" s="17">
        <v>0</v>
      </c>
      <c r="CB259" s="17">
        <v>3</v>
      </c>
      <c r="CC259" s="121">
        <v>5</v>
      </c>
      <c r="CE259" s="118">
        <v>0</v>
      </c>
      <c r="CF259" s="17">
        <v>0</v>
      </c>
      <c r="CG259" s="17">
        <v>3</v>
      </c>
      <c r="CH259" s="17">
        <v>0</v>
      </c>
      <c r="CI259" s="17">
        <v>0</v>
      </c>
      <c r="CJ259" s="17">
        <v>0</v>
      </c>
      <c r="CK259" s="17">
        <v>0</v>
      </c>
      <c r="CL259" s="121">
        <v>3</v>
      </c>
      <c r="CM259" s="17" t="s">
        <v>3053</v>
      </c>
      <c r="CN259" s="17" t="s">
        <v>1587</v>
      </c>
      <c r="CO259" s="17" t="s">
        <v>251</v>
      </c>
      <c r="CP259" s="17">
        <v>31</v>
      </c>
      <c r="CQ259" s="118">
        <v>1</v>
      </c>
      <c r="CR259" s="17">
        <v>0</v>
      </c>
      <c r="CS259" s="17" t="s">
        <v>676</v>
      </c>
      <c r="CY259" s="121"/>
      <c r="CZ259" s="118"/>
      <c r="DC259" s="121"/>
      <c r="DD259" s="126"/>
      <c r="DF259" s="118"/>
      <c r="DG259" s="17" t="s">
        <v>3049</v>
      </c>
      <c r="DI259" s="126" t="s">
        <v>2664</v>
      </c>
      <c r="DJ259" s="118">
        <v>31</v>
      </c>
      <c r="DK259" s="118" t="s">
        <v>3054</v>
      </c>
      <c r="DL259" s="121"/>
      <c r="DM259" s="17" t="s">
        <v>1156</v>
      </c>
      <c r="DQ259" s="121"/>
      <c r="DY259" s="118"/>
      <c r="ED259" s="121"/>
      <c r="EK259" s="118"/>
      <c r="EL259" s="129"/>
      <c r="EM259" s="118">
        <v>70</v>
      </c>
      <c r="EN259" s="17">
        <v>3</v>
      </c>
      <c r="EO259" s="121"/>
      <c r="EP259" s="17">
        <v>59</v>
      </c>
      <c r="EQ259" s="118"/>
      <c r="ER259" s="121"/>
      <c r="EV259" s="128"/>
      <c r="EW259" s="128"/>
      <c r="EZ259" s="121"/>
      <c r="FB259" s="118"/>
      <c r="FI259" s="121"/>
      <c r="FK259" s="118"/>
      <c r="FZ259" s="129"/>
      <c r="GB259" s="118"/>
      <c r="GH259" s="121"/>
      <c r="GI259" s="118"/>
      <c r="GN259" s="121"/>
      <c r="GO259" s="118"/>
      <c r="GU259" s="121"/>
      <c r="GV259" s="118"/>
      <c r="GY259" s="121"/>
      <c r="GZ259" s="118"/>
      <c r="HA259" s="121"/>
      <c r="HC259" s="118"/>
      <c r="HS259" s="121"/>
      <c r="HT259" s="17" t="s">
        <v>3055</v>
      </c>
    </row>
    <row r="260" spans="1:238" s="17" customFormat="1" ht="12">
      <c r="A260" s="118">
        <v>254</v>
      </c>
      <c r="B260" s="17" t="s">
        <v>2184</v>
      </c>
      <c r="C260" s="17">
        <v>0</v>
      </c>
      <c r="D260" s="17" t="s">
        <v>663</v>
      </c>
      <c r="E260" s="17" t="s">
        <v>1866</v>
      </c>
      <c r="F260" s="17" t="s">
        <v>2185</v>
      </c>
      <c r="G260" s="17" t="s">
        <v>79</v>
      </c>
      <c r="H260" s="119">
        <v>-17.260704</v>
      </c>
      <c r="I260" s="120">
        <v>-63.030797</v>
      </c>
      <c r="J260" s="17" t="s">
        <v>310</v>
      </c>
      <c r="K260" s="17" t="s">
        <v>256</v>
      </c>
      <c r="L260" s="17" t="s">
        <v>256</v>
      </c>
      <c r="M260" s="121" t="s">
        <v>177</v>
      </c>
      <c r="N260" s="122">
        <v>60</v>
      </c>
      <c r="O260" s="123" t="s">
        <v>78</v>
      </c>
      <c r="P260" s="17" t="s">
        <v>202</v>
      </c>
      <c r="Q260" s="121" t="s">
        <v>179</v>
      </c>
      <c r="R260" s="124">
        <v>3</v>
      </c>
      <c r="S260" s="124">
        <v>0</v>
      </c>
      <c r="T260" s="124">
        <v>0</v>
      </c>
      <c r="U260" s="124">
        <v>0</v>
      </c>
      <c r="V260" s="124">
        <v>3</v>
      </c>
      <c r="W260" s="124">
        <v>0</v>
      </c>
      <c r="X260" s="124">
        <v>0</v>
      </c>
      <c r="Y260" s="125">
        <v>0</v>
      </c>
      <c r="Z260" s="17">
        <v>6</v>
      </c>
      <c r="AA260" s="126"/>
      <c r="AB260" s="127" t="s">
        <v>3086</v>
      </c>
      <c r="AC260" s="227" t="s">
        <v>673</v>
      </c>
      <c r="AD260" s="227">
        <v>3</v>
      </c>
      <c r="AE260" s="227" t="s">
        <v>181</v>
      </c>
      <c r="AF260" s="227">
        <v>1</v>
      </c>
      <c r="AG260" s="227" t="s">
        <v>206</v>
      </c>
      <c r="AH260" s="227" t="s">
        <v>77</v>
      </c>
      <c r="AI260" s="227">
        <v>0</v>
      </c>
      <c r="AJ260" s="227" t="s">
        <v>77</v>
      </c>
      <c r="AK260" s="227">
        <v>0</v>
      </c>
      <c r="AL260" s="227" t="s">
        <v>77</v>
      </c>
      <c r="AM260" s="227" t="s">
        <v>77</v>
      </c>
      <c r="AN260" s="227">
        <v>0</v>
      </c>
      <c r="AO260" s="227" t="s">
        <v>77</v>
      </c>
      <c r="AP260" s="227">
        <v>0</v>
      </c>
      <c r="AQ260" s="227" t="s">
        <v>77</v>
      </c>
      <c r="AR260" s="227" t="s">
        <v>198</v>
      </c>
      <c r="AS260" s="227">
        <v>3</v>
      </c>
      <c r="AT260" s="227" t="s">
        <v>187</v>
      </c>
      <c r="AU260" s="227">
        <v>1</v>
      </c>
      <c r="AV260" s="227" t="s">
        <v>206</v>
      </c>
      <c r="AW260" s="227" t="s">
        <v>77</v>
      </c>
      <c r="AX260" s="227">
        <v>0</v>
      </c>
      <c r="AY260" s="227" t="s">
        <v>77</v>
      </c>
      <c r="AZ260" s="227">
        <v>0</v>
      </c>
      <c r="BA260" s="227" t="s">
        <v>77</v>
      </c>
      <c r="BB260" s="227" t="s">
        <v>77</v>
      </c>
      <c r="BC260" s="227">
        <v>0</v>
      </c>
      <c r="BD260" s="227" t="s">
        <v>77</v>
      </c>
      <c r="BE260" s="227">
        <v>0</v>
      </c>
      <c r="BF260" s="227" t="s">
        <v>77</v>
      </c>
      <c r="BG260" s="227">
        <v>0</v>
      </c>
      <c r="BH260" s="227">
        <v>0</v>
      </c>
      <c r="BI260" s="227">
        <v>0</v>
      </c>
      <c r="BJ260" s="227">
        <v>0</v>
      </c>
      <c r="BK260" s="227">
        <v>0</v>
      </c>
      <c r="BL260" s="17">
        <v>6</v>
      </c>
      <c r="BM260" s="126"/>
      <c r="BN260" s="126"/>
      <c r="BO260" s="126"/>
      <c r="BP260" s="126">
        <v>2024</v>
      </c>
      <c r="BQ260" s="126" t="s">
        <v>1394</v>
      </c>
      <c r="BS260" s="128"/>
      <c r="BT260" s="221" t="s">
        <v>3052</v>
      </c>
      <c r="BU260" s="118">
        <v>0</v>
      </c>
      <c r="BV260" s="17">
        <v>0</v>
      </c>
      <c r="BW260" s="17">
        <v>3</v>
      </c>
      <c r="BX260" s="17">
        <v>0</v>
      </c>
      <c r="BY260" s="17">
        <v>0</v>
      </c>
      <c r="BZ260" s="17">
        <v>0</v>
      </c>
      <c r="CB260" s="17">
        <v>3</v>
      </c>
      <c r="CC260" s="121">
        <v>6</v>
      </c>
      <c r="CE260" s="118">
        <v>0</v>
      </c>
      <c r="CF260" s="17">
        <v>0</v>
      </c>
      <c r="CG260" s="17">
        <v>3</v>
      </c>
      <c r="CH260" s="17">
        <v>0</v>
      </c>
      <c r="CI260" s="17">
        <v>0</v>
      </c>
      <c r="CJ260" s="17">
        <v>0</v>
      </c>
      <c r="CK260" s="17">
        <v>0</v>
      </c>
      <c r="CL260" s="121">
        <v>3</v>
      </c>
      <c r="CM260" s="17" t="s">
        <v>3053</v>
      </c>
      <c r="CN260" s="17" t="s">
        <v>1587</v>
      </c>
      <c r="CO260" s="17" t="s">
        <v>251</v>
      </c>
      <c r="CP260" s="17">
        <v>31</v>
      </c>
      <c r="CQ260" s="118">
        <v>1</v>
      </c>
      <c r="CR260" s="17">
        <v>0</v>
      </c>
      <c r="CS260" s="17" t="s">
        <v>676</v>
      </c>
      <c r="CY260" s="121"/>
      <c r="CZ260" s="118"/>
      <c r="DC260" s="121"/>
      <c r="DD260" s="126"/>
      <c r="DF260" s="118"/>
      <c r="DG260" s="17" t="s">
        <v>3049</v>
      </c>
      <c r="DI260" s="126" t="s">
        <v>2664</v>
      </c>
      <c r="DJ260" s="118">
        <v>31</v>
      </c>
      <c r="DK260" s="118" t="s">
        <v>3054</v>
      </c>
      <c r="DL260" s="121"/>
      <c r="DM260" s="17" t="s">
        <v>1156</v>
      </c>
      <c r="DQ260" s="121"/>
      <c r="DY260" s="118"/>
      <c r="ED260" s="121"/>
      <c r="EK260" s="118"/>
      <c r="EL260" s="121"/>
      <c r="EM260" s="118">
        <v>100</v>
      </c>
      <c r="EN260" s="17">
        <v>3</v>
      </c>
      <c r="EO260" s="121"/>
      <c r="EP260" s="17">
        <v>81</v>
      </c>
      <c r="EQ260" s="118"/>
      <c r="ER260" s="121"/>
      <c r="EV260" s="128"/>
      <c r="EW260" s="128"/>
      <c r="EZ260" s="121"/>
      <c r="FB260" s="118"/>
      <c r="FI260" s="121"/>
      <c r="FK260" s="118"/>
      <c r="FZ260" s="129"/>
      <c r="GB260" s="118"/>
      <c r="GH260" s="121"/>
      <c r="GI260" s="118"/>
      <c r="GN260" s="121"/>
      <c r="GO260" s="118"/>
      <c r="GU260" s="121"/>
      <c r="GV260" s="118"/>
      <c r="GY260" s="121"/>
      <c r="GZ260" s="118"/>
      <c r="HA260" s="121"/>
      <c r="HC260" s="118"/>
      <c r="HS260" s="121"/>
      <c r="HT260" s="17" t="s">
        <v>3055</v>
      </c>
    </row>
    <row r="261" spans="1:238" s="17" customFormat="1" ht="12">
      <c r="A261" s="118">
        <v>255</v>
      </c>
      <c r="B261" s="17">
        <v>0</v>
      </c>
      <c r="C261" s="17" t="s">
        <v>2037</v>
      </c>
      <c r="D261" s="17" t="s">
        <v>663</v>
      </c>
      <c r="E261" s="17" t="s">
        <v>585</v>
      </c>
      <c r="F261" s="17" t="s">
        <v>2186</v>
      </c>
      <c r="G261" s="17" t="s">
        <v>79</v>
      </c>
      <c r="H261" s="119" t="s">
        <v>2187</v>
      </c>
      <c r="I261" s="120" t="s">
        <v>2188</v>
      </c>
      <c r="J261" s="17" t="s">
        <v>338</v>
      </c>
      <c r="K261" s="17">
        <v>0</v>
      </c>
      <c r="L261" s="17">
        <v>0</v>
      </c>
      <c r="M261" s="121" t="s">
        <v>201</v>
      </c>
      <c r="N261" s="122">
        <v>6</v>
      </c>
      <c r="O261" s="123" t="s">
        <v>610</v>
      </c>
      <c r="P261" s="17" t="s">
        <v>202</v>
      </c>
      <c r="Q261" s="121">
        <v>0</v>
      </c>
      <c r="R261" s="124">
        <v>0</v>
      </c>
      <c r="S261" s="124">
        <v>3</v>
      </c>
      <c r="T261" s="124">
        <v>0</v>
      </c>
      <c r="U261" s="124">
        <v>0</v>
      </c>
      <c r="V261" s="124">
        <v>3</v>
      </c>
      <c r="W261" s="124">
        <v>3</v>
      </c>
      <c r="X261" s="124">
        <v>0</v>
      </c>
      <c r="Y261" s="125">
        <v>0</v>
      </c>
      <c r="Z261" s="17">
        <v>9</v>
      </c>
      <c r="AA261" s="126"/>
      <c r="AB261" s="127" t="s">
        <v>248</v>
      </c>
      <c r="AC261" s="227" t="s">
        <v>77</v>
      </c>
      <c r="AD261" s="227">
        <v>0</v>
      </c>
      <c r="AE261" s="227" t="s">
        <v>77</v>
      </c>
      <c r="AF261" s="227">
        <v>0</v>
      </c>
      <c r="AG261" s="227" t="s">
        <v>77</v>
      </c>
      <c r="AH261" s="227" t="s">
        <v>257</v>
      </c>
      <c r="AI261" s="227">
        <v>3</v>
      </c>
      <c r="AJ261" s="227" t="s">
        <v>248</v>
      </c>
      <c r="AK261" s="227">
        <v>1</v>
      </c>
      <c r="AL261" s="227" t="s">
        <v>189</v>
      </c>
      <c r="AM261" s="227" t="s">
        <v>77</v>
      </c>
      <c r="AN261" s="227">
        <v>0</v>
      </c>
      <c r="AO261" s="227" t="s">
        <v>77</v>
      </c>
      <c r="AP261" s="227">
        <v>0</v>
      </c>
      <c r="AQ261" s="227" t="s">
        <v>77</v>
      </c>
      <c r="AR261" s="227" t="s">
        <v>315</v>
      </c>
      <c r="AS261" s="227">
        <v>3</v>
      </c>
      <c r="AT261" s="227" t="s">
        <v>249</v>
      </c>
      <c r="AU261" s="227">
        <v>0</v>
      </c>
      <c r="AV261" s="227" t="s">
        <v>189</v>
      </c>
      <c r="AW261" s="227" t="s">
        <v>749</v>
      </c>
      <c r="AX261" s="227">
        <v>3</v>
      </c>
      <c r="AY261" s="227" t="s">
        <v>249</v>
      </c>
      <c r="AZ261" s="227">
        <v>0</v>
      </c>
      <c r="BA261" s="227" t="s">
        <v>189</v>
      </c>
      <c r="BB261" s="227" t="s">
        <v>77</v>
      </c>
      <c r="BC261" s="227">
        <v>0</v>
      </c>
      <c r="BD261" s="227" t="s">
        <v>77</v>
      </c>
      <c r="BE261" s="227">
        <v>0</v>
      </c>
      <c r="BF261" s="227" t="s">
        <v>77</v>
      </c>
      <c r="BG261" s="227" t="s">
        <v>77</v>
      </c>
      <c r="BH261" s="227">
        <v>0</v>
      </c>
      <c r="BI261" s="227" t="s">
        <v>77</v>
      </c>
      <c r="BJ261" s="227">
        <v>0</v>
      </c>
      <c r="BK261" s="227" t="s">
        <v>77</v>
      </c>
      <c r="BL261" s="17">
        <v>9</v>
      </c>
      <c r="BM261" s="126"/>
      <c r="BN261" s="126"/>
      <c r="BO261" s="126"/>
      <c r="BP261" s="126">
        <v>2024</v>
      </c>
      <c r="BQ261" s="126" t="s">
        <v>172</v>
      </c>
      <c r="BS261" s="128"/>
      <c r="BT261" s="221" t="s">
        <v>3087</v>
      </c>
      <c r="BU261" s="118">
        <v>0</v>
      </c>
      <c r="BV261" s="17">
        <v>0</v>
      </c>
      <c r="BW261" s="17">
        <v>0</v>
      </c>
      <c r="BX261" s="17">
        <v>0</v>
      </c>
      <c r="BY261" s="17">
        <v>0</v>
      </c>
      <c r="BZ261" s="17">
        <v>0</v>
      </c>
      <c r="CB261" s="17">
        <v>0</v>
      </c>
      <c r="CC261" s="121">
        <v>9</v>
      </c>
      <c r="CE261" s="118">
        <v>0</v>
      </c>
      <c r="CF261" s="17">
        <v>0</v>
      </c>
      <c r="CG261" s="17">
        <v>0</v>
      </c>
      <c r="CH261" s="17">
        <v>0</v>
      </c>
      <c r="CI261" s="17">
        <v>0</v>
      </c>
      <c r="CJ261" s="17">
        <v>0</v>
      </c>
      <c r="CK261" s="17">
        <v>0</v>
      </c>
      <c r="CL261" s="121">
        <v>0</v>
      </c>
      <c r="CM261" s="17" t="s">
        <v>3088</v>
      </c>
      <c r="CN261" s="17" t="s">
        <v>1089</v>
      </c>
      <c r="CO261" s="17" t="s">
        <v>130</v>
      </c>
      <c r="CP261" s="17">
        <v>2</v>
      </c>
      <c r="CQ261" s="118">
        <v>0</v>
      </c>
      <c r="CR261" s="17">
        <v>0</v>
      </c>
      <c r="CY261" s="121"/>
      <c r="CZ261" s="118"/>
      <c r="DC261" s="121"/>
      <c r="DD261" s="126"/>
      <c r="DF261" s="118"/>
      <c r="DG261" s="17" t="s">
        <v>3089</v>
      </c>
      <c r="DI261" s="126" t="s">
        <v>2782</v>
      </c>
      <c r="DJ261" s="118">
        <v>4</v>
      </c>
      <c r="DK261" s="118" t="s">
        <v>130</v>
      </c>
      <c r="DL261" s="121"/>
      <c r="DM261" s="17" t="s">
        <v>130</v>
      </c>
      <c r="DQ261" s="121"/>
      <c r="DY261" s="118"/>
      <c r="ED261" s="121"/>
      <c r="EK261" s="118"/>
      <c r="EL261" s="121"/>
      <c r="EM261" s="118">
        <v>30</v>
      </c>
      <c r="EN261" s="17">
        <v>0</v>
      </c>
      <c r="EO261" s="121"/>
      <c r="EP261" s="17">
        <v>21</v>
      </c>
      <c r="EQ261" s="118"/>
      <c r="ER261" s="121"/>
      <c r="EV261" s="128"/>
      <c r="EW261" s="128"/>
      <c r="EZ261" s="121"/>
      <c r="FB261" s="118"/>
      <c r="FI261" s="121"/>
      <c r="FK261" s="118"/>
      <c r="FZ261" s="129"/>
      <c r="GB261" s="118"/>
      <c r="GH261" s="121"/>
      <c r="GI261" s="118"/>
      <c r="GN261" s="121"/>
      <c r="GO261" s="118"/>
      <c r="GU261" s="121"/>
      <c r="GV261" s="118"/>
      <c r="GY261" s="121"/>
      <c r="GZ261" s="118"/>
      <c r="HA261" s="121"/>
      <c r="HC261" s="118"/>
      <c r="HS261" s="121"/>
      <c r="HT261" s="17" t="s">
        <v>130</v>
      </c>
    </row>
    <row r="262" spans="1:238" s="17" customFormat="1" ht="12">
      <c r="A262" s="118">
        <v>256</v>
      </c>
      <c r="B262" s="17" t="s">
        <v>1054</v>
      </c>
      <c r="C262" s="17">
        <v>0</v>
      </c>
      <c r="D262" s="17" t="s">
        <v>663</v>
      </c>
      <c r="E262" s="17" t="s">
        <v>1883</v>
      </c>
      <c r="F262" s="17" t="s">
        <v>2189</v>
      </c>
      <c r="G262" s="17" t="s">
        <v>79</v>
      </c>
      <c r="H262" s="119">
        <v>-18.000285999999999</v>
      </c>
      <c r="I262" s="120">
        <v>-67.056903000000005</v>
      </c>
      <c r="J262" s="17">
        <v>0</v>
      </c>
      <c r="K262" s="17" t="s">
        <v>179</v>
      </c>
      <c r="L262" s="17" t="s">
        <v>179</v>
      </c>
      <c r="M262" s="121" t="s">
        <v>1051</v>
      </c>
      <c r="N262" s="122">
        <v>25</v>
      </c>
      <c r="O262" s="123" t="s">
        <v>78</v>
      </c>
      <c r="P262" s="17" t="s">
        <v>202</v>
      </c>
      <c r="Q262" s="121">
        <v>0</v>
      </c>
      <c r="R262" s="124">
        <v>0</v>
      </c>
      <c r="S262" s="124">
        <v>3</v>
      </c>
      <c r="T262" s="124">
        <v>0</v>
      </c>
      <c r="U262" s="124">
        <v>0</v>
      </c>
      <c r="V262" s="124">
        <v>2</v>
      </c>
      <c r="W262" s="124">
        <v>0</v>
      </c>
      <c r="X262" s="124">
        <v>0</v>
      </c>
      <c r="Y262" s="125">
        <v>0</v>
      </c>
      <c r="Z262" s="17">
        <v>5</v>
      </c>
      <c r="AA262" s="126"/>
      <c r="AB262" s="127" t="s">
        <v>248</v>
      </c>
      <c r="AC262" s="227" t="s">
        <v>77</v>
      </c>
      <c r="AD262" s="227">
        <v>0</v>
      </c>
      <c r="AE262" s="227" t="s">
        <v>77</v>
      </c>
      <c r="AF262" s="227">
        <v>0</v>
      </c>
      <c r="AG262" s="227" t="s">
        <v>77</v>
      </c>
      <c r="AH262" s="227" t="s">
        <v>257</v>
      </c>
      <c r="AI262" s="227">
        <v>3</v>
      </c>
      <c r="AJ262" s="227" t="s">
        <v>248</v>
      </c>
      <c r="AK262" s="227">
        <v>1</v>
      </c>
      <c r="AL262" s="227" t="s">
        <v>189</v>
      </c>
      <c r="AM262" s="227" t="s">
        <v>77</v>
      </c>
      <c r="AN262" s="227">
        <v>0</v>
      </c>
      <c r="AO262" s="227" t="s">
        <v>77</v>
      </c>
      <c r="AP262" s="227">
        <v>1</v>
      </c>
      <c r="AQ262" s="227" t="s">
        <v>77</v>
      </c>
      <c r="AR262" s="227" t="s">
        <v>1058</v>
      </c>
      <c r="AS262" s="227">
        <v>2</v>
      </c>
      <c r="AT262" s="227" t="s">
        <v>249</v>
      </c>
      <c r="AU262" s="227">
        <v>0</v>
      </c>
      <c r="AV262" s="227" t="s">
        <v>189</v>
      </c>
      <c r="AW262" s="227" t="s">
        <v>77</v>
      </c>
      <c r="AX262" s="227">
        <v>0</v>
      </c>
      <c r="AY262" s="227" t="s">
        <v>77</v>
      </c>
      <c r="AZ262" s="227">
        <v>0</v>
      </c>
      <c r="BA262" s="227" t="s">
        <v>77</v>
      </c>
      <c r="BB262" s="227" t="s">
        <v>77</v>
      </c>
      <c r="BC262" s="227">
        <v>0</v>
      </c>
      <c r="BD262" s="227" t="s">
        <v>77</v>
      </c>
      <c r="BE262" s="227">
        <v>0</v>
      </c>
      <c r="BF262" s="227" t="s">
        <v>77</v>
      </c>
      <c r="BG262" s="227" t="s">
        <v>77</v>
      </c>
      <c r="BH262" s="227">
        <v>0</v>
      </c>
      <c r="BI262" s="227" t="s">
        <v>77</v>
      </c>
      <c r="BJ262" s="227">
        <v>0</v>
      </c>
      <c r="BK262" s="227" t="s">
        <v>77</v>
      </c>
      <c r="BL262" s="17">
        <v>5</v>
      </c>
      <c r="BM262" s="126"/>
      <c r="BN262" s="126"/>
      <c r="BO262" s="126"/>
      <c r="BP262" s="126">
        <v>2024</v>
      </c>
      <c r="BQ262" s="126" t="s">
        <v>172</v>
      </c>
      <c r="BS262" s="128"/>
      <c r="BT262" s="221" t="s">
        <v>3052</v>
      </c>
      <c r="BU262" s="118">
        <v>0</v>
      </c>
      <c r="BV262" s="17">
        <v>0</v>
      </c>
      <c r="BW262" s="17">
        <v>3</v>
      </c>
      <c r="BX262" s="17">
        <v>0</v>
      </c>
      <c r="BY262" s="17">
        <v>0</v>
      </c>
      <c r="BZ262" s="17">
        <v>0</v>
      </c>
      <c r="CB262" s="17">
        <v>3</v>
      </c>
      <c r="CC262" s="121">
        <v>5</v>
      </c>
      <c r="CE262" s="118">
        <v>0</v>
      </c>
      <c r="CF262" s="17">
        <v>0</v>
      </c>
      <c r="CG262" s="17">
        <v>3</v>
      </c>
      <c r="CH262" s="17">
        <v>0</v>
      </c>
      <c r="CI262" s="17">
        <v>0</v>
      </c>
      <c r="CJ262" s="17">
        <v>0</v>
      </c>
      <c r="CK262" s="17">
        <v>0</v>
      </c>
      <c r="CL262" s="121">
        <v>3</v>
      </c>
      <c r="CM262" s="17" t="s">
        <v>3053</v>
      </c>
      <c r="CN262" s="17" t="s">
        <v>1587</v>
      </c>
      <c r="CO262" s="17" t="s">
        <v>251</v>
      </c>
      <c r="CP262" s="17">
        <v>31</v>
      </c>
      <c r="CQ262" s="118">
        <v>0</v>
      </c>
      <c r="CR262" s="17">
        <v>0</v>
      </c>
      <c r="CY262" s="121"/>
      <c r="CZ262" s="118"/>
      <c r="DC262" s="121"/>
      <c r="DD262" s="126"/>
      <c r="DF262" s="118"/>
      <c r="DG262" s="17" t="s">
        <v>3049</v>
      </c>
      <c r="DI262" s="126" t="s">
        <v>2778</v>
      </c>
      <c r="DJ262" s="118">
        <v>27</v>
      </c>
      <c r="DK262" s="118" t="s">
        <v>3090</v>
      </c>
      <c r="DL262" s="121"/>
      <c r="DM262" s="17" t="s">
        <v>1156</v>
      </c>
      <c r="DQ262" s="121"/>
      <c r="DY262" s="118"/>
      <c r="ED262" s="121"/>
      <c r="EK262" s="118"/>
      <c r="EL262" s="121"/>
      <c r="EM262" s="118">
        <v>50</v>
      </c>
      <c r="EN262" s="17">
        <v>3</v>
      </c>
      <c r="EO262" s="121"/>
      <c r="EP262" s="17">
        <v>42</v>
      </c>
      <c r="EQ262" s="118"/>
      <c r="ER262" s="121"/>
      <c r="EV262" s="128"/>
      <c r="EW262" s="128"/>
      <c r="EZ262" s="121"/>
      <c r="FB262" s="118"/>
      <c r="FI262" s="121"/>
      <c r="FK262" s="118"/>
      <c r="FZ262" s="129"/>
      <c r="GB262" s="118"/>
      <c r="GH262" s="121"/>
      <c r="GI262" s="118"/>
      <c r="GN262" s="121"/>
      <c r="GO262" s="118"/>
      <c r="GU262" s="121"/>
      <c r="GV262" s="118"/>
      <c r="GY262" s="121"/>
      <c r="GZ262" s="118"/>
      <c r="HA262" s="121"/>
      <c r="HC262" s="118"/>
      <c r="HS262" s="121"/>
      <c r="HT262" s="17" t="s">
        <v>3091</v>
      </c>
    </row>
    <row r="263" spans="1:238" s="17" customFormat="1" ht="12">
      <c r="A263" s="118">
        <v>257</v>
      </c>
      <c r="B263" s="17" t="s">
        <v>1054</v>
      </c>
      <c r="C263" s="17">
        <v>0</v>
      </c>
      <c r="D263" s="17" t="s">
        <v>663</v>
      </c>
      <c r="E263" s="17" t="s">
        <v>1837</v>
      </c>
      <c r="F263" s="17" t="s">
        <v>2190</v>
      </c>
      <c r="G263" s="17" t="s">
        <v>79</v>
      </c>
      <c r="H263" s="119">
        <v>-19.637222999999999</v>
      </c>
      <c r="I263" s="120">
        <v>-65.721754000000004</v>
      </c>
      <c r="J263" s="17">
        <v>0</v>
      </c>
      <c r="K263" s="17" t="s">
        <v>179</v>
      </c>
      <c r="L263" s="17" t="s">
        <v>179</v>
      </c>
      <c r="M263" s="121" t="s">
        <v>1064</v>
      </c>
      <c r="N263" s="122">
        <v>60</v>
      </c>
      <c r="O263" s="123" t="s">
        <v>78</v>
      </c>
      <c r="P263" s="17" t="s">
        <v>202</v>
      </c>
      <c r="Q263" s="121">
        <v>0</v>
      </c>
      <c r="R263" s="124">
        <v>0</v>
      </c>
      <c r="S263" s="124">
        <v>0</v>
      </c>
      <c r="T263" s="124">
        <v>3</v>
      </c>
      <c r="U263" s="124">
        <v>0</v>
      </c>
      <c r="V263" s="124">
        <v>2</v>
      </c>
      <c r="W263" s="124">
        <v>0</v>
      </c>
      <c r="X263" s="124">
        <v>0</v>
      </c>
      <c r="Y263" s="125">
        <v>0</v>
      </c>
      <c r="Z263" s="17">
        <v>5</v>
      </c>
      <c r="AA263" s="126"/>
      <c r="AB263" s="127" t="s">
        <v>781</v>
      </c>
      <c r="AC263" s="227" t="s">
        <v>257</v>
      </c>
      <c r="AD263" s="227">
        <v>3</v>
      </c>
      <c r="AE263" s="227" t="s">
        <v>781</v>
      </c>
      <c r="AF263" s="227">
        <v>1</v>
      </c>
      <c r="AG263" s="227" t="s">
        <v>189</v>
      </c>
      <c r="AH263" s="227" t="s">
        <v>1057</v>
      </c>
      <c r="AI263" s="227">
        <v>0</v>
      </c>
      <c r="AJ263" s="227" t="s">
        <v>782</v>
      </c>
      <c r="AK263" s="227">
        <v>1</v>
      </c>
      <c r="AL263" s="227" t="s">
        <v>189</v>
      </c>
      <c r="AM263" s="227" t="s">
        <v>77</v>
      </c>
      <c r="AN263" s="227">
        <v>0</v>
      </c>
      <c r="AO263" s="227" t="s">
        <v>77</v>
      </c>
      <c r="AP263" s="227">
        <v>1</v>
      </c>
      <c r="AQ263" s="227" t="s">
        <v>77</v>
      </c>
      <c r="AR263" s="227" t="s">
        <v>537</v>
      </c>
      <c r="AS263" s="227">
        <v>2</v>
      </c>
      <c r="AT263" s="227" t="s">
        <v>782</v>
      </c>
      <c r="AU263" s="227">
        <v>0</v>
      </c>
      <c r="AV263" s="227" t="s">
        <v>189</v>
      </c>
      <c r="AW263" s="227" t="s">
        <v>77</v>
      </c>
      <c r="AX263" s="227">
        <v>0</v>
      </c>
      <c r="AY263" s="227" t="s">
        <v>77</v>
      </c>
      <c r="AZ263" s="227">
        <v>0</v>
      </c>
      <c r="BA263" s="227" t="s">
        <v>77</v>
      </c>
      <c r="BB263" s="227" t="s">
        <v>77</v>
      </c>
      <c r="BC263" s="227">
        <v>0</v>
      </c>
      <c r="BD263" s="227" t="s">
        <v>77</v>
      </c>
      <c r="BE263" s="227">
        <v>0</v>
      </c>
      <c r="BF263" s="227" t="s">
        <v>77</v>
      </c>
      <c r="BG263" s="227" t="s">
        <v>77</v>
      </c>
      <c r="BH263" s="227">
        <v>0</v>
      </c>
      <c r="BI263" s="227" t="s">
        <v>77</v>
      </c>
      <c r="BJ263" s="227">
        <v>0</v>
      </c>
      <c r="BK263" s="227" t="s">
        <v>77</v>
      </c>
      <c r="BL263" s="17">
        <v>5</v>
      </c>
      <c r="BM263" s="126"/>
      <c r="BN263" s="126"/>
      <c r="BO263" s="126"/>
      <c r="BP263" s="126">
        <v>2024</v>
      </c>
      <c r="BQ263" s="126" t="s">
        <v>171</v>
      </c>
      <c r="BS263" s="128"/>
      <c r="BT263" s="221" t="s">
        <v>3092</v>
      </c>
      <c r="BU263" s="118">
        <v>0</v>
      </c>
      <c r="BV263" s="17">
        <v>0</v>
      </c>
      <c r="BW263" s="17">
        <v>2</v>
      </c>
      <c r="BX263" s="17">
        <v>0</v>
      </c>
      <c r="BY263" s="17">
        <v>0</v>
      </c>
      <c r="BZ263" s="17">
        <v>0</v>
      </c>
      <c r="CB263" s="17">
        <v>2</v>
      </c>
      <c r="CC263" s="121">
        <v>5</v>
      </c>
      <c r="CE263" s="118">
        <v>0</v>
      </c>
      <c r="CF263" s="17">
        <v>0</v>
      </c>
      <c r="CG263" s="17">
        <v>2</v>
      </c>
      <c r="CH263" s="17">
        <v>0</v>
      </c>
      <c r="CI263" s="17">
        <v>0</v>
      </c>
      <c r="CJ263" s="17">
        <v>0</v>
      </c>
      <c r="CK263" s="17">
        <v>0</v>
      </c>
      <c r="CL263" s="121">
        <v>2</v>
      </c>
      <c r="CM263" s="17" t="s">
        <v>3093</v>
      </c>
      <c r="CN263" s="17" t="s">
        <v>1587</v>
      </c>
      <c r="CO263" s="17" t="s">
        <v>622</v>
      </c>
      <c r="CP263" s="17">
        <v>7</v>
      </c>
      <c r="CQ263" s="118">
        <v>0</v>
      </c>
      <c r="CR263" s="17">
        <v>0</v>
      </c>
      <c r="CY263" s="121"/>
      <c r="CZ263" s="118"/>
      <c r="DC263" s="121"/>
      <c r="DD263" s="126"/>
      <c r="DF263" s="118"/>
      <c r="DG263" s="17" t="s">
        <v>3049</v>
      </c>
      <c r="DI263" s="126" t="s">
        <v>2780</v>
      </c>
      <c r="DJ263" s="118">
        <v>20</v>
      </c>
      <c r="DK263" s="118" t="s">
        <v>3072</v>
      </c>
      <c r="DL263" s="121"/>
      <c r="DM263" s="17" t="s">
        <v>1139</v>
      </c>
      <c r="DQ263" s="121"/>
      <c r="DY263" s="118"/>
      <c r="ED263" s="121"/>
      <c r="EK263" s="118"/>
      <c r="EL263" s="121"/>
      <c r="EM263" s="118">
        <v>100</v>
      </c>
      <c r="EN263" s="17">
        <v>2</v>
      </c>
      <c r="EO263" s="121"/>
      <c r="EP263" s="17">
        <v>81</v>
      </c>
      <c r="EQ263" s="118"/>
      <c r="ER263" s="121"/>
      <c r="EV263" s="128"/>
      <c r="EW263" s="128"/>
      <c r="EZ263" s="121"/>
      <c r="FB263" s="118"/>
      <c r="FI263" s="121"/>
      <c r="FK263" s="118"/>
      <c r="FZ263" s="129"/>
      <c r="GB263" s="118"/>
      <c r="GH263" s="121"/>
      <c r="GI263" s="118"/>
      <c r="GN263" s="121"/>
      <c r="GO263" s="118"/>
      <c r="GU263" s="121"/>
      <c r="GV263" s="118"/>
      <c r="GY263" s="121"/>
      <c r="GZ263" s="118"/>
      <c r="HA263" s="121"/>
      <c r="HC263" s="118"/>
      <c r="HS263" s="121"/>
      <c r="HT263" s="17" t="s">
        <v>3073</v>
      </c>
    </row>
    <row r="264" spans="1:238" s="17" customFormat="1" ht="12">
      <c r="A264" s="118">
        <v>258</v>
      </c>
      <c r="B264" s="17">
        <v>0</v>
      </c>
      <c r="C264" s="17" t="s">
        <v>2191</v>
      </c>
      <c r="D264" s="17" t="s">
        <v>663</v>
      </c>
      <c r="E264" s="17" t="s">
        <v>1720</v>
      </c>
      <c r="F264" s="17" t="s">
        <v>2192</v>
      </c>
      <c r="G264" s="17" t="s">
        <v>79</v>
      </c>
      <c r="H264" s="119">
        <v>-17.692312999999999</v>
      </c>
      <c r="I264" s="120">
        <v>-63.165813</v>
      </c>
      <c r="J264" s="17" t="s">
        <v>310</v>
      </c>
      <c r="K264" s="17" t="s">
        <v>2193</v>
      </c>
      <c r="L264" s="17" t="s">
        <v>2193</v>
      </c>
      <c r="M264" s="121" t="s">
        <v>177</v>
      </c>
      <c r="N264" s="122">
        <v>25</v>
      </c>
      <c r="O264" s="123" t="s">
        <v>78</v>
      </c>
      <c r="P264" s="17" t="s">
        <v>202</v>
      </c>
      <c r="Q264" s="121" t="s">
        <v>179</v>
      </c>
      <c r="R264" s="124">
        <v>0</v>
      </c>
      <c r="S264" s="124">
        <v>3</v>
      </c>
      <c r="T264" s="124">
        <v>0</v>
      </c>
      <c r="U264" s="124">
        <v>0</v>
      </c>
      <c r="V264" s="124">
        <v>3</v>
      </c>
      <c r="W264" s="124">
        <v>0</v>
      </c>
      <c r="X264" s="124">
        <v>0</v>
      </c>
      <c r="Y264" s="125">
        <v>0</v>
      </c>
      <c r="Z264" s="17">
        <v>6</v>
      </c>
      <c r="AA264" s="126"/>
      <c r="AB264" s="127" t="s">
        <v>248</v>
      </c>
      <c r="AC264" s="227" t="s">
        <v>77</v>
      </c>
      <c r="AD264" s="227">
        <v>0</v>
      </c>
      <c r="AE264" s="227" t="s">
        <v>77</v>
      </c>
      <c r="AF264" s="227">
        <v>0</v>
      </c>
      <c r="AG264" s="227" t="s">
        <v>77</v>
      </c>
      <c r="AH264" s="227" t="s">
        <v>1079</v>
      </c>
      <c r="AI264" s="227">
        <v>3</v>
      </c>
      <c r="AJ264" s="227" t="s">
        <v>248</v>
      </c>
      <c r="AK264" s="227">
        <v>1</v>
      </c>
      <c r="AL264" s="227" t="s">
        <v>189</v>
      </c>
      <c r="AM264" s="227" t="s">
        <v>77</v>
      </c>
      <c r="AN264" s="227">
        <v>0</v>
      </c>
      <c r="AO264" s="227" t="s">
        <v>77</v>
      </c>
      <c r="AP264" s="227">
        <v>0</v>
      </c>
      <c r="AQ264" s="227" t="s">
        <v>77</v>
      </c>
      <c r="AR264" s="227" t="s">
        <v>315</v>
      </c>
      <c r="AS264" s="227">
        <v>3</v>
      </c>
      <c r="AT264" s="227" t="s">
        <v>249</v>
      </c>
      <c r="AU264" s="227">
        <v>0</v>
      </c>
      <c r="AV264" s="227" t="s">
        <v>189</v>
      </c>
      <c r="AW264" s="227" t="s">
        <v>77</v>
      </c>
      <c r="AX264" s="227">
        <v>0</v>
      </c>
      <c r="AY264" s="227" t="s">
        <v>77</v>
      </c>
      <c r="AZ264" s="227">
        <v>0</v>
      </c>
      <c r="BA264" s="227" t="s">
        <v>77</v>
      </c>
      <c r="BB264" s="227" t="s">
        <v>77</v>
      </c>
      <c r="BC264" s="227">
        <v>0</v>
      </c>
      <c r="BD264" s="227" t="s">
        <v>77</v>
      </c>
      <c r="BE264" s="227">
        <v>0</v>
      </c>
      <c r="BF264" s="227" t="s">
        <v>77</v>
      </c>
      <c r="BG264" s="227" t="s">
        <v>77</v>
      </c>
      <c r="BH264" s="227">
        <v>0</v>
      </c>
      <c r="BI264" s="227" t="s">
        <v>77</v>
      </c>
      <c r="BJ264" s="227">
        <v>0</v>
      </c>
      <c r="BK264" s="227" t="s">
        <v>77</v>
      </c>
      <c r="BL264" s="17">
        <v>6</v>
      </c>
      <c r="BM264" s="126"/>
      <c r="BN264" s="126"/>
      <c r="BO264" s="126"/>
      <c r="BP264" s="126">
        <v>2024</v>
      </c>
      <c r="BQ264" s="126" t="s">
        <v>172</v>
      </c>
      <c r="BS264" s="128"/>
      <c r="BT264" s="221" t="s">
        <v>3052</v>
      </c>
      <c r="BU264" s="118">
        <v>0</v>
      </c>
      <c r="BV264" s="17">
        <v>0</v>
      </c>
      <c r="BW264" s="17">
        <v>3</v>
      </c>
      <c r="BX264" s="17">
        <v>0</v>
      </c>
      <c r="BY264" s="17">
        <v>0</v>
      </c>
      <c r="BZ264" s="17">
        <v>0</v>
      </c>
      <c r="CB264" s="17">
        <v>3</v>
      </c>
      <c r="CC264" s="121">
        <v>6</v>
      </c>
      <c r="CE264" s="118">
        <v>0</v>
      </c>
      <c r="CF264" s="17">
        <v>0</v>
      </c>
      <c r="CG264" s="17">
        <v>3</v>
      </c>
      <c r="CH264" s="17">
        <v>0</v>
      </c>
      <c r="CI264" s="17">
        <v>0</v>
      </c>
      <c r="CJ264" s="17">
        <v>0</v>
      </c>
      <c r="CK264" s="17">
        <v>0</v>
      </c>
      <c r="CL264" s="121">
        <v>3</v>
      </c>
      <c r="CM264" s="17" t="s">
        <v>3053</v>
      </c>
      <c r="CN264" s="17" t="s">
        <v>1587</v>
      </c>
      <c r="CO264" s="17" t="s">
        <v>251</v>
      </c>
      <c r="CP264" s="17">
        <v>31</v>
      </c>
      <c r="CQ264" s="118">
        <v>0</v>
      </c>
      <c r="CR264" s="17">
        <v>0</v>
      </c>
      <c r="CY264" s="121"/>
      <c r="CZ264" s="118"/>
      <c r="DC264" s="121"/>
      <c r="DD264" s="126"/>
      <c r="DF264" s="118"/>
      <c r="DG264" s="17" t="s">
        <v>3049</v>
      </c>
      <c r="DI264" s="126" t="s">
        <v>2778</v>
      </c>
      <c r="DJ264" s="118">
        <v>27</v>
      </c>
      <c r="DK264" s="118" t="s">
        <v>3090</v>
      </c>
      <c r="DL264" s="121"/>
      <c r="DM264" s="17" t="s">
        <v>1156</v>
      </c>
      <c r="DQ264" s="121"/>
      <c r="DY264" s="118"/>
      <c r="ED264" s="121"/>
      <c r="EK264" s="118"/>
      <c r="EL264" s="129"/>
      <c r="EM264" s="118">
        <v>50</v>
      </c>
      <c r="EN264" s="17">
        <v>3</v>
      </c>
      <c r="EO264" s="121"/>
      <c r="EP264" s="17">
        <v>42</v>
      </c>
      <c r="EQ264" s="118"/>
      <c r="ER264" s="121"/>
      <c r="EV264" s="128"/>
      <c r="EW264" s="128"/>
      <c r="EZ264" s="121"/>
      <c r="FB264" s="118"/>
      <c r="FI264" s="121"/>
      <c r="FK264" s="118"/>
      <c r="FZ264" s="129"/>
      <c r="GB264" s="118"/>
      <c r="GH264" s="121"/>
      <c r="GI264" s="118"/>
      <c r="GN264" s="121"/>
      <c r="GO264" s="118"/>
      <c r="GU264" s="121"/>
      <c r="GV264" s="118"/>
      <c r="GY264" s="121"/>
      <c r="GZ264" s="118"/>
      <c r="HA264" s="121"/>
      <c r="HC264" s="118"/>
      <c r="HS264" s="121"/>
      <c r="HT264" s="17" t="s">
        <v>3091</v>
      </c>
    </row>
    <row r="265" spans="1:238" s="17" customFormat="1" ht="12">
      <c r="A265" s="118">
        <v>259</v>
      </c>
      <c r="B265" s="17" t="s">
        <v>1054</v>
      </c>
      <c r="C265" s="17">
        <v>0</v>
      </c>
      <c r="D265" s="17" t="s">
        <v>663</v>
      </c>
      <c r="E265" s="17" t="s">
        <v>1824</v>
      </c>
      <c r="F265" s="17" t="s">
        <v>2194</v>
      </c>
      <c r="G265" s="17" t="s">
        <v>79</v>
      </c>
      <c r="H265" s="119">
        <v>-19.591555</v>
      </c>
      <c r="I265" s="120">
        <v>-65.741669000000002</v>
      </c>
      <c r="J265" s="17">
        <v>0</v>
      </c>
      <c r="K265" s="17" t="s">
        <v>179</v>
      </c>
      <c r="L265" s="17" t="s">
        <v>179</v>
      </c>
      <c r="M265" s="121" t="s">
        <v>1064</v>
      </c>
      <c r="N265" s="122">
        <v>25</v>
      </c>
      <c r="O265" s="123" t="s">
        <v>78</v>
      </c>
      <c r="P265" s="17" t="s">
        <v>202</v>
      </c>
      <c r="Q265" s="121">
        <v>0</v>
      </c>
      <c r="R265" s="124">
        <v>0</v>
      </c>
      <c r="S265" s="124">
        <v>0</v>
      </c>
      <c r="T265" s="124">
        <v>3</v>
      </c>
      <c r="U265" s="124">
        <v>0</v>
      </c>
      <c r="V265" s="124">
        <v>2</v>
      </c>
      <c r="W265" s="124">
        <v>0</v>
      </c>
      <c r="X265" s="124">
        <v>0</v>
      </c>
      <c r="Y265" s="125">
        <v>0</v>
      </c>
      <c r="Z265" s="17">
        <v>5</v>
      </c>
      <c r="AA265" s="126"/>
      <c r="AB265" s="127" t="s">
        <v>1346</v>
      </c>
      <c r="AC265" s="227" t="s">
        <v>257</v>
      </c>
      <c r="AD265" s="227">
        <v>3</v>
      </c>
      <c r="AE265" s="227" t="s">
        <v>853</v>
      </c>
      <c r="AF265" s="227">
        <v>1</v>
      </c>
      <c r="AG265" s="227" t="s">
        <v>189</v>
      </c>
      <c r="AH265" s="227" t="s">
        <v>1057</v>
      </c>
      <c r="AI265" s="227">
        <v>0</v>
      </c>
      <c r="AJ265" s="227" t="s">
        <v>854</v>
      </c>
      <c r="AK265" s="227">
        <v>2</v>
      </c>
      <c r="AL265" s="227" t="s">
        <v>189</v>
      </c>
      <c r="AM265" s="227" t="s">
        <v>77</v>
      </c>
      <c r="AN265" s="227">
        <v>0</v>
      </c>
      <c r="AO265" s="227" t="s">
        <v>77</v>
      </c>
      <c r="AP265" s="227">
        <v>2</v>
      </c>
      <c r="AQ265" s="227" t="s">
        <v>77</v>
      </c>
      <c r="AR265" s="227" t="s">
        <v>537</v>
      </c>
      <c r="AS265" s="227">
        <v>2</v>
      </c>
      <c r="AT265" s="227" t="s">
        <v>325</v>
      </c>
      <c r="AU265" s="227">
        <v>1</v>
      </c>
      <c r="AV265" s="227" t="s">
        <v>189</v>
      </c>
      <c r="AW265" s="227" t="s">
        <v>77</v>
      </c>
      <c r="AX265" s="227">
        <v>0</v>
      </c>
      <c r="AY265" s="227" t="s">
        <v>77</v>
      </c>
      <c r="AZ265" s="227">
        <v>0</v>
      </c>
      <c r="BA265" s="227" t="s">
        <v>77</v>
      </c>
      <c r="BB265" s="227" t="s">
        <v>77</v>
      </c>
      <c r="BC265" s="227">
        <v>0</v>
      </c>
      <c r="BD265" s="227" t="s">
        <v>77</v>
      </c>
      <c r="BE265" s="227">
        <v>0</v>
      </c>
      <c r="BF265" s="227" t="s">
        <v>77</v>
      </c>
      <c r="BG265" s="227" t="s">
        <v>77</v>
      </c>
      <c r="BH265" s="227">
        <v>0</v>
      </c>
      <c r="BI265" s="227" t="s">
        <v>77</v>
      </c>
      <c r="BJ265" s="227">
        <v>0</v>
      </c>
      <c r="BK265" s="227" t="s">
        <v>77</v>
      </c>
      <c r="BL265" s="17">
        <v>5</v>
      </c>
      <c r="BM265" s="126"/>
      <c r="BN265" s="126"/>
      <c r="BO265" s="126"/>
      <c r="BP265" s="126">
        <v>2024</v>
      </c>
      <c r="BQ265" s="126" t="s">
        <v>171</v>
      </c>
      <c r="BS265" s="128"/>
      <c r="BT265" s="221" t="s">
        <v>3052</v>
      </c>
      <c r="BU265" s="118">
        <v>0</v>
      </c>
      <c r="BV265" s="17">
        <v>0</v>
      </c>
      <c r="BW265" s="17">
        <v>3</v>
      </c>
      <c r="BX265" s="17">
        <v>0</v>
      </c>
      <c r="BY265" s="17">
        <v>0</v>
      </c>
      <c r="BZ265" s="17">
        <v>0</v>
      </c>
      <c r="CB265" s="17">
        <v>3</v>
      </c>
      <c r="CC265" s="121">
        <v>5</v>
      </c>
      <c r="CE265" s="118">
        <v>0</v>
      </c>
      <c r="CF265" s="17">
        <v>0</v>
      </c>
      <c r="CG265" s="17">
        <v>3</v>
      </c>
      <c r="CH265" s="17">
        <v>0</v>
      </c>
      <c r="CI265" s="17">
        <v>0</v>
      </c>
      <c r="CJ265" s="17">
        <v>0</v>
      </c>
      <c r="CK265" s="17">
        <v>0</v>
      </c>
      <c r="CL265" s="121">
        <v>3</v>
      </c>
      <c r="CM265" s="17" t="s">
        <v>3053</v>
      </c>
      <c r="CN265" s="17" t="s">
        <v>1587</v>
      </c>
      <c r="CO265" s="17" t="s">
        <v>251</v>
      </c>
      <c r="CP265" s="17">
        <v>31</v>
      </c>
      <c r="CQ265" s="118">
        <v>0</v>
      </c>
      <c r="CR265" s="17">
        <v>0</v>
      </c>
      <c r="CY265" s="121"/>
      <c r="CZ265" s="118"/>
      <c r="DC265" s="121"/>
      <c r="DD265" s="126"/>
      <c r="DF265" s="118"/>
      <c r="DG265" s="17" t="s">
        <v>3049</v>
      </c>
      <c r="DI265" s="126" t="s">
        <v>2778</v>
      </c>
      <c r="DJ265" s="118">
        <v>27</v>
      </c>
      <c r="DK265" s="118" t="s">
        <v>3090</v>
      </c>
      <c r="DL265" s="121"/>
      <c r="DM265" s="17" t="s">
        <v>1156</v>
      </c>
      <c r="DQ265" s="121"/>
      <c r="DY265" s="118"/>
      <c r="ED265" s="121"/>
      <c r="EK265" s="118"/>
      <c r="EL265" s="121"/>
      <c r="EM265" s="118">
        <v>50</v>
      </c>
      <c r="EN265" s="17">
        <v>3</v>
      </c>
      <c r="EO265" s="121"/>
      <c r="EP265" s="17">
        <v>42</v>
      </c>
      <c r="EQ265" s="118"/>
      <c r="ER265" s="121"/>
      <c r="EV265" s="128"/>
      <c r="EW265" s="128"/>
      <c r="EZ265" s="121"/>
      <c r="FB265" s="118"/>
      <c r="FI265" s="121"/>
      <c r="FK265" s="118"/>
      <c r="FZ265" s="129"/>
      <c r="GB265" s="118"/>
      <c r="GH265" s="121"/>
      <c r="GI265" s="118"/>
      <c r="GN265" s="121"/>
      <c r="GO265" s="118"/>
      <c r="GU265" s="121"/>
      <c r="GV265" s="118"/>
      <c r="GY265" s="121"/>
      <c r="GZ265" s="118"/>
      <c r="HA265" s="121"/>
      <c r="HC265" s="118"/>
      <c r="HS265" s="121"/>
      <c r="HT265" s="17" t="s">
        <v>3091</v>
      </c>
    </row>
    <row r="266" spans="1:238" s="17" customFormat="1" ht="12">
      <c r="A266" s="118">
        <v>260</v>
      </c>
      <c r="B266" s="17">
        <v>0</v>
      </c>
      <c r="C266" s="17">
        <v>0</v>
      </c>
      <c r="D266" s="17" t="s">
        <v>663</v>
      </c>
      <c r="E266" s="17" t="s">
        <v>1928</v>
      </c>
      <c r="F266" s="17" t="s">
        <v>2195</v>
      </c>
      <c r="G266" s="17" t="s">
        <v>79</v>
      </c>
      <c r="H266" s="119">
        <v>-15.601924</v>
      </c>
      <c r="I266" s="120">
        <v>-63.2267879999999</v>
      </c>
      <c r="J266" s="17" t="s">
        <v>310</v>
      </c>
      <c r="K266" s="17" t="s">
        <v>2196</v>
      </c>
      <c r="L266" s="17" t="s">
        <v>2174</v>
      </c>
      <c r="M266" s="121" t="s">
        <v>177</v>
      </c>
      <c r="N266" s="122">
        <v>70</v>
      </c>
      <c r="O266" s="123" t="s">
        <v>78</v>
      </c>
      <c r="P266" s="17" t="s">
        <v>178</v>
      </c>
      <c r="Q266" s="121" t="s">
        <v>179</v>
      </c>
      <c r="R266" s="124">
        <v>0</v>
      </c>
      <c r="S266" s="124">
        <v>3</v>
      </c>
      <c r="T266" s="124">
        <v>0</v>
      </c>
      <c r="U266" s="124">
        <v>0</v>
      </c>
      <c r="V266" s="124">
        <v>0</v>
      </c>
      <c r="W266" s="124">
        <v>0</v>
      </c>
      <c r="X266" s="124">
        <v>0</v>
      </c>
      <c r="Y266" s="125">
        <v>0</v>
      </c>
      <c r="Z266" s="17">
        <v>3</v>
      </c>
      <c r="AA266" s="126"/>
      <c r="AB266" s="127" t="s">
        <v>2144</v>
      </c>
      <c r="AC266" s="227" t="s">
        <v>77</v>
      </c>
      <c r="AD266" s="227">
        <v>0</v>
      </c>
      <c r="AE266" s="227" t="s">
        <v>77</v>
      </c>
      <c r="AF266" s="227">
        <v>0</v>
      </c>
      <c r="AG266" s="227" t="s">
        <v>77</v>
      </c>
      <c r="AH266" s="227" t="s">
        <v>1079</v>
      </c>
      <c r="AI266" s="227">
        <v>3</v>
      </c>
      <c r="AJ266" s="227" t="s">
        <v>2144</v>
      </c>
      <c r="AK266" s="227">
        <v>1</v>
      </c>
      <c r="AL266" s="227" t="s">
        <v>178</v>
      </c>
      <c r="AM266" s="227" t="s">
        <v>77</v>
      </c>
      <c r="AN266" s="227">
        <v>0</v>
      </c>
      <c r="AO266" s="227" t="s">
        <v>77</v>
      </c>
      <c r="AP266" s="227">
        <v>0</v>
      </c>
      <c r="AQ266" s="227" t="s">
        <v>77</v>
      </c>
      <c r="AR266" s="227" t="s">
        <v>77</v>
      </c>
      <c r="AS266" s="227">
        <v>0</v>
      </c>
      <c r="AT266" s="227" t="s">
        <v>77</v>
      </c>
      <c r="AU266" s="227">
        <v>0</v>
      </c>
      <c r="AV266" s="227" t="s">
        <v>77</v>
      </c>
      <c r="AW266" s="227" t="s">
        <v>77</v>
      </c>
      <c r="AX266" s="227">
        <v>0</v>
      </c>
      <c r="AY266" s="227" t="s">
        <v>77</v>
      </c>
      <c r="AZ266" s="227">
        <v>0</v>
      </c>
      <c r="BA266" s="227" t="s">
        <v>77</v>
      </c>
      <c r="BB266" s="227" t="s">
        <v>77</v>
      </c>
      <c r="BC266" s="227">
        <v>0</v>
      </c>
      <c r="BD266" s="227" t="s">
        <v>77</v>
      </c>
      <c r="BE266" s="227">
        <v>0</v>
      </c>
      <c r="BF266" s="227" t="s">
        <v>77</v>
      </c>
      <c r="BG266" s="227">
        <v>0</v>
      </c>
      <c r="BH266" s="227">
        <v>0</v>
      </c>
      <c r="BI266" s="227">
        <v>0</v>
      </c>
      <c r="BJ266" s="227">
        <v>0</v>
      </c>
      <c r="BK266" s="227">
        <v>0</v>
      </c>
      <c r="BL266" s="17">
        <v>3</v>
      </c>
      <c r="BM266" s="126"/>
      <c r="BN266" s="126"/>
      <c r="BO266" s="126"/>
      <c r="BP266" s="126">
        <v>2024</v>
      </c>
      <c r="BQ266" s="126" t="s">
        <v>3094</v>
      </c>
      <c r="BS266" s="128"/>
      <c r="BT266" s="221" t="s">
        <v>3052</v>
      </c>
      <c r="BU266" s="118">
        <v>0</v>
      </c>
      <c r="BV266" s="17">
        <v>0</v>
      </c>
      <c r="BW266" s="17">
        <v>3</v>
      </c>
      <c r="BX266" s="17">
        <v>0</v>
      </c>
      <c r="BY266" s="17">
        <v>0</v>
      </c>
      <c r="BZ266" s="17">
        <v>0</v>
      </c>
      <c r="CB266" s="17">
        <v>3</v>
      </c>
      <c r="CC266" s="121">
        <v>3</v>
      </c>
      <c r="CE266" s="118">
        <v>0</v>
      </c>
      <c r="CF266" s="17">
        <v>0</v>
      </c>
      <c r="CG266" s="17">
        <v>3</v>
      </c>
      <c r="CH266" s="17">
        <v>0</v>
      </c>
      <c r="CI266" s="17">
        <v>0</v>
      </c>
      <c r="CJ266" s="17">
        <v>0</v>
      </c>
      <c r="CK266" s="17">
        <v>0</v>
      </c>
      <c r="CL266" s="121">
        <v>3</v>
      </c>
      <c r="CM266" s="17" t="s">
        <v>3053</v>
      </c>
      <c r="CN266" s="17" t="s">
        <v>1587</v>
      </c>
      <c r="CO266" s="17" t="s">
        <v>251</v>
      </c>
      <c r="CP266" s="17">
        <v>31</v>
      </c>
      <c r="CQ266" s="118">
        <v>1</v>
      </c>
      <c r="CR266" s="17">
        <v>0</v>
      </c>
      <c r="CS266" s="17" t="s">
        <v>676</v>
      </c>
      <c r="CY266" s="121"/>
      <c r="CZ266" s="118"/>
      <c r="DC266" s="121"/>
      <c r="DD266" s="126"/>
      <c r="DF266" s="118"/>
      <c r="DG266" s="17" t="s">
        <v>3049</v>
      </c>
      <c r="DI266" s="126" t="s">
        <v>2664</v>
      </c>
      <c r="DJ266" s="118">
        <v>31</v>
      </c>
      <c r="DK266" s="118" t="s">
        <v>3054</v>
      </c>
      <c r="DL266" s="121"/>
      <c r="DM266" s="17" t="s">
        <v>1156</v>
      </c>
      <c r="DQ266" s="121"/>
      <c r="DY266" s="118"/>
      <c r="ED266" s="121"/>
      <c r="EK266" s="118"/>
      <c r="EL266" s="121"/>
      <c r="EM266" s="118">
        <v>100</v>
      </c>
      <c r="EN266" s="17">
        <v>3</v>
      </c>
      <c r="EO266" s="121"/>
      <c r="EP266" s="17">
        <v>92</v>
      </c>
      <c r="EQ266" s="118"/>
      <c r="ER266" s="121"/>
      <c r="EV266" s="128"/>
      <c r="EW266" s="128"/>
      <c r="EZ266" s="121"/>
      <c r="FB266" s="118"/>
      <c r="FI266" s="121"/>
      <c r="FK266" s="118"/>
      <c r="FZ266" s="129"/>
      <c r="GB266" s="118"/>
      <c r="GH266" s="121"/>
      <c r="GI266" s="118"/>
      <c r="GN266" s="121"/>
      <c r="GO266" s="118"/>
      <c r="GU266" s="121"/>
      <c r="GV266" s="118"/>
      <c r="GY266" s="121"/>
      <c r="GZ266" s="118"/>
      <c r="HA266" s="121"/>
      <c r="HC266" s="118"/>
      <c r="HS266" s="121"/>
      <c r="HT266" s="17" t="s">
        <v>3055</v>
      </c>
    </row>
    <row r="267" spans="1:238" s="17" customFormat="1" ht="12">
      <c r="A267" s="118">
        <v>261</v>
      </c>
      <c r="B267" s="17" t="s">
        <v>2197</v>
      </c>
      <c r="C267" s="17" t="s">
        <v>2037</v>
      </c>
      <c r="D267" s="17" t="s">
        <v>663</v>
      </c>
      <c r="E267" s="17" t="s">
        <v>577</v>
      </c>
      <c r="F267" s="17" t="s">
        <v>2198</v>
      </c>
      <c r="G267" s="17" t="s">
        <v>79</v>
      </c>
      <c r="H267" s="119">
        <v>-17.337961591900001</v>
      </c>
      <c r="I267" s="120">
        <v>-66.266654849999995</v>
      </c>
      <c r="J267" s="17" t="s">
        <v>303</v>
      </c>
      <c r="K267" s="17">
        <v>0</v>
      </c>
      <c r="L267" s="17">
        <v>0</v>
      </c>
      <c r="M267" s="121" t="s">
        <v>201</v>
      </c>
      <c r="N267" s="122">
        <v>45</v>
      </c>
      <c r="O267" s="123" t="s">
        <v>78</v>
      </c>
      <c r="P267" s="17" t="s">
        <v>202</v>
      </c>
      <c r="Q267" s="121">
        <v>0</v>
      </c>
      <c r="R267" s="124">
        <v>0</v>
      </c>
      <c r="S267" s="124">
        <v>3</v>
      </c>
      <c r="T267" s="124">
        <v>0</v>
      </c>
      <c r="U267" s="124">
        <v>0</v>
      </c>
      <c r="V267" s="124">
        <v>2</v>
      </c>
      <c r="W267" s="124">
        <v>0</v>
      </c>
      <c r="X267" s="124">
        <v>0</v>
      </c>
      <c r="Y267" s="125">
        <v>2</v>
      </c>
      <c r="Z267" s="17">
        <v>7</v>
      </c>
      <c r="AA267" s="126"/>
      <c r="AB267" s="127" t="s">
        <v>248</v>
      </c>
      <c r="AC267" s="227" t="s">
        <v>77</v>
      </c>
      <c r="AD267" s="227">
        <v>0</v>
      </c>
      <c r="AE267" s="227" t="s">
        <v>77</v>
      </c>
      <c r="AF267" s="227">
        <v>0</v>
      </c>
      <c r="AG267" s="227" t="s">
        <v>77</v>
      </c>
      <c r="AH267" s="227" t="s">
        <v>257</v>
      </c>
      <c r="AI267" s="227">
        <v>3</v>
      </c>
      <c r="AJ267" s="227" t="s">
        <v>248</v>
      </c>
      <c r="AK267" s="227">
        <v>1</v>
      </c>
      <c r="AL267" s="227" t="s">
        <v>189</v>
      </c>
      <c r="AM267" s="227" t="s">
        <v>77</v>
      </c>
      <c r="AN267" s="227">
        <v>0</v>
      </c>
      <c r="AO267" s="227" t="s">
        <v>77</v>
      </c>
      <c r="AP267" s="227">
        <v>0</v>
      </c>
      <c r="AQ267" s="227" t="s">
        <v>77</v>
      </c>
      <c r="AR267" s="227" t="s">
        <v>537</v>
      </c>
      <c r="AS267" s="227">
        <v>2</v>
      </c>
      <c r="AT267" s="227" t="s">
        <v>249</v>
      </c>
      <c r="AU267" s="227">
        <v>0</v>
      </c>
      <c r="AV267" s="227" t="s">
        <v>189</v>
      </c>
      <c r="AW267" s="227" t="s">
        <v>77</v>
      </c>
      <c r="AX267" s="227">
        <v>0</v>
      </c>
      <c r="AY267" s="227" t="s">
        <v>77</v>
      </c>
      <c r="AZ267" s="227">
        <v>0</v>
      </c>
      <c r="BA267" s="227" t="s">
        <v>77</v>
      </c>
      <c r="BB267" s="227" t="s">
        <v>77</v>
      </c>
      <c r="BC267" s="227">
        <v>0</v>
      </c>
      <c r="BD267" s="227" t="s">
        <v>77</v>
      </c>
      <c r="BE267" s="227">
        <v>0</v>
      </c>
      <c r="BF267" s="227" t="s">
        <v>77</v>
      </c>
      <c r="BG267" s="227" t="s">
        <v>784</v>
      </c>
      <c r="BH267" s="227">
        <v>2</v>
      </c>
      <c r="BI267" s="227" t="s">
        <v>249</v>
      </c>
      <c r="BJ267" s="227">
        <v>0</v>
      </c>
      <c r="BK267" s="227" t="s">
        <v>189</v>
      </c>
      <c r="BL267" s="17">
        <v>7</v>
      </c>
      <c r="BM267" s="126"/>
      <c r="BN267" s="126"/>
      <c r="BO267" s="126"/>
      <c r="BP267" s="126">
        <v>2024</v>
      </c>
      <c r="BQ267" s="126" t="s">
        <v>172</v>
      </c>
      <c r="BS267" s="128"/>
      <c r="BT267" s="221" t="s">
        <v>3095</v>
      </c>
      <c r="BU267" s="118">
        <v>0</v>
      </c>
      <c r="BV267" s="17">
        <v>0</v>
      </c>
      <c r="BW267" s="17">
        <v>0</v>
      </c>
      <c r="BX267" s="17">
        <v>0</v>
      </c>
      <c r="BY267" s="17">
        <v>0</v>
      </c>
      <c r="BZ267" s="17">
        <v>0</v>
      </c>
      <c r="CB267" s="17">
        <v>0</v>
      </c>
      <c r="CC267" s="121">
        <v>7</v>
      </c>
      <c r="CE267" s="118">
        <v>0</v>
      </c>
      <c r="CF267" s="17">
        <v>0</v>
      </c>
      <c r="CG267" s="17">
        <v>0</v>
      </c>
      <c r="CH267" s="17">
        <v>0</v>
      </c>
      <c r="CI267" s="17">
        <v>0</v>
      </c>
      <c r="CJ267" s="17">
        <v>0</v>
      </c>
      <c r="CK267" s="17">
        <v>0</v>
      </c>
      <c r="CL267" s="121">
        <v>0</v>
      </c>
      <c r="CM267" s="17" t="s">
        <v>1481</v>
      </c>
      <c r="CN267" s="17" t="s">
        <v>3043</v>
      </c>
      <c r="CO267" s="17" t="s">
        <v>224</v>
      </c>
      <c r="CP267" s="17">
        <v>2</v>
      </c>
      <c r="CQ267" s="118">
        <v>0</v>
      </c>
      <c r="CR267" s="17">
        <v>0</v>
      </c>
      <c r="CY267" s="121"/>
      <c r="CZ267" s="118"/>
      <c r="DC267" s="121"/>
      <c r="DD267" s="126"/>
      <c r="DF267" s="118"/>
      <c r="DG267" s="17" t="s">
        <v>1148</v>
      </c>
      <c r="DI267" s="126" t="s">
        <v>2782</v>
      </c>
      <c r="DJ267" s="118">
        <v>4</v>
      </c>
      <c r="DK267" s="118" t="s">
        <v>130</v>
      </c>
      <c r="DL267" s="121"/>
      <c r="DM267" s="17" t="s">
        <v>130</v>
      </c>
      <c r="DQ267" s="121"/>
      <c r="DY267" s="118"/>
      <c r="ED267" s="121"/>
      <c r="EK267" s="118"/>
      <c r="EL267" s="121"/>
      <c r="EM267" s="118">
        <v>70</v>
      </c>
      <c r="EN267" s="17">
        <v>0</v>
      </c>
      <c r="EO267" s="121"/>
      <c r="EP267" s="17">
        <v>64</v>
      </c>
      <c r="EQ267" s="118"/>
      <c r="ER267" s="121"/>
      <c r="EV267" s="128"/>
      <c r="EW267" s="128"/>
      <c r="EZ267" s="121"/>
      <c r="FB267" s="118"/>
      <c r="FI267" s="121"/>
      <c r="FK267" s="118"/>
      <c r="FZ267" s="129"/>
      <c r="GB267" s="118"/>
      <c r="GH267" s="121"/>
      <c r="GI267" s="118"/>
      <c r="GN267" s="121"/>
      <c r="GO267" s="118"/>
      <c r="GU267" s="121"/>
      <c r="GV267" s="118"/>
      <c r="GY267" s="121"/>
      <c r="GZ267" s="118"/>
      <c r="HA267" s="121"/>
      <c r="HC267" s="118"/>
      <c r="HS267" s="121"/>
      <c r="HT267" s="17" t="s">
        <v>130</v>
      </c>
    </row>
    <row r="268" spans="1:238" s="17" customFormat="1" ht="12">
      <c r="A268" s="118">
        <v>262</v>
      </c>
      <c r="B268" s="17">
        <v>0</v>
      </c>
      <c r="C268" s="17" t="s">
        <v>2191</v>
      </c>
      <c r="D268" s="17" t="s">
        <v>663</v>
      </c>
      <c r="E268" s="17" t="s">
        <v>1854</v>
      </c>
      <c r="F268" s="17" t="s">
        <v>2199</v>
      </c>
      <c r="G268" s="17" t="s">
        <v>79</v>
      </c>
      <c r="H268" s="119">
        <v>-19.062793899999999</v>
      </c>
      <c r="I268" s="120">
        <v>-65.290175259999998</v>
      </c>
      <c r="J268" s="17" t="s">
        <v>321</v>
      </c>
      <c r="K268" s="17" t="s">
        <v>1024</v>
      </c>
      <c r="L268" s="17" t="s">
        <v>1024</v>
      </c>
      <c r="M268" s="121" t="s">
        <v>1051</v>
      </c>
      <c r="N268" s="122">
        <v>25</v>
      </c>
      <c r="O268" s="123" t="s">
        <v>78</v>
      </c>
      <c r="P268" s="17" t="s">
        <v>202</v>
      </c>
      <c r="Q268" s="121" t="s">
        <v>179</v>
      </c>
      <c r="R268" s="124">
        <v>0</v>
      </c>
      <c r="S268" s="124">
        <v>3</v>
      </c>
      <c r="T268" s="124">
        <v>0</v>
      </c>
      <c r="U268" s="124">
        <v>0</v>
      </c>
      <c r="V268" s="124">
        <v>2</v>
      </c>
      <c r="W268" s="124">
        <v>0</v>
      </c>
      <c r="X268" s="124">
        <v>0</v>
      </c>
      <c r="Y268" s="125">
        <v>0</v>
      </c>
      <c r="Z268" s="17">
        <v>5</v>
      </c>
      <c r="AA268" s="126"/>
      <c r="AB268" s="127" t="s">
        <v>248</v>
      </c>
      <c r="AC268" s="227" t="s">
        <v>77</v>
      </c>
      <c r="AD268" s="227">
        <v>0</v>
      </c>
      <c r="AE268" s="227" t="s">
        <v>77</v>
      </c>
      <c r="AF268" s="227">
        <v>0</v>
      </c>
      <c r="AG268" s="227" t="s">
        <v>77</v>
      </c>
      <c r="AH268" s="227" t="s">
        <v>257</v>
      </c>
      <c r="AI268" s="227">
        <v>3</v>
      </c>
      <c r="AJ268" s="227" t="s">
        <v>248</v>
      </c>
      <c r="AK268" s="227">
        <v>1</v>
      </c>
      <c r="AL268" s="227" t="s">
        <v>206</v>
      </c>
      <c r="AM268" s="227" t="s">
        <v>77</v>
      </c>
      <c r="AN268" s="227">
        <v>0</v>
      </c>
      <c r="AO268" s="227" t="s">
        <v>77</v>
      </c>
      <c r="AP268" s="227">
        <v>0</v>
      </c>
      <c r="AQ268" s="227" t="s">
        <v>77</v>
      </c>
      <c r="AR268" s="227" t="s">
        <v>537</v>
      </c>
      <c r="AS268" s="227">
        <v>2</v>
      </c>
      <c r="AT268" s="227" t="s">
        <v>249</v>
      </c>
      <c r="AU268" s="227">
        <v>0</v>
      </c>
      <c r="AV268" s="227" t="s">
        <v>189</v>
      </c>
      <c r="AW268" s="227">
        <v>0</v>
      </c>
      <c r="AX268" s="227">
        <v>0</v>
      </c>
      <c r="AY268" s="227">
        <v>0</v>
      </c>
      <c r="AZ268" s="227">
        <v>0</v>
      </c>
      <c r="BA268" s="227">
        <v>0</v>
      </c>
      <c r="BB268" s="227">
        <v>0</v>
      </c>
      <c r="BC268" s="227">
        <v>0</v>
      </c>
      <c r="BD268" s="227">
        <v>0</v>
      </c>
      <c r="BE268" s="227">
        <v>0</v>
      </c>
      <c r="BF268" s="227">
        <v>0</v>
      </c>
      <c r="BG268" s="227" t="s">
        <v>77</v>
      </c>
      <c r="BH268" s="227">
        <v>0</v>
      </c>
      <c r="BI268" s="227" t="s">
        <v>77</v>
      </c>
      <c r="BJ268" s="227">
        <v>0</v>
      </c>
      <c r="BK268" s="227" t="s">
        <v>77</v>
      </c>
      <c r="BL268" s="17">
        <v>5</v>
      </c>
      <c r="BM268" s="126"/>
      <c r="BN268" s="126"/>
      <c r="BO268" s="126"/>
      <c r="BP268" s="126">
        <v>2024</v>
      </c>
      <c r="BQ268" s="126" t="s">
        <v>172</v>
      </c>
      <c r="BS268" s="128"/>
      <c r="BT268" s="221" t="s">
        <v>3052</v>
      </c>
      <c r="BU268" s="118">
        <v>0</v>
      </c>
      <c r="BV268" s="17">
        <v>0</v>
      </c>
      <c r="BW268" s="17">
        <v>3</v>
      </c>
      <c r="BX268" s="17">
        <v>0</v>
      </c>
      <c r="BY268" s="17">
        <v>0</v>
      </c>
      <c r="BZ268" s="17">
        <v>0</v>
      </c>
      <c r="CB268" s="17">
        <v>3</v>
      </c>
      <c r="CC268" s="121">
        <v>5</v>
      </c>
      <c r="CE268" s="118">
        <v>0</v>
      </c>
      <c r="CF268" s="17">
        <v>0</v>
      </c>
      <c r="CG268" s="17">
        <v>3</v>
      </c>
      <c r="CH268" s="17">
        <v>0</v>
      </c>
      <c r="CI268" s="17">
        <v>0</v>
      </c>
      <c r="CJ268" s="17">
        <v>0</v>
      </c>
      <c r="CK268" s="17">
        <v>0</v>
      </c>
      <c r="CL268" s="121">
        <v>3</v>
      </c>
      <c r="CM268" s="17" t="s">
        <v>3053</v>
      </c>
      <c r="CN268" s="17" t="s">
        <v>1587</v>
      </c>
      <c r="CO268" s="17" t="s">
        <v>251</v>
      </c>
      <c r="CP268" s="17">
        <v>31</v>
      </c>
      <c r="CQ268" s="118">
        <v>0</v>
      </c>
      <c r="CR268" s="17">
        <v>0</v>
      </c>
      <c r="CY268" s="121"/>
      <c r="CZ268" s="118"/>
      <c r="DC268" s="121"/>
      <c r="DD268" s="126"/>
      <c r="DF268" s="118"/>
      <c r="DG268" s="17" t="s">
        <v>3049</v>
      </c>
      <c r="DI268" s="126" t="s">
        <v>2778</v>
      </c>
      <c r="DJ268" s="118">
        <v>27</v>
      </c>
      <c r="DK268" s="118" t="s">
        <v>3090</v>
      </c>
      <c r="DL268" s="121"/>
      <c r="DM268" s="17" t="s">
        <v>1156</v>
      </c>
      <c r="DQ268" s="121"/>
      <c r="DY268" s="118"/>
      <c r="ED268" s="121"/>
      <c r="EK268" s="118"/>
      <c r="EL268" s="121"/>
      <c r="EM268" s="118">
        <v>50</v>
      </c>
      <c r="EN268" s="17">
        <v>3</v>
      </c>
      <c r="EO268" s="121"/>
      <c r="EP268" s="17">
        <v>42</v>
      </c>
      <c r="EQ268" s="118"/>
      <c r="ER268" s="121"/>
      <c r="EV268" s="128"/>
      <c r="EW268" s="128"/>
      <c r="EZ268" s="121"/>
      <c r="FB268" s="118"/>
      <c r="FI268" s="121"/>
      <c r="FK268" s="118"/>
      <c r="FZ268" s="129"/>
      <c r="GB268" s="118"/>
      <c r="GH268" s="121"/>
      <c r="GI268" s="118"/>
      <c r="GN268" s="121"/>
      <c r="GO268" s="118"/>
      <c r="GU268" s="121"/>
      <c r="GV268" s="118"/>
      <c r="GY268" s="121"/>
      <c r="GZ268" s="118"/>
      <c r="HA268" s="121"/>
      <c r="HC268" s="118"/>
      <c r="HS268" s="121"/>
      <c r="HT268" s="17" t="s">
        <v>3091</v>
      </c>
    </row>
    <row r="269" spans="1:238" s="17" customFormat="1" ht="12">
      <c r="A269" s="118">
        <v>263</v>
      </c>
      <c r="B269" s="17" t="s">
        <v>1028</v>
      </c>
      <c r="C269" s="17">
        <v>0</v>
      </c>
      <c r="D269" s="17" t="s">
        <v>663</v>
      </c>
      <c r="E269" s="17" t="s">
        <v>1845</v>
      </c>
      <c r="F269" s="17" t="s">
        <v>2200</v>
      </c>
      <c r="G269" s="17" t="s">
        <v>79</v>
      </c>
      <c r="H269" s="119">
        <v>-19.589504000000002</v>
      </c>
      <c r="I269" s="120">
        <v>-65.762817999999996</v>
      </c>
      <c r="J269" s="17" t="s">
        <v>321</v>
      </c>
      <c r="K269" s="17" t="s">
        <v>2201</v>
      </c>
      <c r="L269" s="17" t="s">
        <v>1071</v>
      </c>
      <c r="M269" s="121" t="s">
        <v>1064</v>
      </c>
      <c r="N269" s="122">
        <v>8</v>
      </c>
      <c r="O269" s="123" t="s">
        <v>610</v>
      </c>
      <c r="P269" s="17" t="s">
        <v>202</v>
      </c>
      <c r="Q269" s="121" t="s">
        <v>179</v>
      </c>
      <c r="R269" s="124">
        <v>0</v>
      </c>
      <c r="S269" s="124">
        <v>3</v>
      </c>
      <c r="T269" s="124">
        <v>0</v>
      </c>
      <c r="U269" s="124">
        <v>0</v>
      </c>
      <c r="V269" s="124">
        <v>2</v>
      </c>
      <c r="W269" s="124">
        <v>0</v>
      </c>
      <c r="X269" s="124">
        <v>0</v>
      </c>
      <c r="Y269" s="125">
        <v>0</v>
      </c>
      <c r="Z269" s="17">
        <v>5</v>
      </c>
      <c r="AA269" s="126"/>
      <c r="AB269" s="127" t="s">
        <v>248</v>
      </c>
      <c r="AC269" s="227" t="s">
        <v>77</v>
      </c>
      <c r="AD269" s="227">
        <v>0</v>
      </c>
      <c r="AE269" s="227" t="s">
        <v>77</v>
      </c>
      <c r="AF269" s="227">
        <v>0</v>
      </c>
      <c r="AG269" s="227" t="s">
        <v>77</v>
      </c>
      <c r="AH269" s="227" t="s">
        <v>257</v>
      </c>
      <c r="AI269" s="227">
        <v>3</v>
      </c>
      <c r="AJ269" s="227" t="s">
        <v>248</v>
      </c>
      <c r="AK269" s="227">
        <v>1</v>
      </c>
      <c r="AL269" s="227" t="s">
        <v>189</v>
      </c>
      <c r="AM269" s="227" t="s">
        <v>77</v>
      </c>
      <c r="AN269" s="227">
        <v>0</v>
      </c>
      <c r="AO269" s="227" t="s">
        <v>77</v>
      </c>
      <c r="AP269" s="227">
        <v>0</v>
      </c>
      <c r="AQ269" s="227" t="s">
        <v>77</v>
      </c>
      <c r="AR269" s="227" t="s">
        <v>537</v>
      </c>
      <c r="AS269" s="227">
        <v>2</v>
      </c>
      <c r="AT269" s="227" t="s">
        <v>249</v>
      </c>
      <c r="AU269" s="227">
        <v>0</v>
      </c>
      <c r="AV269" s="227" t="s">
        <v>189</v>
      </c>
      <c r="AW269" s="227" t="s">
        <v>77</v>
      </c>
      <c r="AX269" s="227">
        <v>0</v>
      </c>
      <c r="AY269" s="227" t="s">
        <v>77</v>
      </c>
      <c r="AZ269" s="227">
        <v>0</v>
      </c>
      <c r="BA269" s="227" t="s">
        <v>77</v>
      </c>
      <c r="BB269" s="227" t="s">
        <v>77</v>
      </c>
      <c r="BC269" s="227">
        <v>0</v>
      </c>
      <c r="BD269" s="227" t="s">
        <v>77</v>
      </c>
      <c r="BE269" s="227">
        <v>0</v>
      </c>
      <c r="BF269" s="227" t="s">
        <v>77</v>
      </c>
      <c r="BG269" s="227" t="s">
        <v>77</v>
      </c>
      <c r="BH269" s="227">
        <v>0</v>
      </c>
      <c r="BI269" s="227" t="s">
        <v>77</v>
      </c>
      <c r="BJ269" s="227">
        <v>0</v>
      </c>
      <c r="BK269" s="227" t="s">
        <v>77</v>
      </c>
      <c r="BL269" s="17">
        <v>5</v>
      </c>
      <c r="BM269" s="126"/>
      <c r="BN269" s="126"/>
      <c r="BO269" s="126"/>
      <c r="BP269" s="126">
        <v>2024</v>
      </c>
      <c r="BQ269" s="126" t="s">
        <v>172</v>
      </c>
      <c r="BS269" s="128"/>
      <c r="BT269" s="221" t="s">
        <v>3052</v>
      </c>
      <c r="BU269" s="118">
        <v>0</v>
      </c>
      <c r="BV269" s="17">
        <v>0</v>
      </c>
      <c r="BW269" s="17">
        <v>3</v>
      </c>
      <c r="BX269" s="17">
        <v>0</v>
      </c>
      <c r="BY269" s="17">
        <v>0</v>
      </c>
      <c r="BZ269" s="17">
        <v>0</v>
      </c>
      <c r="CB269" s="17">
        <v>3</v>
      </c>
      <c r="CC269" s="121">
        <v>5</v>
      </c>
      <c r="CE269" s="118">
        <v>0</v>
      </c>
      <c r="CF269" s="17">
        <v>0</v>
      </c>
      <c r="CG269" s="17">
        <v>3</v>
      </c>
      <c r="CH269" s="17">
        <v>0</v>
      </c>
      <c r="CI269" s="17">
        <v>0</v>
      </c>
      <c r="CJ269" s="17">
        <v>0</v>
      </c>
      <c r="CK269" s="17">
        <v>0</v>
      </c>
      <c r="CL269" s="121">
        <v>3</v>
      </c>
      <c r="CM269" s="17" t="s">
        <v>3053</v>
      </c>
      <c r="CN269" s="17" t="s">
        <v>1587</v>
      </c>
      <c r="CO269" s="17" t="s">
        <v>251</v>
      </c>
      <c r="CP269" s="17">
        <v>31</v>
      </c>
      <c r="CQ269" s="118">
        <v>1</v>
      </c>
      <c r="CR269" s="17">
        <v>0</v>
      </c>
      <c r="CS269" s="17" t="s">
        <v>676</v>
      </c>
      <c r="CY269" s="121"/>
      <c r="CZ269" s="118"/>
      <c r="DC269" s="121"/>
      <c r="DD269" s="126"/>
      <c r="DF269" s="118"/>
      <c r="DG269" s="17" t="s">
        <v>3049</v>
      </c>
      <c r="DI269" s="126" t="s">
        <v>2664</v>
      </c>
      <c r="DJ269" s="118">
        <v>31</v>
      </c>
      <c r="DK269" s="118" t="s">
        <v>3054</v>
      </c>
      <c r="DL269" s="121"/>
      <c r="DM269" s="17" t="s">
        <v>1156</v>
      </c>
      <c r="DQ269" s="121"/>
      <c r="DY269" s="118"/>
      <c r="ED269" s="121"/>
      <c r="EK269" s="118"/>
      <c r="EL269" s="129"/>
      <c r="EM269" s="118">
        <v>30</v>
      </c>
      <c r="EN269" s="17">
        <v>3</v>
      </c>
      <c r="EO269" s="121"/>
      <c r="EP269" s="17">
        <v>23</v>
      </c>
      <c r="EQ269" s="118"/>
      <c r="ER269" s="121"/>
      <c r="EV269" s="128"/>
      <c r="EW269" s="128"/>
      <c r="EZ269" s="121"/>
      <c r="FB269" s="118"/>
      <c r="FI269" s="121"/>
      <c r="FK269" s="118"/>
      <c r="FZ269" s="129"/>
      <c r="GB269" s="118"/>
      <c r="GH269" s="121"/>
      <c r="GI269" s="118"/>
      <c r="GN269" s="121"/>
      <c r="GO269" s="118"/>
      <c r="GU269" s="121"/>
      <c r="GV269" s="118"/>
      <c r="GY269" s="121"/>
      <c r="GZ269" s="118"/>
      <c r="HA269" s="121"/>
      <c r="HC269" s="118"/>
      <c r="HS269" s="121"/>
      <c r="HT269" s="17" t="s">
        <v>3055</v>
      </c>
    </row>
    <row r="270" spans="1:238" s="17" customFormat="1" ht="12">
      <c r="A270" s="118">
        <v>264</v>
      </c>
      <c r="B270" s="17">
        <v>0</v>
      </c>
      <c r="C270" s="17" t="s">
        <v>2037</v>
      </c>
      <c r="D270" s="17" t="s">
        <v>663</v>
      </c>
      <c r="E270" s="17" t="s">
        <v>621</v>
      </c>
      <c r="F270" s="17" t="s">
        <v>2202</v>
      </c>
      <c r="G270" s="17" t="s">
        <v>79</v>
      </c>
      <c r="H270" s="119">
        <v>-17.536989999999999</v>
      </c>
      <c r="I270" s="120">
        <v>-63.202848000000003</v>
      </c>
      <c r="J270" s="17" t="s">
        <v>338</v>
      </c>
      <c r="K270" s="17" t="s">
        <v>256</v>
      </c>
      <c r="L270" s="17" t="s">
        <v>256</v>
      </c>
      <c r="M270" s="121" t="s">
        <v>177</v>
      </c>
      <c r="N270" s="122">
        <v>40</v>
      </c>
      <c r="O270" s="123" t="s">
        <v>78</v>
      </c>
      <c r="P270" s="17" t="s">
        <v>202</v>
      </c>
      <c r="Q270" s="121" t="s">
        <v>179</v>
      </c>
      <c r="R270" s="124">
        <v>0</v>
      </c>
      <c r="S270" s="124">
        <v>3</v>
      </c>
      <c r="T270" s="124">
        <v>0</v>
      </c>
      <c r="U270" s="124">
        <v>0</v>
      </c>
      <c r="V270" s="124">
        <v>3</v>
      </c>
      <c r="W270" s="124">
        <v>1</v>
      </c>
      <c r="X270" s="124">
        <v>0</v>
      </c>
      <c r="Y270" s="125">
        <v>0</v>
      </c>
      <c r="Z270" s="17">
        <v>7</v>
      </c>
      <c r="AA270" s="126"/>
      <c r="AB270" s="127" t="s">
        <v>248</v>
      </c>
      <c r="AC270" s="227" t="s">
        <v>77</v>
      </c>
      <c r="AD270" s="227">
        <v>0</v>
      </c>
      <c r="AE270" s="227" t="s">
        <v>77</v>
      </c>
      <c r="AF270" s="227">
        <v>0</v>
      </c>
      <c r="AG270" s="227" t="s">
        <v>77</v>
      </c>
      <c r="AH270" s="227" t="s">
        <v>257</v>
      </c>
      <c r="AI270" s="227">
        <v>3</v>
      </c>
      <c r="AJ270" s="227" t="s">
        <v>248</v>
      </c>
      <c r="AK270" s="227">
        <v>1</v>
      </c>
      <c r="AL270" s="227" t="s">
        <v>189</v>
      </c>
      <c r="AM270" s="227" t="s">
        <v>77</v>
      </c>
      <c r="AN270" s="227">
        <v>0</v>
      </c>
      <c r="AO270" s="227" t="s">
        <v>77</v>
      </c>
      <c r="AP270" s="227">
        <v>0</v>
      </c>
      <c r="AQ270" s="227" t="s">
        <v>77</v>
      </c>
      <c r="AR270" s="227" t="s">
        <v>537</v>
      </c>
      <c r="AS270" s="227">
        <v>3</v>
      </c>
      <c r="AT270" s="227" t="s">
        <v>249</v>
      </c>
      <c r="AU270" s="227">
        <v>0</v>
      </c>
      <c r="AV270" s="227" t="s">
        <v>189</v>
      </c>
      <c r="AW270" s="227" t="s">
        <v>708</v>
      </c>
      <c r="AX270" s="227">
        <v>1</v>
      </c>
      <c r="AY270" s="227" t="s">
        <v>249</v>
      </c>
      <c r="AZ270" s="227">
        <v>0</v>
      </c>
      <c r="BA270" s="227" t="s">
        <v>189</v>
      </c>
      <c r="BB270" s="227" t="s">
        <v>77</v>
      </c>
      <c r="BC270" s="227">
        <v>0</v>
      </c>
      <c r="BD270" s="227" t="s">
        <v>77</v>
      </c>
      <c r="BE270" s="227">
        <v>0</v>
      </c>
      <c r="BF270" s="227" t="s">
        <v>77</v>
      </c>
      <c r="BG270" s="227" t="s">
        <v>77</v>
      </c>
      <c r="BH270" s="227">
        <v>0</v>
      </c>
      <c r="BI270" s="227" t="s">
        <v>77</v>
      </c>
      <c r="BJ270" s="227">
        <v>0</v>
      </c>
      <c r="BK270" s="227" t="s">
        <v>77</v>
      </c>
      <c r="BL270" s="17">
        <v>7</v>
      </c>
      <c r="BM270" s="126"/>
      <c r="BN270" s="126"/>
      <c r="BO270" s="126"/>
      <c r="BP270" s="126">
        <v>2024</v>
      </c>
      <c r="BQ270" s="126" t="s">
        <v>172</v>
      </c>
      <c r="BS270" s="128"/>
      <c r="BT270" s="221" t="s">
        <v>3047</v>
      </c>
      <c r="BU270" s="118">
        <v>0</v>
      </c>
      <c r="BV270" s="17">
        <v>0</v>
      </c>
      <c r="BW270" s="17">
        <v>1</v>
      </c>
      <c r="BX270" s="17">
        <v>0</v>
      </c>
      <c r="BY270" s="17">
        <v>0</v>
      </c>
      <c r="BZ270" s="17">
        <v>0</v>
      </c>
      <c r="CB270" s="17">
        <v>1</v>
      </c>
      <c r="CC270" s="121">
        <v>7</v>
      </c>
      <c r="CE270" s="118">
        <v>0</v>
      </c>
      <c r="CF270" s="17">
        <v>0</v>
      </c>
      <c r="CG270" s="17">
        <v>1</v>
      </c>
      <c r="CH270" s="17">
        <v>0</v>
      </c>
      <c r="CI270" s="17">
        <v>0</v>
      </c>
      <c r="CJ270" s="17">
        <v>0</v>
      </c>
      <c r="CK270" s="17">
        <v>0</v>
      </c>
      <c r="CL270" s="121">
        <v>1</v>
      </c>
      <c r="CM270" s="17" t="s">
        <v>3048</v>
      </c>
      <c r="CN270" s="17" t="s">
        <v>1507</v>
      </c>
      <c r="CO270" s="17" t="s">
        <v>247</v>
      </c>
      <c r="CP270" s="17">
        <v>4</v>
      </c>
      <c r="CQ270" s="118">
        <v>0</v>
      </c>
      <c r="CR270" s="17">
        <v>0</v>
      </c>
      <c r="CY270" s="121"/>
      <c r="CZ270" s="118"/>
      <c r="DC270" s="121"/>
      <c r="DD270" s="126"/>
      <c r="DF270" s="118"/>
      <c r="DG270" s="17" t="s">
        <v>3049</v>
      </c>
      <c r="DI270" s="126" t="s">
        <v>2784</v>
      </c>
      <c r="DJ270" s="118">
        <v>9</v>
      </c>
      <c r="DK270" s="118" t="s">
        <v>3096</v>
      </c>
      <c r="DL270" s="121"/>
      <c r="DM270" s="17" t="s">
        <v>1120</v>
      </c>
      <c r="DQ270" s="121"/>
      <c r="DY270" s="118"/>
      <c r="ED270" s="121"/>
      <c r="EK270" s="118"/>
      <c r="EL270" s="121"/>
      <c r="EM270" s="118">
        <v>70</v>
      </c>
      <c r="EN270" s="17">
        <v>1</v>
      </c>
      <c r="EO270" s="121"/>
      <c r="EP270" s="17">
        <v>59</v>
      </c>
      <c r="EQ270" s="118"/>
      <c r="ER270" s="121"/>
      <c r="EV270" s="128"/>
      <c r="EW270" s="128"/>
      <c r="EZ270" s="121"/>
      <c r="FB270" s="118"/>
      <c r="FI270" s="121"/>
      <c r="FK270" s="118"/>
      <c r="FZ270" s="129"/>
      <c r="GB270" s="118"/>
      <c r="GH270" s="121"/>
      <c r="GI270" s="118"/>
      <c r="GN270" s="121"/>
      <c r="GO270" s="118"/>
      <c r="GU270" s="121"/>
      <c r="GV270" s="118"/>
      <c r="GY270" s="121"/>
      <c r="GZ270" s="118"/>
      <c r="HA270" s="121"/>
      <c r="HC270" s="118"/>
      <c r="HS270" s="121"/>
      <c r="HT270" s="17" t="s">
        <v>3097</v>
      </c>
    </row>
    <row r="271" spans="1:238" s="17" customFormat="1" ht="12">
      <c r="A271" s="118">
        <v>265</v>
      </c>
      <c r="B271" s="17" t="s">
        <v>2203</v>
      </c>
      <c r="C271" s="17">
        <v>0</v>
      </c>
      <c r="D271" s="17" t="s">
        <v>663</v>
      </c>
      <c r="E271" s="17" t="s">
        <v>1900</v>
      </c>
      <c r="F271" s="17" t="s">
        <v>2204</v>
      </c>
      <c r="G271" s="17" t="s">
        <v>79</v>
      </c>
      <c r="H271" s="119">
        <v>-16.413111000000001</v>
      </c>
      <c r="I271" s="120">
        <v>-60.982582999999998</v>
      </c>
      <c r="J271" s="17" t="s">
        <v>310</v>
      </c>
      <c r="K271" s="17" t="s">
        <v>2205</v>
      </c>
      <c r="L271" s="17" t="s">
        <v>2206</v>
      </c>
      <c r="M271" s="121" t="s">
        <v>177</v>
      </c>
      <c r="N271" s="122">
        <v>60</v>
      </c>
      <c r="O271" s="123" t="s">
        <v>78</v>
      </c>
      <c r="P271" s="17" t="s">
        <v>196</v>
      </c>
      <c r="Q271" s="121" t="s">
        <v>179</v>
      </c>
      <c r="R271" s="124">
        <v>0</v>
      </c>
      <c r="S271" s="124">
        <v>0</v>
      </c>
      <c r="T271" s="124">
        <v>1</v>
      </c>
      <c r="U271" s="124">
        <v>0</v>
      </c>
      <c r="V271" s="124">
        <v>3</v>
      </c>
      <c r="W271" s="124">
        <v>0</v>
      </c>
      <c r="X271" s="124">
        <v>0</v>
      </c>
      <c r="Y271" s="125">
        <v>0</v>
      </c>
      <c r="Z271" s="17">
        <v>4</v>
      </c>
      <c r="AA271" s="126"/>
      <c r="AB271" s="127" t="s">
        <v>191</v>
      </c>
      <c r="AC271" s="227" t="s">
        <v>2207</v>
      </c>
      <c r="AD271" s="227">
        <v>1</v>
      </c>
      <c r="AE271" s="227" t="s">
        <v>181</v>
      </c>
      <c r="AF271" s="227">
        <v>1</v>
      </c>
      <c r="AG271" s="227" t="s">
        <v>195</v>
      </c>
      <c r="AH271" s="227" t="s">
        <v>2208</v>
      </c>
      <c r="AI271" s="227">
        <v>0</v>
      </c>
      <c r="AJ271" s="227" t="s">
        <v>184</v>
      </c>
      <c r="AK271" s="227">
        <v>1</v>
      </c>
      <c r="AL271" s="227" t="s">
        <v>195</v>
      </c>
      <c r="AM271" s="227" t="s">
        <v>77</v>
      </c>
      <c r="AN271" s="227">
        <v>0</v>
      </c>
      <c r="AO271" s="227" t="s">
        <v>77</v>
      </c>
      <c r="AP271" s="227">
        <v>0</v>
      </c>
      <c r="AQ271" s="227" t="s">
        <v>77</v>
      </c>
      <c r="AR271" s="227" t="s">
        <v>198</v>
      </c>
      <c r="AS271" s="227">
        <v>3</v>
      </c>
      <c r="AT271" s="227" t="s">
        <v>187</v>
      </c>
      <c r="AU271" s="227">
        <v>1</v>
      </c>
      <c r="AV271" s="227" t="s">
        <v>195</v>
      </c>
      <c r="AW271" s="227" t="s">
        <v>77</v>
      </c>
      <c r="AX271" s="227">
        <v>0</v>
      </c>
      <c r="AY271" s="227" t="s">
        <v>77</v>
      </c>
      <c r="AZ271" s="227">
        <v>0</v>
      </c>
      <c r="BA271" s="227" t="s">
        <v>77</v>
      </c>
      <c r="BB271" s="227" t="s">
        <v>77</v>
      </c>
      <c r="BC271" s="227">
        <v>0</v>
      </c>
      <c r="BD271" s="227" t="s">
        <v>77</v>
      </c>
      <c r="BE271" s="227">
        <v>0</v>
      </c>
      <c r="BF271" s="227" t="s">
        <v>77</v>
      </c>
      <c r="BG271" s="227">
        <v>0</v>
      </c>
      <c r="BH271" s="227">
        <v>0</v>
      </c>
      <c r="BI271" s="227">
        <v>0</v>
      </c>
      <c r="BJ271" s="227">
        <v>0</v>
      </c>
      <c r="BK271" s="227">
        <v>0</v>
      </c>
      <c r="BL271" s="17">
        <v>4</v>
      </c>
      <c r="BM271" s="126"/>
      <c r="BN271" s="126"/>
      <c r="BO271" s="126"/>
      <c r="BP271" s="126">
        <v>2024</v>
      </c>
      <c r="BQ271" s="126" t="s">
        <v>171</v>
      </c>
      <c r="BS271" s="128"/>
      <c r="BT271" s="221" t="s">
        <v>3098</v>
      </c>
      <c r="BU271" s="118">
        <v>0</v>
      </c>
      <c r="BV271" s="17">
        <v>0</v>
      </c>
      <c r="BW271" s="17">
        <v>1</v>
      </c>
      <c r="BX271" s="17">
        <v>0</v>
      </c>
      <c r="BY271" s="17">
        <v>0</v>
      </c>
      <c r="BZ271" s="17">
        <v>0</v>
      </c>
      <c r="CB271" s="17">
        <v>1</v>
      </c>
      <c r="CC271" s="121">
        <v>4</v>
      </c>
      <c r="CE271" s="118">
        <v>0</v>
      </c>
      <c r="CF271" s="17">
        <v>0</v>
      </c>
      <c r="CG271" s="17">
        <v>1</v>
      </c>
      <c r="CH271" s="17">
        <v>0</v>
      </c>
      <c r="CI271" s="17">
        <v>0</v>
      </c>
      <c r="CJ271" s="17">
        <v>0</v>
      </c>
      <c r="CK271" s="17">
        <v>0</v>
      </c>
      <c r="CL271" s="121">
        <v>1</v>
      </c>
      <c r="CM271" s="17" t="s">
        <v>3099</v>
      </c>
      <c r="CN271" s="17" t="s">
        <v>1587</v>
      </c>
      <c r="CO271" s="17" t="s">
        <v>239</v>
      </c>
      <c r="CP271" s="17">
        <v>2</v>
      </c>
      <c r="CQ271" s="118">
        <v>1</v>
      </c>
      <c r="CR271" s="17">
        <v>0</v>
      </c>
      <c r="CS271" s="17" t="s">
        <v>676</v>
      </c>
      <c r="CY271" s="121"/>
      <c r="CZ271" s="118"/>
      <c r="DC271" s="121"/>
      <c r="DD271" s="126"/>
      <c r="DF271" s="118"/>
      <c r="DG271" s="17" t="s">
        <v>3049</v>
      </c>
      <c r="DI271" s="126" t="s">
        <v>2592</v>
      </c>
      <c r="DJ271" s="118">
        <v>18</v>
      </c>
      <c r="DK271" s="118" t="s">
        <v>3084</v>
      </c>
      <c r="DL271" s="121"/>
      <c r="DM271" s="17" t="s">
        <v>1120</v>
      </c>
      <c r="DQ271" s="121"/>
      <c r="DY271" s="118"/>
      <c r="ED271" s="121"/>
      <c r="EK271" s="118"/>
      <c r="EL271" s="121"/>
      <c r="EM271" s="118">
        <v>100</v>
      </c>
      <c r="EN271" s="17">
        <v>1</v>
      </c>
      <c r="EO271" s="121"/>
      <c r="EP271" s="17">
        <v>81</v>
      </c>
      <c r="EQ271" s="118"/>
      <c r="ER271" s="121"/>
      <c r="EV271" s="128"/>
      <c r="EW271" s="128"/>
      <c r="EZ271" s="121"/>
      <c r="FB271" s="118"/>
      <c r="FI271" s="121"/>
      <c r="FK271" s="118"/>
      <c r="FZ271" s="129"/>
      <c r="GB271" s="118"/>
      <c r="GH271" s="121"/>
      <c r="GI271" s="118"/>
      <c r="GN271" s="121"/>
      <c r="GO271" s="118"/>
      <c r="GU271" s="121"/>
      <c r="GV271" s="118"/>
      <c r="GY271" s="121"/>
      <c r="GZ271" s="118"/>
      <c r="HA271" s="121"/>
      <c r="HC271" s="118"/>
      <c r="HS271" s="121"/>
      <c r="HT271" s="17" t="s">
        <v>3085</v>
      </c>
    </row>
    <row r="272" spans="1:238" s="17" customFormat="1" ht="12">
      <c r="A272" s="118">
        <v>266</v>
      </c>
      <c r="B272" s="17" t="s">
        <v>2184</v>
      </c>
      <c r="C272" s="17">
        <v>0</v>
      </c>
      <c r="D272" s="17" t="s">
        <v>663</v>
      </c>
      <c r="E272" s="17" t="s">
        <v>1802</v>
      </c>
      <c r="F272" s="17" t="s">
        <v>2209</v>
      </c>
      <c r="G272" s="17" t="s">
        <v>79</v>
      </c>
      <c r="H272" s="119">
        <v>-17.584099999999999</v>
      </c>
      <c r="I272" s="120">
        <v>-66.052953000000002</v>
      </c>
      <c r="J272" s="17" t="s">
        <v>310</v>
      </c>
      <c r="K272" s="17" t="s">
        <v>2210</v>
      </c>
      <c r="L272" s="17" t="s">
        <v>2211</v>
      </c>
      <c r="M272" s="121" t="s">
        <v>201</v>
      </c>
      <c r="N272" s="122">
        <v>60</v>
      </c>
      <c r="O272" s="123" t="s">
        <v>78</v>
      </c>
      <c r="P272" s="17" t="s">
        <v>202</v>
      </c>
      <c r="Q272" s="121" t="s">
        <v>179</v>
      </c>
      <c r="R272" s="124">
        <v>3</v>
      </c>
      <c r="S272" s="124">
        <v>0</v>
      </c>
      <c r="T272" s="124">
        <v>0</v>
      </c>
      <c r="U272" s="124">
        <v>0</v>
      </c>
      <c r="V272" s="124">
        <v>3</v>
      </c>
      <c r="W272" s="124">
        <v>0</v>
      </c>
      <c r="X272" s="124">
        <v>0</v>
      </c>
      <c r="Y272" s="125">
        <v>0</v>
      </c>
      <c r="Z272" s="17">
        <v>6</v>
      </c>
      <c r="AA272" s="126"/>
      <c r="AB272" s="127" t="s">
        <v>974</v>
      </c>
      <c r="AC272" s="227" t="s">
        <v>2212</v>
      </c>
      <c r="AD272" s="227">
        <v>3</v>
      </c>
      <c r="AE272" s="227" t="s">
        <v>974</v>
      </c>
      <c r="AF272" s="227">
        <v>1</v>
      </c>
      <c r="AG272" s="227" t="s">
        <v>206</v>
      </c>
      <c r="AH272" s="227" t="s">
        <v>77</v>
      </c>
      <c r="AI272" s="227">
        <v>0</v>
      </c>
      <c r="AJ272" s="227" t="s">
        <v>77</v>
      </c>
      <c r="AK272" s="227">
        <v>0</v>
      </c>
      <c r="AL272" s="227" t="s">
        <v>77</v>
      </c>
      <c r="AM272" s="227" t="s">
        <v>77</v>
      </c>
      <c r="AN272" s="227">
        <v>0</v>
      </c>
      <c r="AO272" s="227" t="s">
        <v>77</v>
      </c>
      <c r="AP272" s="227">
        <v>0</v>
      </c>
      <c r="AQ272" s="227" t="s">
        <v>77</v>
      </c>
      <c r="AR272" s="227" t="s">
        <v>198</v>
      </c>
      <c r="AS272" s="227">
        <v>3</v>
      </c>
      <c r="AT272" s="227" t="s">
        <v>975</v>
      </c>
      <c r="AU272" s="227">
        <v>0</v>
      </c>
      <c r="AV272" s="227" t="s">
        <v>206</v>
      </c>
      <c r="AW272" s="227" t="s">
        <v>77</v>
      </c>
      <c r="AX272" s="227">
        <v>0</v>
      </c>
      <c r="AY272" s="227" t="s">
        <v>77</v>
      </c>
      <c r="AZ272" s="227">
        <v>0</v>
      </c>
      <c r="BA272" s="227" t="s">
        <v>77</v>
      </c>
      <c r="BB272" s="227" t="s">
        <v>77</v>
      </c>
      <c r="BC272" s="227">
        <v>0</v>
      </c>
      <c r="BD272" s="227" t="s">
        <v>77</v>
      </c>
      <c r="BE272" s="227">
        <v>0</v>
      </c>
      <c r="BF272" s="227" t="s">
        <v>77</v>
      </c>
      <c r="BG272" s="227">
        <v>0</v>
      </c>
      <c r="BH272" s="227">
        <v>0</v>
      </c>
      <c r="BI272" s="227">
        <v>0</v>
      </c>
      <c r="BJ272" s="227">
        <v>0</v>
      </c>
      <c r="BK272" s="227">
        <v>0</v>
      </c>
      <c r="BL272" s="17">
        <v>6</v>
      </c>
      <c r="BM272" s="126"/>
      <c r="BN272" s="126"/>
      <c r="BO272" s="126"/>
      <c r="BP272" s="126">
        <v>2024</v>
      </c>
      <c r="BQ272" s="126" t="s">
        <v>1394</v>
      </c>
      <c r="BS272" s="128"/>
      <c r="BT272" s="221" t="s">
        <v>3047</v>
      </c>
      <c r="BU272" s="118">
        <v>0</v>
      </c>
      <c r="BV272" s="17">
        <v>0</v>
      </c>
      <c r="BW272" s="17">
        <v>2</v>
      </c>
      <c r="BX272" s="17">
        <v>0</v>
      </c>
      <c r="BY272" s="17">
        <v>0</v>
      </c>
      <c r="BZ272" s="17">
        <v>0</v>
      </c>
      <c r="CB272" s="17">
        <v>2</v>
      </c>
      <c r="CC272" s="121">
        <v>6</v>
      </c>
      <c r="CE272" s="118">
        <v>0</v>
      </c>
      <c r="CF272" s="17">
        <v>0</v>
      </c>
      <c r="CG272" s="17">
        <v>2</v>
      </c>
      <c r="CH272" s="17">
        <v>0</v>
      </c>
      <c r="CI272" s="17">
        <v>0</v>
      </c>
      <c r="CJ272" s="17">
        <v>0</v>
      </c>
      <c r="CK272" s="17">
        <v>0</v>
      </c>
      <c r="CL272" s="121">
        <v>2</v>
      </c>
      <c r="CM272" s="17" t="s">
        <v>3048</v>
      </c>
      <c r="CN272" s="17" t="s">
        <v>1587</v>
      </c>
      <c r="CO272" s="17" t="s">
        <v>235</v>
      </c>
      <c r="CP272" s="17">
        <v>4</v>
      </c>
      <c r="CQ272" s="118">
        <v>1</v>
      </c>
      <c r="CR272" s="17">
        <v>0</v>
      </c>
      <c r="CS272" s="17" t="s">
        <v>676</v>
      </c>
      <c r="CY272" s="121"/>
      <c r="CZ272" s="118"/>
      <c r="DC272" s="121"/>
      <c r="DD272" s="126"/>
      <c r="DF272" s="118"/>
      <c r="DG272" s="17" t="s">
        <v>3049</v>
      </c>
      <c r="DI272" s="126" t="s">
        <v>2651</v>
      </c>
      <c r="DJ272" s="118">
        <v>28</v>
      </c>
      <c r="DK272" s="118" t="s">
        <v>3050</v>
      </c>
      <c r="DL272" s="121"/>
      <c r="DM272" s="17" t="s">
        <v>1139</v>
      </c>
      <c r="DQ272" s="121"/>
      <c r="DY272" s="118"/>
      <c r="ED272" s="121"/>
      <c r="EK272" s="118"/>
      <c r="EL272" s="121"/>
      <c r="EM272" s="118">
        <v>100</v>
      </c>
      <c r="EN272" s="17">
        <v>2</v>
      </c>
      <c r="EO272" s="121"/>
      <c r="EP272" s="17">
        <v>81</v>
      </c>
      <c r="EQ272" s="118"/>
      <c r="ER272" s="121"/>
      <c r="EV272" s="128"/>
      <c r="EW272" s="128"/>
      <c r="EZ272" s="121"/>
      <c r="FB272" s="118"/>
      <c r="FI272" s="121"/>
      <c r="FK272" s="118"/>
      <c r="FZ272" s="129"/>
      <c r="GB272" s="118"/>
      <c r="GH272" s="121"/>
      <c r="GI272" s="118"/>
      <c r="GN272" s="121"/>
      <c r="GO272" s="118"/>
      <c r="GU272" s="121"/>
      <c r="GV272" s="118"/>
      <c r="GY272" s="121"/>
      <c r="GZ272" s="118"/>
      <c r="HA272" s="121"/>
      <c r="HC272" s="118"/>
      <c r="HS272" s="121"/>
      <c r="HT272" s="17" t="s">
        <v>3051</v>
      </c>
    </row>
    <row r="273" spans="1:228" s="17" customFormat="1" ht="12">
      <c r="A273" s="118">
        <v>267</v>
      </c>
      <c r="B273" s="17">
        <v>0</v>
      </c>
      <c r="C273" s="17" t="s">
        <v>2191</v>
      </c>
      <c r="D273" s="17" t="s">
        <v>663</v>
      </c>
      <c r="E273" s="17" t="s">
        <v>1779</v>
      </c>
      <c r="F273" s="17" t="s">
        <v>2213</v>
      </c>
      <c r="G273" s="17" t="s">
        <v>79</v>
      </c>
      <c r="H273" s="119">
        <v>-19.594444444444399</v>
      </c>
      <c r="I273" s="120">
        <v>-65.781666666666595</v>
      </c>
      <c r="J273" s="17" t="s">
        <v>321</v>
      </c>
      <c r="K273" s="17" t="s">
        <v>1064</v>
      </c>
      <c r="L273" s="17" t="s">
        <v>1072</v>
      </c>
      <c r="M273" s="121" t="s">
        <v>1064</v>
      </c>
      <c r="N273" s="122">
        <v>32</v>
      </c>
      <c r="O273" s="123" t="s">
        <v>78</v>
      </c>
      <c r="P273" s="17" t="s">
        <v>202</v>
      </c>
      <c r="Q273" s="121" t="s">
        <v>179</v>
      </c>
      <c r="R273" s="124">
        <v>0</v>
      </c>
      <c r="S273" s="124">
        <v>3</v>
      </c>
      <c r="T273" s="124">
        <v>0</v>
      </c>
      <c r="U273" s="124">
        <v>0</v>
      </c>
      <c r="V273" s="124">
        <v>2</v>
      </c>
      <c r="W273" s="124">
        <v>0</v>
      </c>
      <c r="X273" s="124">
        <v>0</v>
      </c>
      <c r="Y273" s="125">
        <v>0</v>
      </c>
      <c r="Z273" s="17">
        <v>5</v>
      </c>
      <c r="AA273" s="126"/>
      <c r="AB273" s="127" t="s">
        <v>248</v>
      </c>
      <c r="AC273" s="227" t="s">
        <v>77</v>
      </c>
      <c r="AD273" s="227">
        <v>0</v>
      </c>
      <c r="AE273" s="227" t="s">
        <v>77</v>
      </c>
      <c r="AF273" s="227">
        <v>0</v>
      </c>
      <c r="AG273" s="227" t="s">
        <v>77</v>
      </c>
      <c r="AH273" s="227" t="s">
        <v>1079</v>
      </c>
      <c r="AI273" s="227">
        <v>3</v>
      </c>
      <c r="AJ273" s="227" t="s">
        <v>248</v>
      </c>
      <c r="AK273" s="227">
        <v>1</v>
      </c>
      <c r="AL273" s="227" t="s">
        <v>189</v>
      </c>
      <c r="AM273" s="227" t="s">
        <v>77</v>
      </c>
      <c r="AN273" s="227">
        <v>0</v>
      </c>
      <c r="AO273" s="227" t="s">
        <v>77</v>
      </c>
      <c r="AP273" s="227">
        <v>0</v>
      </c>
      <c r="AQ273" s="227" t="s">
        <v>77</v>
      </c>
      <c r="AR273" s="227" t="s">
        <v>537</v>
      </c>
      <c r="AS273" s="227">
        <v>2</v>
      </c>
      <c r="AT273" s="227" t="s">
        <v>249</v>
      </c>
      <c r="AU273" s="227">
        <v>0</v>
      </c>
      <c r="AV273" s="227" t="s">
        <v>189</v>
      </c>
      <c r="AW273" s="227" t="s">
        <v>77</v>
      </c>
      <c r="AX273" s="227">
        <v>0</v>
      </c>
      <c r="AY273" s="227" t="s">
        <v>77</v>
      </c>
      <c r="AZ273" s="227">
        <v>0</v>
      </c>
      <c r="BA273" s="227" t="s">
        <v>77</v>
      </c>
      <c r="BB273" s="227" t="s">
        <v>77</v>
      </c>
      <c r="BC273" s="227">
        <v>0</v>
      </c>
      <c r="BD273" s="227" t="s">
        <v>77</v>
      </c>
      <c r="BE273" s="227">
        <v>0</v>
      </c>
      <c r="BF273" s="227" t="s">
        <v>77</v>
      </c>
      <c r="BG273" s="227" t="s">
        <v>77</v>
      </c>
      <c r="BH273" s="227">
        <v>0</v>
      </c>
      <c r="BI273" s="227" t="s">
        <v>77</v>
      </c>
      <c r="BJ273" s="227">
        <v>0</v>
      </c>
      <c r="BK273" s="227" t="s">
        <v>77</v>
      </c>
      <c r="BL273" s="17">
        <v>5</v>
      </c>
      <c r="BM273" s="126"/>
      <c r="BN273" s="126"/>
      <c r="BO273" s="126"/>
      <c r="BP273" s="126">
        <v>2024</v>
      </c>
      <c r="BQ273" s="126" t="s">
        <v>172</v>
      </c>
      <c r="BS273" s="128"/>
      <c r="BT273" s="221" t="s">
        <v>3052</v>
      </c>
      <c r="BU273" s="118">
        <v>0</v>
      </c>
      <c r="BV273" s="17">
        <v>0</v>
      </c>
      <c r="BW273" s="17">
        <v>3</v>
      </c>
      <c r="BX273" s="17">
        <v>0</v>
      </c>
      <c r="BY273" s="17">
        <v>0</v>
      </c>
      <c r="BZ273" s="17">
        <v>0</v>
      </c>
      <c r="CB273" s="17">
        <v>3</v>
      </c>
      <c r="CC273" s="121">
        <v>5</v>
      </c>
      <c r="CE273" s="118">
        <v>0</v>
      </c>
      <c r="CF273" s="17">
        <v>0</v>
      </c>
      <c r="CG273" s="17">
        <v>3</v>
      </c>
      <c r="CH273" s="17">
        <v>0</v>
      </c>
      <c r="CI273" s="17">
        <v>0</v>
      </c>
      <c r="CJ273" s="17">
        <v>0</v>
      </c>
      <c r="CK273" s="17">
        <v>0</v>
      </c>
      <c r="CL273" s="121">
        <v>3</v>
      </c>
      <c r="CM273" s="17" t="s">
        <v>3053</v>
      </c>
      <c r="CN273" s="17" t="s">
        <v>1587</v>
      </c>
      <c r="CO273" s="17" t="s">
        <v>251</v>
      </c>
      <c r="CP273" s="17">
        <v>31</v>
      </c>
      <c r="CQ273" s="118">
        <v>1</v>
      </c>
      <c r="CR273" s="17">
        <v>0</v>
      </c>
      <c r="CS273" s="17" t="s">
        <v>676</v>
      </c>
      <c r="CY273" s="121"/>
      <c r="CZ273" s="118"/>
      <c r="DC273" s="121"/>
      <c r="DD273" s="126"/>
      <c r="DF273" s="118"/>
      <c r="DG273" s="17" t="s">
        <v>3049</v>
      </c>
      <c r="DI273" s="126" t="s">
        <v>2664</v>
      </c>
      <c r="DJ273" s="118">
        <v>31</v>
      </c>
      <c r="DK273" s="118" t="s">
        <v>3054</v>
      </c>
      <c r="DL273" s="121"/>
      <c r="DM273" s="17" t="s">
        <v>1156</v>
      </c>
      <c r="DQ273" s="121"/>
      <c r="DY273" s="118"/>
      <c r="ED273" s="121"/>
      <c r="EK273" s="118"/>
      <c r="EL273" s="121"/>
      <c r="EM273" s="118">
        <v>70</v>
      </c>
      <c r="EN273" s="17">
        <v>3</v>
      </c>
      <c r="EO273" s="121"/>
      <c r="EP273" s="17">
        <v>50</v>
      </c>
      <c r="EQ273" s="118"/>
      <c r="ER273" s="121"/>
      <c r="EV273" s="128"/>
      <c r="EW273" s="128"/>
      <c r="EZ273" s="121"/>
      <c r="FB273" s="118"/>
      <c r="FI273" s="121"/>
      <c r="FK273" s="118"/>
      <c r="FZ273" s="129"/>
      <c r="GB273" s="118"/>
      <c r="GH273" s="121"/>
      <c r="GI273" s="118"/>
      <c r="GN273" s="121"/>
      <c r="GO273" s="118"/>
      <c r="GU273" s="121"/>
      <c r="GV273" s="118"/>
      <c r="GY273" s="121"/>
      <c r="GZ273" s="118"/>
      <c r="HA273" s="121"/>
      <c r="HC273" s="118"/>
      <c r="HS273" s="121"/>
      <c r="HT273" s="17" t="s">
        <v>3055</v>
      </c>
    </row>
    <row r="274" spans="1:228" s="17" customFormat="1" ht="12">
      <c r="A274" s="118">
        <v>268</v>
      </c>
      <c r="B274" s="17">
        <v>0</v>
      </c>
      <c r="C274" s="17" t="s">
        <v>2191</v>
      </c>
      <c r="D274" s="17" t="s">
        <v>663</v>
      </c>
      <c r="E274" s="17" t="s">
        <v>1826</v>
      </c>
      <c r="F274" s="17" t="s">
        <v>2214</v>
      </c>
      <c r="G274" s="17" t="s">
        <v>79</v>
      </c>
      <c r="H274" s="119">
        <v>-17.947240000000001</v>
      </c>
      <c r="I274" s="120">
        <v>-67.122590000000002</v>
      </c>
      <c r="J274" s="17" t="s">
        <v>321</v>
      </c>
      <c r="K274" s="17" t="s">
        <v>1024</v>
      </c>
      <c r="L274" s="17" t="s">
        <v>1024</v>
      </c>
      <c r="M274" s="121" t="s">
        <v>1051</v>
      </c>
      <c r="N274" s="122">
        <v>25</v>
      </c>
      <c r="O274" s="123" t="s">
        <v>78</v>
      </c>
      <c r="P274" s="17" t="s">
        <v>202</v>
      </c>
      <c r="Q274" s="121" t="s">
        <v>179</v>
      </c>
      <c r="R274" s="124">
        <v>0</v>
      </c>
      <c r="S274" s="124">
        <v>3</v>
      </c>
      <c r="T274" s="124">
        <v>0</v>
      </c>
      <c r="U274" s="124">
        <v>0</v>
      </c>
      <c r="V274" s="124">
        <v>2</v>
      </c>
      <c r="W274" s="124">
        <v>0</v>
      </c>
      <c r="X274" s="124">
        <v>0</v>
      </c>
      <c r="Y274" s="125">
        <v>0</v>
      </c>
      <c r="Z274" s="17">
        <v>5</v>
      </c>
      <c r="AA274" s="126"/>
      <c r="AB274" s="127" t="s">
        <v>248</v>
      </c>
      <c r="AC274" s="227" t="s">
        <v>77</v>
      </c>
      <c r="AD274" s="227">
        <v>0</v>
      </c>
      <c r="AE274" s="227" t="s">
        <v>77</v>
      </c>
      <c r="AF274" s="227">
        <v>0</v>
      </c>
      <c r="AG274" s="227" t="s">
        <v>77</v>
      </c>
      <c r="AH274" s="227" t="s">
        <v>1079</v>
      </c>
      <c r="AI274" s="227">
        <v>3</v>
      </c>
      <c r="AJ274" s="227" t="s">
        <v>248</v>
      </c>
      <c r="AK274" s="227">
        <v>1</v>
      </c>
      <c r="AL274" s="227" t="s">
        <v>189</v>
      </c>
      <c r="AM274" s="227" t="s">
        <v>77</v>
      </c>
      <c r="AN274" s="227">
        <v>0</v>
      </c>
      <c r="AO274" s="227" t="s">
        <v>77</v>
      </c>
      <c r="AP274" s="227">
        <v>0</v>
      </c>
      <c r="AQ274" s="227" t="s">
        <v>77</v>
      </c>
      <c r="AR274" s="227" t="s">
        <v>537</v>
      </c>
      <c r="AS274" s="227">
        <v>2</v>
      </c>
      <c r="AT274" s="227" t="s">
        <v>249</v>
      </c>
      <c r="AU274" s="227">
        <v>0</v>
      </c>
      <c r="AV274" s="227" t="s">
        <v>189</v>
      </c>
      <c r="AW274" s="227" t="s">
        <v>77</v>
      </c>
      <c r="AX274" s="227">
        <v>0</v>
      </c>
      <c r="AY274" s="227" t="s">
        <v>77</v>
      </c>
      <c r="AZ274" s="227">
        <v>0</v>
      </c>
      <c r="BA274" s="227" t="s">
        <v>77</v>
      </c>
      <c r="BB274" s="227" t="s">
        <v>77</v>
      </c>
      <c r="BC274" s="227">
        <v>0</v>
      </c>
      <c r="BD274" s="227" t="s">
        <v>77</v>
      </c>
      <c r="BE274" s="227">
        <v>0</v>
      </c>
      <c r="BF274" s="227" t="s">
        <v>77</v>
      </c>
      <c r="BG274" s="227" t="s">
        <v>77</v>
      </c>
      <c r="BH274" s="227">
        <v>0</v>
      </c>
      <c r="BI274" s="227" t="s">
        <v>77</v>
      </c>
      <c r="BJ274" s="227">
        <v>0</v>
      </c>
      <c r="BK274" s="227" t="s">
        <v>77</v>
      </c>
      <c r="BL274" s="17">
        <v>5</v>
      </c>
      <c r="BM274" s="126"/>
      <c r="BN274" s="126"/>
      <c r="BO274" s="126"/>
      <c r="BP274" s="126">
        <v>2024</v>
      </c>
      <c r="BQ274" s="126" t="s">
        <v>172</v>
      </c>
      <c r="BS274" s="128"/>
      <c r="BT274" s="221" t="s">
        <v>3092</v>
      </c>
      <c r="BU274" s="118">
        <v>0</v>
      </c>
      <c r="BV274" s="17">
        <v>0</v>
      </c>
      <c r="BW274" s="17">
        <v>2</v>
      </c>
      <c r="BX274" s="17">
        <v>0</v>
      </c>
      <c r="BY274" s="17">
        <v>0</v>
      </c>
      <c r="BZ274" s="17">
        <v>0</v>
      </c>
      <c r="CB274" s="17">
        <v>2</v>
      </c>
      <c r="CC274" s="121">
        <v>5</v>
      </c>
      <c r="CE274" s="118">
        <v>0</v>
      </c>
      <c r="CF274" s="17">
        <v>0</v>
      </c>
      <c r="CG274" s="17">
        <v>2</v>
      </c>
      <c r="CH274" s="17">
        <v>0</v>
      </c>
      <c r="CI274" s="17">
        <v>0</v>
      </c>
      <c r="CJ274" s="17">
        <v>0</v>
      </c>
      <c r="CK274" s="17">
        <v>0</v>
      </c>
      <c r="CL274" s="121">
        <v>2</v>
      </c>
      <c r="CM274" s="17" t="s">
        <v>3093</v>
      </c>
      <c r="CN274" s="17" t="s">
        <v>1587</v>
      </c>
      <c r="CO274" s="17" t="s">
        <v>622</v>
      </c>
      <c r="CP274" s="17">
        <v>7</v>
      </c>
      <c r="CQ274" s="118">
        <v>0</v>
      </c>
      <c r="CR274" s="17">
        <v>0</v>
      </c>
      <c r="CY274" s="121"/>
      <c r="CZ274" s="118"/>
      <c r="DC274" s="121"/>
      <c r="DD274" s="126"/>
      <c r="DF274" s="118"/>
      <c r="DG274" s="17" t="s">
        <v>3049</v>
      </c>
      <c r="DI274" s="126" t="s">
        <v>2780</v>
      </c>
      <c r="DJ274" s="118">
        <v>20</v>
      </c>
      <c r="DK274" s="118" t="s">
        <v>3072</v>
      </c>
      <c r="DL274" s="121"/>
      <c r="DM274" s="17" t="s">
        <v>1139</v>
      </c>
      <c r="DQ274" s="121"/>
      <c r="DY274" s="118"/>
      <c r="ED274" s="121"/>
      <c r="EK274" s="118"/>
      <c r="EL274" s="129"/>
      <c r="EM274" s="118">
        <v>50</v>
      </c>
      <c r="EN274" s="17">
        <v>2</v>
      </c>
      <c r="EO274" s="121"/>
      <c r="EP274" s="17">
        <v>42</v>
      </c>
      <c r="EQ274" s="118"/>
      <c r="ER274" s="121"/>
      <c r="EV274" s="128"/>
      <c r="EW274" s="128"/>
      <c r="EZ274" s="121"/>
      <c r="FB274" s="118"/>
      <c r="FI274" s="121"/>
      <c r="FK274" s="118"/>
      <c r="FZ274" s="129"/>
      <c r="GB274" s="118"/>
      <c r="GH274" s="121"/>
      <c r="GI274" s="118"/>
      <c r="GN274" s="121"/>
      <c r="GO274" s="118"/>
      <c r="GU274" s="121"/>
      <c r="GV274" s="118"/>
      <c r="GY274" s="121"/>
      <c r="GZ274" s="118"/>
      <c r="HA274" s="121"/>
      <c r="HC274" s="118"/>
      <c r="HS274" s="121"/>
      <c r="HT274" s="17" t="s">
        <v>3073</v>
      </c>
    </row>
    <row r="275" spans="1:228" s="17" customFormat="1" ht="12">
      <c r="A275" s="118">
        <v>269</v>
      </c>
      <c r="B275" s="17">
        <v>0</v>
      </c>
      <c r="C275" s="17" t="s">
        <v>2191</v>
      </c>
      <c r="D275" s="17" t="s">
        <v>663</v>
      </c>
      <c r="E275" s="17" t="s">
        <v>1788</v>
      </c>
      <c r="F275" s="17" t="s">
        <v>2215</v>
      </c>
      <c r="G275" s="17" t="s">
        <v>79</v>
      </c>
      <c r="H275" s="119">
        <v>-18.415573999999999</v>
      </c>
      <c r="I275" s="120">
        <v>-66.580252999999999</v>
      </c>
      <c r="J275" s="17" t="s">
        <v>310</v>
      </c>
      <c r="K275" s="17" t="s">
        <v>2216</v>
      </c>
      <c r="L275" s="17" t="s">
        <v>2217</v>
      </c>
      <c r="M275" s="121" t="s">
        <v>1064</v>
      </c>
      <c r="N275" s="122">
        <v>35</v>
      </c>
      <c r="O275" s="123" t="s">
        <v>78</v>
      </c>
      <c r="P275" s="17" t="s">
        <v>202</v>
      </c>
      <c r="Q275" s="121" t="s">
        <v>179</v>
      </c>
      <c r="R275" s="124">
        <v>0</v>
      </c>
      <c r="S275" s="124">
        <v>3</v>
      </c>
      <c r="T275" s="124">
        <v>0</v>
      </c>
      <c r="U275" s="124">
        <v>0</v>
      </c>
      <c r="V275" s="124">
        <v>2</v>
      </c>
      <c r="W275" s="124">
        <v>0</v>
      </c>
      <c r="X275" s="124">
        <v>0</v>
      </c>
      <c r="Y275" s="125">
        <v>0</v>
      </c>
      <c r="Z275" s="17">
        <v>5</v>
      </c>
      <c r="AA275" s="126"/>
      <c r="AB275" s="127" t="s">
        <v>248</v>
      </c>
      <c r="AC275" s="227" t="s">
        <v>77</v>
      </c>
      <c r="AD275" s="227">
        <v>0</v>
      </c>
      <c r="AE275" s="227" t="s">
        <v>77</v>
      </c>
      <c r="AF275" s="227">
        <v>0</v>
      </c>
      <c r="AG275" s="227" t="s">
        <v>77</v>
      </c>
      <c r="AH275" s="227" t="s">
        <v>1079</v>
      </c>
      <c r="AI275" s="227">
        <v>3</v>
      </c>
      <c r="AJ275" s="227" t="s">
        <v>248</v>
      </c>
      <c r="AK275" s="227">
        <v>1</v>
      </c>
      <c r="AL275" s="227" t="s">
        <v>189</v>
      </c>
      <c r="AM275" s="227" t="s">
        <v>77</v>
      </c>
      <c r="AN275" s="227">
        <v>0</v>
      </c>
      <c r="AO275" s="227" t="s">
        <v>77</v>
      </c>
      <c r="AP275" s="227">
        <v>0</v>
      </c>
      <c r="AQ275" s="227" t="s">
        <v>77</v>
      </c>
      <c r="AR275" s="227" t="s">
        <v>537</v>
      </c>
      <c r="AS275" s="227">
        <v>2</v>
      </c>
      <c r="AT275" s="227" t="s">
        <v>249</v>
      </c>
      <c r="AU275" s="227">
        <v>0</v>
      </c>
      <c r="AV275" s="227" t="s">
        <v>189</v>
      </c>
      <c r="AW275" s="227" t="s">
        <v>77</v>
      </c>
      <c r="AX275" s="227">
        <v>0</v>
      </c>
      <c r="AY275" s="227" t="s">
        <v>77</v>
      </c>
      <c r="AZ275" s="227">
        <v>0</v>
      </c>
      <c r="BA275" s="227" t="s">
        <v>77</v>
      </c>
      <c r="BB275" s="227" t="s">
        <v>77</v>
      </c>
      <c r="BC275" s="227">
        <v>0</v>
      </c>
      <c r="BD275" s="227" t="s">
        <v>77</v>
      </c>
      <c r="BE275" s="227">
        <v>0</v>
      </c>
      <c r="BF275" s="227" t="s">
        <v>77</v>
      </c>
      <c r="BG275" s="227" t="s">
        <v>77</v>
      </c>
      <c r="BH275" s="227">
        <v>0</v>
      </c>
      <c r="BI275" s="227" t="s">
        <v>77</v>
      </c>
      <c r="BJ275" s="227">
        <v>0</v>
      </c>
      <c r="BK275" s="227" t="s">
        <v>77</v>
      </c>
      <c r="BL275" s="17">
        <v>5</v>
      </c>
      <c r="BM275" s="126"/>
      <c r="BN275" s="126"/>
      <c r="BO275" s="126"/>
      <c r="BP275" s="126">
        <v>2024</v>
      </c>
      <c r="BQ275" s="126" t="s">
        <v>172</v>
      </c>
      <c r="BS275" s="128"/>
      <c r="BT275" s="221" t="s">
        <v>3082</v>
      </c>
      <c r="BU275" s="118">
        <v>0</v>
      </c>
      <c r="BV275" s="17">
        <v>0</v>
      </c>
      <c r="BW275" s="17">
        <v>2</v>
      </c>
      <c r="BX275" s="17">
        <v>0</v>
      </c>
      <c r="BY275" s="17">
        <v>0</v>
      </c>
      <c r="BZ275" s="17">
        <v>0</v>
      </c>
      <c r="CB275" s="17">
        <v>2</v>
      </c>
      <c r="CC275" s="121">
        <v>5</v>
      </c>
      <c r="CE275" s="118">
        <v>0</v>
      </c>
      <c r="CF275" s="17">
        <v>0</v>
      </c>
      <c r="CG275" s="17">
        <v>2</v>
      </c>
      <c r="CH275" s="17">
        <v>0</v>
      </c>
      <c r="CI275" s="17">
        <v>0</v>
      </c>
      <c r="CJ275" s="17">
        <v>0</v>
      </c>
      <c r="CK275" s="17">
        <v>0</v>
      </c>
      <c r="CL275" s="121">
        <v>2</v>
      </c>
      <c r="CM275" s="17" t="s">
        <v>3083</v>
      </c>
      <c r="CN275" s="17" t="s">
        <v>1587</v>
      </c>
      <c r="CO275" s="17" t="s">
        <v>244</v>
      </c>
      <c r="CP275" s="17">
        <v>4</v>
      </c>
      <c r="CQ275" s="118">
        <v>1</v>
      </c>
      <c r="CR275" s="17">
        <v>0</v>
      </c>
      <c r="CS275" s="17" t="s">
        <v>676</v>
      </c>
      <c r="CY275" s="121"/>
      <c r="CZ275" s="118"/>
      <c r="DC275" s="121"/>
      <c r="DD275" s="126"/>
      <c r="DF275" s="118"/>
      <c r="DG275" s="17" t="s">
        <v>3049</v>
      </c>
      <c r="DI275" s="126" t="s">
        <v>2651</v>
      </c>
      <c r="DJ275" s="118">
        <v>28</v>
      </c>
      <c r="DK275" s="118" t="s">
        <v>3050</v>
      </c>
      <c r="DL275" s="121"/>
      <c r="DM275" s="17" t="s">
        <v>1139</v>
      </c>
      <c r="DQ275" s="121"/>
      <c r="DY275" s="118"/>
      <c r="ED275" s="121"/>
      <c r="EK275" s="118"/>
      <c r="EL275" s="121"/>
      <c r="EM275" s="118">
        <v>70</v>
      </c>
      <c r="EN275" s="17">
        <v>2</v>
      </c>
      <c r="EO275" s="121"/>
      <c r="EP275" s="17">
        <v>53</v>
      </c>
      <c r="EQ275" s="118"/>
      <c r="ER275" s="121"/>
      <c r="EV275" s="128"/>
      <c r="EW275" s="128"/>
      <c r="EZ275" s="121"/>
      <c r="FB275" s="118"/>
      <c r="FI275" s="121"/>
      <c r="FK275" s="118"/>
      <c r="FZ275" s="129"/>
      <c r="GB275" s="118"/>
      <c r="GH275" s="121"/>
      <c r="GI275" s="118"/>
      <c r="GN275" s="121"/>
      <c r="GO275" s="118"/>
      <c r="GU275" s="121"/>
      <c r="GV275" s="118"/>
      <c r="GY275" s="121"/>
      <c r="GZ275" s="118"/>
      <c r="HA275" s="121"/>
      <c r="HC275" s="118"/>
      <c r="HS275" s="121"/>
      <c r="HT275" s="17" t="s">
        <v>3051</v>
      </c>
    </row>
    <row r="276" spans="1:228" s="17" customFormat="1" ht="12">
      <c r="A276" s="118">
        <v>270</v>
      </c>
      <c r="B276" s="17" t="s">
        <v>2030</v>
      </c>
      <c r="C276" s="17">
        <v>0</v>
      </c>
      <c r="D276" s="17" t="s">
        <v>663</v>
      </c>
      <c r="E276" s="17" t="s">
        <v>1927</v>
      </c>
      <c r="F276" s="17" t="s">
        <v>2218</v>
      </c>
      <c r="G276" s="17" t="s">
        <v>79</v>
      </c>
      <c r="H276" s="119">
        <v>-19.008403999999999</v>
      </c>
      <c r="I276" s="120">
        <v>-58.223267</v>
      </c>
      <c r="J276" s="17" t="s">
        <v>310</v>
      </c>
      <c r="K276" s="17" t="s">
        <v>2219</v>
      </c>
      <c r="L276" s="17" t="s">
        <v>2220</v>
      </c>
      <c r="M276" s="121" t="s">
        <v>177</v>
      </c>
      <c r="N276" s="122">
        <v>50</v>
      </c>
      <c r="O276" s="123" t="s">
        <v>78</v>
      </c>
      <c r="P276" s="17" t="s">
        <v>178</v>
      </c>
      <c r="Q276" s="121" t="s">
        <v>179</v>
      </c>
      <c r="R276" s="124">
        <v>0</v>
      </c>
      <c r="S276" s="124">
        <v>0</v>
      </c>
      <c r="T276" s="124">
        <v>3</v>
      </c>
      <c r="U276" s="124">
        <v>0</v>
      </c>
      <c r="V276" s="124">
        <v>3</v>
      </c>
      <c r="W276" s="124">
        <v>0</v>
      </c>
      <c r="X276" s="124">
        <v>0</v>
      </c>
      <c r="Y276" s="125">
        <v>0</v>
      </c>
      <c r="Z276" s="17">
        <v>6</v>
      </c>
      <c r="AA276" s="126"/>
      <c r="AB276" s="127" t="s">
        <v>191</v>
      </c>
      <c r="AC276" s="227" t="s">
        <v>2127</v>
      </c>
      <c r="AD276" s="227">
        <v>3</v>
      </c>
      <c r="AE276" s="227" t="s">
        <v>181</v>
      </c>
      <c r="AF276" s="227">
        <v>1</v>
      </c>
      <c r="AG276" s="227" t="s">
        <v>182</v>
      </c>
      <c r="AH276" s="227" t="s">
        <v>2221</v>
      </c>
      <c r="AI276" s="227">
        <v>0</v>
      </c>
      <c r="AJ276" s="227" t="s">
        <v>184</v>
      </c>
      <c r="AK276" s="227">
        <v>1</v>
      </c>
      <c r="AL276" s="227" t="s">
        <v>182</v>
      </c>
      <c r="AM276" s="227" t="s">
        <v>77</v>
      </c>
      <c r="AN276" s="227">
        <v>0</v>
      </c>
      <c r="AO276" s="227" t="s">
        <v>77</v>
      </c>
      <c r="AP276" s="227">
        <v>0</v>
      </c>
      <c r="AQ276" s="227" t="s">
        <v>77</v>
      </c>
      <c r="AR276" s="227" t="s">
        <v>198</v>
      </c>
      <c r="AS276" s="227">
        <v>3</v>
      </c>
      <c r="AT276" s="227" t="s">
        <v>187</v>
      </c>
      <c r="AU276" s="227">
        <v>1</v>
      </c>
      <c r="AV276" s="227" t="s">
        <v>182</v>
      </c>
      <c r="AW276" s="227" t="s">
        <v>77</v>
      </c>
      <c r="AX276" s="227">
        <v>0</v>
      </c>
      <c r="AY276" s="227" t="s">
        <v>77</v>
      </c>
      <c r="AZ276" s="227">
        <v>0</v>
      </c>
      <c r="BA276" s="227" t="s">
        <v>77</v>
      </c>
      <c r="BB276" s="227" t="s">
        <v>77</v>
      </c>
      <c r="BC276" s="227">
        <v>0</v>
      </c>
      <c r="BD276" s="227" t="s">
        <v>77</v>
      </c>
      <c r="BE276" s="227">
        <v>0</v>
      </c>
      <c r="BF276" s="227" t="s">
        <v>77</v>
      </c>
      <c r="BG276" s="227">
        <v>0</v>
      </c>
      <c r="BH276" s="227">
        <v>0</v>
      </c>
      <c r="BI276" s="227">
        <v>0</v>
      </c>
      <c r="BJ276" s="227">
        <v>0</v>
      </c>
      <c r="BK276" s="227">
        <v>0</v>
      </c>
      <c r="BL276" s="17">
        <v>6</v>
      </c>
      <c r="BM276" s="126"/>
      <c r="BN276" s="126"/>
      <c r="BO276" s="126"/>
      <c r="BP276" s="126">
        <v>2024</v>
      </c>
      <c r="BQ276" s="126" t="s">
        <v>171</v>
      </c>
      <c r="BS276" s="128"/>
      <c r="BT276" s="221" t="s">
        <v>3092</v>
      </c>
      <c r="BU276" s="118">
        <v>0</v>
      </c>
      <c r="BV276" s="17">
        <v>0</v>
      </c>
      <c r="BW276" s="17">
        <v>2</v>
      </c>
      <c r="BX276" s="17">
        <v>0</v>
      </c>
      <c r="BY276" s="17">
        <v>0</v>
      </c>
      <c r="BZ276" s="17">
        <v>0</v>
      </c>
      <c r="CB276" s="17">
        <v>2</v>
      </c>
      <c r="CC276" s="121">
        <v>6</v>
      </c>
      <c r="CE276" s="118">
        <v>0</v>
      </c>
      <c r="CF276" s="17">
        <v>0</v>
      </c>
      <c r="CG276" s="17">
        <v>2</v>
      </c>
      <c r="CH276" s="17">
        <v>0</v>
      </c>
      <c r="CI276" s="17">
        <v>0</v>
      </c>
      <c r="CJ276" s="17">
        <v>0</v>
      </c>
      <c r="CK276" s="17">
        <v>0</v>
      </c>
      <c r="CL276" s="121">
        <v>2</v>
      </c>
      <c r="CM276" s="17" t="s">
        <v>3093</v>
      </c>
      <c r="CN276" s="17" t="s">
        <v>1587</v>
      </c>
      <c r="CO276" s="17" t="s">
        <v>622</v>
      </c>
      <c r="CP276" s="17">
        <v>7</v>
      </c>
      <c r="CQ276" s="118">
        <v>1</v>
      </c>
      <c r="CR276" s="17">
        <v>0</v>
      </c>
      <c r="CS276" s="17" t="s">
        <v>676</v>
      </c>
      <c r="CY276" s="121"/>
      <c r="CZ276" s="118"/>
      <c r="DC276" s="121"/>
      <c r="DD276" s="126"/>
      <c r="DF276" s="118"/>
      <c r="DG276" s="17" t="s">
        <v>3049</v>
      </c>
      <c r="DI276" s="126" t="s">
        <v>2651</v>
      </c>
      <c r="DJ276" s="118">
        <v>28</v>
      </c>
      <c r="DK276" s="118" t="s">
        <v>3050</v>
      </c>
      <c r="DL276" s="121"/>
      <c r="DM276" s="17" t="s">
        <v>1139</v>
      </c>
      <c r="DQ276" s="121"/>
      <c r="DY276" s="118"/>
      <c r="ED276" s="121"/>
      <c r="EK276" s="118"/>
      <c r="EL276" s="121"/>
      <c r="EM276" s="118">
        <v>100</v>
      </c>
      <c r="EN276" s="17">
        <v>2</v>
      </c>
      <c r="EO276" s="121"/>
      <c r="EP276" s="17">
        <v>70</v>
      </c>
      <c r="EQ276" s="118"/>
      <c r="ER276" s="121"/>
      <c r="EV276" s="128"/>
      <c r="EW276" s="128"/>
      <c r="EZ276" s="121"/>
      <c r="FB276" s="118"/>
      <c r="FI276" s="121"/>
      <c r="FK276" s="118"/>
      <c r="FZ276" s="129"/>
      <c r="GB276" s="118"/>
      <c r="GH276" s="121"/>
      <c r="GI276" s="118"/>
      <c r="GN276" s="121"/>
      <c r="GO276" s="118"/>
      <c r="GU276" s="121"/>
      <c r="GV276" s="118"/>
      <c r="GY276" s="121"/>
      <c r="GZ276" s="118"/>
      <c r="HA276" s="121"/>
      <c r="HC276" s="118"/>
      <c r="HS276" s="121"/>
      <c r="HT276" s="17" t="s">
        <v>3051</v>
      </c>
    </row>
    <row r="277" spans="1:228" s="17" customFormat="1" ht="12">
      <c r="A277" s="118">
        <v>271</v>
      </c>
      <c r="B277" s="17">
        <v>0</v>
      </c>
      <c r="C277" s="17" t="s">
        <v>2191</v>
      </c>
      <c r="D277" s="17" t="s">
        <v>663</v>
      </c>
      <c r="E277" s="17" t="s">
        <v>1790</v>
      </c>
      <c r="F277" s="17" t="s">
        <v>2222</v>
      </c>
      <c r="G277" s="17" t="s">
        <v>79</v>
      </c>
      <c r="H277" s="119">
        <v>-19.559875000000002</v>
      </c>
      <c r="I277" s="120">
        <v>-65.755030555600001</v>
      </c>
      <c r="J277" s="17" t="s">
        <v>321</v>
      </c>
      <c r="K277" s="17" t="s">
        <v>1064</v>
      </c>
      <c r="L277" s="17" t="s">
        <v>1072</v>
      </c>
      <c r="M277" s="121" t="s">
        <v>1064</v>
      </c>
      <c r="N277" s="122">
        <v>6</v>
      </c>
      <c r="O277" s="123" t="s">
        <v>610</v>
      </c>
      <c r="P277" s="17" t="s">
        <v>202</v>
      </c>
      <c r="Q277" s="121" t="s">
        <v>179</v>
      </c>
      <c r="R277" s="124">
        <v>0</v>
      </c>
      <c r="S277" s="124">
        <v>3</v>
      </c>
      <c r="T277" s="124">
        <v>0</v>
      </c>
      <c r="U277" s="124">
        <v>0</v>
      </c>
      <c r="V277" s="124">
        <v>2</v>
      </c>
      <c r="W277" s="124">
        <v>0</v>
      </c>
      <c r="X277" s="124">
        <v>0</v>
      </c>
      <c r="Y277" s="125">
        <v>0</v>
      </c>
      <c r="Z277" s="17">
        <v>5</v>
      </c>
      <c r="AA277" s="126"/>
      <c r="AB277" s="127" t="s">
        <v>3100</v>
      </c>
      <c r="AC277" s="227" t="s">
        <v>77</v>
      </c>
      <c r="AD277" s="227">
        <v>0</v>
      </c>
      <c r="AE277" s="227" t="s">
        <v>77</v>
      </c>
      <c r="AF277" s="227">
        <v>0</v>
      </c>
      <c r="AG277" s="227" t="s">
        <v>77</v>
      </c>
      <c r="AH277" s="227" t="s">
        <v>1079</v>
      </c>
      <c r="AI277" s="227">
        <v>3</v>
      </c>
      <c r="AJ277" s="227" t="s">
        <v>2223</v>
      </c>
      <c r="AK277" s="227">
        <v>1</v>
      </c>
      <c r="AL277" s="227" t="s">
        <v>206</v>
      </c>
      <c r="AM277" s="227" t="s">
        <v>77</v>
      </c>
      <c r="AN277" s="227">
        <v>0</v>
      </c>
      <c r="AO277" s="227" t="s">
        <v>77</v>
      </c>
      <c r="AP277" s="227">
        <v>0</v>
      </c>
      <c r="AQ277" s="227" t="s">
        <v>77</v>
      </c>
      <c r="AR277" s="227" t="s">
        <v>537</v>
      </c>
      <c r="AS277" s="227">
        <v>2</v>
      </c>
      <c r="AT277" s="227" t="s">
        <v>210</v>
      </c>
      <c r="AU277" s="227">
        <v>1</v>
      </c>
      <c r="AV277" s="227" t="s">
        <v>206</v>
      </c>
      <c r="AW277" s="227" t="s">
        <v>77</v>
      </c>
      <c r="AX277" s="227">
        <v>0</v>
      </c>
      <c r="AY277" s="227" t="s">
        <v>77</v>
      </c>
      <c r="AZ277" s="227">
        <v>0</v>
      </c>
      <c r="BA277" s="227" t="s">
        <v>77</v>
      </c>
      <c r="BB277" s="227" t="s">
        <v>77</v>
      </c>
      <c r="BC277" s="227">
        <v>0</v>
      </c>
      <c r="BD277" s="227" t="s">
        <v>77</v>
      </c>
      <c r="BE277" s="227">
        <v>0</v>
      </c>
      <c r="BF277" s="227" t="s">
        <v>77</v>
      </c>
      <c r="BG277" s="227" t="s">
        <v>77</v>
      </c>
      <c r="BH277" s="227">
        <v>0</v>
      </c>
      <c r="BI277" s="227" t="s">
        <v>77</v>
      </c>
      <c r="BJ277" s="227">
        <v>0</v>
      </c>
      <c r="BK277" s="227" t="s">
        <v>77</v>
      </c>
      <c r="BL277" s="17">
        <v>5</v>
      </c>
      <c r="BM277" s="126"/>
      <c r="BN277" s="126"/>
      <c r="BO277" s="126"/>
      <c r="BP277" s="126">
        <v>2024</v>
      </c>
      <c r="BQ277" s="126" t="s">
        <v>172</v>
      </c>
      <c r="BS277" s="128"/>
      <c r="BT277" s="221" t="s">
        <v>3092</v>
      </c>
      <c r="BU277" s="118">
        <v>0</v>
      </c>
      <c r="BV277" s="17">
        <v>0</v>
      </c>
      <c r="BW277" s="17">
        <v>2</v>
      </c>
      <c r="BX277" s="17">
        <v>0</v>
      </c>
      <c r="BY277" s="17">
        <v>0</v>
      </c>
      <c r="BZ277" s="17">
        <v>0</v>
      </c>
      <c r="CB277" s="17">
        <v>2</v>
      </c>
      <c r="CC277" s="121">
        <v>5</v>
      </c>
      <c r="CE277" s="118">
        <v>0</v>
      </c>
      <c r="CF277" s="17">
        <v>0</v>
      </c>
      <c r="CG277" s="17">
        <v>2</v>
      </c>
      <c r="CH277" s="17">
        <v>0</v>
      </c>
      <c r="CI277" s="17">
        <v>0</v>
      </c>
      <c r="CJ277" s="17">
        <v>0</v>
      </c>
      <c r="CK277" s="17">
        <v>0</v>
      </c>
      <c r="CL277" s="121">
        <v>2</v>
      </c>
      <c r="CM277" s="17" t="s">
        <v>3093</v>
      </c>
      <c r="CN277" s="17" t="s">
        <v>1587</v>
      </c>
      <c r="CO277" s="17" t="s">
        <v>622</v>
      </c>
      <c r="CP277" s="17">
        <v>7</v>
      </c>
      <c r="CQ277" s="118">
        <v>1</v>
      </c>
      <c r="CR277" s="17">
        <v>0</v>
      </c>
      <c r="CS277" s="17" t="s">
        <v>676</v>
      </c>
      <c r="CY277" s="121"/>
      <c r="CZ277" s="118"/>
      <c r="DC277" s="121"/>
      <c r="DD277" s="126"/>
      <c r="DF277" s="118"/>
      <c r="DG277" s="17" t="s">
        <v>3049</v>
      </c>
      <c r="DI277" s="126" t="s">
        <v>2651</v>
      </c>
      <c r="DJ277" s="118">
        <v>28</v>
      </c>
      <c r="DK277" s="118" t="s">
        <v>3050</v>
      </c>
      <c r="DL277" s="121"/>
      <c r="DM277" s="17" t="s">
        <v>1139</v>
      </c>
      <c r="DQ277" s="121"/>
      <c r="DY277" s="118"/>
      <c r="ED277" s="121"/>
      <c r="EK277" s="118"/>
      <c r="EL277" s="121"/>
      <c r="EM277" s="118">
        <v>30</v>
      </c>
      <c r="EN277" s="17">
        <v>2</v>
      </c>
      <c r="EO277" s="121"/>
      <c r="EP277" s="17">
        <v>21</v>
      </c>
      <c r="EQ277" s="118"/>
      <c r="ER277" s="121"/>
      <c r="EZ277" s="121"/>
      <c r="FB277" s="118"/>
      <c r="FI277" s="121"/>
      <c r="FK277" s="118"/>
      <c r="FZ277" s="121"/>
      <c r="GB277" s="118"/>
      <c r="GH277" s="121"/>
      <c r="GI277" s="118"/>
      <c r="GN277" s="121"/>
      <c r="GO277" s="118"/>
      <c r="GU277" s="121"/>
      <c r="GV277" s="118"/>
      <c r="GY277" s="121"/>
      <c r="GZ277" s="118"/>
      <c r="HA277" s="121"/>
      <c r="HC277" s="118"/>
      <c r="HS277" s="121"/>
      <c r="HT277" s="17" t="s">
        <v>3051</v>
      </c>
    </row>
    <row r="278" spans="1:228" s="17" customFormat="1" ht="12">
      <c r="A278" s="118">
        <v>272</v>
      </c>
      <c r="B278" s="17">
        <v>0</v>
      </c>
      <c r="C278" s="17">
        <v>0</v>
      </c>
      <c r="D278" s="17" t="s">
        <v>663</v>
      </c>
      <c r="E278" s="17" t="s">
        <v>1914</v>
      </c>
      <c r="F278" s="17" t="s">
        <v>2224</v>
      </c>
      <c r="G278" s="17" t="s">
        <v>79</v>
      </c>
      <c r="H278" s="119">
        <v>-17.457909999999998</v>
      </c>
      <c r="I278" s="120">
        <v>-65.859470000000002</v>
      </c>
      <c r="J278" s="17" t="s">
        <v>310</v>
      </c>
      <c r="K278" s="17" t="s">
        <v>952</v>
      </c>
      <c r="L278" s="17" t="s">
        <v>953</v>
      </c>
      <c r="M278" s="121" t="s">
        <v>201</v>
      </c>
      <c r="N278" s="122">
        <v>40</v>
      </c>
      <c r="O278" s="123" t="s">
        <v>78</v>
      </c>
      <c r="P278" s="17" t="s">
        <v>196</v>
      </c>
      <c r="Q278" s="121" t="s">
        <v>179</v>
      </c>
      <c r="R278" s="124">
        <v>3</v>
      </c>
      <c r="S278" s="124">
        <v>0</v>
      </c>
      <c r="T278" s="124">
        <v>0</v>
      </c>
      <c r="U278" s="124">
        <v>0</v>
      </c>
      <c r="V278" s="124">
        <v>3</v>
      </c>
      <c r="W278" s="124">
        <v>0</v>
      </c>
      <c r="X278" s="124">
        <v>0</v>
      </c>
      <c r="Y278" s="125">
        <v>0</v>
      </c>
      <c r="Z278" s="17">
        <v>6</v>
      </c>
      <c r="AA278" s="126"/>
      <c r="AB278" s="127" t="s">
        <v>974</v>
      </c>
      <c r="AC278" s="227" t="s">
        <v>2212</v>
      </c>
      <c r="AD278" s="227">
        <v>3</v>
      </c>
      <c r="AE278" s="227" t="s">
        <v>974</v>
      </c>
      <c r="AF278" s="227">
        <v>1</v>
      </c>
      <c r="AG278" s="227" t="s">
        <v>206</v>
      </c>
      <c r="AH278" s="227" t="s">
        <v>77</v>
      </c>
      <c r="AI278" s="227">
        <v>0</v>
      </c>
      <c r="AJ278" s="227" t="s">
        <v>77</v>
      </c>
      <c r="AK278" s="227">
        <v>0</v>
      </c>
      <c r="AL278" s="227" t="s">
        <v>77</v>
      </c>
      <c r="AM278" s="227" t="s">
        <v>77</v>
      </c>
      <c r="AN278" s="227">
        <v>0</v>
      </c>
      <c r="AO278" s="227" t="s">
        <v>77</v>
      </c>
      <c r="AP278" s="227">
        <v>0</v>
      </c>
      <c r="AQ278" s="227" t="s">
        <v>77</v>
      </c>
      <c r="AR278" s="227" t="s">
        <v>198</v>
      </c>
      <c r="AS278" s="227">
        <v>3</v>
      </c>
      <c r="AT278" s="227" t="s">
        <v>975</v>
      </c>
      <c r="AU278" s="227">
        <v>0</v>
      </c>
      <c r="AV278" s="227" t="s">
        <v>195</v>
      </c>
      <c r="AW278" s="227" t="s">
        <v>77</v>
      </c>
      <c r="AX278" s="227">
        <v>0</v>
      </c>
      <c r="AY278" s="227" t="s">
        <v>77</v>
      </c>
      <c r="AZ278" s="227">
        <v>0</v>
      </c>
      <c r="BA278" s="227" t="s">
        <v>77</v>
      </c>
      <c r="BB278" s="227" t="s">
        <v>77</v>
      </c>
      <c r="BC278" s="227">
        <v>0</v>
      </c>
      <c r="BD278" s="227" t="s">
        <v>77</v>
      </c>
      <c r="BE278" s="227">
        <v>0</v>
      </c>
      <c r="BF278" s="227" t="s">
        <v>77</v>
      </c>
      <c r="BG278" s="227">
        <v>0</v>
      </c>
      <c r="BH278" s="227">
        <v>0</v>
      </c>
      <c r="BI278" s="227">
        <v>0</v>
      </c>
      <c r="BJ278" s="227">
        <v>0</v>
      </c>
      <c r="BK278" s="227">
        <v>0</v>
      </c>
      <c r="BL278" s="17">
        <v>6</v>
      </c>
      <c r="BM278" s="126"/>
      <c r="BN278" s="126"/>
      <c r="BO278" s="126"/>
      <c r="BP278" s="126">
        <v>2024</v>
      </c>
      <c r="BQ278" s="126" t="s">
        <v>1394</v>
      </c>
      <c r="BS278" s="128"/>
      <c r="BT278" s="221" t="s">
        <v>3092</v>
      </c>
      <c r="BU278" s="118">
        <v>0</v>
      </c>
      <c r="BV278" s="17">
        <v>0</v>
      </c>
      <c r="BW278" s="17">
        <v>2</v>
      </c>
      <c r="BX278" s="17">
        <v>0</v>
      </c>
      <c r="BY278" s="17">
        <v>0</v>
      </c>
      <c r="BZ278" s="17">
        <v>0</v>
      </c>
      <c r="CB278" s="17">
        <v>2</v>
      </c>
      <c r="CC278" s="121">
        <v>6</v>
      </c>
      <c r="CE278" s="118">
        <v>0</v>
      </c>
      <c r="CF278" s="17">
        <v>0</v>
      </c>
      <c r="CG278" s="17">
        <v>2</v>
      </c>
      <c r="CH278" s="17">
        <v>0</v>
      </c>
      <c r="CI278" s="17">
        <v>0</v>
      </c>
      <c r="CJ278" s="17">
        <v>0</v>
      </c>
      <c r="CK278" s="17">
        <v>0</v>
      </c>
      <c r="CL278" s="121">
        <v>2</v>
      </c>
      <c r="CM278" s="17" t="s">
        <v>3093</v>
      </c>
      <c r="CN278" s="17" t="s">
        <v>1587</v>
      </c>
      <c r="CO278" s="17" t="s">
        <v>622</v>
      </c>
      <c r="CP278" s="17">
        <v>7</v>
      </c>
      <c r="CQ278" s="118">
        <v>1</v>
      </c>
      <c r="CR278" s="17">
        <v>0</v>
      </c>
      <c r="CS278" s="17" t="s">
        <v>676</v>
      </c>
      <c r="CY278" s="121"/>
      <c r="CZ278" s="118"/>
      <c r="DC278" s="121"/>
      <c r="DD278" s="126"/>
      <c r="DF278" s="118"/>
      <c r="DG278" s="17" t="s">
        <v>3049</v>
      </c>
      <c r="DI278" s="126" t="s">
        <v>2651</v>
      </c>
      <c r="DJ278" s="118">
        <v>28</v>
      </c>
      <c r="DK278" s="118" t="s">
        <v>3050</v>
      </c>
      <c r="DL278" s="121"/>
      <c r="DM278" s="17" t="s">
        <v>1139</v>
      </c>
      <c r="DQ278" s="121"/>
      <c r="DY278" s="118"/>
      <c r="ED278" s="121"/>
      <c r="EK278" s="118"/>
      <c r="EL278" s="121"/>
      <c r="EM278" s="118">
        <v>70</v>
      </c>
      <c r="EN278" s="17">
        <v>2</v>
      </c>
      <c r="EO278" s="121"/>
      <c r="EP278" s="17">
        <v>59</v>
      </c>
      <c r="EQ278" s="118"/>
      <c r="ER278" s="121"/>
      <c r="EZ278" s="121"/>
      <c r="FB278" s="118"/>
      <c r="FI278" s="121"/>
      <c r="FK278" s="118"/>
      <c r="FZ278" s="121"/>
      <c r="GB278" s="118"/>
      <c r="GH278" s="121"/>
      <c r="GI278" s="118"/>
      <c r="GN278" s="121"/>
      <c r="GO278" s="118"/>
      <c r="GU278" s="121"/>
      <c r="GV278" s="118"/>
      <c r="GY278" s="121"/>
      <c r="GZ278" s="118"/>
      <c r="HA278" s="121"/>
      <c r="HC278" s="118"/>
      <c r="HS278" s="121"/>
      <c r="HT278" s="17" t="s">
        <v>3051</v>
      </c>
    </row>
    <row r="279" spans="1:228" s="138" customFormat="1" ht="12">
      <c r="A279" s="118">
        <v>273</v>
      </c>
      <c r="B279" s="17" t="s">
        <v>1054</v>
      </c>
      <c r="C279" s="17">
        <v>0</v>
      </c>
      <c r="D279" s="139" t="s">
        <v>663</v>
      </c>
      <c r="E279" s="124" t="s">
        <v>1828</v>
      </c>
      <c r="F279" s="17" t="s">
        <v>2225</v>
      </c>
      <c r="G279" s="17" t="s">
        <v>79</v>
      </c>
      <c r="H279" s="119">
        <v>-18.004785999999999</v>
      </c>
      <c r="I279" s="120">
        <v>-67.103539999999995</v>
      </c>
      <c r="J279" s="17">
        <v>0</v>
      </c>
      <c r="K279" s="17" t="s">
        <v>179</v>
      </c>
      <c r="L279" s="17" t="s">
        <v>179</v>
      </c>
      <c r="M279" s="121" t="s">
        <v>1051</v>
      </c>
      <c r="N279" s="122">
        <v>25</v>
      </c>
      <c r="O279" s="123" t="s">
        <v>78</v>
      </c>
      <c r="P279" s="17" t="s">
        <v>202</v>
      </c>
      <c r="Q279" s="121">
        <v>0</v>
      </c>
      <c r="R279" s="124">
        <v>0</v>
      </c>
      <c r="S279" s="124">
        <v>3</v>
      </c>
      <c r="T279" s="124">
        <v>0</v>
      </c>
      <c r="U279" s="124">
        <v>0</v>
      </c>
      <c r="V279" s="124">
        <v>2</v>
      </c>
      <c r="W279" s="124">
        <v>0</v>
      </c>
      <c r="X279" s="124">
        <v>0</v>
      </c>
      <c r="Y279" s="125">
        <v>0</v>
      </c>
      <c r="Z279" s="17">
        <v>5</v>
      </c>
      <c r="AA279" s="142"/>
      <c r="AB279" s="127" t="s">
        <v>248</v>
      </c>
      <c r="AC279" s="227" t="s">
        <v>77</v>
      </c>
      <c r="AD279" s="227">
        <v>0</v>
      </c>
      <c r="AE279" s="227" t="s">
        <v>77</v>
      </c>
      <c r="AF279" s="227">
        <v>0</v>
      </c>
      <c r="AG279" s="227" t="s">
        <v>77</v>
      </c>
      <c r="AH279" s="227" t="s">
        <v>257</v>
      </c>
      <c r="AI279" s="227">
        <v>3</v>
      </c>
      <c r="AJ279" s="227" t="s">
        <v>248</v>
      </c>
      <c r="AK279" s="227">
        <v>1</v>
      </c>
      <c r="AL279" s="227" t="s">
        <v>189</v>
      </c>
      <c r="AM279" s="227" t="s">
        <v>77</v>
      </c>
      <c r="AN279" s="227">
        <v>0</v>
      </c>
      <c r="AO279" s="227" t="s">
        <v>77</v>
      </c>
      <c r="AP279" s="227">
        <v>1</v>
      </c>
      <c r="AQ279" s="227" t="s">
        <v>77</v>
      </c>
      <c r="AR279" s="227" t="s">
        <v>1058</v>
      </c>
      <c r="AS279" s="227">
        <v>2</v>
      </c>
      <c r="AT279" s="227" t="s">
        <v>249</v>
      </c>
      <c r="AU279" s="227">
        <v>0</v>
      </c>
      <c r="AV279" s="227" t="s">
        <v>189</v>
      </c>
      <c r="AW279" s="227" t="s">
        <v>77</v>
      </c>
      <c r="AX279" s="227">
        <v>0</v>
      </c>
      <c r="AY279" s="227" t="s">
        <v>77</v>
      </c>
      <c r="AZ279" s="227">
        <v>0</v>
      </c>
      <c r="BA279" s="227" t="s">
        <v>77</v>
      </c>
      <c r="BB279" s="227" t="s">
        <v>77</v>
      </c>
      <c r="BC279" s="227">
        <v>0</v>
      </c>
      <c r="BD279" s="227" t="s">
        <v>77</v>
      </c>
      <c r="BE279" s="227">
        <v>0</v>
      </c>
      <c r="BF279" s="227" t="s">
        <v>77</v>
      </c>
      <c r="BG279" s="227" t="s">
        <v>77</v>
      </c>
      <c r="BH279" s="227">
        <v>0</v>
      </c>
      <c r="BI279" s="227" t="s">
        <v>77</v>
      </c>
      <c r="BJ279" s="227">
        <v>0</v>
      </c>
      <c r="BK279" s="227" t="s">
        <v>77</v>
      </c>
      <c r="BL279" s="17">
        <v>5</v>
      </c>
      <c r="BM279" s="142"/>
      <c r="BN279" s="142"/>
      <c r="BO279" s="142"/>
      <c r="BP279" s="143">
        <v>2024</v>
      </c>
      <c r="BQ279" s="126" t="s">
        <v>172</v>
      </c>
      <c r="BT279" s="221" t="s">
        <v>3052</v>
      </c>
      <c r="BU279" s="118">
        <v>0</v>
      </c>
      <c r="BV279" s="17">
        <v>0</v>
      </c>
      <c r="BW279" s="17">
        <v>3</v>
      </c>
      <c r="BX279" s="17">
        <v>0</v>
      </c>
      <c r="BY279" s="17">
        <v>0</v>
      </c>
      <c r="BZ279" s="17">
        <v>0</v>
      </c>
      <c r="CA279" s="17"/>
      <c r="CB279" s="17">
        <v>3</v>
      </c>
      <c r="CC279" s="121">
        <v>5</v>
      </c>
      <c r="CD279" s="17"/>
      <c r="CE279" s="118">
        <v>0</v>
      </c>
      <c r="CF279" s="17">
        <v>0</v>
      </c>
      <c r="CG279" s="17">
        <v>3</v>
      </c>
      <c r="CH279" s="17">
        <v>0</v>
      </c>
      <c r="CI279" s="17">
        <v>0</v>
      </c>
      <c r="CJ279" s="17">
        <v>0</v>
      </c>
      <c r="CK279" s="17">
        <v>0</v>
      </c>
      <c r="CL279" s="121">
        <v>3</v>
      </c>
      <c r="CM279" s="17" t="s">
        <v>3053</v>
      </c>
      <c r="CN279" s="17" t="s">
        <v>1587</v>
      </c>
      <c r="CO279" s="17" t="s">
        <v>251</v>
      </c>
      <c r="CP279" s="17">
        <v>31</v>
      </c>
      <c r="CQ279" s="118">
        <v>0</v>
      </c>
      <c r="CR279" s="17">
        <v>0</v>
      </c>
      <c r="CS279" s="124"/>
      <c r="CW279" s="124"/>
      <c r="CY279" s="141"/>
      <c r="CZ279" s="140"/>
      <c r="DC279" s="141"/>
      <c r="DD279" s="142"/>
      <c r="DF279" s="137"/>
      <c r="DG279" s="17" t="s">
        <v>3049</v>
      </c>
      <c r="DH279" s="124"/>
      <c r="DI279" s="126" t="s">
        <v>2778</v>
      </c>
      <c r="DJ279" s="118">
        <v>27</v>
      </c>
      <c r="DK279" s="118" t="s">
        <v>3090</v>
      </c>
      <c r="DL279" s="141"/>
      <c r="DM279" s="17" t="s">
        <v>1156</v>
      </c>
      <c r="DN279" s="139"/>
      <c r="DQ279" s="141"/>
      <c r="DY279" s="140"/>
      <c r="DZ279" s="17"/>
      <c r="ED279" s="141"/>
      <c r="EK279" s="140"/>
      <c r="EL279" s="127"/>
      <c r="EM279" s="118">
        <v>50</v>
      </c>
      <c r="EN279" s="17">
        <v>3</v>
      </c>
      <c r="EO279" s="141"/>
      <c r="EP279" s="17">
        <v>42</v>
      </c>
      <c r="EQ279" s="140"/>
      <c r="ER279" s="141"/>
      <c r="EZ279" s="141"/>
      <c r="FB279" s="140"/>
      <c r="FI279" s="141"/>
      <c r="FK279" s="140"/>
      <c r="FZ279" s="141"/>
      <c r="GB279" s="137"/>
      <c r="GH279" s="141"/>
      <c r="GI279" s="137"/>
      <c r="GN279" s="141"/>
      <c r="GO279" s="137"/>
      <c r="GU279" s="141"/>
      <c r="GV279" s="137"/>
      <c r="GW279" s="124"/>
      <c r="GX279" s="124"/>
      <c r="GY279" s="141"/>
      <c r="GZ279" s="140"/>
      <c r="HA279" s="141"/>
      <c r="HC279" s="140"/>
      <c r="HS279" s="141"/>
      <c r="HT279" s="17" t="s">
        <v>3091</v>
      </c>
    </row>
    <row r="280" spans="1:228" s="138" customFormat="1" ht="12">
      <c r="A280" s="118">
        <v>274</v>
      </c>
      <c r="B280" s="17">
        <v>0</v>
      </c>
      <c r="C280" s="17" t="s">
        <v>2191</v>
      </c>
      <c r="D280" s="139" t="s">
        <v>663</v>
      </c>
      <c r="E280" s="124" t="s">
        <v>1773</v>
      </c>
      <c r="F280" s="17" t="s">
        <v>2226</v>
      </c>
      <c r="G280" s="17" t="s">
        <v>79</v>
      </c>
      <c r="H280" s="119">
        <v>-18.268170999999999</v>
      </c>
      <c r="I280" s="120">
        <v>-66.862723000000003</v>
      </c>
      <c r="J280" s="17" t="s">
        <v>310</v>
      </c>
      <c r="K280" s="17" t="s">
        <v>2227</v>
      </c>
      <c r="L280" s="17" t="s">
        <v>2228</v>
      </c>
      <c r="M280" s="121" t="s">
        <v>1051</v>
      </c>
      <c r="N280" s="122">
        <v>25</v>
      </c>
      <c r="O280" s="123" t="s">
        <v>78</v>
      </c>
      <c r="P280" s="17" t="s">
        <v>202</v>
      </c>
      <c r="Q280" s="121" t="s">
        <v>179</v>
      </c>
      <c r="R280" s="124">
        <v>0</v>
      </c>
      <c r="S280" s="124">
        <v>3</v>
      </c>
      <c r="T280" s="124">
        <v>0</v>
      </c>
      <c r="U280" s="124">
        <v>0</v>
      </c>
      <c r="V280" s="124">
        <v>3</v>
      </c>
      <c r="W280" s="124">
        <v>0</v>
      </c>
      <c r="X280" s="124">
        <v>0</v>
      </c>
      <c r="Y280" s="125">
        <v>0</v>
      </c>
      <c r="Z280" s="17">
        <v>6</v>
      </c>
      <c r="AA280" s="142"/>
      <c r="AB280" s="127" t="s">
        <v>248</v>
      </c>
      <c r="AC280" s="227" t="s">
        <v>77</v>
      </c>
      <c r="AD280" s="227">
        <v>0</v>
      </c>
      <c r="AE280" s="227" t="s">
        <v>77</v>
      </c>
      <c r="AF280" s="227">
        <v>0</v>
      </c>
      <c r="AG280" s="227" t="s">
        <v>77</v>
      </c>
      <c r="AH280" s="227" t="s">
        <v>257</v>
      </c>
      <c r="AI280" s="227">
        <v>3</v>
      </c>
      <c r="AJ280" s="227" t="s">
        <v>248</v>
      </c>
      <c r="AK280" s="227">
        <v>1</v>
      </c>
      <c r="AL280" s="227" t="s">
        <v>206</v>
      </c>
      <c r="AM280" s="227" t="s">
        <v>77</v>
      </c>
      <c r="AN280" s="227">
        <v>0</v>
      </c>
      <c r="AO280" s="227" t="s">
        <v>77</v>
      </c>
      <c r="AP280" s="227">
        <v>0</v>
      </c>
      <c r="AQ280" s="227" t="s">
        <v>77</v>
      </c>
      <c r="AR280" s="227" t="s">
        <v>315</v>
      </c>
      <c r="AS280" s="227">
        <v>3</v>
      </c>
      <c r="AT280" s="227" t="s">
        <v>249</v>
      </c>
      <c r="AU280" s="227">
        <v>0</v>
      </c>
      <c r="AV280" s="227" t="s">
        <v>189</v>
      </c>
      <c r="AW280" s="227">
        <v>0</v>
      </c>
      <c r="AX280" s="227">
        <v>0</v>
      </c>
      <c r="AY280" s="227">
        <v>0</v>
      </c>
      <c r="AZ280" s="227">
        <v>0</v>
      </c>
      <c r="BA280" s="227">
        <v>0</v>
      </c>
      <c r="BB280" s="227">
        <v>0</v>
      </c>
      <c r="BC280" s="227">
        <v>0</v>
      </c>
      <c r="BD280" s="227">
        <v>0</v>
      </c>
      <c r="BE280" s="227">
        <v>0</v>
      </c>
      <c r="BF280" s="227">
        <v>0</v>
      </c>
      <c r="BG280" s="227" t="s">
        <v>77</v>
      </c>
      <c r="BH280" s="227">
        <v>0</v>
      </c>
      <c r="BI280" s="227" t="s">
        <v>77</v>
      </c>
      <c r="BJ280" s="227">
        <v>0</v>
      </c>
      <c r="BK280" s="227" t="s">
        <v>77</v>
      </c>
      <c r="BL280" s="17">
        <v>6</v>
      </c>
      <c r="BM280" s="142"/>
      <c r="BN280" s="142"/>
      <c r="BO280" s="142"/>
      <c r="BP280" s="143">
        <v>2024</v>
      </c>
      <c r="BQ280" s="126" t="s">
        <v>172</v>
      </c>
      <c r="BT280" s="221" t="s">
        <v>3101</v>
      </c>
      <c r="BU280" s="118">
        <v>0</v>
      </c>
      <c r="BV280" s="17">
        <v>0</v>
      </c>
      <c r="BW280" s="17">
        <v>1</v>
      </c>
      <c r="BX280" s="17">
        <v>0</v>
      </c>
      <c r="BY280" s="17">
        <v>0</v>
      </c>
      <c r="BZ280" s="17">
        <v>0</v>
      </c>
      <c r="CA280" s="17"/>
      <c r="CB280" s="17">
        <v>1</v>
      </c>
      <c r="CC280" s="121">
        <v>6</v>
      </c>
      <c r="CD280" s="17"/>
      <c r="CE280" s="118">
        <v>0</v>
      </c>
      <c r="CF280" s="17">
        <v>0</v>
      </c>
      <c r="CG280" s="17">
        <v>1</v>
      </c>
      <c r="CH280" s="17">
        <v>0</v>
      </c>
      <c r="CI280" s="17">
        <v>0</v>
      </c>
      <c r="CJ280" s="17">
        <v>0</v>
      </c>
      <c r="CK280" s="17">
        <v>0</v>
      </c>
      <c r="CL280" s="121">
        <v>1</v>
      </c>
      <c r="CM280" s="17" t="s">
        <v>3102</v>
      </c>
      <c r="CN280" s="17" t="s">
        <v>1587</v>
      </c>
      <c r="CO280" s="17" t="s">
        <v>247</v>
      </c>
      <c r="CP280" s="17">
        <v>1</v>
      </c>
      <c r="CQ280" s="118">
        <v>0</v>
      </c>
      <c r="CR280" s="17">
        <v>0</v>
      </c>
      <c r="CS280" s="124"/>
      <c r="CY280" s="141"/>
      <c r="CZ280" s="140"/>
      <c r="DC280" s="141"/>
      <c r="DD280" s="142"/>
      <c r="DF280" s="137"/>
      <c r="DG280" s="17" t="s">
        <v>3049</v>
      </c>
      <c r="DI280" s="126" t="s">
        <v>2784</v>
      </c>
      <c r="DJ280" s="118">
        <v>9</v>
      </c>
      <c r="DK280" s="118" t="s">
        <v>3096</v>
      </c>
      <c r="DL280" s="141"/>
      <c r="DM280" s="17" t="s">
        <v>1120</v>
      </c>
      <c r="DN280" s="139"/>
      <c r="DQ280" s="141"/>
      <c r="DY280" s="140"/>
      <c r="ED280" s="141"/>
      <c r="EK280" s="140"/>
      <c r="EL280" s="127"/>
      <c r="EM280" s="118">
        <v>50</v>
      </c>
      <c r="EN280" s="17">
        <v>1</v>
      </c>
      <c r="EO280" s="141"/>
      <c r="EP280" s="17">
        <v>42</v>
      </c>
      <c r="EQ280" s="140"/>
      <c r="ER280" s="141"/>
      <c r="EZ280" s="141"/>
      <c r="FB280" s="140"/>
      <c r="FI280" s="141"/>
      <c r="FK280" s="140"/>
      <c r="FZ280" s="141"/>
      <c r="GB280" s="137"/>
      <c r="GH280" s="141"/>
      <c r="GI280" s="137"/>
      <c r="GN280" s="141"/>
      <c r="GO280" s="137"/>
      <c r="GU280" s="141"/>
      <c r="GV280" s="137"/>
      <c r="GW280" s="124"/>
      <c r="GX280" s="124"/>
      <c r="GY280" s="141"/>
      <c r="GZ280" s="140"/>
      <c r="HA280" s="141"/>
      <c r="HC280" s="140"/>
      <c r="HS280" s="141"/>
      <c r="HT280" s="17" t="s">
        <v>3097</v>
      </c>
    </row>
    <row r="281" spans="1:228" s="138" customFormat="1" ht="12">
      <c r="A281" s="118">
        <v>275</v>
      </c>
      <c r="B281" s="17" t="s">
        <v>2030</v>
      </c>
      <c r="C281" s="17">
        <v>0</v>
      </c>
      <c r="D281" s="139" t="s">
        <v>663</v>
      </c>
      <c r="E281" s="124" t="s">
        <v>1933</v>
      </c>
      <c r="F281" s="17" t="s">
        <v>2229</v>
      </c>
      <c r="G281" s="17" t="s">
        <v>79</v>
      </c>
      <c r="H281" s="119">
        <v>-19.060396000000001</v>
      </c>
      <c r="I281" s="120">
        <v>-65.268895999999998</v>
      </c>
      <c r="J281" s="17" t="s">
        <v>303</v>
      </c>
      <c r="K281" s="17" t="s">
        <v>769</v>
      </c>
      <c r="L281" s="17" t="s">
        <v>770</v>
      </c>
      <c r="M281" s="121" t="s">
        <v>323</v>
      </c>
      <c r="N281" s="122">
        <v>6</v>
      </c>
      <c r="O281" s="123" t="s">
        <v>610</v>
      </c>
      <c r="P281" s="17" t="s">
        <v>202</v>
      </c>
      <c r="Q281" s="121" t="s">
        <v>179</v>
      </c>
      <c r="R281" s="124">
        <v>0</v>
      </c>
      <c r="S281" s="124">
        <v>3</v>
      </c>
      <c r="T281" s="124">
        <v>0</v>
      </c>
      <c r="U281" s="124">
        <v>0</v>
      </c>
      <c r="V281" s="124">
        <v>3</v>
      </c>
      <c r="W281" s="124">
        <v>0</v>
      </c>
      <c r="X281" s="124">
        <v>0</v>
      </c>
      <c r="Y281" s="125">
        <v>0</v>
      </c>
      <c r="Z281" s="17">
        <v>6</v>
      </c>
      <c r="AA281" s="142"/>
      <c r="AB281" s="127" t="s">
        <v>2144</v>
      </c>
      <c r="AC281" s="227" t="s">
        <v>77</v>
      </c>
      <c r="AD281" s="227">
        <v>0</v>
      </c>
      <c r="AE281" s="227" t="s">
        <v>77</v>
      </c>
      <c r="AF281" s="227">
        <v>0</v>
      </c>
      <c r="AG281" s="227" t="s">
        <v>77</v>
      </c>
      <c r="AH281" s="227" t="s">
        <v>257</v>
      </c>
      <c r="AI281" s="227">
        <v>3</v>
      </c>
      <c r="AJ281" s="227" t="s">
        <v>2144</v>
      </c>
      <c r="AK281" s="227">
        <v>1</v>
      </c>
      <c r="AL281" s="227" t="s">
        <v>206</v>
      </c>
      <c r="AM281" s="227" t="s">
        <v>77</v>
      </c>
      <c r="AN281" s="227">
        <v>0</v>
      </c>
      <c r="AO281" s="227" t="s">
        <v>77</v>
      </c>
      <c r="AP281" s="227">
        <v>0</v>
      </c>
      <c r="AQ281" s="227" t="s">
        <v>77</v>
      </c>
      <c r="AR281" s="227" t="s">
        <v>198</v>
      </c>
      <c r="AS281" s="227">
        <v>3</v>
      </c>
      <c r="AT281" s="227" t="s">
        <v>2145</v>
      </c>
      <c r="AU281" s="227">
        <v>0</v>
      </c>
      <c r="AV281" s="227" t="s">
        <v>206</v>
      </c>
      <c r="AW281" s="227" t="s">
        <v>77</v>
      </c>
      <c r="AX281" s="227">
        <v>0</v>
      </c>
      <c r="AY281" s="227" t="s">
        <v>77</v>
      </c>
      <c r="AZ281" s="227">
        <v>0</v>
      </c>
      <c r="BA281" s="227" t="s">
        <v>77</v>
      </c>
      <c r="BB281" s="227" t="s">
        <v>77</v>
      </c>
      <c r="BC281" s="227">
        <v>0</v>
      </c>
      <c r="BD281" s="227" t="s">
        <v>77</v>
      </c>
      <c r="BE281" s="227">
        <v>0</v>
      </c>
      <c r="BF281" s="227" t="s">
        <v>77</v>
      </c>
      <c r="BG281" s="227">
        <v>0</v>
      </c>
      <c r="BH281" s="227">
        <v>0</v>
      </c>
      <c r="BI281" s="227">
        <v>0</v>
      </c>
      <c r="BJ281" s="227">
        <v>0</v>
      </c>
      <c r="BK281" s="227">
        <v>0</v>
      </c>
      <c r="BL281" s="17">
        <v>6</v>
      </c>
      <c r="BM281" s="142"/>
      <c r="BN281" s="142"/>
      <c r="BO281" s="142"/>
      <c r="BP281" s="143">
        <v>2024</v>
      </c>
      <c r="BQ281" s="126" t="s">
        <v>172</v>
      </c>
      <c r="BT281" s="221" t="s">
        <v>3052</v>
      </c>
      <c r="BU281" s="118">
        <v>0</v>
      </c>
      <c r="BV281" s="17">
        <v>0</v>
      </c>
      <c r="BW281" s="17">
        <v>3</v>
      </c>
      <c r="BX281" s="17">
        <v>0</v>
      </c>
      <c r="BY281" s="17">
        <v>0</v>
      </c>
      <c r="BZ281" s="17">
        <v>0</v>
      </c>
      <c r="CA281" s="17"/>
      <c r="CB281" s="17">
        <v>3</v>
      </c>
      <c r="CC281" s="121">
        <v>6</v>
      </c>
      <c r="CD281" s="17"/>
      <c r="CE281" s="118">
        <v>0</v>
      </c>
      <c r="CF281" s="17">
        <v>0</v>
      </c>
      <c r="CG281" s="17">
        <v>3</v>
      </c>
      <c r="CH281" s="17">
        <v>0</v>
      </c>
      <c r="CI281" s="17">
        <v>0</v>
      </c>
      <c r="CJ281" s="17">
        <v>0</v>
      </c>
      <c r="CK281" s="17">
        <v>0</v>
      </c>
      <c r="CL281" s="121">
        <v>3</v>
      </c>
      <c r="CM281" s="17" t="s">
        <v>3053</v>
      </c>
      <c r="CN281" s="17" t="s">
        <v>1587</v>
      </c>
      <c r="CO281" s="17" t="s">
        <v>251</v>
      </c>
      <c r="CP281" s="17">
        <v>31</v>
      </c>
      <c r="CQ281" s="118">
        <v>1</v>
      </c>
      <c r="CR281" s="17">
        <v>0</v>
      </c>
      <c r="CS281" s="124" t="s">
        <v>676</v>
      </c>
      <c r="CY281" s="141"/>
      <c r="CZ281" s="140"/>
      <c r="DC281" s="141"/>
      <c r="DD281" s="142"/>
      <c r="DF281" s="137"/>
      <c r="DG281" s="17" t="s">
        <v>3049</v>
      </c>
      <c r="DI281" s="126" t="s">
        <v>2664</v>
      </c>
      <c r="DJ281" s="118">
        <v>31</v>
      </c>
      <c r="DK281" s="118" t="s">
        <v>3054</v>
      </c>
      <c r="DL281" s="141"/>
      <c r="DM281" s="17" t="s">
        <v>1156</v>
      </c>
      <c r="DN281" s="139"/>
      <c r="DQ281" s="141"/>
      <c r="DY281" s="140"/>
      <c r="ED281" s="141"/>
      <c r="EK281" s="140"/>
      <c r="EL281" s="127"/>
      <c r="EM281" s="118">
        <v>30</v>
      </c>
      <c r="EN281" s="17">
        <v>3</v>
      </c>
      <c r="EO281" s="141"/>
      <c r="EP281" s="17">
        <v>21</v>
      </c>
      <c r="EQ281" s="140"/>
      <c r="ER281" s="141"/>
      <c r="EZ281" s="141"/>
      <c r="FB281" s="140"/>
      <c r="FI281" s="141"/>
      <c r="FK281" s="140"/>
      <c r="FZ281" s="141"/>
      <c r="GB281" s="137"/>
      <c r="GH281" s="141"/>
      <c r="GI281" s="137"/>
      <c r="GN281" s="141"/>
      <c r="GO281" s="137"/>
      <c r="GU281" s="141"/>
      <c r="GV281" s="137"/>
      <c r="GW281" s="124"/>
      <c r="GX281" s="124"/>
      <c r="GY281" s="141"/>
      <c r="GZ281" s="140"/>
      <c r="HA281" s="141"/>
      <c r="HC281" s="140"/>
      <c r="HS281" s="141"/>
      <c r="HT281" s="17" t="s">
        <v>3055</v>
      </c>
    </row>
    <row r="282" spans="1:228" s="138" customFormat="1" ht="12">
      <c r="A282" s="118">
        <v>276</v>
      </c>
      <c r="B282" s="17">
        <v>0</v>
      </c>
      <c r="C282" s="17">
        <v>0</v>
      </c>
      <c r="D282" s="139" t="s">
        <v>663</v>
      </c>
      <c r="E282" s="124" t="s">
        <v>1685</v>
      </c>
      <c r="F282" s="17" t="s">
        <v>2230</v>
      </c>
      <c r="G282" s="17" t="s">
        <v>79</v>
      </c>
      <c r="H282" s="119">
        <v>-17.366316999999999</v>
      </c>
      <c r="I282" s="120">
        <v>-66.170184000000006</v>
      </c>
      <c r="J282" s="17" t="s">
        <v>310</v>
      </c>
      <c r="K282" s="17" t="s">
        <v>1024</v>
      </c>
      <c r="L282" s="17" t="s">
        <v>1024</v>
      </c>
      <c r="M282" s="121" t="s">
        <v>201</v>
      </c>
      <c r="N282" s="122">
        <v>6</v>
      </c>
      <c r="O282" s="123" t="s">
        <v>610</v>
      </c>
      <c r="P282" s="17" t="s">
        <v>202</v>
      </c>
      <c r="Q282" s="121" t="s">
        <v>179</v>
      </c>
      <c r="R282" s="124">
        <v>0</v>
      </c>
      <c r="S282" s="124">
        <v>3</v>
      </c>
      <c r="T282" s="124">
        <v>0</v>
      </c>
      <c r="U282" s="124">
        <v>0</v>
      </c>
      <c r="V282" s="124">
        <v>3</v>
      </c>
      <c r="W282" s="124">
        <v>0</v>
      </c>
      <c r="X282" s="124">
        <v>0</v>
      </c>
      <c r="Y282" s="125">
        <v>0</v>
      </c>
      <c r="Z282" s="17">
        <v>6</v>
      </c>
      <c r="AA282" s="142"/>
      <c r="AB282" s="127" t="s">
        <v>2144</v>
      </c>
      <c r="AC282" s="227" t="s">
        <v>77</v>
      </c>
      <c r="AD282" s="227">
        <v>0</v>
      </c>
      <c r="AE282" s="227" t="s">
        <v>77</v>
      </c>
      <c r="AF282" s="227">
        <v>0</v>
      </c>
      <c r="AG282" s="227" t="s">
        <v>77</v>
      </c>
      <c r="AH282" s="227" t="s">
        <v>257</v>
      </c>
      <c r="AI282" s="227">
        <v>3</v>
      </c>
      <c r="AJ282" s="227" t="s">
        <v>2144</v>
      </c>
      <c r="AK282" s="227">
        <v>1</v>
      </c>
      <c r="AL282" s="227" t="s">
        <v>206</v>
      </c>
      <c r="AM282" s="227" t="s">
        <v>77</v>
      </c>
      <c r="AN282" s="227">
        <v>0</v>
      </c>
      <c r="AO282" s="227" t="s">
        <v>77</v>
      </c>
      <c r="AP282" s="227">
        <v>0</v>
      </c>
      <c r="AQ282" s="227" t="s">
        <v>77</v>
      </c>
      <c r="AR282" s="227" t="s">
        <v>537</v>
      </c>
      <c r="AS282" s="227">
        <v>3</v>
      </c>
      <c r="AT282" s="227" t="s">
        <v>2145</v>
      </c>
      <c r="AU282" s="227">
        <v>0</v>
      </c>
      <c r="AV282" s="227" t="s">
        <v>206</v>
      </c>
      <c r="AW282" s="227" t="s">
        <v>77</v>
      </c>
      <c r="AX282" s="227">
        <v>0</v>
      </c>
      <c r="AY282" s="227" t="s">
        <v>77</v>
      </c>
      <c r="AZ282" s="227">
        <v>0</v>
      </c>
      <c r="BA282" s="227" t="s">
        <v>77</v>
      </c>
      <c r="BB282" s="227" t="s">
        <v>77</v>
      </c>
      <c r="BC282" s="227">
        <v>0</v>
      </c>
      <c r="BD282" s="227" t="s">
        <v>77</v>
      </c>
      <c r="BE282" s="227">
        <v>0</v>
      </c>
      <c r="BF282" s="227" t="s">
        <v>77</v>
      </c>
      <c r="BG282" s="227" t="s">
        <v>77</v>
      </c>
      <c r="BH282" s="227">
        <v>0</v>
      </c>
      <c r="BI282" s="227" t="s">
        <v>77</v>
      </c>
      <c r="BJ282" s="227">
        <v>0</v>
      </c>
      <c r="BK282" s="227" t="s">
        <v>77</v>
      </c>
      <c r="BL282" s="17">
        <v>6</v>
      </c>
      <c r="BM282" s="142"/>
      <c r="BN282" s="142"/>
      <c r="BO282" s="142"/>
      <c r="BP282" s="143">
        <v>2024</v>
      </c>
      <c r="BQ282" s="126" t="s">
        <v>172</v>
      </c>
      <c r="BT282" s="221" t="s">
        <v>3052</v>
      </c>
      <c r="BU282" s="118">
        <v>0</v>
      </c>
      <c r="BV282" s="17">
        <v>0</v>
      </c>
      <c r="BW282" s="17">
        <v>3</v>
      </c>
      <c r="BX282" s="17">
        <v>0</v>
      </c>
      <c r="BY282" s="17">
        <v>0</v>
      </c>
      <c r="BZ282" s="17">
        <v>0</v>
      </c>
      <c r="CA282" s="17"/>
      <c r="CB282" s="17">
        <v>3</v>
      </c>
      <c r="CC282" s="121">
        <v>6</v>
      </c>
      <c r="CD282" s="17"/>
      <c r="CE282" s="118">
        <v>0</v>
      </c>
      <c r="CF282" s="17">
        <v>0</v>
      </c>
      <c r="CG282" s="17">
        <v>3</v>
      </c>
      <c r="CH282" s="17">
        <v>0</v>
      </c>
      <c r="CI282" s="17">
        <v>0</v>
      </c>
      <c r="CJ282" s="17">
        <v>0</v>
      </c>
      <c r="CK282" s="17">
        <v>0</v>
      </c>
      <c r="CL282" s="121">
        <v>3</v>
      </c>
      <c r="CM282" s="17" t="s">
        <v>3053</v>
      </c>
      <c r="CN282" s="17" t="s">
        <v>1587</v>
      </c>
      <c r="CO282" s="17" t="s">
        <v>251</v>
      </c>
      <c r="CP282" s="17">
        <v>31</v>
      </c>
      <c r="CQ282" s="118">
        <v>1</v>
      </c>
      <c r="CR282" s="17">
        <v>0</v>
      </c>
      <c r="CS282" s="124" t="s">
        <v>676</v>
      </c>
      <c r="CY282" s="141"/>
      <c r="CZ282" s="140"/>
      <c r="DC282" s="141"/>
      <c r="DD282" s="142"/>
      <c r="DF282" s="137"/>
      <c r="DG282" s="17" t="s">
        <v>3049</v>
      </c>
      <c r="DI282" s="126" t="s">
        <v>2664</v>
      </c>
      <c r="DJ282" s="118">
        <v>31</v>
      </c>
      <c r="DK282" s="118" t="s">
        <v>3054</v>
      </c>
      <c r="DL282" s="141"/>
      <c r="DM282" s="17" t="s">
        <v>1156</v>
      </c>
      <c r="DN282" s="139"/>
      <c r="DQ282" s="141"/>
      <c r="DY282" s="140"/>
      <c r="ED282" s="141"/>
      <c r="EK282" s="140"/>
      <c r="EL282" s="127"/>
      <c r="EM282" s="118">
        <v>30</v>
      </c>
      <c r="EN282" s="17">
        <v>3</v>
      </c>
      <c r="EO282" s="141"/>
      <c r="EP282" s="17">
        <v>21</v>
      </c>
      <c r="EQ282" s="140"/>
      <c r="ER282" s="141"/>
      <c r="EZ282" s="141"/>
      <c r="FB282" s="140"/>
      <c r="FI282" s="141"/>
      <c r="FK282" s="140"/>
      <c r="FZ282" s="141"/>
      <c r="GB282" s="137"/>
      <c r="GH282" s="141"/>
      <c r="GI282" s="137"/>
      <c r="GN282" s="141"/>
      <c r="GO282" s="137"/>
      <c r="GU282" s="141"/>
      <c r="GV282" s="137"/>
      <c r="GW282" s="124"/>
      <c r="GX282" s="124"/>
      <c r="GY282" s="141"/>
      <c r="GZ282" s="140"/>
      <c r="HA282" s="141"/>
      <c r="HC282" s="140"/>
      <c r="HS282" s="141"/>
      <c r="HT282" s="17" t="s">
        <v>3055</v>
      </c>
    </row>
    <row r="283" spans="1:228" s="138" customFormat="1" ht="12">
      <c r="A283" s="118">
        <v>277</v>
      </c>
      <c r="B283" s="17" t="s">
        <v>1028</v>
      </c>
      <c r="C283" s="17" t="s">
        <v>2037</v>
      </c>
      <c r="D283" s="139" t="s">
        <v>663</v>
      </c>
      <c r="E283" s="124" t="s">
        <v>617</v>
      </c>
      <c r="F283" s="17" t="s">
        <v>2231</v>
      </c>
      <c r="G283" s="17" t="s">
        <v>79</v>
      </c>
      <c r="H283" s="119">
        <v>-17.824494000000001</v>
      </c>
      <c r="I283" s="120">
        <v>-63.164946</v>
      </c>
      <c r="J283" s="17" t="s">
        <v>338</v>
      </c>
      <c r="K283" s="17" t="s">
        <v>176</v>
      </c>
      <c r="L283" s="17" t="s">
        <v>176</v>
      </c>
      <c r="M283" s="121" t="s">
        <v>177</v>
      </c>
      <c r="N283" s="122">
        <v>23</v>
      </c>
      <c r="O283" s="123" t="s">
        <v>618</v>
      </c>
      <c r="P283" s="17" t="s">
        <v>202</v>
      </c>
      <c r="Q283" s="121" t="s">
        <v>179</v>
      </c>
      <c r="R283" s="124">
        <v>0</v>
      </c>
      <c r="S283" s="124">
        <v>3</v>
      </c>
      <c r="T283" s="124">
        <v>0</v>
      </c>
      <c r="U283" s="124">
        <v>0</v>
      </c>
      <c r="V283" s="124">
        <v>2</v>
      </c>
      <c r="W283" s="124">
        <v>2</v>
      </c>
      <c r="X283" s="124">
        <v>0</v>
      </c>
      <c r="Y283" s="125">
        <v>0</v>
      </c>
      <c r="Z283" s="17">
        <v>7</v>
      </c>
      <c r="AA283" s="142"/>
      <c r="AB283" s="127" t="s">
        <v>248</v>
      </c>
      <c r="AC283" s="227" t="s">
        <v>77</v>
      </c>
      <c r="AD283" s="227">
        <v>0</v>
      </c>
      <c r="AE283" s="227" t="s">
        <v>77</v>
      </c>
      <c r="AF283" s="227">
        <v>0</v>
      </c>
      <c r="AG283" s="227" t="s">
        <v>77</v>
      </c>
      <c r="AH283" s="227" t="s">
        <v>257</v>
      </c>
      <c r="AI283" s="227">
        <v>3</v>
      </c>
      <c r="AJ283" s="227" t="s">
        <v>248</v>
      </c>
      <c r="AK283" s="227">
        <v>1</v>
      </c>
      <c r="AL283" s="227" t="s">
        <v>189</v>
      </c>
      <c r="AM283" s="227" t="s">
        <v>77</v>
      </c>
      <c r="AN283" s="227">
        <v>0</v>
      </c>
      <c r="AO283" s="227" t="s">
        <v>77</v>
      </c>
      <c r="AP283" s="227">
        <v>0</v>
      </c>
      <c r="AQ283" s="227" t="s">
        <v>77</v>
      </c>
      <c r="AR283" s="227" t="s">
        <v>537</v>
      </c>
      <c r="AS283" s="227">
        <v>2</v>
      </c>
      <c r="AT283" s="227" t="s">
        <v>249</v>
      </c>
      <c r="AU283" s="227">
        <v>0</v>
      </c>
      <c r="AV283" s="227" t="s">
        <v>189</v>
      </c>
      <c r="AW283" s="227" t="s">
        <v>784</v>
      </c>
      <c r="AX283" s="227">
        <v>2</v>
      </c>
      <c r="AY283" s="227" t="s">
        <v>249</v>
      </c>
      <c r="AZ283" s="227">
        <v>0</v>
      </c>
      <c r="BA283" s="227" t="s">
        <v>189</v>
      </c>
      <c r="BB283" s="227" t="s">
        <v>77</v>
      </c>
      <c r="BC283" s="227">
        <v>0</v>
      </c>
      <c r="BD283" s="227" t="s">
        <v>77</v>
      </c>
      <c r="BE283" s="227">
        <v>0</v>
      </c>
      <c r="BF283" s="227" t="s">
        <v>77</v>
      </c>
      <c r="BG283" s="227" t="s">
        <v>77</v>
      </c>
      <c r="BH283" s="227">
        <v>0</v>
      </c>
      <c r="BI283" s="227" t="s">
        <v>77</v>
      </c>
      <c r="BJ283" s="227">
        <v>0</v>
      </c>
      <c r="BK283" s="227" t="s">
        <v>77</v>
      </c>
      <c r="BL283" s="17">
        <v>7</v>
      </c>
      <c r="BM283" s="142"/>
      <c r="BN283" s="142"/>
      <c r="BO283" s="142"/>
      <c r="BP283" s="143">
        <v>2024</v>
      </c>
      <c r="BQ283" s="126" t="s">
        <v>172</v>
      </c>
      <c r="BT283" s="221" t="s">
        <v>3052</v>
      </c>
      <c r="BU283" s="118">
        <v>0</v>
      </c>
      <c r="BV283" s="17">
        <v>0</v>
      </c>
      <c r="BW283" s="17">
        <v>1</v>
      </c>
      <c r="BX283" s="17">
        <v>0</v>
      </c>
      <c r="BY283" s="17">
        <v>0</v>
      </c>
      <c r="BZ283" s="17">
        <v>0</v>
      </c>
      <c r="CA283" s="17"/>
      <c r="CB283" s="17">
        <v>1</v>
      </c>
      <c r="CC283" s="121">
        <v>7</v>
      </c>
      <c r="CD283" s="17"/>
      <c r="CE283" s="118">
        <v>0</v>
      </c>
      <c r="CF283" s="17">
        <v>0</v>
      </c>
      <c r="CG283" s="17">
        <v>1</v>
      </c>
      <c r="CH283" s="17">
        <v>0</v>
      </c>
      <c r="CI283" s="17">
        <v>0</v>
      </c>
      <c r="CJ283" s="17">
        <v>0</v>
      </c>
      <c r="CK283" s="17">
        <v>0</v>
      </c>
      <c r="CL283" s="121">
        <v>1</v>
      </c>
      <c r="CM283" s="17" t="s">
        <v>3053</v>
      </c>
      <c r="CN283" s="17" t="s">
        <v>1362</v>
      </c>
      <c r="CO283" s="17" t="s">
        <v>247</v>
      </c>
      <c r="CP283" s="17">
        <v>31</v>
      </c>
      <c r="CQ283" s="118">
        <v>1</v>
      </c>
      <c r="CR283" s="17">
        <v>0</v>
      </c>
      <c r="CS283" s="124" t="s">
        <v>676</v>
      </c>
      <c r="CY283" s="141"/>
      <c r="CZ283" s="140"/>
      <c r="DC283" s="141"/>
      <c r="DD283" s="142"/>
      <c r="DF283" s="137"/>
      <c r="DG283" s="17" t="s">
        <v>3049</v>
      </c>
      <c r="DI283" s="126" t="s">
        <v>2592</v>
      </c>
      <c r="DJ283" s="118">
        <v>18</v>
      </c>
      <c r="DK283" s="118" t="s">
        <v>3084</v>
      </c>
      <c r="DL283" s="141"/>
      <c r="DM283" s="17" t="s">
        <v>1120</v>
      </c>
      <c r="DN283" s="139"/>
      <c r="DQ283" s="141"/>
      <c r="DY283" s="140"/>
      <c r="ED283" s="141"/>
      <c r="EK283" s="140"/>
      <c r="EL283" s="127"/>
      <c r="EM283" s="118">
        <v>50</v>
      </c>
      <c r="EN283" s="17">
        <v>1</v>
      </c>
      <c r="EO283" s="141"/>
      <c r="EP283" s="17">
        <v>40</v>
      </c>
      <c r="EQ283" s="140"/>
      <c r="ER283" s="141"/>
      <c r="EZ283" s="141"/>
      <c r="FB283" s="140"/>
      <c r="FI283" s="141"/>
      <c r="FK283" s="140"/>
      <c r="FZ283" s="141"/>
      <c r="GB283" s="137"/>
      <c r="GH283" s="141"/>
      <c r="GI283" s="137"/>
      <c r="GN283" s="141"/>
      <c r="GO283" s="137"/>
      <c r="GU283" s="141"/>
      <c r="GV283" s="137"/>
      <c r="GW283" s="124"/>
      <c r="GX283" s="124"/>
      <c r="GY283" s="141"/>
      <c r="GZ283" s="140"/>
      <c r="HA283" s="141"/>
      <c r="HC283" s="140"/>
      <c r="HS283" s="141"/>
      <c r="HT283" s="17" t="s">
        <v>3085</v>
      </c>
    </row>
    <row r="284" spans="1:228" s="138" customFormat="1" ht="12">
      <c r="A284" s="118">
        <v>278</v>
      </c>
      <c r="B284" s="17" t="s">
        <v>2232</v>
      </c>
      <c r="C284" s="17" t="s">
        <v>2191</v>
      </c>
      <c r="D284" s="139" t="s">
        <v>663</v>
      </c>
      <c r="E284" s="124" t="s">
        <v>1913</v>
      </c>
      <c r="F284" s="17" t="s">
        <v>2233</v>
      </c>
      <c r="G284" s="17" t="s">
        <v>79</v>
      </c>
      <c r="H284" s="119">
        <v>-17.462512</v>
      </c>
      <c r="I284" s="120">
        <v>-66.205872999999997</v>
      </c>
      <c r="J284" s="17" t="s">
        <v>310</v>
      </c>
      <c r="K284" s="17" t="s">
        <v>201</v>
      </c>
      <c r="L284" s="17" t="s">
        <v>201</v>
      </c>
      <c r="M284" s="121" t="s">
        <v>201</v>
      </c>
      <c r="N284" s="122">
        <v>40</v>
      </c>
      <c r="O284" s="123" t="s">
        <v>78</v>
      </c>
      <c r="P284" s="17" t="s">
        <v>202</v>
      </c>
      <c r="Q284" s="121" t="s">
        <v>179</v>
      </c>
      <c r="R284" s="124">
        <v>0</v>
      </c>
      <c r="S284" s="124">
        <v>3</v>
      </c>
      <c r="T284" s="124">
        <v>0</v>
      </c>
      <c r="U284" s="124">
        <v>0</v>
      </c>
      <c r="V284" s="124">
        <v>2</v>
      </c>
      <c r="W284" s="124">
        <v>0</v>
      </c>
      <c r="X284" s="124">
        <v>0</v>
      </c>
      <c r="Y284" s="125">
        <v>0</v>
      </c>
      <c r="Z284" s="17">
        <v>5</v>
      </c>
      <c r="AA284" s="142"/>
      <c r="AB284" s="127" t="s">
        <v>248</v>
      </c>
      <c r="AC284" s="227" t="s">
        <v>77</v>
      </c>
      <c r="AD284" s="227">
        <v>0</v>
      </c>
      <c r="AE284" s="227" t="s">
        <v>77</v>
      </c>
      <c r="AF284" s="227">
        <v>0</v>
      </c>
      <c r="AG284" s="227" t="s">
        <v>77</v>
      </c>
      <c r="AH284" s="227" t="s">
        <v>257</v>
      </c>
      <c r="AI284" s="227">
        <v>3</v>
      </c>
      <c r="AJ284" s="227" t="s">
        <v>248</v>
      </c>
      <c r="AK284" s="227">
        <v>1</v>
      </c>
      <c r="AL284" s="227" t="s">
        <v>206</v>
      </c>
      <c r="AM284" s="227" t="s">
        <v>77</v>
      </c>
      <c r="AN284" s="227">
        <v>0</v>
      </c>
      <c r="AO284" s="227" t="s">
        <v>77</v>
      </c>
      <c r="AP284" s="227">
        <v>0</v>
      </c>
      <c r="AQ284" s="227" t="s">
        <v>77</v>
      </c>
      <c r="AR284" s="227" t="s">
        <v>537</v>
      </c>
      <c r="AS284" s="227">
        <v>2</v>
      </c>
      <c r="AT284" s="227" t="s">
        <v>249</v>
      </c>
      <c r="AU284" s="227">
        <v>0</v>
      </c>
      <c r="AV284" s="227" t="s">
        <v>189</v>
      </c>
      <c r="AW284" s="227">
        <v>0</v>
      </c>
      <c r="AX284" s="227">
        <v>0</v>
      </c>
      <c r="AY284" s="227">
        <v>0</v>
      </c>
      <c r="AZ284" s="227">
        <v>0</v>
      </c>
      <c r="BA284" s="227">
        <v>0</v>
      </c>
      <c r="BB284" s="227">
        <v>0</v>
      </c>
      <c r="BC284" s="227">
        <v>0</v>
      </c>
      <c r="BD284" s="227">
        <v>0</v>
      </c>
      <c r="BE284" s="227">
        <v>0</v>
      </c>
      <c r="BF284" s="227">
        <v>0</v>
      </c>
      <c r="BG284" s="227" t="s">
        <v>77</v>
      </c>
      <c r="BH284" s="227">
        <v>0</v>
      </c>
      <c r="BI284" s="227" t="s">
        <v>77</v>
      </c>
      <c r="BJ284" s="227">
        <v>0</v>
      </c>
      <c r="BK284" s="227" t="s">
        <v>77</v>
      </c>
      <c r="BL284" s="17">
        <v>5</v>
      </c>
      <c r="BM284" s="142"/>
      <c r="BN284" s="142"/>
      <c r="BO284" s="142"/>
      <c r="BP284" s="143">
        <v>2024</v>
      </c>
      <c r="BQ284" s="126" t="s">
        <v>172</v>
      </c>
      <c r="BT284" s="221" t="s">
        <v>3082</v>
      </c>
      <c r="BU284" s="118">
        <v>0</v>
      </c>
      <c r="BV284" s="17">
        <v>0</v>
      </c>
      <c r="BW284" s="17">
        <v>2</v>
      </c>
      <c r="BX284" s="17">
        <v>0</v>
      </c>
      <c r="BY284" s="17">
        <v>0</v>
      </c>
      <c r="BZ284" s="17">
        <v>0</v>
      </c>
      <c r="CA284" s="17"/>
      <c r="CB284" s="17">
        <v>2</v>
      </c>
      <c r="CC284" s="121">
        <v>5</v>
      </c>
      <c r="CD284" s="17"/>
      <c r="CE284" s="118">
        <v>0</v>
      </c>
      <c r="CF284" s="17">
        <v>0</v>
      </c>
      <c r="CG284" s="17">
        <v>2</v>
      </c>
      <c r="CH284" s="17">
        <v>0</v>
      </c>
      <c r="CI284" s="17">
        <v>0</v>
      </c>
      <c r="CJ284" s="17">
        <v>0</v>
      </c>
      <c r="CK284" s="17">
        <v>0</v>
      </c>
      <c r="CL284" s="121">
        <v>2</v>
      </c>
      <c r="CM284" s="17" t="s">
        <v>3083</v>
      </c>
      <c r="CN284" s="17" t="s">
        <v>1587</v>
      </c>
      <c r="CO284" s="17" t="s">
        <v>244</v>
      </c>
      <c r="CP284" s="17">
        <v>4</v>
      </c>
      <c r="CQ284" s="118">
        <v>0</v>
      </c>
      <c r="CR284" s="17">
        <v>0</v>
      </c>
      <c r="CS284" s="124"/>
      <c r="CY284" s="141"/>
      <c r="CZ284" s="140"/>
      <c r="DC284" s="141"/>
      <c r="DD284" s="142"/>
      <c r="DF284" s="137"/>
      <c r="DG284" s="17" t="s">
        <v>3049</v>
      </c>
      <c r="DI284" s="126" t="s">
        <v>2780</v>
      </c>
      <c r="DJ284" s="118">
        <v>20</v>
      </c>
      <c r="DK284" s="118" t="s">
        <v>3072</v>
      </c>
      <c r="DL284" s="141"/>
      <c r="DM284" s="17" t="s">
        <v>1139</v>
      </c>
      <c r="DN284" s="139"/>
      <c r="DQ284" s="141"/>
      <c r="DY284" s="140"/>
      <c r="ED284" s="141"/>
      <c r="EK284" s="140"/>
      <c r="EL284" s="127"/>
      <c r="EM284" s="118">
        <v>70</v>
      </c>
      <c r="EN284" s="17">
        <v>2</v>
      </c>
      <c r="EO284" s="141"/>
      <c r="EP284" s="17">
        <v>59</v>
      </c>
      <c r="EQ284" s="140"/>
      <c r="ER284" s="141"/>
      <c r="EZ284" s="141"/>
      <c r="FB284" s="140"/>
      <c r="FI284" s="141"/>
      <c r="FK284" s="140"/>
      <c r="FZ284" s="141"/>
      <c r="GB284" s="137"/>
      <c r="GH284" s="141"/>
      <c r="GI284" s="137"/>
      <c r="GN284" s="141"/>
      <c r="GO284" s="137"/>
      <c r="GU284" s="141"/>
      <c r="GV284" s="137"/>
      <c r="GW284" s="124"/>
      <c r="GX284" s="124"/>
      <c r="GY284" s="141"/>
      <c r="GZ284" s="140"/>
      <c r="HA284" s="141"/>
      <c r="HC284" s="140"/>
      <c r="HS284" s="141"/>
      <c r="HT284" s="17" t="s">
        <v>3073</v>
      </c>
    </row>
    <row r="285" spans="1:228" s="138" customFormat="1" ht="12">
      <c r="A285" s="118">
        <v>279</v>
      </c>
      <c r="B285" s="17" t="s">
        <v>1028</v>
      </c>
      <c r="C285" s="17">
        <v>0</v>
      </c>
      <c r="D285" s="139" t="s">
        <v>663</v>
      </c>
      <c r="E285" s="124" t="s">
        <v>1918</v>
      </c>
      <c r="F285" s="17" t="s">
        <v>2234</v>
      </c>
      <c r="G285" s="17" t="s">
        <v>79</v>
      </c>
      <c r="H285" s="119">
        <v>-17.4212618</v>
      </c>
      <c r="I285" s="120">
        <v>-66.297436200000007</v>
      </c>
      <c r="J285" s="17" t="s">
        <v>338</v>
      </c>
      <c r="K285" s="17" t="s">
        <v>2235</v>
      </c>
      <c r="L285" s="17" t="s">
        <v>2235</v>
      </c>
      <c r="M285" s="121" t="s">
        <v>201</v>
      </c>
      <c r="N285" s="122">
        <v>40</v>
      </c>
      <c r="O285" s="123" t="s">
        <v>78</v>
      </c>
      <c r="P285" s="17" t="s">
        <v>202</v>
      </c>
      <c r="Q285" s="121" t="s">
        <v>179</v>
      </c>
      <c r="R285" s="124">
        <v>0</v>
      </c>
      <c r="S285" s="124">
        <v>3</v>
      </c>
      <c r="T285" s="124">
        <v>0</v>
      </c>
      <c r="U285" s="124">
        <v>0</v>
      </c>
      <c r="V285" s="124">
        <v>2</v>
      </c>
      <c r="W285" s="124">
        <v>0</v>
      </c>
      <c r="X285" s="124">
        <v>0</v>
      </c>
      <c r="Y285" s="125">
        <v>0</v>
      </c>
      <c r="Z285" s="17">
        <v>5</v>
      </c>
      <c r="AA285" s="142"/>
      <c r="AB285" s="127" t="s">
        <v>248</v>
      </c>
      <c r="AC285" s="227" t="s">
        <v>77</v>
      </c>
      <c r="AD285" s="227">
        <v>0</v>
      </c>
      <c r="AE285" s="227" t="s">
        <v>77</v>
      </c>
      <c r="AF285" s="227">
        <v>0</v>
      </c>
      <c r="AG285" s="227" t="s">
        <v>77</v>
      </c>
      <c r="AH285" s="227" t="s">
        <v>257</v>
      </c>
      <c r="AI285" s="227">
        <v>3</v>
      </c>
      <c r="AJ285" s="227" t="s">
        <v>248</v>
      </c>
      <c r="AK285" s="227">
        <v>1</v>
      </c>
      <c r="AL285" s="227" t="s">
        <v>189</v>
      </c>
      <c r="AM285" s="227" t="s">
        <v>77</v>
      </c>
      <c r="AN285" s="227">
        <v>0</v>
      </c>
      <c r="AO285" s="227" t="s">
        <v>77</v>
      </c>
      <c r="AP285" s="227">
        <v>0</v>
      </c>
      <c r="AQ285" s="227" t="s">
        <v>77</v>
      </c>
      <c r="AR285" s="227" t="s">
        <v>537</v>
      </c>
      <c r="AS285" s="227">
        <v>2</v>
      </c>
      <c r="AT285" s="227" t="s">
        <v>249</v>
      </c>
      <c r="AU285" s="227">
        <v>0</v>
      </c>
      <c r="AV285" s="227" t="s">
        <v>189</v>
      </c>
      <c r="AW285" s="227" t="s">
        <v>77</v>
      </c>
      <c r="AX285" s="227">
        <v>0</v>
      </c>
      <c r="AY285" s="227" t="s">
        <v>77</v>
      </c>
      <c r="AZ285" s="227">
        <v>0</v>
      </c>
      <c r="BA285" s="227" t="s">
        <v>77</v>
      </c>
      <c r="BB285" s="227" t="s">
        <v>77</v>
      </c>
      <c r="BC285" s="227">
        <v>0</v>
      </c>
      <c r="BD285" s="227" t="s">
        <v>77</v>
      </c>
      <c r="BE285" s="227">
        <v>0</v>
      </c>
      <c r="BF285" s="227" t="s">
        <v>77</v>
      </c>
      <c r="BG285" s="227" t="s">
        <v>77</v>
      </c>
      <c r="BH285" s="227">
        <v>0</v>
      </c>
      <c r="BI285" s="227" t="s">
        <v>77</v>
      </c>
      <c r="BJ285" s="227">
        <v>0</v>
      </c>
      <c r="BK285" s="227" t="s">
        <v>77</v>
      </c>
      <c r="BL285" s="17">
        <v>5</v>
      </c>
      <c r="BM285" s="142"/>
      <c r="BN285" s="142"/>
      <c r="BO285" s="142"/>
      <c r="BP285" s="143">
        <v>2024</v>
      </c>
      <c r="BQ285" s="126" t="s">
        <v>172</v>
      </c>
      <c r="BT285" s="221" t="s">
        <v>3052</v>
      </c>
      <c r="BU285" s="118">
        <v>0</v>
      </c>
      <c r="BV285" s="17">
        <v>0</v>
      </c>
      <c r="BW285" s="17">
        <v>3</v>
      </c>
      <c r="BX285" s="17">
        <v>0</v>
      </c>
      <c r="BY285" s="17">
        <v>0</v>
      </c>
      <c r="BZ285" s="17">
        <v>0</v>
      </c>
      <c r="CA285" s="17"/>
      <c r="CB285" s="17">
        <v>3</v>
      </c>
      <c r="CC285" s="121">
        <v>5</v>
      </c>
      <c r="CD285" s="17"/>
      <c r="CE285" s="118">
        <v>0</v>
      </c>
      <c r="CF285" s="17">
        <v>0</v>
      </c>
      <c r="CG285" s="17">
        <v>3</v>
      </c>
      <c r="CH285" s="17">
        <v>0</v>
      </c>
      <c r="CI285" s="17">
        <v>0</v>
      </c>
      <c r="CJ285" s="17">
        <v>0</v>
      </c>
      <c r="CK285" s="17">
        <v>0</v>
      </c>
      <c r="CL285" s="121">
        <v>3</v>
      </c>
      <c r="CM285" s="17" t="s">
        <v>3053</v>
      </c>
      <c r="CN285" s="17" t="s">
        <v>1587</v>
      </c>
      <c r="CO285" s="17" t="s">
        <v>251</v>
      </c>
      <c r="CP285" s="17">
        <v>31</v>
      </c>
      <c r="CQ285" s="118">
        <v>1</v>
      </c>
      <c r="CR285" s="17">
        <v>0</v>
      </c>
      <c r="CS285" s="124" t="s">
        <v>676</v>
      </c>
      <c r="CY285" s="141"/>
      <c r="CZ285" s="140"/>
      <c r="DC285" s="141"/>
      <c r="DD285" s="142"/>
      <c r="DF285" s="137"/>
      <c r="DG285" s="17" t="s">
        <v>3049</v>
      </c>
      <c r="DI285" s="126" t="s">
        <v>2664</v>
      </c>
      <c r="DJ285" s="118">
        <v>31</v>
      </c>
      <c r="DK285" s="118" t="s">
        <v>3054</v>
      </c>
      <c r="DL285" s="141"/>
      <c r="DM285" s="17" t="s">
        <v>1156</v>
      </c>
      <c r="DN285" s="139"/>
      <c r="DQ285" s="141"/>
      <c r="DY285" s="140"/>
      <c r="ED285" s="141"/>
      <c r="EK285" s="140"/>
      <c r="EL285" s="127"/>
      <c r="EM285" s="118">
        <v>70</v>
      </c>
      <c r="EN285" s="17">
        <v>3</v>
      </c>
      <c r="EO285" s="141"/>
      <c r="EP285" s="17">
        <v>59</v>
      </c>
      <c r="EQ285" s="140"/>
      <c r="ER285" s="141"/>
      <c r="EZ285" s="141"/>
      <c r="FB285" s="140"/>
      <c r="FI285" s="141"/>
      <c r="FK285" s="140"/>
      <c r="FZ285" s="141"/>
      <c r="GB285" s="137"/>
      <c r="GH285" s="141"/>
      <c r="GI285" s="137"/>
      <c r="GN285" s="141"/>
      <c r="GO285" s="137"/>
      <c r="GU285" s="141"/>
      <c r="GV285" s="137"/>
      <c r="GW285" s="124"/>
      <c r="GX285" s="124"/>
      <c r="GY285" s="141"/>
      <c r="GZ285" s="140"/>
      <c r="HA285" s="141"/>
      <c r="HC285" s="140"/>
      <c r="HS285" s="141"/>
      <c r="HT285" s="17" t="s">
        <v>3055</v>
      </c>
    </row>
    <row r="286" spans="1:228" s="138" customFormat="1" ht="12">
      <c r="A286" s="118">
        <v>280</v>
      </c>
      <c r="B286" s="17" t="s">
        <v>1019</v>
      </c>
      <c r="C286" s="17">
        <v>0</v>
      </c>
      <c r="D286" s="139" t="s">
        <v>663</v>
      </c>
      <c r="E286" s="124" t="s">
        <v>1680</v>
      </c>
      <c r="F286" s="17" t="s">
        <v>2236</v>
      </c>
      <c r="G286" s="17" t="s">
        <v>79</v>
      </c>
      <c r="H286" s="119" t="s">
        <v>2237</v>
      </c>
      <c r="I286" s="120" t="s">
        <v>2238</v>
      </c>
      <c r="J286" s="17" t="s">
        <v>321</v>
      </c>
      <c r="K286" s="17" t="s">
        <v>201</v>
      </c>
      <c r="L286" s="17" t="s">
        <v>312</v>
      </c>
      <c r="M286" s="121" t="s">
        <v>201</v>
      </c>
      <c r="N286" s="122">
        <v>6</v>
      </c>
      <c r="O286" s="123" t="s">
        <v>610</v>
      </c>
      <c r="P286" s="17" t="s">
        <v>202</v>
      </c>
      <c r="Q286" s="121">
        <v>0</v>
      </c>
      <c r="R286" s="124">
        <v>0</v>
      </c>
      <c r="S286" s="124">
        <v>3</v>
      </c>
      <c r="T286" s="124">
        <v>0</v>
      </c>
      <c r="U286" s="124">
        <v>0</v>
      </c>
      <c r="V286" s="124">
        <v>3</v>
      </c>
      <c r="W286" s="124">
        <v>0</v>
      </c>
      <c r="X286" s="124">
        <v>0</v>
      </c>
      <c r="Y286" s="125">
        <v>0</v>
      </c>
      <c r="Z286" s="17">
        <v>6</v>
      </c>
      <c r="AA286" s="142"/>
      <c r="AB286" s="127" t="s">
        <v>248</v>
      </c>
      <c r="AC286" s="227" t="s">
        <v>77</v>
      </c>
      <c r="AD286" s="227">
        <v>0</v>
      </c>
      <c r="AE286" s="227" t="s">
        <v>77</v>
      </c>
      <c r="AF286" s="227">
        <v>0</v>
      </c>
      <c r="AG286" s="227" t="s">
        <v>77</v>
      </c>
      <c r="AH286" s="227" t="s">
        <v>257</v>
      </c>
      <c r="AI286" s="227">
        <v>3</v>
      </c>
      <c r="AJ286" s="227" t="s">
        <v>248</v>
      </c>
      <c r="AK286" s="227">
        <v>1</v>
      </c>
      <c r="AL286" s="227" t="s">
        <v>189</v>
      </c>
      <c r="AM286" s="227" t="s">
        <v>77</v>
      </c>
      <c r="AN286" s="227">
        <v>0</v>
      </c>
      <c r="AO286" s="227" t="s">
        <v>77</v>
      </c>
      <c r="AP286" s="227">
        <v>0</v>
      </c>
      <c r="AQ286" s="227" t="s">
        <v>77</v>
      </c>
      <c r="AR286" s="227" t="s">
        <v>315</v>
      </c>
      <c r="AS286" s="227">
        <v>3</v>
      </c>
      <c r="AT286" s="227" t="s">
        <v>2145</v>
      </c>
      <c r="AU286" s="227">
        <v>0</v>
      </c>
      <c r="AV286" s="227" t="s">
        <v>195</v>
      </c>
      <c r="AW286" s="227" t="s">
        <v>77</v>
      </c>
      <c r="AX286" s="227">
        <v>0</v>
      </c>
      <c r="AY286" s="227" t="s">
        <v>77</v>
      </c>
      <c r="AZ286" s="227">
        <v>0</v>
      </c>
      <c r="BA286" s="227" t="s">
        <v>77</v>
      </c>
      <c r="BB286" s="227" t="s">
        <v>77</v>
      </c>
      <c r="BC286" s="227">
        <v>0</v>
      </c>
      <c r="BD286" s="227" t="s">
        <v>77</v>
      </c>
      <c r="BE286" s="227">
        <v>0</v>
      </c>
      <c r="BF286" s="227" t="s">
        <v>77</v>
      </c>
      <c r="BG286" s="227" t="s">
        <v>77</v>
      </c>
      <c r="BH286" s="227">
        <v>0</v>
      </c>
      <c r="BI286" s="227" t="s">
        <v>77</v>
      </c>
      <c r="BJ286" s="227">
        <v>0</v>
      </c>
      <c r="BK286" s="227" t="s">
        <v>77</v>
      </c>
      <c r="BL286" s="17">
        <v>6</v>
      </c>
      <c r="BM286" s="142"/>
      <c r="BN286" s="142"/>
      <c r="BO286" s="142"/>
      <c r="BP286" s="143">
        <v>2024</v>
      </c>
      <c r="BQ286" s="126" t="s">
        <v>172</v>
      </c>
      <c r="BT286" s="221" t="s">
        <v>3092</v>
      </c>
      <c r="BU286" s="118">
        <v>0</v>
      </c>
      <c r="BV286" s="17">
        <v>0</v>
      </c>
      <c r="BW286" s="17">
        <v>2</v>
      </c>
      <c r="BX286" s="17">
        <v>0</v>
      </c>
      <c r="BY286" s="17">
        <v>0</v>
      </c>
      <c r="BZ286" s="17">
        <v>0</v>
      </c>
      <c r="CA286" s="17"/>
      <c r="CB286" s="17">
        <v>2</v>
      </c>
      <c r="CC286" s="121">
        <v>6</v>
      </c>
      <c r="CD286" s="17"/>
      <c r="CE286" s="118">
        <v>0</v>
      </c>
      <c r="CF286" s="17">
        <v>0</v>
      </c>
      <c r="CG286" s="17">
        <v>2</v>
      </c>
      <c r="CH286" s="17">
        <v>0</v>
      </c>
      <c r="CI286" s="17">
        <v>0</v>
      </c>
      <c r="CJ286" s="17">
        <v>0</v>
      </c>
      <c r="CK286" s="17">
        <v>0</v>
      </c>
      <c r="CL286" s="121">
        <v>2</v>
      </c>
      <c r="CM286" s="17" t="s">
        <v>3093</v>
      </c>
      <c r="CN286" s="17" t="s">
        <v>1587</v>
      </c>
      <c r="CO286" s="17" t="s">
        <v>622</v>
      </c>
      <c r="CP286" s="17">
        <v>7</v>
      </c>
      <c r="CQ286" s="118">
        <v>1</v>
      </c>
      <c r="CR286" s="17">
        <v>0</v>
      </c>
      <c r="CS286" s="124" t="s">
        <v>676</v>
      </c>
      <c r="CY286" s="141"/>
      <c r="CZ286" s="140"/>
      <c r="DC286" s="141"/>
      <c r="DD286" s="142"/>
      <c r="DF286" s="137"/>
      <c r="DG286" s="17" t="s">
        <v>3049</v>
      </c>
      <c r="DI286" s="126" t="s">
        <v>2651</v>
      </c>
      <c r="DJ286" s="118">
        <v>28</v>
      </c>
      <c r="DK286" s="118" t="s">
        <v>3050</v>
      </c>
      <c r="DL286" s="141"/>
      <c r="DM286" s="17" t="s">
        <v>1139</v>
      </c>
      <c r="DN286" s="139"/>
      <c r="DQ286" s="141"/>
      <c r="DY286" s="140"/>
      <c r="ED286" s="141"/>
      <c r="EK286" s="140"/>
      <c r="EL286" s="127"/>
      <c r="EM286" s="118">
        <v>30</v>
      </c>
      <c r="EN286" s="17">
        <v>2</v>
      </c>
      <c r="EO286" s="141"/>
      <c r="EP286" s="17">
        <v>21</v>
      </c>
      <c r="EQ286" s="140"/>
      <c r="ER286" s="141"/>
      <c r="EZ286" s="141"/>
      <c r="FB286" s="140"/>
      <c r="FI286" s="141"/>
      <c r="FK286" s="140"/>
      <c r="FZ286" s="141"/>
      <c r="GB286" s="137"/>
      <c r="GH286" s="141"/>
      <c r="GI286" s="137"/>
      <c r="GN286" s="141"/>
      <c r="GO286" s="137"/>
      <c r="GU286" s="141"/>
      <c r="GV286" s="137"/>
      <c r="GW286" s="124"/>
      <c r="GX286" s="124"/>
      <c r="GY286" s="141"/>
      <c r="GZ286" s="140"/>
      <c r="HA286" s="141"/>
      <c r="HC286" s="140"/>
      <c r="HS286" s="141"/>
      <c r="HT286" s="17" t="s">
        <v>3051</v>
      </c>
    </row>
    <row r="287" spans="1:228" s="138" customFormat="1" ht="12">
      <c r="A287" s="118">
        <v>281</v>
      </c>
      <c r="B287" s="17" t="s">
        <v>2232</v>
      </c>
      <c r="C287" s="17">
        <v>0</v>
      </c>
      <c r="D287" s="139" t="s">
        <v>663</v>
      </c>
      <c r="E287" s="124" t="s">
        <v>1678</v>
      </c>
      <c r="F287" s="17" t="s">
        <v>2239</v>
      </c>
      <c r="G287" s="17" t="s">
        <v>79</v>
      </c>
      <c r="H287" s="119">
        <v>-17.442257999999999</v>
      </c>
      <c r="I287" s="120">
        <v>-66.223139000000003</v>
      </c>
      <c r="J287" s="17" t="s">
        <v>310</v>
      </c>
      <c r="K287" s="17" t="s">
        <v>1024</v>
      </c>
      <c r="L287" s="17" t="s">
        <v>1024</v>
      </c>
      <c r="M287" s="121" t="s">
        <v>201</v>
      </c>
      <c r="N287" s="122">
        <v>45</v>
      </c>
      <c r="O287" s="123" t="s">
        <v>78</v>
      </c>
      <c r="P287" s="17" t="s">
        <v>202</v>
      </c>
      <c r="Q287" s="121" t="s">
        <v>179</v>
      </c>
      <c r="R287" s="124">
        <v>0</v>
      </c>
      <c r="S287" s="124">
        <v>3</v>
      </c>
      <c r="T287" s="124">
        <v>0</v>
      </c>
      <c r="U287" s="124">
        <v>0</v>
      </c>
      <c r="V287" s="124">
        <v>3</v>
      </c>
      <c r="W287" s="124">
        <v>0</v>
      </c>
      <c r="X287" s="124">
        <v>0</v>
      </c>
      <c r="Y287" s="125">
        <v>0</v>
      </c>
      <c r="Z287" s="17">
        <v>6</v>
      </c>
      <c r="AA287" s="142"/>
      <c r="AB287" s="127" t="s">
        <v>248</v>
      </c>
      <c r="AC287" s="227" t="s">
        <v>77</v>
      </c>
      <c r="AD287" s="227">
        <v>0</v>
      </c>
      <c r="AE287" s="227" t="s">
        <v>77</v>
      </c>
      <c r="AF287" s="227">
        <v>0</v>
      </c>
      <c r="AG287" s="227" t="s">
        <v>77</v>
      </c>
      <c r="AH287" s="227" t="s">
        <v>257</v>
      </c>
      <c r="AI287" s="227">
        <v>3</v>
      </c>
      <c r="AJ287" s="227" t="s">
        <v>248</v>
      </c>
      <c r="AK287" s="227">
        <v>1</v>
      </c>
      <c r="AL287" s="227" t="s">
        <v>189</v>
      </c>
      <c r="AM287" s="227" t="s">
        <v>77</v>
      </c>
      <c r="AN287" s="227">
        <v>0</v>
      </c>
      <c r="AO287" s="227" t="s">
        <v>77</v>
      </c>
      <c r="AP287" s="227">
        <v>0</v>
      </c>
      <c r="AQ287" s="227" t="s">
        <v>77</v>
      </c>
      <c r="AR287" s="227" t="s">
        <v>537</v>
      </c>
      <c r="AS287" s="227">
        <v>3</v>
      </c>
      <c r="AT287" s="227" t="s">
        <v>249</v>
      </c>
      <c r="AU287" s="227">
        <v>0</v>
      </c>
      <c r="AV287" s="227" t="s">
        <v>189</v>
      </c>
      <c r="AW287" s="227" t="s">
        <v>77</v>
      </c>
      <c r="AX287" s="227">
        <v>0</v>
      </c>
      <c r="AY287" s="227" t="s">
        <v>77</v>
      </c>
      <c r="AZ287" s="227">
        <v>0</v>
      </c>
      <c r="BA287" s="227" t="s">
        <v>77</v>
      </c>
      <c r="BB287" s="227" t="s">
        <v>77</v>
      </c>
      <c r="BC287" s="227">
        <v>0</v>
      </c>
      <c r="BD287" s="227" t="s">
        <v>77</v>
      </c>
      <c r="BE287" s="227">
        <v>0</v>
      </c>
      <c r="BF287" s="227" t="s">
        <v>77</v>
      </c>
      <c r="BG287" s="227" t="s">
        <v>77</v>
      </c>
      <c r="BH287" s="227">
        <v>0</v>
      </c>
      <c r="BI287" s="227" t="s">
        <v>77</v>
      </c>
      <c r="BJ287" s="227">
        <v>0</v>
      </c>
      <c r="BK287" s="227" t="s">
        <v>77</v>
      </c>
      <c r="BL287" s="17">
        <v>6</v>
      </c>
      <c r="BM287" s="142"/>
      <c r="BN287" s="142"/>
      <c r="BO287" s="142"/>
      <c r="BP287" s="143">
        <v>2024</v>
      </c>
      <c r="BQ287" s="126" t="s">
        <v>172</v>
      </c>
      <c r="BT287" s="221" t="s">
        <v>3103</v>
      </c>
      <c r="BU287" s="118">
        <v>0</v>
      </c>
      <c r="BV287" s="17">
        <v>0</v>
      </c>
      <c r="BW287" s="17">
        <v>1</v>
      </c>
      <c r="BX287" s="17">
        <v>0</v>
      </c>
      <c r="BY287" s="17">
        <v>0</v>
      </c>
      <c r="BZ287" s="17">
        <v>0</v>
      </c>
      <c r="CA287" s="17"/>
      <c r="CB287" s="17">
        <v>1</v>
      </c>
      <c r="CC287" s="121">
        <v>6</v>
      </c>
      <c r="CD287" s="17"/>
      <c r="CE287" s="118">
        <v>0</v>
      </c>
      <c r="CF287" s="17">
        <v>0</v>
      </c>
      <c r="CG287" s="17">
        <v>1</v>
      </c>
      <c r="CH287" s="17">
        <v>0</v>
      </c>
      <c r="CI287" s="17">
        <v>0</v>
      </c>
      <c r="CJ287" s="17">
        <v>0</v>
      </c>
      <c r="CK287" s="17">
        <v>0</v>
      </c>
      <c r="CL287" s="121">
        <v>1</v>
      </c>
      <c r="CM287" s="17" t="s">
        <v>3104</v>
      </c>
      <c r="CN287" s="17" t="s">
        <v>1587</v>
      </c>
      <c r="CO287" s="17" t="s">
        <v>246</v>
      </c>
      <c r="CP287" s="17">
        <v>1</v>
      </c>
      <c r="CQ287" s="118">
        <v>0</v>
      </c>
      <c r="CR287" s="17">
        <v>0</v>
      </c>
      <c r="CS287" s="124"/>
      <c r="CY287" s="141"/>
      <c r="CZ287" s="140"/>
      <c r="DC287" s="141"/>
      <c r="DD287" s="142"/>
      <c r="DF287" s="137"/>
      <c r="DG287" s="17" t="s">
        <v>3049</v>
      </c>
      <c r="DI287" s="126" t="s">
        <v>2784</v>
      </c>
      <c r="DJ287" s="118">
        <v>9</v>
      </c>
      <c r="DK287" s="118" t="s">
        <v>3096</v>
      </c>
      <c r="DL287" s="141"/>
      <c r="DM287" s="17" t="s">
        <v>1120</v>
      </c>
      <c r="DN287" s="139"/>
      <c r="DQ287" s="141"/>
      <c r="DY287" s="140"/>
      <c r="ED287" s="141"/>
      <c r="EK287" s="140"/>
      <c r="EL287" s="127"/>
      <c r="EM287" s="118">
        <v>70</v>
      </c>
      <c r="EN287" s="17">
        <v>1</v>
      </c>
      <c r="EO287" s="141"/>
      <c r="EP287" s="17">
        <v>64</v>
      </c>
      <c r="EQ287" s="140"/>
      <c r="ER287" s="141"/>
      <c r="EZ287" s="141"/>
      <c r="FB287" s="140"/>
      <c r="FI287" s="141"/>
      <c r="FK287" s="140"/>
      <c r="FZ287" s="141"/>
      <c r="GB287" s="137"/>
      <c r="GH287" s="141"/>
      <c r="GI287" s="137"/>
      <c r="GN287" s="141"/>
      <c r="GO287" s="137"/>
      <c r="GU287" s="141"/>
      <c r="GV287" s="137"/>
      <c r="GW287" s="124"/>
      <c r="GX287" s="124"/>
      <c r="GY287" s="141"/>
      <c r="GZ287" s="140"/>
      <c r="HA287" s="141"/>
      <c r="HC287" s="140"/>
      <c r="HS287" s="141"/>
      <c r="HT287" s="17" t="s">
        <v>3097</v>
      </c>
    </row>
    <row r="288" spans="1:228" s="138" customFormat="1" ht="12">
      <c r="A288" s="118">
        <v>282</v>
      </c>
      <c r="B288" s="17" t="s">
        <v>670</v>
      </c>
      <c r="C288" s="17">
        <v>0</v>
      </c>
      <c r="D288" s="139" t="s">
        <v>663</v>
      </c>
      <c r="E288" s="124" t="s">
        <v>1847</v>
      </c>
      <c r="F288" s="17" t="s">
        <v>2240</v>
      </c>
      <c r="G288" s="17" t="s">
        <v>79</v>
      </c>
      <c r="H288" s="119">
        <v>-17.352112000000002</v>
      </c>
      <c r="I288" s="120">
        <v>-63.395338000000002</v>
      </c>
      <c r="J288" s="17" t="s">
        <v>310</v>
      </c>
      <c r="K288" s="17" t="s">
        <v>2240</v>
      </c>
      <c r="L288" s="17" t="s">
        <v>2134</v>
      </c>
      <c r="M288" s="121" t="s">
        <v>177</v>
      </c>
      <c r="N288" s="122">
        <v>70</v>
      </c>
      <c r="O288" s="123" t="s">
        <v>78</v>
      </c>
      <c r="P288" s="17" t="s">
        <v>196</v>
      </c>
      <c r="Q288" s="121" t="s">
        <v>179</v>
      </c>
      <c r="R288" s="124">
        <v>3</v>
      </c>
      <c r="S288" s="124">
        <v>3</v>
      </c>
      <c r="T288" s="124">
        <v>0</v>
      </c>
      <c r="U288" s="124">
        <v>0</v>
      </c>
      <c r="V288" s="124">
        <v>3</v>
      </c>
      <c r="W288" s="124">
        <v>3</v>
      </c>
      <c r="X288" s="124">
        <v>3</v>
      </c>
      <c r="Y288" s="125">
        <v>0</v>
      </c>
      <c r="Z288" s="17">
        <v>15</v>
      </c>
      <c r="AA288" s="142"/>
      <c r="AB288" s="127" t="s">
        <v>237</v>
      </c>
      <c r="AC288" s="227" t="s">
        <v>192</v>
      </c>
      <c r="AD288" s="227">
        <v>3</v>
      </c>
      <c r="AE288" s="227" t="s">
        <v>181</v>
      </c>
      <c r="AF288" s="227">
        <v>1</v>
      </c>
      <c r="AG288" s="227" t="s">
        <v>206</v>
      </c>
      <c r="AH288" s="227" t="s">
        <v>194</v>
      </c>
      <c r="AI288" s="227">
        <v>3</v>
      </c>
      <c r="AJ288" s="227" t="s">
        <v>184</v>
      </c>
      <c r="AK288" s="227">
        <v>1</v>
      </c>
      <c r="AL288" s="227" t="s">
        <v>206</v>
      </c>
      <c r="AM288" s="227" t="s">
        <v>77</v>
      </c>
      <c r="AN288" s="227">
        <v>0</v>
      </c>
      <c r="AO288" s="227" t="s">
        <v>77</v>
      </c>
      <c r="AP288" s="227">
        <v>0</v>
      </c>
      <c r="AQ288" s="227" t="s">
        <v>77</v>
      </c>
      <c r="AR288" s="227" t="s">
        <v>198</v>
      </c>
      <c r="AS288" s="227">
        <v>3</v>
      </c>
      <c r="AT288" s="227" t="s">
        <v>199</v>
      </c>
      <c r="AU288" s="227">
        <v>1</v>
      </c>
      <c r="AV288" s="227" t="s">
        <v>206</v>
      </c>
      <c r="AW288" s="227" t="s">
        <v>234</v>
      </c>
      <c r="AX288" s="227">
        <v>3</v>
      </c>
      <c r="AY288" s="227" t="s">
        <v>200</v>
      </c>
      <c r="AZ288" s="227">
        <v>0</v>
      </c>
      <c r="BA288" s="227" t="s">
        <v>206</v>
      </c>
      <c r="BB288" s="227" t="s">
        <v>675</v>
      </c>
      <c r="BC288" s="227">
        <v>3</v>
      </c>
      <c r="BD288" s="227" t="s">
        <v>200</v>
      </c>
      <c r="BE288" s="227">
        <v>0</v>
      </c>
      <c r="BF288" s="227" t="s">
        <v>206</v>
      </c>
      <c r="BG288" s="227">
        <v>0</v>
      </c>
      <c r="BH288" s="227">
        <v>0</v>
      </c>
      <c r="BI288" s="227">
        <v>0</v>
      </c>
      <c r="BJ288" s="227">
        <v>0</v>
      </c>
      <c r="BK288" s="227">
        <v>0</v>
      </c>
      <c r="BL288" s="17">
        <v>15</v>
      </c>
      <c r="BM288" s="142"/>
      <c r="BN288" s="142"/>
      <c r="BO288" s="142"/>
      <c r="BP288" s="143">
        <v>2024</v>
      </c>
      <c r="BQ288" s="126" t="s">
        <v>171</v>
      </c>
      <c r="BT288" s="221" t="s">
        <v>2799</v>
      </c>
      <c r="BU288" s="118">
        <v>3</v>
      </c>
      <c r="BV288" s="17">
        <v>0</v>
      </c>
      <c r="BW288" s="17">
        <v>0</v>
      </c>
      <c r="BX288" s="17">
        <v>2</v>
      </c>
      <c r="BY288" s="17">
        <v>0</v>
      </c>
      <c r="BZ288" s="17">
        <v>1</v>
      </c>
      <c r="CA288" s="17"/>
      <c r="CB288" s="17">
        <v>6</v>
      </c>
      <c r="CC288" s="121">
        <v>15</v>
      </c>
      <c r="CD288" s="17"/>
      <c r="CE288" s="118">
        <v>0</v>
      </c>
      <c r="CF288" s="17">
        <v>0</v>
      </c>
      <c r="CG288" s="17">
        <v>0</v>
      </c>
      <c r="CH288" s="17">
        <v>0</v>
      </c>
      <c r="CI288" s="17">
        <v>0</v>
      </c>
      <c r="CJ288" s="17">
        <v>2</v>
      </c>
      <c r="CK288" s="17">
        <v>0</v>
      </c>
      <c r="CL288" s="121">
        <v>2</v>
      </c>
      <c r="CM288" s="17" t="s">
        <v>1375</v>
      </c>
      <c r="CN288" s="17" t="s">
        <v>1124</v>
      </c>
      <c r="CO288" s="17" t="s">
        <v>1125</v>
      </c>
      <c r="CP288" s="17">
        <v>9</v>
      </c>
      <c r="CQ288" s="118">
        <v>1</v>
      </c>
      <c r="CR288" s="17">
        <v>1</v>
      </c>
      <c r="CS288" s="124" t="s">
        <v>676</v>
      </c>
      <c r="CT288" s="138" t="s">
        <v>677</v>
      </c>
      <c r="CY288" s="141"/>
      <c r="CZ288" s="140"/>
      <c r="DC288" s="141"/>
      <c r="DD288" s="142"/>
      <c r="DF288" s="137"/>
      <c r="DG288" s="17" t="s">
        <v>1180</v>
      </c>
      <c r="DI288" s="126" t="s">
        <v>2621</v>
      </c>
      <c r="DJ288" s="118">
        <v>18</v>
      </c>
      <c r="DK288" s="118" t="s">
        <v>1355</v>
      </c>
      <c r="DL288" s="141"/>
      <c r="DM288" s="17" t="s">
        <v>1182</v>
      </c>
      <c r="DN288" s="139"/>
      <c r="DQ288" s="141"/>
      <c r="DY288" s="140"/>
      <c r="ED288" s="141"/>
      <c r="EK288" s="140"/>
      <c r="EL288" s="127"/>
      <c r="EM288" s="118">
        <v>100</v>
      </c>
      <c r="EN288" s="17">
        <v>6</v>
      </c>
      <c r="EO288" s="141"/>
      <c r="EP288" s="17">
        <v>92</v>
      </c>
      <c r="EQ288" s="140"/>
      <c r="ER288" s="141"/>
      <c r="EZ288" s="141"/>
      <c r="FB288" s="140"/>
      <c r="FI288" s="141"/>
      <c r="FK288" s="140"/>
      <c r="FZ288" s="141"/>
      <c r="GB288" s="137"/>
      <c r="GH288" s="141"/>
      <c r="GI288" s="137"/>
      <c r="GN288" s="141"/>
      <c r="GO288" s="137"/>
      <c r="GU288" s="141"/>
      <c r="GV288" s="137"/>
      <c r="GW288" s="124"/>
      <c r="GX288" s="124"/>
      <c r="GY288" s="141"/>
      <c r="GZ288" s="140"/>
      <c r="HA288" s="141"/>
      <c r="HC288" s="140"/>
      <c r="HS288" s="141"/>
      <c r="HT288" s="17" t="s">
        <v>1356</v>
      </c>
    </row>
    <row r="289" spans="1:228" s="138" customFormat="1" ht="12">
      <c r="A289" s="118">
        <v>283</v>
      </c>
      <c r="B289" s="17" t="s">
        <v>689</v>
      </c>
      <c r="C289" s="17">
        <v>0</v>
      </c>
      <c r="D289" s="139" t="s">
        <v>663</v>
      </c>
      <c r="E289" s="124" t="s">
        <v>1677</v>
      </c>
      <c r="F289" s="17" t="s">
        <v>2241</v>
      </c>
      <c r="G289" s="17" t="s">
        <v>79</v>
      </c>
      <c r="H289" s="119">
        <v>-15.898300000000001</v>
      </c>
      <c r="I289" s="120">
        <v>-63.186399999999999</v>
      </c>
      <c r="J289" s="17" t="s">
        <v>310</v>
      </c>
      <c r="K289" s="17" t="s">
        <v>2173</v>
      </c>
      <c r="L289" s="17" t="s">
        <v>2174</v>
      </c>
      <c r="M289" s="121" t="s">
        <v>177</v>
      </c>
      <c r="N289" s="122">
        <v>40</v>
      </c>
      <c r="O289" s="123" t="s">
        <v>78</v>
      </c>
      <c r="P289" s="17" t="s">
        <v>196</v>
      </c>
      <c r="Q289" s="121" t="s">
        <v>179</v>
      </c>
      <c r="R289" s="124">
        <v>3</v>
      </c>
      <c r="S289" s="124">
        <v>3</v>
      </c>
      <c r="T289" s="124">
        <v>0</v>
      </c>
      <c r="U289" s="124">
        <v>0</v>
      </c>
      <c r="V289" s="124">
        <v>3</v>
      </c>
      <c r="W289" s="124">
        <v>3</v>
      </c>
      <c r="X289" s="124">
        <v>3</v>
      </c>
      <c r="Y289" s="125">
        <v>0</v>
      </c>
      <c r="Z289" s="17">
        <v>15</v>
      </c>
      <c r="AA289" s="142"/>
      <c r="AB289" s="127" t="s">
        <v>333</v>
      </c>
      <c r="AC289" s="227" t="s">
        <v>212</v>
      </c>
      <c r="AD289" s="227">
        <v>3</v>
      </c>
      <c r="AE289" s="227" t="s">
        <v>181</v>
      </c>
      <c r="AF289" s="227">
        <v>1</v>
      </c>
      <c r="AG289" s="227" t="s">
        <v>193</v>
      </c>
      <c r="AH289" s="227" t="s">
        <v>232</v>
      </c>
      <c r="AI289" s="227">
        <v>3</v>
      </c>
      <c r="AJ289" s="227" t="s">
        <v>184</v>
      </c>
      <c r="AK289" s="227">
        <v>1</v>
      </c>
      <c r="AL289" s="227" t="s">
        <v>193</v>
      </c>
      <c r="AM289" s="227" t="s">
        <v>77</v>
      </c>
      <c r="AN289" s="227">
        <v>0</v>
      </c>
      <c r="AO289" s="227" t="s">
        <v>77</v>
      </c>
      <c r="AP289" s="227">
        <v>0</v>
      </c>
      <c r="AQ289" s="227" t="s">
        <v>77</v>
      </c>
      <c r="AR289" s="227" t="s">
        <v>198</v>
      </c>
      <c r="AS289" s="227">
        <v>3</v>
      </c>
      <c r="AT289" s="227" t="s">
        <v>325</v>
      </c>
      <c r="AU289" s="227">
        <v>1</v>
      </c>
      <c r="AV289" s="227" t="s">
        <v>189</v>
      </c>
      <c r="AW289" s="227" t="s">
        <v>2242</v>
      </c>
      <c r="AX289" s="227">
        <v>3</v>
      </c>
      <c r="AY289" s="227" t="s">
        <v>326</v>
      </c>
      <c r="AZ289" s="227">
        <v>0</v>
      </c>
      <c r="BA289" s="227" t="s">
        <v>189</v>
      </c>
      <c r="BB289" s="227" t="s">
        <v>930</v>
      </c>
      <c r="BC289" s="227">
        <v>3</v>
      </c>
      <c r="BD289" s="227" t="s">
        <v>326</v>
      </c>
      <c r="BE289" s="227">
        <v>0</v>
      </c>
      <c r="BF289" s="227" t="s">
        <v>189</v>
      </c>
      <c r="BG289" s="227">
        <v>0</v>
      </c>
      <c r="BH289" s="227">
        <v>0</v>
      </c>
      <c r="BI289" s="227">
        <v>0</v>
      </c>
      <c r="BJ289" s="227">
        <v>0</v>
      </c>
      <c r="BK289" s="227">
        <v>0</v>
      </c>
      <c r="BL289" s="17">
        <v>15</v>
      </c>
      <c r="BM289" s="142"/>
      <c r="BN289" s="142"/>
      <c r="BO289" s="142"/>
      <c r="BP289" s="143">
        <v>2024</v>
      </c>
      <c r="BQ289" s="126" t="s">
        <v>171</v>
      </c>
      <c r="BT289" s="221" t="s">
        <v>3105</v>
      </c>
      <c r="BU289" s="118">
        <v>3</v>
      </c>
      <c r="BV289" s="17">
        <v>0</v>
      </c>
      <c r="BW289" s="17">
        <v>1</v>
      </c>
      <c r="BX289" s="17">
        <v>0</v>
      </c>
      <c r="BY289" s="17">
        <v>0</v>
      </c>
      <c r="BZ289" s="17">
        <v>0</v>
      </c>
      <c r="CA289" s="17"/>
      <c r="CB289" s="17">
        <v>4</v>
      </c>
      <c r="CC289" s="121">
        <v>15</v>
      </c>
      <c r="CD289" s="17"/>
      <c r="CE289" s="118">
        <v>0</v>
      </c>
      <c r="CF289" s="17">
        <v>0</v>
      </c>
      <c r="CG289" s="17">
        <v>0</v>
      </c>
      <c r="CH289" s="17">
        <v>0</v>
      </c>
      <c r="CI289" s="17">
        <v>0</v>
      </c>
      <c r="CJ289" s="17">
        <v>2</v>
      </c>
      <c r="CK289" s="17">
        <v>0</v>
      </c>
      <c r="CL289" s="121">
        <v>2</v>
      </c>
      <c r="CM289" s="17" t="s">
        <v>3106</v>
      </c>
      <c r="CN289" s="17" t="s">
        <v>1124</v>
      </c>
      <c r="CO289" s="17" t="s">
        <v>1125</v>
      </c>
      <c r="CP289" s="17">
        <v>2</v>
      </c>
      <c r="CQ289" s="118">
        <v>0</v>
      </c>
      <c r="CR289" s="17">
        <v>0</v>
      </c>
      <c r="CS289" s="124"/>
      <c r="CY289" s="141"/>
      <c r="CZ289" s="140"/>
      <c r="DC289" s="141"/>
      <c r="DD289" s="142"/>
      <c r="DF289" s="137"/>
      <c r="DG289" s="17" t="s">
        <v>1289</v>
      </c>
      <c r="DI289" s="126" t="s">
        <v>2636</v>
      </c>
      <c r="DJ289" s="118">
        <v>6</v>
      </c>
      <c r="DK289" s="118" t="s">
        <v>2838</v>
      </c>
      <c r="DL289" s="141"/>
      <c r="DM289" s="17" t="s">
        <v>1182</v>
      </c>
      <c r="DN289" s="139"/>
      <c r="DQ289" s="141"/>
      <c r="DY289" s="140"/>
      <c r="ED289" s="141"/>
      <c r="EK289" s="140"/>
      <c r="EL289" s="127"/>
      <c r="EM289" s="118">
        <v>70</v>
      </c>
      <c r="EN289" s="17">
        <v>4</v>
      </c>
      <c r="EO289" s="141"/>
      <c r="EP289" s="17">
        <v>59</v>
      </c>
      <c r="EQ289" s="140"/>
      <c r="ER289" s="141"/>
      <c r="EZ289" s="141"/>
      <c r="FB289" s="140"/>
      <c r="FI289" s="141"/>
      <c r="FK289" s="140"/>
      <c r="FZ289" s="141"/>
      <c r="GB289" s="137"/>
      <c r="GH289" s="141"/>
      <c r="GI289" s="137"/>
      <c r="GN289" s="141"/>
      <c r="GO289" s="137"/>
      <c r="GU289" s="141"/>
      <c r="GV289" s="137"/>
      <c r="GW289" s="124"/>
      <c r="GX289" s="124"/>
      <c r="GY289" s="141"/>
      <c r="GZ289" s="140"/>
      <c r="HA289" s="141"/>
      <c r="HC289" s="140"/>
      <c r="HS289" s="141"/>
      <c r="HT289" s="17" t="s">
        <v>3107</v>
      </c>
    </row>
    <row r="290" spans="1:228" s="138" customFormat="1" ht="12">
      <c r="A290" s="118">
        <v>284</v>
      </c>
      <c r="B290" s="17" t="s">
        <v>2243</v>
      </c>
      <c r="C290" s="17">
        <v>0</v>
      </c>
      <c r="D290" s="139" t="s">
        <v>663</v>
      </c>
      <c r="E290" s="124" t="s">
        <v>1829</v>
      </c>
      <c r="F290" s="17" t="s">
        <v>2244</v>
      </c>
      <c r="G290" s="17" t="s">
        <v>79</v>
      </c>
      <c r="H290" s="119">
        <v>-17.60295</v>
      </c>
      <c r="I290" s="120">
        <v>-63.174111000000003</v>
      </c>
      <c r="J290" s="17" t="s">
        <v>303</v>
      </c>
      <c r="K290" s="17" t="s">
        <v>256</v>
      </c>
      <c r="L290" s="17" t="s">
        <v>256</v>
      </c>
      <c r="M290" s="121" t="s">
        <v>177</v>
      </c>
      <c r="N290" s="122">
        <v>40</v>
      </c>
      <c r="O290" s="123" t="s">
        <v>78</v>
      </c>
      <c r="P290" s="17" t="s">
        <v>202</v>
      </c>
      <c r="Q290" s="121" t="s">
        <v>179</v>
      </c>
      <c r="R290" s="124">
        <v>0</v>
      </c>
      <c r="S290" s="124">
        <v>3</v>
      </c>
      <c r="T290" s="124">
        <v>0</v>
      </c>
      <c r="U290" s="124">
        <v>0</v>
      </c>
      <c r="V290" s="124">
        <v>3</v>
      </c>
      <c r="W290" s="124">
        <v>3</v>
      </c>
      <c r="X290" s="124">
        <v>3</v>
      </c>
      <c r="Y290" s="125">
        <v>0</v>
      </c>
      <c r="Z290" s="17">
        <v>12</v>
      </c>
      <c r="AA290" s="142"/>
      <c r="AB290" s="127" t="s">
        <v>2798</v>
      </c>
      <c r="AC290" s="227" t="s">
        <v>77</v>
      </c>
      <c r="AD290" s="227">
        <v>0</v>
      </c>
      <c r="AE290" s="227" t="s">
        <v>77</v>
      </c>
      <c r="AF290" s="227">
        <v>0</v>
      </c>
      <c r="AG290" s="227" t="s">
        <v>77</v>
      </c>
      <c r="AH290" s="227" t="s">
        <v>188</v>
      </c>
      <c r="AI290" s="227">
        <v>3</v>
      </c>
      <c r="AJ290" s="227" t="s">
        <v>2025</v>
      </c>
      <c r="AK290" s="227">
        <v>1</v>
      </c>
      <c r="AL290" s="227" t="s">
        <v>206</v>
      </c>
      <c r="AM290" s="227" t="s">
        <v>77</v>
      </c>
      <c r="AN290" s="227">
        <v>0</v>
      </c>
      <c r="AO290" s="227" t="s">
        <v>77</v>
      </c>
      <c r="AP290" s="227">
        <v>0</v>
      </c>
      <c r="AQ290" s="227" t="s">
        <v>77</v>
      </c>
      <c r="AR290" s="227" t="s">
        <v>198</v>
      </c>
      <c r="AS290" s="227">
        <v>3</v>
      </c>
      <c r="AT290" s="227" t="s">
        <v>326</v>
      </c>
      <c r="AU290" s="227">
        <v>0</v>
      </c>
      <c r="AV290" s="227" t="s">
        <v>214</v>
      </c>
      <c r="AW290" s="227" t="s">
        <v>666</v>
      </c>
      <c r="AX290" s="227">
        <v>3</v>
      </c>
      <c r="AY290" s="227" t="s">
        <v>325</v>
      </c>
      <c r="AZ290" s="227">
        <v>1</v>
      </c>
      <c r="BA290" s="227" t="s">
        <v>214</v>
      </c>
      <c r="BB290" s="227" t="s">
        <v>930</v>
      </c>
      <c r="BC290" s="227">
        <v>3</v>
      </c>
      <c r="BD290" s="227" t="s">
        <v>326</v>
      </c>
      <c r="BE290" s="227">
        <v>0</v>
      </c>
      <c r="BF290" s="227" t="s">
        <v>214</v>
      </c>
      <c r="BG290" s="227">
        <v>0</v>
      </c>
      <c r="BH290" s="227">
        <v>0</v>
      </c>
      <c r="BI290" s="227">
        <v>0</v>
      </c>
      <c r="BJ290" s="227">
        <v>0</v>
      </c>
      <c r="BK290" s="227">
        <v>0</v>
      </c>
      <c r="BL290" s="17">
        <v>12</v>
      </c>
      <c r="BM290" s="142"/>
      <c r="BN290" s="142"/>
      <c r="BO290" s="142"/>
      <c r="BP290" s="143">
        <v>2024</v>
      </c>
      <c r="BQ290" s="126" t="s">
        <v>172</v>
      </c>
      <c r="BT290" s="221" t="s">
        <v>3008</v>
      </c>
      <c r="BU290" s="118">
        <v>3</v>
      </c>
      <c r="BV290" s="17">
        <v>0</v>
      </c>
      <c r="BW290" s="17">
        <v>0</v>
      </c>
      <c r="BX290" s="17">
        <v>0</v>
      </c>
      <c r="BY290" s="17">
        <v>0</v>
      </c>
      <c r="BZ290" s="17">
        <v>2</v>
      </c>
      <c r="CA290" s="17"/>
      <c r="CB290" s="17">
        <v>5</v>
      </c>
      <c r="CC290" s="121">
        <v>12</v>
      </c>
      <c r="CD290" s="17"/>
      <c r="CE290" s="118">
        <v>0</v>
      </c>
      <c r="CF290" s="17">
        <v>0</v>
      </c>
      <c r="CG290" s="17">
        <v>0</v>
      </c>
      <c r="CH290" s="17">
        <v>0</v>
      </c>
      <c r="CI290" s="17">
        <v>0</v>
      </c>
      <c r="CJ290" s="17">
        <v>0</v>
      </c>
      <c r="CK290" s="17">
        <v>0</v>
      </c>
      <c r="CL290" s="121">
        <v>0</v>
      </c>
      <c r="CM290" s="17" t="s">
        <v>3009</v>
      </c>
      <c r="CN290" s="17" t="s">
        <v>1124</v>
      </c>
      <c r="CO290" s="17" t="s">
        <v>1125</v>
      </c>
      <c r="CP290" s="17">
        <v>3</v>
      </c>
      <c r="CQ290" s="118">
        <v>0</v>
      </c>
      <c r="CR290" s="17">
        <v>2</v>
      </c>
      <c r="CS290" s="124"/>
      <c r="CT290" s="138" t="s">
        <v>677</v>
      </c>
      <c r="CY290" s="141"/>
      <c r="CZ290" s="140"/>
      <c r="DC290" s="141"/>
      <c r="DD290" s="142"/>
      <c r="DF290" s="137"/>
      <c r="DG290" s="17" t="s">
        <v>1127</v>
      </c>
      <c r="DI290" s="126" t="s">
        <v>3108</v>
      </c>
      <c r="DJ290" s="118">
        <v>2</v>
      </c>
      <c r="DK290" s="118" t="s">
        <v>1497</v>
      </c>
      <c r="DL290" s="141"/>
      <c r="DM290" s="17" t="s">
        <v>130</v>
      </c>
      <c r="DN290" s="139"/>
      <c r="DQ290" s="141"/>
      <c r="DY290" s="140"/>
      <c r="ED290" s="141"/>
      <c r="EK290" s="140"/>
      <c r="EL290" s="127"/>
      <c r="EM290" s="118">
        <v>70</v>
      </c>
      <c r="EN290" s="17">
        <v>5</v>
      </c>
      <c r="EO290" s="141"/>
      <c r="EP290" s="17">
        <v>59</v>
      </c>
      <c r="EQ290" s="140"/>
      <c r="ER290" s="141"/>
      <c r="EZ290" s="141"/>
      <c r="FB290" s="140"/>
      <c r="FI290" s="141"/>
      <c r="FK290" s="140"/>
      <c r="FZ290" s="141"/>
      <c r="GB290" s="137"/>
      <c r="GH290" s="141"/>
      <c r="GI290" s="137"/>
      <c r="GN290" s="141"/>
      <c r="GO290" s="137"/>
      <c r="GU290" s="141"/>
      <c r="GV290" s="137"/>
      <c r="GW290" s="124"/>
      <c r="GX290" s="124"/>
      <c r="GY290" s="141"/>
      <c r="GZ290" s="140"/>
      <c r="HA290" s="141"/>
      <c r="HC290" s="140"/>
      <c r="HS290" s="141"/>
      <c r="HT290" s="17" t="s">
        <v>1497</v>
      </c>
    </row>
    <row r="291" spans="1:228" s="138" customFormat="1" ht="12">
      <c r="A291" s="118">
        <v>285</v>
      </c>
      <c r="B291" s="17">
        <v>0</v>
      </c>
      <c r="C291" s="17">
        <v>0</v>
      </c>
      <c r="D291" s="139" t="s">
        <v>663</v>
      </c>
      <c r="E291" s="124" t="s">
        <v>1714</v>
      </c>
      <c r="F291" s="17" t="s">
        <v>2245</v>
      </c>
      <c r="G291" s="17" t="s">
        <v>79</v>
      </c>
      <c r="H291" s="119">
        <v>-17.778500000000001</v>
      </c>
      <c r="I291" s="120">
        <v>-63.205860999999999</v>
      </c>
      <c r="J291" s="17" t="s">
        <v>303</v>
      </c>
      <c r="K291" s="17" t="s">
        <v>176</v>
      </c>
      <c r="L291" s="17" t="s">
        <v>304</v>
      </c>
      <c r="M291" s="121" t="s">
        <v>177</v>
      </c>
      <c r="N291" s="122">
        <v>60</v>
      </c>
      <c r="O291" s="123" t="s">
        <v>78</v>
      </c>
      <c r="P291" s="17" t="s">
        <v>202</v>
      </c>
      <c r="Q291" s="121" t="s">
        <v>179</v>
      </c>
      <c r="R291" s="124">
        <v>3</v>
      </c>
      <c r="S291" s="124">
        <v>3</v>
      </c>
      <c r="T291" s="124">
        <v>0</v>
      </c>
      <c r="U291" s="124">
        <v>0</v>
      </c>
      <c r="V291" s="124">
        <v>3</v>
      </c>
      <c r="W291" s="124">
        <v>3</v>
      </c>
      <c r="X291" s="124">
        <v>2</v>
      </c>
      <c r="Y291" s="125">
        <v>0</v>
      </c>
      <c r="Z291" s="17">
        <v>14</v>
      </c>
      <c r="AA291" s="142"/>
      <c r="AB291" s="127" t="s">
        <v>3109</v>
      </c>
      <c r="AC291" s="227" t="s">
        <v>212</v>
      </c>
      <c r="AD291" s="227">
        <v>3</v>
      </c>
      <c r="AE291" s="227" t="s">
        <v>181</v>
      </c>
      <c r="AF291" s="227">
        <v>1</v>
      </c>
      <c r="AG291" s="227" t="s">
        <v>211</v>
      </c>
      <c r="AH291" s="227" t="s">
        <v>232</v>
      </c>
      <c r="AI291" s="227">
        <v>3</v>
      </c>
      <c r="AJ291" s="227" t="s">
        <v>184</v>
      </c>
      <c r="AK291" s="227">
        <v>1</v>
      </c>
      <c r="AL291" s="227" t="s">
        <v>206</v>
      </c>
      <c r="AM291" s="227" t="s">
        <v>77</v>
      </c>
      <c r="AN291" s="227">
        <v>0</v>
      </c>
      <c r="AO291" s="227" t="s">
        <v>77</v>
      </c>
      <c r="AP291" s="227">
        <v>0</v>
      </c>
      <c r="AQ291" s="227" t="s">
        <v>77</v>
      </c>
      <c r="AR291" s="227" t="s">
        <v>198</v>
      </c>
      <c r="AS291" s="227">
        <v>3</v>
      </c>
      <c r="AT291" s="227" t="s">
        <v>2080</v>
      </c>
      <c r="AU291" s="227">
        <v>1</v>
      </c>
      <c r="AV291" s="227" t="s">
        <v>189</v>
      </c>
      <c r="AW291" s="227" t="s">
        <v>2041</v>
      </c>
      <c r="AX291" s="227">
        <v>3</v>
      </c>
      <c r="AY291" s="227" t="s">
        <v>2081</v>
      </c>
      <c r="AZ291" s="227">
        <v>0</v>
      </c>
      <c r="BA291" s="227" t="s">
        <v>189</v>
      </c>
      <c r="BB291" s="227" t="s">
        <v>258</v>
      </c>
      <c r="BC291" s="227">
        <v>2</v>
      </c>
      <c r="BD291" s="227" t="s">
        <v>2081</v>
      </c>
      <c r="BE291" s="227">
        <v>0</v>
      </c>
      <c r="BF291" s="227" t="s">
        <v>189</v>
      </c>
      <c r="BG291" s="227">
        <v>0</v>
      </c>
      <c r="BH291" s="227">
        <v>0</v>
      </c>
      <c r="BI291" s="227">
        <v>0</v>
      </c>
      <c r="BJ291" s="227">
        <v>0</v>
      </c>
      <c r="BK291" s="227">
        <v>0</v>
      </c>
      <c r="BL291" s="17">
        <v>14</v>
      </c>
      <c r="BM291" s="142"/>
      <c r="BN291" s="142"/>
      <c r="BO291" s="142"/>
      <c r="BP291" s="143">
        <v>2024</v>
      </c>
      <c r="BQ291" s="126" t="s">
        <v>171</v>
      </c>
      <c r="BT291" s="221" t="s">
        <v>2824</v>
      </c>
      <c r="BU291" s="118">
        <v>3</v>
      </c>
      <c r="BV291" s="17">
        <v>0</v>
      </c>
      <c r="BW291" s="17">
        <v>0</v>
      </c>
      <c r="BX291" s="17">
        <v>0</v>
      </c>
      <c r="BY291" s="17">
        <v>0</v>
      </c>
      <c r="BZ291" s="17">
        <v>2</v>
      </c>
      <c r="CA291" s="17"/>
      <c r="CB291" s="17">
        <v>5</v>
      </c>
      <c r="CC291" s="121">
        <v>14</v>
      </c>
      <c r="CD291" s="17"/>
      <c r="CE291" s="118">
        <v>0</v>
      </c>
      <c r="CF291" s="17">
        <v>0</v>
      </c>
      <c r="CG291" s="17">
        <v>0</v>
      </c>
      <c r="CH291" s="17">
        <v>0</v>
      </c>
      <c r="CI291" s="17">
        <v>0</v>
      </c>
      <c r="CJ291" s="17">
        <v>1</v>
      </c>
      <c r="CK291" s="17">
        <v>0</v>
      </c>
      <c r="CL291" s="121">
        <v>1</v>
      </c>
      <c r="CM291" s="17" t="s">
        <v>1385</v>
      </c>
      <c r="CN291" s="17" t="s">
        <v>2805</v>
      </c>
      <c r="CO291" s="17" t="s">
        <v>2806</v>
      </c>
      <c r="CP291" s="17">
        <v>16</v>
      </c>
      <c r="CQ291" s="118">
        <v>0</v>
      </c>
      <c r="CR291" s="17">
        <v>2</v>
      </c>
      <c r="CS291" s="124"/>
      <c r="CT291" s="138" t="s">
        <v>677</v>
      </c>
      <c r="CY291" s="141"/>
      <c r="CZ291" s="140"/>
      <c r="DC291" s="141"/>
      <c r="DD291" s="142"/>
      <c r="DF291" s="137"/>
      <c r="DG291" s="17" t="s">
        <v>1180</v>
      </c>
      <c r="DI291" s="126" t="s">
        <v>2633</v>
      </c>
      <c r="DJ291" s="118">
        <v>16</v>
      </c>
      <c r="DK291" s="118" t="s">
        <v>1497</v>
      </c>
      <c r="DL291" s="141"/>
      <c r="DM291" s="17" t="s">
        <v>1299</v>
      </c>
      <c r="DN291" s="139"/>
      <c r="DQ291" s="141"/>
      <c r="DY291" s="140"/>
      <c r="ED291" s="141"/>
      <c r="EK291" s="140"/>
      <c r="EL291" s="127"/>
      <c r="EM291" s="118">
        <v>100</v>
      </c>
      <c r="EN291" s="17">
        <v>5</v>
      </c>
      <c r="EO291" s="141"/>
      <c r="EP291" s="17">
        <v>81</v>
      </c>
      <c r="EQ291" s="140"/>
      <c r="ER291" s="141"/>
      <c r="EZ291" s="141"/>
      <c r="FB291" s="140"/>
      <c r="FI291" s="141"/>
      <c r="FK291" s="140"/>
      <c r="FZ291" s="141"/>
      <c r="GB291" s="137"/>
      <c r="GH291" s="141"/>
      <c r="GI291" s="137"/>
      <c r="GN291" s="141"/>
      <c r="GO291" s="137"/>
      <c r="GU291" s="141"/>
      <c r="GV291" s="137"/>
      <c r="GW291" s="124"/>
      <c r="GX291" s="124"/>
      <c r="GY291" s="141"/>
      <c r="GZ291" s="140"/>
      <c r="HA291" s="141"/>
      <c r="HC291" s="140"/>
      <c r="HS291" s="141"/>
      <c r="HT291" s="17" t="s">
        <v>1498</v>
      </c>
    </row>
    <row r="292" spans="1:228" s="138" customFormat="1" ht="12">
      <c r="A292" s="118">
        <v>286</v>
      </c>
      <c r="B292" s="17" t="s">
        <v>689</v>
      </c>
      <c r="C292" s="17">
        <v>0</v>
      </c>
      <c r="D292" s="139" t="s">
        <v>663</v>
      </c>
      <c r="E292" s="124" t="s">
        <v>1699</v>
      </c>
      <c r="F292" s="17" t="s">
        <v>2246</v>
      </c>
      <c r="G292" s="17" t="s">
        <v>79</v>
      </c>
      <c r="H292" s="119">
        <v>-17.754750000000001</v>
      </c>
      <c r="I292" s="120">
        <v>-63.194139999999997</v>
      </c>
      <c r="J292" s="17" t="s">
        <v>303</v>
      </c>
      <c r="K292" s="17" t="s">
        <v>176</v>
      </c>
      <c r="L292" s="17" t="s">
        <v>304</v>
      </c>
      <c r="M292" s="121" t="s">
        <v>177</v>
      </c>
      <c r="N292" s="122">
        <v>70</v>
      </c>
      <c r="O292" s="123" t="s">
        <v>78</v>
      </c>
      <c r="P292" s="17" t="s">
        <v>196</v>
      </c>
      <c r="Q292" s="121" t="s">
        <v>179</v>
      </c>
      <c r="R292" s="124">
        <v>3</v>
      </c>
      <c r="S292" s="124">
        <v>3</v>
      </c>
      <c r="T292" s="124">
        <v>0</v>
      </c>
      <c r="U292" s="124">
        <v>0</v>
      </c>
      <c r="V292" s="124">
        <v>3</v>
      </c>
      <c r="W292" s="124">
        <v>3</v>
      </c>
      <c r="X292" s="124">
        <v>1</v>
      </c>
      <c r="Y292" s="125">
        <v>0</v>
      </c>
      <c r="Z292" s="17">
        <v>13</v>
      </c>
      <c r="AA292" s="142"/>
      <c r="AB292" s="127" t="s">
        <v>313</v>
      </c>
      <c r="AC292" s="227" t="s">
        <v>212</v>
      </c>
      <c r="AD292" s="227">
        <v>3</v>
      </c>
      <c r="AE292" s="227" t="s">
        <v>181</v>
      </c>
      <c r="AF292" s="227">
        <v>1</v>
      </c>
      <c r="AG292" s="227" t="s">
        <v>206</v>
      </c>
      <c r="AH292" s="227" t="s">
        <v>217</v>
      </c>
      <c r="AI292" s="227">
        <v>3</v>
      </c>
      <c r="AJ292" s="227" t="s">
        <v>248</v>
      </c>
      <c r="AK292" s="227">
        <v>1</v>
      </c>
      <c r="AL292" s="227" t="s">
        <v>195</v>
      </c>
      <c r="AM292" s="227" t="s">
        <v>77</v>
      </c>
      <c r="AN292" s="227">
        <v>0</v>
      </c>
      <c r="AO292" s="227" t="s">
        <v>77</v>
      </c>
      <c r="AP292" s="227">
        <v>0</v>
      </c>
      <c r="AQ292" s="227" t="s">
        <v>77</v>
      </c>
      <c r="AR292" s="227" t="s">
        <v>198</v>
      </c>
      <c r="AS292" s="227">
        <v>3</v>
      </c>
      <c r="AT292" s="227" t="s">
        <v>249</v>
      </c>
      <c r="AU292" s="227">
        <v>0</v>
      </c>
      <c r="AV292" s="227" t="s">
        <v>195</v>
      </c>
      <c r="AW292" s="227" t="s">
        <v>2247</v>
      </c>
      <c r="AX292" s="227">
        <v>3</v>
      </c>
      <c r="AY292" s="227" t="s">
        <v>249</v>
      </c>
      <c r="AZ292" s="227">
        <v>0</v>
      </c>
      <c r="BA292" s="227" t="s">
        <v>195</v>
      </c>
      <c r="BB292" s="227" t="s">
        <v>252</v>
      </c>
      <c r="BC292" s="227">
        <v>1</v>
      </c>
      <c r="BD292" s="227" t="s">
        <v>249</v>
      </c>
      <c r="BE292" s="227">
        <v>0</v>
      </c>
      <c r="BF292" s="227" t="s">
        <v>195</v>
      </c>
      <c r="BG292" s="227">
        <v>0</v>
      </c>
      <c r="BH292" s="227">
        <v>0</v>
      </c>
      <c r="BI292" s="227">
        <v>0</v>
      </c>
      <c r="BJ292" s="227">
        <v>0</v>
      </c>
      <c r="BK292" s="227">
        <v>0</v>
      </c>
      <c r="BL292" s="17">
        <v>13</v>
      </c>
      <c r="BM292" s="142"/>
      <c r="BN292" s="142"/>
      <c r="BO292" s="142"/>
      <c r="BP292" s="143">
        <v>2024</v>
      </c>
      <c r="BQ292" s="126" t="s">
        <v>171</v>
      </c>
      <c r="BT292" s="221" t="s">
        <v>2818</v>
      </c>
      <c r="BU292" s="118">
        <v>3</v>
      </c>
      <c r="BV292" s="17">
        <v>0</v>
      </c>
      <c r="BW292" s="17">
        <v>0</v>
      </c>
      <c r="BX292" s="17">
        <v>0</v>
      </c>
      <c r="BY292" s="17">
        <v>0</v>
      </c>
      <c r="BZ292" s="17">
        <v>3</v>
      </c>
      <c r="CA292" s="17"/>
      <c r="CB292" s="17">
        <v>6</v>
      </c>
      <c r="CC292" s="121">
        <v>13</v>
      </c>
      <c r="CD292" s="17"/>
      <c r="CE292" s="118">
        <v>0</v>
      </c>
      <c r="CF292" s="17">
        <v>0</v>
      </c>
      <c r="CG292" s="17">
        <v>0</v>
      </c>
      <c r="CH292" s="17">
        <v>0</v>
      </c>
      <c r="CI292" s="17">
        <v>0</v>
      </c>
      <c r="CJ292" s="17">
        <v>0</v>
      </c>
      <c r="CK292" s="17">
        <v>0</v>
      </c>
      <c r="CL292" s="121">
        <v>0</v>
      </c>
      <c r="CM292" s="17" t="s">
        <v>1123</v>
      </c>
      <c r="CN292" s="17" t="s">
        <v>1206</v>
      </c>
      <c r="CO292" s="17" t="s">
        <v>1335</v>
      </c>
      <c r="CP292" s="17">
        <v>26</v>
      </c>
      <c r="CQ292" s="118">
        <v>0</v>
      </c>
      <c r="CR292" s="17">
        <v>2</v>
      </c>
      <c r="CS292" s="124"/>
      <c r="CT292" s="138" t="s">
        <v>677</v>
      </c>
      <c r="CY292" s="141"/>
      <c r="CZ292" s="140"/>
      <c r="DC292" s="141"/>
      <c r="DD292" s="142"/>
      <c r="DF292" s="137"/>
      <c r="DG292" s="17" t="s">
        <v>1127</v>
      </c>
      <c r="DI292" s="126" t="s">
        <v>2594</v>
      </c>
      <c r="DJ292" s="118">
        <v>11</v>
      </c>
      <c r="DK292" s="118" t="s">
        <v>1128</v>
      </c>
      <c r="DL292" s="141"/>
      <c r="DM292" s="17" t="s">
        <v>130</v>
      </c>
      <c r="DN292" s="139"/>
      <c r="DQ292" s="141"/>
      <c r="DY292" s="140"/>
      <c r="ED292" s="141"/>
      <c r="EK292" s="140"/>
      <c r="EL292" s="127"/>
      <c r="EM292" s="118">
        <v>100</v>
      </c>
      <c r="EN292" s="17">
        <v>6</v>
      </c>
      <c r="EO292" s="141"/>
      <c r="EP292" s="17">
        <v>92</v>
      </c>
      <c r="EQ292" s="140"/>
      <c r="ER292" s="141"/>
      <c r="EZ292" s="141"/>
      <c r="FB292" s="140"/>
      <c r="FI292" s="141"/>
      <c r="FK292" s="140"/>
      <c r="FZ292" s="141"/>
      <c r="GB292" s="137"/>
      <c r="GH292" s="141"/>
      <c r="GI292" s="137"/>
      <c r="GN292" s="141"/>
      <c r="GO292" s="137"/>
      <c r="GU292" s="141"/>
      <c r="GV292" s="137"/>
      <c r="GW292" s="124"/>
      <c r="GX292" s="124"/>
      <c r="GY292" s="141"/>
      <c r="GZ292" s="140"/>
      <c r="HA292" s="141"/>
      <c r="HC292" s="140"/>
      <c r="HS292" s="141"/>
      <c r="HT292" s="17" t="s">
        <v>1128</v>
      </c>
    </row>
    <row r="293" spans="1:228" s="138" customFormat="1" ht="12">
      <c r="A293" s="118">
        <v>287</v>
      </c>
      <c r="B293" s="17" t="s">
        <v>2248</v>
      </c>
      <c r="C293" s="17">
        <v>0</v>
      </c>
      <c r="D293" s="139" t="s">
        <v>663</v>
      </c>
      <c r="E293" s="124" t="s">
        <v>1741</v>
      </c>
      <c r="F293" s="17" t="s">
        <v>2249</v>
      </c>
      <c r="G293" s="17" t="s">
        <v>79</v>
      </c>
      <c r="H293" s="119">
        <v>-21.798655</v>
      </c>
      <c r="I293" s="120">
        <v>-63.561233000000001</v>
      </c>
      <c r="J293" s="17" t="s">
        <v>310</v>
      </c>
      <c r="K293" s="17" t="s">
        <v>233</v>
      </c>
      <c r="L293" s="17" t="s">
        <v>311</v>
      </c>
      <c r="M293" s="121" t="s">
        <v>215</v>
      </c>
      <c r="N293" s="122">
        <v>60</v>
      </c>
      <c r="O293" s="123" t="s">
        <v>78</v>
      </c>
      <c r="P293" s="17" t="s">
        <v>178</v>
      </c>
      <c r="Q293" s="121" t="s">
        <v>179</v>
      </c>
      <c r="R293" s="124">
        <v>0</v>
      </c>
      <c r="S293" s="124">
        <v>0</v>
      </c>
      <c r="T293" s="124">
        <v>3</v>
      </c>
      <c r="U293" s="124">
        <v>0</v>
      </c>
      <c r="V293" s="124">
        <v>3</v>
      </c>
      <c r="W293" s="124">
        <v>2</v>
      </c>
      <c r="X293" s="124">
        <v>2</v>
      </c>
      <c r="Y293" s="125">
        <v>0</v>
      </c>
      <c r="Z293" s="17">
        <v>10</v>
      </c>
      <c r="AA293" s="142"/>
      <c r="AB293" s="127" t="s">
        <v>333</v>
      </c>
      <c r="AC293" s="227" t="s">
        <v>222</v>
      </c>
      <c r="AD293" s="227">
        <v>3</v>
      </c>
      <c r="AE293" s="227" t="s">
        <v>181</v>
      </c>
      <c r="AF293" s="227">
        <v>1</v>
      </c>
      <c r="AG293" s="227" t="s">
        <v>211</v>
      </c>
      <c r="AH293" s="227" t="s">
        <v>903</v>
      </c>
      <c r="AI293" s="227">
        <v>0</v>
      </c>
      <c r="AJ293" s="227" t="s">
        <v>184</v>
      </c>
      <c r="AK293" s="227">
        <v>1</v>
      </c>
      <c r="AL293" s="227" t="s">
        <v>195</v>
      </c>
      <c r="AM293" s="227" t="s">
        <v>77</v>
      </c>
      <c r="AN293" s="227">
        <v>0</v>
      </c>
      <c r="AO293" s="227" t="s">
        <v>77</v>
      </c>
      <c r="AP293" s="227">
        <v>0</v>
      </c>
      <c r="AQ293" s="227" t="s">
        <v>77</v>
      </c>
      <c r="AR293" s="227" t="s">
        <v>198</v>
      </c>
      <c r="AS293" s="227">
        <v>3</v>
      </c>
      <c r="AT293" s="227" t="s">
        <v>326</v>
      </c>
      <c r="AU293" s="227">
        <v>0</v>
      </c>
      <c r="AV293" s="227" t="s">
        <v>189</v>
      </c>
      <c r="AW293" s="227" t="s">
        <v>2250</v>
      </c>
      <c r="AX293" s="227">
        <v>2</v>
      </c>
      <c r="AY293" s="227" t="s">
        <v>325</v>
      </c>
      <c r="AZ293" s="227">
        <v>1</v>
      </c>
      <c r="BA293" s="227" t="s">
        <v>189</v>
      </c>
      <c r="BB293" s="227" t="s">
        <v>258</v>
      </c>
      <c r="BC293" s="227">
        <v>2</v>
      </c>
      <c r="BD293" s="227" t="s">
        <v>326</v>
      </c>
      <c r="BE293" s="227">
        <v>0</v>
      </c>
      <c r="BF293" s="227" t="s">
        <v>189</v>
      </c>
      <c r="BG293" s="227">
        <v>0</v>
      </c>
      <c r="BH293" s="227">
        <v>0</v>
      </c>
      <c r="BI293" s="227">
        <v>0</v>
      </c>
      <c r="BJ293" s="227">
        <v>0</v>
      </c>
      <c r="BK293" s="227">
        <v>0</v>
      </c>
      <c r="BL293" s="17">
        <v>10</v>
      </c>
      <c r="BM293" s="142"/>
      <c r="BN293" s="142"/>
      <c r="BO293" s="142"/>
      <c r="BP293" s="143">
        <v>2024</v>
      </c>
      <c r="BQ293" s="126" t="s">
        <v>171</v>
      </c>
      <c r="BT293" s="221" t="s">
        <v>3110</v>
      </c>
      <c r="BU293" s="118">
        <v>2</v>
      </c>
      <c r="BV293" s="17">
        <v>1</v>
      </c>
      <c r="BW293" s="17">
        <v>1</v>
      </c>
      <c r="BX293" s="17">
        <v>0</v>
      </c>
      <c r="BY293" s="17">
        <v>0</v>
      </c>
      <c r="BZ293" s="17">
        <v>1</v>
      </c>
      <c r="CA293" s="17"/>
      <c r="CB293" s="17">
        <v>5</v>
      </c>
      <c r="CC293" s="121">
        <v>10</v>
      </c>
      <c r="CD293" s="17"/>
      <c r="CE293" s="118">
        <v>0</v>
      </c>
      <c r="CF293" s="17">
        <v>0</v>
      </c>
      <c r="CG293" s="17">
        <v>1</v>
      </c>
      <c r="CH293" s="17">
        <v>0</v>
      </c>
      <c r="CI293" s="17">
        <v>0</v>
      </c>
      <c r="CJ293" s="17">
        <v>1</v>
      </c>
      <c r="CK293" s="17">
        <v>0</v>
      </c>
      <c r="CL293" s="121">
        <v>2</v>
      </c>
      <c r="CM293" s="17" t="s">
        <v>3111</v>
      </c>
      <c r="CN293" s="17" t="s">
        <v>3112</v>
      </c>
      <c r="CO293" s="17" t="s">
        <v>3113</v>
      </c>
      <c r="CP293" s="17">
        <v>1</v>
      </c>
      <c r="CQ293" s="118">
        <v>0</v>
      </c>
      <c r="CR293" s="17">
        <v>1</v>
      </c>
      <c r="CS293" s="124"/>
      <c r="CT293" s="138" t="s">
        <v>677</v>
      </c>
      <c r="CY293" s="141"/>
      <c r="CZ293" s="140"/>
      <c r="DC293" s="141"/>
      <c r="DD293" s="142"/>
      <c r="DF293" s="137"/>
      <c r="DG293" s="17" t="s">
        <v>3114</v>
      </c>
      <c r="DI293" s="126" t="s">
        <v>2715</v>
      </c>
      <c r="DJ293" s="118">
        <v>17</v>
      </c>
      <c r="DK293" s="118" t="s">
        <v>3115</v>
      </c>
      <c r="DL293" s="141"/>
      <c r="DM293" s="17" t="s">
        <v>1351</v>
      </c>
      <c r="DN293" s="139"/>
      <c r="DQ293" s="141"/>
      <c r="DY293" s="140"/>
      <c r="ED293" s="141"/>
      <c r="EK293" s="140"/>
      <c r="EL293" s="127"/>
      <c r="EM293" s="118">
        <v>100</v>
      </c>
      <c r="EN293" s="17">
        <v>5</v>
      </c>
      <c r="EO293" s="141"/>
      <c r="EP293" s="17">
        <v>81</v>
      </c>
      <c r="EQ293" s="140"/>
      <c r="ER293" s="141"/>
      <c r="EZ293" s="141"/>
      <c r="FB293" s="140"/>
      <c r="FI293" s="141"/>
      <c r="FK293" s="140"/>
      <c r="FZ293" s="141"/>
      <c r="GB293" s="137"/>
      <c r="GH293" s="141"/>
      <c r="GI293" s="137"/>
      <c r="GN293" s="141"/>
      <c r="GO293" s="137"/>
      <c r="GU293" s="141"/>
      <c r="GV293" s="137"/>
      <c r="GW293" s="124"/>
      <c r="GX293" s="124"/>
      <c r="GY293" s="141"/>
      <c r="GZ293" s="140"/>
      <c r="HA293" s="141"/>
      <c r="HC293" s="140"/>
      <c r="HS293" s="141"/>
      <c r="HT293" s="17" t="s">
        <v>3116</v>
      </c>
    </row>
    <row r="294" spans="1:228" s="138" customFormat="1" ht="12">
      <c r="A294" s="118">
        <v>288</v>
      </c>
      <c r="B294" s="17" t="s">
        <v>689</v>
      </c>
      <c r="C294" s="17">
        <v>0</v>
      </c>
      <c r="D294" s="139" t="s">
        <v>663</v>
      </c>
      <c r="E294" s="124" t="s">
        <v>1708</v>
      </c>
      <c r="F294" s="17" t="s">
        <v>2251</v>
      </c>
      <c r="G294" s="17" t="s">
        <v>79</v>
      </c>
      <c r="H294" s="119">
        <v>-17.611871000000001</v>
      </c>
      <c r="I294" s="120">
        <v>-63.126330000000003</v>
      </c>
      <c r="J294" s="17" t="s">
        <v>303</v>
      </c>
      <c r="K294" s="17" t="s">
        <v>256</v>
      </c>
      <c r="L294" s="17" t="s">
        <v>256</v>
      </c>
      <c r="M294" s="121" t="s">
        <v>177</v>
      </c>
      <c r="N294" s="122">
        <v>40</v>
      </c>
      <c r="O294" s="123" t="s">
        <v>78</v>
      </c>
      <c r="P294" s="17" t="s">
        <v>178</v>
      </c>
      <c r="Q294" s="121" t="s">
        <v>179</v>
      </c>
      <c r="R294" s="124">
        <v>0</v>
      </c>
      <c r="S294" s="124">
        <v>0</v>
      </c>
      <c r="T294" s="124">
        <v>3</v>
      </c>
      <c r="U294" s="124">
        <v>3</v>
      </c>
      <c r="V294" s="124">
        <v>3</v>
      </c>
      <c r="W294" s="124">
        <v>3</v>
      </c>
      <c r="X294" s="124">
        <v>0</v>
      </c>
      <c r="Y294" s="125">
        <v>0</v>
      </c>
      <c r="Z294" s="17">
        <v>12</v>
      </c>
      <c r="AA294" s="142"/>
      <c r="AB294" s="127" t="s">
        <v>3117</v>
      </c>
      <c r="AC294" s="227" t="s">
        <v>2127</v>
      </c>
      <c r="AD294" s="227">
        <v>3</v>
      </c>
      <c r="AE294" s="227" t="s">
        <v>181</v>
      </c>
      <c r="AF294" s="227">
        <v>1</v>
      </c>
      <c r="AG294" s="227" t="s">
        <v>182</v>
      </c>
      <c r="AH294" s="227" t="s">
        <v>2128</v>
      </c>
      <c r="AI294" s="227">
        <v>0</v>
      </c>
      <c r="AJ294" s="227" t="s">
        <v>184</v>
      </c>
      <c r="AK294" s="227">
        <v>1</v>
      </c>
      <c r="AL294" s="227" t="s">
        <v>182</v>
      </c>
      <c r="AM294" s="227" t="s">
        <v>185</v>
      </c>
      <c r="AN294" s="227">
        <v>3</v>
      </c>
      <c r="AO294" s="227" t="s">
        <v>241</v>
      </c>
      <c r="AP294" s="227">
        <v>1</v>
      </c>
      <c r="AQ294" s="227" t="s">
        <v>182</v>
      </c>
      <c r="AR294" s="227" t="s">
        <v>198</v>
      </c>
      <c r="AS294" s="227">
        <v>3</v>
      </c>
      <c r="AT294" s="227" t="s">
        <v>199</v>
      </c>
      <c r="AU294" s="227">
        <v>1</v>
      </c>
      <c r="AV294" s="227" t="s">
        <v>182</v>
      </c>
      <c r="AW294" s="227" t="s">
        <v>186</v>
      </c>
      <c r="AX294" s="227">
        <v>3</v>
      </c>
      <c r="AY294" s="227" t="s">
        <v>200</v>
      </c>
      <c r="AZ294" s="227">
        <v>0</v>
      </c>
      <c r="BA294" s="227" t="s">
        <v>182</v>
      </c>
      <c r="BB294" s="227" t="s">
        <v>77</v>
      </c>
      <c r="BC294" s="227">
        <v>0</v>
      </c>
      <c r="BD294" s="227" t="s">
        <v>77</v>
      </c>
      <c r="BE294" s="227">
        <v>0</v>
      </c>
      <c r="BF294" s="227" t="s">
        <v>77</v>
      </c>
      <c r="BG294" s="227">
        <v>0</v>
      </c>
      <c r="BH294" s="227">
        <v>0</v>
      </c>
      <c r="BI294" s="227">
        <v>0</v>
      </c>
      <c r="BJ294" s="227">
        <v>0</v>
      </c>
      <c r="BK294" s="227">
        <v>0</v>
      </c>
      <c r="BL294" s="17">
        <v>12</v>
      </c>
      <c r="BM294" s="142"/>
      <c r="BN294" s="142"/>
      <c r="BO294" s="142"/>
      <c r="BP294" s="143">
        <v>2024</v>
      </c>
      <c r="BQ294" s="126" t="s">
        <v>171</v>
      </c>
      <c r="BT294" s="221" t="s">
        <v>3118</v>
      </c>
      <c r="BU294" s="118">
        <v>2</v>
      </c>
      <c r="BV294" s="17">
        <v>0</v>
      </c>
      <c r="BW294" s="17">
        <v>0</v>
      </c>
      <c r="BX294" s="17">
        <v>0</v>
      </c>
      <c r="BY294" s="17">
        <v>0</v>
      </c>
      <c r="BZ294" s="17">
        <v>2</v>
      </c>
      <c r="CA294" s="17"/>
      <c r="CB294" s="17">
        <v>4</v>
      </c>
      <c r="CC294" s="121">
        <v>12</v>
      </c>
      <c r="CD294" s="17"/>
      <c r="CE294" s="118">
        <v>0</v>
      </c>
      <c r="CF294" s="17">
        <v>0</v>
      </c>
      <c r="CG294" s="17">
        <v>0</v>
      </c>
      <c r="CH294" s="17">
        <v>0</v>
      </c>
      <c r="CI294" s="17">
        <v>0</v>
      </c>
      <c r="CJ294" s="17">
        <v>0</v>
      </c>
      <c r="CK294" s="17">
        <v>0</v>
      </c>
      <c r="CL294" s="121">
        <v>0</v>
      </c>
      <c r="CM294" s="17" t="s">
        <v>3119</v>
      </c>
      <c r="CN294" s="17" t="s">
        <v>1124</v>
      </c>
      <c r="CO294" s="17" t="s">
        <v>1486</v>
      </c>
      <c r="CP294" s="17">
        <v>3</v>
      </c>
      <c r="CQ294" s="118">
        <v>1</v>
      </c>
      <c r="CR294" s="17">
        <v>2</v>
      </c>
      <c r="CS294" s="124" t="s">
        <v>676</v>
      </c>
      <c r="CT294" s="138" t="s">
        <v>677</v>
      </c>
      <c r="CY294" s="141"/>
      <c r="CZ294" s="140"/>
      <c r="DC294" s="141"/>
      <c r="DD294" s="142"/>
      <c r="DF294" s="137"/>
      <c r="DG294" s="17" t="s">
        <v>1127</v>
      </c>
      <c r="DI294" s="126" t="s">
        <v>2672</v>
      </c>
      <c r="DJ294" s="118">
        <v>3</v>
      </c>
      <c r="DK294" s="118" t="s">
        <v>1313</v>
      </c>
      <c r="DL294" s="141"/>
      <c r="DM294" s="17" t="s">
        <v>130</v>
      </c>
      <c r="DN294" s="139"/>
      <c r="DQ294" s="141"/>
      <c r="DY294" s="140"/>
      <c r="ED294" s="141"/>
      <c r="EK294" s="140"/>
      <c r="EL294" s="127"/>
      <c r="EM294" s="118">
        <v>70</v>
      </c>
      <c r="EN294" s="17">
        <v>4</v>
      </c>
      <c r="EO294" s="141"/>
      <c r="EP294" s="17">
        <v>59</v>
      </c>
      <c r="EQ294" s="140"/>
      <c r="ER294" s="141"/>
      <c r="EZ294" s="141"/>
      <c r="FB294" s="140"/>
      <c r="FI294" s="141"/>
      <c r="FK294" s="140"/>
      <c r="FZ294" s="141"/>
      <c r="GB294" s="137"/>
      <c r="GH294" s="141"/>
      <c r="GI294" s="137"/>
      <c r="GN294" s="141"/>
      <c r="GO294" s="137"/>
      <c r="GU294" s="141"/>
      <c r="GV294" s="137"/>
      <c r="GW294" s="124"/>
      <c r="GX294" s="124"/>
      <c r="GY294" s="141"/>
      <c r="GZ294" s="140"/>
      <c r="HA294" s="141"/>
      <c r="HC294" s="140"/>
      <c r="HS294" s="141"/>
      <c r="HT294" s="17" t="s">
        <v>1313</v>
      </c>
    </row>
    <row r="295" spans="1:228" s="138" customFormat="1" ht="12">
      <c r="A295" s="118">
        <v>289</v>
      </c>
      <c r="B295" s="17" t="s">
        <v>689</v>
      </c>
      <c r="C295" s="17">
        <v>0</v>
      </c>
      <c r="D295" s="139" t="s">
        <v>663</v>
      </c>
      <c r="E295" s="124" t="s">
        <v>1748</v>
      </c>
      <c r="F295" s="17" t="s">
        <v>2252</v>
      </c>
      <c r="G295" s="17" t="s">
        <v>79</v>
      </c>
      <c r="H295" s="119">
        <v>-17.734273999999999</v>
      </c>
      <c r="I295" s="120">
        <v>-62.934122000000002</v>
      </c>
      <c r="J295" s="17" t="s">
        <v>310</v>
      </c>
      <c r="K295" s="17" t="s">
        <v>243</v>
      </c>
      <c r="L295" s="17" t="s">
        <v>304</v>
      </c>
      <c r="M295" s="121" t="s">
        <v>177</v>
      </c>
      <c r="N295" s="122">
        <v>40</v>
      </c>
      <c r="O295" s="123" t="s">
        <v>78</v>
      </c>
      <c r="P295" s="17" t="s">
        <v>178</v>
      </c>
      <c r="Q295" s="121" t="s">
        <v>179</v>
      </c>
      <c r="R295" s="124">
        <v>3</v>
      </c>
      <c r="S295" s="124">
        <v>3</v>
      </c>
      <c r="T295" s="124">
        <v>0</v>
      </c>
      <c r="U295" s="124">
        <v>0</v>
      </c>
      <c r="V295" s="124">
        <v>3</v>
      </c>
      <c r="W295" s="124">
        <v>2</v>
      </c>
      <c r="X295" s="124">
        <v>0</v>
      </c>
      <c r="Y295" s="125">
        <v>0</v>
      </c>
      <c r="Z295" s="17">
        <v>11</v>
      </c>
      <c r="AA295" s="142"/>
      <c r="AB295" s="127" t="s">
        <v>1229</v>
      </c>
      <c r="AC295" s="227" t="s">
        <v>212</v>
      </c>
      <c r="AD295" s="227">
        <v>3</v>
      </c>
      <c r="AE295" s="227" t="s">
        <v>181</v>
      </c>
      <c r="AF295" s="227">
        <v>1</v>
      </c>
      <c r="AG295" s="227" t="s">
        <v>182</v>
      </c>
      <c r="AH295" s="227" t="s">
        <v>188</v>
      </c>
      <c r="AI295" s="227">
        <v>3</v>
      </c>
      <c r="AJ295" s="227" t="s">
        <v>316</v>
      </c>
      <c r="AK295" s="227">
        <v>1</v>
      </c>
      <c r="AL295" s="227" t="s">
        <v>182</v>
      </c>
      <c r="AM295" s="227" t="s">
        <v>77</v>
      </c>
      <c r="AN295" s="227">
        <v>0</v>
      </c>
      <c r="AO295" s="227" t="s">
        <v>77</v>
      </c>
      <c r="AP295" s="227">
        <v>0</v>
      </c>
      <c r="AQ295" s="227" t="s">
        <v>77</v>
      </c>
      <c r="AR295" s="227" t="s">
        <v>198</v>
      </c>
      <c r="AS295" s="227">
        <v>3</v>
      </c>
      <c r="AT295" s="227" t="s">
        <v>187</v>
      </c>
      <c r="AU295" s="227">
        <v>1</v>
      </c>
      <c r="AV295" s="227" t="s">
        <v>182</v>
      </c>
      <c r="AW295" s="227" t="s">
        <v>1007</v>
      </c>
      <c r="AX295" s="227">
        <v>2</v>
      </c>
      <c r="AY295" s="227" t="s">
        <v>229</v>
      </c>
      <c r="AZ295" s="227">
        <v>0</v>
      </c>
      <c r="BA295" s="227" t="s">
        <v>182</v>
      </c>
      <c r="BB295" s="227" t="s">
        <v>77</v>
      </c>
      <c r="BC295" s="227">
        <v>0</v>
      </c>
      <c r="BD295" s="227" t="s">
        <v>77</v>
      </c>
      <c r="BE295" s="227">
        <v>0</v>
      </c>
      <c r="BF295" s="227" t="s">
        <v>77</v>
      </c>
      <c r="BG295" s="227">
        <v>0</v>
      </c>
      <c r="BH295" s="227">
        <v>0</v>
      </c>
      <c r="BI295" s="227">
        <v>0</v>
      </c>
      <c r="BJ295" s="227">
        <v>0</v>
      </c>
      <c r="BK295" s="227">
        <v>0</v>
      </c>
      <c r="BL295" s="17">
        <v>11</v>
      </c>
      <c r="BM295" s="142"/>
      <c r="BN295" s="142"/>
      <c r="BO295" s="142"/>
      <c r="BP295" s="143">
        <v>2024</v>
      </c>
      <c r="BQ295" s="126" t="s">
        <v>171</v>
      </c>
      <c r="BT295" s="221" t="s">
        <v>2824</v>
      </c>
      <c r="BU295" s="118">
        <v>3</v>
      </c>
      <c r="BV295" s="17">
        <v>1</v>
      </c>
      <c r="BW295" s="17">
        <v>0</v>
      </c>
      <c r="BX295" s="17">
        <v>0</v>
      </c>
      <c r="BY295" s="17">
        <v>0</v>
      </c>
      <c r="BZ295" s="17">
        <v>2</v>
      </c>
      <c r="CA295" s="17"/>
      <c r="CB295" s="17">
        <v>6</v>
      </c>
      <c r="CC295" s="121">
        <v>11</v>
      </c>
      <c r="CD295" s="17"/>
      <c r="CE295" s="118">
        <v>0</v>
      </c>
      <c r="CF295" s="17">
        <v>0</v>
      </c>
      <c r="CG295" s="17">
        <v>0</v>
      </c>
      <c r="CH295" s="17">
        <v>0</v>
      </c>
      <c r="CI295" s="17">
        <v>0</v>
      </c>
      <c r="CJ295" s="17">
        <v>1</v>
      </c>
      <c r="CK295" s="17">
        <v>0</v>
      </c>
      <c r="CL295" s="121">
        <v>1</v>
      </c>
      <c r="CM295" s="17" t="s">
        <v>1385</v>
      </c>
      <c r="CN295" s="17" t="s">
        <v>1206</v>
      </c>
      <c r="CO295" s="17" t="s">
        <v>1335</v>
      </c>
      <c r="CP295" s="17">
        <v>16</v>
      </c>
      <c r="CQ295" s="118">
        <v>1</v>
      </c>
      <c r="CR295" s="17">
        <v>2</v>
      </c>
      <c r="CS295" s="124" t="s">
        <v>676</v>
      </c>
      <c r="CT295" s="138" t="s">
        <v>677</v>
      </c>
      <c r="CY295" s="141"/>
      <c r="CZ295" s="140"/>
      <c r="DC295" s="141"/>
      <c r="DD295" s="142"/>
      <c r="DF295" s="137"/>
      <c r="DG295" s="17" t="s">
        <v>1180</v>
      </c>
      <c r="DI295" s="126" t="s">
        <v>2659</v>
      </c>
      <c r="DJ295" s="118">
        <v>20</v>
      </c>
      <c r="DK295" s="118" t="s">
        <v>1298</v>
      </c>
      <c r="DL295" s="141"/>
      <c r="DM295" s="17" t="s">
        <v>1299</v>
      </c>
      <c r="DN295" s="139"/>
      <c r="DQ295" s="141"/>
      <c r="DY295" s="140"/>
      <c r="ED295" s="141"/>
      <c r="EK295" s="140"/>
      <c r="EL295" s="127"/>
      <c r="EM295" s="118">
        <v>70</v>
      </c>
      <c r="EN295" s="17">
        <v>6</v>
      </c>
      <c r="EO295" s="141"/>
      <c r="EP295" s="17">
        <v>59</v>
      </c>
      <c r="EQ295" s="140"/>
      <c r="ER295" s="141"/>
      <c r="EZ295" s="141"/>
      <c r="FB295" s="140"/>
      <c r="FI295" s="141"/>
      <c r="FK295" s="140"/>
      <c r="FZ295" s="141"/>
      <c r="GB295" s="137"/>
      <c r="GH295" s="141"/>
      <c r="GI295" s="137"/>
      <c r="GN295" s="141"/>
      <c r="GO295" s="137"/>
      <c r="GU295" s="141"/>
      <c r="GV295" s="137"/>
      <c r="GW295" s="124"/>
      <c r="GX295" s="124"/>
      <c r="GY295" s="141"/>
      <c r="GZ295" s="140"/>
      <c r="HA295" s="141"/>
      <c r="HC295" s="140"/>
      <c r="HS295" s="141"/>
      <c r="HT295" s="17" t="s">
        <v>1300</v>
      </c>
    </row>
    <row r="296" spans="1:228" s="138" customFormat="1" ht="12">
      <c r="A296" s="118">
        <v>290</v>
      </c>
      <c r="B296" s="17" t="s">
        <v>670</v>
      </c>
      <c r="C296" s="17">
        <v>0</v>
      </c>
      <c r="D296" s="139" t="s">
        <v>663</v>
      </c>
      <c r="E296" s="124" t="s">
        <v>1771</v>
      </c>
      <c r="F296" s="17" t="s">
        <v>2253</v>
      </c>
      <c r="G296" s="17" t="s">
        <v>79</v>
      </c>
      <c r="H296" s="119">
        <v>-17.754125999999999</v>
      </c>
      <c r="I296" s="120">
        <v>-63.166939999999997</v>
      </c>
      <c r="J296" s="17" t="s">
        <v>303</v>
      </c>
      <c r="K296" s="17" t="s">
        <v>176</v>
      </c>
      <c r="L296" s="17" t="s">
        <v>304</v>
      </c>
      <c r="M296" s="121" t="s">
        <v>177</v>
      </c>
      <c r="N296" s="122">
        <v>50</v>
      </c>
      <c r="O296" s="123" t="s">
        <v>78</v>
      </c>
      <c r="P296" s="17" t="s">
        <v>196</v>
      </c>
      <c r="Q296" s="121" t="s">
        <v>179</v>
      </c>
      <c r="R296" s="124">
        <v>3</v>
      </c>
      <c r="S296" s="124">
        <v>3</v>
      </c>
      <c r="T296" s="124">
        <v>0</v>
      </c>
      <c r="U296" s="124">
        <v>0</v>
      </c>
      <c r="V296" s="124">
        <v>3</v>
      </c>
      <c r="W296" s="124">
        <v>3</v>
      </c>
      <c r="X296" s="124">
        <v>3</v>
      </c>
      <c r="Y296" s="125">
        <v>0</v>
      </c>
      <c r="Z296" s="17">
        <v>15</v>
      </c>
      <c r="AA296" s="142"/>
      <c r="AB296" s="127" t="s">
        <v>191</v>
      </c>
      <c r="AC296" s="227" t="s">
        <v>223</v>
      </c>
      <c r="AD296" s="227">
        <v>3</v>
      </c>
      <c r="AE296" s="227" t="s">
        <v>181</v>
      </c>
      <c r="AF296" s="227">
        <v>1</v>
      </c>
      <c r="AG296" s="227" t="s">
        <v>211</v>
      </c>
      <c r="AH296" s="227" t="s">
        <v>222</v>
      </c>
      <c r="AI296" s="227">
        <v>3</v>
      </c>
      <c r="AJ296" s="227" t="s">
        <v>184</v>
      </c>
      <c r="AK296" s="227">
        <v>1</v>
      </c>
      <c r="AL296" s="227" t="s">
        <v>206</v>
      </c>
      <c r="AM296" s="227" t="s">
        <v>77</v>
      </c>
      <c r="AN296" s="227">
        <v>0</v>
      </c>
      <c r="AO296" s="227" t="s">
        <v>77</v>
      </c>
      <c r="AP296" s="227">
        <v>0</v>
      </c>
      <c r="AQ296" s="227" t="s">
        <v>77</v>
      </c>
      <c r="AR296" s="227" t="s">
        <v>198</v>
      </c>
      <c r="AS296" s="227">
        <v>3</v>
      </c>
      <c r="AT296" s="227" t="s">
        <v>187</v>
      </c>
      <c r="AU296" s="227">
        <v>1</v>
      </c>
      <c r="AV296" s="227" t="s">
        <v>236</v>
      </c>
      <c r="AW296" s="227" t="s">
        <v>218</v>
      </c>
      <c r="AX296" s="227">
        <v>3</v>
      </c>
      <c r="AY296" s="227" t="s">
        <v>229</v>
      </c>
      <c r="AZ296" s="227">
        <v>0</v>
      </c>
      <c r="BA296" s="227" t="s">
        <v>236</v>
      </c>
      <c r="BB296" s="227" t="s">
        <v>675</v>
      </c>
      <c r="BC296" s="227">
        <v>3</v>
      </c>
      <c r="BD296" s="227" t="s">
        <v>229</v>
      </c>
      <c r="BE296" s="227">
        <v>0</v>
      </c>
      <c r="BF296" s="227" t="s">
        <v>236</v>
      </c>
      <c r="BG296" s="227">
        <v>0</v>
      </c>
      <c r="BH296" s="227">
        <v>0</v>
      </c>
      <c r="BI296" s="227">
        <v>0</v>
      </c>
      <c r="BJ296" s="227">
        <v>0</v>
      </c>
      <c r="BK296" s="227">
        <v>0</v>
      </c>
      <c r="BL296" s="17">
        <v>15</v>
      </c>
      <c r="BM296" s="142"/>
      <c r="BN296" s="142"/>
      <c r="BO296" s="142"/>
      <c r="BP296" s="143">
        <v>2024</v>
      </c>
      <c r="BQ296" s="126" t="s">
        <v>171</v>
      </c>
      <c r="BT296" s="221" t="s">
        <v>2867</v>
      </c>
      <c r="BU296" s="118">
        <v>3</v>
      </c>
      <c r="BV296" s="17">
        <v>0</v>
      </c>
      <c r="BW296" s="17">
        <v>0</v>
      </c>
      <c r="BX296" s="17">
        <v>2</v>
      </c>
      <c r="BY296" s="17">
        <v>0</v>
      </c>
      <c r="BZ296" s="17">
        <v>1</v>
      </c>
      <c r="CA296" s="17"/>
      <c r="CB296" s="17">
        <v>6</v>
      </c>
      <c r="CC296" s="121">
        <v>15</v>
      </c>
      <c r="CD296" s="17"/>
      <c r="CE296" s="118">
        <v>0</v>
      </c>
      <c r="CF296" s="17">
        <v>0</v>
      </c>
      <c r="CG296" s="17">
        <v>0</v>
      </c>
      <c r="CH296" s="17">
        <v>0</v>
      </c>
      <c r="CI296" s="17">
        <v>0</v>
      </c>
      <c r="CJ296" s="17">
        <v>2</v>
      </c>
      <c r="CK296" s="17">
        <v>0</v>
      </c>
      <c r="CL296" s="121">
        <v>2</v>
      </c>
      <c r="CM296" s="17" t="s">
        <v>1354</v>
      </c>
      <c r="CN296" s="17" t="s">
        <v>1124</v>
      </c>
      <c r="CO296" s="17" t="s">
        <v>1125</v>
      </c>
      <c r="CP296" s="17">
        <v>9</v>
      </c>
      <c r="CQ296" s="118">
        <v>1</v>
      </c>
      <c r="CR296" s="17">
        <v>1</v>
      </c>
      <c r="CS296" s="124" t="s">
        <v>676</v>
      </c>
      <c r="CT296" s="138" t="s">
        <v>677</v>
      </c>
      <c r="CY296" s="141"/>
      <c r="CZ296" s="140"/>
      <c r="DC296" s="141"/>
      <c r="DD296" s="142"/>
      <c r="DF296" s="137"/>
      <c r="DG296" s="17" t="s">
        <v>1180</v>
      </c>
      <c r="DI296" s="126" t="s">
        <v>2621</v>
      </c>
      <c r="DJ296" s="118">
        <v>18</v>
      </c>
      <c r="DK296" s="118" t="s">
        <v>1355</v>
      </c>
      <c r="DL296" s="141"/>
      <c r="DM296" s="17" t="s">
        <v>1182</v>
      </c>
      <c r="DN296" s="139"/>
      <c r="DQ296" s="141"/>
      <c r="DY296" s="140"/>
      <c r="ED296" s="141"/>
      <c r="EK296" s="140"/>
      <c r="EL296" s="127"/>
      <c r="EM296" s="118">
        <v>100</v>
      </c>
      <c r="EN296" s="17">
        <v>6</v>
      </c>
      <c r="EO296" s="141"/>
      <c r="EP296" s="17">
        <v>70</v>
      </c>
      <c r="EQ296" s="140"/>
      <c r="ER296" s="141"/>
      <c r="EZ296" s="141"/>
      <c r="FB296" s="140"/>
      <c r="FI296" s="141"/>
      <c r="FK296" s="140"/>
      <c r="FZ296" s="141"/>
      <c r="GB296" s="137"/>
      <c r="GH296" s="141"/>
      <c r="GI296" s="137"/>
      <c r="GN296" s="141"/>
      <c r="GO296" s="137"/>
      <c r="GU296" s="141"/>
      <c r="GV296" s="137"/>
      <c r="GW296" s="124"/>
      <c r="GX296" s="124"/>
      <c r="GY296" s="141"/>
      <c r="GZ296" s="140"/>
      <c r="HA296" s="141"/>
      <c r="HC296" s="140"/>
      <c r="HS296" s="141"/>
      <c r="HT296" s="17" t="s">
        <v>1356</v>
      </c>
    </row>
    <row r="297" spans="1:228" s="138" customFormat="1" ht="12">
      <c r="A297" s="118">
        <v>291</v>
      </c>
      <c r="B297" s="17" t="s">
        <v>670</v>
      </c>
      <c r="C297" s="17">
        <v>0</v>
      </c>
      <c r="D297" s="139" t="s">
        <v>663</v>
      </c>
      <c r="E297" s="124" t="s">
        <v>1726</v>
      </c>
      <c r="F297" s="17" t="s">
        <v>2254</v>
      </c>
      <c r="G297" s="17" t="s">
        <v>79</v>
      </c>
      <c r="H297" s="119">
        <v>-16.133901999999999</v>
      </c>
      <c r="I297" s="120">
        <v>-62.026226000000001</v>
      </c>
      <c r="J297" s="17" t="s">
        <v>310</v>
      </c>
      <c r="K297" s="17" t="s">
        <v>2182</v>
      </c>
      <c r="L297" s="17" t="s">
        <v>2183</v>
      </c>
      <c r="M297" s="121" t="s">
        <v>177</v>
      </c>
      <c r="N297" s="122">
        <v>72</v>
      </c>
      <c r="O297" s="123" t="s">
        <v>245</v>
      </c>
      <c r="P297" s="17" t="s">
        <v>196</v>
      </c>
      <c r="Q297" s="121" t="s">
        <v>179</v>
      </c>
      <c r="R297" s="124">
        <v>3</v>
      </c>
      <c r="S297" s="124">
        <v>3</v>
      </c>
      <c r="T297" s="124">
        <v>0</v>
      </c>
      <c r="U297" s="124">
        <v>0</v>
      </c>
      <c r="V297" s="124">
        <v>3</v>
      </c>
      <c r="W297" s="124">
        <v>3</v>
      </c>
      <c r="X297" s="124">
        <v>3</v>
      </c>
      <c r="Y297" s="125">
        <v>0</v>
      </c>
      <c r="Z297" s="17">
        <v>15</v>
      </c>
      <c r="AA297" s="142"/>
      <c r="AB297" s="127" t="s">
        <v>203</v>
      </c>
      <c r="AC297" s="227" t="s">
        <v>192</v>
      </c>
      <c r="AD297" s="227">
        <v>3</v>
      </c>
      <c r="AE297" s="227" t="s">
        <v>205</v>
      </c>
      <c r="AF297" s="227">
        <v>1</v>
      </c>
      <c r="AG297" s="227" t="s">
        <v>193</v>
      </c>
      <c r="AH297" s="227" t="s">
        <v>222</v>
      </c>
      <c r="AI297" s="227">
        <v>3</v>
      </c>
      <c r="AJ297" s="227" t="s">
        <v>208</v>
      </c>
      <c r="AK297" s="227">
        <v>0</v>
      </c>
      <c r="AL297" s="227" t="s">
        <v>236</v>
      </c>
      <c r="AM297" s="227" t="s">
        <v>77</v>
      </c>
      <c r="AN297" s="227">
        <v>0</v>
      </c>
      <c r="AO297" s="227" t="s">
        <v>77</v>
      </c>
      <c r="AP297" s="227">
        <v>0</v>
      </c>
      <c r="AQ297" s="227" t="s">
        <v>77</v>
      </c>
      <c r="AR297" s="227" t="s">
        <v>198</v>
      </c>
      <c r="AS297" s="227">
        <v>3</v>
      </c>
      <c r="AT297" s="227" t="s">
        <v>210</v>
      </c>
      <c r="AU297" s="227">
        <v>1</v>
      </c>
      <c r="AV297" s="227" t="s">
        <v>236</v>
      </c>
      <c r="AW297" s="227" t="s">
        <v>2255</v>
      </c>
      <c r="AX297" s="227">
        <v>3</v>
      </c>
      <c r="AY297" s="227" t="s">
        <v>230</v>
      </c>
      <c r="AZ297" s="227">
        <v>0</v>
      </c>
      <c r="BA297" s="227" t="s">
        <v>236</v>
      </c>
      <c r="BB297" s="227" t="s">
        <v>675</v>
      </c>
      <c r="BC297" s="227">
        <v>3</v>
      </c>
      <c r="BD297" s="227" t="s">
        <v>230</v>
      </c>
      <c r="BE297" s="227">
        <v>0</v>
      </c>
      <c r="BF297" s="227" t="s">
        <v>2073</v>
      </c>
      <c r="BG297" s="227">
        <v>0</v>
      </c>
      <c r="BH297" s="227">
        <v>0</v>
      </c>
      <c r="BI297" s="227">
        <v>0</v>
      </c>
      <c r="BJ297" s="227">
        <v>0</v>
      </c>
      <c r="BK297" s="227">
        <v>0</v>
      </c>
      <c r="BL297" s="17">
        <v>15</v>
      </c>
      <c r="BM297" s="142"/>
      <c r="BN297" s="142"/>
      <c r="BO297" s="142"/>
      <c r="BP297" s="143">
        <v>2024</v>
      </c>
      <c r="BQ297" s="126" t="s">
        <v>171</v>
      </c>
      <c r="BT297" s="221" t="s">
        <v>3120</v>
      </c>
      <c r="BU297" s="118">
        <v>2</v>
      </c>
      <c r="BV297" s="17">
        <v>1</v>
      </c>
      <c r="BW297" s="17">
        <v>0</v>
      </c>
      <c r="BX297" s="17">
        <v>1</v>
      </c>
      <c r="BY297" s="17">
        <v>0</v>
      </c>
      <c r="BZ297" s="17">
        <v>0</v>
      </c>
      <c r="CA297" s="17"/>
      <c r="CB297" s="17">
        <v>4</v>
      </c>
      <c r="CC297" s="121">
        <v>15</v>
      </c>
      <c r="CD297" s="17"/>
      <c r="CE297" s="118">
        <v>0</v>
      </c>
      <c r="CF297" s="17">
        <v>0</v>
      </c>
      <c r="CG297" s="17">
        <v>0</v>
      </c>
      <c r="CH297" s="17">
        <v>0</v>
      </c>
      <c r="CI297" s="17">
        <v>0</v>
      </c>
      <c r="CJ297" s="17">
        <v>2</v>
      </c>
      <c r="CK297" s="17">
        <v>0</v>
      </c>
      <c r="CL297" s="121">
        <v>2</v>
      </c>
      <c r="CM297" s="17" t="s">
        <v>3121</v>
      </c>
      <c r="CN297" s="17" t="s">
        <v>1124</v>
      </c>
      <c r="CO297" s="17" t="s">
        <v>1448</v>
      </c>
      <c r="CP297" s="17">
        <v>2</v>
      </c>
      <c r="CQ297" s="118">
        <v>1</v>
      </c>
      <c r="CR297" s="17">
        <v>0</v>
      </c>
      <c r="CS297" s="124" t="s">
        <v>676</v>
      </c>
      <c r="CY297" s="141"/>
      <c r="CZ297" s="140"/>
      <c r="DC297" s="141"/>
      <c r="DD297" s="142"/>
      <c r="DF297" s="137"/>
      <c r="DG297" s="17" t="s">
        <v>1289</v>
      </c>
      <c r="DI297" s="126" t="s">
        <v>3122</v>
      </c>
      <c r="DJ297" s="118">
        <v>11</v>
      </c>
      <c r="DK297" s="118" t="s">
        <v>3123</v>
      </c>
      <c r="DL297" s="141"/>
      <c r="DM297" s="17" t="s">
        <v>1182</v>
      </c>
      <c r="DN297" s="139"/>
      <c r="DQ297" s="141"/>
      <c r="DY297" s="140"/>
      <c r="ED297" s="141"/>
      <c r="EK297" s="140"/>
      <c r="EL297" s="127"/>
      <c r="EM297" s="118">
        <v>100</v>
      </c>
      <c r="EN297" s="17">
        <v>4</v>
      </c>
      <c r="EO297" s="141"/>
      <c r="EP297" s="17">
        <v>95</v>
      </c>
      <c r="EQ297" s="140"/>
      <c r="ER297" s="141"/>
      <c r="EZ297" s="141"/>
      <c r="FB297" s="140"/>
      <c r="FI297" s="141"/>
      <c r="FK297" s="140"/>
      <c r="FZ297" s="141"/>
      <c r="GB297" s="137"/>
      <c r="GH297" s="141"/>
      <c r="GI297" s="137"/>
      <c r="GN297" s="141"/>
      <c r="GO297" s="137"/>
      <c r="GU297" s="141"/>
      <c r="GV297" s="137"/>
      <c r="GW297" s="124"/>
      <c r="GX297" s="124"/>
      <c r="GY297" s="141"/>
      <c r="GZ297" s="140"/>
      <c r="HA297" s="141"/>
      <c r="HC297" s="140"/>
      <c r="HS297" s="141"/>
      <c r="HT297" s="17" t="s">
        <v>3124</v>
      </c>
    </row>
    <row r="298" spans="1:228" s="138" customFormat="1" ht="12">
      <c r="A298" s="118">
        <v>292</v>
      </c>
      <c r="B298" s="17" t="s">
        <v>319</v>
      </c>
      <c r="C298" s="17">
        <v>0</v>
      </c>
      <c r="D298" s="139" t="s">
        <v>663</v>
      </c>
      <c r="E298" s="124" t="s">
        <v>1777</v>
      </c>
      <c r="F298" s="17" t="s">
        <v>2256</v>
      </c>
      <c r="G298" s="17" t="s">
        <v>79</v>
      </c>
      <c r="H298" s="119">
        <v>-17.816444000000001</v>
      </c>
      <c r="I298" s="120">
        <v>-63.110083000000003</v>
      </c>
      <c r="J298" s="17" t="s">
        <v>303</v>
      </c>
      <c r="K298" s="17" t="s">
        <v>176</v>
      </c>
      <c r="L298" s="17" t="s">
        <v>304</v>
      </c>
      <c r="M298" s="121" t="s">
        <v>177</v>
      </c>
      <c r="N298" s="122">
        <v>40</v>
      </c>
      <c r="O298" s="123" t="s">
        <v>78</v>
      </c>
      <c r="P298" s="17" t="s">
        <v>196</v>
      </c>
      <c r="Q298" s="121" t="s">
        <v>179</v>
      </c>
      <c r="R298" s="124">
        <v>3</v>
      </c>
      <c r="S298" s="124">
        <v>3</v>
      </c>
      <c r="T298" s="124">
        <v>0</v>
      </c>
      <c r="U298" s="124">
        <v>0</v>
      </c>
      <c r="V298" s="124">
        <v>3</v>
      </c>
      <c r="W298" s="124">
        <v>3</v>
      </c>
      <c r="X298" s="124">
        <v>2</v>
      </c>
      <c r="Y298" s="125">
        <v>0</v>
      </c>
      <c r="Z298" s="17">
        <v>14</v>
      </c>
      <c r="AA298" s="142"/>
      <c r="AB298" s="127" t="s">
        <v>309</v>
      </c>
      <c r="AC298" s="227" t="s">
        <v>212</v>
      </c>
      <c r="AD298" s="227">
        <v>3</v>
      </c>
      <c r="AE298" s="227" t="s">
        <v>254</v>
      </c>
      <c r="AF298" s="227">
        <v>1</v>
      </c>
      <c r="AG298" s="227" t="s">
        <v>211</v>
      </c>
      <c r="AH298" s="227" t="s">
        <v>232</v>
      </c>
      <c r="AI298" s="227">
        <v>3</v>
      </c>
      <c r="AJ298" s="227" t="s">
        <v>184</v>
      </c>
      <c r="AK298" s="227">
        <v>1</v>
      </c>
      <c r="AL298" s="227" t="s">
        <v>236</v>
      </c>
      <c r="AM298" s="227" t="s">
        <v>77</v>
      </c>
      <c r="AN298" s="227">
        <v>0</v>
      </c>
      <c r="AO298" s="227" t="s">
        <v>77</v>
      </c>
      <c r="AP298" s="227">
        <v>0</v>
      </c>
      <c r="AQ298" s="227" t="s">
        <v>77</v>
      </c>
      <c r="AR298" s="227" t="s">
        <v>198</v>
      </c>
      <c r="AS298" s="227">
        <v>3</v>
      </c>
      <c r="AT298" s="227" t="s">
        <v>255</v>
      </c>
      <c r="AU298" s="227">
        <v>0</v>
      </c>
      <c r="AV298" s="227" t="s">
        <v>236</v>
      </c>
      <c r="AW298" s="227" t="s">
        <v>218</v>
      </c>
      <c r="AX298" s="227">
        <v>3</v>
      </c>
      <c r="AY298" s="227" t="s">
        <v>255</v>
      </c>
      <c r="AZ298" s="227">
        <v>0</v>
      </c>
      <c r="BA298" s="227" t="s">
        <v>236</v>
      </c>
      <c r="BB298" s="227" t="s">
        <v>258</v>
      </c>
      <c r="BC298" s="227">
        <v>2</v>
      </c>
      <c r="BD298" s="227" t="s">
        <v>255</v>
      </c>
      <c r="BE298" s="227">
        <v>0</v>
      </c>
      <c r="BF298" s="227" t="s">
        <v>189</v>
      </c>
      <c r="BG298" s="227">
        <v>0</v>
      </c>
      <c r="BH298" s="227">
        <v>0</v>
      </c>
      <c r="BI298" s="227">
        <v>0</v>
      </c>
      <c r="BJ298" s="227">
        <v>0</v>
      </c>
      <c r="BK298" s="227">
        <v>0</v>
      </c>
      <c r="BL298" s="17">
        <v>14</v>
      </c>
      <c r="BM298" s="142"/>
      <c r="BN298" s="142"/>
      <c r="BO298" s="142"/>
      <c r="BP298" s="143">
        <v>2024</v>
      </c>
      <c r="BQ298" s="126" t="s">
        <v>171</v>
      </c>
      <c r="BT298" s="221" t="s">
        <v>3125</v>
      </c>
      <c r="BU298" s="118">
        <v>3</v>
      </c>
      <c r="BV298" s="17">
        <v>0</v>
      </c>
      <c r="BW298" s="17">
        <v>0</v>
      </c>
      <c r="BX298" s="17">
        <v>1</v>
      </c>
      <c r="BY298" s="17">
        <v>0</v>
      </c>
      <c r="BZ298" s="17">
        <v>2</v>
      </c>
      <c r="CA298" s="17"/>
      <c r="CB298" s="17">
        <v>6</v>
      </c>
      <c r="CC298" s="121">
        <v>14</v>
      </c>
      <c r="CD298" s="17"/>
      <c r="CE298" s="118">
        <v>0</v>
      </c>
      <c r="CF298" s="17">
        <v>0</v>
      </c>
      <c r="CG298" s="17">
        <v>1</v>
      </c>
      <c r="CH298" s="17">
        <v>0</v>
      </c>
      <c r="CI298" s="17">
        <v>0</v>
      </c>
      <c r="CJ298" s="17">
        <v>0</v>
      </c>
      <c r="CK298" s="17">
        <v>0</v>
      </c>
      <c r="CL298" s="121">
        <v>1</v>
      </c>
      <c r="CM298" s="17" t="s">
        <v>3126</v>
      </c>
      <c r="CN298" s="17" t="s">
        <v>2805</v>
      </c>
      <c r="CO298" s="17" t="s">
        <v>2806</v>
      </c>
      <c r="CP298" s="17">
        <v>2</v>
      </c>
      <c r="CQ298" s="118">
        <v>0</v>
      </c>
      <c r="CR298" s="17">
        <v>2</v>
      </c>
      <c r="CS298" s="124"/>
      <c r="CT298" s="138" t="s">
        <v>677</v>
      </c>
      <c r="CY298" s="141"/>
      <c r="CZ298" s="140"/>
      <c r="DC298" s="141"/>
      <c r="DD298" s="142"/>
      <c r="DF298" s="137"/>
      <c r="DG298" s="17" t="s">
        <v>1137</v>
      </c>
      <c r="DI298" s="126" t="s">
        <v>2809</v>
      </c>
      <c r="DJ298" s="118">
        <v>19</v>
      </c>
      <c r="DK298" s="118" t="s">
        <v>1336</v>
      </c>
      <c r="DL298" s="141"/>
      <c r="DM298" s="17" t="s">
        <v>1120</v>
      </c>
      <c r="DN298" s="139"/>
      <c r="DQ298" s="141"/>
      <c r="DY298" s="140"/>
      <c r="ED298" s="141"/>
      <c r="EK298" s="140"/>
      <c r="EL298" s="127"/>
      <c r="EM298" s="118">
        <v>70</v>
      </c>
      <c r="EN298" s="17">
        <v>6</v>
      </c>
      <c r="EO298" s="141"/>
      <c r="EP298" s="17">
        <v>59</v>
      </c>
      <c r="EQ298" s="140"/>
      <c r="ER298" s="141"/>
      <c r="EZ298" s="141"/>
      <c r="FB298" s="140"/>
      <c r="FI298" s="141"/>
      <c r="FK298" s="140"/>
      <c r="FZ298" s="141"/>
      <c r="GB298" s="137"/>
      <c r="GH298" s="141"/>
      <c r="GI298" s="137"/>
      <c r="GN298" s="141"/>
      <c r="GO298" s="137"/>
      <c r="GU298" s="141"/>
      <c r="GV298" s="137"/>
      <c r="GW298" s="124"/>
      <c r="GX298" s="124"/>
      <c r="GY298" s="141"/>
      <c r="GZ298" s="140"/>
      <c r="HA298" s="141"/>
      <c r="HC298" s="140"/>
      <c r="HS298" s="141"/>
      <c r="HT298" s="17" t="s">
        <v>1337</v>
      </c>
    </row>
    <row r="299" spans="1:228" s="138" customFormat="1" ht="12">
      <c r="A299" s="118">
        <v>293</v>
      </c>
      <c r="B299" s="17" t="s">
        <v>2257</v>
      </c>
      <c r="C299" s="17">
        <v>0</v>
      </c>
      <c r="D299" s="139" t="s">
        <v>663</v>
      </c>
      <c r="E299" s="124" t="s">
        <v>1751</v>
      </c>
      <c r="F299" s="17" t="s">
        <v>2258</v>
      </c>
      <c r="G299" s="17" t="s">
        <v>79</v>
      </c>
      <c r="H299" s="119">
        <v>-16.379075</v>
      </c>
      <c r="I299" s="120">
        <v>-60.971001999999999</v>
      </c>
      <c r="J299" s="17" t="s">
        <v>310</v>
      </c>
      <c r="K299" s="17" t="s">
        <v>2205</v>
      </c>
      <c r="L299" s="17" t="s">
        <v>2206</v>
      </c>
      <c r="M299" s="121" t="s">
        <v>177</v>
      </c>
      <c r="N299" s="122">
        <v>40</v>
      </c>
      <c r="O299" s="123" t="s">
        <v>78</v>
      </c>
      <c r="P299" s="17" t="s">
        <v>178</v>
      </c>
      <c r="Q299" s="121" t="s">
        <v>179</v>
      </c>
      <c r="R299" s="124">
        <v>0</v>
      </c>
      <c r="S299" s="124">
        <v>0</v>
      </c>
      <c r="T299" s="124">
        <v>3</v>
      </c>
      <c r="U299" s="124">
        <v>0</v>
      </c>
      <c r="V299" s="124">
        <v>3</v>
      </c>
      <c r="W299" s="124">
        <v>3</v>
      </c>
      <c r="X299" s="124">
        <v>3</v>
      </c>
      <c r="Y299" s="125">
        <v>0</v>
      </c>
      <c r="Z299" s="17">
        <v>12</v>
      </c>
      <c r="AA299" s="142"/>
      <c r="AB299" s="127" t="s">
        <v>781</v>
      </c>
      <c r="AC299" s="227" t="s">
        <v>2127</v>
      </c>
      <c r="AD299" s="227">
        <v>3</v>
      </c>
      <c r="AE299" s="227" t="s">
        <v>781</v>
      </c>
      <c r="AF299" s="227">
        <v>1</v>
      </c>
      <c r="AG299" s="227" t="s">
        <v>189</v>
      </c>
      <c r="AH299" s="227" t="s">
        <v>2259</v>
      </c>
      <c r="AI299" s="227">
        <v>0</v>
      </c>
      <c r="AJ299" s="227" t="s">
        <v>782</v>
      </c>
      <c r="AK299" s="227">
        <v>0</v>
      </c>
      <c r="AL299" s="227" t="s">
        <v>189</v>
      </c>
      <c r="AM299" s="227" t="s">
        <v>77</v>
      </c>
      <c r="AN299" s="227">
        <v>0</v>
      </c>
      <c r="AO299" s="227" t="s">
        <v>77</v>
      </c>
      <c r="AP299" s="227">
        <v>0</v>
      </c>
      <c r="AQ299" s="227" t="s">
        <v>77</v>
      </c>
      <c r="AR299" s="227" t="s">
        <v>198</v>
      </c>
      <c r="AS299" s="227">
        <v>3</v>
      </c>
      <c r="AT299" s="227" t="s">
        <v>782</v>
      </c>
      <c r="AU299" s="227">
        <v>0</v>
      </c>
      <c r="AV299" s="227" t="s">
        <v>189</v>
      </c>
      <c r="AW299" s="227" t="s">
        <v>2260</v>
      </c>
      <c r="AX299" s="227">
        <v>3</v>
      </c>
      <c r="AY299" s="227" t="s">
        <v>782</v>
      </c>
      <c r="AZ299" s="227">
        <v>0</v>
      </c>
      <c r="BA299" s="227" t="s">
        <v>189</v>
      </c>
      <c r="BB299" s="227" t="s">
        <v>930</v>
      </c>
      <c r="BC299" s="227">
        <v>3</v>
      </c>
      <c r="BD299" s="227" t="s">
        <v>782</v>
      </c>
      <c r="BE299" s="227">
        <v>0</v>
      </c>
      <c r="BF299" s="227" t="s">
        <v>189</v>
      </c>
      <c r="BG299" s="227">
        <v>0</v>
      </c>
      <c r="BH299" s="227">
        <v>0</v>
      </c>
      <c r="BI299" s="227">
        <v>0</v>
      </c>
      <c r="BJ299" s="227">
        <v>0</v>
      </c>
      <c r="BK299" s="227">
        <v>0</v>
      </c>
      <c r="BL299" s="17">
        <v>12</v>
      </c>
      <c r="BM299" s="142"/>
      <c r="BN299" s="142"/>
      <c r="BO299" s="142"/>
      <c r="BP299" s="143">
        <v>2024</v>
      </c>
      <c r="BQ299" s="126" t="s">
        <v>171</v>
      </c>
      <c r="BT299" s="221" t="s">
        <v>2818</v>
      </c>
      <c r="BU299" s="118">
        <v>3</v>
      </c>
      <c r="BV299" s="17">
        <v>0</v>
      </c>
      <c r="BW299" s="17">
        <v>0</v>
      </c>
      <c r="BX299" s="17">
        <v>0</v>
      </c>
      <c r="BY299" s="17">
        <v>0</v>
      </c>
      <c r="BZ299" s="17">
        <v>3</v>
      </c>
      <c r="CA299" s="17"/>
      <c r="CB299" s="17">
        <v>6</v>
      </c>
      <c r="CC299" s="121">
        <v>12</v>
      </c>
      <c r="CD299" s="17"/>
      <c r="CE299" s="118">
        <v>0</v>
      </c>
      <c r="CF299" s="17">
        <v>0</v>
      </c>
      <c r="CG299" s="17">
        <v>0</v>
      </c>
      <c r="CH299" s="17">
        <v>0</v>
      </c>
      <c r="CI299" s="17">
        <v>0</v>
      </c>
      <c r="CJ299" s="17">
        <v>0</v>
      </c>
      <c r="CK299" s="17">
        <v>0</v>
      </c>
      <c r="CL299" s="121">
        <v>0</v>
      </c>
      <c r="CM299" s="17" t="s">
        <v>1123</v>
      </c>
      <c r="CN299" s="17" t="s">
        <v>1124</v>
      </c>
      <c r="CO299" s="17" t="s">
        <v>1125</v>
      </c>
      <c r="CP299" s="17">
        <v>26</v>
      </c>
      <c r="CQ299" s="118">
        <v>0</v>
      </c>
      <c r="CR299" s="17">
        <v>2</v>
      </c>
      <c r="CS299" s="124"/>
      <c r="CT299" s="138" t="s">
        <v>677</v>
      </c>
      <c r="CY299" s="141"/>
      <c r="CZ299" s="140"/>
      <c r="DC299" s="141"/>
      <c r="DD299" s="142"/>
      <c r="DF299" s="137"/>
      <c r="DG299" s="17" t="s">
        <v>1127</v>
      </c>
      <c r="DI299" s="126" t="s">
        <v>2594</v>
      </c>
      <c r="DJ299" s="118">
        <v>11</v>
      </c>
      <c r="DK299" s="118" t="s">
        <v>1128</v>
      </c>
      <c r="DL299" s="141"/>
      <c r="DM299" s="17" t="s">
        <v>130</v>
      </c>
      <c r="DN299" s="139"/>
      <c r="DQ299" s="141"/>
      <c r="DY299" s="140"/>
      <c r="ED299" s="141"/>
      <c r="EK299" s="140"/>
      <c r="EL299" s="127"/>
      <c r="EM299" s="118">
        <v>70</v>
      </c>
      <c r="EN299" s="17">
        <v>6</v>
      </c>
      <c r="EO299" s="141"/>
      <c r="EP299" s="17">
        <v>59</v>
      </c>
      <c r="EQ299" s="140"/>
      <c r="ER299" s="141"/>
      <c r="EZ299" s="141"/>
      <c r="FB299" s="140"/>
      <c r="FI299" s="141"/>
      <c r="FK299" s="140"/>
      <c r="FZ299" s="141"/>
      <c r="GB299" s="137"/>
      <c r="GH299" s="141"/>
      <c r="GI299" s="137"/>
      <c r="GN299" s="141"/>
      <c r="GO299" s="137"/>
      <c r="GU299" s="141"/>
      <c r="GV299" s="137"/>
      <c r="GW299" s="124"/>
      <c r="GX299" s="124"/>
      <c r="GY299" s="141"/>
      <c r="GZ299" s="140"/>
      <c r="HA299" s="141"/>
      <c r="HC299" s="140"/>
      <c r="HS299" s="141"/>
      <c r="HT299" s="17" t="s">
        <v>1128</v>
      </c>
    </row>
    <row r="300" spans="1:228" s="138" customFormat="1" ht="12">
      <c r="A300" s="118">
        <v>294</v>
      </c>
      <c r="B300" s="17" t="s">
        <v>1054</v>
      </c>
      <c r="C300" s="17">
        <v>0</v>
      </c>
      <c r="D300" s="139" t="s">
        <v>663</v>
      </c>
      <c r="E300" s="124" t="s">
        <v>1770</v>
      </c>
      <c r="F300" s="17" t="s">
        <v>2261</v>
      </c>
      <c r="G300" s="17" t="s">
        <v>79</v>
      </c>
      <c r="H300" s="119">
        <v>-17.937017999999998</v>
      </c>
      <c r="I300" s="120">
        <v>-67.093642000000003</v>
      </c>
      <c r="J300" s="17">
        <v>0</v>
      </c>
      <c r="K300" s="17" t="s">
        <v>179</v>
      </c>
      <c r="L300" s="17" t="s">
        <v>179</v>
      </c>
      <c r="M300" s="121" t="s">
        <v>1051</v>
      </c>
      <c r="N300" s="122">
        <v>40</v>
      </c>
      <c r="O300" s="123" t="s">
        <v>78</v>
      </c>
      <c r="P300" s="17" t="s">
        <v>202</v>
      </c>
      <c r="Q300" s="121">
        <v>0</v>
      </c>
      <c r="R300" s="124">
        <v>0</v>
      </c>
      <c r="S300" s="124">
        <v>0</v>
      </c>
      <c r="T300" s="124">
        <v>3</v>
      </c>
      <c r="U300" s="124">
        <v>0</v>
      </c>
      <c r="V300" s="124">
        <v>2</v>
      </c>
      <c r="W300" s="124">
        <v>1</v>
      </c>
      <c r="X300" s="124">
        <v>0</v>
      </c>
      <c r="Y300" s="125">
        <v>2</v>
      </c>
      <c r="Z300" s="17">
        <v>8</v>
      </c>
      <c r="AA300" s="142"/>
      <c r="AB300" s="127" t="s">
        <v>1346</v>
      </c>
      <c r="AC300" s="227" t="s">
        <v>257</v>
      </c>
      <c r="AD300" s="227">
        <v>3</v>
      </c>
      <c r="AE300" s="227" t="s">
        <v>853</v>
      </c>
      <c r="AF300" s="227">
        <v>1</v>
      </c>
      <c r="AG300" s="227" t="s">
        <v>189</v>
      </c>
      <c r="AH300" s="227" t="s">
        <v>1057</v>
      </c>
      <c r="AI300" s="227">
        <v>0</v>
      </c>
      <c r="AJ300" s="227" t="s">
        <v>854</v>
      </c>
      <c r="AK300" s="227">
        <v>2</v>
      </c>
      <c r="AL300" s="227" t="s">
        <v>189</v>
      </c>
      <c r="AM300" s="227" t="s">
        <v>77</v>
      </c>
      <c r="AN300" s="227">
        <v>0</v>
      </c>
      <c r="AO300" s="227" t="s">
        <v>77</v>
      </c>
      <c r="AP300" s="227">
        <v>2</v>
      </c>
      <c r="AQ300" s="227" t="s">
        <v>77</v>
      </c>
      <c r="AR300" s="227" t="s">
        <v>1058</v>
      </c>
      <c r="AS300" s="227">
        <v>2</v>
      </c>
      <c r="AT300" s="227" t="s">
        <v>325</v>
      </c>
      <c r="AU300" s="227">
        <v>1</v>
      </c>
      <c r="AV300" s="227" t="s">
        <v>189</v>
      </c>
      <c r="AW300" s="227" t="s">
        <v>708</v>
      </c>
      <c r="AX300" s="227">
        <v>1</v>
      </c>
      <c r="AY300" s="227" t="s">
        <v>326</v>
      </c>
      <c r="AZ300" s="227">
        <v>0</v>
      </c>
      <c r="BA300" s="227" t="s">
        <v>77</v>
      </c>
      <c r="BB300" s="227" t="s">
        <v>77</v>
      </c>
      <c r="BC300" s="227">
        <v>0</v>
      </c>
      <c r="BD300" s="227" t="s">
        <v>77</v>
      </c>
      <c r="BE300" s="227">
        <v>0</v>
      </c>
      <c r="BF300" s="227" t="s">
        <v>77</v>
      </c>
      <c r="BG300" s="227" t="s">
        <v>784</v>
      </c>
      <c r="BH300" s="227">
        <v>2</v>
      </c>
      <c r="BI300" s="227" t="s">
        <v>326</v>
      </c>
      <c r="BJ300" s="227">
        <v>0</v>
      </c>
      <c r="BK300" s="227" t="s">
        <v>189</v>
      </c>
      <c r="BL300" s="17">
        <v>8</v>
      </c>
      <c r="BM300" s="142"/>
      <c r="BN300" s="142"/>
      <c r="BO300" s="142"/>
      <c r="BP300" s="143">
        <v>2024</v>
      </c>
      <c r="BQ300" s="126" t="s">
        <v>171</v>
      </c>
      <c r="BT300" s="221" t="s">
        <v>2867</v>
      </c>
      <c r="BU300" s="118">
        <v>0</v>
      </c>
      <c r="BV300" s="17">
        <v>0</v>
      </c>
      <c r="BW300" s="17">
        <v>0</v>
      </c>
      <c r="BX300" s="17">
        <v>0</v>
      </c>
      <c r="BY300" s="17">
        <v>0</v>
      </c>
      <c r="BZ300" s="17">
        <v>1</v>
      </c>
      <c r="CA300" s="17"/>
      <c r="CB300" s="17">
        <v>1</v>
      </c>
      <c r="CC300" s="121">
        <v>8</v>
      </c>
      <c r="CD300" s="17"/>
      <c r="CE300" s="118">
        <v>0</v>
      </c>
      <c r="CF300" s="17">
        <v>0</v>
      </c>
      <c r="CG300" s="17">
        <v>0</v>
      </c>
      <c r="CH300" s="17">
        <v>0</v>
      </c>
      <c r="CI300" s="17">
        <v>0</v>
      </c>
      <c r="CJ300" s="17">
        <v>2</v>
      </c>
      <c r="CK300" s="17">
        <v>0</v>
      </c>
      <c r="CL300" s="121">
        <v>2</v>
      </c>
      <c r="CM300" s="17" t="s">
        <v>1354</v>
      </c>
      <c r="CN300" s="17" t="s">
        <v>1410</v>
      </c>
      <c r="CO300" s="17" t="s">
        <v>1411</v>
      </c>
      <c r="CP300" s="17">
        <v>9</v>
      </c>
      <c r="CQ300" s="118">
        <v>0</v>
      </c>
      <c r="CR300" s="17">
        <v>1</v>
      </c>
      <c r="CS300" s="124"/>
      <c r="CT300" s="138" t="s">
        <v>677</v>
      </c>
      <c r="CY300" s="141"/>
      <c r="CZ300" s="140"/>
      <c r="DC300" s="141"/>
      <c r="DD300" s="142"/>
      <c r="DF300" s="137"/>
      <c r="DG300" s="17" t="s">
        <v>1180</v>
      </c>
      <c r="DI300" s="126" t="s">
        <v>2690</v>
      </c>
      <c r="DJ300" s="118">
        <v>6</v>
      </c>
      <c r="DK300" s="118" t="s">
        <v>1558</v>
      </c>
      <c r="DL300" s="141"/>
      <c r="DM300" s="17" t="s">
        <v>1182</v>
      </c>
      <c r="DN300" s="139"/>
      <c r="DQ300" s="141"/>
      <c r="DY300" s="140"/>
      <c r="ED300" s="141"/>
      <c r="EK300" s="140"/>
      <c r="EL300" s="127"/>
      <c r="EM300" s="118">
        <v>70</v>
      </c>
      <c r="EN300" s="17">
        <v>1</v>
      </c>
      <c r="EO300" s="141"/>
      <c r="EP300" s="17">
        <v>59</v>
      </c>
      <c r="EQ300" s="140"/>
      <c r="ER300" s="141"/>
      <c r="EZ300" s="141"/>
      <c r="FB300" s="140"/>
      <c r="FI300" s="141"/>
      <c r="FK300" s="140"/>
      <c r="FZ300" s="141"/>
      <c r="GB300" s="137"/>
      <c r="GH300" s="141"/>
      <c r="GI300" s="137"/>
      <c r="GN300" s="141"/>
      <c r="GO300" s="137"/>
      <c r="GU300" s="141"/>
      <c r="GV300" s="137"/>
      <c r="GW300" s="124"/>
      <c r="GX300" s="124"/>
      <c r="GY300" s="141"/>
      <c r="GZ300" s="140"/>
      <c r="HA300" s="141"/>
      <c r="HC300" s="140"/>
      <c r="HS300" s="141"/>
      <c r="HT300" s="17" t="s">
        <v>3127</v>
      </c>
    </row>
    <row r="301" spans="1:228" s="138" customFormat="1" ht="12">
      <c r="A301" s="118">
        <v>295</v>
      </c>
      <c r="B301" s="17" t="s">
        <v>689</v>
      </c>
      <c r="C301" s="17">
        <v>0</v>
      </c>
      <c r="D301" s="139" t="s">
        <v>663</v>
      </c>
      <c r="E301" s="124" t="s">
        <v>1906</v>
      </c>
      <c r="F301" s="17" t="s">
        <v>2262</v>
      </c>
      <c r="G301" s="17" t="s">
        <v>79</v>
      </c>
      <c r="H301" s="119">
        <v>-17.757321999999998</v>
      </c>
      <c r="I301" s="120">
        <v>-63.093769999999999</v>
      </c>
      <c r="J301" s="17" t="s">
        <v>303</v>
      </c>
      <c r="K301" s="17" t="s">
        <v>176</v>
      </c>
      <c r="L301" s="17" t="s">
        <v>304</v>
      </c>
      <c r="M301" s="121" t="s">
        <v>177</v>
      </c>
      <c r="N301" s="122">
        <v>40</v>
      </c>
      <c r="O301" s="123" t="s">
        <v>78</v>
      </c>
      <c r="P301" s="17" t="s">
        <v>178</v>
      </c>
      <c r="Q301" s="121" t="s">
        <v>178</v>
      </c>
      <c r="R301" s="124">
        <v>3</v>
      </c>
      <c r="S301" s="124">
        <v>3</v>
      </c>
      <c r="T301" s="124">
        <v>0</v>
      </c>
      <c r="U301" s="124">
        <v>3</v>
      </c>
      <c r="V301" s="124">
        <v>3</v>
      </c>
      <c r="W301" s="124">
        <v>3</v>
      </c>
      <c r="X301" s="124">
        <v>0</v>
      </c>
      <c r="Y301" s="125">
        <v>0</v>
      </c>
      <c r="Z301" s="17">
        <v>15</v>
      </c>
      <c r="AA301" s="142"/>
      <c r="AB301" s="127" t="s">
        <v>3128</v>
      </c>
      <c r="AC301" s="227" t="s">
        <v>216</v>
      </c>
      <c r="AD301" s="227">
        <v>3</v>
      </c>
      <c r="AE301" s="227" t="s">
        <v>181</v>
      </c>
      <c r="AF301" s="227">
        <v>1</v>
      </c>
      <c r="AG301" s="227" t="s">
        <v>182</v>
      </c>
      <c r="AH301" s="227" t="s">
        <v>217</v>
      </c>
      <c r="AI301" s="227">
        <v>3</v>
      </c>
      <c r="AJ301" s="227" t="s">
        <v>227</v>
      </c>
      <c r="AK301" s="227">
        <v>1</v>
      </c>
      <c r="AL301" s="227" t="s">
        <v>182</v>
      </c>
      <c r="AM301" s="227" t="s">
        <v>185</v>
      </c>
      <c r="AN301" s="227">
        <v>3</v>
      </c>
      <c r="AO301" s="227" t="s">
        <v>184</v>
      </c>
      <c r="AP301" s="227">
        <v>1</v>
      </c>
      <c r="AQ301" s="227" t="s">
        <v>182</v>
      </c>
      <c r="AR301" s="227" t="s">
        <v>198</v>
      </c>
      <c r="AS301" s="227">
        <v>3</v>
      </c>
      <c r="AT301" s="227" t="s">
        <v>199</v>
      </c>
      <c r="AU301" s="227">
        <v>1</v>
      </c>
      <c r="AV301" s="227" t="s">
        <v>178</v>
      </c>
      <c r="AW301" s="227" t="s">
        <v>218</v>
      </c>
      <c r="AX301" s="227">
        <v>3</v>
      </c>
      <c r="AY301" s="227" t="s">
        <v>229</v>
      </c>
      <c r="AZ301" s="227">
        <v>0</v>
      </c>
      <c r="BA301" s="227" t="s">
        <v>178</v>
      </c>
      <c r="BB301" s="227" t="s">
        <v>77</v>
      </c>
      <c r="BC301" s="227">
        <v>0</v>
      </c>
      <c r="BD301" s="227" t="s">
        <v>77</v>
      </c>
      <c r="BE301" s="227">
        <v>0</v>
      </c>
      <c r="BF301" s="227" t="s">
        <v>77</v>
      </c>
      <c r="BG301" s="227">
        <v>0</v>
      </c>
      <c r="BH301" s="227">
        <v>0</v>
      </c>
      <c r="BI301" s="227">
        <v>0</v>
      </c>
      <c r="BJ301" s="227">
        <v>0</v>
      </c>
      <c r="BK301" s="227">
        <v>0</v>
      </c>
      <c r="BL301" s="17">
        <v>15</v>
      </c>
      <c r="BM301" s="142"/>
      <c r="BN301" s="142"/>
      <c r="BO301" s="142"/>
      <c r="BP301" s="143">
        <v>2024</v>
      </c>
      <c r="BQ301" s="126" t="s">
        <v>171</v>
      </c>
      <c r="BT301" s="221" t="s">
        <v>2868</v>
      </c>
      <c r="BU301" s="118">
        <v>3</v>
      </c>
      <c r="BV301" s="17">
        <v>0</v>
      </c>
      <c r="BW301" s="17">
        <v>2</v>
      </c>
      <c r="BX301" s="17">
        <v>0</v>
      </c>
      <c r="BY301" s="17">
        <v>0</v>
      </c>
      <c r="BZ301" s="17">
        <v>1</v>
      </c>
      <c r="CA301" s="17"/>
      <c r="CB301" s="17">
        <v>6</v>
      </c>
      <c r="CC301" s="121">
        <v>15</v>
      </c>
      <c r="CD301" s="17"/>
      <c r="CE301" s="118">
        <v>0</v>
      </c>
      <c r="CF301" s="17">
        <v>0</v>
      </c>
      <c r="CG301" s="17">
        <v>0</v>
      </c>
      <c r="CH301" s="17">
        <v>0</v>
      </c>
      <c r="CI301" s="17">
        <v>0</v>
      </c>
      <c r="CJ301" s="17">
        <v>2</v>
      </c>
      <c r="CK301" s="17">
        <v>0</v>
      </c>
      <c r="CL301" s="121">
        <v>2</v>
      </c>
      <c r="CM301" s="17" t="s">
        <v>1179</v>
      </c>
      <c r="CN301" s="17" t="s">
        <v>1124</v>
      </c>
      <c r="CO301" s="17" t="s">
        <v>1125</v>
      </c>
      <c r="CP301" s="17">
        <v>6</v>
      </c>
      <c r="CQ301" s="118">
        <v>1</v>
      </c>
      <c r="CR301" s="17">
        <v>1</v>
      </c>
      <c r="CS301" s="124" t="s">
        <v>676</v>
      </c>
      <c r="CT301" s="138" t="s">
        <v>677</v>
      </c>
      <c r="CY301" s="141"/>
      <c r="CZ301" s="140"/>
      <c r="DC301" s="141"/>
      <c r="DD301" s="142"/>
      <c r="DF301" s="137"/>
      <c r="DG301" s="17" t="s">
        <v>1180</v>
      </c>
      <c r="DI301" s="126" t="s">
        <v>2621</v>
      </c>
      <c r="DJ301" s="118">
        <v>18</v>
      </c>
      <c r="DK301" s="118" t="s">
        <v>3129</v>
      </c>
      <c r="DL301" s="141"/>
      <c r="DM301" s="17" t="s">
        <v>1182</v>
      </c>
      <c r="DN301" s="139"/>
      <c r="DQ301" s="141"/>
      <c r="DY301" s="140"/>
      <c r="ED301" s="141"/>
      <c r="EK301" s="140"/>
      <c r="EL301" s="127"/>
      <c r="EM301" s="118">
        <v>70</v>
      </c>
      <c r="EN301" s="17">
        <v>6</v>
      </c>
      <c r="EO301" s="141"/>
      <c r="EP301" s="17">
        <v>59</v>
      </c>
      <c r="EQ301" s="140"/>
      <c r="ER301" s="141"/>
      <c r="EZ301" s="141"/>
      <c r="FB301" s="140"/>
      <c r="FI301" s="141"/>
      <c r="FK301" s="140"/>
      <c r="FZ301" s="141"/>
      <c r="GB301" s="137"/>
      <c r="GH301" s="141"/>
      <c r="GI301" s="137"/>
      <c r="GN301" s="141"/>
      <c r="GO301" s="137"/>
      <c r="GU301" s="141"/>
      <c r="GV301" s="137"/>
      <c r="GW301" s="124"/>
      <c r="GX301" s="124"/>
      <c r="GY301" s="141"/>
      <c r="GZ301" s="140"/>
      <c r="HA301" s="141"/>
      <c r="HC301" s="140"/>
      <c r="HS301" s="141"/>
      <c r="HT301" s="17" t="s">
        <v>3130</v>
      </c>
    </row>
    <row r="302" spans="1:228" s="138" customFormat="1" ht="12">
      <c r="A302" s="118">
        <v>296</v>
      </c>
      <c r="B302" s="17" t="s">
        <v>319</v>
      </c>
      <c r="C302" s="17">
        <v>0</v>
      </c>
      <c r="D302" s="139" t="s">
        <v>663</v>
      </c>
      <c r="E302" s="124" t="s">
        <v>1684</v>
      </c>
      <c r="F302" s="17" t="s">
        <v>2174</v>
      </c>
      <c r="G302" s="17" t="s">
        <v>79</v>
      </c>
      <c r="H302" s="119">
        <v>-15.8843</v>
      </c>
      <c r="I302" s="120">
        <v>-63.190600000000003</v>
      </c>
      <c r="J302" s="17" t="s">
        <v>310</v>
      </c>
      <c r="K302" s="17" t="s">
        <v>2173</v>
      </c>
      <c r="L302" s="17" t="s">
        <v>2174</v>
      </c>
      <c r="M302" s="121" t="s">
        <v>177</v>
      </c>
      <c r="N302" s="122">
        <v>70</v>
      </c>
      <c r="O302" s="123" t="s">
        <v>78</v>
      </c>
      <c r="P302" s="17" t="s">
        <v>178</v>
      </c>
      <c r="Q302" s="121" t="s">
        <v>179</v>
      </c>
      <c r="R302" s="124">
        <v>0</v>
      </c>
      <c r="S302" s="124">
        <v>0</v>
      </c>
      <c r="T302" s="124">
        <v>3</v>
      </c>
      <c r="U302" s="124">
        <v>0</v>
      </c>
      <c r="V302" s="124">
        <v>3</v>
      </c>
      <c r="W302" s="124">
        <v>3</v>
      </c>
      <c r="X302" s="124">
        <v>2</v>
      </c>
      <c r="Y302" s="125">
        <v>0</v>
      </c>
      <c r="Z302" s="17">
        <v>11</v>
      </c>
      <c r="AA302" s="142"/>
      <c r="AB302" s="127" t="s">
        <v>333</v>
      </c>
      <c r="AC302" s="227" t="s">
        <v>2127</v>
      </c>
      <c r="AD302" s="227">
        <v>3</v>
      </c>
      <c r="AE302" s="227" t="s">
        <v>181</v>
      </c>
      <c r="AF302" s="227">
        <v>1</v>
      </c>
      <c r="AG302" s="227" t="s">
        <v>211</v>
      </c>
      <c r="AH302" s="227" t="s">
        <v>2259</v>
      </c>
      <c r="AI302" s="227">
        <v>0</v>
      </c>
      <c r="AJ302" s="227" t="s">
        <v>184</v>
      </c>
      <c r="AK302" s="227">
        <v>1</v>
      </c>
      <c r="AL302" s="227" t="s">
        <v>206</v>
      </c>
      <c r="AM302" s="227" t="s">
        <v>77</v>
      </c>
      <c r="AN302" s="227">
        <v>0</v>
      </c>
      <c r="AO302" s="227" t="s">
        <v>77</v>
      </c>
      <c r="AP302" s="227">
        <v>0</v>
      </c>
      <c r="AQ302" s="227" t="s">
        <v>77</v>
      </c>
      <c r="AR302" s="227" t="s">
        <v>198</v>
      </c>
      <c r="AS302" s="227">
        <v>3</v>
      </c>
      <c r="AT302" s="227" t="s">
        <v>325</v>
      </c>
      <c r="AU302" s="227">
        <v>1</v>
      </c>
      <c r="AV302" s="227" t="s">
        <v>189</v>
      </c>
      <c r="AW302" s="227" t="s">
        <v>909</v>
      </c>
      <c r="AX302" s="227">
        <v>3</v>
      </c>
      <c r="AY302" s="227" t="s">
        <v>326</v>
      </c>
      <c r="AZ302" s="227">
        <v>0</v>
      </c>
      <c r="BA302" s="227" t="s">
        <v>189</v>
      </c>
      <c r="BB302" s="227" t="s">
        <v>258</v>
      </c>
      <c r="BC302" s="227">
        <v>2</v>
      </c>
      <c r="BD302" s="227" t="s">
        <v>326</v>
      </c>
      <c r="BE302" s="227">
        <v>0</v>
      </c>
      <c r="BF302" s="227" t="s">
        <v>189</v>
      </c>
      <c r="BG302" s="227">
        <v>0</v>
      </c>
      <c r="BH302" s="227">
        <v>0</v>
      </c>
      <c r="BI302" s="227">
        <v>0</v>
      </c>
      <c r="BJ302" s="227">
        <v>0</v>
      </c>
      <c r="BK302" s="227">
        <v>0</v>
      </c>
      <c r="BL302" s="17">
        <v>11</v>
      </c>
      <c r="BM302" s="142"/>
      <c r="BN302" s="142"/>
      <c r="BO302" s="142"/>
      <c r="BP302" s="143">
        <v>2024</v>
      </c>
      <c r="BQ302" s="126" t="s">
        <v>171</v>
      </c>
      <c r="BT302" s="221" t="s">
        <v>3131</v>
      </c>
      <c r="BU302" s="118">
        <v>2</v>
      </c>
      <c r="BV302" s="17">
        <v>1</v>
      </c>
      <c r="BW302" s="17">
        <v>0</v>
      </c>
      <c r="BX302" s="17">
        <v>0</v>
      </c>
      <c r="BY302" s="17">
        <v>0</v>
      </c>
      <c r="BZ302" s="17">
        <v>0</v>
      </c>
      <c r="CA302" s="17"/>
      <c r="CB302" s="17">
        <v>3</v>
      </c>
      <c r="CC302" s="121">
        <v>11</v>
      </c>
      <c r="CD302" s="17"/>
      <c r="CE302" s="118">
        <v>0</v>
      </c>
      <c r="CF302" s="17">
        <v>0</v>
      </c>
      <c r="CG302" s="17">
        <v>1</v>
      </c>
      <c r="CH302" s="17">
        <v>0</v>
      </c>
      <c r="CI302" s="17">
        <v>0</v>
      </c>
      <c r="CJ302" s="17">
        <v>1</v>
      </c>
      <c r="CK302" s="17">
        <v>0</v>
      </c>
      <c r="CL302" s="121">
        <v>2</v>
      </c>
      <c r="CM302" s="17" t="s">
        <v>3132</v>
      </c>
      <c r="CN302" s="17" t="s">
        <v>1410</v>
      </c>
      <c r="CO302" s="17" t="s">
        <v>2899</v>
      </c>
      <c r="CP302" s="17">
        <v>1</v>
      </c>
      <c r="CQ302" s="118">
        <v>0</v>
      </c>
      <c r="CR302" s="17">
        <v>0</v>
      </c>
      <c r="CS302" s="124"/>
      <c r="CY302" s="141"/>
      <c r="CZ302" s="140"/>
      <c r="DC302" s="141"/>
      <c r="DD302" s="142"/>
      <c r="DF302" s="137"/>
      <c r="DG302" s="17" t="s">
        <v>1092</v>
      </c>
      <c r="DI302" s="126" t="s">
        <v>2693</v>
      </c>
      <c r="DJ302" s="118">
        <v>5</v>
      </c>
      <c r="DK302" s="118" t="s">
        <v>1202</v>
      </c>
      <c r="DL302" s="141"/>
      <c r="DM302" s="17" t="s">
        <v>1351</v>
      </c>
      <c r="DN302" s="139"/>
      <c r="DQ302" s="141"/>
      <c r="DY302" s="140"/>
      <c r="ED302" s="141"/>
      <c r="EK302" s="140"/>
      <c r="EL302" s="127"/>
      <c r="EM302" s="118">
        <v>100</v>
      </c>
      <c r="EN302" s="17">
        <v>3</v>
      </c>
      <c r="EO302" s="141"/>
      <c r="EP302" s="17">
        <v>92</v>
      </c>
      <c r="EQ302" s="140"/>
      <c r="ER302" s="141"/>
      <c r="EZ302" s="141"/>
      <c r="FB302" s="140"/>
      <c r="FI302" s="141"/>
      <c r="FK302" s="140"/>
      <c r="FZ302" s="141"/>
      <c r="GB302" s="137"/>
      <c r="GH302" s="141"/>
      <c r="GI302" s="137"/>
      <c r="GN302" s="141"/>
      <c r="GO302" s="137"/>
      <c r="GU302" s="141"/>
      <c r="GV302" s="137"/>
      <c r="GW302" s="124"/>
      <c r="GX302" s="124"/>
      <c r="GY302" s="141"/>
      <c r="GZ302" s="140"/>
      <c r="HA302" s="141"/>
      <c r="HC302" s="140"/>
      <c r="HS302" s="141"/>
      <c r="HT302" s="17" t="s">
        <v>1352</v>
      </c>
    </row>
    <row r="303" spans="1:228" s="138" customFormat="1" ht="12">
      <c r="A303" s="118">
        <v>297</v>
      </c>
      <c r="B303" s="17" t="s">
        <v>555</v>
      </c>
      <c r="C303" s="17">
        <v>0</v>
      </c>
      <c r="D303" s="139" t="s">
        <v>663</v>
      </c>
      <c r="E303" s="124" t="s">
        <v>1827</v>
      </c>
      <c r="F303" s="17" t="s">
        <v>2263</v>
      </c>
      <c r="G303" s="17" t="s">
        <v>79</v>
      </c>
      <c r="H303" s="119">
        <v>-17.805199999999999</v>
      </c>
      <c r="I303" s="120">
        <v>-63.150599999999997</v>
      </c>
      <c r="J303" s="17" t="s">
        <v>303</v>
      </c>
      <c r="K303" s="17" t="s">
        <v>176</v>
      </c>
      <c r="L303" s="17" t="s">
        <v>304</v>
      </c>
      <c r="M303" s="121" t="s">
        <v>177</v>
      </c>
      <c r="N303" s="122">
        <v>60</v>
      </c>
      <c r="O303" s="123" t="s">
        <v>78</v>
      </c>
      <c r="P303" s="17" t="s">
        <v>196</v>
      </c>
      <c r="Q303" s="121" t="s">
        <v>179</v>
      </c>
      <c r="R303" s="124">
        <v>3</v>
      </c>
      <c r="S303" s="124">
        <v>3</v>
      </c>
      <c r="T303" s="124">
        <v>0</v>
      </c>
      <c r="U303" s="124">
        <v>0</v>
      </c>
      <c r="V303" s="124">
        <v>3</v>
      </c>
      <c r="W303" s="124">
        <v>3</v>
      </c>
      <c r="X303" s="124">
        <v>3</v>
      </c>
      <c r="Y303" s="125">
        <v>0</v>
      </c>
      <c r="Z303" s="17">
        <v>15</v>
      </c>
      <c r="AA303" s="142"/>
      <c r="AB303" s="127" t="s">
        <v>333</v>
      </c>
      <c r="AC303" s="227" t="s">
        <v>192</v>
      </c>
      <c r="AD303" s="227">
        <v>3</v>
      </c>
      <c r="AE303" s="227" t="s">
        <v>181</v>
      </c>
      <c r="AF303" s="227">
        <v>1</v>
      </c>
      <c r="AG303" s="227" t="s">
        <v>236</v>
      </c>
      <c r="AH303" s="227" t="s">
        <v>194</v>
      </c>
      <c r="AI303" s="227">
        <v>3</v>
      </c>
      <c r="AJ303" s="227" t="s">
        <v>184</v>
      </c>
      <c r="AK303" s="227">
        <v>1</v>
      </c>
      <c r="AL303" s="227" t="s">
        <v>195</v>
      </c>
      <c r="AM303" s="227" t="s">
        <v>77</v>
      </c>
      <c r="AN303" s="227">
        <v>0</v>
      </c>
      <c r="AO303" s="227" t="s">
        <v>77</v>
      </c>
      <c r="AP303" s="227">
        <v>0</v>
      </c>
      <c r="AQ303" s="227" t="s">
        <v>77</v>
      </c>
      <c r="AR303" s="227" t="s">
        <v>198</v>
      </c>
      <c r="AS303" s="227">
        <v>3</v>
      </c>
      <c r="AT303" s="227" t="s">
        <v>326</v>
      </c>
      <c r="AU303" s="227">
        <v>0</v>
      </c>
      <c r="AV303" s="227" t="s">
        <v>189</v>
      </c>
      <c r="AW303" s="227" t="s">
        <v>234</v>
      </c>
      <c r="AX303" s="227">
        <v>3</v>
      </c>
      <c r="AY303" s="227" t="s">
        <v>325</v>
      </c>
      <c r="AZ303" s="227">
        <v>1</v>
      </c>
      <c r="BA303" s="227" t="s">
        <v>189</v>
      </c>
      <c r="BB303" s="227" t="s">
        <v>930</v>
      </c>
      <c r="BC303" s="227">
        <v>3</v>
      </c>
      <c r="BD303" s="227" t="s">
        <v>326</v>
      </c>
      <c r="BE303" s="227">
        <v>0</v>
      </c>
      <c r="BF303" s="227" t="s">
        <v>189</v>
      </c>
      <c r="BG303" s="227">
        <v>0</v>
      </c>
      <c r="BH303" s="227">
        <v>0</v>
      </c>
      <c r="BI303" s="227">
        <v>0</v>
      </c>
      <c r="BJ303" s="227">
        <v>0</v>
      </c>
      <c r="BK303" s="227">
        <v>0</v>
      </c>
      <c r="BL303" s="17">
        <v>15</v>
      </c>
      <c r="BM303" s="142"/>
      <c r="BN303" s="142"/>
      <c r="BO303" s="142"/>
      <c r="BP303" s="143">
        <v>2024</v>
      </c>
      <c r="BQ303" s="126" t="s">
        <v>171</v>
      </c>
      <c r="BT303" s="221" t="s">
        <v>2926</v>
      </c>
      <c r="BU303" s="118">
        <v>3</v>
      </c>
      <c r="BV303" s="17">
        <v>0</v>
      </c>
      <c r="BW303" s="17">
        <v>1</v>
      </c>
      <c r="BX303" s="17">
        <v>0</v>
      </c>
      <c r="BY303" s="17">
        <v>0</v>
      </c>
      <c r="BZ303" s="17">
        <v>2</v>
      </c>
      <c r="CA303" s="17"/>
      <c r="CB303" s="17">
        <v>6</v>
      </c>
      <c r="CC303" s="121">
        <v>15</v>
      </c>
      <c r="CD303" s="17"/>
      <c r="CE303" s="118">
        <v>0</v>
      </c>
      <c r="CF303" s="17">
        <v>0</v>
      </c>
      <c r="CG303" s="17">
        <v>0</v>
      </c>
      <c r="CH303" s="17">
        <v>0</v>
      </c>
      <c r="CI303" s="17">
        <v>0</v>
      </c>
      <c r="CJ303" s="17">
        <v>1</v>
      </c>
      <c r="CK303" s="17">
        <v>0</v>
      </c>
      <c r="CL303" s="121">
        <v>1</v>
      </c>
      <c r="CM303" s="17" t="s">
        <v>1297</v>
      </c>
      <c r="CN303" s="17" t="s">
        <v>1124</v>
      </c>
      <c r="CO303" s="17" t="s">
        <v>1125</v>
      </c>
      <c r="CP303" s="17">
        <v>10</v>
      </c>
      <c r="CQ303" s="118">
        <v>0</v>
      </c>
      <c r="CR303" s="17">
        <v>2</v>
      </c>
      <c r="CS303" s="124"/>
      <c r="CT303" s="138" t="s">
        <v>677</v>
      </c>
      <c r="CY303" s="141"/>
      <c r="CZ303" s="140"/>
      <c r="DC303" s="141"/>
      <c r="DD303" s="142"/>
      <c r="DF303" s="137"/>
      <c r="DG303" s="17" t="s">
        <v>1180</v>
      </c>
      <c r="DI303" s="126" t="s">
        <v>2809</v>
      </c>
      <c r="DJ303" s="118">
        <v>19</v>
      </c>
      <c r="DK303" s="118" t="s">
        <v>2810</v>
      </c>
      <c r="DL303" s="141"/>
      <c r="DM303" s="17" t="s">
        <v>1299</v>
      </c>
      <c r="DN303" s="139"/>
      <c r="DQ303" s="141"/>
      <c r="DY303" s="140"/>
      <c r="ED303" s="141"/>
      <c r="EK303" s="140"/>
      <c r="EL303" s="127"/>
      <c r="EM303" s="118">
        <v>100</v>
      </c>
      <c r="EN303" s="17">
        <v>6</v>
      </c>
      <c r="EO303" s="141"/>
      <c r="EP303" s="17">
        <v>81</v>
      </c>
      <c r="EQ303" s="140"/>
      <c r="ER303" s="141"/>
      <c r="EZ303" s="141"/>
      <c r="FB303" s="140"/>
      <c r="FI303" s="141"/>
      <c r="FK303" s="140"/>
      <c r="FZ303" s="141"/>
      <c r="GB303" s="137"/>
      <c r="GH303" s="141"/>
      <c r="GI303" s="137"/>
      <c r="GN303" s="141"/>
      <c r="GO303" s="137"/>
      <c r="GU303" s="141"/>
      <c r="GV303" s="137"/>
      <c r="GW303" s="124"/>
      <c r="GX303" s="124"/>
      <c r="GY303" s="141"/>
      <c r="GZ303" s="140"/>
      <c r="HA303" s="141"/>
      <c r="HC303" s="140"/>
      <c r="HS303" s="141"/>
      <c r="HT303" s="17" t="s">
        <v>2811</v>
      </c>
    </row>
    <row r="304" spans="1:228" s="138" customFormat="1" ht="12">
      <c r="A304" s="118">
        <v>298</v>
      </c>
      <c r="B304" s="17" t="s">
        <v>324</v>
      </c>
      <c r="C304" s="17">
        <v>0</v>
      </c>
      <c r="D304" s="139" t="s">
        <v>663</v>
      </c>
      <c r="E304" s="124" t="s">
        <v>1888</v>
      </c>
      <c r="F304" s="17" t="s">
        <v>2264</v>
      </c>
      <c r="G304" s="17" t="s">
        <v>79</v>
      </c>
      <c r="H304" s="119">
        <v>-17.847519999999999</v>
      </c>
      <c r="I304" s="120">
        <v>-63.077530000000003</v>
      </c>
      <c r="J304" s="17" t="s">
        <v>303</v>
      </c>
      <c r="K304" s="17" t="s">
        <v>176</v>
      </c>
      <c r="L304" s="17" t="s">
        <v>304</v>
      </c>
      <c r="M304" s="121" t="s">
        <v>177</v>
      </c>
      <c r="N304" s="122">
        <v>60</v>
      </c>
      <c r="O304" s="123" t="s">
        <v>78</v>
      </c>
      <c r="P304" s="17" t="s">
        <v>196</v>
      </c>
      <c r="Q304" s="121" t="s">
        <v>179</v>
      </c>
      <c r="R304" s="124">
        <v>3</v>
      </c>
      <c r="S304" s="124">
        <v>3</v>
      </c>
      <c r="T304" s="124">
        <v>0</v>
      </c>
      <c r="U304" s="124">
        <v>0</v>
      </c>
      <c r="V304" s="124">
        <v>3</v>
      </c>
      <c r="W304" s="124">
        <v>3</v>
      </c>
      <c r="X304" s="124">
        <v>2</v>
      </c>
      <c r="Y304" s="125">
        <v>0</v>
      </c>
      <c r="Z304" s="17">
        <v>14</v>
      </c>
      <c r="AA304" s="142"/>
      <c r="AB304" s="127" t="s">
        <v>309</v>
      </c>
      <c r="AC304" s="227" t="s">
        <v>212</v>
      </c>
      <c r="AD304" s="227">
        <v>3</v>
      </c>
      <c r="AE304" s="227" t="s">
        <v>254</v>
      </c>
      <c r="AF304" s="227">
        <v>1</v>
      </c>
      <c r="AG304" s="227" t="s">
        <v>189</v>
      </c>
      <c r="AH304" s="227" t="s">
        <v>232</v>
      </c>
      <c r="AI304" s="227">
        <v>3</v>
      </c>
      <c r="AJ304" s="227" t="s">
        <v>184</v>
      </c>
      <c r="AK304" s="227">
        <v>1</v>
      </c>
      <c r="AL304" s="227" t="s">
        <v>206</v>
      </c>
      <c r="AM304" s="227" t="s">
        <v>77</v>
      </c>
      <c r="AN304" s="227">
        <v>0</v>
      </c>
      <c r="AO304" s="227" t="s">
        <v>77</v>
      </c>
      <c r="AP304" s="227">
        <v>0</v>
      </c>
      <c r="AQ304" s="227" t="s">
        <v>77</v>
      </c>
      <c r="AR304" s="227" t="s">
        <v>198</v>
      </c>
      <c r="AS304" s="227">
        <v>3</v>
      </c>
      <c r="AT304" s="227" t="s">
        <v>255</v>
      </c>
      <c r="AU304" s="227">
        <v>0</v>
      </c>
      <c r="AV304" s="227" t="s">
        <v>189</v>
      </c>
      <c r="AW304" s="227" t="s">
        <v>218</v>
      </c>
      <c r="AX304" s="227">
        <v>3</v>
      </c>
      <c r="AY304" s="227" t="s">
        <v>255</v>
      </c>
      <c r="AZ304" s="227">
        <v>0</v>
      </c>
      <c r="BA304" s="227" t="s">
        <v>189</v>
      </c>
      <c r="BB304" s="227" t="s">
        <v>258</v>
      </c>
      <c r="BC304" s="227">
        <v>2</v>
      </c>
      <c r="BD304" s="227" t="s">
        <v>255</v>
      </c>
      <c r="BE304" s="227">
        <v>0</v>
      </c>
      <c r="BF304" s="227" t="s">
        <v>189</v>
      </c>
      <c r="BG304" s="227">
        <v>0</v>
      </c>
      <c r="BH304" s="227">
        <v>0</v>
      </c>
      <c r="BI304" s="227">
        <v>0</v>
      </c>
      <c r="BJ304" s="227">
        <v>0</v>
      </c>
      <c r="BK304" s="227">
        <v>0</v>
      </c>
      <c r="BL304" s="17">
        <v>14</v>
      </c>
      <c r="BM304" s="142"/>
      <c r="BN304" s="142"/>
      <c r="BO304" s="142"/>
      <c r="BP304" s="143">
        <v>2024</v>
      </c>
      <c r="BQ304" s="126" t="s">
        <v>171</v>
      </c>
      <c r="BT304" s="221" t="s">
        <v>2808</v>
      </c>
      <c r="BU304" s="118">
        <v>3</v>
      </c>
      <c r="BV304" s="17">
        <v>0</v>
      </c>
      <c r="BW304" s="17">
        <v>0</v>
      </c>
      <c r="BX304" s="17">
        <v>1</v>
      </c>
      <c r="BY304" s="17">
        <v>0</v>
      </c>
      <c r="BZ304" s="17">
        <v>2</v>
      </c>
      <c r="CA304" s="17"/>
      <c r="CB304" s="17">
        <v>6</v>
      </c>
      <c r="CC304" s="121">
        <v>14</v>
      </c>
      <c r="CD304" s="17"/>
      <c r="CE304" s="118">
        <v>0</v>
      </c>
      <c r="CF304" s="17">
        <v>0</v>
      </c>
      <c r="CG304" s="17">
        <v>0</v>
      </c>
      <c r="CH304" s="17">
        <v>0</v>
      </c>
      <c r="CI304" s="17">
        <v>0</v>
      </c>
      <c r="CJ304" s="17">
        <v>1</v>
      </c>
      <c r="CK304" s="17">
        <v>0</v>
      </c>
      <c r="CL304" s="121">
        <v>1</v>
      </c>
      <c r="CM304" s="17" t="s">
        <v>1472</v>
      </c>
      <c r="CN304" s="17" t="s">
        <v>1410</v>
      </c>
      <c r="CO304" s="17" t="s">
        <v>1411</v>
      </c>
      <c r="CP304" s="17">
        <v>8</v>
      </c>
      <c r="CQ304" s="118">
        <v>0</v>
      </c>
      <c r="CR304" s="17">
        <v>2</v>
      </c>
      <c r="CS304" s="124"/>
      <c r="CT304" s="138" t="s">
        <v>677</v>
      </c>
      <c r="CY304" s="141"/>
      <c r="CZ304" s="140"/>
      <c r="DC304" s="141"/>
      <c r="DD304" s="142"/>
      <c r="DF304" s="137"/>
      <c r="DG304" s="17" t="s">
        <v>1180</v>
      </c>
      <c r="DI304" s="126" t="s">
        <v>2809</v>
      </c>
      <c r="DJ304" s="118">
        <v>19</v>
      </c>
      <c r="DK304" s="118" t="s">
        <v>1336</v>
      </c>
      <c r="DL304" s="141"/>
      <c r="DM304" s="17" t="s">
        <v>1299</v>
      </c>
      <c r="DN304" s="139"/>
      <c r="DQ304" s="141"/>
      <c r="DY304" s="140"/>
      <c r="ED304" s="141"/>
      <c r="EK304" s="140"/>
      <c r="EL304" s="127"/>
      <c r="EM304" s="118">
        <v>100</v>
      </c>
      <c r="EN304" s="17">
        <v>6</v>
      </c>
      <c r="EO304" s="141"/>
      <c r="EP304" s="17">
        <v>81</v>
      </c>
      <c r="EQ304" s="140"/>
      <c r="ER304" s="141"/>
      <c r="EZ304" s="141"/>
      <c r="FB304" s="140"/>
      <c r="FI304" s="141"/>
      <c r="FK304" s="140"/>
      <c r="FZ304" s="141"/>
      <c r="GB304" s="137"/>
      <c r="GH304" s="141"/>
      <c r="GI304" s="137"/>
      <c r="GN304" s="141"/>
      <c r="GO304" s="137"/>
      <c r="GU304" s="141"/>
      <c r="GV304" s="137"/>
      <c r="GW304" s="124"/>
      <c r="GX304" s="124"/>
      <c r="GY304" s="141"/>
      <c r="GZ304" s="140"/>
      <c r="HA304" s="141"/>
      <c r="HC304" s="140"/>
      <c r="HS304" s="141"/>
      <c r="HT304" s="17" t="s">
        <v>3133</v>
      </c>
    </row>
    <row r="305" spans="1:228" s="138" customFormat="1" ht="12">
      <c r="A305" s="118">
        <v>299</v>
      </c>
      <c r="B305" s="17" t="s">
        <v>670</v>
      </c>
      <c r="C305" s="17">
        <v>0</v>
      </c>
      <c r="D305" s="139" t="s">
        <v>663</v>
      </c>
      <c r="E305" s="124" t="s">
        <v>1840</v>
      </c>
      <c r="F305" s="17" t="s">
        <v>2161</v>
      </c>
      <c r="G305" s="17" t="s">
        <v>79</v>
      </c>
      <c r="H305" s="119">
        <v>-17.663499999999999</v>
      </c>
      <c r="I305" s="120">
        <v>-62.721299999999999</v>
      </c>
      <c r="J305" s="17" t="s">
        <v>310</v>
      </c>
      <c r="K305" s="17" t="s">
        <v>2161</v>
      </c>
      <c r="L305" s="17" t="s">
        <v>2162</v>
      </c>
      <c r="M305" s="121" t="s">
        <v>177</v>
      </c>
      <c r="N305" s="122">
        <v>60</v>
      </c>
      <c r="O305" s="123" t="s">
        <v>245</v>
      </c>
      <c r="P305" s="17" t="s">
        <v>196</v>
      </c>
      <c r="Q305" s="121" t="s">
        <v>179</v>
      </c>
      <c r="R305" s="124">
        <v>3</v>
      </c>
      <c r="S305" s="124">
        <v>3</v>
      </c>
      <c r="T305" s="124">
        <v>0</v>
      </c>
      <c r="U305" s="124">
        <v>0</v>
      </c>
      <c r="V305" s="124">
        <v>1</v>
      </c>
      <c r="W305" s="124">
        <v>3</v>
      </c>
      <c r="X305" s="124">
        <v>3</v>
      </c>
      <c r="Y305" s="125">
        <v>0</v>
      </c>
      <c r="Z305" s="17">
        <v>13</v>
      </c>
      <c r="AA305" s="142"/>
      <c r="AB305" s="127" t="s">
        <v>3134</v>
      </c>
      <c r="AC305" s="227" t="s">
        <v>328</v>
      </c>
      <c r="AD305" s="227">
        <v>3</v>
      </c>
      <c r="AE305" s="227" t="s">
        <v>181</v>
      </c>
      <c r="AF305" s="227">
        <v>1</v>
      </c>
      <c r="AG305" s="227" t="s">
        <v>211</v>
      </c>
      <c r="AH305" s="227" t="s">
        <v>183</v>
      </c>
      <c r="AI305" s="227">
        <v>3</v>
      </c>
      <c r="AJ305" s="227" t="s">
        <v>336</v>
      </c>
      <c r="AK305" s="227">
        <v>1</v>
      </c>
      <c r="AL305" s="227" t="s">
        <v>206</v>
      </c>
      <c r="AM305" s="227" t="s">
        <v>77</v>
      </c>
      <c r="AN305" s="227">
        <v>0</v>
      </c>
      <c r="AO305" s="227" t="s">
        <v>77</v>
      </c>
      <c r="AP305" s="227">
        <v>0</v>
      </c>
      <c r="AQ305" s="227" t="s">
        <v>77</v>
      </c>
      <c r="AR305" s="227" t="s">
        <v>566</v>
      </c>
      <c r="AS305" s="227">
        <v>1</v>
      </c>
      <c r="AT305" s="227" t="s">
        <v>199</v>
      </c>
      <c r="AU305" s="227">
        <v>1</v>
      </c>
      <c r="AV305" s="227" t="s">
        <v>236</v>
      </c>
      <c r="AW305" s="227" t="s">
        <v>234</v>
      </c>
      <c r="AX305" s="227">
        <v>3</v>
      </c>
      <c r="AY305" s="227" t="s">
        <v>200</v>
      </c>
      <c r="AZ305" s="227">
        <v>0</v>
      </c>
      <c r="BA305" s="227" t="s">
        <v>236</v>
      </c>
      <c r="BB305" s="227" t="s">
        <v>675</v>
      </c>
      <c r="BC305" s="227">
        <v>3</v>
      </c>
      <c r="BD305" s="227" t="s">
        <v>200</v>
      </c>
      <c r="BE305" s="227">
        <v>0</v>
      </c>
      <c r="BF305" s="227" t="s">
        <v>236</v>
      </c>
      <c r="BG305" s="227">
        <v>0</v>
      </c>
      <c r="BH305" s="227">
        <v>0</v>
      </c>
      <c r="BI305" s="227">
        <v>0</v>
      </c>
      <c r="BJ305" s="227">
        <v>0</v>
      </c>
      <c r="BK305" s="227">
        <v>0</v>
      </c>
      <c r="BL305" s="17">
        <v>13</v>
      </c>
      <c r="BM305" s="142"/>
      <c r="BN305" s="142"/>
      <c r="BO305" s="142"/>
      <c r="BP305" s="143">
        <v>2024</v>
      </c>
      <c r="BQ305" s="126" t="s">
        <v>171</v>
      </c>
      <c r="BT305" s="221" t="s">
        <v>3135</v>
      </c>
      <c r="BU305" s="118">
        <v>3</v>
      </c>
      <c r="BV305" s="17">
        <v>0</v>
      </c>
      <c r="BW305" s="17">
        <v>0</v>
      </c>
      <c r="BX305" s="17">
        <v>2</v>
      </c>
      <c r="BY305" s="17">
        <v>0</v>
      </c>
      <c r="BZ305" s="17">
        <v>1</v>
      </c>
      <c r="CA305" s="17"/>
      <c r="CB305" s="17">
        <v>6</v>
      </c>
      <c r="CC305" s="121">
        <v>13</v>
      </c>
      <c r="CD305" s="17"/>
      <c r="CE305" s="118">
        <v>0</v>
      </c>
      <c r="CF305" s="17">
        <v>0</v>
      </c>
      <c r="CG305" s="17">
        <v>2</v>
      </c>
      <c r="CH305" s="17">
        <v>0</v>
      </c>
      <c r="CI305" s="17">
        <v>0</v>
      </c>
      <c r="CJ305" s="17">
        <v>0</v>
      </c>
      <c r="CK305" s="17">
        <v>0</v>
      </c>
      <c r="CL305" s="121">
        <v>2</v>
      </c>
      <c r="CM305" s="17" t="s">
        <v>3136</v>
      </c>
      <c r="CN305" s="17" t="s">
        <v>3137</v>
      </c>
      <c r="CO305" s="17" t="s">
        <v>1125</v>
      </c>
      <c r="CP305" s="17">
        <v>1</v>
      </c>
      <c r="CQ305" s="118">
        <v>1</v>
      </c>
      <c r="CR305" s="17">
        <v>1</v>
      </c>
      <c r="CS305" s="124" t="s">
        <v>676</v>
      </c>
      <c r="CT305" s="138" t="s">
        <v>677</v>
      </c>
      <c r="CY305" s="141"/>
      <c r="CZ305" s="140"/>
      <c r="DC305" s="141"/>
      <c r="DD305" s="142"/>
      <c r="DF305" s="137"/>
      <c r="DG305" s="17" t="s">
        <v>1127</v>
      </c>
      <c r="DI305" s="126" t="s">
        <v>2621</v>
      </c>
      <c r="DJ305" s="118">
        <v>18</v>
      </c>
      <c r="DK305" s="118" t="s">
        <v>1355</v>
      </c>
      <c r="DL305" s="141"/>
      <c r="DM305" s="17" t="s">
        <v>1139</v>
      </c>
      <c r="DN305" s="139"/>
      <c r="DQ305" s="141"/>
      <c r="DY305" s="140"/>
      <c r="ED305" s="141"/>
      <c r="EK305" s="140"/>
      <c r="EL305" s="127"/>
      <c r="EM305" s="118">
        <v>100</v>
      </c>
      <c r="EN305" s="17">
        <v>6</v>
      </c>
      <c r="EO305" s="141"/>
      <c r="EP305" s="17">
        <v>81</v>
      </c>
      <c r="EQ305" s="140"/>
      <c r="ER305" s="141"/>
      <c r="EZ305" s="141"/>
      <c r="FB305" s="140"/>
      <c r="FI305" s="141"/>
      <c r="FK305" s="140"/>
      <c r="FZ305" s="141"/>
      <c r="GB305" s="137"/>
      <c r="GH305" s="141"/>
      <c r="GI305" s="137"/>
      <c r="GN305" s="141"/>
      <c r="GO305" s="137"/>
      <c r="GU305" s="141"/>
      <c r="GV305" s="137"/>
      <c r="GW305" s="124"/>
      <c r="GX305" s="124"/>
      <c r="GY305" s="141"/>
      <c r="GZ305" s="140"/>
      <c r="HA305" s="141"/>
      <c r="HC305" s="140"/>
      <c r="HS305" s="141"/>
      <c r="HT305" s="17" t="s">
        <v>3138</v>
      </c>
    </row>
    <row r="306" spans="1:228" s="138" customFormat="1" ht="12">
      <c r="A306" s="118">
        <v>300</v>
      </c>
      <c r="B306" s="17" t="s">
        <v>670</v>
      </c>
      <c r="C306" s="17">
        <v>0</v>
      </c>
      <c r="D306" s="139" t="s">
        <v>663</v>
      </c>
      <c r="E306" s="124" t="s">
        <v>1853</v>
      </c>
      <c r="F306" s="17" t="s">
        <v>2265</v>
      </c>
      <c r="G306" s="17" t="s">
        <v>79</v>
      </c>
      <c r="H306" s="119">
        <v>-17.751809999999999</v>
      </c>
      <c r="I306" s="120">
        <v>-63.127589999999998</v>
      </c>
      <c r="J306" s="17" t="s">
        <v>303</v>
      </c>
      <c r="K306" s="17" t="s">
        <v>176</v>
      </c>
      <c r="L306" s="17" t="s">
        <v>304</v>
      </c>
      <c r="M306" s="121" t="s">
        <v>177</v>
      </c>
      <c r="N306" s="122">
        <v>60</v>
      </c>
      <c r="O306" s="123" t="s">
        <v>78</v>
      </c>
      <c r="P306" s="17" t="s">
        <v>196</v>
      </c>
      <c r="Q306" s="121" t="s">
        <v>179</v>
      </c>
      <c r="R306" s="124">
        <v>3</v>
      </c>
      <c r="S306" s="124">
        <v>3</v>
      </c>
      <c r="T306" s="124">
        <v>0</v>
      </c>
      <c r="U306" s="124">
        <v>0</v>
      </c>
      <c r="V306" s="124">
        <v>3</v>
      </c>
      <c r="W306" s="124">
        <v>3</v>
      </c>
      <c r="X306" s="124">
        <v>3</v>
      </c>
      <c r="Y306" s="125">
        <v>0</v>
      </c>
      <c r="Z306" s="17">
        <v>15</v>
      </c>
      <c r="AA306" s="142"/>
      <c r="AB306" s="127" t="s">
        <v>237</v>
      </c>
      <c r="AC306" s="227" t="s">
        <v>194</v>
      </c>
      <c r="AD306" s="227">
        <v>3</v>
      </c>
      <c r="AE306" s="227" t="s">
        <v>181</v>
      </c>
      <c r="AF306" s="227">
        <v>1</v>
      </c>
      <c r="AG306" s="227" t="s">
        <v>211</v>
      </c>
      <c r="AH306" s="227" t="s">
        <v>194</v>
      </c>
      <c r="AI306" s="227">
        <v>3</v>
      </c>
      <c r="AJ306" s="227" t="s">
        <v>184</v>
      </c>
      <c r="AK306" s="227">
        <v>1</v>
      </c>
      <c r="AL306" s="227" t="s">
        <v>206</v>
      </c>
      <c r="AM306" s="227" t="s">
        <v>77</v>
      </c>
      <c r="AN306" s="227">
        <v>0</v>
      </c>
      <c r="AO306" s="227" t="s">
        <v>77</v>
      </c>
      <c r="AP306" s="227">
        <v>0</v>
      </c>
      <c r="AQ306" s="227" t="s">
        <v>77</v>
      </c>
      <c r="AR306" s="227" t="s">
        <v>198</v>
      </c>
      <c r="AS306" s="227">
        <v>3</v>
      </c>
      <c r="AT306" s="227" t="s">
        <v>199</v>
      </c>
      <c r="AU306" s="227">
        <v>1</v>
      </c>
      <c r="AV306" s="227" t="s">
        <v>206</v>
      </c>
      <c r="AW306" s="227" t="s">
        <v>234</v>
      </c>
      <c r="AX306" s="227">
        <v>3</v>
      </c>
      <c r="AY306" s="227" t="s">
        <v>200</v>
      </c>
      <c r="AZ306" s="227">
        <v>0</v>
      </c>
      <c r="BA306" s="227" t="s">
        <v>236</v>
      </c>
      <c r="BB306" s="227" t="s">
        <v>675</v>
      </c>
      <c r="BC306" s="227">
        <v>3</v>
      </c>
      <c r="BD306" s="227" t="s">
        <v>200</v>
      </c>
      <c r="BE306" s="227">
        <v>0</v>
      </c>
      <c r="BF306" s="227" t="s">
        <v>236</v>
      </c>
      <c r="BG306" s="227">
        <v>0</v>
      </c>
      <c r="BH306" s="227">
        <v>0</v>
      </c>
      <c r="BI306" s="227">
        <v>0</v>
      </c>
      <c r="BJ306" s="227">
        <v>0</v>
      </c>
      <c r="BK306" s="227">
        <v>0</v>
      </c>
      <c r="BL306" s="17">
        <v>15</v>
      </c>
      <c r="BM306" s="142"/>
      <c r="BN306" s="142"/>
      <c r="BO306" s="142"/>
      <c r="BP306" s="143">
        <v>2024</v>
      </c>
      <c r="BQ306" s="126" t="s">
        <v>171</v>
      </c>
      <c r="BT306" s="221" t="s">
        <v>2824</v>
      </c>
      <c r="BU306" s="118">
        <v>3</v>
      </c>
      <c r="BV306" s="17">
        <v>0</v>
      </c>
      <c r="BW306" s="17">
        <v>0</v>
      </c>
      <c r="BX306" s="17">
        <v>1</v>
      </c>
      <c r="BY306" s="17">
        <v>0</v>
      </c>
      <c r="BZ306" s="17">
        <v>2</v>
      </c>
      <c r="CA306" s="17"/>
      <c r="CB306" s="17">
        <v>6</v>
      </c>
      <c r="CC306" s="121">
        <v>15</v>
      </c>
      <c r="CD306" s="17"/>
      <c r="CE306" s="118">
        <v>0</v>
      </c>
      <c r="CF306" s="17">
        <v>0</v>
      </c>
      <c r="CG306" s="17">
        <v>0</v>
      </c>
      <c r="CH306" s="17">
        <v>0</v>
      </c>
      <c r="CI306" s="17">
        <v>0</v>
      </c>
      <c r="CJ306" s="17">
        <v>1</v>
      </c>
      <c r="CK306" s="17">
        <v>0</v>
      </c>
      <c r="CL306" s="121">
        <v>1</v>
      </c>
      <c r="CM306" s="17" t="s">
        <v>1385</v>
      </c>
      <c r="CN306" s="17" t="s">
        <v>1124</v>
      </c>
      <c r="CO306" s="17" t="s">
        <v>1125</v>
      </c>
      <c r="CP306" s="17">
        <v>16</v>
      </c>
      <c r="CQ306" s="118">
        <v>1</v>
      </c>
      <c r="CR306" s="17">
        <v>2</v>
      </c>
      <c r="CS306" s="124" t="s">
        <v>676</v>
      </c>
      <c r="CT306" s="138" t="s">
        <v>677</v>
      </c>
      <c r="CY306" s="141"/>
      <c r="CZ306" s="140"/>
      <c r="DC306" s="141"/>
      <c r="DD306" s="142"/>
      <c r="DF306" s="137"/>
      <c r="DG306" s="17" t="s">
        <v>1180</v>
      </c>
      <c r="DI306" s="126" t="s">
        <v>2659</v>
      </c>
      <c r="DJ306" s="118">
        <v>20</v>
      </c>
      <c r="DK306" s="118" t="s">
        <v>1327</v>
      </c>
      <c r="DL306" s="141"/>
      <c r="DM306" s="17" t="s">
        <v>1299</v>
      </c>
      <c r="DN306" s="139"/>
      <c r="DQ306" s="141"/>
      <c r="DY306" s="140"/>
      <c r="ED306" s="141"/>
      <c r="EK306" s="140"/>
      <c r="EL306" s="127"/>
      <c r="EM306" s="118">
        <v>100</v>
      </c>
      <c r="EN306" s="17">
        <v>6</v>
      </c>
      <c r="EO306" s="141"/>
      <c r="EP306" s="17">
        <v>81</v>
      </c>
      <c r="EQ306" s="140"/>
      <c r="ER306" s="141"/>
      <c r="EZ306" s="141"/>
      <c r="FB306" s="140"/>
      <c r="FI306" s="141"/>
      <c r="FK306" s="140"/>
      <c r="FZ306" s="141"/>
      <c r="GB306" s="137"/>
      <c r="GH306" s="141"/>
      <c r="GI306" s="137"/>
      <c r="GN306" s="141"/>
      <c r="GO306" s="137"/>
      <c r="GU306" s="141"/>
      <c r="GV306" s="137"/>
      <c r="GW306" s="124"/>
      <c r="GX306" s="124"/>
      <c r="GY306" s="141"/>
      <c r="GZ306" s="140"/>
      <c r="HA306" s="141"/>
      <c r="HC306" s="140"/>
      <c r="HS306" s="141"/>
      <c r="HT306" s="17" t="s">
        <v>1328</v>
      </c>
    </row>
    <row r="307" spans="1:228" s="138" customFormat="1" ht="12">
      <c r="A307" s="118">
        <v>301</v>
      </c>
      <c r="B307" s="17" t="s">
        <v>2071</v>
      </c>
      <c r="C307" s="17">
        <v>0</v>
      </c>
      <c r="D307" s="139" t="s">
        <v>663</v>
      </c>
      <c r="E307" s="124" t="s">
        <v>1700</v>
      </c>
      <c r="F307" s="17" t="s">
        <v>2266</v>
      </c>
      <c r="G307" s="17" t="s">
        <v>79</v>
      </c>
      <c r="H307" s="119">
        <v>-17.848700000000001</v>
      </c>
      <c r="I307" s="120">
        <v>-63.183160000000001</v>
      </c>
      <c r="J307" s="17" t="s">
        <v>303</v>
      </c>
      <c r="K307" s="17" t="s">
        <v>176</v>
      </c>
      <c r="L307" s="17" t="s">
        <v>304</v>
      </c>
      <c r="M307" s="121" t="s">
        <v>177</v>
      </c>
      <c r="N307" s="122">
        <v>40</v>
      </c>
      <c r="O307" s="123" t="s">
        <v>78</v>
      </c>
      <c r="P307" s="17" t="s">
        <v>178</v>
      </c>
      <c r="Q307" s="121" t="s">
        <v>179</v>
      </c>
      <c r="R307" s="124">
        <v>3</v>
      </c>
      <c r="S307" s="124">
        <v>0</v>
      </c>
      <c r="T307" s="124">
        <v>0</v>
      </c>
      <c r="U307" s="124">
        <v>0</v>
      </c>
      <c r="V307" s="124">
        <v>3</v>
      </c>
      <c r="W307" s="124">
        <v>2</v>
      </c>
      <c r="X307" s="124">
        <v>2</v>
      </c>
      <c r="Y307" s="125">
        <v>0</v>
      </c>
      <c r="Z307" s="17">
        <v>10</v>
      </c>
      <c r="AA307" s="142"/>
      <c r="AB307" s="127" t="s">
        <v>254</v>
      </c>
      <c r="AC307" s="227" t="s">
        <v>222</v>
      </c>
      <c r="AD307" s="227">
        <v>3</v>
      </c>
      <c r="AE307" s="227" t="s">
        <v>254</v>
      </c>
      <c r="AF307" s="227">
        <v>1</v>
      </c>
      <c r="AG307" s="227" t="s">
        <v>211</v>
      </c>
      <c r="AH307" s="227" t="s">
        <v>77</v>
      </c>
      <c r="AI307" s="227">
        <v>0</v>
      </c>
      <c r="AJ307" s="227" t="s">
        <v>77</v>
      </c>
      <c r="AK307" s="227">
        <v>0</v>
      </c>
      <c r="AL307" s="227" t="s">
        <v>77</v>
      </c>
      <c r="AM307" s="227" t="s">
        <v>77</v>
      </c>
      <c r="AN307" s="227">
        <v>0</v>
      </c>
      <c r="AO307" s="227" t="s">
        <v>77</v>
      </c>
      <c r="AP307" s="227">
        <v>0</v>
      </c>
      <c r="AQ307" s="227" t="s">
        <v>77</v>
      </c>
      <c r="AR307" s="227" t="s">
        <v>198</v>
      </c>
      <c r="AS307" s="227">
        <v>3</v>
      </c>
      <c r="AT307" s="227" t="s">
        <v>255</v>
      </c>
      <c r="AU307" s="227">
        <v>1</v>
      </c>
      <c r="AV307" s="227" t="s">
        <v>211</v>
      </c>
      <c r="AW307" s="227" t="s">
        <v>865</v>
      </c>
      <c r="AX307" s="227">
        <v>2</v>
      </c>
      <c r="AY307" s="227" t="s">
        <v>255</v>
      </c>
      <c r="AZ307" s="227">
        <v>0</v>
      </c>
      <c r="BA307" s="227" t="s">
        <v>211</v>
      </c>
      <c r="BB307" s="227" t="s">
        <v>258</v>
      </c>
      <c r="BC307" s="227">
        <v>2</v>
      </c>
      <c r="BD307" s="227" t="s">
        <v>255</v>
      </c>
      <c r="BE307" s="227">
        <v>0</v>
      </c>
      <c r="BF307" s="227" t="s">
        <v>182</v>
      </c>
      <c r="BG307" s="227">
        <v>0</v>
      </c>
      <c r="BH307" s="227">
        <v>0</v>
      </c>
      <c r="BI307" s="227">
        <v>0</v>
      </c>
      <c r="BJ307" s="227">
        <v>0</v>
      </c>
      <c r="BK307" s="227">
        <v>0</v>
      </c>
      <c r="BL307" s="17">
        <v>10</v>
      </c>
      <c r="BM307" s="142"/>
      <c r="BN307" s="142"/>
      <c r="BO307" s="142"/>
      <c r="BP307" s="143">
        <v>2024</v>
      </c>
      <c r="BQ307" s="126" t="s">
        <v>1394</v>
      </c>
      <c r="BT307" s="221" t="s">
        <v>2841</v>
      </c>
      <c r="BU307" s="118">
        <v>2</v>
      </c>
      <c r="BV307" s="17">
        <v>0</v>
      </c>
      <c r="BW307" s="17">
        <v>1</v>
      </c>
      <c r="BX307" s="17">
        <v>0</v>
      </c>
      <c r="BY307" s="17">
        <v>0</v>
      </c>
      <c r="BZ307" s="17">
        <v>2</v>
      </c>
      <c r="CA307" s="17"/>
      <c r="CB307" s="17">
        <v>5</v>
      </c>
      <c r="CC307" s="121">
        <v>10</v>
      </c>
      <c r="CD307" s="17"/>
      <c r="CE307" s="118">
        <v>0</v>
      </c>
      <c r="CF307" s="17">
        <v>0</v>
      </c>
      <c r="CG307" s="17">
        <v>1</v>
      </c>
      <c r="CH307" s="17">
        <v>0</v>
      </c>
      <c r="CI307" s="17">
        <v>0</v>
      </c>
      <c r="CJ307" s="17">
        <v>0</v>
      </c>
      <c r="CK307" s="17">
        <v>0</v>
      </c>
      <c r="CL307" s="121">
        <v>1</v>
      </c>
      <c r="CM307" s="17" t="s">
        <v>2842</v>
      </c>
      <c r="CN307" s="17" t="s">
        <v>3139</v>
      </c>
      <c r="CO307" s="17" t="s">
        <v>3140</v>
      </c>
      <c r="CP307" s="17">
        <v>2</v>
      </c>
      <c r="CQ307" s="118">
        <v>1</v>
      </c>
      <c r="CR307" s="17">
        <v>2</v>
      </c>
      <c r="CS307" s="124" t="s">
        <v>676</v>
      </c>
      <c r="CT307" s="138" t="s">
        <v>677</v>
      </c>
      <c r="CY307" s="141"/>
      <c r="CZ307" s="140"/>
      <c r="DC307" s="141"/>
      <c r="DD307" s="142"/>
      <c r="DF307" s="137"/>
      <c r="DG307" s="17" t="s">
        <v>2821</v>
      </c>
      <c r="DI307" s="126" t="s">
        <v>2713</v>
      </c>
      <c r="DJ307" s="118">
        <v>6</v>
      </c>
      <c r="DK307" s="118" t="s">
        <v>2845</v>
      </c>
      <c r="DL307" s="141"/>
      <c r="DM307" s="17" t="s">
        <v>1120</v>
      </c>
      <c r="DN307" s="139"/>
      <c r="DQ307" s="141"/>
      <c r="DY307" s="140"/>
      <c r="ED307" s="141"/>
      <c r="EK307" s="140"/>
      <c r="EL307" s="127"/>
      <c r="EM307" s="118">
        <v>70</v>
      </c>
      <c r="EN307" s="17">
        <v>5</v>
      </c>
      <c r="EO307" s="141"/>
      <c r="EP307" s="17">
        <v>59</v>
      </c>
      <c r="EQ307" s="140"/>
      <c r="ER307" s="141"/>
      <c r="EZ307" s="141"/>
      <c r="FB307" s="140"/>
      <c r="FI307" s="141"/>
      <c r="FK307" s="140"/>
      <c r="FZ307" s="141"/>
      <c r="GB307" s="137"/>
      <c r="GH307" s="141"/>
      <c r="GI307" s="137"/>
      <c r="GN307" s="141"/>
      <c r="GO307" s="137"/>
      <c r="GU307" s="141"/>
      <c r="GV307" s="137"/>
      <c r="GW307" s="124"/>
      <c r="GX307" s="124"/>
      <c r="GY307" s="141"/>
      <c r="GZ307" s="140"/>
      <c r="HA307" s="141"/>
      <c r="HC307" s="140"/>
      <c r="HS307" s="141"/>
      <c r="HT307" s="17" t="s">
        <v>2846</v>
      </c>
    </row>
    <row r="308" spans="1:228" s="138" customFormat="1" ht="12">
      <c r="A308" s="118">
        <v>302</v>
      </c>
      <c r="B308" s="17" t="s">
        <v>314</v>
      </c>
      <c r="C308" s="17" t="s">
        <v>2037</v>
      </c>
      <c r="D308" s="139" t="s">
        <v>663</v>
      </c>
      <c r="E308" s="124" t="s">
        <v>588</v>
      </c>
      <c r="F308" s="17" t="s">
        <v>2267</v>
      </c>
      <c r="G308" s="17" t="s">
        <v>79</v>
      </c>
      <c r="H308" s="119">
        <v>-17.804472000000001</v>
      </c>
      <c r="I308" s="120">
        <v>-63.185805999999999</v>
      </c>
      <c r="J308" s="17" t="s">
        <v>303</v>
      </c>
      <c r="K308" s="17" t="s">
        <v>176</v>
      </c>
      <c r="L308" s="17" t="s">
        <v>304</v>
      </c>
      <c r="M308" s="121" t="s">
        <v>177</v>
      </c>
      <c r="N308" s="122">
        <v>40</v>
      </c>
      <c r="O308" s="123" t="s">
        <v>78</v>
      </c>
      <c r="P308" s="17" t="s">
        <v>213</v>
      </c>
      <c r="Q308" s="121" t="s">
        <v>179</v>
      </c>
      <c r="R308" s="124">
        <v>3</v>
      </c>
      <c r="S308" s="124">
        <v>3</v>
      </c>
      <c r="T308" s="124">
        <v>0</v>
      </c>
      <c r="U308" s="124">
        <v>0</v>
      </c>
      <c r="V308" s="124">
        <v>3</v>
      </c>
      <c r="W308" s="124">
        <v>1</v>
      </c>
      <c r="X308" s="124">
        <v>0</v>
      </c>
      <c r="Y308" s="125">
        <v>2</v>
      </c>
      <c r="Z308" s="17">
        <v>12</v>
      </c>
      <c r="AA308" s="142"/>
      <c r="AB308" s="127" t="s">
        <v>313</v>
      </c>
      <c r="AC308" s="227" t="s">
        <v>212</v>
      </c>
      <c r="AD308" s="227">
        <v>3</v>
      </c>
      <c r="AE308" s="227" t="s">
        <v>181</v>
      </c>
      <c r="AF308" s="227">
        <v>1</v>
      </c>
      <c r="AG308" s="227" t="s">
        <v>195</v>
      </c>
      <c r="AH308" s="227" t="s">
        <v>232</v>
      </c>
      <c r="AI308" s="227">
        <v>3</v>
      </c>
      <c r="AJ308" s="227" t="s">
        <v>248</v>
      </c>
      <c r="AK308" s="227">
        <v>1</v>
      </c>
      <c r="AL308" s="227" t="s">
        <v>214</v>
      </c>
      <c r="AM308" s="227" t="s">
        <v>77</v>
      </c>
      <c r="AN308" s="227">
        <v>0</v>
      </c>
      <c r="AO308" s="227" t="s">
        <v>77</v>
      </c>
      <c r="AP308" s="227">
        <v>0</v>
      </c>
      <c r="AQ308" s="227" t="s">
        <v>77</v>
      </c>
      <c r="AR308" s="227" t="s">
        <v>198</v>
      </c>
      <c r="AS308" s="227">
        <v>3</v>
      </c>
      <c r="AT308" s="227" t="s">
        <v>249</v>
      </c>
      <c r="AU308" s="227">
        <v>0</v>
      </c>
      <c r="AV308" s="227" t="s">
        <v>214</v>
      </c>
      <c r="AW308" s="227" t="s">
        <v>2155</v>
      </c>
      <c r="AX308" s="227">
        <v>1</v>
      </c>
      <c r="AY308" s="227" t="s">
        <v>249</v>
      </c>
      <c r="AZ308" s="227">
        <v>0</v>
      </c>
      <c r="BA308" s="227" t="s">
        <v>214</v>
      </c>
      <c r="BB308" s="227" t="s">
        <v>77</v>
      </c>
      <c r="BC308" s="227">
        <v>0</v>
      </c>
      <c r="BD308" s="227" t="s">
        <v>77</v>
      </c>
      <c r="BE308" s="227">
        <v>0</v>
      </c>
      <c r="BF308" s="227" t="s">
        <v>77</v>
      </c>
      <c r="BG308" s="227" t="s">
        <v>2058</v>
      </c>
      <c r="BH308" s="227">
        <v>2</v>
      </c>
      <c r="BI308" s="227" t="s">
        <v>249</v>
      </c>
      <c r="BJ308" s="227">
        <v>0</v>
      </c>
      <c r="BK308" s="227" t="s">
        <v>214</v>
      </c>
      <c r="BL308" s="17">
        <v>12</v>
      </c>
      <c r="BM308" s="142"/>
      <c r="BN308" s="142"/>
      <c r="BO308" s="142"/>
      <c r="BP308" s="143">
        <v>2024</v>
      </c>
      <c r="BQ308" s="126" t="s">
        <v>171</v>
      </c>
      <c r="BT308" s="221" t="s">
        <v>2926</v>
      </c>
      <c r="BU308" s="118">
        <v>3</v>
      </c>
      <c r="BV308" s="17">
        <v>1</v>
      </c>
      <c r="BW308" s="17">
        <v>0</v>
      </c>
      <c r="BX308" s="17">
        <v>0</v>
      </c>
      <c r="BY308" s="17">
        <v>0</v>
      </c>
      <c r="BZ308" s="17">
        <v>2</v>
      </c>
      <c r="CA308" s="17"/>
      <c r="CB308" s="17">
        <v>6</v>
      </c>
      <c r="CC308" s="121">
        <v>12</v>
      </c>
      <c r="CD308" s="17"/>
      <c r="CE308" s="118">
        <v>0</v>
      </c>
      <c r="CF308" s="17">
        <v>0</v>
      </c>
      <c r="CG308" s="17">
        <v>0</v>
      </c>
      <c r="CH308" s="17">
        <v>0</v>
      </c>
      <c r="CI308" s="17">
        <v>0</v>
      </c>
      <c r="CJ308" s="17">
        <v>1</v>
      </c>
      <c r="CK308" s="17">
        <v>0</v>
      </c>
      <c r="CL308" s="121">
        <v>1</v>
      </c>
      <c r="CM308" s="17" t="s">
        <v>1297</v>
      </c>
      <c r="CN308" s="17" t="s">
        <v>2805</v>
      </c>
      <c r="CO308" s="17" t="s">
        <v>2806</v>
      </c>
      <c r="CP308" s="17">
        <v>10</v>
      </c>
      <c r="CQ308" s="118">
        <v>0</v>
      </c>
      <c r="CR308" s="17">
        <v>2</v>
      </c>
      <c r="CS308" s="124"/>
      <c r="CT308" s="138" t="s">
        <v>677</v>
      </c>
      <c r="CY308" s="141"/>
      <c r="CZ308" s="140"/>
      <c r="DC308" s="141"/>
      <c r="DD308" s="142"/>
      <c r="DF308" s="137"/>
      <c r="DG308" s="17" t="s">
        <v>1180</v>
      </c>
      <c r="DI308" s="126" t="s">
        <v>2809</v>
      </c>
      <c r="DJ308" s="118">
        <v>19</v>
      </c>
      <c r="DK308" s="118" t="s">
        <v>2827</v>
      </c>
      <c r="DL308" s="141"/>
      <c r="DM308" s="17" t="s">
        <v>1299</v>
      </c>
      <c r="DN308" s="139"/>
      <c r="DQ308" s="141"/>
      <c r="DY308" s="140"/>
      <c r="ED308" s="141"/>
      <c r="EK308" s="140"/>
      <c r="EL308" s="127"/>
      <c r="EM308" s="118">
        <v>70</v>
      </c>
      <c r="EN308" s="17">
        <v>6</v>
      </c>
      <c r="EO308" s="141"/>
      <c r="EP308" s="17">
        <v>59</v>
      </c>
      <c r="EQ308" s="140"/>
      <c r="ER308" s="141"/>
      <c r="EZ308" s="141"/>
      <c r="FB308" s="140"/>
      <c r="FI308" s="141"/>
      <c r="FK308" s="140"/>
      <c r="FZ308" s="141"/>
      <c r="GB308" s="137"/>
      <c r="GH308" s="141"/>
      <c r="GI308" s="137"/>
      <c r="GN308" s="141"/>
      <c r="GO308" s="137"/>
      <c r="GU308" s="141"/>
      <c r="GV308" s="137"/>
      <c r="GW308" s="124"/>
      <c r="GX308" s="124"/>
      <c r="GY308" s="141"/>
      <c r="GZ308" s="140"/>
      <c r="HA308" s="141"/>
      <c r="HC308" s="140"/>
      <c r="HS308" s="141"/>
      <c r="HT308" s="17" t="s">
        <v>2828</v>
      </c>
    </row>
    <row r="309" spans="1:228" s="138" customFormat="1" ht="12">
      <c r="A309" s="118">
        <v>303</v>
      </c>
      <c r="B309" s="17" t="s">
        <v>689</v>
      </c>
      <c r="C309" s="17">
        <v>0</v>
      </c>
      <c r="D309" s="139" t="s">
        <v>663</v>
      </c>
      <c r="E309" s="124" t="s">
        <v>1647</v>
      </c>
      <c r="F309" s="17" t="s">
        <v>2268</v>
      </c>
      <c r="G309" s="17" t="s">
        <v>79</v>
      </c>
      <c r="H309" s="119">
        <v>-17.802828000000002</v>
      </c>
      <c r="I309" s="120">
        <v>-63.193824999999997</v>
      </c>
      <c r="J309" s="17" t="s">
        <v>303</v>
      </c>
      <c r="K309" s="17" t="s">
        <v>176</v>
      </c>
      <c r="L309" s="17" t="s">
        <v>304</v>
      </c>
      <c r="M309" s="121" t="s">
        <v>177</v>
      </c>
      <c r="N309" s="122">
        <v>25</v>
      </c>
      <c r="O309" s="123" t="s">
        <v>78</v>
      </c>
      <c r="P309" s="17" t="s">
        <v>178</v>
      </c>
      <c r="Q309" s="121" t="s">
        <v>179</v>
      </c>
      <c r="R309" s="124">
        <v>3</v>
      </c>
      <c r="S309" s="124">
        <v>3</v>
      </c>
      <c r="T309" s="124">
        <v>0</v>
      </c>
      <c r="U309" s="124">
        <v>3</v>
      </c>
      <c r="V309" s="124">
        <v>0</v>
      </c>
      <c r="W309" s="124">
        <v>3</v>
      </c>
      <c r="X309" s="124">
        <v>0</v>
      </c>
      <c r="Y309" s="125">
        <v>0</v>
      </c>
      <c r="Z309" s="17">
        <v>12</v>
      </c>
      <c r="AA309" s="142"/>
      <c r="AB309" s="127" t="s">
        <v>240</v>
      </c>
      <c r="AC309" s="227" t="s">
        <v>194</v>
      </c>
      <c r="AD309" s="227">
        <v>3</v>
      </c>
      <c r="AE309" s="227" t="s">
        <v>181</v>
      </c>
      <c r="AF309" s="227">
        <v>1</v>
      </c>
      <c r="AG309" s="227" t="s">
        <v>211</v>
      </c>
      <c r="AH309" s="227" t="s">
        <v>222</v>
      </c>
      <c r="AI309" s="227">
        <v>3</v>
      </c>
      <c r="AJ309" s="227" t="s">
        <v>184</v>
      </c>
      <c r="AK309" s="227">
        <v>1</v>
      </c>
      <c r="AL309" s="227" t="s">
        <v>206</v>
      </c>
      <c r="AM309" s="227" t="s">
        <v>185</v>
      </c>
      <c r="AN309" s="227">
        <v>3</v>
      </c>
      <c r="AO309" s="227" t="s">
        <v>241</v>
      </c>
      <c r="AP309" s="227">
        <v>1</v>
      </c>
      <c r="AQ309" s="227" t="s">
        <v>206</v>
      </c>
      <c r="AR309" s="227" t="s">
        <v>77</v>
      </c>
      <c r="AS309" s="227">
        <v>0</v>
      </c>
      <c r="AT309" s="227" t="s">
        <v>77</v>
      </c>
      <c r="AU309" s="227">
        <v>0</v>
      </c>
      <c r="AV309" s="227" t="s">
        <v>77</v>
      </c>
      <c r="AW309" s="227" t="s">
        <v>186</v>
      </c>
      <c r="AX309" s="227">
        <v>3</v>
      </c>
      <c r="AY309" s="227" t="s">
        <v>187</v>
      </c>
      <c r="AZ309" s="227">
        <v>1</v>
      </c>
      <c r="BA309" s="227" t="s">
        <v>236</v>
      </c>
      <c r="BB309" s="227" t="s">
        <v>77</v>
      </c>
      <c r="BC309" s="227">
        <v>0</v>
      </c>
      <c r="BD309" s="227" t="s">
        <v>77</v>
      </c>
      <c r="BE309" s="227">
        <v>0</v>
      </c>
      <c r="BF309" s="227" t="s">
        <v>77</v>
      </c>
      <c r="BG309" s="227">
        <v>0</v>
      </c>
      <c r="BH309" s="227">
        <v>0</v>
      </c>
      <c r="BI309" s="227">
        <v>0</v>
      </c>
      <c r="BJ309" s="227">
        <v>0</v>
      </c>
      <c r="BK309" s="227">
        <v>0</v>
      </c>
      <c r="BL309" s="17">
        <v>12</v>
      </c>
      <c r="BM309" s="142"/>
      <c r="BN309" s="142"/>
      <c r="BO309" s="142"/>
      <c r="BP309" s="143">
        <v>2024</v>
      </c>
      <c r="BQ309" s="126" t="s">
        <v>171</v>
      </c>
      <c r="BT309" s="221" t="s">
        <v>3141</v>
      </c>
      <c r="BU309" s="118">
        <v>3</v>
      </c>
      <c r="BV309" s="17">
        <v>0</v>
      </c>
      <c r="BW309" s="17">
        <v>0</v>
      </c>
      <c r="BX309" s="17">
        <v>0</v>
      </c>
      <c r="BY309" s="17">
        <v>1</v>
      </c>
      <c r="BZ309" s="17">
        <v>0</v>
      </c>
      <c r="CA309" s="17"/>
      <c r="CB309" s="17">
        <v>4</v>
      </c>
      <c r="CC309" s="121">
        <v>12</v>
      </c>
      <c r="CD309" s="17"/>
      <c r="CE309" s="118">
        <v>2</v>
      </c>
      <c r="CF309" s="17">
        <v>0</v>
      </c>
      <c r="CG309" s="17">
        <v>0</v>
      </c>
      <c r="CH309" s="17">
        <v>0</v>
      </c>
      <c r="CI309" s="17">
        <v>0</v>
      </c>
      <c r="CJ309" s="17">
        <v>3</v>
      </c>
      <c r="CK309" s="17">
        <v>0</v>
      </c>
      <c r="CL309" s="121">
        <v>5</v>
      </c>
      <c r="CM309" s="17" t="s">
        <v>3142</v>
      </c>
      <c r="CN309" s="17" t="s">
        <v>1107</v>
      </c>
      <c r="CO309" s="17" t="s">
        <v>3143</v>
      </c>
      <c r="CP309" s="17">
        <v>1</v>
      </c>
      <c r="CQ309" s="118">
        <v>1</v>
      </c>
      <c r="CR309" s="17">
        <v>0</v>
      </c>
      <c r="CS309" s="124" t="s">
        <v>676</v>
      </c>
      <c r="CY309" s="141"/>
      <c r="CZ309" s="140"/>
      <c r="DC309" s="141"/>
      <c r="DD309" s="142"/>
      <c r="DF309" s="137"/>
      <c r="DG309" s="17" t="s">
        <v>1224</v>
      </c>
      <c r="DI309" s="126" t="s">
        <v>2655</v>
      </c>
      <c r="DJ309" s="118">
        <v>5</v>
      </c>
      <c r="DK309" s="118" t="s">
        <v>2929</v>
      </c>
      <c r="DL309" s="141"/>
      <c r="DM309" s="17" t="s">
        <v>3144</v>
      </c>
      <c r="DN309" s="139"/>
      <c r="DQ309" s="141"/>
      <c r="DY309" s="140"/>
      <c r="ED309" s="141"/>
      <c r="EK309" s="140"/>
      <c r="EL309" s="127"/>
      <c r="EM309" s="118">
        <v>50</v>
      </c>
      <c r="EN309" s="17">
        <v>4</v>
      </c>
      <c r="EO309" s="141"/>
      <c r="EP309" s="17">
        <v>42</v>
      </c>
      <c r="EQ309" s="140"/>
      <c r="ER309" s="141"/>
      <c r="EZ309" s="141"/>
      <c r="FB309" s="140"/>
      <c r="FI309" s="141"/>
      <c r="FK309" s="140"/>
      <c r="FZ309" s="141"/>
      <c r="GB309" s="137"/>
      <c r="GH309" s="141"/>
      <c r="GI309" s="137"/>
      <c r="GN309" s="141"/>
      <c r="GO309" s="137"/>
      <c r="GU309" s="141"/>
      <c r="GV309" s="137"/>
      <c r="GW309" s="124"/>
      <c r="GX309" s="124"/>
      <c r="GY309" s="141"/>
      <c r="GZ309" s="140"/>
      <c r="HA309" s="141"/>
      <c r="HC309" s="140"/>
      <c r="HS309" s="141"/>
      <c r="HT309" s="17" t="s">
        <v>3145</v>
      </c>
    </row>
    <row r="310" spans="1:228" s="138" customFormat="1" ht="12">
      <c r="A310" s="118">
        <v>304</v>
      </c>
      <c r="B310" s="17" t="s">
        <v>689</v>
      </c>
      <c r="C310" s="17">
        <v>0</v>
      </c>
      <c r="D310" s="139" t="s">
        <v>663</v>
      </c>
      <c r="E310" s="124" t="s">
        <v>1739</v>
      </c>
      <c r="F310" s="17" t="s">
        <v>2269</v>
      </c>
      <c r="G310" s="17" t="s">
        <v>79</v>
      </c>
      <c r="H310" s="119">
        <v>-17.784220000000001</v>
      </c>
      <c r="I310" s="120">
        <v>-63.115887000000001</v>
      </c>
      <c r="J310" s="17" t="s">
        <v>303</v>
      </c>
      <c r="K310" s="17" t="s">
        <v>176</v>
      </c>
      <c r="L310" s="17" t="s">
        <v>304</v>
      </c>
      <c r="M310" s="121" t="s">
        <v>177</v>
      </c>
      <c r="N310" s="122">
        <v>60</v>
      </c>
      <c r="O310" s="123" t="s">
        <v>78</v>
      </c>
      <c r="P310" s="17" t="s">
        <v>178</v>
      </c>
      <c r="Q310" s="121" t="s">
        <v>714</v>
      </c>
      <c r="R310" s="124">
        <v>3</v>
      </c>
      <c r="S310" s="124">
        <v>3</v>
      </c>
      <c r="T310" s="124">
        <v>0</v>
      </c>
      <c r="U310" s="124">
        <v>3</v>
      </c>
      <c r="V310" s="124">
        <v>3</v>
      </c>
      <c r="W310" s="124">
        <v>3</v>
      </c>
      <c r="X310" s="124">
        <v>0</v>
      </c>
      <c r="Y310" s="125">
        <v>0</v>
      </c>
      <c r="Z310" s="17">
        <v>15</v>
      </c>
      <c r="AA310" s="142"/>
      <c r="AB310" s="127" t="s">
        <v>313</v>
      </c>
      <c r="AC310" s="227" t="s">
        <v>216</v>
      </c>
      <c r="AD310" s="227">
        <v>3</v>
      </c>
      <c r="AE310" s="227" t="s">
        <v>181</v>
      </c>
      <c r="AF310" s="227">
        <v>1</v>
      </c>
      <c r="AG310" s="227" t="s">
        <v>178</v>
      </c>
      <c r="AH310" s="227" t="s">
        <v>217</v>
      </c>
      <c r="AI310" s="227">
        <v>3</v>
      </c>
      <c r="AJ310" s="227" t="s">
        <v>248</v>
      </c>
      <c r="AK310" s="227">
        <v>1</v>
      </c>
      <c r="AL310" s="227" t="s">
        <v>214</v>
      </c>
      <c r="AM310" s="227" t="s">
        <v>185</v>
      </c>
      <c r="AN310" s="227">
        <v>3</v>
      </c>
      <c r="AO310" s="227" t="s">
        <v>334</v>
      </c>
      <c r="AP310" s="227">
        <v>0</v>
      </c>
      <c r="AQ310" s="227" t="s">
        <v>214</v>
      </c>
      <c r="AR310" s="227" t="s">
        <v>198</v>
      </c>
      <c r="AS310" s="227">
        <v>3</v>
      </c>
      <c r="AT310" s="227" t="s">
        <v>249</v>
      </c>
      <c r="AU310" s="227">
        <v>0</v>
      </c>
      <c r="AV310" s="227" t="s">
        <v>189</v>
      </c>
      <c r="AW310" s="227" t="s">
        <v>589</v>
      </c>
      <c r="AX310" s="227">
        <v>3</v>
      </c>
      <c r="AY310" s="227" t="s">
        <v>249</v>
      </c>
      <c r="AZ310" s="227">
        <v>0</v>
      </c>
      <c r="BA310" s="227" t="s">
        <v>214</v>
      </c>
      <c r="BB310" s="227" t="s">
        <v>77</v>
      </c>
      <c r="BC310" s="227">
        <v>0</v>
      </c>
      <c r="BD310" s="227" t="s">
        <v>77</v>
      </c>
      <c r="BE310" s="227">
        <v>0</v>
      </c>
      <c r="BF310" s="227" t="s">
        <v>77</v>
      </c>
      <c r="BG310" s="227">
        <v>0</v>
      </c>
      <c r="BH310" s="227">
        <v>0</v>
      </c>
      <c r="BI310" s="227">
        <v>0</v>
      </c>
      <c r="BJ310" s="227">
        <v>0</v>
      </c>
      <c r="BK310" s="227">
        <v>0</v>
      </c>
      <c r="BL310" s="17">
        <v>15</v>
      </c>
      <c r="BM310" s="142"/>
      <c r="BN310" s="142"/>
      <c r="BO310" s="142"/>
      <c r="BP310" s="143">
        <v>2024</v>
      </c>
      <c r="BQ310" s="126" t="s">
        <v>171</v>
      </c>
      <c r="BT310" s="221" t="s">
        <v>2926</v>
      </c>
      <c r="BU310" s="118">
        <v>3</v>
      </c>
      <c r="BV310" s="17">
        <v>1</v>
      </c>
      <c r="BW310" s="17">
        <v>0</v>
      </c>
      <c r="BX310" s="17">
        <v>0</v>
      </c>
      <c r="BY310" s="17">
        <v>0</v>
      </c>
      <c r="BZ310" s="17">
        <v>2</v>
      </c>
      <c r="CA310" s="17"/>
      <c r="CB310" s="17">
        <v>6</v>
      </c>
      <c r="CC310" s="121">
        <v>15</v>
      </c>
      <c r="CD310" s="17"/>
      <c r="CE310" s="118">
        <v>0</v>
      </c>
      <c r="CF310" s="17">
        <v>0</v>
      </c>
      <c r="CG310" s="17">
        <v>0</v>
      </c>
      <c r="CH310" s="17">
        <v>0</v>
      </c>
      <c r="CI310" s="17">
        <v>0</v>
      </c>
      <c r="CJ310" s="17">
        <v>1</v>
      </c>
      <c r="CK310" s="17">
        <v>0</v>
      </c>
      <c r="CL310" s="121">
        <v>1</v>
      </c>
      <c r="CM310" s="17" t="s">
        <v>1297</v>
      </c>
      <c r="CN310" s="17" t="s">
        <v>2805</v>
      </c>
      <c r="CO310" s="17" t="s">
        <v>2806</v>
      </c>
      <c r="CP310" s="17">
        <v>10</v>
      </c>
      <c r="CQ310" s="118">
        <v>0</v>
      </c>
      <c r="CR310" s="17">
        <v>2</v>
      </c>
      <c r="CS310" s="124"/>
      <c r="CT310" s="138" t="s">
        <v>677</v>
      </c>
      <c r="CY310" s="141"/>
      <c r="CZ310" s="140"/>
      <c r="DC310" s="141"/>
      <c r="DD310" s="142"/>
      <c r="DF310" s="137"/>
      <c r="DG310" s="17" t="s">
        <v>1180</v>
      </c>
      <c r="DI310" s="126" t="s">
        <v>2809</v>
      </c>
      <c r="DJ310" s="118">
        <v>19</v>
      </c>
      <c r="DK310" s="118" t="s">
        <v>2827</v>
      </c>
      <c r="DL310" s="141"/>
      <c r="DM310" s="17" t="s">
        <v>1299</v>
      </c>
      <c r="DN310" s="139"/>
      <c r="DQ310" s="141"/>
      <c r="DY310" s="140"/>
      <c r="ED310" s="141"/>
      <c r="EK310" s="140"/>
      <c r="EL310" s="127"/>
      <c r="EM310" s="118">
        <v>100</v>
      </c>
      <c r="EN310" s="17">
        <v>6</v>
      </c>
      <c r="EO310" s="141"/>
      <c r="EP310" s="17">
        <v>81</v>
      </c>
      <c r="EQ310" s="140"/>
      <c r="ER310" s="141"/>
      <c r="EZ310" s="141"/>
      <c r="FB310" s="140"/>
      <c r="FI310" s="141"/>
      <c r="FK310" s="140"/>
      <c r="FZ310" s="141"/>
      <c r="GB310" s="137"/>
      <c r="GH310" s="141"/>
      <c r="GI310" s="137"/>
      <c r="GN310" s="141"/>
      <c r="GO310" s="137"/>
      <c r="GU310" s="141"/>
      <c r="GV310" s="137"/>
      <c r="GW310" s="124"/>
      <c r="GX310" s="124"/>
      <c r="GY310" s="141"/>
      <c r="GZ310" s="140"/>
      <c r="HA310" s="141"/>
      <c r="HC310" s="140"/>
      <c r="HS310" s="141"/>
      <c r="HT310" s="17" t="s">
        <v>2828</v>
      </c>
    </row>
    <row r="311" spans="1:228" s="138" customFormat="1" ht="12">
      <c r="A311" s="118">
        <v>305</v>
      </c>
      <c r="B311" s="17" t="s">
        <v>319</v>
      </c>
      <c r="C311" s="17">
        <v>0</v>
      </c>
      <c r="D311" s="139" t="s">
        <v>663</v>
      </c>
      <c r="E311" s="124" t="s">
        <v>1682</v>
      </c>
      <c r="F311" s="17" t="s">
        <v>2270</v>
      </c>
      <c r="G311" s="17" t="s">
        <v>79</v>
      </c>
      <c r="H311" s="119">
        <v>-17.739965000000002</v>
      </c>
      <c r="I311" s="120">
        <v>-63.170850999999999</v>
      </c>
      <c r="J311" s="17" t="s">
        <v>303</v>
      </c>
      <c r="K311" s="17" t="s">
        <v>176</v>
      </c>
      <c r="L311" s="17" t="s">
        <v>304</v>
      </c>
      <c r="M311" s="121" t="s">
        <v>177</v>
      </c>
      <c r="N311" s="122">
        <v>40</v>
      </c>
      <c r="O311" s="123" t="s">
        <v>78</v>
      </c>
      <c r="P311" s="17" t="s">
        <v>196</v>
      </c>
      <c r="Q311" s="121" t="s">
        <v>179</v>
      </c>
      <c r="R311" s="124">
        <v>3</v>
      </c>
      <c r="S311" s="124">
        <v>3</v>
      </c>
      <c r="T311" s="124">
        <v>0</v>
      </c>
      <c r="U311" s="124">
        <v>0</v>
      </c>
      <c r="V311" s="124">
        <v>3</v>
      </c>
      <c r="W311" s="124">
        <v>3</v>
      </c>
      <c r="X311" s="124">
        <v>3</v>
      </c>
      <c r="Y311" s="125">
        <v>0</v>
      </c>
      <c r="Z311" s="17">
        <v>15</v>
      </c>
      <c r="AA311" s="142"/>
      <c r="AB311" s="127" t="s">
        <v>333</v>
      </c>
      <c r="AC311" s="227" t="s">
        <v>192</v>
      </c>
      <c r="AD311" s="227">
        <v>3</v>
      </c>
      <c r="AE311" s="227" t="s">
        <v>181</v>
      </c>
      <c r="AF311" s="227">
        <v>1</v>
      </c>
      <c r="AG311" s="227" t="s">
        <v>193</v>
      </c>
      <c r="AH311" s="227" t="s">
        <v>194</v>
      </c>
      <c r="AI311" s="227">
        <v>3</v>
      </c>
      <c r="AJ311" s="227" t="s">
        <v>184</v>
      </c>
      <c r="AK311" s="227">
        <v>1</v>
      </c>
      <c r="AL311" s="227" t="s">
        <v>193</v>
      </c>
      <c r="AM311" s="227" t="s">
        <v>77</v>
      </c>
      <c r="AN311" s="227">
        <v>0</v>
      </c>
      <c r="AO311" s="227" t="s">
        <v>77</v>
      </c>
      <c r="AP311" s="227">
        <v>0</v>
      </c>
      <c r="AQ311" s="227" t="s">
        <v>77</v>
      </c>
      <c r="AR311" s="227" t="s">
        <v>198</v>
      </c>
      <c r="AS311" s="227">
        <v>3</v>
      </c>
      <c r="AT311" s="227" t="s">
        <v>325</v>
      </c>
      <c r="AU311" s="227">
        <v>1</v>
      </c>
      <c r="AV311" s="227" t="s">
        <v>189</v>
      </c>
      <c r="AW311" s="227" t="s">
        <v>322</v>
      </c>
      <c r="AX311" s="227">
        <v>3</v>
      </c>
      <c r="AY311" s="227" t="s">
        <v>326</v>
      </c>
      <c r="AZ311" s="227">
        <v>0</v>
      </c>
      <c r="BA311" s="227" t="s">
        <v>189</v>
      </c>
      <c r="BB311" s="227" t="s">
        <v>930</v>
      </c>
      <c r="BC311" s="227">
        <v>3</v>
      </c>
      <c r="BD311" s="227" t="s">
        <v>326</v>
      </c>
      <c r="BE311" s="227">
        <v>0</v>
      </c>
      <c r="BF311" s="227" t="s">
        <v>189</v>
      </c>
      <c r="BG311" s="227">
        <v>0</v>
      </c>
      <c r="BH311" s="227">
        <v>0</v>
      </c>
      <c r="BI311" s="227">
        <v>0</v>
      </c>
      <c r="BJ311" s="227">
        <v>0</v>
      </c>
      <c r="BK311" s="227">
        <v>0</v>
      </c>
      <c r="BL311" s="17">
        <v>15</v>
      </c>
      <c r="BM311" s="142"/>
      <c r="BN311" s="142"/>
      <c r="BO311" s="142"/>
      <c r="BP311" s="143">
        <v>2024</v>
      </c>
      <c r="BQ311" s="126" t="s">
        <v>171</v>
      </c>
      <c r="BT311" s="221" t="s">
        <v>2926</v>
      </c>
      <c r="BU311" s="118">
        <v>3</v>
      </c>
      <c r="BV311" s="17">
        <v>0</v>
      </c>
      <c r="BW311" s="17">
        <v>1</v>
      </c>
      <c r="BX311" s="17">
        <v>0</v>
      </c>
      <c r="BY311" s="17">
        <v>0</v>
      </c>
      <c r="BZ311" s="17">
        <v>2</v>
      </c>
      <c r="CA311" s="17"/>
      <c r="CB311" s="17">
        <v>6</v>
      </c>
      <c r="CC311" s="121">
        <v>15</v>
      </c>
      <c r="CD311" s="17"/>
      <c r="CE311" s="118">
        <v>0</v>
      </c>
      <c r="CF311" s="17">
        <v>0</v>
      </c>
      <c r="CG311" s="17">
        <v>0</v>
      </c>
      <c r="CH311" s="17">
        <v>0</v>
      </c>
      <c r="CI311" s="17">
        <v>0</v>
      </c>
      <c r="CJ311" s="17">
        <v>1</v>
      </c>
      <c r="CK311" s="17">
        <v>0</v>
      </c>
      <c r="CL311" s="121">
        <v>1</v>
      </c>
      <c r="CM311" s="17" t="s">
        <v>1297</v>
      </c>
      <c r="CN311" s="17" t="s">
        <v>1124</v>
      </c>
      <c r="CO311" s="17" t="s">
        <v>1125</v>
      </c>
      <c r="CP311" s="17">
        <v>10</v>
      </c>
      <c r="CQ311" s="118">
        <v>0</v>
      </c>
      <c r="CR311" s="17">
        <v>2</v>
      </c>
      <c r="CS311" s="124"/>
      <c r="CT311" s="138" t="s">
        <v>677</v>
      </c>
      <c r="CY311" s="141"/>
      <c r="CZ311" s="140"/>
      <c r="DC311" s="141"/>
      <c r="DD311" s="142"/>
      <c r="DF311" s="137"/>
      <c r="DG311" s="17" t="s">
        <v>1180</v>
      </c>
      <c r="DI311" s="126" t="s">
        <v>2809</v>
      </c>
      <c r="DJ311" s="118">
        <v>19</v>
      </c>
      <c r="DK311" s="118" t="s">
        <v>2810</v>
      </c>
      <c r="DL311" s="141"/>
      <c r="DM311" s="17" t="s">
        <v>1299</v>
      </c>
      <c r="DN311" s="139"/>
      <c r="DQ311" s="141"/>
      <c r="DY311" s="140"/>
      <c r="ED311" s="141"/>
      <c r="EK311" s="140"/>
      <c r="EL311" s="127"/>
      <c r="EM311" s="118">
        <v>70</v>
      </c>
      <c r="EN311" s="17">
        <v>6</v>
      </c>
      <c r="EO311" s="141"/>
      <c r="EP311" s="17">
        <v>59</v>
      </c>
      <c r="EQ311" s="140"/>
      <c r="ER311" s="141"/>
      <c r="EZ311" s="141"/>
      <c r="FB311" s="140"/>
      <c r="FI311" s="141"/>
      <c r="FK311" s="140"/>
      <c r="FZ311" s="141"/>
      <c r="GB311" s="137"/>
      <c r="GH311" s="141"/>
      <c r="GI311" s="137"/>
      <c r="GN311" s="141"/>
      <c r="GO311" s="137"/>
      <c r="GU311" s="141"/>
      <c r="GV311" s="137"/>
      <c r="GW311" s="124"/>
      <c r="GX311" s="124"/>
      <c r="GY311" s="141"/>
      <c r="GZ311" s="140"/>
      <c r="HA311" s="141"/>
      <c r="HC311" s="140"/>
      <c r="HS311" s="141"/>
      <c r="HT311" s="17" t="s">
        <v>2811</v>
      </c>
    </row>
    <row r="312" spans="1:228" s="138" customFormat="1" ht="12">
      <c r="A312" s="118">
        <v>306</v>
      </c>
      <c r="B312" s="17" t="s">
        <v>2271</v>
      </c>
      <c r="C312" s="17">
        <v>0</v>
      </c>
      <c r="D312" s="139" t="s">
        <v>663</v>
      </c>
      <c r="E312" s="124" t="s">
        <v>1764</v>
      </c>
      <c r="F312" s="17" t="s">
        <v>2272</v>
      </c>
      <c r="G312" s="17" t="s">
        <v>79</v>
      </c>
      <c r="H312" s="119">
        <v>-17.315462</v>
      </c>
      <c r="I312" s="120">
        <v>-63.269970000000001</v>
      </c>
      <c r="J312" s="17" t="s">
        <v>303</v>
      </c>
      <c r="K312" s="17" t="s">
        <v>705</v>
      </c>
      <c r="L312" s="17" t="s">
        <v>305</v>
      </c>
      <c r="M312" s="121" t="s">
        <v>177</v>
      </c>
      <c r="N312" s="122">
        <v>40</v>
      </c>
      <c r="O312" s="123" t="s">
        <v>78</v>
      </c>
      <c r="P312" s="17" t="s">
        <v>196</v>
      </c>
      <c r="Q312" s="121" t="s">
        <v>179</v>
      </c>
      <c r="R312" s="124">
        <v>3</v>
      </c>
      <c r="S312" s="124">
        <v>3</v>
      </c>
      <c r="T312" s="124">
        <v>0</v>
      </c>
      <c r="U312" s="124">
        <v>0</v>
      </c>
      <c r="V312" s="124">
        <v>3</v>
      </c>
      <c r="W312" s="124">
        <v>3</v>
      </c>
      <c r="X312" s="124">
        <v>3</v>
      </c>
      <c r="Y312" s="125">
        <v>0</v>
      </c>
      <c r="Z312" s="17">
        <v>15</v>
      </c>
      <c r="AA312" s="142"/>
      <c r="AB312" s="127" t="s">
        <v>309</v>
      </c>
      <c r="AC312" s="227" t="s">
        <v>192</v>
      </c>
      <c r="AD312" s="227">
        <v>3</v>
      </c>
      <c r="AE312" s="227" t="s">
        <v>254</v>
      </c>
      <c r="AF312" s="227">
        <v>1</v>
      </c>
      <c r="AG312" s="227" t="s">
        <v>189</v>
      </c>
      <c r="AH312" s="227" t="s">
        <v>222</v>
      </c>
      <c r="AI312" s="227">
        <v>3</v>
      </c>
      <c r="AJ312" s="227" t="s">
        <v>184</v>
      </c>
      <c r="AK312" s="227">
        <v>1</v>
      </c>
      <c r="AL312" s="227" t="s">
        <v>206</v>
      </c>
      <c r="AM312" s="227" t="s">
        <v>77</v>
      </c>
      <c r="AN312" s="227">
        <v>0</v>
      </c>
      <c r="AO312" s="227" t="s">
        <v>77</v>
      </c>
      <c r="AP312" s="227">
        <v>0</v>
      </c>
      <c r="AQ312" s="227" t="s">
        <v>77</v>
      </c>
      <c r="AR312" s="227" t="s">
        <v>315</v>
      </c>
      <c r="AS312" s="227">
        <v>3</v>
      </c>
      <c r="AT312" s="227" t="s">
        <v>255</v>
      </c>
      <c r="AU312" s="227">
        <v>0</v>
      </c>
      <c r="AV312" s="227" t="s">
        <v>189</v>
      </c>
      <c r="AW312" s="227" t="s">
        <v>234</v>
      </c>
      <c r="AX312" s="227">
        <v>3</v>
      </c>
      <c r="AY312" s="227" t="s">
        <v>255</v>
      </c>
      <c r="AZ312" s="227">
        <v>0</v>
      </c>
      <c r="BA312" s="227" t="s">
        <v>189</v>
      </c>
      <c r="BB312" s="227" t="s">
        <v>675</v>
      </c>
      <c r="BC312" s="227">
        <v>3</v>
      </c>
      <c r="BD312" s="227" t="s">
        <v>255</v>
      </c>
      <c r="BE312" s="227">
        <v>0</v>
      </c>
      <c r="BF312" s="227" t="s">
        <v>189</v>
      </c>
      <c r="BG312" s="227">
        <v>0</v>
      </c>
      <c r="BH312" s="227">
        <v>0</v>
      </c>
      <c r="BI312" s="227">
        <v>0</v>
      </c>
      <c r="BJ312" s="227">
        <v>0</v>
      </c>
      <c r="BK312" s="227">
        <v>0</v>
      </c>
      <c r="BL312" s="17">
        <v>15</v>
      </c>
      <c r="BM312" s="142"/>
      <c r="BN312" s="142"/>
      <c r="BO312" s="142"/>
      <c r="BP312" s="143">
        <v>2024</v>
      </c>
      <c r="BQ312" s="126" t="s">
        <v>171</v>
      </c>
      <c r="BT312" s="221" t="s">
        <v>2923</v>
      </c>
      <c r="BU312" s="118">
        <v>2</v>
      </c>
      <c r="BV312" s="17">
        <v>0</v>
      </c>
      <c r="BW312" s="17">
        <v>0</v>
      </c>
      <c r="BX312" s="17">
        <v>0</v>
      </c>
      <c r="BY312" s="17">
        <v>0</v>
      </c>
      <c r="BZ312" s="17">
        <v>2</v>
      </c>
      <c r="CA312" s="17"/>
      <c r="CB312" s="17">
        <v>4</v>
      </c>
      <c r="CC312" s="121">
        <v>15</v>
      </c>
      <c r="CD312" s="17"/>
      <c r="CE312" s="118">
        <v>0</v>
      </c>
      <c r="CF312" s="17">
        <v>0</v>
      </c>
      <c r="CG312" s="17">
        <v>0</v>
      </c>
      <c r="CH312" s="17">
        <v>0</v>
      </c>
      <c r="CI312" s="17">
        <v>0</v>
      </c>
      <c r="CJ312" s="17">
        <v>0</v>
      </c>
      <c r="CK312" s="17">
        <v>0</v>
      </c>
      <c r="CL312" s="121">
        <v>0</v>
      </c>
      <c r="CM312" s="17" t="s">
        <v>2924</v>
      </c>
      <c r="CN312" s="17" t="s">
        <v>1124</v>
      </c>
      <c r="CO312" s="17" t="s">
        <v>1448</v>
      </c>
      <c r="CP312" s="17">
        <v>5</v>
      </c>
      <c r="CQ312" s="118">
        <v>0</v>
      </c>
      <c r="CR312" s="17">
        <v>2</v>
      </c>
      <c r="CS312" s="124"/>
      <c r="CT312" s="138" t="s">
        <v>677</v>
      </c>
      <c r="CY312" s="141"/>
      <c r="CZ312" s="140"/>
      <c r="DC312" s="141"/>
      <c r="DD312" s="142"/>
      <c r="DF312" s="137"/>
      <c r="DG312" s="17" t="s">
        <v>1127</v>
      </c>
      <c r="DI312" s="126" t="s">
        <v>2822</v>
      </c>
      <c r="DJ312" s="118">
        <v>7</v>
      </c>
      <c r="DK312" s="118" t="s">
        <v>2823</v>
      </c>
      <c r="DL312" s="141"/>
      <c r="DM312" s="17" t="s">
        <v>130</v>
      </c>
      <c r="DN312" s="139"/>
      <c r="DQ312" s="141"/>
      <c r="DY312" s="140"/>
      <c r="ED312" s="141"/>
      <c r="EK312" s="140"/>
      <c r="EL312" s="127"/>
      <c r="EM312" s="118">
        <v>70</v>
      </c>
      <c r="EN312" s="17">
        <v>4</v>
      </c>
      <c r="EO312" s="141"/>
      <c r="EP312" s="17">
        <v>59</v>
      </c>
      <c r="EQ312" s="140"/>
      <c r="ER312" s="141"/>
      <c r="EZ312" s="141"/>
      <c r="FB312" s="140"/>
      <c r="FI312" s="141"/>
      <c r="FK312" s="140"/>
      <c r="FZ312" s="141"/>
      <c r="GB312" s="137"/>
      <c r="GH312" s="141"/>
      <c r="GI312" s="137"/>
      <c r="GN312" s="141"/>
      <c r="GO312" s="137"/>
      <c r="GU312" s="141"/>
      <c r="GV312" s="137"/>
      <c r="GW312" s="124"/>
      <c r="GX312" s="124"/>
      <c r="GY312" s="141"/>
      <c r="GZ312" s="140"/>
      <c r="HA312" s="141"/>
      <c r="HC312" s="140"/>
      <c r="HS312" s="141"/>
      <c r="HT312" s="17" t="s">
        <v>2823</v>
      </c>
    </row>
    <row r="313" spans="1:228" s="138" customFormat="1" ht="12">
      <c r="A313" s="118">
        <v>307</v>
      </c>
      <c r="B313" s="17">
        <v>0</v>
      </c>
      <c r="C313" s="17" t="s">
        <v>2037</v>
      </c>
      <c r="D313" s="139" t="s">
        <v>663</v>
      </c>
      <c r="E313" s="124" t="s">
        <v>605</v>
      </c>
      <c r="F313" s="17" t="s">
        <v>2273</v>
      </c>
      <c r="G313" s="17" t="s">
        <v>79</v>
      </c>
      <c r="H313" s="119">
        <v>-16.7044</v>
      </c>
      <c r="I313" s="120">
        <v>-60.971919999999997</v>
      </c>
      <c r="J313" s="17" t="s">
        <v>310</v>
      </c>
      <c r="K313" s="17" t="s">
        <v>2273</v>
      </c>
      <c r="L313" s="17" t="s">
        <v>2206</v>
      </c>
      <c r="M313" s="121" t="s">
        <v>177</v>
      </c>
      <c r="N313" s="122">
        <v>72</v>
      </c>
      <c r="O313" s="123" t="s">
        <v>245</v>
      </c>
      <c r="P313" s="17" t="s">
        <v>196</v>
      </c>
      <c r="Q313" s="121" t="s">
        <v>179</v>
      </c>
      <c r="R313" s="124">
        <v>3</v>
      </c>
      <c r="S313" s="124">
        <v>3</v>
      </c>
      <c r="T313" s="124">
        <v>0</v>
      </c>
      <c r="U313" s="124">
        <v>0</v>
      </c>
      <c r="V313" s="124">
        <v>3</v>
      </c>
      <c r="W313" s="124">
        <v>1</v>
      </c>
      <c r="X313" s="124">
        <v>0</v>
      </c>
      <c r="Y313" s="125">
        <v>2</v>
      </c>
      <c r="Z313" s="17">
        <v>12</v>
      </c>
      <c r="AA313" s="142"/>
      <c r="AB313" s="127" t="s">
        <v>1163</v>
      </c>
      <c r="AC313" s="227" t="s">
        <v>212</v>
      </c>
      <c r="AD313" s="227">
        <v>3</v>
      </c>
      <c r="AE313" s="227" t="s">
        <v>181</v>
      </c>
      <c r="AF313" s="227">
        <v>1</v>
      </c>
      <c r="AG313" s="227" t="s">
        <v>211</v>
      </c>
      <c r="AH313" s="227" t="s">
        <v>232</v>
      </c>
      <c r="AI313" s="227">
        <v>3</v>
      </c>
      <c r="AJ313" s="227" t="s">
        <v>184</v>
      </c>
      <c r="AK313" s="227">
        <v>1</v>
      </c>
      <c r="AL313" s="227" t="s">
        <v>206</v>
      </c>
      <c r="AM313" s="227" t="s">
        <v>77</v>
      </c>
      <c r="AN313" s="227">
        <v>0</v>
      </c>
      <c r="AO313" s="227" t="s">
        <v>77</v>
      </c>
      <c r="AP313" s="227">
        <v>0</v>
      </c>
      <c r="AQ313" s="227" t="s">
        <v>77</v>
      </c>
      <c r="AR313" s="227" t="s">
        <v>198</v>
      </c>
      <c r="AS313" s="227">
        <v>3</v>
      </c>
      <c r="AT313" s="227" t="s">
        <v>210</v>
      </c>
      <c r="AU313" s="227">
        <v>1</v>
      </c>
      <c r="AV313" s="227" t="s">
        <v>236</v>
      </c>
      <c r="AW313" s="227" t="s">
        <v>2135</v>
      </c>
      <c r="AX313" s="227">
        <v>1</v>
      </c>
      <c r="AY313" s="227" t="s">
        <v>230</v>
      </c>
      <c r="AZ313" s="227">
        <v>0</v>
      </c>
      <c r="BA313" s="227" t="s">
        <v>236</v>
      </c>
      <c r="BB313" s="227" t="s">
        <v>77</v>
      </c>
      <c r="BC313" s="227">
        <v>0</v>
      </c>
      <c r="BD313" s="227" t="s">
        <v>77</v>
      </c>
      <c r="BE313" s="227">
        <v>0</v>
      </c>
      <c r="BF313" s="227" t="s">
        <v>77</v>
      </c>
      <c r="BG313" s="227" t="s">
        <v>784</v>
      </c>
      <c r="BH313" s="227">
        <v>2</v>
      </c>
      <c r="BI313" s="227" t="s">
        <v>230</v>
      </c>
      <c r="BJ313" s="227">
        <v>0</v>
      </c>
      <c r="BK313" s="227" t="s">
        <v>236</v>
      </c>
      <c r="BL313" s="17">
        <v>12</v>
      </c>
      <c r="BM313" s="142"/>
      <c r="BN313" s="142"/>
      <c r="BO313" s="142"/>
      <c r="BP313" s="143">
        <v>2024</v>
      </c>
      <c r="BQ313" s="126" t="s">
        <v>171</v>
      </c>
      <c r="BT313" s="221" t="s">
        <v>3146</v>
      </c>
      <c r="BU313" s="118">
        <v>2</v>
      </c>
      <c r="BV313" s="17">
        <v>0</v>
      </c>
      <c r="BW313" s="17">
        <v>0</v>
      </c>
      <c r="BX313" s="17">
        <v>0</v>
      </c>
      <c r="BY313" s="17">
        <v>0</v>
      </c>
      <c r="BZ313" s="17">
        <v>1</v>
      </c>
      <c r="CA313" s="17"/>
      <c r="CB313" s="17">
        <v>3</v>
      </c>
      <c r="CC313" s="121">
        <v>12</v>
      </c>
      <c r="CD313" s="17"/>
      <c r="CE313" s="118">
        <v>0</v>
      </c>
      <c r="CF313" s="17">
        <v>0</v>
      </c>
      <c r="CG313" s="17">
        <v>0</v>
      </c>
      <c r="CH313" s="17">
        <v>0</v>
      </c>
      <c r="CI313" s="17">
        <v>0</v>
      </c>
      <c r="CJ313" s="17">
        <v>0</v>
      </c>
      <c r="CK313" s="17">
        <v>0</v>
      </c>
      <c r="CL313" s="121">
        <v>0</v>
      </c>
      <c r="CM313" s="17" t="s">
        <v>1485</v>
      </c>
      <c r="CN313" s="17" t="s">
        <v>3147</v>
      </c>
      <c r="CO313" s="17" t="s">
        <v>1486</v>
      </c>
      <c r="CP313" s="17">
        <v>2</v>
      </c>
      <c r="CQ313" s="118">
        <v>1</v>
      </c>
      <c r="CR313" s="17">
        <v>1</v>
      </c>
      <c r="CS313" s="124" t="s">
        <v>676</v>
      </c>
      <c r="CT313" s="138" t="s">
        <v>677</v>
      </c>
      <c r="CY313" s="141"/>
      <c r="CZ313" s="140"/>
      <c r="DC313" s="141"/>
      <c r="DD313" s="142"/>
      <c r="DF313" s="137"/>
      <c r="DG313" s="17" t="s">
        <v>1127</v>
      </c>
      <c r="DI313" s="126" t="s">
        <v>2744</v>
      </c>
      <c r="DJ313" s="118">
        <v>6</v>
      </c>
      <c r="DK313" s="118" t="s">
        <v>1487</v>
      </c>
      <c r="DL313" s="141"/>
      <c r="DM313" s="17" t="s">
        <v>130</v>
      </c>
      <c r="DN313" s="139"/>
      <c r="DQ313" s="141"/>
      <c r="DY313" s="140"/>
      <c r="ED313" s="141"/>
      <c r="EK313" s="140"/>
      <c r="EL313" s="127"/>
      <c r="EM313" s="118">
        <v>100</v>
      </c>
      <c r="EN313" s="17">
        <v>3</v>
      </c>
      <c r="EO313" s="141"/>
      <c r="EP313" s="17">
        <v>95</v>
      </c>
      <c r="EQ313" s="140"/>
      <c r="ER313" s="141"/>
      <c r="EZ313" s="141"/>
      <c r="FB313" s="140"/>
      <c r="FI313" s="141"/>
      <c r="FK313" s="140"/>
      <c r="FZ313" s="141"/>
      <c r="GB313" s="137"/>
      <c r="GH313" s="141"/>
      <c r="GI313" s="137"/>
      <c r="GN313" s="141"/>
      <c r="GO313" s="137"/>
      <c r="GU313" s="141"/>
      <c r="GV313" s="137"/>
      <c r="GW313" s="124"/>
      <c r="GX313" s="124"/>
      <c r="GY313" s="141"/>
      <c r="GZ313" s="140"/>
      <c r="HA313" s="141"/>
      <c r="HC313" s="140"/>
      <c r="HS313" s="141"/>
      <c r="HT313" s="17" t="s">
        <v>1487</v>
      </c>
    </row>
    <row r="314" spans="1:228" s="138" customFormat="1" ht="12">
      <c r="A314" s="118">
        <v>308</v>
      </c>
      <c r="B314" s="17" t="s">
        <v>2274</v>
      </c>
      <c r="C314" s="17">
        <v>0</v>
      </c>
      <c r="D314" s="139" t="s">
        <v>663</v>
      </c>
      <c r="E314" s="124" t="s">
        <v>1804</v>
      </c>
      <c r="F314" s="17" t="s">
        <v>2275</v>
      </c>
      <c r="G314" s="17">
        <v>0</v>
      </c>
      <c r="H314" s="119">
        <v>-17.363042</v>
      </c>
      <c r="I314" s="120">
        <v>-63.220199000000001</v>
      </c>
      <c r="J314" s="17" t="s">
        <v>303</v>
      </c>
      <c r="K314" s="17" t="s">
        <v>705</v>
      </c>
      <c r="L314" s="17" t="s">
        <v>305</v>
      </c>
      <c r="M314" s="121" t="s">
        <v>177</v>
      </c>
      <c r="N314" s="122">
        <v>60</v>
      </c>
      <c r="O314" s="123" t="s">
        <v>78</v>
      </c>
      <c r="P314" s="17" t="s">
        <v>202</v>
      </c>
      <c r="Q314" s="121" t="s">
        <v>179</v>
      </c>
      <c r="R314" s="124">
        <v>0</v>
      </c>
      <c r="S314" s="124">
        <v>3</v>
      </c>
      <c r="T314" s="124">
        <v>0</v>
      </c>
      <c r="U314" s="124">
        <v>0</v>
      </c>
      <c r="V314" s="124">
        <v>3</v>
      </c>
      <c r="W314" s="124">
        <v>3</v>
      </c>
      <c r="X314" s="124">
        <v>2</v>
      </c>
      <c r="Y314" s="125">
        <v>0</v>
      </c>
      <c r="Z314" s="17">
        <v>11</v>
      </c>
      <c r="AA314" s="142"/>
      <c r="AB314" s="127" t="s">
        <v>248</v>
      </c>
      <c r="AC314" s="227" t="s">
        <v>77</v>
      </c>
      <c r="AD314" s="227">
        <v>0</v>
      </c>
      <c r="AE314" s="227" t="s">
        <v>77</v>
      </c>
      <c r="AF314" s="227">
        <v>0</v>
      </c>
      <c r="AG314" s="227" t="s">
        <v>77</v>
      </c>
      <c r="AH314" s="227" t="s">
        <v>257</v>
      </c>
      <c r="AI314" s="227">
        <v>3</v>
      </c>
      <c r="AJ314" s="227" t="s">
        <v>248</v>
      </c>
      <c r="AK314" s="227">
        <v>1</v>
      </c>
      <c r="AL314" s="227" t="s">
        <v>189</v>
      </c>
      <c r="AM314" s="227" t="s">
        <v>77</v>
      </c>
      <c r="AN314" s="227">
        <v>0</v>
      </c>
      <c r="AO314" s="227" t="s">
        <v>77</v>
      </c>
      <c r="AP314" s="227">
        <v>0</v>
      </c>
      <c r="AQ314" s="227" t="s">
        <v>77</v>
      </c>
      <c r="AR314" s="227" t="s">
        <v>198</v>
      </c>
      <c r="AS314" s="227">
        <v>3</v>
      </c>
      <c r="AT314" s="227" t="s">
        <v>249</v>
      </c>
      <c r="AU314" s="227">
        <v>0</v>
      </c>
      <c r="AV314" s="227" t="s">
        <v>189</v>
      </c>
      <c r="AW314" s="227" t="s">
        <v>221</v>
      </c>
      <c r="AX314" s="227">
        <v>3</v>
      </c>
      <c r="AY314" s="227" t="s">
        <v>249</v>
      </c>
      <c r="AZ314" s="227">
        <v>0</v>
      </c>
      <c r="BA314" s="227" t="s">
        <v>77</v>
      </c>
      <c r="BB314" s="227" t="s">
        <v>258</v>
      </c>
      <c r="BC314" s="227">
        <v>2</v>
      </c>
      <c r="BD314" s="227" t="s">
        <v>249</v>
      </c>
      <c r="BE314" s="227">
        <v>0</v>
      </c>
      <c r="BF314" s="227" t="s">
        <v>189</v>
      </c>
      <c r="BG314" s="227">
        <v>0</v>
      </c>
      <c r="BH314" s="227">
        <v>0</v>
      </c>
      <c r="BI314" s="227">
        <v>0</v>
      </c>
      <c r="BJ314" s="227">
        <v>0</v>
      </c>
      <c r="BK314" s="227">
        <v>0</v>
      </c>
      <c r="BL314" s="17">
        <v>11</v>
      </c>
      <c r="BM314" s="142"/>
      <c r="BN314" s="142"/>
      <c r="BO314" s="142"/>
      <c r="BP314" s="143">
        <v>2024</v>
      </c>
      <c r="BQ314" s="126" t="s">
        <v>172</v>
      </c>
      <c r="BT314" s="221" t="s">
        <v>3148</v>
      </c>
      <c r="BU314" s="118">
        <v>0</v>
      </c>
      <c r="BV314" s="17">
        <v>1</v>
      </c>
      <c r="BW314" s="17">
        <v>0</v>
      </c>
      <c r="BX314" s="17">
        <v>0</v>
      </c>
      <c r="BY314" s="17">
        <v>0</v>
      </c>
      <c r="BZ314" s="17">
        <v>2</v>
      </c>
      <c r="CA314" s="17"/>
      <c r="CB314" s="17">
        <v>3</v>
      </c>
      <c r="CC314" s="121">
        <v>11</v>
      </c>
      <c r="CD314" s="17"/>
      <c r="CE314" s="118">
        <v>0</v>
      </c>
      <c r="CF314" s="17">
        <v>0</v>
      </c>
      <c r="CG314" s="17">
        <v>1</v>
      </c>
      <c r="CH314" s="17">
        <v>0</v>
      </c>
      <c r="CI314" s="17">
        <v>0</v>
      </c>
      <c r="CJ314" s="17">
        <v>0</v>
      </c>
      <c r="CK314" s="17">
        <v>0</v>
      </c>
      <c r="CL314" s="121">
        <v>1</v>
      </c>
      <c r="CM314" s="17" t="s">
        <v>3149</v>
      </c>
      <c r="CN314" s="17" t="s">
        <v>2805</v>
      </c>
      <c r="CO314" s="17" t="s">
        <v>1432</v>
      </c>
      <c r="CP314" s="17">
        <v>3</v>
      </c>
      <c r="CQ314" s="118">
        <v>0</v>
      </c>
      <c r="CR314" s="17">
        <v>2</v>
      </c>
      <c r="CS314" s="124"/>
      <c r="CT314" s="138" t="s">
        <v>677</v>
      </c>
      <c r="CY314" s="141"/>
      <c r="CZ314" s="140"/>
      <c r="DC314" s="141"/>
      <c r="DD314" s="142"/>
      <c r="DF314" s="137"/>
      <c r="DG314" s="17" t="s">
        <v>1137</v>
      </c>
      <c r="DI314" s="126" t="s">
        <v>3150</v>
      </c>
      <c r="DJ314" s="118">
        <v>3</v>
      </c>
      <c r="DK314" s="118" t="s">
        <v>3151</v>
      </c>
      <c r="DL314" s="141"/>
      <c r="DM314" s="17" t="s">
        <v>1120</v>
      </c>
      <c r="DN314" s="139"/>
      <c r="DQ314" s="141"/>
      <c r="DY314" s="140"/>
      <c r="ED314" s="141"/>
      <c r="EK314" s="140"/>
      <c r="EL314" s="127"/>
      <c r="EM314" s="118">
        <v>100</v>
      </c>
      <c r="EN314" s="17">
        <v>3</v>
      </c>
      <c r="EO314" s="141"/>
      <c r="EP314" s="17">
        <v>81</v>
      </c>
      <c r="EQ314" s="140"/>
      <c r="ER314" s="141"/>
      <c r="EZ314" s="141"/>
      <c r="FB314" s="140"/>
      <c r="FI314" s="141"/>
      <c r="FK314" s="140"/>
      <c r="FZ314" s="141"/>
      <c r="GB314" s="137"/>
      <c r="GH314" s="141"/>
      <c r="GI314" s="137"/>
      <c r="GN314" s="141"/>
      <c r="GO314" s="137"/>
      <c r="GU314" s="141"/>
      <c r="GV314" s="137"/>
      <c r="GW314" s="124"/>
      <c r="GX314" s="124"/>
      <c r="GY314" s="141"/>
      <c r="GZ314" s="140"/>
      <c r="HA314" s="141"/>
      <c r="HC314" s="140"/>
      <c r="HS314" s="141"/>
      <c r="HT314" s="17" t="s">
        <v>3152</v>
      </c>
    </row>
    <row r="315" spans="1:228" s="138" customFormat="1" ht="12">
      <c r="A315" s="118">
        <v>309</v>
      </c>
      <c r="B315" s="17" t="s">
        <v>1054</v>
      </c>
      <c r="C315" s="17">
        <v>0</v>
      </c>
      <c r="D315" s="139" t="s">
        <v>663</v>
      </c>
      <c r="E315" s="124" t="s">
        <v>1822</v>
      </c>
      <c r="F315" s="17" t="s">
        <v>2276</v>
      </c>
      <c r="G315" s="17" t="s">
        <v>79</v>
      </c>
      <c r="H315" s="119">
        <v>-17.970319</v>
      </c>
      <c r="I315" s="120">
        <v>-67.115194000000002</v>
      </c>
      <c r="J315" s="17">
        <v>0</v>
      </c>
      <c r="K315" s="17" t="s">
        <v>179</v>
      </c>
      <c r="L315" s="17" t="s">
        <v>179</v>
      </c>
      <c r="M315" s="121" t="s">
        <v>1051</v>
      </c>
      <c r="N315" s="122">
        <v>10</v>
      </c>
      <c r="O315" s="123" t="s">
        <v>78</v>
      </c>
      <c r="P315" s="17" t="s">
        <v>202</v>
      </c>
      <c r="Q315" s="121">
        <v>0</v>
      </c>
      <c r="R315" s="124">
        <v>0</v>
      </c>
      <c r="S315" s="124">
        <v>0</v>
      </c>
      <c r="T315" s="124">
        <v>3</v>
      </c>
      <c r="U315" s="124">
        <v>0</v>
      </c>
      <c r="V315" s="124">
        <v>2</v>
      </c>
      <c r="W315" s="124">
        <v>0</v>
      </c>
      <c r="X315" s="124">
        <v>0</v>
      </c>
      <c r="Y315" s="125">
        <v>3</v>
      </c>
      <c r="Z315" s="17">
        <v>8</v>
      </c>
      <c r="AA315" s="142"/>
      <c r="AB315" s="127" t="s">
        <v>1346</v>
      </c>
      <c r="AC315" s="227" t="s">
        <v>257</v>
      </c>
      <c r="AD315" s="227">
        <v>3</v>
      </c>
      <c r="AE315" s="227" t="s">
        <v>853</v>
      </c>
      <c r="AF315" s="227">
        <v>1</v>
      </c>
      <c r="AG315" s="227" t="s">
        <v>189</v>
      </c>
      <c r="AH315" s="227" t="s">
        <v>1057</v>
      </c>
      <c r="AI315" s="227">
        <v>0</v>
      </c>
      <c r="AJ315" s="227" t="s">
        <v>854</v>
      </c>
      <c r="AK315" s="227">
        <v>2</v>
      </c>
      <c r="AL315" s="227" t="s">
        <v>189</v>
      </c>
      <c r="AM315" s="227" t="s">
        <v>77</v>
      </c>
      <c r="AN315" s="227">
        <v>0</v>
      </c>
      <c r="AO315" s="227" t="s">
        <v>77</v>
      </c>
      <c r="AP315" s="227">
        <v>2</v>
      </c>
      <c r="AQ315" s="227" t="s">
        <v>77</v>
      </c>
      <c r="AR315" s="227" t="s">
        <v>1058</v>
      </c>
      <c r="AS315" s="227">
        <v>2</v>
      </c>
      <c r="AT315" s="227" t="s">
        <v>325</v>
      </c>
      <c r="AU315" s="227">
        <v>1</v>
      </c>
      <c r="AV315" s="227" t="s">
        <v>189</v>
      </c>
      <c r="AW315" s="227" t="s">
        <v>77</v>
      </c>
      <c r="AX315" s="227">
        <v>0</v>
      </c>
      <c r="AY315" s="227" t="s">
        <v>77</v>
      </c>
      <c r="AZ315" s="227">
        <v>0</v>
      </c>
      <c r="BA315" s="227" t="s">
        <v>77</v>
      </c>
      <c r="BB315" s="227" t="s">
        <v>77</v>
      </c>
      <c r="BC315" s="227">
        <v>0</v>
      </c>
      <c r="BD315" s="227" t="s">
        <v>77</v>
      </c>
      <c r="BE315" s="227">
        <v>0</v>
      </c>
      <c r="BF315" s="227" t="s">
        <v>77</v>
      </c>
      <c r="BG315" s="227" t="s">
        <v>749</v>
      </c>
      <c r="BH315" s="227">
        <v>3</v>
      </c>
      <c r="BI315" s="227" t="s">
        <v>326</v>
      </c>
      <c r="BJ315" s="227">
        <v>0</v>
      </c>
      <c r="BK315" s="227" t="s">
        <v>189</v>
      </c>
      <c r="BL315" s="17">
        <v>8</v>
      </c>
      <c r="BM315" s="142"/>
      <c r="BN315" s="142"/>
      <c r="BO315" s="142"/>
      <c r="BP315" s="143">
        <v>2024</v>
      </c>
      <c r="BQ315" s="126" t="s">
        <v>171</v>
      </c>
      <c r="BT315" s="221" t="s">
        <v>2824</v>
      </c>
      <c r="BU315" s="118">
        <v>0</v>
      </c>
      <c r="BV315" s="17">
        <v>0</v>
      </c>
      <c r="BW315" s="17">
        <v>0</v>
      </c>
      <c r="BX315" s="17">
        <v>0</v>
      </c>
      <c r="BY315" s="17">
        <v>0</v>
      </c>
      <c r="BZ315" s="17">
        <v>2</v>
      </c>
      <c r="CA315" s="17"/>
      <c r="CB315" s="17">
        <v>2</v>
      </c>
      <c r="CC315" s="121">
        <v>8</v>
      </c>
      <c r="CD315" s="17"/>
      <c r="CE315" s="118">
        <v>0</v>
      </c>
      <c r="CF315" s="17">
        <v>0</v>
      </c>
      <c r="CG315" s="17">
        <v>0</v>
      </c>
      <c r="CH315" s="17">
        <v>0</v>
      </c>
      <c r="CI315" s="17">
        <v>0</v>
      </c>
      <c r="CJ315" s="17">
        <v>1</v>
      </c>
      <c r="CK315" s="17">
        <v>0</v>
      </c>
      <c r="CL315" s="121">
        <v>1</v>
      </c>
      <c r="CM315" s="17" t="s">
        <v>1385</v>
      </c>
      <c r="CN315" s="17" t="s">
        <v>1124</v>
      </c>
      <c r="CO315" s="17" t="s">
        <v>1125</v>
      </c>
      <c r="CP315" s="17">
        <v>16</v>
      </c>
      <c r="CQ315" s="118">
        <v>0</v>
      </c>
      <c r="CR315" s="17">
        <v>2</v>
      </c>
      <c r="CS315" s="124"/>
      <c r="CT315" s="138" t="s">
        <v>677</v>
      </c>
      <c r="CY315" s="141"/>
      <c r="CZ315" s="140"/>
      <c r="DC315" s="141"/>
      <c r="DD315" s="142"/>
      <c r="DF315" s="137"/>
      <c r="DG315" s="17" t="s">
        <v>1180</v>
      </c>
      <c r="DI315" s="126" t="s">
        <v>2909</v>
      </c>
      <c r="DJ315" s="118">
        <v>5</v>
      </c>
      <c r="DK315" s="118" t="s">
        <v>2910</v>
      </c>
      <c r="DL315" s="141"/>
      <c r="DM315" s="17" t="s">
        <v>1299</v>
      </c>
      <c r="DN315" s="139"/>
      <c r="DQ315" s="141"/>
      <c r="DY315" s="140"/>
      <c r="ED315" s="141"/>
      <c r="EK315" s="140"/>
      <c r="EL315" s="127"/>
      <c r="EM315" s="118">
        <v>30</v>
      </c>
      <c r="EN315" s="17">
        <v>2</v>
      </c>
      <c r="EO315" s="141"/>
      <c r="EP315" s="17">
        <v>25</v>
      </c>
      <c r="EQ315" s="140"/>
      <c r="ER315" s="141"/>
      <c r="EZ315" s="141"/>
      <c r="FB315" s="140"/>
      <c r="FI315" s="141"/>
      <c r="FK315" s="140"/>
      <c r="FZ315" s="141"/>
      <c r="GB315" s="137"/>
      <c r="GH315" s="141"/>
      <c r="GI315" s="137"/>
      <c r="GN315" s="141"/>
      <c r="GO315" s="137"/>
      <c r="GU315" s="141"/>
      <c r="GV315" s="137"/>
      <c r="GW315" s="124"/>
      <c r="GX315" s="124"/>
      <c r="GY315" s="141"/>
      <c r="GZ315" s="140"/>
      <c r="HA315" s="141"/>
      <c r="HC315" s="140"/>
      <c r="HS315" s="141"/>
      <c r="HT315" s="17" t="s">
        <v>2911</v>
      </c>
    </row>
    <row r="316" spans="1:228" s="138" customFormat="1" ht="12">
      <c r="A316" s="118">
        <v>310</v>
      </c>
      <c r="B316" s="17" t="s">
        <v>670</v>
      </c>
      <c r="C316" s="17">
        <v>0</v>
      </c>
      <c r="D316" s="139" t="s">
        <v>663</v>
      </c>
      <c r="E316" s="124" t="s">
        <v>1784</v>
      </c>
      <c r="F316" s="17" t="s">
        <v>2277</v>
      </c>
      <c r="G316" s="17" t="s">
        <v>79</v>
      </c>
      <c r="H316" s="119">
        <v>-17.799063</v>
      </c>
      <c r="I316" s="120">
        <v>-63.092427000000001</v>
      </c>
      <c r="J316" s="17" t="s">
        <v>303</v>
      </c>
      <c r="K316" s="17" t="s">
        <v>176</v>
      </c>
      <c r="L316" s="17" t="s">
        <v>304</v>
      </c>
      <c r="M316" s="121" t="s">
        <v>177</v>
      </c>
      <c r="N316" s="122">
        <v>40</v>
      </c>
      <c r="O316" s="123" t="s">
        <v>78</v>
      </c>
      <c r="P316" s="17" t="s">
        <v>178</v>
      </c>
      <c r="Q316" s="121" t="s">
        <v>179</v>
      </c>
      <c r="R316" s="124">
        <v>3</v>
      </c>
      <c r="S316" s="124">
        <v>3</v>
      </c>
      <c r="T316" s="124">
        <v>0</v>
      </c>
      <c r="U316" s="124">
        <v>0</v>
      </c>
      <c r="V316" s="124">
        <v>0</v>
      </c>
      <c r="W316" s="124">
        <v>3</v>
      </c>
      <c r="X316" s="124">
        <v>3</v>
      </c>
      <c r="Y316" s="125">
        <v>0</v>
      </c>
      <c r="Z316" s="17">
        <v>12</v>
      </c>
      <c r="AA316" s="142"/>
      <c r="AB316" s="127" t="s">
        <v>191</v>
      </c>
      <c r="AC316" s="227" t="s">
        <v>194</v>
      </c>
      <c r="AD316" s="227">
        <v>3</v>
      </c>
      <c r="AE316" s="227" t="s">
        <v>181</v>
      </c>
      <c r="AF316" s="227">
        <v>1</v>
      </c>
      <c r="AG316" s="227" t="s">
        <v>211</v>
      </c>
      <c r="AH316" s="227" t="s">
        <v>222</v>
      </c>
      <c r="AI316" s="227">
        <v>3</v>
      </c>
      <c r="AJ316" s="227" t="s">
        <v>184</v>
      </c>
      <c r="AK316" s="227">
        <v>1</v>
      </c>
      <c r="AL316" s="227" t="s">
        <v>206</v>
      </c>
      <c r="AM316" s="227" t="s">
        <v>77</v>
      </c>
      <c r="AN316" s="227">
        <v>0</v>
      </c>
      <c r="AO316" s="227" t="s">
        <v>77</v>
      </c>
      <c r="AP316" s="227">
        <v>0</v>
      </c>
      <c r="AQ316" s="227" t="s">
        <v>77</v>
      </c>
      <c r="AR316" s="227" t="s">
        <v>77</v>
      </c>
      <c r="AS316" s="227">
        <v>0</v>
      </c>
      <c r="AT316" s="227" t="s">
        <v>77</v>
      </c>
      <c r="AU316" s="227">
        <v>0</v>
      </c>
      <c r="AV316" s="227" t="s">
        <v>77</v>
      </c>
      <c r="AW316" s="227" t="s">
        <v>186</v>
      </c>
      <c r="AX316" s="227">
        <v>3</v>
      </c>
      <c r="AY316" s="227" t="s">
        <v>187</v>
      </c>
      <c r="AZ316" s="227">
        <v>1</v>
      </c>
      <c r="BA316" s="227" t="s">
        <v>236</v>
      </c>
      <c r="BB316" s="227" t="s">
        <v>675</v>
      </c>
      <c r="BC316" s="227">
        <v>3</v>
      </c>
      <c r="BD316" s="227" t="s">
        <v>229</v>
      </c>
      <c r="BE316" s="227">
        <v>0</v>
      </c>
      <c r="BF316" s="227" t="s">
        <v>236</v>
      </c>
      <c r="BG316" s="227">
        <v>0</v>
      </c>
      <c r="BH316" s="227">
        <v>0</v>
      </c>
      <c r="BI316" s="227">
        <v>0</v>
      </c>
      <c r="BJ316" s="227">
        <v>0</v>
      </c>
      <c r="BK316" s="227">
        <v>0</v>
      </c>
      <c r="BL316" s="17">
        <v>12</v>
      </c>
      <c r="BM316" s="142"/>
      <c r="BN316" s="142"/>
      <c r="BO316" s="142"/>
      <c r="BP316" s="143">
        <v>2024</v>
      </c>
      <c r="BQ316" s="126" t="s">
        <v>171</v>
      </c>
      <c r="BT316" s="221" t="s">
        <v>2818</v>
      </c>
      <c r="BU316" s="118">
        <v>3</v>
      </c>
      <c r="BV316" s="17">
        <v>0</v>
      </c>
      <c r="BW316" s="17">
        <v>0</v>
      </c>
      <c r="BX316" s="17">
        <v>0</v>
      </c>
      <c r="BY316" s="17">
        <v>0</v>
      </c>
      <c r="BZ316" s="17">
        <v>3</v>
      </c>
      <c r="CA316" s="17"/>
      <c r="CB316" s="17">
        <v>6</v>
      </c>
      <c r="CC316" s="121">
        <v>12</v>
      </c>
      <c r="CD316" s="17"/>
      <c r="CE316" s="118">
        <v>0</v>
      </c>
      <c r="CF316" s="17">
        <v>0</v>
      </c>
      <c r="CG316" s="17">
        <v>0</v>
      </c>
      <c r="CH316" s="17">
        <v>0</v>
      </c>
      <c r="CI316" s="17">
        <v>0</v>
      </c>
      <c r="CJ316" s="17">
        <v>0</v>
      </c>
      <c r="CK316" s="17">
        <v>0</v>
      </c>
      <c r="CL316" s="121">
        <v>0</v>
      </c>
      <c r="CM316" s="17" t="s">
        <v>1123</v>
      </c>
      <c r="CN316" s="17" t="s">
        <v>1107</v>
      </c>
      <c r="CO316" s="17" t="s">
        <v>1125</v>
      </c>
      <c r="CP316" s="17">
        <v>26</v>
      </c>
      <c r="CQ316" s="118">
        <v>1</v>
      </c>
      <c r="CR316" s="17">
        <v>2</v>
      </c>
      <c r="CS316" s="124" t="s">
        <v>676</v>
      </c>
      <c r="CT316" s="138" t="s">
        <v>677</v>
      </c>
      <c r="CY316" s="141"/>
      <c r="CZ316" s="140"/>
      <c r="DC316" s="141"/>
      <c r="DD316" s="142"/>
      <c r="DF316" s="137"/>
      <c r="DG316" s="17" t="s">
        <v>1127</v>
      </c>
      <c r="DI316" s="126" t="s">
        <v>2682</v>
      </c>
      <c r="DJ316" s="118">
        <v>9</v>
      </c>
      <c r="DK316" s="118" t="s">
        <v>1332</v>
      </c>
      <c r="DL316" s="141"/>
      <c r="DM316" s="17" t="s">
        <v>130</v>
      </c>
      <c r="DN316" s="139"/>
      <c r="DQ316" s="141"/>
      <c r="DY316" s="140"/>
      <c r="ED316" s="141"/>
      <c r="EK316" s="140"/>
      <c r="EL316" s="127"/>
      <c r="EM316" s="118">
        <v>70</v>
      </c>
      <c r="EN316" s="17">
        <v>6</v>
      </c>
      <c r="EO316" s="141"/>
      <c r="EP316" s="17">
        <v>59</v>
      </c>
      <c r="EQ316" s="140"/>
      <c r="ER316" s="141"/>
      <c r="EZ316" s="141"/>
      <c r="FB316" s="140"/>
      <c r="FI316" s="141"/>
      <c r="FK316" s="140"/>
      <c r="FZ316" s="141"/>
      <c r="GB316" s="137"/>
      <c r="GH316" s="141"/>
      <c r="GI316" s="137"/>
      <c r="GN316" s="141"/>
      <c r="GO316" s="137"/>
      <c r="GU316" s="141"/>
      <c r="GV316" s="137"/>
      <c r="GW316" s="124"/>
      <c r="GX316" s="124"/>
      <c r="GY316" s="141"/>
      <c r="GZ316" s="140"/>
      <c r="HA316" s="141"/>
      <c r="HC316" s="140"/>
      <c r="HS316" s="141"/>
      <c r="HT316" s="17" t="s">
        <v>1332</v>
      </c>
    </row>
    <row r="317" spans="1:228" s="138" customFormat="1" ht="12">
      <c r="A317" s="118">
        <v>311</v>
      </c>
      <c r="B317" s="17">
        <v>0</v>
      </c>
      <c r="C317" s="17">
        <v>0</v>
      </c>
      <c r="D317" s="139" t="s">
        <v>663</v>
      </c>
      <c r="E317" s="124" t="s">
        <v>1872</v>
      </c>
      <c r="F317" s="17" t="s">
        <v>2278</v>
      </c>
      <c r="G317" s="17" t="s">
        <v>79</v>
      </c>
      <c r="H317" s="119">
        <v>-17.786728</v>
      </c>
      <c r="I317" s="120">
        <v>-63.217036999999998</v>
      </c>
      <c r="J317" s="17" t="s">
        <v>303</v>
      </c>
      <c r="K317" s="17" t="s">
        <v>176</v>
      </c>
      <c r="L317" s="17" t="s">
        <v>304</v>
      </c>
      <c r="M317" s="121" t="s">
        <v>177</v>
      </c>
      <c r="N317" s="122">
        <v>40</v>
      </c>
      <c r="O317" s="123" t="s">
        <v>78</v>
      </c>
      <c r="P317" s="17" t="s">
        <v>213</v>
      </c>
      <c r="Q317" s="121" t="s">
        <v>179</v>
      </c>
      <c r="R317" s="124">
        <v>3</v>
      </c>
      <c r="S317" s="124">
        <v>3</v>
      </c>
      <c r="T317" s="124">
        <v>0</v>
      </c>
      <c r="U317" s="124">
        <v>0</v>
      </c>
      <c r="V317" s="124">
        <v>3</v>
      </c>
      <c r="W317" s="124">
        <v>3</v>
      </c>
      <c r="X317" s="124">
        <v>1</v>
      </c>
      <c r="Y317" s="125">
        <v>0</v>
      </c>
      <c r="Z317" s="17">
        <v>13</v>
      </c>
      <c r="AA317" s="142"/>
      <c r="AB317" s="127" t="s">
        <v>333</v>
      </c>
      <c r="AC317" s="227" t="s">
        <v>223</v>
      </c>
      <c r="AD317" s="227">
        <v>3</v>
      </c>
      <c r="AE317" s="227" t="s">
        <v>181</v>
      </c>
      <c r="AF317" s="227">
        <v>1</v>
      </c>
      <c r="AG317" s="227" t="s">
        <v>211</v>
      </c>
      <c r="AH317" s="227" t="s">
        <v>222</v>
      </c>
      <c r="AI317" s="227">
        <v>3</v>
      </c>
      <c r="AJ317" s="227" t="s">
        <v>184</v>
      </c>
      <c r="AK317" s="227">
        <v>1</v>
      </c>
      <c r="AL317" s="227" t="s">
        <v>195</v>
      </c>
      <c r="AM317" s="227" t="s">
        <v>77</v>
      </c>
      <c r="AN317" s="227">
        <v>0</v>
      </c>
      <c r="AO317" s="227" t="s">
        <v>77</v>
      </c>
      <c r="AP317" s="227">
        <v>0</v>
      </c>
      <c r="AQ317" s="227" t="s">
        <v>77</v>
      </c>
      <c r="AR317" s="227" t="s">
        <v>198</v>
      </c>
      <c r="AS317" s="227">
        <v>3</v>
      </c>
      <c r="AT317" s="227" t="s">
        <v>326</v>
      </c>
      <c r="AU317" s="227">
        <v>0</v>
      </c>
      <c r="AV317" s="227" t="s">
        <v>189</v>
      </c>
      <c r="AW317" s="227" t="s">
        <v>218</v>
      </c>
      <c r="AX317" s="227">
        <v>3</v>
      </c>
      <c r="AY317" s="227" t="s">
        <v>325</v>
      </c>
      <c r="AZ317" s="227">
        <v>1</v>
      </c>
      <c r="BA317" s="227" t="s">
        <v>189</v>
      </c>
      <c r="BB317" s="227" t="s">
        <v>252</v>
      </c>
      <c r="BC317" s="227">
        <v>1</v>
      </c>
      <c r="BD317" s="227" t="s">
        <v>326</v>
      </c>
      <c r="BE317" s="227">
        <v>0</v>
      </c>
      <c r="BF317" s="227" t="s">
        <v>189</v>
      </c>
      <c r="BG317" s="227">
        <v>0</v>
      </c>
      <c r="BH317" s="227">
        <v>0</v>
      </c>
      <c r="BI317" s="227">
        <v>0</v>
      </c>
      <c r="BJ317" s="227">
        <v>0</v>
      </c>
      <c r="BK317" s="227">
        <v>0</v>
      </c>
      <c r="BL317" s="17">
        <v>13</v>
      </c>
      <c r="BM317" s="142"/>
      <c r="BN317" s="142"/>
      <c r="BO317" s="142"/>
      <c r="BP317" s="143">
        <v>2024</v>
      </c>
      <c r="BQ317" s="126" t="s">
        <v>171</v>
      </c>
      <c r="BT317" s="221" t="s">
        <v>3153</v>
      </c>
      <c r="BU317" s="118">
        <v>1</v>
      </c>
      <c r="BV317" s="17">
        <v>0</v>
      </c>
      <c r="BW317" s="17">
        <v>0</v>
      </c>
      <c r="BX317" s="17">
        <v>2</v>
      </c>
      <c r="BY317" s="17">
        <v>0</v>
      </c>
      <c r="BZ317" s="17">
        <v>1</v>
      </c>
      <c r="CA317" s="17"/>
      <c r="CB317" s="17">
        <v>4</v>
      </c>
      <c r="CC317" s="121">
        <v>13</v>
      </c>
      <c r="CD317" s="17"/>
      <c r="CE317" s="118">
        <v>0</v>
      </c>
      <c r="CF317" s="17">
        <v>0</v>
      </c>
      <c r="CG317" s="17">
        <v>2</v>
      </c>
      <c r="CH317" s="17">
        <v>0</v>
      </c>
      <c r="CI317" s="17">
        <v>0</v>
      </c>
      <c r="CJ317" s="17">
        <v>0</v>
      </c>
      <c r="CK317" s="17">
        <v>0</v>
      </c>
      <c r="CL317" s="121">
        <v>2</v>
      </c>
      <c r="CM317" s="17" t="s">
        <v>3154</v>
      </c>
      <c r="CN317" s="17" t="s">
        <v>1569</v>
      </c>
      <c r="CO317" s="17" t="s">
        <v>1570</v>
      </c>
      <c r="CP317" s="17">
        <v>2</v>
      </c>
      <c r="CQ317" s="118">
        <v>0</v>
      </c>
      <c r="CR317" s="17">
        <v>1</v>
      </c>
      <c r="CS317" s="124"/>
      <c r="CT317" s="138" t="s">
        <v>677</v>
      </c>
      <c r="CY317" s="141"/>
      <c r="CZ317" s="140"/>
      <c r="DC317" s="141"/>
      <c r="DD317" s="142"/>
      <c r="DF317" s="137"/>
      <c r="DG317" s="17" t="s">
        <v>1137</v>
      </c>
      <c r="DI317" s="126" t="s">
        <v>3122</v>
      </c>
      <c r="DJ317" s="118">
        <v>11</v>
      </c>
      <c r="DK317" s="118" t="s">
        <v>3155</v>
      </c>
      <c r="DL317" s="141"/>
      <c r="DM317" s="17" t="s">
        <v>1139</v>
      </c>
      <c r="DN317" s="139"/>
      <c r="DQ317" s="141"/>
      <c r="DY317" s="140"/>
      <c r="ED317" s="141"/>
      <c r="EK317" s="140"/>
      <c r="EL317" s="127"/>
      <c r="EM317" s="118">
        <v>70</v>
      </c>
      <c r="EN317" s="17">
        <v>4</v>
      </c>
      <c r="EO317" s="141"/>
      <c r="EP317" s="17">
        <v>59</v>
      </c>
      <c r="EQ317" s="140"/>
      <c r="ER317" s="141"/>
      <c r="EZ317" s="141"/>
      <c r="FB317" s="140"/>
      <c r="FI317" s="141"/>
      <c r="FK317" s="140"/>
      <c r="FZ317" s="141"/>
      <c r="GB317" s="137"/>
      <c r="GH317" s="141"/>
      <c r="GI317" s="137"/>
      <c r="GN317" s="141"/>
      <c r="GO317" s="137"/>
      <c r="GU317" s="141"/>
      <c r="GV317" s="137"/>
      <c r="GW317" s="124"/>
      <c r="GX317" s="124"/>
      <c r="GY317" s="141"/>
      <c r="GZ317" s="140"/>
      <c r="HA317" s="141"/>
      <c r="HC317" s="140"/>
      <c r="HS317" s="141"/>
      <c r="HT317" s="17" t="s">
        <v>3156</v>
      </c>
    </row>
    <row r="318" spans="1:228" s="138" customFormat="1" ht="12">
      <c r="A318" s="118">
        <v>312</v>
      </c>
      <c r="B318" s="17" t="s">
        <v>307</v>
      </c>
      <c r="C318" s="17">
        <v>0</v>
      </c>
      <c r="D318" s="139" t="s">
        <v>663</v>
      </c>
      <c r="E318" s="124" t="s">
        <v>1901</v>
      </c>
      <c r="F318" s="17" t="s">
        <v>2279</v>
      </c>
      <c r="G318" s="17" t="s">
        <v>79</v>
      </c>
      <c r="H318" s="119">
        <v>-17.746700000000001</v>
      </c>
      <c r="I318" s="120">
        <v>-63.152349999999998</v>
      </c>
      <c r="J318" s="17" t="s">
        <v>303</v>
      </c>
      <c r="K318" s="17" t="s">
        <v>176</v>
      </c>
      <c r="L318" s="17" t="s">
        <v>304</v>
      </c>
      <c r="M318" s="121" t="s">
        <v>177</v>
      </c>
      <c r="N318" s="122">
        <v>35</v>
      </c>
      <c r="O318" s="123" t="s">
        <v>78</v>
      </c>
      <c r="P318" s="17" t="s">
        <v>196</v>
      </c>
      <c r="Q318" s="121" t="s">
        <v>179</v>
      </c>
      <c r="R318" s="124">
        <v>3</v>
      </c>
      <c r="S318" s="124">
        <v>3</v>
      </c>
      <c r="T318" s="124">
        <v>0</v>
      </c>
      <c r="U318" s="124">
        <v>0</v>
      </c>
      <c r="V318" s="124">
        <v>3</v>
      </c>
      <c r="W318" s="124">
        <v>3</v>
      </c>
      <c r="X318" s="124">
        <v>1</v>
      </c>
      <c r="Y318" s="125">
        <v>0</v>
      </c>
      <c r="Z318" s="17">
        <v>13</v>
      </c>
      <c r="AA318" s="142"/>
      <c r="AB318" s="127" t="s">
        <v>1407</v>
      </c>
      <c r="AC318" s="227" t="s">
        <v>212</v>
      </c>
      <c r="AD318" s="227">
        <v>3</v>
      </c>
      <c r="AE318" s="227" t="s">
        <v>181</v>
      </c>
      <c r="AF318" s="227">
        <v>1</v>
      </c>
      <c r="AG318" s="227" t="s">
        <v>206</v>
      </c>
      <c r="AH318" s="227" t="s">
        <v>188</v>
      </c>
      <c r="AI318" s="227">
        <v>3</v>
      </c>
      <c r="AJ318" s="227" t="s">
        <v>227</v>
      </c>
      <c r="AK318" s="227">
        <v>1</v>
      </c>
      <c r="AL318" s="227" t="s">
        <v>206</v>
      </c>
      <c r="AM318" s="227" t="s">
        <v>77</v>
      </c>
      <c r="AN318" s="227">
        <v>0</v>
      </c>
      <c r="AO318" s="227" t="s">
        <v>77</v>
      </c>
      <c r="AP318" s="227">
        <v>0</v>
      </c>
      <c r="AQ318" s="227" t="s">
        <v>77</v>
      </c>
      <c r="AR318" s="227" t="s">
        <v>198</v>
      </c>
      <c r="AS318" s="227">
        <v>3</v>
      </c>
      <c r="AT318" s="227" t="s">
        <v>325</v>
      </c>
      <c r="AU318" s="227">
        <v>1</v>
      </c>
      <c r="AV318" s="227" t="s">
        <v>214</v>
      </c>
      <c r="AW318" s="227" t="s">
        <v>1001</v>
      </c>
      <c r="AX318" s="227">
        <v>3</v>
      </c>
      <c r="AY318" s="227" t="s">
        <v>326</v>
      </c>
      <c r="AZ318" s="227">
        <v>0</v>
      </c>
      <c r="BA318" s="227" t="s">
        <v>189</v>
      </c>
      <c r="BB318" s="227" t="s">
        <v>252</v>
      </c>
      <c r="BC318" s="227">
        <v>1</v>
      </c>
      <c r="BD318" s="227" t="s">
        <v>326</v>
      </c>
      <c r="BE318" s="227">
        <v>0</v>
      </c>
      <c r="BF318" s="227" t="s">
        <v>189</v>
      </c>
      <c r="BG318" s="227">
        <v>0</v>
      </c>
      <c r="BH318" s="227">
        <v>0</v>
      </c>
      <c r="BI318" s="227">
        <v>0</v>
      </c>
      <c r="BJ318" s="227">
        <v>0</v>
      </c>
      <c r="BK318" s="227">
        <v>0</v>
      </c>
      <c r="BL318" s="17">
        <v>13</v>
      </c>
      <c r="BM318" s="142"/>
      <c r="BN318" s="142"/>
      <c r="BO318" s="142"/>
      <c r="BP318" s="143">
        <v>2024</v>
      </c>
      <c r="BQ318" s="126" t="s">
        <v>171</v>
      </c>
      <c r="BT318" s="221" t="s">
        <v>2860</v>
      </c>
      <c r="BU318" s="118">
        <v>3</v>
      </c>
      <c r="BV318" s="17">
        <v>2</v>
      </c>
      <c r="BW318" s="17">
        <v>0</v>
      </c>
      <c r="BX318" s="17">
        <v>0</v>
      </c>
      <c r="BY318" s="17">
        <v>0</v>
      </c>
      <c r="BZ318" s="17">
        <v>1</v>
      </c>
      <c r="CA318" s="17"/>
      <c r="CB318" s="17">
        <v>6</v>
      </c>
      <c r="CC318" s="121">
        <v>13</v>
      </c>
      <c r="CD318" s="17"/>
      <c r="CE318" s="118">
        <v>0</v>
      </c>
      <c r="CF318" s="17">
        <v>0</v>
      </c>
      <c r="CG318" s="17">
        <v>1</v>
      </c>
      <c r="CH318" s="17">
        <v>0</v>
      </c>
      <c r="CI318" s="17">
        <v>0</v>
      </c>
      <c r="CJ318" s="17">
        <v>1</v>
      </c>
      <c r="CK318" s="17">
        <v>0</v>
      </c>
      <c r="CL318" s="121">
        <v>2</v>
      </c>
      <c r="CM318" s="17" t="s">
        <v>2861</v>
      </c>
      <c r="CN318" s="17" t="s">
        <v>1344</v>
      </c>
      <c r="CO318" s="17" t="s">
        <v>2895</v>
      </c>
      <c r="CP318" s="17">
        <v>2</v>
      </c>
      <c r="CQ318" s="118">
        <v>0</v>
      </c>
      <c r="CR318" s="17">
        <v>1</v>
      </c>
      <c r="CS318" s="124"/>
      <c r="CT318" s="138" t="s">
        <v>677</v>
      </c>
      <c r="CY318" s="141"/>
      <c r="CZ318" s="140"/>
      <c r="DC318" s="141"/>
      <c r="DD318" s="142"/>
      <c r="DF318" s="137"/>
      <c r="DG318" s="17" t="s">
        <v>1412</v>
      </c>
      <c r="DI318" s="126" t="s">
        <v>2800</v>
      </c>
      <c r="DJ318" s="118">
        <v>11</v>
      </c>
      <c r="DK318" s="118" t="s">
        <v>2801</v>
      </c>
      <c r="DL318" s="141"/>
      <c r="DM318" s="17" t="s">
        <v>1351</v>
      </c>
      <c r="DN318" s="139"/>
      <c r="DQ318" s="141"/>
      <c r="DY318" s="140"/>
      <c r="ED318" s="141"/>
      <c r="EK318" s="140"/>
      <c r="EL318" s="127"/>
      <c r="EM318" s="118">
        <v>70</v>
      </c>
      <c r="EN318" s="17">
        <v>6</v>
      </c>
      <c r="EO318" s="141"/>
      <c r="EP318" s="17">
        <v>53</v>
      </c>
      <c r="EQ318" s="140"/>
      <c r="ER318" s="141"/>
      <c r="EZ318" s="141"/>
      <c r="FB318" s="140"/>
      <c r="FI318" s="141"/>
      <c r="FK318" s="140"/>
      <c r="FZ318" s="141"/>
      <c r="GB318" s="137"/>
      <c r="GH318" s="141"/>
      <c r="GI318" s="137"/>
      <c r="GN318" s="141"/>
      <c r="GO318" s="137"/>
      <c r="GU318" s="141"/>
      <c r="GV318" s="137"/>
      <c r="GW318" s="124"/>
      <c r="GX318" s="124"/>
      <c r="GY318" s="141"/>
      <c r="GZ318" s="140"/>
      <c r="HA318" s="141"/>
      <c r="HC318" s="140"/>
      <c r="HS318" s="141"/>
      <c r="HT318" s="17" t="s">
        <v>3157</v>
      </c>
    </row>
    <row r="319" spans="1:228" s="138" customFormat="1" ht="12">
      <c r="A319" s="118">
        <v>313</v>
      </c>
      <c r="B319" s="17" t="s">
        <v>324</v>
      </c>
      <c r="C319" s="17">
        <v>0</v>
      </c>
      <c r="D319" s="139" t="s">
        <v>663</v>
      </c>
      <c r="E319" s="124" t="s">
        <v>1820</v>
      </c>
      <c r="F319" s="17" t="s">
        <v>2280</v>
      </c>
      <c r="G319" s="17" t="s">
        <v>79</v>
      </c>
      <c r="H319" s="119">
        <v>-17.886758</v>
      </c>
      <c r="I319" s="120">
        <v>-63.160995</v>
      </c>
      <c r="J319" s="17" t="s">
        <v>303</v>
      </c>
      <c r="K319" s="17" t="s">
        <v>176</v>
      </c>
      <c r="L319" s="17" t="s">
        <v>304</v>
      </c>
      <c r="M319" s="121" t="s">
        <v>177</v>
      </c>
      <c r="N319" s="122">
        <v>40</v>
      </c>
      <c r="O319" s="123" t="s">
        <v>78</v>
      </c>
      <c r="P319" s="17" t="s">
        <v>196</v>
      </c>
      <c r="Q319" s="121" t="s">
        <v>179</v>
      </c>
      <c r="R319" s="124">
        <v>0</v>
      </c>
      <c r="S319" s="124">
        <v>0</v>
      </c>
      <c r="T319" s="124">
        <v>3</v>
      </c>
      <c r="U319" s="124">
        <v>0</v>
      </c>
      <c r="V319" s="124">
        <v>3</v>
      </c>
      <c r="W319" s="124">
        <v>3</v>
      </c>
      <c r="X319" s="124">
        <v>2</v>
      </c>
      <c r="Y319" s="125">
        <v>0</v>
      </c>
      <c r="Z319" s="17">
        <v>11</v>
      </c>
      <c r="AA319" s="142"/>
      <c r="AB319" s="127" t="s">
        <v>313</v>
      </c>
      <c r="AC319" s="227" t="s">
        <v>2281</v>
      </c>
      <c r="AD319" s="227">
        <v>3</v>
      </c>
      <c r="AE319" s="227" t="s">
        <v>181</v>
      </c>
      <c r="AF319" s="227">
        <v>1</v>
      </c>
      <c r="AG319" s="227" t="s">
        <v>206</v>
      </c>
      <c r="AH319" s="227" t="s">
        <v>2282</v>
      </c>
      <c r="AI319" s="227">
        <v>0</v>
      </c>
      <c r="AJ319" s="227" t="s">
        <v>248</v>
      </c>
      <c r="AK319" s="227">
        <v>1</v>
      </c>
      <c r="AL319" s="227" t="s">
        <v>189</v>
      </c>
      <c r="AM319" s="227" t="s">
        <v>77</v>
      </c>
      <c r="AN319" s="227">
        <v>0</v>
      </c>
      <c r="AO319" s="227" t="s">
        <v>77</v>
      </c>
      <c r="AP319" s="227">
        <v>0</v>
      </c>
      <c r="AQ319" s="227" t="s">
        <v>77</v>
      </c>
      <c r="AR319" s="227" t="s">
        <v>198</v>
      </c>
      <c r="AS319" s="227">
        <v>3</v>
      </c>
      <c r="AT319" s="227" t="s">
        <v>249</v>
      </c>
      <c r="AU319" s="227">
        <v>0</v>
      </c>
      <c r="AV319" s="227" t="s">
        <v>189</v>
      </c>
      <c r="AW319" s="227" t="s">
        <v>2283</v>
      </c>
      <c r="AX319" s="227">
        <v>3</v>
      </c>
      <c r="AY319" s="227" t="s">
        <v>249</v>
      </c>
      <c r="AZ319" s="227">
        <v>0</v>
      </c>
      <c r="BA319" s="227" t="s">
        <v>189</v>
      </c>
      <c r="BB319" s="227" t="s">
        <v>258</v>
      </c>
      <c r="BC319" s="227">
        <v>2</v>
      </c>
      <c r="BD319" s="227" t="s">
        <v>249</v>
      </c>
      <c r="BE319" s="227">
        <v>0</v>
      </c>
      <c r="BF319" s="227" t="s">
        <v>189</v>
      </c>
      <c r="BG319" s="227">
        <v>0</v>
      </c>
      <c r="BH319" s="227">
        <v>0</v>
      </c>
      <c r="BI319" s="227">
        <v>0</v>
      </c>
      <c r="BJ319" s="227">
        <v>0</v>
      </c>
      <c r="BK319" s="227">
        <v>0</v>
      </c>
      <c r="BL319" s="17">
        <v>11</v>
      </c>
      <c r="BM319" s="142"/>
      <c r="BN319" s="142"/>
      <c r="BO319" s="142"/>
      <c r="BP319" s="143">
        <v>2024</v>
      </c>
      <c r="BQ319" s="126" t="s">
        <v>171</v>
      </c>
      <c r="BT319" s="221" t="s">
        <v>3158</v>
      </c>
      <c r="BU319" s="118">
        <v>2</v>
      </c>
      <c r="BV319" s="17">
        <v>0</v>
      </c>
      <c r="BW319" s="17">
        <v>0</v>
      </c>
      <c r="BX319" s="17">
        <v>0</v>
      </c>
      <c r="BY319" s="17">
        <v>0</v>
      </c>
      <c r="BZ319" s="17">
        <v>2</v>
      </c>
      <c r="CA319" s="17"/>
      <c r="CB319" s="17">
        <v>4</v>
      </c>
      <c r="CC319" s="121">
        <v>11</v>
      </c>
      <c r="CD319" s="17"/>
      <c r="CE319" s="118">
        <v>0</v>
      </c>
      <c r="CF319" s="17">
        <v>0</v>
      </c>
      <c r="CG319" s="17">
        <v>0</v>
      </c>
      <c r="CH319" s="17">
        <v>0</v>
      </c>
      <c r="CI319" s="17">
        <v>0</v>
      </c>
      <c r="CJ319" s="17">
        <v>0</v>
      </c>
      <c r="CK319" s="17">
        <v>0</v>
      </c>
      <c r="CL319" s="121">
        <v>0</v>
      </c>
      <c r="CM319" s="17" t="s">
        <v>1311</v>
      </c>
      <c r="CN319" s="17" t="s">
        <v>2805</v>
      </c>
      <c r="CO319" s="17" t="s">
        <v>1312</v>
      </c>
      <c r="CP319" s="17">
        <v>3</v>
      </c>
      <c r="CQ319" s="118">
        <v>0</v>
      </c>
      <c r="CR319" s="17">
        <v>2</v>
      </c>
      <c r="CS319" s="124"/>
      <c r="CT319" s="138" t="s">
        <v>677</v>
      </c>
      <c r="CY319" s="141"/>
      <c r="CZ319" s="140"/>
      <c r="DC319" s="141"/>
      <c r="DD319" s="142"/>
      <c r="DF319" s="137"/>
      <c r="DG319" s="17" t="s">
        <v>1127</v>
      </c>
      <c r="DI319" s="126" t="s">
        <v>2822</v>
      </c>
      <c r="DJ319" s="118">
        <v>7</v>
      </c>
      <c r="DK319" s="118" t="s">
        <v>2823</v>
      </c>
      <c r="DL319" s="141"/>
      <c r="DM319" s="17" t="s">
        <v>130</v>
      </c>
      <c r="DN319" s="139"/>
      <c r="DQ319" s="141"/>
      <c r="DY319" s="140"/>
      <c r="ED319" s="141"/>
      <c r="EK319" s="140"/>
      <c r="EL319" s="127"/>
      <c r="EM319" s="118">
        <v>70</v>
      </c>
      <c r="EN319" s="17">
        <v>4</v>
      </c>
      <c r="EO319" s="141"/>
      <c r="EP319" s="17">
        <v>59</v>
      </c>
      <c r="EQ319" s="140"/>
      <c r="ER319" s="141"/>
      <c r="EZ319" s="141"/>
      <c r="FB319" s="140"/>
      <c r="FI319" s="141"/>
      <c r="FK319" s="140"/>
      <c r="FZ319" s="141"/>
      <c r="GB319" s="137"/>
      <c r="GH319" s="141"/>
      <c r="GI319" s="137"/>
      <c r="GN319" s="141"/>
      <c r="GO319" s="137"/>
      <c r="GU319" s="141"/>
      <c r="GV319" s="137"/>
      <c r="GW319" s="124"/>
      <c r="GX319" s="124"/>
      <c r="GY319" s="141"/>
      <c r="GZ319" s="140"/>
      <c r="HA319" s="141"/>
      <c r="HC319" s="140"/>
      <c r="HS319" s="141"/>
      <c r="HT319" s="17" t="s">
        <v>2823</v>
      </c>
    </row>
    <row r="320" spans="1:228" s="138" customFormat="1" ht="12">
      <c r="A320" s="118">
        <v>314</v>
      </c>
      <c r="B320" s="17" t="s">
        <v>306</v>
      </c>
      <c r="C320" s="17">
        <v>0</v>
      </c>
      <c r="D320" s="139" t="s">
        <v>663</v>
      </c>
      <c r="E320" s="124" t="s">
        <v>1679</v>
      </c>
      <c r="F320" s="17" t="s">
        <v>2284</v>
      </c>
      <c r="G320" s="17" t="s">
        <v>79</v>
      </c>
      <c r="H320" s="119">
        <v>-17.76877</v>
      </c>
      <c r="I320" s="120">
        <v>-63.171039999999998</v>
      </c>
      <c r="J320" s="17" t="s">
        <v>303</v>
      </c>
      <c r="K320" s="17" t="s">
        <v>176</v>
      </c>
      <c r="L320" s="17" t="s">
        <v>304</v>
      </c>
      <c r="M320" s="121" t="s">
        <v>177</v>
      </c>
      <c r="N320" s="122">
        <v>30</v>
      </c>
      <c r="O320" s="123" t="s">
        <v>78</v>
      </c>
      <c r="P320" s="17" t="s">
        <v>196</v>
      </c>
      <c r="Q320" s="121" t="s">
        <v>179</v>
      </c>
      <c r="R320" s="124">
        <v>3</v>
      </c>
      <c r="S320" s="124">
        <v>3</v>
      </c>
      <c r="T320" s="124">
        <v>0</v>
      </c>
      <c r="U320" s="124">
        <v>0</v>
      </c>
      <c r="V320" s="124">
        <v>3</v>
      </c>
      <c r="W320" s="124">
        <v>3</v>
      </c>
      <c r="X320" s="124">
        <v>1</v>
      </c>
      <c r="Y320" s="125">
        <v>0</v>
      </c>
      <c r="Z320" s="17">
        <v>13</v>
      </c>
      <c r="AA320" s="142"/>
      <c r="AB320" s="127" t="s">
        <v>333</v>
      </c>
      <c r="AC320" s="227" t="s">
        <v>216</v>
      </c>
      <c r="AD320" s="227">
        <v>3</v>
      </c>
      <c r="AE320" s="227" t="s">
        <v>181</v>
      </c>
      <c r="AF320" s="227">
        <v>1</v>
      </c>
      <c r="AG320" s="227" t="s">
        <v>211</v>
      </c>
      <c r="AH320" s="227" t="s">
        <v>217</v>
      </c>
      <c r="AI320" s="227">
        <v>3</v>
      </c>
      <c r="AJ320" s="227" t="s">
        <v>184</v>
      </c>
      <c r="AK320" s="227">
        <v>1</v>
      </c>
      <c r="AL320" s="227" t="s">
        <v>195</v>
      </c>
      <c r="AM320" s="227" t="s">
        <v>77</v>
      </c>
      <c r="AN320" s="227">
        <v>0</v>
      </c>
      <c r="AO320" s="227" t="s">
        <v>77</v>
      </c>
      <c r="AP320" s="227">
        <v>0</v>
      </c>
      <c r="AQ320" s="227" t="s">
        <v>77</v>
      </c>
      <c r="AR320" s="227" t="s">
        <v>198</v>
      </c>
      <c r="AS320" s="227">
        <v>3</v>
      </c>
      <c r="AT320" s="227" t="s">
        <v>325</v>
      </c>
      <c r="AU320" s="227">
        <v>1</v>
      </c>
      <c r="AV320" s="227" t="s">
        <v>214</v>
      </c>
      <c r="AW320" s="227" t="s">
        <v>2285</v>
      </c>
      <c r="AX320" s="227">
        <v>3</v>
      </c>
      <c r="AY320" s="227" t="s">
        <v>326</v>
      </c>
      <c r="AZ320" s="227">
        <v>0</v>
      </c>
      <c r="BA320" s="227" t="s">
        <v>214</v>
      </c>
      <c r="BB320" s="227" t="s">
        <v>252</v>
      </c>
      <c r="BC320" s="227">
        <v>1</v>
      </c>
      <c r="BD320" s="227" t="s">
        <v>326</v>
      </c>
      <c r="BE320" s="227">
        <v>0</v>
      </c>
      <c r="BF320" s="227" t="s">
        <v>214</v>
      </c>
      <c r="BG320" s="227">
        <v>0</v>
      </c>
      <c r="BH320" s="227">
        <v>0</v>
      </c>
      <c r="BI320" s="227">
        <v>0</v>
      </c>
      <c r="BJ320" s="227">
        <v>0</v>
      </c>
      <c r="BK320" s="227">
        <v>0</v>
      </c>
      <c r="BL320" s="17">
        <v>13</v>
      </c>
      <c r="BM320" s="142"/>
      <c r="BN320" s="142"/>
      <c r="BO320" s="142"/>
      <c r="BP320" s="143">
        <v>2024</v>
      </c>
      <c r="BQ320" s="126" t="s">
        <v>171</v>
      </c>
      <c r="BT320" s="221" t="s">
        <v>2799</v>
      </c>
      <c r="BU320" s="118">
        <v>3</v>
      </c>
      <c r="BV320" s="17">
        <v>1</v>
      </c>
      <c r="BW320" s="17">
        <v>0</v>
      </c>
      <c r="BX320" s="17">
        <v>1</v>
      </c>
      <c r="BY320" s="17">
        <v>0</v>
      </c>
      <c r="BZ320" s="17">
        <v>1</v>
      </c>
      <c r="CA320" s="17"/>
      <c r="CB320" s="17">
        <v>6</v>
      </c>
      <c r="CC320" s="121">
        <v>13</v>
      </c>
      <c r="CD320" s="17"/>
      <c r="CE320" s="118">
        <v>0</v>
      </c>
      <c r="CF320" s="17">
        <v>0</v>
      </c>
      <c r="CG320" s="17">
        <v>0</v>
      </c>
      <c r="CH320" s="17">
        <v>0</v>
      </c>
      <c r="CI320" s="17">
        <v>0</v>
      </c>
      <c r="CJ320" s="17">
        <v>2</v>
      </c>
      <c r="CK320" s="17">
        <v>0</v>
      </c>
      <c r="CL320" s="121">
        <v>2</v>
      </c>
      <c r="CM320" s="17" t="s">
        <v>1375</v>
      </c>
      <c r="CN320" s="17" t="s">
        <v>1344</v>
      </c>
      <c r="CO320" s="17" t="s">
        <v>2895</v>
      </c>
      <c r="CP320" s="17">
        <v>9</v>
      </c>
      <c r="CQ320" s="118">
        <v>0</v>
      </c>
      <c r="CR320" s="17">
        <v>1</v>
      </c>
      <c r="CS320" s="124"/>
      <c r="CT320" s="138" t="s">
        <v>677</v>
      </c>
      <c r="CY320" s="141"/>
      <c r="CZ320" s="140"/>
      <c r="DC320" s="141"/>
      <c r="DD320" s="142"/>
      <c r="DF320" s="137"/>
      <c r="DG320" s="17" t="s">
        <v>1180</v>
      </c>
      <c r="DI320" s="126" t="s">
        <v>2800</v>
      </c>
      <c r="DJ320" s="118">
        <v>11</v>
      </c>
      <c r="DK320" s="118" t="s">
        <v>3159</v>
      </c>
      <c r="DL320" s="141"/>
      <c r="DM320" s="17" t="s">
        <v>1182</v>
      </c>
      <c r="DN320" s="139"/>
      <c r="DQ320" s="141"/>
      <c r="DY320" s="140"/>
      <c r="ED320" s="141"/>
      <c r="EK320" s="140"/>
      <c r="EL320" s="127"/>
      <c r="EM320" s="118">
        <v>70</v>
      </c>
      <c r="EN320" s="17">
        <v>6</v>
      </c>
      <c r="EO320" s="141"/>
      <c r="EP320" s="17">
        <v>48</v>
      </c>
      <c r="EQ320" s="140"/>
      <c r="ER320" s="141"/>
      <c r="EZ320" s="141"/>
      <c r="FB320" s="140"/>
      <c r="FI320" s="141"/>
      <c r="FK320" s="140"/>
      <c r="FZ320" s="141"/>
      <c r="GB320" s="137"/>
      <c r="GH320" s="141"/>
      <c r="GI320" s="137"/>
      <c r="GN320" s="141"/>
      <c r="GO320" s="137"/>
      <c r="GU320" s="141"/>
      <c r="GV320" s="137"/>
      <c r="GW320" s="124"/>
      <c r="GX320" s="124"/>
      <c r="GY320" s="141"/>
      <c r="GZ320" s="140"/>
      <c r="HA320" s="141"/>
      <c r="HC320" s="140"/>
      <c r="HS320" s="141"/>
      <c r="HT320" s="17" t="s">
        <v>3160</v>
      </c>
    </row>
    <row r="321" spans="1:228" s="138" customFormat="1" ht="12">
      <c r="A321" s="118">
        <v>315</v>
      </c>
      <c r="B321" s="17" t="s">
        <v>670</v>
      </c>
      <c r="C321" s="17">
        <v>0</v>
      </c>
      <c r="D321" s="139" t="s">
        <v>663</v>
      </c>
      <c r="E321" s="124" t="s">
        <v>1792</v>
      </c>
      <c r="F321" s="17" t="s">
        <v>2286</v>
      </c>
      <c r="G321" s="17" t="s">
        <v>79</v>
      </c>
      <c r="H321" s="119">
        <v>-17.866482999999999</v>
      </c>
      <c r="I321" s="120">
        <v>-63.167354000000003</v>
      </c>
      <c r="J321" s="17" t="s">
        <v>303</v>
      </c>
      <c r="K321" s="17" t="s">
        <v>176</v>
      </c>
      <c r="L321" s="17" t="s">
        <v>304</v>
      </c>
      <c r="M321" s="121" t="s">
        <v>177</v>
      </c>
      <c r="N321" s="122">
        <v>60</v>
      </c>
      <c r="O321" s="123" t="s">
        <v>78</v>
      </c>
      <c r="P321" s="17" t="s">
        <v>178</v>
      </c>
      <c r="Q321" s="121" t="s">
        <v>179</v>
      </c>
      <c r="R321" s="124">
        <v>3</v>
      </c>
      <c r="S321" s="124">
        <v>3</v>
      </c>
      <c r="T321" s="124">
        <v>0</v>
      </c>
      <c r="U321" s="124">
        <v>0</v>
      </c>
      <c r="V321" s="124">
        <v>3</v>
      </c>
      <c r="W321" s="124">
        <v>3</v>
      </c>
      <c r="X321" s="124">
        <v>3</v>
      </c>
      <c r="Y321" s="125">
        <v>0</v>
      </c>
      <c r="Z321" s="17">
        <v>15</v>
      </c>
      <c r="AA321" s="142"/>
      <c r="AB321" s="127" t="s">
        <v>237</v>
      </c>
      <c r="AC321" s="227" t="s">
        <v>192</v>
      </c>
      <c r="AD321" s="227">
        <v>3</v>
      </c>
      <c r="AE321" s="227" t="s">
        <v>181</v>
      </c>
      <c r="AF321" s="227">
        <v>1</v>
      </c>
      <c r="AG321" s="227" t="s">
        <v>2287</v>
      </c>
      <c r="AH321" s="227" t="s">
        <v>194</v>
      </c>
      <c r="AI321" s="227">
        <v>3</v>
      </c>
      <c r="AJ321" s="227" t="s">
        <v>184</v>
      </c>
      <c r="AK321" s="227">
        <v>1</v>
      </c>
      <c r="AL321" s="227" t="s">
        <v>182</v>
      </c>
      <c r="AM321" s="227" t="s">
        <v>77</v>
      </c>
      <c r="AN321" s="227">
        <v>0</v>
      </c>
      <c r="AO321" s="227" t="s">
        <v>77</v>
      </c>
      <c r="AP321" s="227">
        <v>0</v>
      </c>
      <c r="AQ321" s="227" t="s">
        <v>77</v>
      </c>
      <c r="AR321" s="227" t="s">
        <v>198</v>
      </c>
      <c r="AS321" s="227">
        <v>3</v>
      </c>
      <c r="AT321" s="227" t="s">
        <v>199</v>
      </c>
      <c r="AU321" s="227">
        <v>1</v>
      </c>
      <c r="AV321" s="227" t="s">
        <v>182</v>
      </c>
      <c r="AW321" s="227" t="s">
        <v>234</v>
      </c>
      <c r="AX321" s="227">
        <v>3</v>
      </c>
      <c r="AY321" s="227" t="s">
        <v>200</v>
      </c>
      <c r="AZ321" s="227">
        <v>0</v>
      </c>
      <c r="BA321" s="227" t="s">
        <v>182</v>
      </c>
      <c r="BB321" s="227" t="s">
        <v>675</v>
      </c>
      <c r="BC321" s="227">
        <v>3</v>
      </c>
      <c r="BD321" s="227" t="s">
        <v>200</v>
      </c>
      <c r="BE321" s="227">
        <v>0</v>
      </c>
      <c r="BF321" s="227" t="s">
        <v>182</v>
      </c>
      <c r="BG321" s="227">
        <v>0</v>
      </c>
      <c r="BH321" s="227">
        <v>0</v>
      </c>
      <c r="BI321" s="227">
        <v>0</v>
      </c>
      <c r="BJ321" s="227">
        <v>0</v>
      </c>
      <c r="BK321" s="227">
        <v>0</v>
      </c>
      <c r="BL321" s="17">
        <v>15</v>
      </c>
      <c r="BM321" s="142"/>
      <c r="BN321" s="142"/>
      <c r="BO321" s="142"/>
      <c r="BP321" s="143">
        <v>2024</v>
      </c>
      <c r="BQ321" s="126" t="s">
        <v>171</v>
      </c>
      <c r="BT321" s="221" t="s">
        <v>2824</v>
      </c>
      <c r="BU321" s="118">
        <v>3</v>
      </c>
      <c r="BV321" s="17">
        <v>0</v>
      </c>
      <c r="BW321" s="17">
        <v>0</v>
      </c>
      <c r="BX321" s="17">
        <v>1</v>
      </c>
      <c r="BY321" s="17">
        <v>0</v>
      </c>
      <c r="BZ321" s="17">
        <v>2</v>
      </c>
      <c r="CA321" s="17"/>
      <c r="CB321" s="17">
        <v>6</v>
      </c>
      <c r="CC321" s="121">
        <v>15</v>
      </c>
      <c r="CD321" s="17"/>
      <c r="CE321" s="118">
        <v>0</v>
      </c>
      <c r="CF321" s="17">
        <v>0</v>
      </c>
      <c r="CG321" s="17">
        <v>0</v>
      </c>
      <c r="CH321" s="17">
        <v>0</v>
      </c>
      <c r="CI321" s="17">
        <v>0</v>
      </c>
      <c r="CJ321" s="17">
        <v>1</v>
      </c>
      <c r="CK321" s="17">
        <v>0</v>
      </c>
      <c r="CL321" s="121">
        <v>1</v>
      </c>
      <c r="CM321" s="17" t="s">
        <v>1385</v>
      </c>
      <c r="CN321" s="17" t="s">
        <v>1124</v>
      </c>
      <c r="CO321" s="17" t="s">
        <v>1125</v>
      </c>
      <c r="CP321" s="17">
        <v>16</v>
      </c>
      <c r="CQ321" s="118">
        <v>1</v>
      </c>
      <c r="CR321" s="17">
        <v>2</v>
      </c>
      <c r="CS321" s="124" t="s">
        <v>676</v>
      </c>
      <c r="CT321" s="138" t="s">
        <v>677</v>
      </c>
      <c r="CY321" s="141"/>
      <c r="CZ321" s="140"/>
      <c r="DC321" s="141"/>
      <c r="DD321" s="142"/>
      <c r="DF321" s="137"/>
      <c r="DG321" s="17" t="s">
        <v>1180</v>
      </c>
      <c r="DI321" s="126" t="s">
        <v>2659</v>
      </c>
      <c r="DJ321" s="118">
        <v>20</v>
      </c>
      <c r="DK321" s="118" t="s">
        <v>1327</v>
      </c>
      <c r="DL321" s="141"/>
      <c r="DM321" s="17" t="s">
        <v>1299</v>
      </c>
      <c r="DN321" s="139"/>
      <c r="DQ321" s="141"/>
      <c r="DY321" s="140"/>
      <c r="ED321" s="141"/>
      <c r="EK321" s="140"/>
      <c r="EL321" s="127"/>
      <c r="EM321" s="118">
        <v>100</v>
      </c>
      <c r="EN321" s="17">
        <v>6</v>
      </c>
      <c r="EO321" s="141"/>
      <c r="EP321" s="17">
        <v>81</v>
      </c>
      <c r="EQ321" s="140"/>
      <c r="ER321" s="141"/>
      <c r="EZ321" s="141"/>
      <c r="FB321" s="140"/>
      <c r="FI321" s="141"/>
      <c r="FK321" s="140"/>
      <c r="FZ321" s="141"/>
      <c r="GB321" s="137"/>
      <c r="GH321" s="141"/>
      <c r="GI321" s="137"/>
      <c r="GN321" s="141"/>
      <c r="GO321" s="137"/>
      <c r="GU321" s="141"/>
      <c r="GV321" s="137"/>
      <c r="GW321" s="124"/>
      <c r="GX321" s="124"/>
      <c r="GY321" s="141"/>
      <c r="GZ321" s="140"/>
      <c r="HA321" s="141"/>
      <c r="HC321" s="140"/>
      <c r="HS321" s="141"/>
      <c r="HT321" s="17" t="s">
        <v>1328</v>
      </c>
    </row>
    <row r="322" spans="1:228" s="138" customFormat="1" ht="12">
      <c r="A322" s="118">
        <v>316</v>
      </c>
      <c r="B322" s="17" t="s">
        <v>2243</v>
      </c>
      <c r="C322" s="17">
        <v>0</v>
      </c>
      <c r="D322" s="139" t="s">
        <v>663</v>
      </c>
      <c r="E322" s="124" t="s">
        <v>1924</v>
      </c>
      <c r="F322" s="17" t="s">
        <v>2288</v>
      </c>
      <c r="G322" s="17" t="s">
        <v>79</v>
      </c>
      <c r="H322" s="119">
        <v>-17.505406000000001</v>
      </c>
      <c r="I322" s="120">
        <v>-63.188364</v>
      </c>
      <c r="J322" s="17" t="s">
        <v>303</v>
      </c>
      <c r="K322" s="17" t="s">
        <v>256</v>
      </c>
      <c r="L322" s="17" t="s">
        <v>256</v>
      </c>
      <c r="M322" s="121" t="s">
        <v>177</v>
      </c>
      <c r="N322" s="122">
        <v>25</v>
      </c>
      <c r="O322" s="123" t="s">
        <v>78</v>
      </c>
      <c r="P322" s="17" t="s">
        <v>202</v>
      </c>
      <c r="Q322" s="121" t="s">
        <v>179</v>
      </c>
      <c r="R322" s="124">
        <v>0</v>
      </c>
      <c r="S322" s="124">
        <v>3</v>
      </c>
      <c r="T322" s="124">
        <v>0</v>
      </c>
      <c r="U322" s="124">
        <v>0</v>
      </c>
      <c r="V322" s="124">
        <v>3</v>
      </c>
      <c r="W322" s="124">
        <v>3</v>
      </c>
      <c r="X322" s="124">
        <v>1</v>
      </c>
      <c r="Y322" s="125">
        <v>0</v>
      </c>
      <c r="Z322" s="17">
        <v>10</v>
      </c>
      <c r="AA322" s="142"/>
      <c r="AB322" s="127" t="s">
        <v>2798</v>
      </c>
      <c r="AC322" s="227" t="s">
        <v>77</v>
      </c>
      <c r="AD322" s="227">
        <v>0</v>
      </c>
      <c r="AE322" s="227" t="s">
        <v>77</v>
      </c>
      <c r="AF322" s="227">
        <v>0</v>
      </c>
      <c r="AG322" s="227" t="s">
        <v>77</v>
      </c>
      <c r="AH322" s="227" t="s">
        <v>1079</v>
      </c>
      <c r="AI322" s="227">
        <v>3</v>
      </c>
      <c r="AJ322" s="227" t="s">
        <v>2025</v>
      </c>
      <c r="AK322" s="227">
        <v>1</v>
      </c>
      <c r="AL322" s="227" t="s">
        <v>206</v>
      </c>
      <c r="AM322" s="227" t="s">
        <v>77</v>
      </c>
      <c r="AN322" s="227">
        <v>0</v>
      </c>
      <c r="AO322" s="227" t="s">
        <v>77</v>
      </c>
      <c r="AP322" s="227">
        <v>0</v>
      </c>
      <c r="AQ322" s="227" t="s">
        <v>77</v>
      </c>
      <c r="AR322" s="227" t="s">
        <v>198</v>
      </c>
      <c r="AS322" s="227">
        <v>3</v>
      </c>
      <c r="AT322" s="227" t="s">
        <v>326</v>
      </c>
      <c r="AU322" s="227">
        <v>0</v>
      </c>
      <c r="AV322" s="227" t="s">
        <v>214</v>
      </c>
      <c r="AW322" s="227" t="s">
        <v>666</v>
      </c>
      <c r="AX322" s="227">
        <v>3</v>
      </c>
      <c r="AY322" s="227" t="s">
        <v>325</v>
      </c>
      <c r="AZ322" s="227">
        <v>1</v>
      </c>
      <c r="BA322" s="227" t="s">
        <v>214</v>
      </c>
      <c r="BB322" s="227" t="s">
        <v>252</v>
      </c>
      <c r="BC322" s="227">
        <v>1</v>
      </c>
      <c r="BD322" s="227" t="s">
        <v>326</v>
      </c>
      <c r="BE322" s="227">
        <v>0</v>
      </c>
      <c r="BF322" s="227" t="s">
        <v>214</v>
      </c>
      <c r="BG322" s="227">
        <v>0</v>
      </c>
      <c r="BH322" s="227">
        <v>0</v>
      </c>
      <c r="BI322" s="227">
        <v>0</v>
      </c>
      <c r="BJ322" s="227">
        <v>0</v>
      </c>
      <c r="BK322" s="227">
        <v>0</v>
      </c>
      <c r="BL322" s="17">
        <v>10</v>
      </c>
      <c r="BM322" s="142"/>
      <c r="BN322" s="142"/>
      <c r="BO322" s="142"/>
      <c r="BP322" s="143">
        <v>2024</v>
      </c>
      <c r="BQ322" s="126" t="s">
        <v>172</v>
      </c>
      <c r="BT322" s="221" t="s">
        <v>3161</v>
      </c>
      <c r="BU322" s="118">
        <v>0</v>
      </c>
      <c r="BV322" s="17">
        <v>2</v>
      </c>
      <c r="BW322" s="17">
        <v>0</v>
      </c>
      <c r="BX322" s="17">
        <v>0</v>
      </c>
      <c r="BY322" s="17">
        <v>0</v>
      </c>
      <c r="BZ322" s="17">
        <v>1</v>
      </c>
      <c r="CA322" s="17"/>
      <c r="CB322" s="17">
        <v>3</v>
      </c>
      <c r="CC322" s="121">
        <v>10</v>
      </c>
      <c r="CD322" s="17"/>
      <c r="CE322" s="118">
        <v>0</v>
      </c>
      <c r="CF322" s="17">
        <v>0</v>
      </c>
      <c r="CG322" s="17">
        <v>2</v>
      </c>
      <c r="CH322" s="17">
        <v>0</v>
      </c>
      <c r="CI322" s="17">
        <v>0</v>
      </c>
      <c r="CJ322" s="17">
        <v>0</v>
      </c>
      <c r="CK322" s="17">
        <v>0</v>
      </c>
      <c r="CL322" s="121">
        <v>2</v>
      </c>
      <c r="CM322" s="17" t="s">
        <v>3162</v>
      </c>
      <c r="CN322" s="17" t="s">
        <v>2825</v>
      </c>
      <c r="CO322" s="17" t="s">
        <v>1136</v>
      </c>
      <c r="CP322" s="17">
        <v>2</v>
      </c>
      <c r="CQ322" s="118">
        <v>0</v>
      </c>
      <c r="CR322" s="17">
        <v>1</v>
      </c>
      <c r="CS322" s="124"/>
      <c r="CT322" s="138" t="s">
        <v>677</v>
      </c>
      <c r="CY322" s="141"/>
      <c r="CZ322" s="140"/>
      <c r="DC322" s="141"/>
      <c r="DD322" s="142"/>
      <c r="DF322" s="137"/>
      <c r="DG322" s="17" t="s">
        <v>1137</v>
      </c>
      <c r="DI322" s="126" t="s">
        <v>2979</v>
      </c>
      <c r="DJ322" s="118">
        <v>6</v>
      </c>
      <c r="DK322" s="118" t="s">
        <v>3163</v>
      </c>
      <c r="DL322" s="141"/>
      <c r="DM322" s="17" t="s">
        <v>1139</v>
      </c>
      <c r="DN322" s="139"/>
      <c r="DQ322" s="141"/>
      <c r="DY322" s="140"/>
      <c r="ED322" s="141"/>
      <c r="EK322" s="140"/>
      <c r="EL322" s="127"/>
      <c r="EM322" s="118">
        <v>50</v>
      </c>
      <c r="EN322" s="17">
        <v>3</v>
      </c>
      <c r="EO322" s="141"/>
      <c r="EP322" s="17">
        <v>42</v>
      </c>
      <c r="EQ322" s="140"/>
      <c r="ER322" s="141"/>
      <c r="EZ322" s="141"/>
      <c r="FB322" s="140"/>
      <c r="FI322" s="141"/>
      <c r="FK322" s="140"/>
      <c r="FZ322" s="141"/>
      <c r="GB322" s="137"/>
      <c r="GH322" s="141"/>
      <c r="GI322" s="137"/>
      <c r="GN322" s="141"/>
      <c r="GO322" s="137"/>
      <c r="GU322" s="141"/>
      <c r="GV322" s="137"/>
      <c r="GW322" s="124"/>
      <c r="GX322" s="124"/>
      <c r="GY322" s="141"/>
      <c r="GZ322" s="140"/>
      <c r="HA322" s="141"/>
      <c r="HC322" s="140"/>
      <c r="HS322" s="141"/>
      <c r="HT322" s="17" t="s">
        <v>3164</v>
      </c>
    </row>
    <row r="323" spans="1:228" s="138" customFormat="1" ht="12">
      <c r="A323" s="118">
        <v>317</v>
      </c>
      <c r="B323" s="17" t="s">
        <v>2027</v>
      </c>
      <c r="C323" s="17">
        <v>0</v>
      </c>
      <c r="D323" s="139" t="s">
        <v>663</v>
      </c>
      <c r="E323" s="124" t="s">
        <v>1886</v>
      </c>
      <c r="F323" s="17" t="s">
        <v>2289</v>
      </c>
      <c r="G323" s="17" t="s">
        <v>79</v>
      </c>
      <c r="H323" s="119">
        <v>-16.277283000000001</v>
      </c>
      <c r="I323" s="120">
        <v>-62.507750000000001</v>
      </c>
      <c r="J323" s="17" t="s">
        <v>310</v>
      </c>
      <c r="K323" s="17" t="s">
        <v>2290</v>
      </c>
      <c r="L323" s="17" t="s">
        <v>2183</v>
      </c>
      <c r="M323" s="121" t="s">
        <v>177</v>
      </c>
      <c r="N323" s="122">
        <v>90</v>
      </c>
      <c r="O323" s="123" t="s">
        <v>245</v>
      </c>
      <c r="P323" s="17" t="s">
        <v>196</v>
      </c>
      <c r="Q323" s="121" t="s">
        <v>179</v>
      </c>
      <c r="R323" s="124">
        <v>3</v>
      </c>
      <c r="S323" s="124">
        <v>3</v>
      </c>
      <c r="T323" s="124">
        <v>0</v>
      </c>
      <c r="U323" s="124">
        <v>0</v>
      </c>
      <c r="V323" s="124">
        <v>3</v>
      </c>
      <c r="W323" s="124">
        <v>2</v>
      </c>
      <c r="X323" s="124">
        <v>1</v>
      </c>
      <c r="Y323" s="125">
        <v>0</v>
      </c>
      <c r="Z323" s="17">
        <v>12</v>
      </c>
      <c r="AA323" s="142"/>
      <c r="AB323" s="127" t="s">
        <v>333</v>
      </c>
      <c r="AC323" s="227" t="s">
        <v>223</v>
      </c>
      <c r="AD323" s="227">
        <v>3</v>
      </c>
      <c r="AE323" s="227" t="s">
        <v>181</v>
      </c>
      <c r="AF323" s="227">
        <v>1</v>
      </c>
      <c r="AG323" s="227" t="s">
        <v>211</v>
      </c>
      <c r="AH323" s="227" t="s">
        <v>222</v>
      </c>
      <c r="AI323" s="227">
        <v>3</v>
      </c>
      <c r="AJ323" s="227" t="s">
        <v>184</v>
      </c>
      <c r="AK323" s="227">
        <v>1</v>
      </c>
      <c r="AL323" s="227" t="s">
        <v>195</v>
      </c>
      <c r="AM323" s="227" t="s">
        <v>77</v>
      </c>
      <c r="AN323" s="227">
        <v>0</v>
      </c>
      <c r="AO323" s="227" t="s">
        <v>77</v>
      </c>
      <c r="AP323" s="227">
        <v>0</v>
      </c>
      <c r="AQ323" s="227" t="s">
        <v>77</v>
      </c>
      <c r="AR323" s="227" t="s">
        <v>198</v>
      </c>
      <c r="AS323" s="227">
        <v>3</v>
      </c>
      <c r="AT323" s="227" t="s">
        <v>326</v>
      </c>
      <c r="AU323" s="227">
        <v>0</v>
      </c>
      <c r="AV323" s="227" t="s">
        <v>214</v>
      </c>
      <c r="AW323" s="227" t="s">
        <v>2291</v>
      </c>
      <c r="AX323" s="227">
        <v>2</v>
      </c>
      <c r="AY323" s="227" t="s">
        <v>325</v>
      </c>
      <c r="AZ323" s="227">
        <v>1</v>
      </c>
      <c r="BA323" s="227" t="s">
        <v>214</v>
      </c>
      <c r="BB323" s="227" t="s">
        <v>252</v>
      </c>
      <c r="BC323" s="227">
        <v>1</v>
      </c>
      <c r="BD323" s="227" t="s">
        <v>326</v>
      </c>
      <c r="BE323" s="227">
        <v>0</v>
      </c>
      <c r="BF323" s="227" t="s">
        <v>214</v>
      </c>
      <c r="BG323" s="227">
        <v>0</v>
      </c>
      <c r="BH323" s="227">
        <v>0</v>
      </c>
      <c r="BI323" s="227">
        <v>0</v>
      </c>
      <c r="BJ323" s="227">
        <v>0</v>
      </c>
      <c r="BK323" s="227">
        <v>0</v>
      </c>
      <c r="BL323" s="17">
        <v>12</v>
      </c>
      <c r="BM323" s="142"/>
      <c r="BN323" s="142"/>
      <c r="BO323" s="142"/>
      <c r="BP323" s="143">
        <v>2024</v>
      </c>
      <c r="BQ323" s="126" t="s">
        <v>171</v>
      </c>
      <c r="BT323" s="221" t="s">
        <v>3165</v>
      </c>
      <c r="BU323" s="118">
        <v>2</v>
      </c>
      <c r="BV323" s="17">
        <v>1</v>
      </c>
      <c r="BW323" s="17">
        <v>0</v>
      </c>
      <c r="BX323" s="17">
        <v>0</v>
      </c>
      <c r="BY323" s="17">
        <v>0</v>
      </c>
      <c r="BZ323" s="17">
        <v>1</v>
      </c>
      <c r="CA323" s="17"/>
      <c r="CB323" s="17">
        <v>4</v>
      </c>
      <c r="CC323" s="121">
        <v>12</v>
      </c>
      <c r="CD323" s="17"/>
      <c r="CE323" s="118">
        <v>0</v>
      </c>
      <c r="CF323" s="17">
        <v>0</v>
      </c>
      <c r="CG323" s="17">
        <v>1</v>
      </c>
      <c r="CH323" s="17">
        <v>0</v>
      </c>
      <c r="CI323" s="17">
        <v>0</v>
      </c>
      <c r="CJ323" s="17">
        <v>0</v>
      </c>
      <c r="CK323" s="17">
        <v>0</v>
      </c>
      <c r="CL323" s="121">
        <v>1</v>
      </c>
      <c r="CM323" s="17" t="s">
        <v>3166</v>
      </c>
      <c r="CN323" s="17" t="s">
        <v>1410</v>
      </c>
      <c r="CO323" s="17" t="s">
        <v>2899</v>
      </c>
      <c r="CP323" s="17">
        <v>1</v>
      </c>
      <c r="CQ323" s="118">
        <v>0</v>
      </c>
      <c r="CR323" s="17">
        <v>1</v>
      </c>
      <c r="CS323" s="124"/>
      <c r="CT323" s="138" t="s">
        <v>677</v>
      </c>
      <c r="CY323" s="141"/>
      <c r="CZ323" s="140"/>
      <c r="DC323" s="141"/>
      <c r="DD323" s="142"/>
      <c r="DF323" s="137"/>
      <c r="DG323" s="17" t="s">
        <v>1137</v>
      </c>
      <c r="DI323" s="126" t="s">
        <v>3167</v>
      </c>
      <c r="DJ323" s="118">
        <v>4</v>
      </c>
      <c r="DK323" s="118" t="s">
        <v>3168</v>
      </c>
      <c r="DL323" s="141"/>
      <c r="DM323" s="17" t="s">
        <v>1120</v>
      </c>
      <c r="DN323" s="139"/>
      <c r="DQ323" s="141"/>
      <c r="DY323" s="140"/>
      <c r="ED323" s="141"/>
      <c r="EK323" s="140"/>
      <c r="EL323" s="127"/>
      <c r="EM323" s="118">
        <v>150</v>
      </c>
      <c r="EN323" s="17">
        <v>4</v>
      </c>
      <c r="EO323" s="141"/>
      <c r="EP323" s="17">
        <v>115</v>
      </c>
      <c r="EQ323" s="140"/>
      <c r="ER323" s="141"/>
      <c r="EZ323" s="141"/>
      <c r="FB323" s="140"/>
      <c r="FI323" s="141"/>
      <c r="FK323" s="140"/>
      <c r="FZ323" s="141"/>
      <c r="GB323" s="137"/>
      <c r="GH323" s="141"/>
      <c r="GI323" s="137"/>
      <c r="GN323" s="141"/>
      <c r="GO323" s="137"/>
      <c r="GU323" s="141"/>
      <c r="GV323" s="137"/>
      <c r="GW323" s="124"/>
      <c r="GX323" s="124"/>
      <c r="GY323" s="141"/>
      <c r="GZ323" s="140"/>
      <c r="HA323" s="141"/>
      <c r="HC323" s="140"/>
      <c r="HS323" s="141"/>
      <c r="HT323" s="17" t="s">
        <v>3169</v>
      </c>
    </row>
    <row r="324" spans="1:228" s="138" customFormat="1" ht="12">
      <c r="A324" s="118">
        <v>318</v>
      </c>
      <c r="B324" s="17">
        <v>0</v>
      </c>
      <c r="C324" s="17">
        <v>0</v>
      </c>
      <c r="D324" s="139" t="s">
        <v>663</v>
      </c>
      <c r="E324" s="124" t="s">
        <v>1704</v>
      </c>
      <c r="F324" s="17" t="s">
        <v>2292</v>
      </c>
      <c r="G324" s="17" t="s">
        <v>79</v>
      </c>
      <c r="H324" s="119">
        <v>-17.259150000000002</v>
      </c>
      <c r="I324" s="120">
        <v>-62.556083000000001</v>
      </c>
      <c r="J324" s="17" t="s">
        <v>310</v>
      </c>
      <c r="K324" s="17" t="s">
        <v>2293</v>
      </c>
      <c r="L324" s="17" t="s">
        <v>2183</v>
      </c>
      <c r="M324" s="121" t="s">
        <v>177</v>
      </c>
      <c r="N324" s="122">
        <v>72</v>
      </c>
      <c r="O324" s="123" t="s">
        <v>245</v>
      </c>
      <c r="P324" s="17" t="s">
        <v>196</v>
      </c>
      <c r="Q324" s="121" t="s">
        <v>179</v>
      </c>
      <c r="R324" s="124">
        <v>3</v>
      </c>
      <c r="S324" s="124">
        <v>3</v>
      </c>
      <c r="T324" s="124">
        <v>0</v>
      </c>
      <c r="U324" s="124">
        <v>0</v>
      </c>
      <c r="V324" s="124">
        <v>3</v>
      </c>
      <c r="W324" s="124">
        <v>2</v>
      </c>
      <c r="X324" s="124">
        <v>1</v>
      </c>
      <c r="Y324" s="125">
        <v>0</v>
      </c>
      <c r="Z324" s="17">
        <v>12</v>
      </c>
      <c r="AA324" s="142"/>
      <c r="AB324" s="127" t="s">
        <v>333</v>
      </c>
      <c r="AC324" s="227" t="s">
        <v>212</v>
      </c>
      <c r="AD324" s="227">
        <v>3</v>
      </c>
      <c r="AE324" s="227" t="s">
        <v>181</v>
      </c>
      <c r="AF324" s="227">
        <v>1</v>
      </c>
      <c r="AG324" s="227" t="s">
        <v>193</v>
      </c>
      <c r="AH324" s="227" t="s">
        <v>232</v>
      </c>
      <c r="AI324" s="227">
        <v>3</v>
      </c>
      <c r="AJ324" s="227" t="s">
        <v>184</v>
      </c>
      <c r="AK324" s="227">
        <v>1</v>
      </c>
      <c r="AL324" s="227" t="s">
        <v>195</v>
      </c>
      <c r="AM324" s="227" t="s">
        <v>77</v>
      </c>
      <c r="AN324" s="227">
        <v>0</v>
      </c>
      <c r="AO324" s="227" t="s">
        <v>77</v>
      </c>
      <c r="AP324" s="227">
        <v>0</v>
      </c>
      <c r="AQ324" s="227" t="s">
        <v>77</v>
      </c>
      <c r="AR324" s="227" t="s">
        <v>198</v>
      </c>
      <c r="AS324" s="227">
        <v>3</v>
      </c>
      <c r="AT324" s="227" t="s">
        <v>325</v>
      </c>
      <c r="AU324" s="227">
        <v>1</v>
      </c>
      <c r="AV324" s="227" t="s">
        <v>214</v>
      </c>
      <c r="AW324" s="227" t="s">
        <v>2294</v>
      </c>
      <c r="AX324" s="227">
        <v>2</v>
      </c>
      <c r="AY324" s="227" t="s">
        <v>326</v>
      </c>
      <c r="AZ324" s="227">
        <v>0</v>
      </c>
      <c r="BA324" s="227" t="s">
        <v>214</v>
      </c>
      <c r="BB324" s="227" t="s">
        <v>252</v>
      </c>
      <c r="BC324" s="227">
        <v>1</v>
      </c>
      <c r="BD324" s="227" t="s">
        <v>326</v>
      </c>
      <c r="BE324" s="227">
        <v>0</v>
      </c>
      <c r="BF324" s="227" t="s">
        <v>214</v>
      </c>
      <c r="BG324" s="227">
        <v>0</v>
      </c>
      <c r="BH324" s="227">
        <v>0</v>
      </c>
      <c r="BI324" s="227">
        <v>0</v>
      </c>
      <c r="BJ324" s="227">
        <v>0</v>
      </c>
      <c r="BK324" s="227">
        <v>0</v>
      </c>
      <c r="BL324" s="17">
        <v>12</v>
      </c>
      <c r="BM324" s="142"/>
      <c r="BN324" s="142"/>
      <c r="BO324" s="142"/>
      <c r="BP324" s="143">
        <v>2024</v>
      </c>
      <c r="BQ324" s="126" t="s">
        <v>171</v>
      </c>
      <c r="BT324" s="221" t="s">
        <v>3170</v>
      </c>
      <c r="BU324" s="118">
        <v>1</v>
      </c>
      <c r="BV324" s="17">
        <v>0</v>
      </c>
      <c r="BW324" s="17">
        <v>2</v>
      </c>
      <c r="BX324" s="17">
        <v>0</v>
      </c>
      <c r="BY324" s="17">
        <v>0</v>
      </c>
      <c r="BZ324" s="17">
        <v>1</v>
      </c>
      <c r="CA324" s="17"/>
      <c r="CB324" s="17">
        <v>4</v>
      </c>
      <c r="CC324" s="121">
        <v>12</v>
      </c>
      <c r="CD324" s="17"/>
      <c r="CE324" s="118">
        <v>0</v>
      </c>
      <c r="CF324" s="17">
        <v>0</v>
      </c>
      <c r="CG324" s="17">
        <v>2</v>
      </c>
      <c r="CH324" s="17">
        <v>0</v>
      </c>
      <c r="CI324" s="17">
        <v>0</v>
      </c>
      <c r="CJ324" s="17">
        <v>0</v>
      </c>
      <c r="CK324" s="17">
        <v>0</v>
      </c>
      <c r="CL324" s="121">
        <v>2</v>
      </c>
      <c r="CM324" s="17" t="s">
        <v>3171</v>
      </c>
      <c r="CN324" s="17" t="s">
        <v>3172</v>
      </c>
      <c r="CO324" s="17" t="s">
        <v>3173</v>
      </c>
      <c r="CP324" s="17">
        <v>1</v>
      </c>
      <c r="CQ324" s="118">
        <v>0</v>
      </c>
      <c r="CR324" s="17">
        <v>1</v>
      </c>
      <c r="CS324" s="124"/>
      <c r="CT324" s="138" t="s">
        <v>677</v>
      </c>
      <c r="CY324" s="141"/>
      <c r="CZ324" s="140"/>
      <c r="DC324" s="141"/>
      <c r="DD324" s="142"/>
      <c r="DF324" s="137"/>
      <c r="DG324" s="17" t="s">
        <v>2821</v>
      </c>
      <c r="DI324" s="126" t="s">
        <v>3122</v>
      </c>
      <c r="DJ324" s="118">
        <v>11</v>
      </c>
      <c r="DK324" s="118" t="s">
        <v>3174</v>
      </c>
      <c r="DL324" s="141"/>
      <c r="DM324" s="17" t="s">
        <v>1139</v>
      </c>
      <c r="DN324" s="139"/>
      <c r="DQ324" s="141"/>
      <c r="DY324" s="140"/>
      <c r="ED324" s="141"/>
      <c r="EK324" s="140"/>
      <c r="EL324" s="127"/>
      <c r="EM324" s="118">
        <v>100</v>
      </c>
      <c r="EN324" s="17">
        <v>4</v>
      </c>
      <c r="EO324" s="141"/>
      <c r="EP324" s="17">
        <v>95</v>
      </c>
      <c r="EQ324" s="140"/>
      <c r="ER324" s="141"/>
      <c r="EZ324" s="141"/>
      <c r="FB324" s="140"/>
      <c r="FI324" s="141"/>
      <c r="FK324" s="140"/>
      <c r="FZ324" s="141"/>
      <c r="GB324" s="137"/>
      <c r="GH324" s="141"/>
      <c r="GI324" s="137"/>
      <c r="GN324" s="141"/>
      <c r="GO324" s="137"/>
      <c r="GU324" s="141"/>
      <c r="GV324" s="137"/>
      <c r="GW324" s="124"/>
      <c r="GX324" s="124"/>
      <c r="GY324" s="141"/>
      <c r="GZ324" s="140"/>
      <c r="HA324" s="141"/>
      <c r="HC324" s="140"/>
      <c r="HS324" s="141"/>
      <c r="HT324" s="17" t="s">
        <v>3175</v>
      </c>
    </row>
    <row r="325" spans="1:228" s="138" customFormat="1" ht="12">
      <c r="A325" s="118">
        <v>319</v>
      </c>
      <c r="B325" s="17" t="s">
        <v>2030</v>
      </c>
      <c r="C325" s="17">
        <v>0</v>
      </c>
      <c r="D325" s="139" t="s">
        <v>663</v>
      </c>
      <c r="E325" s="124" t="s">
        <v>1851</v>
      </c>
      <c r="F325" s="17" t="s">
        <v>2295</v>
      </c>
      <c r="G325" s="17" t="s">
        <v>79</v>
      </c>
      <c r="H325" s="119">
        <v>-19.017638999999999</v>
      </c>
      <c r="I325" s="120">
        <v>-57.713138999999998</v>
      </c>
      <c r="J325" s="17" t="s">
        <v>310</v>
      </c>
      <c r="K325" s="17" t="s">
        <v>2296</v>
      </c>
      <c r="L325" s="17" t="s">
        <v>2220</v>
      </c>
      <c r="M325" s="121" t="s">
        <v>177</v>
      </c>
      <c r="N325" s="122">
        <v>40</v>
      </c>
      <c r="O325" s="123" t="s">
        <v>78</v>
      </c>
      <c r="P325" s="17" t="s">
        <v>178</v>
      </c>
      <c r="Q325" s="121" t="s">
        <v>179</v>
      </c>
      <c r="R325" s="124">
        <v>3</v>
      </c>
      <c r="S325" s="124">
        <v>3</v>
      </c>
      <c r="T325" s="124">
        <v>0</v>
      </c>
      <c r="U325" s="124">
        <v>0</v>
      </c>
      <c r="V325" s="124">
        <v>3</v>
      </c>
      <c r="W325" s="124">
        <v>3</v>
      </c>
      <c r="X325" s="124">
        <v>1</v>
      </c>
      <c r="Y325" s="125">
        <v>0</v>
      </c>
      <c r="Z325" s="17">
        <v>13</v>
      </c>
      <c r="AA325" s="142"/>
      <c r="AB325" s="127" t="s">
        <v>333</v>
      </c>
      <c r="AC325" s="227" t="s">
        <v>216</v>
      </c>
      <c r="AD325" s="227">
        <v>3</v>
      </c>
      <c r="AE325" s="227" t="s">
        <v>181</v>
      </c>
      <c r="AF325" s="227">
        <v>1</v>
      </c>
      <c r="AG325" s="227" t="s">
        <v>236</v>
      </c>
      <c r="AH325" s="227" t="s">
        <v>217</v>
      </c>
      <c r="AI325" s="227">
        <v>3</v>
      </c>
      <c r="AJ325" s="227" t="s">
        <v>184</v>
      </c>
      <c r="AK325" s="227">
        <v>1</v>
      </c>
      <c r="AL325" s="227" t="s">
        <v>195</v>
      </c>
      <c r="AM325" s="227" t="s">
        <v>77</v>
      </c>
      <c r="AN325" s="227">
        <v>0</v>
      </c>
      <c r="AO325" s="227" t="s">
        <v>77</v>
      </c>
      <c r="AP325" s="227">
        <v>0</v>
      </c>
      <c r="AQ325" s="227" t="s">
        <v>77</v>
      </c>
      <c r="AR325" s="227" t="s">
        <v>198</v>
      </c>
      <c r="AS325" s="227">
        <v>3</v>
      </c>
      <c r="AT325" s="227" t="s">
        <v>325</v>
      </c>
      <c r="AU325" s="227">
        <v>1</v>
      </c>
      <c r="AV325" s="227" t="s">
        <v>214</v>
      </c>
      <c r="AW325" s="227" t="s">
        <v>2297</v>
      </c>
      <c r="AX325" s="227">
        <v>3</v>
      </c>
      <c r="AY325" s="227" t="s">
        <v>326</v>
      </c>
      <c r="AZ325" s="227">
        <v>0</v>
      </c>
      <c r="BA325" s="227" t="s">
        <v>189</v>
      </c>
      <c r="BB325" s="227" t="s">
        <v>252</v>
      </c>
      <c r="BC325" s="227">
        <v>1</v>
      </c>
      <c r="BD325" s="227" t="s">
        <v>326</v>
      </c>
      <c r="BE325" s="227">
        <v>0</v>
      </c>
      <c r="BF325" s="227" t="s">
        <v>189</v>
      </c>
      <c r="BG325" s="227">
        <v>0</v>
      </c>
      <c r="BH325" s="227">
        <v>0</v>
      </c>
      <c r="BI325" s="227">
        <v>0</v>
      </c>
      <c r="BJ325" s="227">
        <v>0</v>
      </c>
      <c r="BK325" s="227">
        <v>0</v>
      </c>
      <c r="BL325" s="17">
        <v>13</v>
      </c>
      <c r="BM325" s="142"/>
      <c r="BN325" s="142"/>
      <c r="BO325" s="142"/>
      <c r="BP325" s="143">
        <v>2024</v>
      </c>
      <c r="BQ325" s="126" t="s">
        <v>171</v>
      </c>
      <c r="BT325" s="221" t="s">
        <v>2902</v>
      </c>
      <c r="BU325" s="118">
        <v>2</v>
      </c>
      <c r="BV325" s="17">
        <v>2</v>
      </c>
      <c r="BW325" s="17">
        <v>0</v>
      </c>
      <c r="BX325" s="17">
        <v>0</v>
      </c>
      <c r="BY325" s="17">
        <v>0</v>
      </c>
      <c r="BZ325" s="17">
        <v>1</v>
      </c>
      <c r="CA325" s="17"/>
      <c r="CB325" s="17">
        <v>5</v>
      </c>
      <c r="CC325" s="121">
        <v>13</v>
      </c>
      <c r="CD325" s="17"/>
      <c r="CE325" s="118">
        <v>0</v>
      </c>
      <c r="CF325" s="17">
        <v>0</v>
      </c>
      <c r="CG325" s="17">
        <v>2</v>
      </c>
      <c r="CH325" s="17">
        <v>0</v>
      </c>
      <c r="CI325" s="17">
        <v>0</v>
      </c>
      <c r="CJ325" s="17">
        <v>0</v>
      </c>
      <c r="CK325" s="17">
        <v>0</v>
      </c>
      <c r="CL325" s="121">
        <v>2</v>
      </c>
      <c r="CM325" s="17" t="s">
        <v>2903</v>
      </c>
      <c r="CN325" s="17" t="s">
        <v>1344</v>
      </c>
      <c r="CO325" s="17" t="s">
        <v>2904</v>
      </c>
      <c r="CP325" s="17">
        <v>2</v>
      </c>
      <c r="CQ325" s="118">
        <v>0</v>
      </c>
      <c r="CR325" s="17">
        <v>1</v>
      </c>
      <c r="CS325" s="124"/>
      <c r="CT325" s="138" t="s">
        <v>677</v>
      </c>
      <c r="CY325" s="141"/>
      <c r="CZ325" s="140"/>
      <c r="DC325" s="141"/>
      <c r="DD325" s="142"/>
      <c r="DF325" s="137"/>
      <c r="DG325" s="17" t="s">
        <v>1137</v>
      </c>
      <c r="DI325" s="126" t="s">
        <v>2715</v>
      </c>
      <c r="DJ325" s="118">
        <v>17</v>
      </c>
      <c r="DK325" s="118" t="s">
        <v>2948</v>
      </c>
      <c r="DL325" s="141"/>
      <c r="DM325" s="17" t="s">
        <v>1139</v>
      </c>
      <c r="DN325" s="139"/>
      <c r="DQ325" s="141"/>
      <c r="DY325" s="140"/>
      <c r="ED325" s="141"/>
      <c r="EK325" s="140"/>
      <c r="EL325" s="127"/>
      <c r="EM325" s="118">
        <v>70</v>
      </c>
      <c r="EN325" s="17">
        <v>5</v>
      </c>
      <c r="EO325" s="141"/>
      <c r="EP325" s="17">
        <v>59</v>
      </c>
      <c r="EQ325" s="140"/>
      <c r="ER325" s="141"/>
      <c r="EZ325" s="141"/>
      <c r="FB325" s="140"/>
      <c r="FI325" s="141"/>
      <c r="FK325" s="140"/>
      <c r="FZ325" s="141"/>
      <c r="GB325" s="137"/>
      <c r="GH325" s="141"/>
      <c r="GI325" s="137"/>
      <c r="GN325" s="141"/>
      <c r="GO325" s="137"/>
      <c r="GU325" s="141"/>
      <c r="GV325" s="137"/>
      <c r="GW325" s="124"/>
      <c r="GX325" s="124"/>
      <c r="GY325" s="141"/>
      <c r="GZ325" s="140"/>
      <c r="HA325" s="141"/>
      <c r="HC325" s="140"/>
      <c r="HS325" s="141"/>
      <c r="HT325" s="17" t="s">
        <v>2949</v>
      </c>
    </row>
    <row r="326" spans="1:228" s="138" customFormat="1" ht="12">
      <c r="A326" s="118">
        <v>320</v>
      </c>
      <c r="B326" s="17" t="s">
        <v>689</v>
      </c>
      <c r="C326" s="17">
        <v>0</v>
      </c>
      <c r="D326" s="139" t="s">
        <v>663</v>
      </c>
      <c r="E326" s="124" t="s">
        <v>1879</v>
      </c>
      <c r="F326" s="17" t="s">
        <v>2298</v>
      </c>
      <c r="G326" s="17" t="s">
        <v>79</v>
      </c>
      <c r="H326" s="119">
        <v>-19.015699999999999</v>
      </c>
      <c r="I326" s="120">
        <v>-65.286640000000006</v>
      </c>
      <c r="J326" s="17" t="s">
        <v>303</v>
      </c>
      <c r="K326" s="17" t="s">
        <v>769</v>
      </c>
      <c r="L326" s="17" t="s">
        <v>770</v>
      </c>
      <c r="M326" s="121" t="s">
        <v>323</v>
      </c>
      <c r="N326" s="122">
        <v>60</v>
      </c>
      <c r="O326" s="123" t="s">
        <v>78</v>
      </c>
      <c r="P326" s="17" t="s">
        <v>178</v>
      </c>
      <c r="Q326" s="121" t="s">
        <v>178</v>
      </c>
      <c r="R326" s="124">
        <v>3</v>
      </c>
      <c r="S326" s="124">
        <v>3</v>
      </c>
      <c r="T326" s="124">
        <v>0</v>
      </c>
      <c r="U326" s="124">
        <v>3</v>
      </c>
      <c r="V326" s="124">
        <v>3</v>
      </c>
      <c r="W326" s="124">
        <v>3</v>
      </c>
      <c r="X326" s="124">
        <v>0</v>
      </c>
      <c r="Y326" s="125">
        <v>0</v>
      </c>
      <c r="Z326" s="17">
        <v>15</v>
      </c>
      <c r="AA326" s="142"/>
      <c r="AB326" s="127" t="s">
        <v>197</v>
      </c>
      <c r="AC326" s="227" t="s">
        <v>212</v>
      </c>
      <c r="AD326" s="227">
        <v>3</v>
      </c>
      <c r="AE326" s="227" t="s">
        <v>181</v>
      </c>
      <c r="AF326" s="227">
        <v>1</v>
      </c>
      <c r="AG326" s="227" t="s">
        <v>193</v>
      </c>
      <c r="AH326" s="227" t="s">
        <v>232</v>
      </c>
      <c r="AI326" s="227">
        <v>3</v>
      </c>
      <c r="AJ326" s="227" t="s">
        <v>184</v>
      </c>
      <c r="AK326" s="227">
        <v>1</v>
      </c>
      <c r="AL326" s="227" t="s">
        <v>193</v>
      </c>
      <c r="AM326" s="227" t="s">
        <v>185</v>
      </c>
      <c r="AN326" s="227">
        <v>3</v>
      </c>
      <c r="AO326" s="227" t="s">
        <v>184</v>
      </c>
      <c r="AP326" s="227">
        <v>1</v>
      </c>
      <c r="AQ326" s="227" t="s">
        <v>193</v>
      </c>
      <c r="AR326" s="227" t="s">
        <v>198</v>
      </c>
      <c r="AS326" s="227">
        <v>3</v>
      </c>
      <c r="AT326" s="227" t="s">
        <v>199</v>
      </c>
      <c r="AU326" s="227">
        <v>1</v>
      </c>
      <c r="AV326" s="227" t="s">
        <v>193</v>
      </c>
      <c r="AW326" s="227" t="s">
        <v>2032</v>
      </c>
      <c r="AX326" s="227">
        <v>3</v>
      </c>
      <c r="AY326" s="227" t="s">
        <v>200</v>
      </c>
      <c r="AZ326" s="227">
        <v>0</v>
      </c>
      <c r="BA326" s="227" t="s">
        <v>193</v>
      </c>
      <c r="BB326" s="227" t="s">
        <v>77</v>
      </c>
      <c r="BC326" s="227">
        <v>0</v>
      </c>
      <c r="BD326" s="227" t="s">
        <v>77</v>
      </c>
      <c r="BE326" s="227">
        <v>0</v>
      </c>
      <c r="BF326" s="227" t="s">
        <v>77</v>
      </c>
      <c r="BG326" s="227">
        <v>0</v>
      </c>
      <c r="BH326" s="227">
        <v>0</v>
      </c>
      <c r="BI326" s="227">
        <v>0</v>
      </c>
      <c r="BJ326" s="227">
        <v>0</v>
      </c>
      <c r="BK326" s="227">
        <v>0</v>
      </c>
      <c r="BL326" s="17">
        <v>15</v>
      </c>
      <c r="BM326" s="142"/>
      <c r="BN326" s="142"/>
      <c r="BO326" s="142"/>
      <c r="BP326" s="143">
        <v>2024</v>
      </c>
      <c r="BQ326" s="126" t="s">
        <v>171</v>
      </c>
      <c r="BT326" s="221" t="s">
        <v>2867</v>
      </c>
      <c r="BU326" s="118">
        <v>3</v>
      </c>
      <c r="BV326" s="17">
        <v>0</v>
      </c>
      <c r="BW326" s="17">
        <v>2</v>
      </c>
      <c r="BX326" s="17">
        <v>0</v>
      </c>
      <c r="BY326" s="17">
        <v>0</v>
      </c>
      <c r="BZ326" s="17">
        <v>1</v>
      </c>
      <c r="CA326" s="17"/>
      <c r="CB326" s="17">
        <v>6</v>
      </c>
      <c r="CC326" s="121">
        <v>15</v>
      </c>
      <c r="CD326" s="17"/>
      <c r="CE326" s="118">
        <v>0</v>
      </c>
      <c r="CF326" s="17">
        <v>0</v>
      </c>
      <c r="CG326" s="17">
        <v>0</v>
      </c>
      <c r="CH326" s="17">
        <v>0</v>
      </c>
      <c r="CI326" s="17">
        <v>0</v>
      </c>
      <c r="CJ326" s="17">
        <v>2</v>
      </c>
      <c r="CK326" s="17">
        <v>0</v>
      </c>
      <c r="CL326" s="121">
        <v>2</v>
      </c>
      <c r="CM326" s="17" t="s">
        <v>1354</v>
      </c>
      <c r="CN326" s="17" t="s">
        <v>1124</v>
      </c>
      <c r="CO326" s="17" t="s">
        <v>1125</v>
      </c>
      <c r="CP326" s="17">
        <v>9</v>
      </c>
      <c r="CQ326" s="118">
        <v>1</v>
      </c>
      <c r="CR326" s="17">
        <v>1</v>
      </c>
      <c r="CS326" s="124" t="s">
        <v>676</v>
      </c>
      <c r="CT326" s="138" t="s">
        <v>677</v>
      </c>
      <c r="CY326" s="141"/>
      <c r="CZ326" s="140"/>
      <c r="DC326" s="141"/>
      <c r="DD326" s="142"/>
      <c r="DF326" s="137"/>
      <c r="DG326" s="17" t="s">
        <v>1180</v>
      </c>
      <c r="DI326" s="126" t="s">
        <v>2621</v>
      </c>
      <c r="DJ326" s="118">
        <v>18</v>
      </c>
      <c r="DK326" s="118" t="s">
        <v>3129</v>
      </c>
      <c r="DL326" s="141"/>
      <c r="DM326" s="17" t="s">
        <v>1182</v>
      </c>
      <c r="DN326" s="139"/>
      <c r="DQ326" s="141"/>
      <c r="DY326" s="140"/>
      <c r="ED326" s="141"/>
      <c r="EK326" s="140"/>
      <c r="EL326" s="127"/>
      <c r="EM326" s="118">
        <v>100</v>
      </c>
      <c r="EN326" s="17">
        <v>6</v>
      </c>
      <c r="EO326" s="141"/>
      <c r="EP326" s="17">
        <v>81</v>
      </c>
      <c r="EQ326" s="140"/>
      <c r="ER326" s="141"/>
      <c r="EZ326" s="141"/>
      <c r="FB326" s="140"/>
      <c r="FI326" s="141"/>
      <c r="FK326" s="140"/>
      <c r="FZ326" s="141"/>
      <c r="GB326" s="137"/>
      <c r="GH326" s="141"/>
      <c r="GI326" s="137"/>
      <c r="GN326" s="141"/>
      <c r="GO326" s="137"/>
      <c r="GU326" s="141"/>
      <c r="GV326" s="137"/>
      <c r="GW326" s="124"/>
      <c r="GX326" s="124"/>
      <c r="GY326" s="141"/>
      <c r="GZ326" s="140"/>
      <c r="HA326" s="141"/>
      <c r="HC326" s="140"/>
      <c r="HS326" s="141"/>
      <c r="HT326" s="17" t="s">
        <v>3130</v>
      </c>
    </row>
    <row r="327" spans="1:228" s="138" customFormat="1" ht="12">
      <c r="A327" s="118">
        <v>321</v>
      </c>
      <c r="B327" s="17">
        <v>0</v>
      </c>
      <c r="C327" s="17">
        <v>0</v>
      </c>
      <c r="D327" s="139" t="s">
        <v>663</v>
      </c>
      <c r="E327" s="124" t="s">
        <v>1813</v>
      </c>
      <c r="F327" s="17" t="s">
        <v>2299</v>
      </c>
      <c r="G327" s="17" t="s">
        <v>79</v>
      </c>
      <c r="H327" s="119">
        <v>-17.696966</v>
      </c>
      <c r="I327" s="120">
        <v>-63.077064</v>
      </c>
      <c r="J327" s="17" t="s">
        <v>321</v>
      </c>
      <c r="K327" s="17" t="s">
        <v>176</v>
      </c>
      <c r="L327" s="17" t="s">
        <v>2299</v>
      </c>
      <c r="M327" s="121" t="s">
        <v>177</v>
      </c>
      <c r="N327" s="122">
        <v>40</v>
      </c>
      <c r="O327" s="123" t="s">
        <v>78</v>
      </c>
      <c r="P327" s="17" t="s">
        <v>202</v>
      </c>
      <c r="Q327" s="121" t="s">
        <v>179</v>
      </c>
      <c r="R327" s="124">
        <v>0</v>
      </c>
      <c r="S327" s="124">
        <v>3</v>
      </c>
      <c r="T327" s="124">
        <v>0</v>
      </c>
      <c r="U327" s="124">
        <v>0</v>
      </c>
      <c r="V327" s="124">
        <v>3</v>
      </c>
      <c r="W327" s="124">
        <v>3</v>
      </c>
      <c r="X327" s="124">
        <v>0</v>
      </c>
      <c r="Y327" s="125">
        <v>0</v>
      </c>
      <c r="Z327" s="17">
        <v>9</v>
      </c>
      <c r="AA327" s="142"/>
      <c r="AB327" s="127" t="s">
        <v>248</v>
      </c>
      <c r="AC327" s="227" t="s">
        <v>77</v>
      </c>
      <c r="AD327" s="227">
        <v>0</v>
      </c>
      <c r="AE327" s="227" t="s">
        <v>77</v>
      </c>
      <c r="AF327" s="227">
        <v>0</v>
      </c>
      <c r="AG327" s="227" t="s">
        <v>77</v>
      </c>
      <c r="AH327" s="227" t="s">
        <v>257</v>
      </c>
      <c r="AI327" s="227">
        <v>3</v>
      </c>
      <c r="AJ327" s="227" t="s">
        <v>248</v>
      </c>
      <c r="AK327" s="227">
        <v>1</v>
      </c>
      <c r="AL327" s="227" t="s">
        <v>189</v>
      </c>
      <c r="AM327" s="227" t="s">
        <v>77</v>
      </c>
      <c r="AN327" s="227">
        <v>0</v>
      </c>
      <c r="AO327" s="227" t="s">
        <v>77</v>
      </c>
      <c r="AP327" s="227">
        <v>0</v>
      </c>
      <c r="AQ327" s="227" t="s">
        <v>77</v>
      </c>
      <c r="AR327" s="227" t="s">
        <v>315</v>
      </c>
      <c r="AS327" s="227">
        <v>3</v>
      </c>
      <c r="AT327" s="227" t="s">
        <v>249</v>
      </c>
      <c r="AU327" s="227">
        <v>0</v>
      </c>
      <c r="AV327" s="227" t="s">
        <v>189</v>
      </c>
      <c r="AW327" s="227" t="s">
        <v>221</v>
      </c>
      <c r="AX327" s="227">
        <v>3</v>
      </c>
      <c r="AY327" s="227" t="s">
        <v>249</v>
      </c>
      <c r="AZ327" s="227">
        <v>0</v>
      </c>
      <c r="BA327" s="227" t="s">
        <v>189</v>
      </c>
      <c r="BB327" s="227" t="s">
        <v>77</v>
      </c>
      <c r="BC327" s="227">
        <v>0</v>
      </c>
      <c r="BD327" s="227" t="s">
        <v>77</v>
      </c>
      <c r="BE327" s="227">
        <v>0</v>
      </c>
      <c r="BF327" s="227" t="s">
        <v>77</v>
      </c>
      <c r="BG327" s="227" t="s">
        <v>77</v>
      </c>
      <c r="BH327" s="227">
        <v>0</v>
      </c>
      <c r="BI327" s="227" t="s">
        <v>77</v>
      </c>
      <c r="BJ327" s="227">
        <v>0</v>
      </c>
      <c r="BK327" s="227" t="s">
        <v>77</v>
      </c>
      <c r="BL327" s="17">
        <v>9</v>
      </c>
      <c r="BM327" s="142"/>
      <c r="BN327" s="142"/>
      <c r="BO327" s="142"/>
      <c r="BP327" s="143">
        <v>2024</v>
      </c>
      <c r="BQ327" s="126" t="s">
        <v>172</v>
      </c>
      <c r="BT327" s="221" t="s">
        <v>3176</v>
      </c>
      <c r="BU327" s="118">
        <v>0</v>
      </c>
      <c r="BV327" s="17">
        <v>3</v>
      </c>
      <c r="BW327" s="17">
        <v>0</v>
      </c>
      <c r="BX327" s="17">
        <v>0</v>
      </c>
      <c r="BY327" s="17">
        <v>0</v>
      </c>
      <c r="BZ327" s="17">
        <v>0</v>
      </c>
      <c r="CA327" s="17"/>
      <c r="CB327" s="17">
        <v>3</v>
      </c>
      <c r="CC327" s="121">
        <v>9</v>
      </c>
      <c r="CD327" s="17"/>
      <c r="CE327" s="118">
        <v>0</v>
      </c>
      <c r="CF327" s="17">
        <v>0</v>
      </c>
      <c r="CG327" s="17">
        <v>1</v>
      </c>
      <c r="CH327" s="17">
        <v>0</v>
      </c>
      <c r="CI327" s="17">
        <v>0</v>
      </c>
      <c r="CJ327" s="17">
        <v>2</v>
      </c>
      <c r="CK327" s="17">
        <v>0</v>
      </c>
      <c r="CL327" s="121">
        <v>3</v>
      </c>
      <c r="CM327" s="17" t="s">
        <v>3177</v>
      </c>
      <c r="CN327" s="17" t="s">
        <v>1089</v>
      </c>
      <c r="CO327" s="17" t="s">
        <v>3178</v>
      </c>
      <c r="CP327" s="17">
        <v>1</v>
      </c>
      <c r="CQ327" s="118">
        <v>0</v>
      </c>
      <c r="CR327" s="17">
        <v>0</v>
      </c>
      <c r="CS327" s="124"/>
      <c r="CY327" s="141"/>
      <c r="CZ327" s="140"/>
      <c r="DC327" s="141"/>
      <c r="DD327" s="142"/>
      <c r="DF327" s="137"/>
      <c r="DG327" s="17" t="s">
        <v>1092</v>
      </c>
      <c r="DI327" s="126" t="s">
        <v>2778</v>
      </c>
      <c r="DJ327" s="118">
        <v>27</v>
      </c>
      <c r="DK327" s="118" t="s">
        <v>335</v>
      </c>
      <c r="DL327" s="141"/>
      <c r="DM327" s="17" t="s">
        <v>1203</v>
      </c>
      <c r="DN327" s="139"/>
      <c r="DQ327" s="141"/>
      <c r="DY327" s="140"/>
      <c r="ED327" s="141"/>
      <c r="EK327" s="140"/>
      <c r="EL327" s="127"/>
      <c r="EM327" s="118">
        <v>70</v>
      </c>
      <c r="EN327" s="17">
        <v>3</v>
      </c>
      <c r="EO327" s="141"/>
      <c r="EP327" s="17">
        <v>59</v>
      </c>
      <c r="EQ327" s="140"/>
      <c r="ER327" s="141"/>
      <c r="EZ327" s="141"/>
      <c r="FB327" s="140"/>
      <c r="FI327" s="141"/>
      <c r="FK327" s="140"/>
      <c r="FZ327" s="141"/>
      <c r="GB327" s="137"/>
      <c r="GH327" s="141"/>
      <c r="GI327" s="137"/>
      <c r="GN327" s="141"/>
      <c r="GO327" s="137"/>
      <c r="GU327" s="141"/>
      <c r="GV327" s="137"/>
      <c r="GW327" s="124"/>
      <c r="GX327" s="124"/>
      <c r="GY327" s="141"/>
      <c r="GZ327" s="140"/>
      <c r="HA327" s="141"/>
      <c r="HC327" s="140"/>
      <c r="HS327" s="141"/>
      <c r="HT327" s="17" t="s">
        <v>3179</v>
      </c>
    </row>
    <row r="328" spans="1:228" s="138" customFormat="1" ht="12">
      <c r="A328" s="118">
        <v>322</v>
      </c>
      <c r="B328" s="17" t="s">
        <v>670</v>
      </c>
      <c r="C328" s="17">
        <v>0</v>
      </c>
      <c r="D328" s="139" t="s">
        <v>663</v>
      </c>
      <c r="E328" s="124" t="s">
        <v>1653</v>
      </c>
      <c r="F328" s="17" t="s">
        <v>2300</v>
      </c>
      <c r="G328" s="17" t="s">
        <v>79</v>
      </c>
      <c r="H328" s="119">
        <v>-17.770527999999999</v>
      </c>
      <c r="I328" s="120">
        <v>-63.124881999999999</v>
      </c>
      <c r="J328" s="17" t="s">
        <v>303</v>
      </c>
      <c r="K328" s="17" t="s">
        <v>176</v>
      </c>
      <c r="L328" s="17" t="s">
        <v>304</v>
      </c>
      <c r="M328" s="121" t="s">
        <v>177</v>
      </c>
      <c r="N328" s="122">
        <v>40</v>
      </c>
      <c r="O328" s="123" t="s">
        <v>78</v>
      </c>
      <c r="P328" s="17" t="s">
        <v>196</v>
      </c>
      <c r="Q328" s="121" t="s">
        <v>179</v>
      </c>
      <c r="R328" s="124">
        <v>3</v>
      </c>
      <c r="S328" s="124">
        <v>3</v>
      </c>
      <c r="T328" s="124">
        <v>0</v>
      </c>
      <c r="U328" s="124">
        <v>0</v>
      </c>
      <c r="V328" s="124">
        <v>0</v>
      </c>
      <c r="W328" s="124">
        <v>3</v>
      </c>
      <c r="X328" s="124">
        <v>3</v>
      </c>
      <c r="Y328" s="125">
        <v>0</v>
      </c>
      <c r="Z328" s="17">
        <v>12</v>
      </c>
      <c r="AA328" s="142"/>
      <c r="AB328" s="127" t="s">
        <v>191</v>
      </c>
      <c r="AC328" s="227" t="s">
        <v>223</v>
      </c>
      <c r="AD328" s="227">
        <v>3</v>
      </c>
      <c r="AE328" s="227" t="s">
        <v>181</v>
      </c>
      <c r="AF328" s="227">
        <v>1</v>
      </c>
      <c r="AG328" s="227" t="s">
        <v>211</v>
      </c>
      <c r="AH328" s="227" t="s">
        <v>222</v>
      </c>
      <c r="AI328" s="227">
        <v>3</v>
      </c>
      <c r="AJ328" s="227" t="s">
        <v>184</v>
      </c>
      <c r="AK328" s="227">
        <v>1</v>
      </c>
      <c r="AL328" s="227" t="s">
        <v>195</v>
      </c>
      <c r="AM328" s="227" t="s">
        <v>77</v>
      </c>
      <c r="AN328" s="227">
        <v>0</v>
      </c>
      <c r="AO328" s="227" t="s">
        <v>77</v>
      </c>
      <c r="AP328" s="227">
        <v>0</v>
      </c>
      <c r="AQ328" s="227" t="s">
        <v>77</v>
      </c>
      <c r="AR328" s="227" t="s">
        <v>77</v>
      </c>
      <c r="AS328" s="227">
        <v>0</v>
      </c>
      <c r="AT328" s="227" t="s">
        <v>77</v>
      </c>
      <c r="AU328" s="227">
        <v>0</v>
      </c>
      <c r="AV328" s="227" t="s">
        <v>77</v>
      </c>
      <c r="AW328" s="227" t="s">
        <v>186</v>
      </c>
      <c r="AX328" s="227">
        <v>3</v>
      </c>
      <c r="AY328" s="227" t="s">
        <v>187</v>
      </c>
      <c r="AZ328" s="227">
        <v>1</v>
      </c>
      <c r="BA328" s="227" t="s">
        <v>236</v>
      </c>
      <c r="BB328" s="227" t="s">
        <v>675</v>
      </c>
      <c r="BC328" s="227">
        <v>3</v>
      </c>
      <c r="BD328" s="227" t="s">
        <v>229</v>
      </c>
      <c r="BE328" s="227">
        <v>0</v>
      </c>
      <c r="BF328" s="227" t="s">
        <v>236</v>
      </c>
      <c r="BG328" s="227">
        <v>0</v>
      </c>
      <c r="BH328" s="227">
        <v>0</v>
      </c>
      <c r="BI328" s="227">
        <v>0</v>
      </c>
      <c r="BJ328" s="227">
        <v>0</v>
      </c>
      <c r="BK328" s="227">
        <v>0</v>
      </c>
      <c r="BL328" s="17">
        <v>12</v>
      </c>
      <c r="BM328" s="142"/>
      <c r="BN328" s="142"/>
      <c r="BO328" s="142"/>
      <c r="BP328" s="143">
        <v>2024</v>
      </c>
      <c r="BQ328" s="126" t="s">
        <v>171</v>
      </c>
      <c r="BT328" s="221" t="s">
        <v>3180</v>
      </c>
      <c r="BU328" s="118">
        <v>3</v>
      </c>
      <c r="BV328" s="17">
        <v>2</v>
      </c>
      <c r="BW328" s="17">
        <v>0</v>
      </c>
      <c r="BX328" s="17">
        <v>0</v>
      </c>
      <c r="BY328" s="17">
        <v>1</v>
      </c>
      <c r="BZ328" s="17">
        <v>1</v>
      </c>
      <c r="CA328" s="17"/>
      <c r="CB328" s="17">
        <v>7</v>
      </c>
      <c r="CC328" s="121">
        <v>12</v>
      </c>
      <c r="CD328" s="17"/>
      <c r="CE328" s="118">
        <v>1</v>
      </c>
      <c r="CF328" s="17">
        <v>0</v>
      </c>
      <c r="CG328" s="17">
        <v>0</v>
      </c>
      <c r="CH328" s="17">
        <v>0</v>
      </c>
      <c r="CI328" s="17">
        <v>0</v>
      </c>
      <c r="CJ328" s="17">
        <v>2</v>
      </c>
      <c r="CK328" s="17">
        <v>0</v>
      </c>
      <c r="CL328" s="121">
        <v>3</v>
      </c>
      <c r="CM328" s="17" t="s">
        <v>3181</v>
      </c>
      <c r="CN328" s="17" t="s">
        <v>1107</v>
      </c>
      <c r="CO328" s="17" t="s">
        <v>3182</v>
      </c>
      <c r="CP328" s="17">
        <v>1</v>
      </c>
      <c r="CQ328" s="118">
        <v>1</v>
      </c>
      <c r="CR328" s="17">
        <v>1</v>
      </c>
      <c r="CS328" s="124" t="s">
        <v>676</v>
      </c>
      <c r="CT328" s="138" t="s">
        <v>677</v>
      </c>
      <c r="CY328" s="141"/>
      <c r="CZ328" s="140"/>
      <c r="DC328" s="141"/>
      <c r="DD328" s="142"/>
      <c r="DF328" s="137"/>
      <c r="DG328" s="17" t="s">
        <v>1110</v>
      </c>
      <c r="DI328" s="126" t="s">
        <v>2733</v>
      </c>
      <c r="DJ328" s="118">
        <v>3</v>
      </c>
      <c r="DK328" s="118" t="s">
        <v>2849</v>
      </c>
      <c r="DL328" s="141"/>
      <c r="DM328" s="17" t="s">
        <v>2850</v>
      </c>
      <c r="DN328" s="139"/>
      <c r="DQ328" s="141"/>
      <c r="DY328" s="140"/>
      <c r="ED328" s="141"/>
      <c r="EK328" s="140"/>
      <c r="EL328" s="127"/>
      <c r="EM328" s="118">
        <v>70</v>
      </c>
      <c r="EN328" s="17">
        <v>7</v>
      </c>
      <c r="EO328" s="141"/>
      <c r="EP328" s="17">
        <v>59</v>
      </c>
      <c r="EQ328" s="140"/>
      <c r="ER328" s="141"/>
      <c r="EZ328" s="141"/>
      <c r="FB328" s="140"/>
      <c r="FI328" s="141"/>
      <c r="FK328" s="140"/>
      <c r="FZ328" s="141"/>
      <c r="GB328" s="137"/>
      <c r="GH328" s="141"/>
      <c r="GI328" s="137"/>
      <c r="GN328" s="141"/>
      <c r="GO328" s="137"/>
      <c r="GU328" s="141"/>
      <c r="GV328" s="137"/>
      <c r="GW328" s="124"/>
      <c r="GX328" s="124"/>
      <c r="GY328" s="141"/>
      <c r="GZ328" s="140"/>
      <c r="HA328" s="141"/>
      <c r="HC328" s="140"/>
      <c r="HS328" s="141"/>
      <c r="HT328" s="17" t="s">
        <v>2851</v>
      </c>
    </row>
    <row r="329" spans="1:228" s="138" customFormat="1" ht="12">
      <c r="A329" s="118">
        <v>323</v>
      </c>
      <c r="B329" s="17" t="s">
        <v>2301</v>
      </c>
      <c r="C329" s="17">
        <v>0</v>
      </c>
      <c r="D329" s="139" t="s">
        <v>663</v>
      </c>
      <c r="E329" s="124" t="s">
        <v>1797</v>
      </c>
      <c r="F329" s="17" t="s">
        <v>2302</v>
      </c>
      <c r="G329" s="17" t="s">
        <v>79</v>
      </c>
      <c r="H329" s="119">
        <v>-17.836307000000001</v>
      </c>
      <c r="I329" s="120">
        <v>-63.195979999999999</v>
      </c>
      <c r="J329" s="17" t="s">
        <v>303</v>
      </c>
      <c r="K329" s="17" t="s">
        <v>176</v>
      </c>
      <c r="L329" s="17" t="s">
        <v>304</v>
      </c>
      <c r="M329" s="121" t="s">
        <v>177</v>
      </c>
      <c r="N329" s="122">
        <v>40</v>
      </c>
      <c r="O329" s="123" t="s">
        <v>78</v>
      </c>
      <c r="P329" s="17" t="s">
        <v>196</v>
      </c>
      <c r="Q329" s="121" t="s">
        <v>179</v>
      </c>
      <c r="R329" s="124">
        <v>3</v>
      </c>
      <c r="S329" s="124">
        <v>3</v>
      </c>
      <c r="T329" s="124">
        <v>0</v>
      </c>
      <c r="U329" s="124">
        <v>0</v>
      </c>
      <c r="V329" s="124">
        <v>3</v>
      </c>
      <c r="W329" s="124">
        <v>1</v>
      </c>
      <c r="X329" s="124">
        <v>1</v>
      </c>
      <c r="Y329" s="125">
        <v>0</v>
      </c>
      <c r="Z329" s="17">
        <v>11</v>
      </c>
      <c r="AA329" s="142"/>
      <c r="AB329" s="127" t="s">
        <v>2855</v>
      </c>
      <c r="AC329" s="227" t="s">
        <v>571</v>
      </c>
      <c r="AD329" s="227">
        <v>3</v>
      </c>
      <c r="AE329" s="227" t="s">
        <v>181</v>
      </c>
      <c r="AF329" s="227">
        <v>1</v>
      </c>
      <c r="AG329" s="227" t="s">
        <v>206</v>
      </c>
      <c r="AH329" s="227" t="s">
        <v>188</v>
      </c>
      <c r="AI329" s="227">
        <v>3</v>
      </c>
      <c r="AJ329" s="227" t="s">
        <v>227</v>
      </c>
      <c r="AK329" s="227">
        <v>1</v>
      </c>
      <c r="AL329" s="227" t="s">
        <v>206</v>
      </c>
      <c r="AM329" s="227" t="s">
        <v>77</v>
      </c>
      <c r="AN329" s="227">
        <v>0</v>
      </c>
      <c r="AO329" s="227" t="s">
        <v>77</v>
      </c>
      <c r="AP329" s="227">
        <v>0</v>
      </c>
      <c r="AQ329" s="227" t="s">
        <v>77</v>
      </c>
      <c r="AR329" s="227" t="s">
        <v>198</v>
      </c>
      <c r="AS329" s="227">
        <v>3</v>
      </c>
      <c r="AT329" s="227" t="s">
        <v>187</v>
      </c>
      <c r="AU329" s="227">
        <v>1</v>
      </c>
      <c r="AV329" s="227" t="s">
        <v>206</v>
      </c>
      <c r="AW329" s="227" t="s">
        <v>2303</v>
      </c>
      <c r="AX329" s="227">
        <v>1</v>
      </c>
      <c r="AY329" s="227" t="s">
        <v>229</v>
      </c>
      <c r="AZ329" s="227">
        <v>0</v>
      </c>
      <c r="BA329" s="227" t="s">
        <v>206</v>
      </c>
      <c r="BB329" s="227" t="s">
        <v>252</v>
      </c>
      <c r="BC329" s="227">
        <v>1</v>
      </c>
      <c r="BD329" s="227" t="s">
        <v>766</v>
      </c>
      <c r="BE329" s="227">
        <v>0</v>
      </c>
      <c r="BF329" s="227" t="s">
        <v>206</v>
      </c>
      <c r="BG329" s="227">
        <v>0</v>
      </c>
      <c r="BH329" s="227">
        <v>0</v>
      </c>
      <c r="BI329" s="227">
        <v>0</v>
      </c>
      <c r="BJ329" s="227">
        <v>0</v>
      </c>
      <c r="BK329" s="227">
        <v>0</v>
      </c>
      <c r="BL329" s="17">
        <v>11</v>
      </c>
      <c r="BM329" s="142"/>
      <c r="BN329" s="142"/>
      <c r="BO329" s="142"/>
      <c r="BP329" s="143">
        <v>2024</v>
      </c>
      <c r="BQ329" s="126" t="s">
        <v>171</v>
      </c>
      <c r="BT329" s="221" t="s">
        <v>3183</v>
      </c>
      <c r="BU329" s="118">
        <v>2</v>
      </c>
      <c r="BV329" s="17">
        <v>2</v>
      </c>
      <c r="BW329" s="17">
        <v>0</v>
      </c>
      <c r="BX329" s="17">
        <v>0</v>
      </c>
      <c r="BY329" s="17">
        <v>0</v>
      </c>
      <c r="BZ329" s="17">
        <v>1</v>
      </c>
      <c r="CA329" s="17"/>
      <c r="CB329" s="17">
        <v>5</v>
      </c>
      <c r="CC329" s="121">
        <v>11</v>
      </c>
      <c r="CD329" s="17"/>
      <c r="CE329" s="118">
        <v>0</v>
      </c>
      <c r="CF329" s="17">
        <v>0</v>
      </c>
      <c r="CG329" s="17">
        <v>1</v>
      </c>
      <c r="CH329" s="17">
        <v>0</v>
      </c>
      <c r="CI329" s="17">
        <v>0</v>
      </c>
      <c r="CJ329" s="17">
        <v>1</v>
      </c>
      <c r="CK329" s="17">
        <v>0</v>
      </c>
      <c r="CL329" s="121">
        <v>2</v>
      </c>
      <c r="CM329" s="17" t="s">
        <v>3184</v>
      </c>
      <c r="CN329" s="17" t="s">
        <v>2825</v>
      </c>
      <c r="CO329" s="17" t="s">
        <v>3185</v>
      </c>
      <c r="CP329" s="17">
        <v>2</v>
      </c>
      <c r="CQ329" s="118">
        <v>1</v>
      </c>
      <c r="CR329" s="17">
        <v>1</v>
      </c>
      <c r="CS329" s="124" t="s">
        <v>676</v>
      </c>
      <c r="CT329" s="138" t="s">
        <v>677</v>
      </c>
      <c r="CY329" s="141"/>
      <c r="CZ329" s="140"/>
      <c r="DC329" s="141"/>
      <c r="DD329" s="142"/>
      <c r="DF329" s="137"/>
      <c r="DG329" s="17" t="s">
        <v>1412</v>
      </c>
      <c r="DI329" s="126" t="s">
        <v>2723</v>
      </c>
      <c r="DJ329" s="118">
        <v>8</v>
      </c>
      <c r="DK329" s="118" t="s">
        <v>2905</v>
      </c>
      <c r="DL329" s="141"/>
      <c r="DM329" s="17" t="s">
        <v>1351</v>
      </c>
      <c r="DN329" s="139"/>
      <c r="DQ329" s="141"/>
      <c r="DY329" s="140"/>
      <c r="ED329" s="141"/>
      <c r="EK329" s="140"/>
      <c r="EL329" s="127"/>
      <c r="EM329" s="118">
        <v>70</v>
      </c>
      <c r="EN329" s="17">
        <v>5</v>
      </c>
      <c r="EO329" s="141"/>
      <c r="EP329" s="17">
        <v>59</v>
      </c>
      <c r="EQ329" s="140"/>
      <c r="ER329" s="141"/>
      <c r="EZ329" s="141"/>
      <c r="FB329" s="140"/>
      <c r="FI329" s="141"/>
      <c r="FK329" s="140"/>
      <c r="FZ329" s="141"/>
      <c r="GB329" s="137"/>
      <c r="GH329" s="141"/>
      <c r="GI329" s="137"/>
      <c r="GN329" s="141"/>
      <c r="GO329" s="137"/>
      <c r="GU329" s="141"/>
      <c r="GV329" s="137"/>
      <c r="GW329" s="124"/>
      <c r="GX329" s="124"/>
      <c r="GY329" s="141"/>
      <c r="GZ329" s="140"/>
      <c r="HA329" s="141"/>
      <c r="HC329" s="140"/>
      <c r="HS329" s="141"/>
      <c r="HT329" s="17" t="s">
        <v>3186</v>
      </c>
    </row>
    <row r="330" spans="1:228" s="138" customFormat="1" ht="12">
      <c r="A330" s="118">
        <v>324</v>
      </c>
      <c r="B330" s="17" t="s">
        <v>789</v>
      </c>
      <c r="C330" s="17">
        <v>0</v>
      </c>
      <c r="D330" s="139" t="s">
        <v>663</v>
      </c>
      <c r="E330" s="124" t="s">
        <v>1882</v>
      </c>
      <c r="F330" s="17" t="s">
        <v>2304</v>
      </c>
      <c r="G330" s="17" t="s">
        <v>79</v>
      </c>
      <c r="H330" s="119">
        <v>-17.711243</v>
      </c>
      <c r="I330" s="120">
        <v>-63.060954000000002</v>
      </c>
      <c r="J330" s="17" t="s">
        <v>303</v>
      </c>
      <c r="K330" s="17" t="s">
        <v>176</v>
      </c>
      <c r="L330" s="17" t="s">
        <v>304</v>
      </c>
      <c r="M330" s="121" t="s">
        <v>177</v>
      </c>
      <c r="N330" s="122">
        <v>25</v>
      </c>
      <c r="O330" s="123" t="s">
        <v>78</v>
      </c>
      <c r="P330" s="17" t="s">
        <v>202</v>
      </c>
      <c r="Q330" s="121" t="s">
        <v>179</v>
      </c>
      <c r="R330" s="124">
        <v>0</v>
      </c>
      <c r="S330" s="124">
        <v>3</v>
      </c>
      <c r="T330" s="124">
        <v>0</v>
      </c>
      <c r="U330" s="124">
        <v>0</v>
      </c>
      <c r="V330" s="124">
        <v>3</v>
      </c>
      <c r="W330" s="124">
        <v>2</v>
      </c>
      <c r="X330" s="124">
        <v>3</v>
      </c>
      <c r="Y330" s="125">
        <v>0</v>
      </c>
      <c r="Z330" s="17">
        <v>11</v>
      </c>
      <c r="AA330" s="142"/>
      <c r="AB330" s="127" t="s">
        <v>248</v>
      </c>
      <c r="AC330" s="227" t="s">
        <v>77</v>
      </c>
      <c r="AD330" s="227">
        <v>0</v>
      </c>
      <c r="AE330" s="227" t="s">
        <v>77</v>
      </c>
      <c r="AF330" s="227">
        <v>0</v>
      </c>
      <c r="AG330" s="227" t="s">
        <v>77</v>
      </c>
      <c r="AH330" s="227" t="s">
        <v>1079</v>
      </c>
      <c r="AI330" s="227">
        <v>3</v>
      </c>
      <c r="AJ330" s="227" t="s">
        <v>248</v>
      </c>
      <c r="AK330" s="227">
        <v>1</v>
      </c>
      <c r="AL330" s="227" t="s">
        <v>189</v>
      </c>
      <c r="AM330" s="227" t="s">
        <v>77</v>
      </c>
      <c r="AN330" s="227">
        <v>0</v>
      </c>
      <c r="AO330" s="227" t="s">
        <v>77</v>
      </c>
      <c r="AP330" s="227">
        <v>0</v>
      </c>
      <c r="AQ330" s="227" t="s">
        <v>77</v>
      </c>
      <c r="AR330" s="227" t="s">
        <v>198</v>
      </c>
      <c r="AS330" s="227">
        <v>3</v>
      </c>
      <c r="AT330" s="227" t="s">
        <v>249</v>
      </c>
      <c r="AU330" s="227">
        <v>0</v>
      </c>
      <c r="AV330" s="227" t="s">
        <v>189</v>
      </c>
      <c r="AW330" s="227" t="s">
        <v>1007</v>
      </c>
      <c r="AX330" s="227">
        <v>2</v>
      </c>
      <c r="AY330" s="227" t="s">
        <v>249</v>
      </c>
      <c r="AZ330" s="227">
        <v>0</v>
      </c>
      <c r="BA330" s="227" t="s">
        <v>189</v>
      </c>
      <c r="BB330" s="227" t="s">
        <v>675</v>
      </c>
      <c r="BC330" s="227">
        <v>3</v>
      </c>
      <c r="BD330" s="227" t="s">
        <v>249</v>
      </c>
      <c r="BE330" s="227">
        <v>0</v>
      </c>
      <c r="BF330" s="227" t="s">
        <v>189</v>
      </c>
      <c r="BG330" s="227">
        <v>0</v>
      </c>
      <c r="BH330" s="227">
        <v>0</v>
      </c>
      <c r="BI330" s="227">
        <v>0</v>
      </c>
      <c r="BJ330" s="227">
        <v>0</v>
      </c>
      <c r="BK330" s="227">
        <v>0</v>
      </c>
      <c r="BL330" s="17">
        <v>11</v>
      </c>
      <c r="BM330" s="142"/>
      <c r="BN330" s="142"/>
      <c r="BO330" s="142"/>
      <c r="BP330" s="143">
        <v>2024</v>
      </c>
      <c r="BQ330" s="126" t="s">
        <v>172</v>
      </c>
      <c r="BT330" s="221" t="s">
        <v>3187</v>
      </c>
      <c r="BU330" s="118">
        <v>0</v>
      </c>
      <c r="BV330" s="17">
        <v>2</v>
      </c>
      <c r="BW330" s="17">
        <v>0</v>
      </c>
      <c r="BX330" s="17">
        <v>1</v>
      </c>
      <c r="BY330" s="17">
        <v>0</v>
      </c>
      <c r="BZ330" s="17">
        <v>0</v>
      </c>
      <c r="CA330" s="17"/>
      <c r="CB330" s="17">
        <v>3</v>
      </c>
      <c r="CC330" s="121">
        <v>11</v>
      </c>
      <c r="CD330" s="17"/>
      <c r="CE330" s="118">
        <v>0</v>
      </c>
      <c r="CF330" s="17">
        <v>0</v>
      </c>
      <c r="CG330" s="17">
        <v>1</v>
      </c>
      <c r="CH330" s="17">
        <v>0</v>
      </c>
      <c r="CI330" s="17">
        <v>0</v>
      </c>
      <c r="CJ330" s="17">
        <v>2</v>
      </c>
      <c r="CK330" s="17">
        <v>0</v>
      </c>
      <c r="CL330" s="121">
        <v>3</v>
      </c>
      <c r="CM330" s="17" t="s">
        <v>3188</v>
      </c>
      <c r="CN330" s="17" t="s">
        <v>3189</v>
      </c>
      <c r="CO330" s="17" t="s">
        <v>3140</v>
      </c>
      <c r="CP330" s="17">
        <v>1</v>
      </c>
      <c r="CQ330" s="118">
        <v>0</v>
      </c>
      <c r="CR330" s="17">
        <v>0</v>
      </c>
      <c r="CS330" s="124"/>
      <c r="CY330" s="141"/>
      <c r="CZ330" s="140"/>
      <c r="DC330" s="141"/>
      <c r="DD330" s="142"/>
      <c r="DF330" s="137"/>
      <c r="DG330" s="17" t="s">
        <v>2920</v>
      </c>
      <c r="DI330" s="126" t="s">
        <v>2778</v>
      </c>
      <c r="DJ330" s="118">
        <v>27</v>
      </c>
      <c r="DK330" s="118" t="s">
        <v>3190</v>
      </c>
      <c r="DL330" s="141"/>
      <c r="DM330" s="17" t="s">
        <v>1203</v>
      </c>
      <c r="DN330" s="139"/>
      <c r="DQ330" s="141"/>
      <c r="DY330" s="140"/>
      <c r="ED330" s="141"/>
      <c r="EK330" s="140"/>
      <c r="EL330" s="127"/>
      <c r="EM330" s="118">
        <v>50</v>
      </c>
      <c r="EN330" s="17">
        <v>3</v>
      </c>
      <c r="EO330" s="141"/>
      <c r="EP330" s="17">
        <v>42</v>
      </c>
      <c r="EQ330" s="140"/>
      <c r="ER330" s="141"/>
      <c r="EZ330" s="141"/>
      <c r="FB330" s="140"/>
      <c r="FI330" s="141"/>
      <c r="FK330" s="140"/>
      <c r="FZ330" s="141"/>
      <c r="GB330" s="137"/>
      <c r="GH330" s="141"/>
      <c r="GI330" s="137"/>
      <c r="GN330" s="141"/>
      <c r="GO330" s="137"/>
      <c r="GU330" s="141"/>
      <c r="GV330" s="137"/>
      <c r="GW330" s="124"/>
      <c r="GX330" s="124"/>
      <c r="GY330" s="141"/>
      <c r="GZ330" s="140"/>
      <c r="HA330" s="141"/>
      <c r="HC330" s="140"/>
      <c r="HS330" s="141"/>
      <c r="HT330" s="17" t="s">
        <v>3191</v>
      </c>
    </row>
    <row r="331" spans="1:228" s="138" customFormat="1" ht="12">
      <c r="A331" s="118">
        <v>325</v>
      </c>
      <c r="B331" s="17" t="s">
        <v>689</v>
      </c>
      <c r="C331" s="17">
        <v>0</v>
      </c>
      <c r="D331" s="139" t="s">
        <v>663</v>
      </c>
      <c r="E331" s="124" t="s">
        <v>1706</v>
      </c>
      <c r="F331" s="17" t="s">
        <v>1706</v>
      </c>
      <c r="G331" s="17" t="s">
        <v>79</v>
      </c>
      <c r="H331" s="119">
        <v>-17.885221999999999</v>
      </c>
      <c r="I331" s="120">
        <v>-63.286639000000001</v>
      </c>
      <c r="J331" s="17" t="s">
        <v>303</v>
      </c>
      <c r="K331" s="17" t="s">
        <v>852</v>
      </c>
      <c r="L331" s="17" t="s">
        <v>304</v>
      </c>
      <c r="M331" s="121" t="s">
        <v>177</v>
      </c>
      <c r="N331" s="122">
        <v>40</v>
      </c>
      <c r="O331" s="123" t="s">
        <v>78</v>
      </c>
      <c r="P331" s="17" t="s">
        <v>213</v>
      </c>
      <c r="Q331" s="121" t="s">
        <v>179</v>
      </c>
      <c r="R331" s="124">
        <v>3</v>
      </c>
      <c r="S331" s="124">
        <v>3</v>
      </c>
      <c r="T331" s="124">
        <v>0</v>
      </c>
      <c r="U331" s="124">
        <v>3</v>
      </c>
      <c r="V331" s="124">
        <v>3</v>
      </c>
      <c r="W331" s="124">
        <v>3</v>
      </c>
      <c r="X331" s="124">
        <v>0</v>
      </c>
      <c r="Y331" s="125">
        <v>0</v>
      </c>
      <c r="Z331" s="17">
        <v>15</v>
      </c>
      <c r="AA331" s="142"/>
      <c r="AB331" s="127" t="s">
        <v>180</v>
      </c>
      <c r="AC331" s="227" t="s">
        <v>222</v>
      </c>
      <c r="AD331" s="227">
        <v>3</v>
      </c>
      <c r="AE331" s="227" t="s">
        <v>181</v>
      </c>
      <c r="AF331" s="227">
        <v>1</v>
      </c>
      <c r="AG331" s="227" t="s">
        <v>211</v>
      </c>
      <c r="AH331" s="227" t="s">
        <v>222</v>
      </c>
      <c r="AI331" s="227">
        <v>3</v>
      </c>
      <c r="AJ331" s="227" t="s">
        <v>184</v>
      </c>
      <c r="AK331" s="227">
        <v>1</v>
      </c>
      <c r="AL331" s="227" t="s">
        <v>211</v>
      </c>
      <c r="AM331" s="227" t="s">
        <v>185</v>
      </c>
      <c r="AN331" s="227">
        <v>3</v>
      </c>
      <c r="AO331" s="227" t="s">
        <v>184</v>
      </c>
      <c r="AP331" s="227">
        <v>1</v>
      </c>
      <c r="AQ331" s="227" t="s">
        <v>211</v>
      </c>
      <c r="AR331" s="227" t="s">
        <v>198</v>
      </c>
      <c r="AS331" s="227">
        <v>3</v>
      </c>
      <c r="AT331" s="227" t="s">
        <v>187</v>
      </c>
      <c r="AU331" s="227">
        <v>1</v>
      </c>
      <c r="AV331" s="227" t="s">
        <v>182</v>
      </c>
      <c r="AW331" s="227" t="s">
        <v>186</v>
      </c>
      <c r="AX331" s="227">
        <v>3</v>
      </c>
      <c r="AY331" s="227" t="s">
        <v>229</v>
      </c>
      <c r="AZ331" s="227">
        <v>0</v>
      </c>
      <c r="BA331" s="227" t="s">
        <v>236</v>
      </c>
      <c r="BB331" s="227" t="s">
        <v>77</v>
      </c>
      <c r="BC331" s="227">
        <v>0</v>
      </c>
      <c r="BD331" s="227" t="s">
        <v>77</v>
      </c>
      <c r="BE331" s="227">
        <v>0</v>
      </c>
      <c r="BF331" s="227" t="s">
        <v>77</v>
      </c>
      <c r="BG331" s="227">
        <v>0</v>
      </c>
      <c r="BH331" s="227">
        <v>0</v>
      </c>
      <c r="BI331" s="227">
        <v>0</v>
      </c>
      <c r="BJ331" s="227">
        <v>0</v>
      </c>
      <c r="BK331" s="227">
        <v>0</v>
      </c>
      <c r="BL331" s="17">
        <v>15</v>
      </c>
      <c r="BM331" s="142"/>
      <c r="BN331" s="142"/>
      <c r="BO331" s="142"/>
      <c r="BP331" s="143">
        <v>2024</v>
      </c>
      <c r="BQ331" s="126" t="s">
        <v>171</v>
      </c>
      <c r="BT331" s="221" t="s">
        <v>3192</v>
      </c>
      <c r="BU331" s="118">
        <v>2</v>
      </c>
      <c r="BV331" s="17">
        <v>2</v>
      </c>
      <c r="BW331" s="17">
        <v>0</v>
      </c>
      <c r="BX331" s="17">
        <v>0</v>
      </c>
      <c r="BY331" s="17">
        <v>0</v>
      </c>
      <c r="BZ331" s="17">
        <v>0</v>
      </c>
      <c r="CA331" s="17"/>
      <c r="CB331" s="17">
        <v>4</v>
      </c>
      <c r="CC331" s="121">
        <v>15</v>
      </c>
      <c r="CD331" s="17"/>
      <c r="CE331" s="118">
        <v>0</v>
      </c>
      <c r="CF331" s="17">
        <v>0</v>
      </c>
      <c r="CG331" s="17">
        <v>2</v>
      </c>
      <c r="CH331" s="17">
        <v>0</v>
      </c>
      <c r="CI331" s="17">
        <v>0</v>
      </c>
      <c r="CJ331" s="17">
        <v>1</v>
      </c>
      <c r="CK331" s="17">
        <v>0</v>
      </c>
      <c r="CL331" s="121">
        <v>3</v>
      </c>
      <c r="CM331" s="17" t="s">
        <v>3193</v>
      </c>
      <c r="CN331" s="17" t="s">
        <v>1569</v>
      </c>
      <c r="CO331" s="17" t="s">
        <v>2947</v>
      </c>
      <c r="CP331" s="17">
        <v>1</v>
      </c>
      <c r="CQ331" s="118">
        <v>1</v>
      </c>
      <c r="CR331" s="17">
        <v>0</v>
      </c>
      <c r="CS331" s="124" t="s">
        <v>676</v>
      </c>
      <c r="CY331" s="141"/>
      <c r="CZ331" s="140"/>
      <c r="DC331" s="141"/>
      <c r="DD331" s="142"/>
      <c r="DF331" s="137"/>
      <c r="DG331" s="17" t="s">
        <v>1092</v>
      </c>
      <c r="DI331" s="126" t="s">
        <v>2614</v>
      </c>
      <c r="DJ331" s="118">
        <v>12</v>
      </c>
      <c r="DK331" s="118" t="s">
        <v>3194</v>
      </c>
      <c r="DL331" s="141"/>
      <c r="DM331" s="17" t="s">
        <v>1094</v>
      </c>
      <c r="DN331" s="139"/>
      <c r="DQ331" s="141"/>
      <c r="DY331" s="140"/>
      <c r="ED331" s="141"/>
      <c r="EK331" s="140"/>
      <c r="EL331" s="127"/>
      <c r="EM331" s="118">
        <v>70</v>
      </c>
      <c r="EN331" s="17">
        <v>4</v>
      </c>
      <c r="EO331" s="141"/>
      <c r="EP331" s="17">
        <v>59</v>
      </c>
      <c r="EQ331" s="140"/>
      <c r="ER331" s="141"/>
      <c r="EZ331" s="141"/>
      <c r="FB331" s="140"/>
      <c r="FI331" s="141"/>
      <c r="FK331" s="140"/>
      <c r="FZ331" s="141"/>
      <c r="GB331" s="137"/>
      <c r="GH331" s="141"/>
      <c r="GI331" s="137"/>
      <c r="GN331" s="141"/>
      <c r="GO331" s="137"/>
      <c r="GU331" s="141"/>
      <c r="GV331" s="137"/>
      <c r="GW331" s="124"/>
      <c r="GX331" s="124"/>
      <c r="GY331" s="141"/>
      <c r="GZ331" s="140"/>
      <c r="HA331" s="141"/>
      <c r="HC331" s="140"/>
      <c r="HS331" s="141"/>
      <c r="HT331" s="17" t="s">
        <v>3195</v>
      </c>
    </row>
    <row r="332" spans="1:228" s="138" customFormat="1" ht="12">
      <c r="A332" s="118">
        <v>326</v>
      </c>
      <c r="B332" s="17" t="s">
        <v>2257</v>
      </c>
      <c r="C332" s="17">
        <v>0</v>
      </c>
      <c r="D332" s="139" t="s">
        <v>663</v>
      </c>
      <c r="E332" s="124" t="s">
        <v>1758</v>
      </c>
      <c r="F332" s="17" t="s">
        <v>2305</v>
      </c>
      <c r="G332" s="17" t="s">
        <v>79</v>
      </c>
      <c r="H332" s="119">
        <v>-17.575607000000002</v>
      </c>
      <c r="I332" s="120">
        <v>-63.158788999999999</v>
      </c>
      <c r="J332" s="17" t="s">
        <v>303</v>
      </c>
      <c r="K332" s="17" t="s">
        <v>256</v>
      </c>
      <c r="L332" s="17" t="s">
        <v>256</v>
      </c>
      <c r="M332" s="121" t="s">
        <v>177</v>
      </c>
      <c r="N332" s="122">
        <v>60</v>
      </c>
      <c r="O332" s="123" t="s">
        <v>78</v>
      </c>
      <c r="P332" s="17" t="s">
        <v>178</v>
      </c>
      <c r="Q332" s="121" t="s">
        <v>714</v>
      </c>
      <c r="R332" s="124">
        <v>0</v>
      </c>
      <c r="S332" s="124">
        <v>0</v>
      </c>
      <c r="T332" s="124">
        <v>3</v>
      </c>
      <c r="U332" s="124">
        <v>3</v>
      </c>
      <c r="V332" s="124">
        <v>3</v>
      </c>
      <c r="W332" s="124">
        <v>3</v>
      </c>
      <c r="X332" s="124">
        <v>0</v>
      </c>
      <c r="Y332" s="125">
        <v>0</v>
      </c>
      <c r="Z332" s="17">
        <v>12</v>
      </c>
      <c r="AA332" s="142"/>
      <c r="AB332" s="127" t="s">
        <v>313</v>
      </c>
      <c r="AC332" s="227" t="s">
        <v>2281</v>
      </c>
      <c r="AD332" s="227">
        <v>3</v>
      </c>
      <c r="AE332" s="227" t="s">
        <v>181</v>
      </c>
      <c r="AF332" s="227">
        <v>1</v>
      </c>
      <c r="AG332" s="227" t="s">
        <v>182</v>
      </c>
      <c r="AH332" s="227" t="s">
        <v>2282</v>
      </c>
      <c r="AI332" s="227">
        <v>0</v>
      </c>
      <c r="AJ332" s="227" t="s">
        <v>248</v>
      </c>
      <c r="AK332" s="227">
        <v>1</v>
      </c>
      <c r="AL332" s="227" t="s">
        <v>189</v>
      </c>
      <c r="AM332" s="227" t="s">
        <v>185</v>
      </c>
      <c r="AN332" s="227">
        <v>3</v>
      </c>
      <c r="AO332" s="227" t="s">
        <v>249</v>
      </c>
      <c r="AP332" s="227">
        <v>0</v>
      </c>
      <c r="AQ332" s="227" t="s">
        <v>189</v>
      </c>
      <c r="AR332" s="227" t="s">
        <v>198</v>
      </c>
      <c r="AS332" s="227">
        <v>3</v>
      </c>
      <c r="AT332" s="227" t="s">
        <v>249</v>
      </c>
      <c r="AU332" s="227">
        <v>0</v>
      </c>
      <c r="AV332" s="227" t="s">
        <v>189</v>
      </c>
      <c r="AW332" s="227" t="s">
        <v>738</v>
      </c>
      <c r="AX332" s="227">
        <v>3</v>
      </c>
      <c r="AY332" s="227" t="s">
        <v>249</v>
      </c>
      <c r="AZ332" s="227">
        <v>0</v>
      </c>
      <c r="BA332" s="227" t="s">
        <v>189</v>
      </c>
      <c r="BB332" s="227" t="s">
        <v>77</v>
      </c>
      <c r="BC332" s="227">
        <v>0</v>
      </c>
      <c r="BD332" s="227" t="s">
        <v>77</v>
      </c>
      <c r="BE332" s="227">
        <v>0</v>
      </c>
      <c r="BF332" s="227" t="s">
        <v>77</v>
      </c>
      <c r="BG332" s="227">
        <v>0</v>
      </c>
      <c r="BH332" s="227">
        <v>0</v>
      </c>
      <c r="BI332" s="227">
        <v>0</v>
      </c>
      <c r="BJ332" s="227">
        <v>0</v>
      </c>
      <c r="BK332" s="227">
        <v>0</v>
      </c>
      <c r="BL332" s="17">
        <v>12</v>
      </c>
      <c r="BM332" s="142"/>
      <c r="BN332" s="142"/>
      <c r="BO332" s="142"/>
      <c r="BP332" s="143">
        <v>2024</v>
      </c>
      <c r="BQ332" s="126" t="s">
        <v>171</v>
      </c>
      <c r="BT332" s="221" t="s">
        <v>3105</v>
      </c>
      <c r="BU332" s="118">
        <v>3</v>
      </c>
      <c r="BV332" s="17">
        <v>2</v>
      </c>
      <c r="BW332" s="17">
        <v>0</v>
      </c>
      <c r="BX332" s="17">
        <v>0</v>
      </c>
      <c r="BY332" s="17">
        <v>0</v>
      </c>
      <c r="BZ332" s="17">
        <v>0</v>
      </c>
      <c r="CA332" s="17"/>
      <c r="CB332" s="17">
        <v>5</v>
      </c>
      <c r="CC332" s="121">
        <v>12</v>
      </c>
      <c r="CD332" s="17"/>
      <c r="CE332" s="118">
        <v>0</v>
      </c>
      <c r="CF332" s="17">
        <v>0</v>
      </c>
      <c r="CG332" s="17">
        <v>0</v>
      </c>
      <c r="CH332" s="17">
        <v>0</v>
      </c>
      <c r="CI332" s="17">
        <v>0</v>
      </c>
      <c r="CJ332" s="17">
        <v>2</v>
      </c>
      <c r="CK332" s="17">
        <v>0</v>
      </c>
      <c r="CL332" s="121">
        <v>2</v>
      </c>
      <c r="CM332" s="17" t="s">
        <v>3106</v>
      </c>
      <c r="CN332" s="17" t="s">
        <v>1344</v>
      </c>
      <c r="CO332" s="17" t="s">
        <v>2895</v>
      </c>
      <c r="CP332" s="17">
        <v>2</v>
      </c>
      <c r="CQ332" s="118">
        <v>0</v>
      </c>
      <c r="CR332" s="17">
        <v>0</v>
      </c>
      <c r="CS332" s="124"/>
      <c r="CY332" s="141"/>
      <c r="CZ332" s="140"/>
      <c r="DC332" s="141"/>
      <c r="DD332" s="142"/>
      <c r="DF332" s="137"/>
      <c r="DG332" s="17" t="s">
        <v>1289</v>
      </c>
      <c r="DI332" s="126" t="s">
        <v>3196</v>
      </c>
      <c r="DJ332" s="118">
        <v>1</v>
      </c>
      <c r="DK332" s="118" t="s">
        <v>3197</v>
      </c>
      <c r="DL332" s="141"/>
      <c r="DM332" s="17" t="s">
        <v>1182</v>
      </c>
      <c r="DN332" s="139"/>
      <c r="DQ332" s="141"/>
      <c r="DY332" s="140"/>
      <c r="ED332" s="141"/>
      <c r="EK332" s="140"/>
      <c r="EL332" s="127"/>
      <c r="EM332" s="118">
        <v>100</v>
      </c>
      <c r="EN332" s="17">
        <v>5</v>
      </c>
      <c r="EO332" s="141"/>
      <c r="EP332" s="17">
        <v>81</v>
      </c>
      <c r="EQ332" s="140"/>
      <c r="ER332" s="141"/>
      <c r="EZ332" s="141"/>
      <c r="FB332" s="140"/>
      <c r="FI332" s="141"/>
      <c r="FK332" s="140"/>
      <c r="FZ332" s="141"/>
      <c r="GB332" s="137"/>
      <c r="GH332" s="141"/>
      <c r="GI332" s="137"/>
      <c r="GN332" s="141"/>
      <c r="GO332" s="137"/>
      <c r="GU332" s="141"/>
      <c r="GV332" s="137"/>
      <c r="GW332" s="124"/>
      <c r="GX332" s="124"/>
      <c r="GY332" s="141"/>
      <c r="GZ332" s="140"/>
      <c r="HA332" s="141"/>
      <c r="HC332" s="140"/>
      <c r="HS332" s="141"/>
      <c r="HT332" s="17" t="s">
        <v>3198</v>
      </c>
    </row>
    <row r="333" spans="1:228" s="138" customFormat="1" ht="12">
      <c r="A333" s="118">
        <v>327</v>
      </c>
      <c r="B333" s="17">
        <v>0</v>
      </c>
      <c r="C333" s="17" t="s">
        <v>2037</v>
      </c>
      <c r="D333" s="139" t="s">
        <v>663</v>
      </c>
      <c r="E333" s="124" t="s">
        <v>557</v>
      </c>
      <c r="F333" s="17" t="s">
        <v>2306</v>
      </c>
      <c r="G333" s="17" t="s">
        <v>79</v>
      </c>
      <c r="H333" s="119">
        <v>-17.779909</v>
      </c>
      <c r="I333" s="120">
        <v>-63.182453000000002</v>
      </c>
      <c r="J333" s="17" t="s">
        <v>303</v>
      </c>
      <c r="K333" s="17" t="s">
        <v>176</v>
      </c>
      <c r="L333" s="17" t="s">
        <v>304</v>
      </c>
      <c r="M333" s="121" t="s">
        <v>177</v>
      </c>
      <c r="N333" s="122">
        <v>6</v>
      </c>
      <c r="O333" s="123" t="s">
        <v>610</v>
      </c>
      <c r="P333" s="17" t="s">
        <v>178</v>
      </c>
      <c r="Q333" s="121" t="s">
        <v>179</v>
      </c>
      <c r="R333" s="124">
        <v>0</v>
      </c>
      <c r="S333" s="124">
        <v>3</v>
      </c>
      <c r="T333" s="124">
        <v>0</v>
      </c>
      <c r="U333" s="124">
        <v>0</v>
      </c>
      <c r="V333" s="124">
        <v>0</v>
      </c>
      <c r="W333" s="124">
        <v>3</v>
      </c>
      <c r="X333" s="124">
        <v>3</v>
      </c>
      <c r="Y333" s="125">
        <v>0</v>
      </c>
      <c r="Z333" s="17">
        <v>9</v>
      </c>
      <c r="AA333" s="142"/>
      <c r="AB333" s="127" t="s">
        <v>3199</v>
      </c>
      <c r="AC333" s="227" t="s">
        <v>77</v>
      </c>
      <c r="AD333" s="227">
        <v>0</v>
      </c>
      <c r="AE333" s="227" t="s">
        <v>77</v>
      </c>
      <c r="AF333" s="227">
        <v>0</v>
      </c>
      <c r="AG333" s="227" t="s">
        <v>77</v>
      </c>
      <c r="AH333" s="227" t="s">
        <v>183</v>
      </c>
      <c r="AI333" s="227">
        <v>3</v>
      </c>
      <c r="AJ333" s="227" t="s">
        <v>184</v>
      </c>
      <c r="AK333" s="227">
        <v>1</v>
      </c>
      <c r="AL333" s="227" t="s">
        <v>182</v>
      </c>
      <c r="AM333" s="227" t="s">
        <v>77</v>
      </c>
      <c r="AN333" s="227">
        <v>0</v>
      </c>
      <c r="AO333" s="227" t="s">
        <v>77</v>
      </c>
      <c r="AP333" s="227">
        <v>0</v>
      </c>
      <c r="AQ333" s="227" t="s">
        <v>77</v>
      </c>
      <c r="AR333" s="227" t="s">
        <v>77</v>
      </c>
      <c r="AS333" s="227">
        <v>0</v>
      </c>
      <c r="AT333" s="227" t="s">
        <v>77</v>
      </c>
      <c r="AU333" s="227">
        <v>0</v>
      </c>
      <c r="AV333" s="227" t="s">
        <v>77</v>
      </c>
      <c r="AW333" s="227" t="s">
        <v>253</v>
      </c>
      <c r="AX333" s="227">
        <v>3</v>
      </c>
      <c r="AY333" s="227" t="s">
        <v>210</v>
      </c>
      <c r="AZ333" s="227">
        <v>1</v>
      </c>
      <c r="BA333" s="227" t="s">
        <v>182</v>
      </c>
      <c r="BB333" s="227" t="s">
        <v>761</v>
      </c>
      <c r="BC333" s="227">
        <v>3</v>
      </c>
      <c r="BD333" s="227" t="s">
        <v>230</v>
      </c>
      <c r="BE333" s="227">
        <v>0</v>
      </c>
      <c r="BF333" s="227" t="s">
        <v>182</v>
      </c>
      <c r="BG333" s="227">
        <v>0</v>
      </c>
      <c r="BH333" s="227">
        <v>0</v>
      </c>
      <c r="BI333" s="227">
        <v>0</v>
      </c>
      <c r="BJ333" s="227">
        <v>0</v>
      </c>
      <c r="BK333" s="227">
        <v>0</v>
      </c>
      <c r="BL333" s="17">
        <v>9</v>
      </c>
      <c r="BM333" s="142"/>
      <c r="BN333" s="142"/>
      <c r="BO333" s="142"/>
      <c r="BP333" s="143">
        <v>2024</v>
      </c>
      <c r="BQ333" s="126" t="s">
        <v>172</v>
      </c>
      <c r="BT333" s="221" t="s">
        <v>3200</v>
      </c>
      <c r="BU333" s="118">
        <v>3</v>
      </c>
      <c r="BV333" s="17">
        <v>0</v>
      </c>
      <c r="BW333" s="17">
        <v>0</v>
      </c>
      <c r="BX333" s="17">
        <v>0</v>
      </c>
      <c r="BY333" s="17">
        <v>1</v>
      </c>
      <c r="BZ333" s="17">
        <v>1</v>
      </c>
      <c r="CA333" s="17"/>
      <c r="CB333" s="17">
        <v>5</v>
      </c>
      <c r="CC333" s="121">
        <v>9</v>
      </c>
      <c r="CD333" s="17"/>
      <c r="CE333" s="118">
        <v>0</v>
      </c>
      <c r="CF333" s="17">
        <v>0</v>
      </c>
      <c r="CG333" s="17">
        <v>0</v>
      </c>
      <c r="CH333" s="17">
        <v>2</v>
      </c>
      <c r="CI333" s="17">
        <v>0</v>
      </c>
      <c r="CJ333" s="17">
        <v>1</v>
      </c>
      <c r="CK333" s="17">
        <v>0</v>
      </c>
      <c r="CL333" s="121">
        <v>3</v>
      </c>
      <c r="CM333" s="17" t="s">
        <v>3201</v>
      </c>
      <c r="CN333" s="17" t="s">
        <v>1107</v>
      </c>
      <c r="CO333" s="17" t="s">
        <v>3143</v>
      </c>
      <c r="CP333" s="17">
        <v>1</v>
      </c>
      <c r="CQ333" s="118">
        <v>1</v>
      </c>
      <c r="CR333" s="17">
        <v>1</v>
      </c>
      <c r="CS333" s="124" t="s">
        <v>676</v>
      </c>
      <c r="CT333" s="138" t="s">
        <v>677</v>
      </c>
      <c r="CY333" s="141"/>
      <c r="CZ333" s="140"/>
      <c r="DC333" s="141"/>
      <c r="DD333" s="142"/>
      <c r="DF333" s="137"/>
      <c r="DG333" s="17" t="s">
        <v>1110</v>
      </c>
      <c r="DI333" s="126" t="s">
        <v>3202</v>
      </c>
      <c r="DJ333" s="118">
        <v>3</v>
      </c>
      <c r="DK333" s="118" t="s">
        <v>3203</v>
      </c>
      <c r="DL333" s="141"/>
      <c r="DM333" s="17" t="s">
        <v>1478</v>
      </c>
      <c r="DN333" s="139"/>
      <c r="DQ333" s="141"/>
      <c r="DY333" s="140"/>
      <c r="ED333" s="141"/>
      <c r="EK333" s="140"/>
      <c r="EL333" s="127"/>
      <c r="EM333" s="118">
        <v>30</v>
      </c>
      <c r="EN333" s="17">
        <v>5</v>
      </c>
      <c r="EO333" s="141"/>
      <c r="EP333" s="17">
        <v>21</v>
      </c>
      <c r="EQ333" s="140"/>
      <c r="ER333" s="141"/>
      <c r="EZ333" s="141"/>
      <c r="FB333" s="140"/>
      <c r="FI333" s="141"/>
      <c r="FK333" s="140"/>
      <c r="FZ333" s="141"/>
      <c r="GB333" s="137"/>
      <c r="GH333" s="141"/>
      <c r="GI333" s="137"/>
      <c r="GN333" s="141"/>
      <c r="GO333" s="137"/>
      <c r="GU333" s="141"/>
      <c r="GV333" s="137"/>
      <c r="GW333" s="124"/>
      <c r="GX333" s="124"/>
      <c r="GY333" s="141"/>
      <c r="GZ333" s="140"/>
      <c r="HA333" s="141"/>
      <c r="HC333" s="140"/>
      <c r="HS333" s="141"/>
      <c r="HT333" s="17" t="s">
        <v>3204</v>
      </c>
    </row>
    <row r="334" spans="1:228" s="138" customFormat="1" ht="12">
      <c r="A334" s="118">
        <v>328</v>
      </c>
      <c r="B334" s="17">
        <v>0</v>
      </c>
      <c r="C334" s="17">
        <v>0</v>
      </c>
      <c r="D334" s="139" t="s">
        <v>663</v>
      </c>
      <c r="E334" s="124" t="s">
        <v>1863</v>
      </c>
      <c r="F334" s="17" t="s">
        <v>2307</v>
      </c>
      <c r="G334" s="17" t="s">
        <v>79</v>
      </c>
      <c r="H334" s="119">
        <v>-17.778493999999998</v>
      </c>
      <c r="I334" s="120">
        <v>-63.215769000000002</v>
      </c>
      <c r="J334" s="17" t="s">
        <v>303</v>
      </c>
      <c r="K334" s="17" t="s">
        <v>176</v>
      </c>
      <c r="L334" s="17" t="s">
        <v>304</v>
      </c>
      <c r="M334" s="121" t="s">
        <v>177</v>
      </c>
      <c r="N334" s="122">
        <v>25</v>
      </c>
      <c r="O334" s="123" t="s">
        <v>78</v>
      </c>
      <c r="P334" s="17" t="s">
        <v>178</v>
      </c>
      <c r="Q334" s="121" t="s">
        <v>179</v>
      </c>
      <c r="R334" s="124">
        <v>3</v>
      </c>
      <c r="S334" s="124">
        <v>3</v>
      </c>
      <c r="T334" s="124">
        <v>0</v>
      </c>
      <c r="U334" s="124">
        <v>0</v>
      </c>
      <c r="V334" s="124">
        <v>0</v>
      </c>
      <c r="W334" s="124">
        <v>3</v>
      </c>
      <c r="X334" s="124">
        <v>1</v>
      </c>
      <c r="Y334" s="125">
        <v>0</v>
      </c>
      <c r="Z334" s="17">
        <v>10</v>
      </c>
      <c r="AA334" s="142"/>
      <c r="AB334" s="127" t="s">
        <v>333</v>
      </c>
      <c r="AC334" s="227" t="s">
        <v>194</v>
      </c>
      <c r="AD334" s="227">
        <v>3</v>
      </c>
      <c r="AE334" s="227" t="s">
        <v>181</v>
      </c>
      <c r="AF334" s="227">
        <v>1</v>
      </c>
      <c r="AG334" s="227" t="s">
        <v>236</v>
      </c>
      <c r="AH334" s="227" t="s">
        <v>194</v>
      </c>
      <c r="AI334" s="227">
        <v>3</v>
      </c>
      <c r="AJ334" s="227" t="s">
        <v>184</v>
      </c>
      <c r="AK334" s="227">
        <v>1</v>
      </c>
      <c r="AL334" s="227" t="s">
        <v>195</v>
      </c>
      <c r="AM334" s="227" t="s">
        <v>77</v>
      </c>
      <c r="AN334" s="227">
        <v>0</v>
      </c>
      <c r="AO334" s="227" t="s">
        <v>77</v>
      </c>
      <c r="AP334" s="227">
        <v>0</v>
      </c>
      <c r="AQ334" s="227" t="s">
        <v>77</v>
      </c>
      <c r="AR334" s="227" t="s">
        <v>77</v>
      </c>
      <c r="AS334" s="227">
        <v>0</v>
      </c>
      <c r="AT334" s="227" t="s">
        <v>77</v>
      </c>
      <c r="AU334" s="227">
        <v>0</v>
      </c>
      <c r="AV334" s="227" t="s">
        <v>77</v>
      </c>
      <c r="AW334" s="227" t="s">
        <v>186</v>
      </c>
      <c r="AX334" s="227">
        <v>3</v>
      </c>
      <c r="AY334" s="227" t="s">
        <v>325</v>
      </c>
      <c r="AZ334" s="227">
        <v>1</v>
      </c>
      <c r="BA334" s="227" t="s">
        <v>214</v>
      </c>
      <c r="BB334" s="227" t="s">
        <v>252</v>
      </c>
      <c r="BC334" s="227">
        <v>1</v>
      </c>
      <c r="BD334" s="227" t="s">
        <v>326</v>
      </c>
      <c r="BE334" s="227">
        <v>0</v>
      </c>
      <c r="BF334" s="227" t="s">
        <v>189</v>
      </c>
      <c r="BG334" s="227">
        <v>0</v>
      </c>
      <c r="BH334" s="227">
        <v>0</v>
      </c>
      <c r="BI334" s="227">
        <v>0</v>
      </c>
      <c r="BJ334" s="227">
        <v>0</v>
      </c>
      <c r="BK334" s="227">
        <v>0</v>
      </c>
      <c r="BL334" s="17">
        <v>10</v>
      </c>
      <c r="BM334" s="142"/>
      <c r="BN334" s="142"/>
      <c r="BO334" s="142"/>
      <c r="BP334" s="143">
        <v>2024</v>
      </c>
      <c r="BQ334" s="126" t="s">
        <v>171</v>
      </c>
      <c r="BT334" s="221" t="s">
        <v>3161</v>
      </c>
      <c r="BU334" s="118">
        <v>1</v>
      </c>
      <c r="BV334" s="17">
        <v>2</v>
      </c>
      <c r="BW334" s="17">
        <v>0</v>
      </c>
      <c r="BX334" s="17">
        <v>0</v>
      </c>
      <c r="BY334" s="17">
        <v>0</v>
      </c>
      <c r="BZ334" s="17">
        <v>1</v>
      </c>
      <c r="CA334" s="17"/>
      <c r="CB334" s="17">
        <v>4</v>
      </c>
      <c r="CC334" s="121">
        <v>10</v>
      </c>
      <c r="CD334" s="17"/>
      <c r="CE334" s="118">
        <v>0</v>
      </c>
      <c r="CF334" s="17">
        <v>0</v>
      </c>
      <c r="CG334" s="17">
        <v>2</v>
      </c>
      <c r="CH334" s="17">
        <v>0</v>
      </c>
      <c r="CI334" s="17">
        <v>0</v>
      </c>
      <c r="CJ334" s="17">
        <v>0</v>
      </c>
      <c r="CK334" s="17">
        <v>0</v>
      </c>
      <c r="CL334" s="121">
        <v>2</v>
      </c>
      <c r="CM334" s="17" t="s">
        <v>3162</v>
      </c>
      <c r="CN334" s="17" t="s">
        <v>1098</v>
      </c>
      <c r="CO334" s="17" t="s">
        <v>1136</v>
      </c>
      <c r="CP334" s="17">
        <v>2</v>
      </c>
      <c r="CQ334" s="118">
        <v>0</v>
      </c>
      <c r="CR334" s="17">
        <v>1</v>
      </c>
      <c r="CS334" s="124"/>
      <c r="CT334" s="138" t="s">
        <v>677</v>
      </c>
      <c r="CY334" s="141"/>
      <c r="CZ334" s="140"/>
      <c r="DC334" s="141"/>
      <c r="DD334" s="142"/>
      <c r="DF334" s="137"/>
      <c r="DG334" s="17" t="s">
        <v>1137</v>
      </c>
      <c r="DI334" s="126" t="s">
        <v>3122</v>
      </c>
      <c r="DJ334" s="118">
        <v>11</v>
      </c>
      <c r="DK334" s="118" t="s">
        <v>3205</v>
      </c>
      <c r="DL334" s="141"/>
      <c r="DM334" s="17" t="s">
        <v>1139</v>
      </c>
      <c r="DN334" s="139"/>
      <c r="DQ334" s="141"/>
      <c r="DY334" s="140"/>
      <c r="ED334" s="141"/>
      <c r="EK334" s="140"/>
      <c r="EL334" s="127"/>
      <c r="EM334" s="118">
        <v>50</v>
      </c>
      <c r="EN334" s="17">
        <v>4</v>
      </c>
      <c r="EO334" s="141"/>
      <c r="EP334" s="17">
        <v>42</v>
      </c>
      <c r="EQ334" s="140"/>
      <c r="ER334" s="141"/>
      <c r="EZ334" s="141"/>
      <c r="FB334" s="140"/>
      <c r="FI334" s="141"/>
      <c r="FK334" s="140"/>
      <c r="FZ334" s="141"/>
      <c r="GB334" s="137"/>
      <c r="GH334" s="141"/>
      <c r="GI334" s="137"/>
      <c r="GN334" s="141"/>
      <c r="GO334" s="137"/>
      <c r="GU334" s="141"/>
      <c r="GV334" s="137"/>
      <c r="GW334" s="124"/>
      <c r="GX334" s="124"/>
      <c r="GY334" s="141"/>
      <c r="GZ334" s="140"/>
      <c r="HA334" s="141"/>
      <c r="HC334" s="140"/>
      <c r="HS334" s="141"/>
      <c r="HT334" s="17" t="s">
        <v>3206</v>
      </c>
    </row>
    <row r="335" spans="1:228" s="138" customFormat="1" ht="12">
      <c r="A335" s="118">
        <v>329</v>
      </c>
      <c r="B335" s="17" t="s">
        <v>689</v>
      </c>
      <c r="C335" s="17">
        <v>0</v>
      </c>
      <c r="D335" s="139" t="s">
        <v>663</v>
      </c>
      <c r="E335" s="124" t="s">
        <v>1869</v>
      </c>
      <c r="F335" s="17" t="s">
        <v>945</v>
      </c>
      <c r="G335" s="17" t="s">
        <v>79</v>
      </c>
      <c r="H335" s="119">
        <v>-11.009055</v>
      </c>
      <c r="I335" s="120">
        <v>-66.062207000000001</v>
      </c>
      <c r="J335" s="17" t="s">
        <v>310</v>
      </c>
      <c r="K335" s="17" t="s">
        <v>945</v>
      </c>
      <c r="L335" s="17" t="s">
        <v>831</v>
      </c>
      <c r="M335" s="121" t="s">
        <v>832</v>
      </c>
      <c r="N335" s="122">
        <v>72</v>
      </c>
      <c r="O335" s="123" t="s">
        <v>245</v>
      </c>
      <c r="P335" s="17" t="s">
        <v>196</v>
      </c>
      <c r="Q335" s="121" t="s">
        <v>179</v>
      </c>
      <c r="R335" s="124">
        <v>3</v>
      </c>
      <c r="S335" s="124">
        <v>3</v>
      </c>
      <c r="T335" s="124">
        <v>0</v>
      </c>
      <c r="U335" s="124">
        <v>0</v>
      </c>
      <c r="V335" s="124">
        <v>3</v>
      </c>
      <c r="W335" s="124">
        <v>3</v>
      </c>
      <c r="X335" s="124">
        <v>3</v>
      </c>
      <c r="Y335" s="125">
        <v>0</v>
      </c>
      <c r="Z335" s="17">
        <v>15</v>
      </c>
      <c r="AA335" s="142"/>
      <c r="AB335" s="127" t="s">
        <v>309</v>
      </c>
      <c r="AC335" s="227" t="s">
        <v>212</v>
      </c>
      <c r="AD335" s="227">
        <v>3</v>
      </c>
      <c r="AE335" s="227" t="s">
        <v>254</v>
      </c>
      <c r="AF335" s="227">
        <v>1</v>
      </c>
      <c r="AG335" s="227" t="s">
        <v>189</v>
      </c>
      <c r="AH335" s="227" t="s">
        <v>232</v>
      </c>
      <c r="AI335" s="227">
        <v>3</v>
      </c>
      <c r="AJ335" s="227" t="s">
        <v>184</v>
      </c>
      <c r="AK335" s="227">
        <v>1</v>
      </c>
      <c r="AL335" s="227" t="s">
        <v>206</v>
      </c>
      <c r="AM335" s="227" t="s">
        <v>77</v>
      </c>
      <c r="AN335" s="227">
        <v>0</v>
      </c>
      <c r="AO335" s="227" t="s">
        <v>77</v>
      </c>
      <c r="AP335" s="227">
        <v>0</v>
      </c>
      <c r="AQ335" s="227" t="s">
        <v>77</v>
      </c>
      <c r="AR335" s="227" t="s">
        <v>198</v>
      </c>
      <c r="AS335" s="227">
        <v>3</v>
      </c>
      <c r="AT335" s="227" t="s">
        <v>255</v>
      </c>
      <c r="AU335" s="227">
        <v>0</v>
      </c>
      <c r="AV335" s="227" t="s">
        <v>189</v>
      </c>
      <c r="AW335" s="227" t="s">
        <v>218</v>
      </c>
      <c r="AX335" s="227">
        <v>3</v>
      </c>
      <c r="AY335" s="227" t="s">
        <v>255</v>
      </c>
      <c r="AZ335" s="227">
        <v>0</v>
      </c>
      <c r="BA335" s="227" t="s">
        <v>189</v>
      </c>
      <c r="BB335" s="227" t="s">
        <v>930</v>
      </c>
      <c r="BC335" s="227">
        <v>3</v>
      </c>
      <c r="BD335" s="227" t="s">
        <v>255</v>
      </c>
      <c r="BE335" s="227">
        <v>0</v>
      </c>
      <c r="BF335" s="227" t="s">
        <v>189</v>
      </c>
      <c r="BG335" s="227">
        <v>0</v>
      </c>
      <c r="BH335" s="227">
        <v>0</v>
      </c>
      <c r="BI335" s="227">
        <v>0</v>
      </c>
      <c r="BJ335" s="227">
        <v>0</v>
      </c>
      <c r="BK335" s="227">
        <v>0</v>
      </c>
      <c r="BL335" s="17">
        <v>15</v>
      </c>
      <c r="BM335" s="142"/>
      <c r="BN335" s="142"/>
      <c r="BO335" s="142"/>
      <c r="BP335" s="143">
        <v>2024</v>
      </c>
      <c r="BQ335" s="126" t="s">
        <v>171</v>
      </c>
      <c r="BT335" s="221" t="s">
        <v>3120</v>
      </c>
      <c r="BU335" s="118">
        <v>2</v>
      </c>
      <c r="BV335" s="17">
        <v>0</v>
      </c>
      <c r="BW335" s="17">
        <v>3</v>
      </c>
      <c r="BX335" s="17">
        <v>0</v>
      </c>
      <c r="BY335" s="17">
        <v>0</v>
      </c>
      <c r="BZ335" s="17">
        <v>0</v>
      </c>
      <c r="CA335" s="17"/>
      <c r="CB335" s="17">
        <v>5</v>
      </c>
      <c r="CC335" s="121">
        <v>15</v>
      </c>
      <c r="CD335" s="17"/>
      <c r="CE335" s="118">
        <v>0</v>
      </c>
      <c r="CF335" s="17">
        <v>0</v>
      </c>
      <c r="CG335" s="17">
        <v>1</v>
      </c>
      <c r="CH335" s="17">
        <v>0</v>
      </c>
      <c r="CI335" s="17">
        <v>0</v>
      </c>
      <c r="CJ335" s="17">
        <v>2</v>
      </c>
      <c r="CK335" s="17">
        <v>0</v>
      </c>
      <c r="CL335" s="121">
        <v>3</v>
      </c>
      <c r="CM335" s="17" t="s">
        <v>3121</v>
      </c>
      <c r="CN335" s="17" t="s">
        <v>1124</v>
      </c>
      <c r="CO335" s="17" t="s">
        <v>1448</v>
      </c>
      <c r="CP335" s="17">
        <v>2</v>
      </c>
      <c r="CQ335" s="118">
        <v>0</v>
      </c>
      <c r="CR335" s="17">
        <v>0</v>
      </c>
      <c r="CS335" s="124"/>
      <c r="CY335" s="141"/>
      <c r="CZ335" s="140"/>
      <c r="DC335" s="141"/>
      <c r="DD335" s="142"/>
      <c r="DF335" s="137"/>
      <c r="DG335" s="17" t="s">
        <v>1289</v>
      </c>
      <c r="DI335" s="126" t="s">
        <v>2756</v>
      </c>
      <c r="DJ335" s="118">
        <v>3</v>
      </c>
      <c r="DK335" s="118" t="s">
        <v>3207</v>
      </c>
      <c r="DL335" s="141"/>
      <c r="DM335" s="17" t="s">
        <v>1203</v>
      </c>
      <c r="DN335" s="139"/>
      <c r="DQ335" s="141"/>
      <c r="DY335" s="140"/>
      <c r="ED335" s="141"/>
      <c r="EK335" s="140"/>
      <c r="EL335" s="127"/>
      <c r="EM335" s="118">
        <v>100</v>
      </c>
      <c r="EN335" s="17">
        <v>5</v>
      </c>
      <c r="EO335" s="141"/>
      <c r="EP335" s="17">
        <v>95</v>
      </c>
      <c r="EQ335" s="140"/>
      <c r="ER335" s="141"/>
      <c r="EZ335" s="141"/>
      <c r="FB335" s="140"/>
      <c r="FI335" s="141"/>
      <c r="FK335" s="140"/>
      <c r="FZ335" s="141"/>
      <c r="GB335" s="137"/>
      <c r="GH335" s="141"/>
      <c r="GI335" s="137"/>
      <c r="GN335" s="141"/>
      <c r="GO335" s="137"/>
      <c r="GU335" s="141"/>
      <c r="GV335" s="137"/>
      <c r="GW335" s="124"/>
      <c r="GX335" s="124"/>
      <c r="GY335" s="141"/>
      <c r="GZ335" s="140"/>
      <c r="HA335" s="141"/>
      <c r="HC335" s="140"/>
      <c r="HS335" s="141"/>
      <c r="HT335" s="17" t="s">
        <v>3208</v>
      </c>
    </row>
    <row r="336" spans="1:228" s="138" customFormat="1" ht="12">
      <c r="A336" s="118">
        <v>330</v>
      </c>
      <c r="B336" s="17" t="s">
        <v>1054</v>
      </c>
      <c r="C336" s="17">
        <v>0</v>
      </c>
      <c r="D336" s="139" t="s">
        <v>663</v>
      </c>
      <c r="E336" s="124" t="s">
        <v>1907</v>
      </c>
      <c r="F336" s="17" t="s">
        <v>2308</v>
      </c>
      <c r="G336" s="17" t="s">
        <v>79</v>
      </c>
      <c r="H336" s="119">
        <v>-17.910990000000002</v>
      </c>
      <c r="I336" s="120">
        <v>-67.126829000000001</v>
      </c>
      <c r="J336" s="17">
        <v>0</v>
      </c>
      <c r="K336" s="17" t="s">
        <v>179</v>
      </c>
      <c r="L336" s="17" t="s">
        <v>179</v>
      </c>
      <c r="M336" s="121" t="s">
        <v>1051</v>
      </c>
      <c r="N336" s="122">
        <v>40</v>
      </c>
      <c r="O336" s="123" t="s">
        <v>78</v>
      </c>
      <c r="P336" s="17" t="s">
        <v>202</v>
      </c>
      <c r="Q336" s="121">
        <v>0</v>
      </c>
      <c r="R336" s="124">
        <v>0</v>
      </c>
      <c r="S336" s="124">
        <v>0</v>
      </c>
      <c r="T336" s="124">
        <v>3</v>
      </c>
      <c r="U336" s="124">
        <v>0</v>
      </c>
      <c r="V336" s="124">
        <v>2</v>
      </c>
      <c r="W336" s="124">
        <v>0</v>
      </c>
      <c r="X336" s="124">
        <v>2</v>
      </c>
      <c r="Y336" s="125">
        <v>1</v>
      </c>
      <c r="Z336" s="17">
        <v>8</v>
      </c>
      <c r="AA336" s="142"/>
      <c r="AB336" s="127" t="s">
        <v>1346</v>
      </c>
      <c r="AC336" s="227" t="s">
        <v>257</v>
      </c>
      <c r="AD336" s="227">
        <v>3</v>
      </c>
      <c r="AE336" s="227" t="s">
        <v>853</v>
      </c>
      <c r="AF336" s="227">
        <v>1</v>
      </c>
      <c r="AG336" s="227" t="s">
        <v>189</v>
      </c>
      <c r="AH336" s="227" t="s">
        <v>1057</v>
      </c>
      <c r="AI336" s="227">
        <v>0</v>
      </c>
      <c r="AJ336" s="227" t="s">
        <v>854</v>
      </c>
      <c r="AK336" s="227">
        <v>2</v>
      </c>
      <c r="AL336" s="227" t="s">
        <v>189</v>
      </c>
      <c r="AM336" s="227" t="s">
        <v>77</v>
      </c>
      <c r="AN336" s="227">
        <v>0</v>
      </c>
      <c r="AO336" s="227" t="s">
        <v>77</v>
      </c>
      <c r="AP336" s="227">
        <v>2</v>
      </c>
      <c r="AQ336" s="227" t="s">
        <v>77</v>
      </c>
      <c r="AR336" s="227" t="s">
        <v>1058</v>
      </c>
      <c r="AS336" s="227">
        <v>2</v>
      </c>
      <c r="AT336" s="227" t="s">
        <v>325</v>
      </c>
      <c r="AU336" s="227">
        <v>1</v>
      </c>
      <c r="AV336" s="227" t="s">
        <v>189</v>
      </c>
      <c r="AW336" s="227" t="s">
        <v>77</v>
      </c>
      <c r="AX336" s="227">
        <v>0</v>
      </c>
      <c r="AY336" s="227" t="s">
        <v>77</v>
      </c>
      <c r="AZ336" s="227">
        <v>0</v>
      </c>
      <c r="BA336" s="227" t="s">
        <v>77</v>
      </c>
      <c r="BB336" s="227" t="s">
        <v>784</v>
      </c>
      <c r="BC336" s="227">
        <v>2</v>
      </c>
      <c r="BD336" s="227" t="s">
        <v>326</v>
      </c>
      <c r="BE336" s="227">
        <v>0</v>
      </c>
      <c r="BF336" s="227" t="s">
        <v>77</v>
      </c>
      <c r="BG336" s="227" t="s">
        <v>708</v>
      </c>
      <c r="BH336" s="227">
        <v>1</v>
      </c>
      <c r="BI336" s="227" t="s">
        <v>326</v>
      </c>
      <c r="BJ336" s="227">
        <v>0</v>
      </c>
      <c r="BK336" s="227" t="s">
        <v>189</v>
      </c>
      <c r="BL336" s="17">
        <v>8</v>
      </c>
      <c r="BM336" s="142"/>
      <c r="BN336" s="142"/>
      <c r="BO336" s="142"/>
      <c r="BP336" s="143">
        <v>2024</v>
      </c>
      <c r="BQ336" s="126" t="s">
        <v>171</v>
      </c>
      <c r="BT336" s="221" t="s">
        <v>3209</v>
      </c>
      <c r="BU336" s="118">
        <v>0</v>
      </c>
      <c r="BV336" s="17">
        <v>0</v>
      </c>
      <c r="BW336" s="17">
        <v>0</v>
      </c>
      <c r="BX336" s="17">
        <v>0</v>
      </c>
      <c r="BY336" s="17">
        <v>0</v>
      </c>
      <c r="BZ336" s="17">
        <v>1</v>
      </c>
      <c r="CA336" s="17"/>
      <c r="CB336" s="17">
        <v>1</v>
      </c>
      <c r="CC336" s="121">
        <v>8</v>
      </c>
      <c r="CD336" s="17"/>
      <c r="CE336" s="118">
        <v>0</v>
      </c>
      <c r="CF336" s="17">
        <v>0</v>
      </c>
      <c r="CG336" s="17">
        <v>0</v>
      </c>
      <c r="CH336" s="17">
        <v>0</v>
      </c>
      <c r="CI336" s="17">
        <v>0</v>
      </c>
      <c r="CJ336" s="17">
        <v>1</v>
      </c>
      <c r="CK336" s="17">
        <v>0</v>
      </c>
      <c r="CL336" s="121">
        <v>1</v>
      </c>
      <c r="CM336" s="17" t="s">
        <v>3210</v>
      </c>
      <c r="CN336" s="17" t="s">
        <v>3211</v>
      </c>
      <c r="CO336" s="17" t="s">
        <v>3212</v>
      </c>
      <c r="CP336" s="17">
        <v>1</v>
      </c>
      <c r="CQ336" s="118">
        <v>0</v>
      </c>
      <c r="CR336" s="17">
        <v>1</v>
      </c>
      <c r="CS336" s="124"/>
      <c r="CT336" s="138" t="s">
        <v>677</v>
      </c>
      <c r="CY336" s="141"/>
      <c r="CZ336" s="140"/>
      <c r="DC336" s="141"/>
      <c r="DD336" s="142"/>
      <c r="DF336" s="137"/>
      <c r="DG336" s="17" t="s">
        <v>3114</v>
      </c>
      <c r="DI336" s="126" t="s">
        <v>2592</v>
      </c>
      <c r="DJ336" s="118">
        <v>18</v>
      </c>
      <c r="DK336" s="118" t="s">
        <v>1558</v>
      </c>
      <c r="DL336" s="141"/>
      <c r="DM336" s="17" t="s">
        <v>1299</v>
      </c>
      <c r="DN336" s="139"/>
      <c r="DQ336" s="141"/>
      <c r="DY336" s="140"/>
      <c r="ED336" s="141"/>
      <c r="EK336" s="140"/>
      <c r="EL336" s="127"/>
      <c r="EM336" s="118">
        <v>70</v>
      </c>
      <c r="EN336" s="17">
        <v>1</v>
      </c>
      <c r="EO336" s="141"/>
      <c r="EP336" s="17">
        <v>59</v>
      </c>
      <c r="EQ336" s="140"/>
      <c r="ER336" s="141"/>
      <c r="EZ336" s="141"/>
      <c r="FB336" s="140"/>
      <c r="FI336" s="141"/>
      <c r="FK336" s="140"/>
      <c r="FZ336" s="141"/>
      <c r="GB336" s="137"/>
      <c r="GH336" s="141"/>
      <c r="GI336" s="137"/>
      <c r="GN336" s="141"/>
      <c r="GO336" s="137"/>
      <c r="GU336" s="141"/>
      <c r="GV336" s="137"/>
      <c r="GW336" s="124"/>
      <c r="GX336" s="124"/>
      <c r="GY336" s="141"/>
      <c r="GZ336" s="140"/>
      <c r="HA336" s="141"/>
      <c r="HC336" s="140"/>
      <c r="HS336" s="141"/>
      <c r="HT336" s="17" t="s">
        <v>3213</v>
      </c>
    </row>
    <row r="337" spans="1:228" s="138" customFormat="1" ht="12">
      <c r="A337" s="118">
        <v>331</v>
      </c>
      <c r="B337" s="17" t="s">
        <v>555</v>
      </c>
      <c r="C337" s="17">
        <v>0</v>
      </c>
      <c r="D337" s="139" t="s">
        <v>663</v>
      </c>
      <c r="E337" s="124" t="s">
        <v>1655</v>
      </c>
      <c r="F337" s="17" t="s">
        <v>2309</v>
      </c>
      <c r="G337" s="17" t="s">
        <v>79</v>
      </c>
      <c r="H337" s="119">
        <v>-17.342777999999999</v>
      </c>
      <c r="I337" s="120">
        <v>-63.255555999999999</v>
      </c>
      <c r="J337" s="17" t="s">
        <v>303</v>
      </c>
      <c r="K337" s="17" t="s">
        <v>705</v>
      </c>
      <c r="L337" s="17" t="s">
        <v>305</v>
      </c>
      <c r="M337" s="121" t="s">
        <v>177</v>
      </c>
      <c r="N337" s="122">
        <v>8</v>
      </c>
      <c r="O337" s="123" t="s">
        <v>610</v>
      </c>
      <c r="P337" s="17" t="s">
        <v>178</v>
      </c>
      <c r="Q337" s="121" t="s">
        <v>179</v>
      </c>
      <c r="R337" s="124">
        <v>3</v>
      </c>
      <c r="S337" s="124">
        <v>3</v>
      </c>
      <c r="T337" s="124">
        <v>0</v>
      </c>
      <c r="U337" s="124">
        <v>0</v>
      </c>
      <c r="V337" s="124">
        <v>0</v>
      </c>
      <c r="W337" s="124">
        <v>3</v>
      </c>
      <c r="X337" s="124">
        <v>3</v>
      </c>
      <c r="Y337" s="125">
        <v>0</v>
      </c>
      <c r="Z337" s="17">
        <v>12</v>
      </c>
      <c r="AA337" s="142"/>
      <c r="AB337" s="127" t="s">
        <v>333</v>
      </c>
      <c r="AC337" s="227" t="s">
        <v>194</v>
      </c>
      <c r="AD337" s="227">
        <v>3</v>
      </c>
      <c r="AE337" s="227" t="s">
        <v>181</v>
      </c>
      <c r="AF337" s="227">
        <v>1</v>
      </c>
      <c r="AG337" s="227" t="s">
        <v>236</v>
      </c>
      <c r="AH337" s="227" t="s">
        <v>194</v>
      </c>
      <c r="AI337" s="227">
        <v>3</v>
      </c>
      <c r="AJ337" s="227" t="s">
        <v>184</v>
      </c>
      <c r="AK337" s="227">
        <v>1</v>
      </c>
      <c r="AL337" s="227" t="s">
        <v>195</v>
      </c>
      <c r="AM337" s="227" t="s">
        <v>77</v>
      </c>
      <c r="AN337" s="227">
        <v>0</v>
      </c>
      <c r="AO337" s="227" t="s">
        <v>77</v>
      </c>
      <c r="AP337" s="227">
        <v>0</v>
      </c>
      <c r="AQ337" s="227" t="s">
        <v>77</v>
      </c>
      <c r="AR337" s="227" t="s">
        <v>77</v>
      </c>
      <c r="AS337" s="227">
        <v>0</v>
      </c>
      <c r="AT337" s="227" t="s">
        <v>77</v>
      </c>
      <c r="AU337" s="227">
        <v>0</v>
      </c>
      <c r="AV337" s="227" t="s">
        <v>77</v>
      </c>
      <c r="AW337" s="227" t="s">
        <v>234</v>
      </c>
      <c r="AX337" s="227">
        <v>3</v>
      </c>
      <c r="AY337" s="227" t="s">
        <v>325</v>
      </c>
      <c r="AZ337" s="227">
        <v>1</v>
      </c>
      <c r="BA337" s="227" t="s">
        <v>214</v>
      </c>
      <c r="BB337" s="227" t="s">
        <v>930</v>
      </c>
      <c r="BC337" s="227">
        <v>3</v>
      </c>
      <c r="BD337" s="227" t="s">
        <v>326</v>
      </c>
      <c r="BE337" s="227">
        <v>0</v>
      </c>
      <c r="BF337" s="227" t="s">
        <v>214</v>
      </c>
      <c r="BG337" s="227">
        <v>0</v>
      </c>
      <c r="BH337" s="227">
        <v>0</v>
      </c>
      <c r="BI337" s="227">
        <v>0</v>
      </c>
      <c r="BJ337" s="227">
        <v>0</v>
      </c>
      <c r="BK337" s="227">
        <v>0</v>
      </c>
      <c r="BL337" s="17">
        <v>12</v>
      </c>
      <c r="BM337" s="142"/>
      <c r="BN337" s="142"/>
      <c r="BO337" s="142"/>
      <c r="BP337" s="143">
        <v>2024</v>
      </c>
      <c r="BQ337" s="126" t="s">
        <v>171</v>
      </c>
      <c r="BT337" s="221" t="s">
        <v>3214</v>
      </c>
      <c r="BU337" s="118">
        <v>3</v>
      </c>
      <c r="BV337" s="17">
        <v>0</v>
      </c>
      <c r="BW337" s="17">
        <v>3</v>
      </c>
      <c r="BX337" s="17">
        <v>0</v>
      </c>
      <c r="BY337" s="17">
        <v>1</v>
      </c>
      <c r="BZ337" s="17">
        <v>0</v>
      </c>
      <c r="CA337" s="17"/>
      <c r="CB337" s="17">
        <v>7</v>
      </c>
      <c r="CC337" s="121">
        <v>12</v>
      </c>
      <c r="CD337" s="17"/>
      <c r="CE337" s="118">
        <v>0</v>
      </c>
      <c r="CF337" s="17">
        <v>0</v>
      </c>
      <c r="CG337" s="17">
        <v>0</v>
      </c>
      <c r="CH337" s="17">
        <v>0</v>
      </c>
      <c r="CI337" s="17">
        <v>1</v>
      </c>
      <c r="CJ337" s="17">
        <v>2</v>
      </c>
      <c r="CK337" s="17">
        <v>0</v>
      </c>
      <c r="CL337" s="121">
        <v>3</v>
      </c>
      <c r="CM337" s="17" t="s">
        <v>3215</v>
      </c>
      <c r="CN337" s="17" t="s">
        <v>1107</v>
      </c>
      <c r="CO337" s="17" t="s">
        <v>3216</v>
      </c>
      <c r="CP337" s="17">
        <v>1</v>
      </c>
      <c r="CQ337" s="118">
        <v>0</v>
      </c>
      <c r="CR337" s="17">
        <v>0</v>
      </c>
      <c r="CS337" s="124"/>
      <c r="CY337" s="141"/>
      <c r="CZ337" s="140"/>
      <c r="DC337" s="141"/>
      <c r="DD337" s="142"/>
      <c r="DF337" s="137"/>
      <c r="DG337" s="17" t="s">
        <v>1224</v>
      </c>
      <c r="DI337" s="126" t="s">
        <v>3217</v>
      </c>
      <c r="DJ337" s="118">
        <v>1</v>
      </c>
      <c r="DK337" s="118" t="s">
        <v>2878</v>
      </c>
      <c r="DL337" s="141"/>
      <c r="DM337" s="17" t="s">
        <v>3218</v>
      </c>
      <c r="DN337" s="139"/>
      <c r="DQ337" s="141"/>
      <c r="DY337" s="140"/>
      <c r="ED337" s="141"/>
      <c r="EK337" s="140"/>
      <c r="EL337" s="127"/>
      <c r="EM337" s="118">
        <v>30</v>
      </c>
      <c r="EN337" s="17">
        <v>7</v>
      </c>
      <c r="EO337" s="141"/>
      <c r="EP337" s="17">
        <v>23</v>
      </c>
      <c r="EQ337" s="140"/>
      <c r="ER337" s="141"/>
      <c r="EZ337" s="141"/>
      <c r="FB337" s="140"/>
      <c r="FI337" s="141"/>
      <c r="FK337" s="140"/>
      <c r="FZ337" s="141"/>
      <c r="GB337" s="137"/>
      <c r="GH337" s="141"/>
      <c r="GI337" s="137"/>
      <c r="GN337" s="141"/>
      <c r="GO337" s="137"/>
      <c r="GU337" s="141"/>
      <c r="GV337" s="137"/>
      <c r="GW337" s="124"/>
      <c r="GX337" s="124"/>
      <c r="GY337" s="141"/>
      <c r="GZ337" s="140"/>
      <c r="HA337" s="141"/>
      <c r="HC337" s="140"/>
      <c r="HS337" s="141"/>
      <c r="HT337" s="17" t="s">
        <v>3219</v>
      </c>
    </row>
    <row r="338" spans="1:228" s="138" customFormat="1" ht="12">
      <c r="A338" s="118">
        <v>332</v>
      </c>
      <c r="B338" s="17" t="s">
        <v>689</v>
      </c>
      <c r="C338" s="17">
        <v>0</v>
      </c>
      <c r="D338" s="139" t="s">
        <v>663</v>
      </c>
      <c r="E338" s="124" t="s">
        <v>1895</v>
      </c>
      <c r="F338" s="17" t="s">
        <v>2310</v>
      </c>
      <c r="G338" s="17" t="s">
        <v>79</v>
      </c>
      <c r="H338" s="119">
        <v>-17.814425</v>
      </c>
      <c r="I338" s="120">
        <v>-63.092016999999998</v>
      </c>
      <c r="J338" s="17" t="s">
        <v>303</v>
      </c>
      <c r="K338" s="17" t="s">
        <v>176</v>
      </c>
      <c r="L338" s="17" t="s">
        <v>304</v>
      </c>
      <c r="M338" s="121" t="s">
        <v>177</v>
      </c>
      <c r="N338" s="122">
        <v>40</v>
      </c>
      <c r="O338" s="123" t="s">
        <v>78</v>
      </c>
      <c r="P338" s="17" t="s">
        <v>196</v>
      </c>
      <c r="Q338" s="121" t="s">
        <v>179</v>
      </c>
      <c r="R338" s="124">
        <v>3</v>
      </c>
      <c r="S338" s="124">
        <v>3</v>
      </c>
      <c r="T338" s="124">
        <v>0</v>
      </c>
      <c r="U338" s="124">
        <v>0</v>
      </c>
      <c r="V338" s="124">
        <v>3</v>
      </c>
      <c r="W338" s="124">
        <v>3</v>
      </c>
      <c r="X338" s="124">
        <v>0</v>
      </c>
      <c r="Y338" s="125">
        <v>0</v>
      </c>
      <c r="Z338" s="17">
        <v>12</v>
      </c>
      <c r="AA338" s="142"/>
      <c r="AB338" s="127" t="s">
        <v>333</v>
      </c>
      <c r="AC338" s="227" t="s">
        <v>212</v>
      </c>
      <c r="AD338" s="227">
        <v>3</v>
      </c>
      <c r="AE338" s="227" t="s">
        <v>181</v>
      </c>
      <c r="AF338" s="227">
        <v>1</v>
      </c>
      <c r="AG338" s="227" t="s">
        <v>211</v>
      </c>
      <c r="AH338" s="227" t="s">
        <v>232</v>
      </c>
      <c r="AI338" s="227">
        <v>3</v>
      </c>
      <c r="AJ338" s="227" t="s">
        <v>184</v>
      </c>
      <c r="AK338" s="227">
        <v>1</v>
      </c>
      <c r="AL338" s="227" t="s">
        <v>211</v>
      </c>
      <c r="AM338" s="227" t="s">
        <v>77</v>
      </c>
      <c r="AN338" s="227">
        <v>0</v>
      </c>
      <c r="AO338" s="227" t="s">
        <v>77</v>
      </c>
      <c r="AP338" s="227">
        <v>0</v>
      </c>
      <c r="AQ338" s="227" t="s">
        <v>77</v>
      </c>
      <c r="AR338" s="227" t="s">
        <v>198</v>
      </c>
      <c r="AS338" s="227">
        <v>3</v>
      </c>
      <c r="AT338" s="227" t="s">
        <v>326</v>
      </c>
      <c r="AU338" s="227">
        <v>0</v>
      </c>
      <c r="AV338" s="227" t="s">
        <v>214</v>
      </c>
      <c r="AW338" s="227" t="s">
        <v>2041</v>
      </c>
      <c r="AX338" s="227">
        <v>3</v>
      </c>
      <c r="AY338" s="227" t="s">
        <v>325</v>
      </c>
      <c r="AZ338" s="227">
        <v>1</v>
      </c>
      <c r="BA338" s="227" t="s">
        <v>214</v>
      </c>
      <c r="BB338" s="227" t="s">
        <v>252</v>
      </c>
      <c r="BC338" s="227">
        <v>0</v>
      </c>
      <c r="BD338" s="227" t="s">
        <v>77</v>
      </c>
      <c r="BE338" s="227">
        <v>0</v>
      </c>
      <c r="BF338" s="227" t="s">
        <v>77</v>
      </c>
      <c r="BG338" s="227">
        <v>0</v>
      </c>
      <c r="BH338" s="227">
        <v>0</v>
      </c>
      <c r="BI338" s="227">
        <v>0</v>
      </c>
      <c r="BJ338" s="227">
        <v>0</v>
      </c>
      <c r="BK338" s="227">
        <v>0</v>
      </c>
      <c r="BL338" s="17">
        <v>12</v>
      </c>
      <c r="BM338" s="142"/>
      <c r="BN338" s="142"/>
      <c r="BO338" s="142"/>
      <c r="BP338" s="143">
        <v>2024</v>
      </c>
      <c r="BQ338" s="126" t="s">
        <v>171</v>
      </c>
      <c r="BT338" s="221" t="s">
        <v>3220</v>
      </c>
      <c r="BU338" s="118">
        <v>2</v>
      </c>
      <c r="BV338" s="17">
        <v>0</v>
      </c>
      <c r="BW338" s="17">
        <v>1</v>
      </c>
      <c r="BX338" s="17">
        <v>0</v>
      </c>
      <c r="BY338" s="17">
        <v>0</v>
      </c>
      <c r="BZ338" s="17">
        <v>1</v>
      </c>
      <c r="CA338" s="17"/>
      <c r="CB338" s="17">
        <v>4</v>
      </c>
      <c r="CC338" s="121">
        <v>12</v>
      </c>
      <c r="CD338" s="17"/>
      <c r="CE338" s="118">
        <v>0</v>
      </c>
      <c r="CF338" s="17">
        <v>0</v>
      </c>
      <c r="CG338" s="17">
        <v>1</v>
      </c>
      <c r="CH338" s="17">
        <v>0</v>
      </c>
      <c r="CI338" s="17">
        <v>0</v>
      </c>
      <c r="CJ338" s="17">
        <v>0</v>
      </c>
      <c r="CK338" s="17">
        <v>0</v>
      </c>
      <c r="CL338" s="121">
        <v>1</v>
      </c>
      <c r="CM338" s="17" t="s">
        <v>3221</v>
      </c>
      <c r="CN338" s="17" t="s">
        <v>1410</v>
      </c>
      <c r="CO338" s="17" t="s">
        <v>1448</v>
      </c>
      <c r="CP338" s="17">
        <v>1</v>
      </c>
      <c r="CQ338" s="118">
        <v>0</v>
      </c>
      <c r="CR338" s="17">
        <v>1</v>
      </c>
      <c r="CS338" s="124"/>
      <c r="CT338" s="138" t="s">
        <v>677</v>
      </c>
      <c r="CY338" s="141"/>
      <c r="CZ338" s="140"/>
      <c r="DC338" s="141"/>
      <c r="DD338" s="142"/>
      <c r="DF338" s="137"/>
      <c r="DG338" s="17" t="s">
        <v>1127</v>
      </c>
      <c r="DI338" s="126" t="s">
        <v>3167</v>
      </c>
      <c r="DJ338" s="118">
        <v>4</v>
      </c>
      <c r="DK338" s="118" t="s">
        <v>3222</v>
      </c>
      <c r="DL338" s="141"/>
      <c r="DM338" s="17" t="s">
        <v>1120</v>
      </c>
      <c r="DN338" s="139"/>
      <c r="DQ338" s="141"/>
      <c r="DY338" s="140"/>
      <c r="ED338" s="141"/>
      <c r="EK338" s="140"/>
      <c r="EL338" s="127"/>
      <c r="EM338" s="118">
        <v>70</v>
      </c>
      <c r="EN338" s="17">
        <v>4</v>
      </c>
      <c r="EO338" s="141"/>
      <c r="EP338" s="17">
        <v>59</v>
      </c>
      <c r="EQ338" s="140"/>
      <c r="ER338" s="141"/>
      <c r="EZ338" s="141"/>
      <c r="FB338" s="140"/>
      <c r="FI338" s="141"/>
      <c r="FK338" s="140"/>
      <c r="FZ338" s="141"/>
      <c r="GB338" s="137"/>
      <c r="GH338" s="141"/>
      <c r="GI338" s="137"/>
      <c r="GN338" s="141"/>
      <c r="GO338" s="137"/>
      <c r="GU338" s="141"/>
      <c r="GV338" s="137"/>
      <c r="GW338" s="124"/>
      <c r="GX338" s="124"/>
      <c r="GY338" s="141"/>
      <c r="GZ338" s="140"/>
      <c r="HA338" s="141"/>
      <c r="HC338" s="140"/>
      <c r="HS338" s="141"/>
      <c r="HT338" s="17" t="s">
        <v>3223</v>
      </c>
    </row>
    <row r="339" spans="1:228" s="138" customFormat="1" ht="12">
      <c r="A339" s="118">
        <v>333</v>
      </c>
      <c r="B339" s="17" t="s">
        <v>2311</v>
      </c>
      <c r="C339" s="17">
        <v>0</v>
      </c>
      <c r="D339" s="139" t="s">
        <v>663</v>
      </c>
      <c r="E339" s="124" t="s">
        <v>1881</v>
      </c>
      <c r="F339" s="17" t="s">
        <v>2312</v>
      </c>
      <c r="G339" s="17" t="s">
        <v>79</v>
      </c>
      <c r="H339" s="119">
        <v>-17.395735999999999</v>
      </c>
      <c r="I339" s="120">
        <v>-63.825566999999999</v>
      </c>
      <c r="J339" s="17" t="s">
        <v>310</v>
      </c>
      <c r="K339" s="17" t="s">
        <v>2313</v>
      </c>
      <c r="L339" s="17" t="s">
        <v>2314</v>
      </c>
      <c r="M339" s="121" t="s">
        <v>177</v>
      </c>
      <c r="N339" s="122">
        <v>40</v>
      </c>
      <c r="O339" s="123" t="s">
        <v>78</v>
      </c>
      <c r="P339" s="17" t="s">
        <v>196</v>
      </c>
      <c r="Q339" s="121" t="s">
        <v>179</v>
      </c>
      <c r="R339" s="124">
        <v>3</v>
      </c>
      <c r="S339" s="124">
        <v>3</v>
      </c>
      <c r="T339" s="124">
        <v>0</v>
      </c>
      <c r="U339" s="124">
        <v>0</v>
      </c>
      <c r="V339" s="124">
        <v>3</v>
      </c>
      <c r="W339" s="124">
        <v>1</v>
      </c>
      <c r="X339" s="124">
        <v>0</v>
      </c>
      <c r="Y339" s="125">
        <v>0</v>
      </c>
      <c r="Z339" s="17">
        <v>10</v>
      </c>
      <c r="AA339" s="142"/>
      <c r="AB339" s="127" t="s">
        <v>313</v>
      </c>
      <c r="AC339" s="227" t="s">
        <v>223</v>
      </c>
      <c r="AD339" s="227">
        <v>3</v>
      </c>
      <c r="AE339" s="227" t="s">
        <v>181</v>
      </c>
      <c r="AF339" s="227">
        <v>1</v>
      </c>
      <c r="AG339" s="227" t="s">
        <v>206</v>
      </c>
      <c r="AH339" s="227" t="s">
        <v>222</v>
      </c>
      <c r="AI339" s="227">
        <v>3</v>
      </c>
      <c r="AJ339" s="227" t="s">
        <v>248</v>
      </c>
      <c r="AK339" s="227">
        <v>1</v>
      </c>
      <c r="AL339" s="227" t="s">
        <v>189</v>
      </c>
      <c r="AM339" s="227" t="s">
        <v>77</v>
      </c>
      <c r="AN339" s="227">
        <v>0</v>
      </c>
      <c r="AO339" s="227" t="s">
        <v>77</v>
      </c>
      <c r="AP339" s="227">
        <v>0</v>
      </c>
      <c r="AQ339" s="227" t="s">
        <v>77</v>
      </c>
      <c r="AR339" s="227" t="s">
        <v>2315</v>
      </c>
      <c r="AS339" s="227">
        <v>3</v>
      </c>
      <c r="AT339" s="227" t="s">
        <v>249</v>
      </c>
      <c r="AU339" s="227">
        <v>0</v>
      </c>
      <c r="AV339" s="227" t="s">
        <v>189</v>
      </c>
      <c r="AW339" s="227" t="s">
        <v>2135</v>
      </c>
      <c r="AX339" s="227">
        <v>1</v>
      </c>
      <c r="AY339" s="227" t="s">
        <v>667</v>
      </c>
      <c r="AZ339" s="227">
        <v>0</v>
      </c>
      <c r="BA339" s="227" t="s">
        <v>189</v>
      </c>
      <c r="BB339" s="227" t="s">
        <v>77</v>
      </c>
      <c r="BC339" s="227">
        <v>0</v>
      </c>
      <c r="BD339" s="227" t="s">
        <v>77</v>
      </c>
      <c r="BE339" s="227">
        <v>0</v>
      </c>
      <c r="BF339" s="227" t="s">
        <v>77</v>
      </c>
      <c r="BG339" s="227">
        <v>0</v>
      </c>
      <c r="BH339" s="227">
        <v>0</v>
      </c>
      <c r="BI339" s="227">
        <v>0</v>
      </c>
      <c r="BJ339" s="227">
        <v>0</v>
      </c>
      <c r="BK339" s="227">
        <v>0</v>
      </c>
      <c r="BL339" s="17">
        <v>10</v>
      </c>
      <c r="BM339" s="142"/>
      <c r="BN339" s="142"/>
      <c r="BO339" s="142"/>
      <c r="BP339" s="143">
        <v>2024</v>
      </c>
      <c r="BQ339" s="126" t="s">
        <v>171</v>
      </c>
      <c r="BT339" s="221" t="s">
        <v>3224</v>
      </c>
      <c r="BU339" s="118">
        <v>1</v>
      </c>
      <c r="BV339" s="17">
        <v>0</v>
      </c>
      <c r="BW339" s="17">
        <v>2</v>
      </c>
      <c r="BX339" s="17">
        <v>1</v>
      </c>
      <c r="BY339" s="17">
        <v>0</v>
      </c>
      <c r="BZ339" s="17">
        <v>0</v>
      </c>
      <c r="CA339" s="17"/>
      <c r="CB339" s="17">
        <v>4</v>
      </c>
      <c r="CC339" s="121">
        <v>10</v>
      </c>
      <c r="CD339" s="17"/>
      <c r="CE339" s="118">
        <v>0</v>
      </c>
      <c r="CF339" s="17">
        <v>0</v>
      </c>
      <c r="CG339" s="17">
        <v>2</v>
      </c>
      <c r="CH339" s="17">
        <v>0</v>
      </c>
      <c r="CI339" s="17">
        <v>0</v>
      </c>
      <c r="CJ339" s="17">
        <v>1</v>
      </c>
      <c r="CK339" s="17">
        <v>0</v>
      </c>
      <c r="CL339" s="121">
        <v>3</v>
      </c>
      <c r="CM339" s="17" t="s">
        <v>3225</v>
      </c>
      <c r="CN339" s="17" t="s">
        <v>1507</v>
      </c>
      <c r="CO339" s="17" t="s">
        <v>3226</v>
      </c>
      <c r="CP339" s="17">
        <v>2</v>
      </c>
      <c r="CQ339" s="118">
        <v>0</v>
      </c>
      <c r="CR339" s="17">
        <v>0</v>
      </c>
      <c r="CS339" s="124"/>
      <c r="CY339" s="141"/>
      <c r="CZ339" s="140"/>
      <c r="DC339" s="141"/>
      <c r="DD339" s="142"/>
      <c r="DF339" s="137"/>
      <c r="DG339" s="17" t="s">
        <v>2920</v>
      </c>
      <c r="DI339" s="126" t="s">
        <v>2679</v>
      </c>
      <c r="DJ339" s="118">
        <v>10</v>
      </c>
      <c r="DK339" s="118" t="s">
        <v>3227</v>
      </c>
      <c r="DL339" s="141"/>
      <c r="DM339" s="17" t="s">
        <v>1094</v>
      </c>
      <c r="DN339" s="139"/>
      <c r="DQ339" s="141"/>
      <c r="DY339" s="140"/>
      <c r="ED339" s="141"/>
      <c r="EK339" s="140"/>
      <c r="EL339" s="127"/>
      <c r="EM339" s="118">
        <v>70</v>
      </c>
      <c r="EN339" s="17">
        <v>4</v>
      </c>
      <c r="EO339" s="141"/>
      <c r="EP339" s="17">
        <v>59</v>
      </c>
      <c r="EQ339" s="140"/>
      <c r="ER339" s="141"/>
      <c r="EZ339" s="141"/>
      <c r="FB339" s="140"/>
      <c r="FI339" s="141"/>
      <c r="FK339" s="140"/>
      <c r="FZ339" s="141"/>
      <c r="GB339" s="137"/>
      <c r="GH339" s="141"/>
      <c r="GI339" s="137"/>
      <c r="GN339" s="141"/>
      <c r="GO339" s="137"/>
      <c r="GU339" s="141"/>
      <c r="GV339" s="137"/>
      <c r="GW339" s="124"/>
      <c r="GX339" s="124"/>
      <c r="GY339" s="141"/>
      <c r="GZ339" s="140"/>
      <c r="HA339" s="141"/>
      <c r="HC339" s="140"/>
      <c r="HS339" s="141"/>
      <c r="HT339" s="17" t="s">
        <v>3228</v>
      </c>
    </row>
    <row r="340" spans="1:228" s="138" customFormat="1" ht="12">
      <c r="A340" s="118">
        <v>334</v>
      </c>
      <c r="B340" s="17" t="s">
        <v>670</v>
      </c>
      <c r="C340" s="17">
        <v>0</v>
      </c>
      <c r="D340" s="139" t="s">
        <v>663</v>
      </c>
      <c r="E340" s="124" t="s">
        <v>1661</v>
      </c>
      <c r="F340" s="17" t="s">
        <v>2316</v>
      </c>
      <c r="G340" s="17" t="s">
        <v>79</v>
      </c>
      <c r="H340" s="119">
        <v>-17.81992</v>
      </c>
      <c r="I340" s="120">
        <v>-63.171010000000003</v>
      </c>
      <c r="J340" s="17" t="s">
        <v>303</v>
      </c>
      <c r="K340" s="17" t="s">
        <v>176</v>
      </c>
      <c r="L340" s="17" t="s">
        <v>304</v>
      </c>
      <c r="M340" s="121" t="s">
        <v>177</v>
      </c>
      <c r="N340" s="122">
        <v>25</v>
      </c>
      <c r="O340" s="123" t="s">
        <v>78</v>
      </c>
      <c r="P340" s="17" t="s">
        <v>196</v>
      </c>
      <c r="Q340" s="121" t="s">
        <v>179</v>
      </c>
      <c r="R340" s="124">
        <v>3</v>
      </c>
      <c r="S340" s="124">
        <v>3</v>
      </c>
      <c r="T340" s="124">
        <v>0</v>
      </c>
      <c r="U340" s="124">
        <v>0</v>
      </c>
      <c r="V340" s="124">
        <v>0</v>
      </c>
      <c r="W340" s="124">
        <v>3</v>
      </c>
      <c r="X340" s="124">
        <v>3</v>
      </c>
      <c r="Y340" s="125">
        <v>0</v>
      </c>
      <c r="Z340" s="17">
        <v>12</v>
      </c>
      <c r="AA340" s="142"/>
      <c r="AB340" s="127" t="s">
        <v>237</v>
      </c>
      <c r="AC340" s="227" t="s">
        <v>223</v>
      </c>
      <c r="AD340" s="227">
        <v>3</v>
      </c>
      <c r="AE340" s="227" t="s">
        <v>181</v>
      </c>
      <c r="AF340" s="227">
        <v>1</v>
      </c>
      <c r="AG340" s="227" t="s">
        <v>211</v>
      </c>
      <c r="AH340" s="227" t="s">
        <v>222</v>
      </c>
      <c r="AI340" s="227">
        <v>3</v>
      </c>
      <c r="AJ340" s="227" t="s">
        <v>184</v>
      </c>
      <c r="AK340" s="227">
        <v>1</v>
      </c>
      <c r="AL340" s="227" t="s">
        <v>195</v>
      </c>
      <c r="AM340" s="227" t="s">
        <v>77</v>
      </c>
      <c r="AN340" s="227">
        <v>0</v>
      </c>
      <c r="AO340" s="227" t="s">
        <v>77</v>
      </c>
      <c r="AP340" s="227">
        <v>0</v>
      </c>
      <c r="AQ340" s="227" t="s">
        <v>77</v>
      </c>
      <c r="AR340" s="227" t="s">
        <v>77</v>
      </c>
      <c r="AS340" s="227">
        <v>0</v>
      </c>
      <c r="AT340" s="227" t="s">
        <v>77</v>
      </c>
      <c r="AU340" s="227">
        <v>0</v>
      </c>
      <c r="AV340" s="227" t="s">
        <v>211</v>
      </c>
      <c r="AW340" s="227" t="s">
        <v>186</v>
      </c>
      <c r="AX340" s="227">
        <v>3</v>
      </c>
      <c r="AY340" s="227" t="s">
        <v>199</v>
      </c>
      <c r="AZ340" s="227">
        <v>1</v>
      </c>
      <c r="BA340" s="227" t="s">
        <v>236</v>
      </c>
      <c r="BB340" s="227" t="s">
        <v>675</v>
      </c>
      <c r="BC340" s="227">
        <v>3</v>
      </c>
      <c r="BD340" s="227" t="s">
        <v>200</v>
      </c>
      <c r="BE340" s="227">
        <v>0</v>
      </c>
      <c r="BF340" s="227" t="s">
        <v>211</v>
      </c>
      <c r="BG340" s="227">
        <v>0</v>
      </c>
      <c r="BH340" s="227">
        <v>0</v>
      </c>
      <c r="BI340" s="227">
        <v>0</v>
      </c>
      <c r="BJ340" s="227">
        <v>0</v>
      </c>
      <c r="BK340" s="227">
        <v>0</v>
      </c>
      <c r="BL340" s="17">
        <v>12</v>
      </c>
      <c r="BM340" s="142"/>
      <c r="BN340" s="142"/>
      <c r="BO340" s="142"/>
      <c r="BP340" s="143">
        <v>2024</v>
      </c>
      <c r="BQ340" s="126" t="s">
        <v>171</v>
      </c>
      <c r="BT340" s="221" t="s">
        <v>3229</v>
      </c>
      <c r="BU340" s="118">
        <v>3</v>
      </c>
      <c r="BV340" s="17">
        <v>3</v>
      </c>
      <c r="BW340" s="17">
        <v>0</v>
      </c>
      <c r="BX340" s="17">
        <v>0</v>
      </c>
      <c r="BY340" s="17">
        <v>1</v>
      </c>
      <c r="BZ340" s="17">
        <v>0</v>
      </c>
      <c r="CA340" s="17"/>
      <c r="CB340" s="17">
        <v>7</v>
      </c>
      <c r="CC340" s="121">
        <v>12</v>
      </c>
      <c r="CD340" s="17"/>
      <c r="CE340" s="118">
        <v>2</v>
      </c>
      <c r="CF340" s="17">
        <v>0</v>
      </c>
      <c r="CG340" s="17">
        <v>0</v>
      </c>
      <c r="CH340" s="17">
        <v>0</v>
      </c>
      <c r="CI340" s="17">
        <v>0</v>
      </c>
      <c r="CJ340" s="17">
        <v>3</v>
      </c>
      <c r="CK340" s="17">
        <v>0</v>
      </c>
      <c r="CL340" s="121">
        <v>5</v>
      </c>
      <c r="CM340" s="17" t="s">
        <v>3230</v>
      </c>
      <c r="CN340" s="17" t="s">
        <v>1107</v>
      </c>
      <c r="CO340" s="17" t="s">
        <v>1476</v>
      </c>
      <c r="CP340" s="17">
        <v>1</v>
      </c>
      <c r="CQ340" s="118">
        <v>1</v>
      </c>
      <c r="CR340" s="17">
        <v>0</v>
      </c>
      <c r="CS340" s="124" t="s">
        <v>676</v>
      </c>
      <c r="CY340" s="141"/>
      <c r="CZ340" s="140"/>
      <c r="DC340" s="141"/>
      <c r="DD340" s="142"/>
      <c r="DF340" s="137"/>
      <c r="DG340" s="17" t="s">
        <v>1224</v>
      </c>
      <c r="DI340" s="126" t="s">
        <v>3231</v>
      </c>
      <c r="DJ340" s="118">
        <v>2</v>
      </c>
      <c r="DK340" s="118" t="s">
        <v>3232</v>
      </c>
      <c r="DL340" s="141"/>
      <c r="DM340" s="17" t="s">
        <v>3144</v>
      </c>
      <c r="DN340" s="139"/>
      <c r="DQ340" s="141"/>
      <c r="DY340" s="140"/>
      <c r="ED340" s="141"/>
      <c r="EK340" s="140"/>
      <c r="EL340" s="127"/>
      <c r="EM340" s="118">
        <v>50</v>
      </c>
      <c r="EN340" s="17">
        <v>7</v>
      </c>
      <c r="EO340" s="141"/>
      <c r="EP340" s="17">
        <v>42</v>
      </c>
      <c r="EQ340" s="140"/>
      <c r="ER340" s="141"/>
      <c r="EZ340" s="141"/>
      <c r="FB340" s="140"/>
      <c r="FI340" s="141"/>
      <c r="FK340" s="140"/>
      <c r="FZ340" s="141"/>
      <c r="GB340" s="137"/>
      <c r="GH340" s="141"/>
      <c r="GI340" s="137"/>
      <c r="GN340" s="141"/>
      <c r="GO340" s="137"/>
      <c r="GU340" s="141"/>
      <c r="GV340" s="137"/>
      <c r="GW340" s="124"/>
      <c r="GX340" s="124"/>
      <c r="GY340" s="141"/>
      <c r="GZ340" s="140"/>
      <c r="HA340" s="141"/>
      <c r="HC340" s="140"/>
      <c r="HS340" s="141"/>
      <c r="HT340" s="17" t="s">
        <v>3233</v>
      </c>
    </row>
    <row r="341" spans="1:228" s="138" customFormat="1" ht="12">
      <c r="A341" s="118">
        <v>335</v>
      </c>
      <c r="B341" s="17" t="s">
        <v>2317</v>
      </c>
      <c r="C341" s="17">
        <v>0</v>
      </c>
      <c r="D341" s="139" t="s">
        <v>663</v>
      </c>
      <c r="E341" s="124" t="s">
        <v>1919</v>
      </c>
      <c r="F341" s="17" t="s">
        <v>2318</v>
      </c>
      <c r="G341" s="17" t="s">
        <v>79</v>
      </c>
      <c r="H341" s="119">
        <v>-17.660699000000001</v>
      </c>
      <c r="I341" s="120">
        <v>-63.158532999999998</v>
      </c>
      <c r="J341" s="17" t="s">
        <v>303</v>
      </c>
      <c r="K341" s="17" t="s">
        <v>256</v>
      </c>
      <c r="L341" s="17" t="s">
        <v>256</v>
      </c>
      <c r="M341" s="121" t="s">
        <v>177</v>
      </c>
      <c r="N341" s="122">
        <v>25</v>
      </c>
      <c r="O341" s="123" t="s">
        <v>78</v>
      </c>
      <c r="P341" s="17" t="s">
        <v>196</v>
      </c>
      <c r="Q341" s="121" t="s">
        <v>179</v>
      </c>
      <c r="R341" s="124">
        <v>3</v>
      </c>
      <c r="S341" s="124">
        <v>3</v>
      </c>
      <c r="T341" s="124">
        <v>0</v>
      </c>
      <c r="U341" s="124">
        <v>0</v>
      </c>
      <c r="V341" s="124">
        <v>3</v>
      </c>
      <c r="W341" s="124">
        <v>3</v>
      </c>
      <c r="X341" s="124">
        <v>1</v>
      </c>
      <c r="Y341" s="125">
        <v>0</v>
      </c>
      <c r="Z341" s="17">
        <v>13</v>
      </c>
      <c r="AA341" s="142"/>
      <c r="AB341" s="127" t="s">
        <v>3234</v>
      </c>
      <c r="AC341" s="227" t="s">
        <v>212</v>
      </c>
      <c r="AD341" s="227">
        <v>3</v>
      </c>
      <c r="AE341" s="227" t="s">
        <v>181</v>
      </c>
      <c r="AF341" s="227">
        <v>1</v>
      </c>
      <c r="AG341" s="227" t="s">
        <v>206</v>
      </c>
      <c r="AH341" s="227" t="s">
        <v>188</v>
      </c>
      <c r="AI341" s="227">
        <v>3</v>
      </c>
      <c r="AJ341" s="227" t="s">
        <v>227</v>
      </c>
      <c r="AK341" s="227">
        <v>1</v>
      </c>
      <c r="AL341" s="227" t="s">
        <v>206</v>
      </c>
      <c r="AM341" s="227" t="s">
        <v>77</v>
      </c>
      <c r="AN341" s="227">
        <v>0</v>
      </c>
      <c r="AO341" s="227" t="s">
        <v>77</v>
      </c>
      <c r="AP341" s="227">
        <v>0</v>
      </c>
      <c r="AQ341" s="227" t="s">
        <v>77</v>
      </c>
      <c r="AR341" s="227" t="s">
        <v>198</v>
      </c>
      <c r="AS341" s="227">
        <v>3</v>
      </c>
      <c r="AT341" s="227" t="s">
        <v>1013</v>
      </c>
      <c r="AU341" s="227">
        <v>0</v>
      </c>
      <c r="AV341" s="227" t="s">
        <v>189</v>
      </c>
      <c r="AW341" s="227" t="s">
        <v>2319</v>
      </c>
      <c r="AX341" s="227">
        <v>3</v>
      </c>
      <c r="AY341" s="227" t="s">
        <v>1014</v>
      </c>
      <c r="AZ341" s="227">
        <v>1</v>
      </c>
      <c r="BA341" s="227" t="s">
        <v>189</v>
      </c>
      <c r="BB341" s="227" t="s">
        <v>252</v>
      </c>
      <c r="BC341" s="227">
        <v>1</v>
      </c>
      <c r="BD341" s="227" t="s">
        <v>1013</v>
      </c>
      <c r="BE341" s="227">
        <v>0</v>
      </c>
      <c r="BF341" s="227" t="s">
        <v>189</v>
      </c>
      <c r="BG341" s="227">
        <v>0</v>
      </c>
      <c r="BH341" s="227">
        <v>0</v>
      </c>
      <c r="BI341" s="227">
        <v>0</v>
      </c>
      <c r="BJ341" s="227">
        <v>0</v>
      </c>
      <c r="BK341" s="227">
        <v>0</v>
      </c>
      <c r="BL341" s="17">
        <v>13</v>
      </c>
      <c r="BM341" s="142"/>
      <c r="BN341" s="142"/>
      <c r="BO341" s="142"/>
      <c r="BP341" s="143">
        <v>2024</v>
      </c>
      <c r="BQ341" s="126" t="s">
        <v>171</v>
      </c>
      <c r="BT341" s="221" t="s">
        <v>3235</v>
      </c>
      <c r="BU341" s="118">
        <v>2</v>
      </c>
      <c r="BV341" s="17">
        <v>2</v>
      </c>
      <c r="BW341" s="17">
        <v>0</v>
      </c>
      <c r="BX341" s="17">
        <v>0</v>
      </c>
      <c r="BY341" s="17">
        <v>0</v>
      </c>
      <c r="BZ341" s="17">
        <v>0</v>
      </c>
      <c r="CA341" s="17"/>
      <c r="CB341" s="17">
        <v>4</v>
      </c>
      <c r="CC341" s="121">
        <v>13</v>
      </c>
      <c r="CD341" s="17"/>
      <c r="CE341" s="118">
        <v>0</v>
      </c>
      <c r="CF341" s="17">
        <v>0</v>
      </c>
      <c r="CG341" s="17">
        <v>1</v>
      </c>
      <c r="CH341" s="17">
        <v>0</v>
      </c>
      <c r="CI341" s="17">
        <v>0</v>
      </c>
      <c r="CJ341" s="17">
        <v>2</v>
      </c>
      <c r="CK341" s="17">
        <v>0</v>
      </c>
      <c r="CL341" s="121">
        <v>3</v>
      </c>
      <c r="CM341" s="17" t="s">
        <v>3236</v>
      </c>
      <c r="CN341" s="17" t="s">
        <v>2825</v>
      </c>
      <c r="CO341" s="17" t="s">
        <v>3237</v>
      </c>
      <c r="CP341" s="17">
        <v>1</v>
      </c>
      <c r="CQ341" s="118">
        <v>0</v>
      </c>
      <c r="CR341" s="17">
        <v>0</v>
      </c>
      <c r="CS341" s="124"/>
      <c r="CY341" s="141"/>
      <c r="CZ341" s="140"/>
      <c r="DC341" s="141"/>
      <c r="DD341" s="142"/>
      <c r="DF341" s="137"/>
      <c r="DG341" s="17" t="s">
        <v>1092</v>
      </c>
      <c r="DI341" s="126" t="s">
        <v>2679</v>
      </c>
      <c r="DJ341" s="118">
        <v>10</v>
      </c>
      <c r="DK341" s="118" t="s">
        <v>1219</v>
      </c>
      <c r="DL341" s="141"/>
      <c r="DM341" s="17" t="s">
        <v>1203</v>
      </c>
      <c r="DN341" s="139"/>
      <c r="DQ341" s="141"/>
      <c r="DY341" s="140"/>
      <c r="ED341" s="141"/>
      <c r="EK341" s="140"/>
      <c r="EL341" s="127"/>
      <c r="EM341" s="118">
        <v>50</v>
      </c>
      <c r="EN341" s="17">
        <v>4</v>
      </c>
      <c r="EO341" s="141"/>
      <c r="EP341" s="17">
        <v>42</v>
      </c>
      <c r="EQ341" s="140"/>
      <c r="ER341" s="141"/>
      <c r="EZ341" s="141"/>
      <c r="FB341" s="140"/>
      <c r="FI341" s="141"/>
      <c r="FK341" s="140"/>
      <c r="FZ341" s="141"/>
      <c r="GB341" s="137"/>
      <c r="GH341" s="141"/>
      <c r="GI341" s="137"/>
      <c r="GN341" s="141"/>
      <c r="GO341" s="137"/>
      <c r="GU341" s="141"/>
      <c r="GV341" s="137"/>
      <c r="GW341" s="124"/>
      <c r="GX341" s="124"/>
      <c r="GY341" s="141"/>
      <c r="GZ341" s="140"/>
      <c r="HA341" s="141"/>
      <c r="HC341" s="140"/>
      <c r="HS341" s="141"/>
      <c r="HT341" s="17" t="s">
        <v>3238</v>
      </c>
    </row>
    <row r="342" spans="1:228" s="138" customFormat="1" ht="12">
      <c r="A342" s="118">
        <v>336</v>
      </c>
      <c r="B342" s="17" t="s">
        <v>689</v>
      </c>
      <c r="C342" s="17">
        <v>0</v>
      </c>
      <c r="D342" s="139" t="s">
        <v>663</v>
      </c>
      <c r="E342" s="124" t="s">
        <v>1666</v>
      </c>
      <c r="F342" s="17" t="s">
        <v>2320</v>
      </c>
      <c r="G342" s="17" t="s">
        <v>79</v>
      </c>
      <c r="H342" s="119">
        <v>-17.785374000000001</v>
      </c>
      <c r="I342" s="120">
        <v>-63.181550999999999</v>
      </c>
      <c r="J342" s="17" t="s">
        <v>303</v>
      </c>
      <c r="K342" s="17" t="s">
        <v>176</v>
      </c>
      <c r="L342" s="17" t="s">
        <v>304</v>
      </c>
      <c r="M342" s="121" t="s">
        <v>177</v>
      </c>
      <c r="N342" s="122">
        <v>6</v>
      </c>
      <c r="O342" s="123" t="s">
        <v>610</v>
      </c>
      <c r="P342" s="17" t="s">
        <v>178</v>
      </c>
      <c r="Q342" s="121" t="s">
        <v>179</v>
      </c>
      <c r="R342" s="124">
        <v>3</v>
      </c>
      <c r="S342" s="124">
        <v>3</v>
      </c>
      <c r="T342" s="124">
        <v>0</v>
      </c>
      <c r="U342" s="124">
        <v>3</v>
      </c>
      <c r="V342" s="124">
        <v>0</v>
      </c>
      <c r="W342" s="124">
        <v>3</v>
      </c>
      <c r="X342" s="124">
        <v>0</v>
      </c>
      <c r="Y342" s="125">
        <v>0</v>
      </c>
      <c r="Z342" s="17">
        <v>12</v>
      </c>
      <c r="AA342" s="142"/>
      <c r="AB342" s="127" t="s">
        <v>180</v>
      </c>
      <c r="AC342" s="227" t="s">
        <v>222</v>
      </c>
      <c r="AD342" s="227">
        <v>3</v>
      </c>
      <c r="AE342" s="227" t="s">
        <v>181</v>
      </c>
      <c r="AF342" s="227">
        <v>1</v>
      </c>
      <c r="AG342" s="227" t="s">
        <v>206</v>
      </c>
      <c r="AH342" s="227" t="s">
        <v>222</v>
      </c>
      <c r="AI342" s="227">
        <v>3</v>
      </c>
      <c r="AJ342" s="227" t="s">
        <v>184</v>
      </c>
      <c r="AK342" s="227">
        <v>1</v>
      </c>
      <c r="AL342" s="227" t="s">
        <v>211</v>
      </c>
      <c r="AM342" s="227" t="s">
        <v>185</v>
      </c>
      <c r="AN342" s="227">
        <v>3</v>
      </c>
      <c r="AO342" s="227" t="s">
        <v>184</v>
      </c>
      <c r="AP342" s="227">
        <v>1</v>
      </c>
      <c r="AQ342" s="227" t="s">
        <v>211</v>
      </c>
      <c r="AR342" s="227" t="s">
        <v>77</v>
      </c>
      <c r="AS342" s="227">
        <v>0</v>
      </c>
      <c r="AT342" s="227" t="s">
        <v>77</v>
      </c>
      <c r="AU342" s="227">
        <v>0</v>
      </c>
      <c r="AV342" s="227" t="s">
        <v>77</v>
      </c>
      <c r="AW342" s="227" t="s">
        <v>218</v>
      </c>
      <c r="AX342" s="227">
        <v>3</v>
      </c>
      <c r="AY342" s="227" t="s">
        <v>187</v>
      </c>
      <c r="AZ342" s="227">
        <v>1</v>
      </c>
      <c r="BA342" s="227" t="s">
        <v>236</v>
      </c>
      <c r="BB342" s="227" t="s">
        <v>77</v>
      </c>
      <c r="BC342" s="227">
        <v>0</v>
      </c>
      <c r="BD342" s="227" t="s">
        <v>77</v>
      </c>
      <c r="BE342" s="227">
        <v>0</v>
      </c>
      <c r="BF342" s="227" t="s">
        <v>77</v>
      </c>
      <c r="BG342" s="227">
        <v>0</v>
      </c>
      <c r="BH342" s="227">
        <v>0</v>
      </c>
      <c r="BI342" s="227">
        <v>0</v>
      </c>
      <c r="BJ342" s="227">
        <v>0</v>
      </c>
      <c r="BK342" s="227">
        <v>0</v>
      </c>
      <c r="BL342" s="17">
        <v>12</v>
      </c>
      <c r="BM342" s="142"/>
      <c r="BN342" s="142"/>
      <c r="BO342" s="142"/>
      <c r="BP342" s="143">
        <v>2024</v>
      </c>
      <c r="BQ342" s="126" t="s">
        <v>171</v>
      </c>
      <c r="BT342" s="221" t="s">
        <v>3239</v>
      </c>
      <c r="BU342" s="118">
        <v>2</v>
      </c>
      <c r="BV342" s="17">
        <v>0</v>
      </c>
      <c r="BW342" s="17">
        <v>1</v>
      </c>
      <c r="BX342" s="17">
        <v>1</v>
      </c>
      <c r="BY342" s="17">
        <v>1</v>
      </c>
      <c r="BZ342" s="17">
        <v>1</v>
      </c>
      <c r="CA342" s="17"/>
      <c r="CB342" s="17">
        <v>6</v>
      </c>
      <c r="CC342" s="121">
        <v>12</v>
      </c>
      <c r="CD342" s="17"/>
      <c r="CE342" s="118">
        <v>0</v>
      </c>
      <c r="CF342" s="17">
        <v>0</v>
      </c>
      <c r="CG342" s="17">
        <v>1</v>
      </c>
      <c r="CH342" s="17">
        <v>0</v>
      </c>
      <c r="CI342" s="17">
        <v>1</v>
      </c>
      <c r="CJ342" s="17">
        <v>0</v>
      </c>
      <c r="CK342" s="17">
        <v>0</v>
      </c>
      <c r="CL342" s="121">
        <v>2</v>
      </c>
      <c r="CM342" s="17" t="s">
        <v>3240</v>
      </c>
      <c r="CN342" s="17" t="s">
        <v>1240</v>
      </c>
      <c r="CO342" s="17" t="s">
        <v>3241</v>
      </c>
      <c r="CP342" s="17">
        <v>2</v>
      </c>
      <c r="CQ342" s="118">
        <v>1</v>
      </c>
      <c r="CR342" s="17">
        <v>1</v>
      </c>
      <c r="CS342" s="124" t="s">
        <v>676</v>
      </c>
      <c r="CT342" s="138" t="s">
        <v>677</v>
      </c>
      <c r="CY342" s="141"/>
      <c r="CZ342" s="140"/>
      <c r="DC342" s="141"/>
      <c r="DD342" s="142"/>
      <c r="DF342" s="137"/>
      <c r="DG342" s="17" t="s">
        <v>2957</v>
      </c>
      <c r="DI342" s="126" t="s">
        <v>2621</v>
      </c>
      <c r="DJ342" s="118">
        <v>18</v>
      </c>
      <c r="DK342" s="118" t="s">
        <v>3242</v>
      </c>
      <c r="DL342" s="141"/>
      <c r="DM342" s="17" t="s">
        <v>3243</v>
      </c>
      <c r="DN342" s="139"/>
      <c r="DQ342" s="141"/>
      <c r="DY342" s="140"/>
      <c r="ED342" s="141"/>
      <c r="EK342" s="140"/>
      <c r="EL342" s="127"/>
      <c r="EM342" s="118">
        <v>30</v>
      </c>
      <c r="EN342" s="17">
        <v>6</v>
      </c>
      <c r="EO342" s="141"/>
      <c r="EP342" s="17">
        <v>21</v>
      </c>
      <c r="EQ342" s="140"/>
      <c r="ER342" s="141"/>
      <c r="EZ342" s="141"/>
      <c r="FB342" s="140"/>
      <c r="FI342" s="141"/>
      <c r="FK342" s="140"/>
      <c r="FZ342" s="141"/>
      <c r="GB342" s="137"/>
      <c r="GH342" s="141"/>
      <c r="GI342" s="137"/>
      <c r="GN342" s="141"/>
      <c r="GO342" s="137"/>
      <c r="GU342" s="141"/>
      <c r="GV342" s="137"/>
      <c r="GW342" s="124"/>
      <c r="GX342" s="124"/>
      <c r="GY342" s="141"/>
      <c r="GZ342" s="140"/>
      <c r="HA342" s="141"/>
      <c r="HC342" s="140"/>
      <c r="HS342" s="141"/>
      <c r="HT342" s="17" t="s">
        <v>3244</v>
      </c>
    </row>
    <row r="343" spans="1:228" s="138" customFormat="1" ht="12">
      <c r="A343" s="118">
        <v>337</v>
      </c>
      <c r="B343" s="17">
        <v>0</v>
      </c>
      <c r="C343" s="17">
        <v>0</v>
      </c>
      <c r="D343" s="139" t="s">
        <v>663</v>
      </c>
      <c r="E343" s="124" t="s">
        <v>1812</v>
      </c>
      <c r="F343" s="17" t="s">
        <v>2321</v>
      </c>
      <c r="G343" s="17" t="s">
        <v>79</v>
      </c>
      <c r="H343" s="119">
        <v>-17.343828999999999</v>
      </c>
      <c r="I343" s="120">
        <v>-63.237794999999998</v>
      </c>
      <c r="J343" s="17" t="s">
        <v>303</v>
      </c>
      <c r="K343" s="17" t="s">
        <v>705</v>
      </c>
      <c r="L343" s="17" t="s">
        <v>305</v>
      </c>
      <c r="M343" s="121" t="s">
        <v>177</v>
      </c>
      <c r="N343" s="122">
        <v>40</v>
      </c>
      <c r="O343" s="123" t="s">
        <v>78</v>
      </c>
      <c r="P343" s="17" t="s">
        <v>196</v>
      </c>
      <c r="Q343" s="121" t="s">
        <v>179</v>
      </c>
      <c r="R343" s="124">
        <v>3</v>
      </c>
      <c r="S343" s="124">
        <v>3</v>
      </c>
      <c r="T343" s="124">
        <v>0</v>
      </c>
      <c r="U343" s="124">
        <v>0</v>
      </c>
      <c r="V343" s="124">
        <v>0</v>
      </c>
      <c r="W343" s="124">
        <v>3</v>
      </c>
      <c r="X343" s="124">
        <v>3</v>
      </c>
      <c r="Y343" s="125">
        <v>0</v>
      </c>
      <c r="Z343" s="17">
        <v>12</v>
      </c>
      <c r="AA343" s="142"/>
      <c r="AB343" s="127" t="s">
        <v>1373</v>
      </c>
      <c r="AC343" s="227" t="s">
        <v>192</v>
      </c>
      <c r="AD343" s="227">
        <v>3</v>
      </c>
      <c r="AE343" s="227" t="s">
        <v>181</v>
      </c>
      <c r="AF343" s="227">
        <v>1</v>
      </c>
      <c r="AG343" s="227" t="s">
        <v>206</v>
      </c>
      <c r="AH343" s="227" t="s">
        <v>194</v>
      </c>
      <c r="AI343" s="227">
        <v>3</v>
      </c>
      <c r="AJ343" s="227" t="s">
        <v>241</v>
      </c>
      <c r="AK343" s="227">
        <v>1</v>
      </c>
      <c r="AL343" s="227" t="s">
        <v>206</v>
      </c>
      <c r="AM343" s="227" t="s">
        <v>77</v>
      </c>
      <c r="AN343" s="227">
        <v>0</v>
      </c>
      <c r="AO343" s="227" t="s">
        <v>77</v>
      </c>
      <c r="AP343" s="227">
        <v>0</v>
      </c>
      <c r="AQ343" s="227" t="s">
        <v>77</v>
      </c>
      <c r="AR343" s="227" t="s">
        <v>77</v>
      </c>
      <c r="AS343" s="227">
        <v>0</v>
      </c>
      <c r="AT343" s="227" t="s">
        <v>77</v>
      </c>
      <c r="AU343" s="227">
        <v>0</v>
      </c>
      <c r="AV343" s="227" t="s">
        <v>77</v>
      </c>
      <c r="AW343" s="227" t="s">
        <v>186</v>
      </c>
      <c r="AX343" s="227">
        <v>3</v>
      </c>
      <c r="AY343" s="227" t="s">
        <v>199</v>
      </c>
      <c r="AZ343" s="227">
        <v>1</v>
      </c>
      <c r="BA343" s="227" t="s">
        <v>206</v>
      </c>
      <c r="BB343" s="227" t="s">
        <v>675</v>
      </c>
      <c r="BC343" s="227">
        <v>3</v>
      </c>
      <c r="BD343" s="227" t="s">
        <v>2049</v>
      </c>
      <c r="BE343" s="227">
        <v>0</v>
      </c>
      <c r="BF343" s="227" t="s">
        <v>206</v>
      </c>
      <c r="BG343" s="227">
        <v>0</v>
      </c>
      <c r="BH343" s="227">
        <v>0</v>
      </c>
      <c r="BI343" s="227">
        <v>0</v>
      </c>
      <c r="BJ343" s="227">
        <v>0</v>
      </c>
      <c r="BK343" s="227">
        <v>0</v>
      </c>
      <c r="BL343" s="17">
        <v>12</v>
      </c>
      <c r="BM343" s="142"/>
      <c r="BN343" s="142"/>
      <c r="BO343" s="142"/>
      <c r="BP343" s="143">
        <v>2024</v>
      </c>
      <c r="BQ343" s="126" t="s">
        <v>171</v>
      </c>
      <c r="BT343" s="221" t="s">
        <v>2808</v>
      </c>
      <c r="BU343" s="118">
        <v>3</v>
      </c>
      <c r="BV343" s="17">
        <v>1</v>
      </c>
      <c r="BW343" s="17">
        <v>0</v>
      </c>
      <c r="BX343" s="17">
        <v>0</v>
      </c>
      <c r="BY343" s="17">
        <v>0</v>
      </c>
      <c r="BZ343" s="17">
        <v>2</v>
      </c>
      <c r="CA343" s="17"/>
      <c r="CB343" s="17">
        <v>6</v>
      </c>
      <c r="CC343" s="121">
        <v>12</v>
      </c>
      <c r="CD343" s="17"/>
      <c r="CE343" s="118">
        <v>0</v>
      </c>
      <c r="CF343" s="17">
        <v>0</v>
      </c>
      <c r="CG343" s="17">
        <v>0</v>
      </c>
      <c r="CH343" s="17">
        <v>0</v>
      </c>
      <c r="CI343" s="17">
        <v>0</v>
      </c>
      <c r="CJ343" s="17">
        <v>1</v>
      </c>
      <c r="CK343" s="17">
        <v>0</v>
      </c>
      <c r="CL343" s="121">
        <v>1</v>
      </c>
      <c r="CM343" s="17" t="s">
        <v>1472</v>
      </c>
      <c r="CN343" s="17" t="s">
        <v>1107</v>
      </c>
      <c r="CO343" s="17" t="s">
        <v>1125</v>
      </c>
      <c r="CP343" s="17">
        <v>8</v>
      </c>
      <c r="CQ343" s="118">
        <v>1</v>
      </c>
      <c r="CR343" s="17">
        <v>2</v>
      </c>
      <c r="CS343" s="124" t="s">
        <v>676</v>
      </c>
      <c r="CT343" s="138" t="s">
        <v>677</v>
      </c>
      <c r="CY343" s="141"/>
      <c r="CZ343" s="140"/>
      <c r="DC343" s="141"/>
      <c r="DD343" s="142"/>
      <c r="DF343" s="137"/>
      <c r="DG343" s="17" t="s">
        <v>1180</v>
      </c>
      <c r="DI343" s="126" t="s">
        <v>2659</v>
      </c>
      <c r="DJ343" s="118">
        <v>20</v>
      </c>
      <c r="DK343" s="118" t="s">
        <v>1298</v>
      </c>
      <c r="DL343" s="141"/>
      <c r="DM343" s="17" t="s">
        <v>1299</v>
      </c>
      <c r="DN343" s="139"/>
      <c r="DQ343" s="141"/>
      <c r="DY343" s="140"/>
      <c r="ED343" s="141"/>
      <c r="EK343" s="140"/>
      <c r="EL343" s="127"/>
      <c r="EM343" s="118">
        <v>70</v>
      </c>
      <c r="EN343" s="17">
        <v>6</v>
      </c>
      <c r="EO343" s="141"/>
      <c r="EP343" s="17">
        <v>59</v>
      </c>
      <c r="EQ343" s="140"/>
      <c r="ER343" s="141"/>
      <c r="EZ343" s="141"/>
      <c r="FB343" s="140"/>
      <c r="FI343" s="141"/>
      <c r="FK343" s="140"/>
      <c r="FZ343" s="141"/>
      <c r="GB343" s="137"/>
      <c r="GH343" s="141"/>
      <c r="GI343" s="137"/>
      <c r="GN343" s="141"/>
      <c r="GO343" s="137"/>
      <c r="GU343" s="141"/>
      <c r="GV343" s="137"/>
      <c r="GW343" s="124"/>
      <c r="GX343" s="124"/>
      <c r="GY343" s="141"/>
      <c r="GZ343" s="140"/>
      <c r="HA343" s="141"/>
      <c r="HC343" s="140"/>
      <c r="HS343" s="141"/>
      <c r="HT343" s="17" t="s">
        <v>1300</v>
      </c>
    </row>
    <row r="344" spans="1:228" s="138" customFormat="1" ht="12">
      <c r="A344" s="118">
        <v>338</v>
      </c>
      <c r="B344" s="17">
        <v>0</v>
      </c>
      <c r="C344" s="17">
        <v>0</v>
      </c>
      <c r="D344" s="139" t="s">
        <v>663</v>
      </c>
      <c r="E344" s="124" t="s">
        <v>1944</v>
      </c>
      <c r="F344" s="17" t="s">
        <v>2322</v>
      </c>
      <c r="G344" s="17" t="s">
        <v>79</v>
      </c>
      <c r="H344" s="119">
        <v>-17.803307</v>
      </c>
      <c r="I344" s="120">
        <v>-63.164776000000003</v>
      </c>
      <c r="J344" s="17" t="s">
        <v>303</v>
      </c>
      <c r="K344" s="17" t="s">
        <v>176</v>
      </c>
      <c r="L344" s="17" t="s">
        <v>304</v>
      </c>
      <c r="M344" s="121" t="s">
        <v>177</v>
      </c>
      <c r="N344" s="122">
        <v>60</v>
      </c>
      <c r="O344" s="123" t="s">
        <v>78</v>
      </c>
      <c r="P344" s="17" t="s">
        <v>178</v>
      </c>
      <c r="Q344" s="121" t="s">
        <v>179</v>
      </c>
      <c r="R344" s="124">
        <v>3</v>
      </c>
      <c r="S344" s="124">
        <v>3</v>
      </c>
      <c r="T344" s="124">
        <v>0</v>
      </c>
      <c r="U344" s="124">
        <v>0</v>
      </c>
      <c r="V344" s="124">
        <v>3</v>
      </c>
      <c r="W344" s="124">
        <v>3</v>
      </c>
      <c r="X344" s="124">
        <v>0</v>
      </c>
      <c r="Y344" s="125">
        <v>0</v>
      </c>
      <c r="Z344" s="17">
        <v>12</v>
      </c>
      <c r="AA344" s="142"/>
      <c r="AB344" s="127" t="s">
        <v>3245</v>
      </c>
      <c r="AC344" s="227" t="s">
        <v>222</v>
      </c>
      <c r="AD344" s="227">
        <v>3</v>
      </c>
      <c r="AE344" s="227" t="s">
        <v>181</v>
      </c>
      <c r="AF344" s="227">
        <v>1</v>
      </c>
      <c r="AG344" s="227" t="s">
        <v>182</v>
      </c>
      <c r="AH344" s="227" t="s">
        <v>188</v>
      </c>
      <c r="AI344" s="227">
        <v>3</v>
      </c>
      <c r="AJ344" s="227" t="s">
        <v>227</v>
      </c>
      <c r="AK344" s="227">
        <v>1</v>
      </c>
      <c r="AL344" s="227" t="s">
        <v>182</v>
      </c>
      <c r="AM344" s="227" t="s">
        <v>77</v>
      </c>
      <c r="AN344" s="227">
        <v>0</v>
      </c>
      <c r="AO344" s="227" t="s">
        <v>77</v>
      </c>
      <c r="AP344" s="227">
        <v>0</v>
      </c>
      <c r="AQ344" s="227" t="s">
        <v>77</v>
      </c>
      <c r="AR344" s="227" t="s">
        <v>198</v>
      </c>
      <c r="AS344" s="227">
        <v>3</v>
      </c>
      <c r="AT344" s="227" t="s">
        <v>199</v>
      </c>
      <c r="AU344" s="227">
        <v>1</v>
      </c>
      <c r="AV344" s="227" t="s">
        <v>178</v>
      </c>
      <c r="AW344" s="227" t="s">
        <v>218</v>
      </c>
      <c r="AX344" s="227">
        <v>3</v>
      </c>
      <c r="AY344" s="227" t="s">
        <v>229</v>
      </c>
      <c r="AZ344" s="227">
        <v>0</v>
      </c>
      <c r="BA344" s="227" t="s">
        <v>178</v>
      </c>
      <c r="BB344" s="227" t="s">
        <v>77</v>
      </c>
      <c r="BC344" s="227">
        <v>0</v>
      </c>
      <c r="BD344" s="227" t="s">
        <v>77</v>
      </c>
      <c r="BE344" s="227">
        <v>0</v>
      </c>
      <c r="BF344" s="227" t="s">
        <v>77</v>
      </c>
      <c r="BG344" s="227">
        <v>0</v>
      </c>
      <c r="BH344" s="227">
        <v>0</v>
      </c>
      <c r="BI344" s="227">
        <v>0</v>
      </c>
      <c r="BJ344" s="227">
        <v>0</v>
      </c>
      <c r="BK344" s="227">
        <v>0</v>
      </c>
      <c r="BL344" s="17">
        <v>12</v>
      </c>
      <c r="BM344" s="142"/>
      <c r="BN344" s="142"/>
      <c r="BO344" s="142"/>
      <c r="BP344" s="143">
        <v>2024</v>
      </c>
      <c r="BQ344" s="126" t="s">
        <v>171</v>
      </c>
      <c r="BT344" s="221" t="s">
        <v>2836</v>
      </c>
      <c r="BU344" s="118">
        <v>3</v>
      </c>
      <c r="BV344" s="17">
        <v>0</v>
      </c>
      <c r="BW344" s="17">
        <v>0</v>
      </c>
      <c r="BX344" s="17">
        <v>3</v>
      </c>
      <c r="BY344" s="17">
        <v>0</v>
      </c>
      <c r="BZ344" s="17">
        <v>0</v>
      </c>
      <c r="CA344" s="17"/>
      <c r="CB344" s="17">
        <v>6</v>
      </c>
      <c r="CC344" s="121">
        <v>12</v>
      </c>
      <c r="CD344" s="17"/>
      <c r="CE344" s="118">
        <v>0</v>
      </c>
      <c r="CF344" s="17">
        <v>0</v>
      </c>
      <c r="CG344" s="17">
        <v>0</v>
      </c>
      <c r="CH344" s="17">
        <v>0</v>
      </c>
      <c r="CI344" s="17">
        <v>0</v>
      </c>
      <c r="CJ344" s="17">
        <v>3</v>
      </c>
      <c r="CK344" s="17">
        <v>0</v>
      </c>
      <c r="CL344" s="121">
        <v>3</v>
      </c>
      <c r="CM344" s="17" t="s">
        <v>2837</v>
      </c>
      <c r="CN344" s="17" t="s">
        <v>1089</v>
      </c>
      <c r="CO344" s="17" t="s">
        <v>1191</v>
      </c>
      <c r="CP344" s="17">
        <v>12</v>
      </c>
      <c r="CQ344" s="118">
        <v>1</v>
      </c>
      <c r="CR344" s="17">
        <v>0</v>
      </c>
      <c r="CS344" s="124" t="s">
        <v>676</v>
      </c>
      <c r="CY344" s="141"/>
      <c r="CZ344" s="140"/>
      <c r="DC344" s="141"/>
      <c r="DD344" s="142"/>
      <c r="DF344" s="137"/>
      <c r="DG344" s="17" t="s">
        <v>1289</v>
      </c>
      <c r="DI344" s="126" t="s">
        <v>2627</v>
      </c>
      <c r="DJ344" s="118">
        <v>20</v>
      </c>
      <c r="DK344" s="118" t="s">
        <v>3246</v>
      </c>
      <c r="DL344" s="141"/>
      <c r="DM344" s="17" t="s">
        <v>2839</v>
      </c>
      <c r="DN344" s="139"/>
      <c r="DQ344" s="141"/>
      <c r="DY344" s="140"/>
      <c r="ED344" s="141"/>
      <c r="EK344" s="140"/>
      <c r="EL344" s="127"/>
      <c r="EM344" s="118">
        <v>100</v>
      </c>
      <c r="EN344" s="17">
        <v>6</v>
      </c>
      <c r="EO344" s="141"/>
      <c r="EP344" s="17">
        <v>81</v>
      </c>
      <c r="EQ344" s="140"/>
      <c r="ER344" s="141"/>
      <c r="EZ344" s="141"/>
      <c r="FB344" s="140"/>
      <c r="FI344" s="141"/>
      <c r="FK344" s="140"/>
      <c r="FZ344" s="141"/>
      <c r="GB344" s="137"/>
      <c r="GH344" s="141"/>
      <c r="GI344" s="137"/>
      <c r="GN344" s="141"/>
      <c r="GO344" s="137"/>
      <c r="GU344" s="141"/>
      <c r="GV344" s="137"/>
      <c r="GW344" s="124"/>
      <c r="GX344" s="124"/>
      <c r="GY344" s="141"/>
      <c r="GZ344" s="140"/>
      <c r="HA344" s="141"/>
      <c r="HC344" s="140"/>
      <c r="HS344" s="141"/>
      <c r="HT344" s="17" t="s">
        <v>3247</v>
      </c>
    </row>
    <row r="345" spans="1:228" s="138" customFormat="1" ht="12">
      <c r="A345" s="118">
        <v>339</v>
      </c>
      <c r="B345" s="17" t="s">
        <v>689</v>
      </c>
      <c r="C345" s="17">
        <v>0</v>
      </c>
      <c r="D345" s="139" t="s">
        <v>663</v>
      </c>
      <c r="E345" s="124" t="s">
        <v>1659</v>
      </c>
      <c r="F345" s="17" t="s">
        <v>2323</v>
      </c>
      <c r="G345" s="17" t="s">
        <v>79</v>
      </c>
      <c r="H345" s="119">
        <v>-17.853726000000002</v>
      </c>
      <c r="I345" s="120">
        <v>-63.092064000000001</v>
      </c>
      <c r="J345" s="17" t="s">
        <v>303</v>
      </c>
      <c r="K345" s="17" t="s">
        <v>176</v>
      </c>
      <c r="L345" s="17" t="s">
        <v>304</v>
      </c>
      <c r="M345" s="121" t="s">
        <v>177</v>
      </c>
      <c r="N345" s="122">
        <v>60</v>
      </c>
      <c r="O345" s="123" t="s">
        <v>78</v>
      </c>
      <c r="P345" s="17" t="s">
        <v>196</v>
      </c>
      <c r="Q345" s="121" t="s">
        <v>179</v>
      </c>
      <c r="R345" s="124">
        <v>3</v>
      </c>
      <c r="S345" s="124">
        <v>3</v>
      </c>
      <c r="T345" s="124">
        <v>0</v>
      </c>
      <c r="U345" s="124">
        <v>3</v>
      </c>
      <c r="V345" s="124">
        <v>0</v>
      </c>
      <c r="W345" s="124">
        <v>3</v>
      </c>
      <c r="X345" s="124">
        <v>0</v>
      </c>
      <c r="Y345" s="125">
        <v>0</v>
      </c>
      <c r="Z345" s="17">
        <v>12</v>
      </c>
      <c r="AA345" s="142"/>
      <c r="AB345" s="127" t="s">
        <v>3248</v>
      </c>
      <c r="AC345" s="227" t="s">
        <v>216</v>
      </c>
      <c r="AD345" s="227">
        <v>3</v>
      </c>
      <c r="AE345" s="227" t="s">
        <v>181</v>
      </c>
      <c r="AF345" s="227">
        <v>1</v>
      </c>
      <c r="AG345" s="227" t="s">
        <v>206</v>
      </c>
      <c r="AH345" s="227" t="s">
        <v>217</v>
      </c>
      <c r="AI345" s="227">
        <v>3</v>
      </c>
      <c r="AJ345" s="227" t="s">
        <v>184</v>
      </c>
      <c r="AK345" s="227">
        <v>1</v>
      </c>
      <c r="AL345" s="227" t="s">
        <v>236</v>
      </c>
      <c r="AM345" s="227" t="s">
        <v>185</v>
      </c>
      <c r="AN345" s="227">
        <v>3</v>
      </c>
      <c r="AO345" s="227" t="s">
        <v>184</v>
      </c>
      <c r="AP345" s="227">
        <v>1</v>
      </c>
      <c r="AQ345" s="227" t="s">
        <v>236</v>
      </c>
      <c r="AR345" s="227" t="s">
        <v>77</v>
      </c>
      <c r="AS345" s="227">
        <v>0</v>
      </c>
      <c r="AT345" s="227" t="s">
        <v>77</v>
      </c>
      <c r="AU345" s="227">
        <v>0</v>
      </c>
      <c r="AV345" s="227" t="s">
        <v>77</v>
      </c>
      <c r="AW345" s="227" t="s">
        <v>317</v>
      </c>
      <c r="AX345" s="227">
        <v>3</v>
      </c>
      <c r="AY345" s="227" t="s">
        <v>225</v>
      </c>
      <c r="AZ345" s="227">
        <v>1</v>
      </c>
      <c r="BA345" s="227" t="s">
        <v>206</v>
      </c>
      <c r="BB345" s="227" t="s">
        <v>77</v>
      </c>
      <c r="BC345" s="227">
        <v>0</v>
      </c>
      <c r="BD345" s="227" t="s">
        <v>77</v>
      </c>
      <c r="BE345" s="227">
        <v>0</v>
      </c>
      <c r="BF345" s="227" t="s">
        <v>77</v>
      </c>
      <c r="BG345" s="227">
        <v>0</v>
      </c>
      <c r="BH345" s="227">
        <v>0</v>
      </c>
      <c r="BI345" s="227">
        <v>0</v>
      </c>
      <c r="BJ345" s="227">
        <v>0</v>
      </c>
      <c r="BK345" s="227">
        <v>0</v>
      </c>
      <c r="BL345" s="17">
        <v>12</v>
      </c>
      <c r="BM345" s="142"/>
      <c r="BN345" s="142"/>
      <c r="BO345" s="142"/>
      <c r="BP345" s="143">
        <v>2024</v>
      </c>
      <c r="BQ345" s="126" t="s">
        <v>171</v>
      </c>
      <c r="BT345" s="221" t="s">
        <v>3249</v>
      </c>
      <c r="BU345" s="118">
        <v>3</v>
      </c>
      <c r="BV345" s="17">
        <v>0</v>
      </c>
      <c r="BW345" s="17">
        <v>0</v>
      </c>
      <c r="BX345" s="17">
        <v>0</v>
      </c>
      <c r="BY345" s="17">
        <v>1</v>
      </c>
      <c r="BZ345" s="17">
        <v>1</v>
      </c>
      <c r="CA345" s="17"/>
      <c r="CB345" s="17">
        <v>5</v>
      </c>
      <c r="CC345" s="121">
        <v>12</v>
      </c>
      <c r="CD345" s="17"/>
      <c r="CE345" s="118">
        <v>2</v>
      </c>
      <c r="CF345" s="17">
        <v>0</v>
      </c>
      <c r="CG345" s="17">
        <v>0</v>
      </c>
      <c r="CH345" s="17">
        <v>0</v>
      </c>
      <c r="CI345" s="17">
        <v>0</v>
      </c>
      <c r="CJ345" s="17">
        <v>2</v>
      </c>
      <c r="CK345" s="17">
        <v>0</v>
      </c>
      <c r="CL345" s="121">
        <v>4</v>
      </c>
      <c r="CM345" s="17" t="s">
        <v>3250</v>
      </c>
      <c r="CN345" s="17" t="s">
        <v>1107</v>
      </c>
      <c r="CO345" s="17" t="s">
        <v>3143</v>
      </c>
      <c r="CP345" s="17">
        <v>1</v>
      </c>
      <c r="CQ345" s="118">
        <v>1</v>
      </c>
      <c r="CR345" s="17">
        <v>1</v>
      </c>
      <c r="CS345" s="124" t="s">
        <v>676</v>
      </c>
      <c r="CT345" s="138" t="s">
        <v>677</v>
      </c>
      <c r="CY345" s="141"/>
      <c r="CZ345" s="140"/>
      <c r="DC345" s="141"/>
      <c r="DD345" s="142"/>
      <c r="DF345" s="137"/>
      <c r="DG345" s="17" t="s">
        <v>1110</v>
      </c>
      <c r="DI345" s="126" t="s">
        <v>3251</v>
      </c>
      <c r="DJ345" s="118">
        <v>1</v>
      </c>
      <c r="DK345" s="118" t="s">
        <v>3203</v>
      </c>
      <c r="DL345" s="141"/>
      <c r="DM345" s="17" t="s">
        <v>3252</v>
      </c>
      <c r="DN345" s="139"/>
      <c r="DQ345" s="141"/>
      <c r="DY345" s="140"/>
      <c r="ED345" s="141"/>
      <c r="EK345" s="140"/>
      <c r="EL345" s="127"/>
      <c r="EM345" s="118">
        <v>100</v>
      </c>
      <c r="EN345" s="17">
        <v>5</v>
      </c>
      <c r="EO345" s="141"/>
      <c r="EP345" s="17">
        <v>81</v>
      </c>
      <c r="EQ345" s="140"/>
      <c r="ER345" s="141"/>
      <c r="EZ345" s="141"/>
      <c r="FB345" s="140"/>
      <c r="FI345" s="141"/>
      <c r="FK345" s="140"/>
      <c r="FZ345" s="141"/>
      <c r="GB345" s="137"/>
      <c r="GH345" s="141"/>
      <c r="GI345" s="137"/>
      <c r="GN345" s="141"/>
      <c r="GO345" s="137"/>
      <c r="GU345" s="141"/>
      <c r="GV345" s="137"/>
      <c r="GW345" s="124"/>
      <c r="GX345" s="124"/>
      <c r="GY345" s="141"/>
      <c r="GZ345" s="140"/>
      <c r="HA345" s="141"/>
      <c r="HC345" s="140"/>
      <c r="HS345" s="141"/>
      <c r="HT345" s="17" t="s">
        <v>3253</v>
      </c>
    </row>
    <row r="346" spans="1:228" s="138" customFormat="1" ht="12">
      <c r="A346" s="118">
        <v>340</v>
      </c>
      <c r="B346" s="17">
        <v>0</v>
      </c>
      <c r="C346" s="17" t="s">
        <v>2037</v>
      </c>
      <c r="D346" s="139" t="s">
        <v>663</v>
      </c>
      <c r="E346" s="124" t="s">
        <v>568</v>
      </c>
      <c r="F346" s="17" t="s">
        <v>2324</v>
      </c>
      <c r="G346" s="17" t="s">
        <v>79</v>
      </c>
      <c r="H346" s="119">
        <v>-17.702786</v>
      </c>
      <c r="I346" s="120">
        <v>-63.160885999999998</v>
      </c>
      <c r="J346" s="17" t="s">
        <v>303</v>
      </c>
      <c r="K346" s="17" t="s">
        <v>176</v>
      </c>
      <c r="L346" s="17" t="s">
        <v>304</v>
      </c>
      <c r="M346" s="121" t="s">
        <v>177</v>
      </c>
      <c r="N346" s="122">
        <v>40</v>
      </c>
      <c r="O346" s="123" t="s">
        <v>78</v>
      </c>
      <c r="P346" s="17" t="s">
        <v>196</v>
      </c>
      <c r="Q346" s="121" t="s">
        <v>179</v>
      </c>
      <c r="R346" s="124">
        <v>3</v>
      </c>
      <c r="S346" s="124">
        <v>3</v>
      </c>
      <c r="T346" s="124">
        <v>0</v>
      </c>
      <c r="U346" s="124">
        <v>0</v>
      </c>
      <c r="V346" s="124">
        <v>0</v>
      </c>
      <c r="W346" s="124">
        <v>3</v>
      </c>
      <c r="X346" s="124">
        <v>2</v>
      </c>
      <c r="Y346" s="125">
        <v>0</v>
      </c>
      <c r="Z346" s="17">
        <v>11</v>
      </c>
      <c r="AA346" s="142"/>
      <c r="AB346" s="127" t="s">
        <v>1163</v>
      </c>
      <c r="AC346" s="227" t="s">
        <v>192</v>
      </c>
      <c r="AD346" s="227">
        <v>3</v>
      </c>
      <c r="AE346" s="227" t="s">
        <v>181</v>
      </c>
      <c r="AF346" s="227">
        <v>1</v>
      </c>
      <c r="AG346" s="227" t="s">
        <v>211</v>
      </c>
      <c r="AH346" s="227" t="s">
        <v>222</v>
      </c>
      <c r="AI346" s="227">
        <v>3</v>
      </c>
      <c r="AJ346" s="227" t="s">
        <v>184</v>
      </c>
      <c r="AK346" s="227">
        <v>1</v>
      </c>
      <c r="AL346" s="227" t="s">
        <v>206</v>
      </c>
      <c r="AM346" s="227" t="s">
        <v>77</v>
      </c>
      <c r="AN346" s="227">
        <v>0</v>
      </c>
      <c r="AO346" s="227" t="s">
        <v>77</v>
      </c>
      <c r="AP346" s="227">
        <v>0</v>
      </c>
      <c r="AQ346" s="227" t="s">
        <v>77</v>
      </c>
      <c r="AR346" s="227" t="s">
        <v>77</v>
      </c>
      <c r="AS346" s="227">
        <v>0</v>
      </c>
      <c r="AT346" s="227" t="s">
        <v>77</v>
      </c>
      <c r="AU346" s="227">
        <v>0</v>
      </c>
      <c r="AV346" s="227" t="s">
        <v>77</v>
      </c>
      <c r="AW346" s="227" t="s">
        <v>186</v>
      </c>
      <c r="AX346" s="227">
        <v>3</v>
      </c>
      <c r="AY346" s="227" t="s">
        <v>210</v>
      </c>
      <c r="AZ346" s="227">
        <v>1</v>
      </c>
      <c r="BA346" s="227" t="s">
        <v>236</v>
      </c>
      <c r="BB346" s="227" t="s">
        <v>991</v>
      </c>
      <c r="BC346" s="227">
        <v>2</v>
      </c>
      <c r="BD346" s="227" t="s">
        <v>230</v>
      </c>
      <c r="BE346" s="227">
        <v>0</v>
      </c>
      <c r="BF346" s="227" t="s">
        <v>211</v>
      </c>
      <c r="BG346" s="227">
        <v>0</v>
      </c>
      <c r="BH346" s="227">
        <v>0</v>
      </c>
      <c r="BI346" s="227">
        <v>0</v>
      </c>
      <c r="BJ346" s="227">
        <v>0</v>
      </c>
      <c r="BK346" s="227">
        <v>0</v>
      </c>
      <c r="BL346" s="17">
        <v>11</v>
      </c>
      <c r="BM346" s="142"/>
      <c r="BN346" s="142"/>
      <c r="BO346" s="142"/>
      <c r="BP346" s="143">
        <v>2024</v>
      </c>
      <c r="BQ346" s="126" t="s">
        <v>171</v>
      </c>
      <c r="BT346" s="221" t="s">
        <v>3254</v>
      </c>
      <c r="BU346" s="118">
        <v>3</v>
      </c>
      <c r="BV346" s="17">
        <v>1</v>
      </c>
      <c r="BW346" s="17">
        <v>0</v>
      </c>
      <c r="BX346" s="17">
        <v>0</v>
      </c>
      <c r="BY346" s="17">
        <v>0</v>
      </c>
      <c r="BZ346" s="17">
        <v>0</v>
      </c>
      <c r="CA346" s="17"/>
      <c r="CB346" s="17">
        <v>4</v>
      </c>
      <c r="CC346" s="121">
        <v>11</v>
      </c>
      <c r="CD346" s="17"/>
      <c r="CE346" s="118">
        <v>0</v>
      </c>
      <c r="CF346" s="17">
        <v>0</v>
      </c>
      <c r="CG346" s="17">
        <v>1</v>
      </c>
      <c r="CH346" s="17">
        <v>0</v>
      </c>
      <c r="CI346" s="17">
        <v>0</v>
      </c>
      <c r="CJ346" s="17">
        <v>2</v>
      </c>
      <c r="CK346" s="17">
        <v>0</v>
      </c>
      <c r="CL346" s="121">
        <v>3</v>
      </c>
      <c r="CM346" s="17" t="s">
        <v>3255</v>
      </c>
      <c r="CN346" s="17" t="s">
        <v>1200</v>
      </c>
      <c r="CO346" s="17" t="s">
        <v>1335</v>
      </c>
      <c r="CP346" s="17">
        <v>2</v>
      </c>
      <c r="CQ346" s="118">
        <v>1</v>
      </c>
      <c r="CR346" s="17">
        <v>0</v>
      </c>
      <c r="CS346" s="124" t="s">
        <v>676</v>
      </c>
      <c r="CY346" s="141"/>
      <c r="CZ346" s="140"/>
      <c r="DC346" s="141"/>
      <c r="DD346" s="142"/>
      <c r="DF346" s="137"/>
      <c r="DG346" s="17" t="s">
        <v>1092</v>
      </c>
      <c r="DI346" s="126" t="s">
        <v>2614</v>
      </c>
      <c r="DJ346" s="118">
        <v>12</v>
      </c>
      <c r="DK346" s="118" t="s">
        <v>1525</v>
      </c>
      <c r="DL346" s="141"/>
      <c r="DM346" s="17" t="s">
        <v>1203</v>
      </c>
      <c r="DN346" s="139"/>
      <c r="DQ346" s="141"/>
      <c r="DY346" s="140"/>
      <c r="ED346" s="141"/>
      <c r="EK346" s="140"/>
      <c r="EL346" s="127"/>
      <c r="EM346" s="118">
        <v>70</v>
      </c>
      <c r="EN346" s="17">
        <v>4</v>
      </c>
      <c r="EO346" s="141"/>
      <c r="EP346" s="17">
        <v>59</v>
      </c>
      <c r="EQ346" s="140"/>
      <c r="ER346" s="141"/>
      <c r="EZ346" s="141"/>
      <c r="FB346" s="140"/>
      <c r="FI346" s="141"/>
      <c r="FK346" s="140"/>
      <c r="FZ346" s="141"/>
      <c r="GB346" s="137"/>
      <c r="GH346" s="141"/>
      <c r="GI346" s="137"/>
      <c r="GN346" s="141"/>
      <c r="GO346" s="137"/>
      <c r="GU346" s="141"/>
      <c r="GV346" s="137"/>
      <c r="GW346" s="124"/>
      <c r="GX346" s="124"/>
      <c r="GY346" s="141"/>
      <c r="GZ346" s="140"/>
      <c r="HA346" s="141"/>
      <c r="HC346" s="140"/>
      <c r="HS346" s="141"/>
      <c r="HT346" s="17" t="s">
        <v>1526</v>
      </c>
    </row>
    <row r="347" spans="1:228" s="138" customFormat="1" ht="12">
      <c r="A347" s="118">
        <v>341</v>
      </c>
      <c r="B347" s="17" t="s">
        <v>306</v>
      </c>
      <c r="C347" s="17">
        <v>0</v>
      </c>
      <c r="D347" s="139" t="s">
        <v>663</v>
      </c>
      <c r="E347" s="124" t="s">
        <v>1815</v>
      </c>
      <c r="F347" s="17" t="s">
        <v>2325</v>
      </c>
      <c r="G347" s="17" t="s">
        <v>79</v>
      </c>
      <c r="H347" s="119">
        <v>-21.534600999999999</v>
      </c>
      <c r="I347" s="120">
        <v>-64.745106000000007</v>
      </c>
      <c r="J347" s="17" t="s">
        <v>303</v>
      </c>
      <c r="K347" s="17" t="s">
        <v>215</v>
      </c>
      <c r="L347" s="17" t="s">
        <v>308</v>
      </c>
      <c r="M347" s="121" t="s">
        <v>215</v>
      </c>
      <c r="N347" s="122">
        <v>25</v>
      </c>
      <c r="O347" s="123" t="s">
        <v>78</v>
      </c>
      <c r="P347" s="17" t="s">
        <v>196</v>
      </c>
      <c r="Q347" s="121" t="s">
        <v>179</v>
      </c>
      <c r="R347" s="124">
        <v>3</v>
      </c>
      <c r="S347" s="124">
        <v>3</v>
      </c>
      <c r="T347" s="124">
        <v>0</v>
      </c>
      <c r="U347" s="124">
        <v>0</v>
      </c>
      <c r="V347" s="124">
        <v>3</v>
      </c>
      <c r="W347" s="124">
        <v>3</v>
      </c>
      <c r="X347" s="124">
        <v>2</v>
      </c>
      <c r="Y347" s="125">
        <v>0</v>
      </c>
      <c r="Z347" s="17">
        <v>14</v>
      </c>
      <c r="AA347" s="142"/>
      <c r="AB347" s="127" t="s">
        <v>1346</v>
      </c>
      <c r="AC347" s="227" t="s">
        <v>192</v>
      </c>
      <c r="AD347" s="227">
        <v>3</v>
      </c>
      <c r="AE347" s="227" t="s">
        <v>854</v>
      </c>
      <c r="AF347" s="227">
        <v>0</v>
      </c>
      <c r="AG347" s="227" t="s">
        <v>189</v>
      </c>
      <c r="AH347" s="227" t="s">
        <v>194</v>
      </c>
      <c r="AI347" s="227">
        <v>3</v>
      </c>
      <c r="AJ347" s="227" t="s">
        <v>853</v>
      </c>
      <c r="AK347" s="227">
        <v>1</v>
      </c>
      <c r="AL347" s="227" t="s">
        <v>214</v>
      </c>
      <c r="AM347" s="227" t="s">
        <v>77</v>
      </c>
      <c r="AN347" s="227">
        <v>0</v>
      </c>
      <c r="AO347" s="227" t="s">
        <v>77</v>
      </c>
      <c r="AP347" s="227">
        <v>0</v>
      </c>
      <c r="AQ347" s="227" t="s">
        <v>77</v>
      </c>
      <c r="AR347" s="227" t="s">
        <v>198</v>
      </c>
      <c r="AS347" s="227">
        <v>3</v>
      </c>
      <c r="AT347" s="227" t="s">
        <v>325</v>
      </c>
      <c r="AU347" s="227">
        <v>1</v>
      </c>
      <c r="AV347" s="227" t="s">
        <v>214</v>
      </c>
      <c r="AW347" s="227" t="s">
        <v>2326</v>
      </c>
      <c r="AX347" s="227">
        <v>3</v>
      </c>
      <c r="AY347" s="227" t="s">
        <v>326</v>
      </c>
      <c r="AZ347" s="227">
        <v>0</v>
      </c>
      <c r="BA347" s="227" t="s">
        <v>214</v>
      </c>
      <c r="BB347" s="227" t="s">
        <v>258</v>
      </c>
      <c r="BC347" s="227">
        <v>2</v>
      </c>
      <c r="BD347" s="227" t="s">
        <v>326</v>
      </c>
      <c r="BE347" s="227">
        <v>0</v>
      </c>
      <c r="BF347" s="227" t="s">
        <v>214</v>
      </c>
      <c r="BG347" s="227">
        <v>0</v>
      </c>
      <c r="BH347" s="227">
        <v>0</v>
      </c>
      <c r="BI347" s="227">
        <v>0</v>
      </c>
      <c r="BJ347" s="227">
        <v>0</v>
      </c>
      <c r="BK347" s="227">
        <v>0</v>
      </c>
      <c r="BL347" s="17">
        <v>14</v>
      </c>
      <c r="BM347" s="142"/>
      <c r="BN347" s="142"/>
      <c r="BO347" s="142"/>
      <c r="BP347" s="143">
        <v>2024</v>
      </c>
      <c r="BQ347" s="126" t="s">
        <v>171</v>
      </c>
      <c r="BT347" s="221" t="s">
        <v>3256</v>
      </c>
      <c r="BU347" s="118">
        <v>2</v>
      </c>
      <c r="BV347" s="17">
        <v>1</v>
      </c>
      <c r="BW347" s="17">
        <v>0</v>
      </c>
      <c r="BX347" s="17">
        <v>0</v>
      </c>
      <c r="BY347" s="17">
        <v>0</v>
      </c>
      <c r="BZ347" s="17">
        <v>1</v>
      </c>
      <c r="CA347" s="17"/>
      <c r="CB347" s="17">
        <v>4</v>
      </c>
      <c r="CC347" s="121">
        <v>14</v>
      </c>
      <c r="CD347" s="17"/>
      <c r="CE347" s="118">
        <v>0</v>
      </c>
      <c r="CF347" s="17">
        <v>0</v>
      </c>
      <c r="CG347" s="17">
        <v>1</v>
      </c>
      <c r="CH347" s="17">
        <v>0</v>
      </c>
      <c r="CI347" s="17">
        <v>0</v>
      </c>
      <c r="CJ347" s="17">
        <v>1</v>
      </c>
      <c r="CK347" s="17">
        <v>0</v>
      </c>
      <c r="CL347" s="121">
        <v>2</v>
      </c>
      <c r="CM347" s="17" t="s">
        <v>3257</v>
      </c>
      <c r="CN347" s="17" t="s">
        <v>1206</v>
      </c>
      <c r="CO347" s="17" t="s">
        <v>1201</v>
      </c>
      <c r="CP347" s="17">
        <v>1</v>
      </c>
      <c r="CQ347" s="118">
        <v>0</v>
      </c>
      <c r="CR347" s="17">
        <v>1</v>
      </c>
      <c r="CS347" s="124"/>
      <c r="CT347" s="138" t="s">
        <v>677</v>
      </c>
      <c r="CY347" s="141"/>
      <c r="CZ347" s="140"/>
      <c r="DC347" s="141"/>
      <c r="DD347" s="142"/>
      <c r="DF347" s="137"/>
      <c r="DG347" s="17" t="s">
        <v>1412</v>
      </c>
      <c r="DI347" s="126" t="s">
        <v>3122</v>
      </c>
      <c r="DJ347" s="118">
        <v>11</v>
      </c>
      <c r="DK347" s="118" t="s">
        <v>3168</v>
      </c>
      <c r="DL347" s="141"/>
      <c r="DM347" s="17" t="s">
        <v>1351</v>
      </c>
      <c r="DN347" s="139"/>
      <c r="DQ347" s="141"/>
      <c r="DY347" s="140"/>
      <c r="ED347" s="141"/>
      <c r="EK347" s="140"/>
      <c r="EL347" s="127"/>
      <c r="EM347" s="118">
        <v>50</v>
      </c>
      <c r="EN347" s="17">
        <v>4</v>
      </c>
      <c r="EO347" s="141"/>
      <c r="EP347" s="17">
        <v>42</v>
      </c>
      <c r="EQ347" s="140"/>
      <c r="ER347" s="141"/>
      <c r="EZ347" s="141"/>
      <c r="FB347" s="140"/>
      <c r="FI347" s="141"/>
      <c r="FK347" s="140"/>
      <c r="FZ347" s="141"/>
      <c r="GB347" s="137"/>
      <c r="GH347" s="141"/>
      <c r="GI347" s="137"/>
      <c r="GN347" s="141"/>
      <c r="GO347" s="137"/>
      <c r="GU347" s="141"/>
      <c r="GV347" s="137"/>
      <c r="GW347" s="124"/>
      <c r="GX347" s="124"/>
      <c r="GY347" s="141"/>
      <c r="GZ347" s="140"/>
      <c r="HA347" s="141"/>
      <c r="HC347" s="140"/>
      <c r="HS347" s="141"/>
      <c r="HT347" s="17" t="s">
        <v>3258</v>
      </c>
    </row>
    <row r="348" spans="1:228" s="138" customFormat="1" ht="12">
      <c r="A348" s="118">
        <v>342</v>
      </c>
      <c r="B348" s="17" t="s">
        <v>670</v>
      </c>
      <c r="C348" s="17">
        <v>0</v>
      </c>
      <c r="D348" s="139" t="s">
        <v>663</v>
      </c>
      <c r="E348" s="124" t="s">
        <v>1652</v>
      </c>
      <c r="F348" s="17" t="s">
        <v>2327</v>
      </c>
      <c r="G348" s="17" t="s">
        <v>79</v>
      </c>
      <c r="H348" s="119">
        <v>-17.793911000000001</v>
      </c>
      <c r="I348" s="120">
        <v>-63.176003000000001</v>
      </c>
      <c r="J348" s="17" t="s">
        <v>303</v>
      </c>
      <c r="K348" s="17" t="s">
        <v>176</v>
      </c>
      <c r="L348" s="17" t="s">
        <v>304</v>
      </c>
      <c r="M348" s="121" t="s">
        <v>177</v>
      </c>
      <c r="N348" s="122">
        <v>8</v>
      </c>
      <c r="O348" s="123" t="s">
        <v>610</v>
      </c>
      <c r="P348" s="17" t="s">
        <v>178</v>
      </c>
      <c r="Q348" s="121" t="s">
        <v>179</v>
      </c>
      <c r="R348" s="124">
        <v>3</v>
      </c>
      <c r="S348" s="124">
        <v>3</v>
      </c>
      <c r="T348" s="124">
        <v>0</v>
      </c>
      <c r="U348" s="124">
        <v>0</v>
      </c>
      <c r="V348" s="124">
        <v>0</v>
      </c>
      <c r="W348" s="124">
        <v>3</v>
      </c>
      <c r="X348" s="124">
        <v>3</v>
      </c>
      <c r="Y348" s="125">
        <v>0</v>
      </c>
      <c r="Z348" s="17">
        <v>12</v>
      </c>
      <c r="AA348" s="142"/>
      <c r="AB348" s="127" t="s">
        <v>191</v>
      </c>
      <c r="AC348" s="227" t="s">
        <v>222</v>
      </c>
      <c r="AD348" s="227">
        <v>3</v>
      </c>
      <c r="AE348" s="227" t="s">
        <v>181</v>
      </c>
      <c r="AF348" s="227">
        <v>1</v>
      </c>
      <c r="AG348" s="227" t="s">
        <v>211</v>
      </c>
      <c r="AH348" s="227" t="s">
        <v>222</v>
      </c>
      <c r="AI348" s="227">
        <v>3</v>
      </c>
      <c r="AJ348" s="227" t="s">
        <v>184</v>
      </c>
      <c r="AK348" s="227">
        <v>1</v>
      </c>
      <c r="AL348" s="227" t="s">
        <v>236</v>
      </c>
      <c r="AM348" s="227" t="s">
        <v>77</v>
      </c>
      <c r="AN348" s="227">
        <v>0</v>
      </c>
      <c r="AO348" s="227" t="s">
        <v>77</v>
      </c>
      <c r="AP348" s="227">
        <v>0</v>
      </c>
      <c r="AQ348" s="227" t="s">
        <v>77</v>
      </c>
      <c r="AR348" s="227" t="s">
        <v>77</v>
      </c>
      <c r="AS348" s="227">
        <v>0</v>
      </c>
      <c r="AT348" s="227" t="s">
        <v>77</v>
      </c>
      <c r="AU348" s="227">
        <v>0</v>
      </c>
      <c r="AV348" s="227" t="s">
        <v>77</v>
      </c>
      <c r="AW348" s="227" t="s">
        <v>218</v>
      </c>
      <c r="AX348" s="227">
        <v>3</v>
      </c>
      <c r="AY348" s="227" t="s">
        <v>187</v>
      </c>
      <c r="AZ348" s="227">
        <v>1</v>
      </c>
      <c r="BA348" s="227" t="s">
        <v>236</v>
      </c>
      <c r="BB348" s="227" t="s">
        <v>675</v>
      </c>
      <c r="BC348" s="227">
        <v>3</v>
      </c>
      <c r="BD348" s="227" t="s">
        <v>229</v>
      </c>
      <c r="BE348" s="227">
        <v>0</v>
      </c>
      <c r="BF348" s="227" t="s">
        <v>236</v>
      </c>
      <c r="BG348" s="227">
        <v>0</v>
      </c>
      <c r="BH348" s="227">
        <v>0</v>
      </c>
      <c r="BI348" s="227">
        <v>0</v>
      </c>
      <c r="BJ348" s="227">
        <v>0</v>
      </c>
      <c r="BK348" s="227">
        <v>0</v>
      </c>
      <c r="BL348" s="17">
        <v>12</v>
      </c>
      <c r="BM348" s="142"/>
      <c r="BN348" s="142"/>
      <c r="BO348" s="142"/>
      <c r="BP348" s="143">
        <v>2024</v>
      </c>
      <c r="BQ348" s="126" t="s">
        <v>171</v>
      </c>
      <c r="BT348" s="221" t="s">
        <v>3259</v>
      </c>
      <c r="BU348" s="118">
        <v>3</v>
      </c>
      <c r="BV348" s="17">
        <v>0</v>
      </c>
      <c r="BW348" s="17">
        <v>0</v>
      </c>
      <c r="BX348" s="17">
        <v>3</v>
      </c>
      <c r="BY348" s="17">
        <v>1</v>
      </c>
      <c r="BZ348" s="17">
        <v>0</v>
      </c>
      <c r="CA348" s="17"/>
      <c r="CB348" s="17">
        <v>7</v>
      </c>
      <c r="CC348" s="121">
        <v>12</v>
      </c>
      <c r="CD348" s="17"/>
      <c r="CE348" s="118">
        <v>0</v>
      </c>
      <c r="CF348" s="17">
        <v>0</v>
      </c>
      <c r="CG348" s="17">
        <v>0</v>
      </c>
      <c r="CH348" s="17">
        <v>1</v>
      </c>
      <c r="CI348" s="17">
        <v>0</v>
      </c>
      <c r="CJ348" s="17">
        <v>3</v>
      </c>
      <c r="CK348" s="17">
        <v>0</v>
      </c>
      <c r="CL348" s="121">
        <v>4</v>
      </c>
      <c r="CM348" s="17" t="s">
        <v>3260</v>
      </c>
      <c r="CN348" s="17" t="s">
        <v>1107</v>
      </c>
      <c r="CO348" s="17" t="s">
        <v>3216</v>
      </c>
      <c r="CP348" s="17">
        <v>1</v>
      </c>
      <c r="CQ348" s="118">
        <v>1</v>
      </c>
      <c r="CR348" s="17">
        <v>0</v>
      </c>
      <c r="CS348" s="124" t="s">
        <v>676</v>
      </c>
      <c r="CY348" s="141"/>
      <c r="CZ348" s="140"/>
      <c r="DC348" s="141"/>
      <c r="DD348" s="142"/>
      <c r="DF348" s="137"/>
      <c r="DG348" s="17" t="s">
        <v>1224</v>
      </c>
      <c r="DI348" s="126" t="s">
        <v>3261</v>
      </c>
      <c r="DJ348" s="118">
        <v>2</v>
      </c>
      <c r="DK348" s="118" t="s">
        <v>3262</v>
      </c>
      <c r="DL348" s="141"/>
      <c r="DM348" s="17" t="s">
        <v>3006</v>
      </c>
      <c r="DN348" s="139"/>
      <c r="DQ348" s="141"/>
      <c r="DY348" s="140"/>
      <c r="ED348" s="141"/>
      <c r="EK348" s="140"/>
      <c r="EL348" s="127"/>
      <c r="EM348" s="118">
        <v>30</v>
      </c>
      <c r="EN348" s="17">
        <v>7</v>
      </c>
      <c r="EO348" s="141"/>
      <c r="EP348" s="17">
        <v>23</v>
      </c>
      <c r="EQ348" s="140"/>
      <c r="ER348" s="141"/>
      <c r="EZ348" s="141"/>
      <c r="FB348" s="140"/>
      <c r="FI348" s="141"/>
      <c r="FK348" s="140"/>
      <c r="FZ348" s="141"/>
      <c r="GB348" s="137"/>
      <c r="GH348" s="141"/>
      <c r="GI348" s="137"/>
      <c r="GN348" s="141"/>
      <c r="GO348" s="137"/>
      <c r="GU348" s="141"/>
      <c r="GV348" s="137"/>
      <c r="GW348" s="124"/>
      <c r="GX348" s="124"/>
      <c r="GY348" s="141"/>
      <c r="GZ348" s="140"/>
      <c r="HA348" s="141"/>
      <c r="HC348" s="140"/>
      <c r="HS348" s="141"/>
      <c r="HT348" s="17" t="s">
        <v>3263</v>
      </c>
    </row>
    <row r="349" spans="1:228" s="138" customFormat="1" ht="12">
      <c r="A349" s="118">
        <v>343</v>
      </c>
      <c r="B349" s="17">
        <v>0</v>
      </c>
      <c r="C349" s="17">
        <v>0</v>
      </c>
      <c r="D349" s="139" t="s">
        <v>663</v>
      </c>
      <c r="E349" s="124" t="s">
        <v>1745</v>
      </c>
      <c r="F349" s="17" t="s">
        <v>2328</v>
      </c>
      <c r="G349" s="17" t="s">
        <v>79</v>
      </c>
      <c r="H349" s="119">
        <v>-17.799679999999999</v>
      </c>
      <c r="I349" s="120">
        <v>-63.168059999999997</v>
      </c>
      <c r="J349" s="17" t="s">
        <v>303</v>
      </c>
      <c r="K349" s="17" t="s">
        <v>176</v>
      </c>
      <c r="L349" s="17" t="s">
        <v>304</v>
      </c>
      <c r="M349" s="121" t="s">
        <v>177</v>
      </c>
      <c r="N349" s="122">
        <v>25</v>
      </c>
      <c r="O349" s="123" t="s">
        <v>78</v>
      </c>
      <c r="P349" s="17" t="s">
        <v>196</v>
      </c>
      <c r="Q349" s="121" t="s">
        <v>179</v>
      </c>
      <c r="R349" s="124">
        <v>0</v>
      </c>
      <c r="S349" s="124">
        <v>0</v>
      </c>
      <c r="T349" s="124">
        <v>3</v>
      </c>
      <c r="U349" s="124">
        <v>0</v>
      </c>
      <c r="V349" s="124">
        <v>0</v>
      </c>
      <c r="W349" s="124">
        <v>3</v>
      </c>
      <c r="X349" s="124">
        <v>1</v>
      </c>
      <c r="Y349" s="125">
        <v>0</v>
      </c>
      <c r="Z349" s="17">
        <v>7</v>
      </c>
      <c r="AA349" s="142"/>
      <c r="AB349" s="127" t="s">
        <v>333</v>
      </c>
      <c r="AC349" s="227" t="s">
        <v>223</v>
      </c>
      <c r="AD349" s="227">
        <v>3</v>
      </c>
      <c r="AE349" s="227" t="s">
        <v>181</v>
      </c>
      <c r="AF349" s="227">
        <v>1</v>
      </c>
      <c r="AG349" s="227" t="s">
        <v>211</v>
      </c>
      <c r="AH349" s="227">
        <v>0</v>
      </c>
      <c r="AI349" s="227">
        <v>0</v>
      </c>
      <c r="AJ349" s="227" t="s">
        <v>184</v>
      </c>
      <c r="AK349" s="227">
        <v>1</v>
      </c>
      <c r="AL349" s="227" t="s">
        <v>206</v>
      </c>
      <c r="AM349" s="227" t="s">
        <v>77</v>
      </c>
      <c r="AN349" s="227">
        <v>0</v>
      </c>
      <c r="AO349" s="227" t="s">
        <v>77</v>
      </c>
      <c r="AP349" s="227">
        <v>0</v>
      </c>
      <c r="AQ349" s="227" t="s">
        <v>77</v>
      </c>
      <c r="AR349" s="227" t="s">
        <v>77</v>
      </c>
      <c r="AS349" s="227">
        <v>0</v>
      </c>
      <c r="AT349" s="227" t="s">
        <v>77</v>
      </c>
      <c r="AU349" s="227">
        <v>0</v>
      </c>
      <c r="AV349" s="227" t="s">
        <v>77</v>
      </c>
      <c r="AW349" s="227" t="s">
        <v>234</v>
      </c>
      <c r="AX349" s="227">
        <v>3</v>
      </c>
      <c r="AY349" s="227" t="s">
        <v>325</v>
      </c>
      <c r="AZ349" s="227">
        <v>1</v>
      </c>
      <c r="BA349" s="227" t="s">
        <v>189</v>
      </c>
      <c r="BB349" s="227" t="s">
        <v>252</v>
      </c>
      <c r="BC349" s="227">
        <v>1</v>
      </c>
      <c r="BD349" s="227" t="s">
        <v>326</v>
      </c>
      <c r="BE349" s="227">
        <v>0</v>
      </c>
      <c r="BF349" s="227" t="s">
        <v>189</v>
      </c>
      <c r="BG349" s="227">
        <v>0</v>
      </c>
      <c r="BH349" s="227">
        <v>0</v>
      </c>
      <c r="BI349" s="227">
        <v>0</v>
      </c>
      <c r="BJ349" s="227">
        <v>0</v>
      </c>
      <c r="BK349" s="227">
        <v>0</v>
      </c>
      <c r="BL349" s="17">
        <v>7</v>
      </c>
      <c r="BM349" s="142"/>
      <c r="BN349" s="142"/>
      <c r="BO349" s="142"/>
      <c r="BP349" s="143">
        <v>2024</v>
      </c>
      <c r="BQ349" s="126" t="s">
        <v>171</v>
      </c>
      <c r="BT349" s="221" t="s">
        <v>3264</v>
      </c>
      <c r="BU349" s="118">
        <v>2</v>
      </c>
      <c r="BV349" s="17">
        <v>0</v>
      </c>
      <c r="BW349" s="17">
        <v>0</v>
      </c>
      <c r="BX349" s="17">
        <v>2</v>
      </c>
      <c r="BY349" s="17">
        <v>0</v>
      </c>
      <c r="BZ349" s="17">
        <v>1</v>
      </c>
      <c r="CA349" s="17"/>
      <c r="CB349" s="17">
        <v>5</v>
      </c>
      <c r="CC349" s="121">
        <v>7</v>
      </c>
      <c r="CD349" s="17"/>
      <c r="CE349" s="118">
        <v>0</v>
      </c>
      <c r="CF349" s="17">
        <v>0</v>
      </c>
      <c r="CG349" s="17">
        <v>2</v>
      </c>
      <c r="CH349" s="17">
        <v>0</v>
      </c>
      <c r="CI349" s="17">
        <v>0</v>
      </c>
      <c r="CJ349" s="17">
        <v>0</v>
      </c>
      <c r="CK349" s="17">
        <v>0</v>
      </c>
      <c r="CL349" s="121">
        <v>2</v>
      </c>
      <c r="CM349" s="17" t="s">
        <v>3265</v>
      </c>
      <c r="CN349" s="17" t="s">
        <v>1260</v>
      </c>
      <c r="CO349" s="17" t="s">
        <v>3266</v>
      </c>
      <c r="CP349" s="17">
        <v>2</v>
      </c>
      <c r="CQ349" s="118">
        <v>0</v>
      </c>
      <c r="CR349" s="17">
        <v>1</v>
      </c>
      <c r="CS349" s="124"/>
      <c r="CT349" s="138" t="s">
        <v>677</v>
      </c>
      <c r="CY349" s="141"/>
      <c r="CZ349" s="140"/>
      <c r="DC349" s="141"/>
      <c r="DD349" s="142"/>
      <c r="DF349" s="137"/>
      <c r="DG349" s="17" t="s">
        <v>1137</v>
      </c>
      <c r="DI349" s="126" t="s">
        <v>2715</v>
      </c>
      <c r="DJ349" s="118">
        <v>17</v>
      </c>
      <c r="DK349" s="118" t="s">
        <v>2816</v>
      </c>
      <c r="DL349" s="141"/>
      <c r="DM349" s="17" t="s">
        <v>1139</v>
      </c>
      <c r="DN349" s="139"/>
      <c r="DQ349" s="141"/>
      <c r="DY349" s="140"/>
      <c r="ED349" s="141"/>
      <c r="EK349" s="140"/>
      <c r="EL349" s="127"/>
      <c r="EM349" s="118">
        <v>50</v>
      </c>
      <c r="EN349" s="17">
        <v>5</v>
      </c>
      <c r="EO349" s="141"/>
      <c r="EP349" s="17">
        <v>42</v>
      </c>
      <c r="EQ349" s="140"/>
      <c r="ER349" s="141"/>
      <c r="EZ349" s="141"/>
      <c r="FB349" s="140"/>
      <c r="FI349" s="141"/>
      <c r="FK349" s="140"/>
      <c r="FZ349" s="141"/>
      <c r="GB349" s="137"/>
      <c r="GH349" s="141"/>
      <c r="GI349" s="137"/>
      <c r="GN349" s="141"/>
      <c r="GO349" s="137"/>
      <c r="GU349" s="141"/>
      <c r="GV349" s="137"/>
      <c r="GW349" s="124"/>
      <c r="GX349" s="124"/>
      <c r="GY349" s="141"/>
      <c r="GZ349" s="140"/>
      <c r="HA349" s="141"/>
      <c r="HC349" s="140"/>
      <c r="HS349" s="141"/>
      <c r="HT349" s="17" t="s">
        <v>3267</v>
      </c>
    </row>
    <row r="350" spans="1:228" s="138" customFormat="1" ht="12">
      <c r="A350" s="118">
        <v>344</v>
      </c>
      <c r="B350" s="17" t="s">
        <v>319</v>
      </c>
      <c r="C350" s="17">
        <v>0</v>
      </c>
      <c r="D350" s="139" t="s">
        <v>663</v>
      </c>
      <c r="E350" s="124" t="s">
        <v>1692</v>
      </c>
      <c r="F350" s="17" t="s">
        <v>2329</v>
      </c>
      <c r="G350" s="17" t="s">
        <v>79</v>
      </c>
      <c r="H350" s="119">
        <v>-17.791889000000001</v>
      </c>
      <c r="I350" s="120">
        <v>-63.153883</v>
      </c>
      <c r="J350" s="17" t="s">
        <v>303</v>
      </c>
      <c r="K350" s="17" t="s">
        <v>176</v>
      </c>
      <c r="L350" s="17" t="s">
        <v>304</v>
      </c>
      <c r="M350" s="121" t="s">
        <v>177</v>
      </c>
      <c r="N350" s="122">
        <v>6</v>
      </c>
      <c r="O350" s="123" t="s">
        <v>610</v>
      </c>
      <c r="P350" s="17" t="s">
        <v>178</v>
      </c>
      <c r="Q350" s="121" t="s">
        <v>179</v>
      </c>
      <c r="R350" s="124">
        <v>0</v>
      </c>
      <c r="S350" s="124">
        <v>3</v>
      </c>
      <c r="T350" s="124">
        <v>0</v>
      </c>
      <c r="U350" s="124">
        <v>0</v>
      </c>
      <c r="V350" s="124">
        <v>0</v>
      </c>
      <c r="W350" s="124">
        <v>3</v>
      </c>
      <c r="X350" s="124">
        <v>2</v>
      </c>
      <c r="Y350" s="125">
        <v>0</v>
      </c>
      <c r="Z350" s="17">
        <v>8</v>
      </c>
      <c r="AA350" s="142"/>
      <c r="AB350" s="127" t="s">
        <v>1257</v>
      </c>
      <c r="AC350" s="227" t="s">
        <v>77</v>
      </c>
      <c r="AD350" s="227">
        <v>0</v>
      </c>
      <c r="AE350" s="227" t="s">
        <v>77</v>
      </c>
      <c r="AF350" s="227">
        <v>0</v>
      </c>
      <c r="AG350" s="227" t="s">
        <v>77</v>
      </c>
      <c r="AH350" s="227" t="s">
        <v>222</v>
      </c>
      <c r="AI350" s="227">
        <v>3</v>
      </c>
      <c r="AJ350" s="227" t="s">
        <v>184</v>
      </c>
      <c r="AK350" s="227">
        <v>1</v>
      </c>
      <c r="AL350" s="227" t="s">
        <v>211</v>
      </c>
      <c r="AM350" s="227" t="s">
        <v>77</v>
      </c>
      <c r="AN350" s="227">
        <v>0</v>
      </c>
      <c r="AO350" s="227" t="s">
        <v>77</v>
      </c>
      <c r="AP350" s="227">
        <v>0</v>
      </c>
      <c r="AQ350" s="227" t="s">
        <v>77</v>
      </c>
      <c r="AR350" s="227" t="s">
        <v>77</v>
      </c>
      <c r="AS350" s="227">
        <v>0</v>
      </c>
      <c r="AT350" s="227" t="s">
        <v>77</v>
      </c>
      <c r="AU350" s="227">
        <v>0</v>
      </c>
      <c r="AV350" s="227" t="s">
        <v>77</v>
      </c>
      <c r="AW350" s="227" t="s">
        <v>218</v>
      </c>
      <c r="AX350" s="227">
        <v>3</v>
      </c>
      <c r="AY350" s="227" t="s">
        <v>187</v>
      </c>
      <c r="AZ350" s="227">
        <v>1</v>
      </c>
      <c r="BA350" s="227" t="s">
        <v>211</v>
      </c>
      <c r="BB350" s="227" t="s">
        <v>258</v>
      </c>
      <c r="BC350" s="227">
        <v>2</v>
      </c>
      <c r="BD350" s="227" t="s">
        <v>766</v>
      </c>
      <c r="BE350" s="227">
        <v>0</v>
      </c>
      <c r="BF350" s="227" t="s">
        <v>182</v>
      </c>
      <c r="BG350" s="227">
        <v>0</v>
      </c>
      <c r="BH350" s="227">
        <v>0</v>
      </c>
      <c r="BI350" s="227">
        <v>0</v>
      </c>
      <c r="BJ350" s="227">
        <v>0</v>
      </c>
      <c r="BK350" s="227">
        <v>0</v>
      </c>
      <c r="BL350" s="17">
        <v>8</v>
      </c>
      <c r="BM350" s="142"/>
      <c r="BN350" s="142"/>
      <c r="BO350" s="142"/>
      <c r="BP350" s="143">
        <v>2024</v>
      </c>
      <c r="BQ350" s="126" t="s">
        <v>172</v>
      </c>
      <c r="BT350" s="221" t="s">
        <v>2856</v>
      </c>
      <c r="BU350" s="118">
        <v>2</v>
      </c>
      <c r="BV350" s="17">
        <v>0</v>
      </c>
      <c r="BW350" s="17">
        <v>0</v>
      </c>
      <c r="BX350" s="17">
        <v>1</v>
      </c>
      <c r="BY350" s="17">
        <v>0</v>
      </c>
      <c r="BZ350" s="17">
        <v>2</v>
      </c>
      <c r="CA350" s="17"/>
      <c r="CB350" s="17">
        <v>5</v>
      </c>
      <c r="CC350" s="121">
        <v>8</v>
      </c>
      <c r="CD350" s="17"/>
      <c r="CE350" s="118">
        <v>0</v>
      </c>
      <c r="CF350" s="17">
        <v>0</v>
      </c>
      <c r="CG350" s="17">
        <v>1</v>
      </c>
      <c r="CH350" s="17">
        <v>0</v>
      </c>
      <c r="CI350" s="17">
        <v>0</v>
      </c>
      <c r="CJ350" s="17">
        <v>0</v>
      </c>
      <c r="CK350" s="17">
        <v>0</v>
      </c>
      <c r="CL350" s="121">
        <v>1</v>
      </c>
      <c r="CM350" s="17" t="s">
        <v>2857</v>
      </c>
      <c r="CN350" s="17" t="s">
        <v>3268</v>
      </c>
      <c r="CO350" s="17" t="s">
        <v>1201</v>
      </c>
      <c r="CP350" s="17">
        <v>4</v>
      </c>
      <c r="CQ350" s="118">
        <v>1</v>
      </c>
      <c r="CR350" s="17">
        <v>2</v>
      </c>
      <c r="CS350" s="124" t="s">
        <v>676</v>
      </c>
      <c r="CT350" s="138" t="s">
        <v>677</v>
      </c>
      <c r="CY350" s="141"/>
      <c r="CZ350" s="140"/>
      <c r="DC350" s="141"/>
      <c r="DD350" s="142"/>
      <c r="DF350" s="137"/>
      <c r="DG350" s="17" t="s">
        <v>1137</v>
      </c>
      <c r="DI350" s="126" t="s">
        <v>2713</v>
      </c>
      <c r="DJ350" s="118">
        <v>6</v>
      </c>
      <c r="DK350" s="118" t="s">
        <v>2858</v>
      </c>
      <c r="DL350" s="141"/>
      <c r="DM350" s="17" t="s">
        <v>1120</v>
      </c>
      <c r="DN350" s="139"/>
      <c r="DQ350" s="141"/>
      <c r="DY350" s="140"/>
      <c r="ED350" s="141"/>
      <c r="EK350" s="140"/>
      <c r="EL350" s="127"/>
      <c r="EM350" s="118">
        <v>30</v>
      </c>
      <c r="EN350" s="17">
        <v>5</v>
      </c>
      <c r="EO350" s="141"/>
      <c r="EP350" s="17">
        <v>21</v>
      </c>
      <c r="EQ350" s="140"/>
      <c r="ER350" s="141"/>
      <c r="EZ350" s="141"/>
      <c r="FB350" s="140"/>
      <c r="FI350" s="141"/>
      <c r="FK350" s="140"/>
      <c r="FZ350" s="141"/>
      <c r="GB350" s="137"/>
      <c r="GH350" s="141"/>
      <c r="GI350" s="137"/>
      <c r="GN350" s="141"/>
      <c r="GO350" s="137"/>
      <c r="GU350" s="141"/>
      <c r="GV350" s="137"/>
      <c r="GW350" s="124"/>
      <c r="GX350" s="124"/>
      <c r="GY350" s="141"/>
      <c r="GZ350" s="140"/>
      <c r="HA350" s="141"/>
      <c r="HC350" s="140"/>
      <c r="HS350" s="141"/>
      <c r="HT350" s="17" t="s">
        <v>2859</v>
      </c>
    </row>
    <row r="351" spans="1:228" s="138" customFormat="1" ht="12">
      <c r="A351" s="118">
        <v>345</v>
      </c>
      <c r="B351" s="17" t="s">
        <v>670</v>
      </c>
      <c r="C351" s="17">
        <v>0</v>
      </c>
      <c r="D351" s="139" t="s">
        <v>663</v>
      </c>
      <c r="E351" s="124" t="s">
        <v>1650</v>
      </c>
      <c r="F351" s="17" t="s">
        <v>2330</v>
      </c>
      <c r="G351" s="17" t="s">
        <v>79</v>
      </c>
      <c r="H351" s="119">
        <v>-17.743539999999999</v>
      </c>
      <c r="I351" s="120">
        <v>-63.159120000000001</v>
      </c>
      <c r="J351" s="17" t="s">
        <v>303</v>
      </c>
      <c r="K351" s="17" t="s">
        <v>176</v>
      </c>
      <c r="L351" s="17" t="s">
        <v>304</v>
      </c>
      <c r="M351" s="121" t="s">
        <v>177</v>
      </c>
      <c r="N351" s="122">
        <v>30</v>
      </c>
      <c r="O351" s="123" t="s">
        <v>78</v>
      </c>
      <c r="P351" s="17" t="s">
        <v>196</v>
      </c>
      <c r="Q351" s="121" t="s">
        <v>179</v>
      </c>
      <c r="R351" s="124">
        <v>3</v>
      </c>
      <c r="S351" s="124">
        <v>3</v>
      </c>
      <c r="T351" s="124">
        <v>0</v>
      </c>
      <c r="U351" s="124">
        <v>0</v>
      </c>
      <c r="V351" s="124">
        <v>0</v>
      </c>
      <c r="W351" s="124">
        <v>3</v>
      </c>
      <c r="X351" s="124">
        <v>3</v>
      </c>
      <c r="Y351" s="125">
        <v>0</v>
      </c>
      <c r="Z351" s="17">
        <v>12</v>
      </c>
      <c r="AA351" s="142"/>
      <c r="AB351" s="127" t="s">
        <v>191</v>
      </c>
      <c r="AC351" s="227" t="s">
        <v>223</v>
      </c>
      <c r="AD351" s="227">
        <v>3</v>
      </c>
      <c r="AE351" s="227" t="s">
        <v>181</v>
      </c>
      <c r="AF351" s="227">
        <v>1</v>
      </c>
      <c r="AG351" s="227" t="s">
        <v>211</v>
      </c>
      <c r="AH351" s="227" t="s">
        <v>222</v>
      </c>
      <c r="AI351" s="227">
        <v>3</v>
      </c>
      <c r="AJ351" s="227" t="s">
        <v>184</v>
      </c>
      <c r="AK351" s="227">
        <v>1</v>
      </c>
      <c r="AL351" s="227" t="s">
        <v>195</v>
      </c>
      <c r="AM351" s="227" t="s">
        <v>77</v>
      </c>
      <c r="AN351" s="227">
        <v>0</v>
      </c>
      <c r="AO351" s="227" t="s">
        <v>77</v>
      </c>
      <c r="AP351" s="227">
        <v>0</v>
      </c>
      <c r="AQ351" s="227" t="s">
        <v>77</v>
      </c>
      <c r="AR351" s="227" t="s">
        <v>77</v>
      </c>
      <c r="AS351" s="227">
        <v>0</v>
      </c>
      <c r="AT351" s="227" t="s">
        <v>77</v>
      </c>
      <c r="AU351" s="227">
        <v>0</v>
      </c>
      <c r="AV351" s="227" t="s">
        <v>77</v>
      </c>
      <c r="AW351" s="227" t="s">
        <v>218</v>
      </c>
      <c r="AX351" s="227">
        <v>3</v>
      </c>
      <c r="AY351" s="227" t="s">
        <v>187</v>
      </c>
      <c r="AZ351" s="227">
        <v>1</v>
      </c>
      <c r="BA351" s="227" t="s">
        <v>236</v>
      </c>
      <c r="BB351" s="227" t="s">
        <v>675</v>
      </c>
      <c r="BC351" s="227">
        <v>3</v>
      </c>
      <c r="BD351" s="227" t="s">
        <v>229</v>
      </c>
      <c r="BE351" s="227">
        <v>0</v>
      </c>
      <c r="BF351" s="227" t="s">
        <v>236</v>
      </c>
      <c r="BG351" s="227">
        <v>0</v>
      </c>
      <c r="BH351" s="227">
        <v>0</v>
      </c>
      <c r="BI351" s="227">
        <v>0</v>
      </c>
      <c r="BJ351" s="227">
        <v>0</v>
      </c>
      <c r="BK351" s="227">
        <v>0</v>
      </c>
      <c r="BL351" s="17">
        <v>12</v>
      </c>
      <c r="BM351" s="142"/>
      <c r="BN351" s="142"/>
      <c r="BO351" s="142"/>
      <c r="BP351" s="143">
        <v>2024</v>
      </c>
      <c r="BQ351" s="126" t="s">
        <v>171</v>
      </c>
      <c r="BT351" s="221" t="s">
        <v>3269</v>
      </c>
      <c r="BU351" s="118">
        <v>2</v>
      </c>
      <c r="BV351" s="17">
        <v>0</v>
      </c>
      <c r="BW351" s="17">
        <v>0</v>
      </c>
      <c r="BX351" s="17">
        <v>3</v>
      </c>
      <c r="BY351" s="17">
        <v>1</v>
      </c>
      <c r="BZ351" s="17">
        <v>0</v>
      </c>
      <c r="CA351" s="17"/>
      <c r="CB351" s="17">
        <v>6</v>
      </c>
      <c r="CC351" s="121">
        <v>12</v>
      </c>
      <c r="CD351" s="17"/>
      <c r="CE351" s="118">
        <v>0</v>
      </c>
      <c r="CF351" s="17">
        <v>2</v>
      </c>
      <c r="CG351" s="17">
        <v>0</v>
      </c>
      <c r="CH351" s="17">
        <v>0</v>
      </c>
      <c r="CI351" s="17">
        <v>0</v>
      </c>
      <c r="CJ351" s="17">
        <v>1</v>
      </c>
      <c r="CK351" s="17">
        <v>0</v>
      </c>
      <c r="CL351" s="121">
        <v>3</v>
      </c>
      <c r="CM351" s="17" t="s">
        <v>3270</v>
      </c>
      <c r="CN351" s="17" t="s">
        <v>1107</v>
      </c>
      <c r="CO351" s="17" t="s">
        <v>3271</v>
      </c>
      <c r="CP351" s="17">
        <v>1</v>
      </c>
      <c r="CQ351" s="118">
        <v>1</v>
      </c>
      <c r="CR351" s="17">
        <v>0</v>
      </c>
      <c r="CS351" s="124" t="s">
        <v>676</v>
      </c>
      <c r="CY351" s="141"/>
      <c r="CZ351" s="140"/>
      <c r="DC351" s="141"/>
      <c r="DD351" s="142"/>
      <c r="DF351" s="137"/>
      <c r="DG351" s="17" t="s">
        <v>1224</v>
      </c>
      <c r="DI351" s="126" t="s">
        <v>2627</v>
      </c>
      <c r="DJ351" s="118">
        <v>20</v>
      </c>
      <c r="DK351" s="118" t="s">
        <v>3272</v>
      </c>
      <c r="DL351" s="141"/>
      <c r="DM351" s="17" t="s">
        <v>3273</v>
      </c>
      <c r="DN351" s="139"/>
      <c r="DQ351" s="141"/>
      <c r="DY351" s="140"/>
      <c r="ED351" s="141"/>
      <c r="EK351" s="140"/>
      <c r="EL351" s="127"/>
      <c r="EM351" s="118">
        <v>70</v>
      </c>
      <c r="EN351" s="17">
        <v>6</v>
      </c>
      <c r="EO351" s="141"/>
      <c r="EP351" s="17">
        <v>48</v>
      </c>
      <c r="EQ351" s="140"/>
      <c r="ER351" s="141"/>
      <c r="EZ351" s="141"/>
      <c r="FB351" s="140"/>
      <c r="FI351" s="141"/>
      <c r="FK351" s="140"/>
      <c r="FZ351" s="141"/>
      <c r="GB351" s="137"/>
      <c r="GH351" s="141"/>
      <c r="GI351" s="137"/>
      <c r="GN351" s="141"/>
      <c r="GO351" s="137"/>
      <c r="GU351" s="141"/>
      <c r="GV351" s="137"/>
      <c r="GW351" s="124"/>
      <c r="GX351" s="124"/>
      <c r="GY351" s="141"/>
      <c r="GZ351" s="140"/>
      <c r="HA351" s="141"/>
      <c r="HC351" s="140"/>
      <c r="HS351" s="141"/>
      <c r="HT351" s="17" t="s">
        <v>3274</v>
      </c>
    </row>
    <row r="352" spans="1:228" s="138" customFormat="1" ht="12">
      <c r="A352" s="118">
        <v>346</v>
      </c>
      <c r="B352" s="17" t="s">
        <v>2082</v>
      </c>
      <c r="C352" s="17">
        <v>0</v>
      </c>
      <c r="D352" s="139" t="s">
        <v>663</v>
      </c>
      <c r="E352" s="124" t="s">
        <v>1625</v>
      </c>
      <c r="F352" s="17" t="s">
        <v>2331</v>
      </c>
      <c r="G352" s="17" t="s">
        <v>79</v>
      </c>
      <c r="H352" s="119">
        <v>-17.876694000000001</v>
      </c>
      <c r="I352" s="120">
        <v>-63.161723000000002</v>
      </c>
      <c r="J352" s="17" t="s">
        <v>303</v>
      </c>
      <c r="K352" s="17" t="s">
        <v>176</v>
      </c>
      <c r="L352" s="17" t="s">
        <v>304</v>
      </c>
      <c r="M352" s="121" t="s">
        <v>177</v>
      </c>
      <c r="N352" s="122">
        <v>40</v>
      </c>
      <c r="O352" s="123" t="s">
        <v>78</v>
      </c>
      <c r="P352" s="17" t="s">
        <v>178</v>
      </c>
      <c r="Q352" s="121" t="s">
        <v>179</v>
      </c>
      <c r="R352" s="124">
        <v>3</v>
      </c>
      <c r="S352" s="124">
        <v>3</v>
      </c>
      <c r="T352" s="124">
        <v>0</v>
      </c>
      <c r="U352" s="124">
        <v>0</v>
      </c>
      <c r="V352" s="124">
        <v>0</v>
      </c>
      <c r="W352" s="124">
        <v>3</v>
      </c>
      <c r="X352" s="124">
        <v>3</v>
      </c>
      <c r="Y352" s="125">
        <v>0</v>
      </c>
      <c r="Z352" s="17">
        <v>12</v>
      </c>
      <c r="AA352" s="142"/>
      <c r="AB352" s="127" t="s">
        <v>1215</v>
      </c>
      <c r="AC352" s="227" t="s">
        <v>744</v>
      </c>
      <c r="AD352" s="227">
        <v>3</v>
      </c>
      <c r="AE352" s="227" t="s">
        <v>181</v>
      </c>
      <c r="AF352" s="227">
        <v>1</v>
      </c>
      <c r="AG352" s="227" t="s">
        <v>182</v>
      </c>
      <c r="AH352" s="227" t="s">
        <v>188</v>
      </c>
      <c r="AI352" s="227">
        <v>3</v>
      </c>
      <c r="AJ352" s="227" t="s">
        <v>727</v>
      </c>
      <c r="AK352" s="227">
        <v>1</v>
      </c>
      <c r="AL352" s="227" t="s">
        <v>189</v>
      </c>
      <c r="AM352" s="227" t="s">
        <v>77</v>
      </c>
      <c r="AN352" s="227">
        <v>0</v>
      </c>
      <c r="AO352" s="227" t="s">
        <v>77</v>
      </c>
      <c r="AP352" s="227">
        <v>0</v>
      </c>
      <c r="AQ352" s="227" t="s">
        <v>77</v>
      </c>
      <c r="AR352" s="227" t="s">
        <v>77</v>
      </c>
      <c r="AS352" s="227">
        <v>0</v>
      </c>
      <c r="AT352" s="227" t="s">
        <v>77</v>
      </c>
      <c r="AU352" s="227" t="s">
        <v>77</v>
      </c>
      <c r="AV352" s="227" t="s">
        <v>77</v>
      </c>
      <c r="AW352" s="227" t="s">
        <v>666</v>
      </c>
      <c r="AX352" s="227">
        <v>3</v>
      </c>
      <c r="AY352" s="227" t="s">
        <v>667</v>
      </c>
      <c r="AZ352" s="227">
        <v>0</v>
      </c>
      <c r="BA352" s="227" t="s">
        <v>189</v>
      </c>
      <c r="BB352" s="227" t="s">
        <v>930</v>
      </c>
      <c r="BC352" s="227">
        <v>3</v>
      </c>
      <c r="BD352" s="227" t="s">
        <v>782</v>
      </c>
      <c r="BE352" s="227">
        <v>0</v>
      </c>
      <c r="BF352" s="227" t="s">
        <v>189</v>
      </c>
      <c r="BG352" s="227">
        <v>0</v>
      </c>
      <c r="BH352" s="227">
        <v>0</v>
      </c>
      <c r="BI352" s="227">
        <v>0</v>
      </c>
      <c r="BJ352" s="227">
        <v>0</v>
      </c>
      <c r="BK352" s="227">
        <v>0</v>
      </c>
      <c r="BL352" s="17">
        <v>12</v>
      </c>
      <c r="BM352" s="142"/>
      <c r="BN352" s="142"/>
      <c r="BO352" s="142"/>
      <c r="BP352" s="143">
        <v>2024</v>
      </c>
      <c r="BQ352" s="126" t="s">
        <v>171</v>
      </c>
      <c r="BT352" s="221" t="s">
        <v>3275</v>
      </c>
      <c r="BU352" s="118">
        <v>3</v>
      </c>
      <c r="BV352" s="17">
        <v>0</v>
      </c>
      <c r="BW352" s="17">
        <v>0</v>
      </c>
      <c r="BX352" s="17">
        <v>0</v>
      </c>
      <c r="BY352" s="17">
        <v>1</v>
      </c>
      <c r="BZ352" s="17">
        <v>1</v>
      </c>
      <c r="CA352" s="17"/>
      <c r="CB352" s="17">
        <v>5</v>
      </c>
      <c r="CC352" s="121">
        <v>12</v>
      </c>
      <c r="CD352" s="17"/>
      <c r="CE352" s="118">
        <v>1</v>
      </c>
      <c r="CF352" s="17">
        <v>0</v>
      </c>
      <c r="CG352" s="17">
        <v>0</v>
      </c>
      <c r="CH352" s="17">
        <v>0</v>
      </c>
      <c r="CI352" s="17">
        <v>0</v>
      </c>
      <c r="CJ352" s="17">
        <v>1</v>
      </c>
      <c r="CK352" s="17">
        <v>0</v>
      </c>
      <c r="CL352" s="121">
        <v>2</v>
      </c>
      <c r="CM352" s="17" t="s">
        <v>3276</v>
      </c>
      <c r="CN352" s="17" t="s">
        <v>1107</v>
      </c>
      <c r="CO352" s="17" t="s">
        <v>3182</v>
      </c>
      <c r="CP352" s="17">
        <v>1</v>
      </c>
      <c r="CQ352" s="118">
        <v>0</v>
      </c>
      <c r="CR352" s="17">
        <v>1</v>
      </c>
      <c r="CS352" s="124"/>
      <c r="CT352" s="138" t="s">
        <v>677</v>
      </c>
      <c r="CY352" s="141"/>
      <c r="CZ352" s="140"/>
      <c r="DC352" s="141"/>
      <c r="DD352" s="142"/>
      <c r="DF352" s="137"/>
      <c r="DG352" s="17" t="s">
        <v>1110</v>
      </c>
      <c r="DI352" s="126" t="s">
        <v>2715</v>
      </c>
      <c r="DJ352" s="118">
        <v>17</v>
      </c>
      <c r="DK352" s="118" t="s">
        <v>3277</v>
      </c>
      <c r="DL352" s="141"/>
      <c r="DM352" s="17" t="s">
        <v>3066</v>
      </c>
      <c r="DN352" s="139"/>
      <c r="DQ352" s="141"/>
      <c r="DY352" s="140"/>
      <c r="ED352" s="141"/>
      <c r="EK352" s="140"/>
      <c r="EL352" s="127"/>
      <c r="EM352" s="118">
        <v>70</v>
      </c>
      <c r="EN352" s="17">
        <v>5</v>
      </c>
      <c r="EO352" s="141"/>
      <c r="EP352" s="17">
        <v>59</v>
      </c>
      <c r="EQ352" s="140"/>
      <c r="ER352" s="141"/>
      <c r="EZ352" s="141"/>
      <c r="FB352" s="140"/>
      <c r="FI352" s="141"/>
      <c r="FK352" s="140"/>
      <c r="FZ352" s="141"/>
      <c r="GB352" s="137"/>
      <c r="GH352" s="141"/>
      <c r="GI352" s="137"/>
      <c r="GN352" s="141"/>
      <c r="GO352" s="137"/>
      <c r="GU352" s="141"/>
      <c r="GV352" s="137"/>
      <c r="GW352" s="124"/>
      <c r="GX352" s="124"/>
      <c r="GY352" s="141"/>
      <c r="GZ352" s="140"/>
      <c r="HA352" s="141"/>
      <c r="HC352" s="140"/>
      <c r="HS352" s="141"/>
      <c r="HT352" s="17" t="s">
        <v>3278</v>
      </c>
    </row>
    <row r="353" spans="1:228" s="138" customFormat="1" ht="12">
      <c r="A353" s="118">
        <v>347</v>
      </c>
      <c r="B353" s="17">
        <v>0</v>
      </c>
      <c r="C353" s="17">
        <v>0</v>
      </c>
      <c r="D353" s="139" t="s">
        <v>663</v>
      </c>
      <c r="E353" s="124" t="s">
        <v>1948</v>
      </c>
      <c r="F353" s="17" t="s">
        <v>2332</v>
      </c>
      <c r="G353" s="17" t="s">
        <v>79</v>
      </c>
      <c r="H353" s="119">
        <v>-17.7898</v>
      </c>
      <c r="I353" s="120">
        <v>-63.171999999999997</v>
      </c>
      <c r="J353" s="17" t="s">
        <v>303</v>
      </c>
      <c r="K353" s="17" t="s">
        <v>176</v>
      </c>
      <c r="L353" s="17" t="s">
        <v>304</v>
      </c>
      <c r="M353" s="121" t="s">
        <v>177</v>
      </c>
      <c r="N353" s="122">
        <v>10</v>
      </c>
      <c r="O353" s="123" t="s">
        <v>610</v>
      </c>
      <c r="P353" s="17" t="s">
        <v>196</v>
      </c>
      <c r="Q353" s="121" t="s">
        <v>179</v>
      </c>
      <c r="R353" s="124">
        <v>3</v>
      </c>
      <c r="S353" s="124">
        <v>3</v>
      </c>
      <c r="T353" s="124">
        <v>0</v>
      </c>
      <c r="U353" s="124">
        <v>3</v>
      </c>
      <c r="V353" s="124">
        <v>3</v>
      </c>
      <c r="W353" s="124">
        <v>3</v>
      </c>
      <c r="X353" s="124">
        <v>0</v>
      </c>
      <c r="Y353" s="125">
        <v>0</v>
      </c>
      <c r="Z353" s="17">
        <v>15</v>
      </c>
      <c r="AA353" s="142"/>
      <c r="AB353" s="127" t="s">
        <v>180</v>
      </c>
      <c r="AC353" s="227" t="s">
        <v>212</v>
      </c>
      <c r="AD353" s="227">
        <v>3</v>
      </c>
      <c r="AE353" s="227" t="s">
        <v>181</v>
      </c>
      <c r="AF353" s="227">
        <v>1</v>
      </c>
      <c r="AG353" s="227" t="s">
        <v>211</v>
      </c>
      <c r="AH353" s="227" t="s">
        <v>232</v>
      </c>
      <c r="AI353" s="227">
        <v>3</v>
      </c>
      <c r="AJ353" s="227" t="s">
        <v>184</v>
      </c>
      <c r="AK353" s="227">
        <v>1</v>
      </c>
      <c r="AL353" s="227" t="s">
        <v>236</v>
      </c>
      <c r="AM353" s="227" t="s">
        <v>185</v>
      </c>
      <c r="AN353" s="227">
        <v>3</v>
      </c>
      <c r="AO353" s="227" t="s">
        <v>184</v>
      </c>
      <c r="AP353" s="227">
        <v>1</v>
      </c>
      <c r="AQ353" s="227" t="s">
        <v>236</v>
      </c>
      <c r="AR353" s="227" t="s">
        <v>198</v>
      </c>
      <c r="AS353" s="227">
        <v>3</v>
      </c>
      <c r="AT353" s="227" t="s">
        <v>187</v>
      </c>
      <c r="AU353" s="227">
        <v>1</v>
      </c>
      <c r="AV353" s="227" t="s">
        <v>236</v>
      </c>
      <c r="AW353" s="227" t="s">
        <v>218</v>
      </c>
      <c r="AX353" s="227">
        <v>3</v>
      </c>
      <c r="AY353" s="227" t="s">
        <v>229</v>
      </c>
      <c r="AZ353" s="227">
        <v>0</v>
      </c>
      <c r="BA353" s="227" t="s">
        <v>236</v>
      </c>
      <c r="BB353" s="227" t="s">
        <v>77</v>
      </c>
      <c r="BC353" s="227">
        <v>0</v>
      </c>
      <c r="BD353" s="227" t="s">
        <v>77</v>
      </c>
      <c r="BE353" s="227">
        <v>0</v>
      </c>
      <c r="BF353" s="227" t="s">
        <v>77</v>
      </c>
      <c r="BG353" s="227">
        <v>0</v>
      </c>
      <c r="BH353" s="227">
        <v>0</v>
      </c>
      <c r="BI353" s="227">
        <v>0</v>
      </c>
      <c r="BJ353" s="227">
        <v>0</v>
      </c>
      <c r="BK353" s="227">
        <v>0</v>
      </c>
      <c r="BL353" s="17">
        <v>15</v>
      </c>
      <c r="BM353" s="142"/>
      <c r="BN353" s="142"/>
      <c r="BO353" s="142"/>
      <c r="BP353" s="143">
        <v>2024</v>
      </c>
      <c r="BQ353" s="126" t="s">
        <v>171</v>
      </c>
      <c r="BT353" s="221" t="s">
        <v>3279</v>
      </c>
      <c r="BU353" s="118">
        <v>3</v>
      </c>
      <c r="BV353" s="17">
        <v>0</v>
      </c>
      <c r="BW353" s="17">
        <v>0</v>
      </c>
      <c r="BX353" s="17">
        <v>3</v>
      </c>
      <c r="BY353" s="17">
        <v>0</v>
      </c>
      <c r="BZ353" s="17">
        <v>0</v>
      </c>
      <c r="CA353" s="17"/>
      <c r="CB353" s="17">
        <v>6</v>
      </c>
      <c r="CC353" s="121">
        <v>15</v>
      </c>
      <c r="CD353" s="17"/>
      <c r="CE353" s="118">
        <v>0</v>
      </c>
      <c r="CF353" s="17">
        <v>0</v>
      </c>
      <c r="CG353" s="17">
        <v>3</v>
      </c>
      <c r="CH353" s="17">
        <v>0</v>
      </c>
      <c r="CI353" s="17">
        <v>0</v>
      </c>
      <c r="CJ353" s="17">
        <v>0</v>
      </c>
      <c r="CK353" s="17">
        <v>0</v>
      </c>
      <c r="CL353" s="121">
        <v>3</v>
      </c>
      <c r="CM353" s="17" t="s">
        <v>3280</v>
      </c>
      <c r="CN353" s="17" t="s">
        <v>1089</v>
      </c>
      <c r="CO353" s="17" t="s">
        <v>1191</v>
      </c>
      <c r="CP353" s="17">
        <v>1</v>
      </c>
      <c r="CQ353" s="118">
        <v>1</v>
      </c>
      <c r="CR353" s="17">
        <v>0</v>
      </c>
      <c r="CS353" s="124" t="s">
        <v>676</v>
      </c>
      <c r="CY353" s="141"/>
      <c r="CZ353" s="140"/>
      <c r="DC353" s="141"/>
      <c r="DD353" s="142"/>
      <c r="DF353" s="137"/>
      <c r="DG353" s="17" t="s">
        <v>1118</v>
      </c>
      <c r="DI353" s="126" t="s">
        <v>2627</v>
      </c>
      <c r="DJ353" s="118">
        <v>20</v>
      </c>
      <c r="DK353" s="118" t="s">
        <v>3246</v>
      </c>
      <c r="DL353" s="141"/>
      <c r="DM353" s="17" t="s">
        <v>1156</v>
      </c>
      <c r="DN353" s="139"/>
      <c r="DQ353" s="141"/>
      <c r="DY353" s="140"/>
      <c r="ED353" s="141"/>
      <c r="EK353" s="140"/>
      <c r="EL353" s="127"/>
      <c r="EM353" s="118">
        <v>30</v>
      </c>
      <c r="EN353" s="17">
        <v>6</v>
      </c>
      <c r="EO353" s="141"/>
      <c r="EP353" s="17">
        <v>25</v>
      </c>
      <c r="EQ353" s="140"/>
      <c r="ER353" s="141"/>
      <c r="EZ353" s="141"/>
      <c r="FB353" s="140"/>
      <c r="FI353" s="141"/>
      <c r="FK353" s="140"/>
      <c r="FZ353" s="141"/>
      <c r="GB353" s="137"/>
      <c r="GH353" s="141"/>
      <c r="GI353" s="137"/>
      <c r="GN353" s="141"/>
      <c r="GO353" s="137"/>
      <c r="GU353" s="141"/>
      <c r="GV353" s="137"/>
      <c r="GW353" s="124"/>
      <c r="GX353" s="124"/>
      <c r="GY353" s="141"/>
      <c r="GZ353" s="140"/>
      <c r="HA353" s="141"/>
      <c r="HC353" s="140"/>
      <c r="HS353" s="141"/>
      <c r="HT353" s="17" t="s">
        <v>3281</v>
      </c>
    </row>
    <row r="354" spans="1:228" s="138" customFormat="1" ht="12">
      <c r="A354" s="118">
        <v>348</v>
      </c>
      <c r="B354" s="17" t="s">
        <v>555</v>
      </c>
      <c r="C354" s="17">
        <v>0</v>
      </c>
      <c r="D354" s="139" t="s">
        <v>663</v>
      </c>
      <c r="E354" s="124" t="s">
        <v>1632</v>
      </c>
      <c r="F354" s="17" t="s">
        <v>2333</v>
      </c>
      <c r="G354" s="17" t="s">
        <v>79</v>
      </c>
      <c r="H354" s="119">
        <v>-17.832191999999999</v>
      </c>
      <c r="I354" s="120">
        <v>-63.131225999999998</v>
      </c>
      <c r="J354" s="17" t="s">
        <v>303</v>
      </c>
      <c r="K354" s="17" t="s">
        <v>176</v>
      </c>
      <c r="L354" s="17" t="s">
        <v>304</v>
      </c>
      <c r="M354" s="121" t="s">
        <v>177</v>
      </c>
      <c r="N354" s="122">
        <v>25</v>
      </c>
      <c r="O354" s="123" t="s">
        <v>78</v>
      </c>
      <c r="P354" s="17" t="s">
        <v>178</v>
      </c>
      <c r="Q354" s="121" t="s">
        <v>179</v>
      </c>
      <c r="R354" s="124">
        <v>3</v>
      </c>
      <c r="S354" s="124">
        <v>3</v>
      </c>
      <c r="T354" s="124">
        <v>0</v>
      </c>
      <c r="U354" s="124">
        <v>0</v>
      </c>
      <c r="V354" s="124">
        <v>0</v>
      </c>
      <c r="W354" s="124">
        <v>3</v>
      </c>
      <c r="X354" s="124">
        <v>3</v>
      </c>
      <c r="Y354" s="125">
        <v>0</v>
      </c>
      <c r="Z354" s="17">
        <v>12</v>
      </c>
      <c r="AA354" s="142"/>
      <c r="AB354" s="127" t="s">
        <v>333</v>
      </c>
      <c r="AC354" s="227" t="s">
        <v>673</v>
      </c>
      <c r="AD354" s="227">
        <v>3</v>
      </c>
      <c r="AE354" s="227" t="s">
        <v>181</v>
      </c>
      <c r="AF354" s="227">
        <v>1</v>
      </c>
      <c r="AG354" s="227" t="s">
        <v>182</v>
      </c>
      <c r="AH354" s="227" t="s">
        <v>183</v>
      </c>
      <c r="AI354" s="227">
        <v>3</v>
      </c>
      <c r="AJ354" s="227" t="s">
        <v>184</v>
      </c>
      <c r="AK354" s="227">
        <v>1</v>
      </c>
      <c r="AL354" s="227" t="s">
        <v>182</v>
      </c>
      <c r="AM354" s="227" t="s">
        <v>77</v>
      </c>
      <c r="AN354" s="227">
        <v>0</v>
      </c>
      <c r="AO354" s="227" t="s">
        <v>77</v>
      </c>
      <c r="AP354" s="227">
        <v>0</v>
      </c>
      <c r="AQ354" s="227" t="s">
        <v>77</v>
      </c>
      <c r="AR354" s="227" t="s">
        <v>77</v>
      </c>
      <c r="AS354" s="227">
        <v>0</v>
      </c>
      <c r="AT354" s="227" t="s">
        <v>77</v>
      </c>
      <c r="AU354" s="227">
        <v>0</v>
      </c>
      <c r="AV354" s="227" t="s">
        <v>77</v>
      </c>
      <c r="AW354" s="227" t="s">
        <v>186</v>
      </c>
      <c r="AX354" s="227">
        <v>3</v>
      </c>
      <c r="AY354" s="227" t="s">
        <v>325</v>
      </c>
      <c r="AZ354" s="227">
        <v>1</v>
      </c>
      <c r="BA354" s="227" t="s">
        <v>214</v>
      </c>
      <c r="BB354" s="227" t="s">
        <v>930</v>
      </c>
      <c r="BC354" s="227">
        <v>3</v>
      </c>
      <c r="BD354" s="227" t="s">
        <v>326</v>
      </c>
      <c r="BE354" s="227">
        <v>0</v>
      </c>
      <c r="BF354" s="227" t="s">
        <v>214</v>
      </c>
      <c r="BG354" s="227">
        <v>0</v>
      </c>
      <c r="BH354" s="227">
        <v>0</v>
      </c>
      <c r="BI354" s="227">
        <v>0</v>
      </c>
      <c r="BJ354" s="227">
        <v>0</v>
      </c>
      <c r="BK354" s="227">
        <v>0</v>
      </c>
      <c r="BL354" s="17">
        <v>12</v>
      </c>
      <c r="BM354" s="142"/>
      <c r="BN354" s="142"/>
      <c r="BO354" s="142"/>
      <c r="BP354" s="143">
        <v>2024</v>
      </c>
      <c r="BQ354" s="126" t="s">
        <v>171</v>
      </c>
      <c r="BT354" s="221" t="s">
        <v>3282</v>
      </c>
      <c r="BU354" s="118">
        <v>2</v>
      </c>
      <c r="BV354" s="17">
        <v>0</v>
      </c>
      <c r="BW354" s="17">
        <v>0</v>
      </c>
      <c r="BX354" s="17">
        <v>0</v>
      </c>
      <c r="BY354" s="17">
        <v>1</v>
      </c>
      <c r="BZ354" s="17">
        <v>0</v>
      </c>
      <c r="CA354" s="17"/>
      <c r="CB354" s="17">
        <v>3</v>
      </c>
      <c r="CC354" s="121">
        <v>12</v>
      </c>
      <c r="CD354" s="17"/>
      <c r="CE354" s="118">
        <v>2</v>
      </c>
      <c r="CF354" s="17">
        <v>0</v>
      </c>
      <c r="CG354" s="17">
        <v>0</v>
      </c>
      <c r="CH354" s="17">
        <v>0</v>
      </c>
      <c r="CI354" s="17">
        <v>0</v>
      </c>
      <c r="CJ354" s="17">
        <v>2</v>
      </c>
      <c r="CK354" s="17">
        <v>0</v>
      </c>
      <c r="CL354" s="121">
        <v>4</v>
      </c>
      <c r="CM354" s="17" t="s">
        <v>3283</v>
      </c>
      <c r="CN354" s="17" t="s">
        <v>1107</v>
      </c>
      <c r="CO354" s="17" t="s">
        <v>3284</v>
      </c>
      <c r="CP354" s="17">
        <v>1</v>
      </c>
      <c r="CQ354" s="118">
        <v>0</v>
      </c>
      <c r="CR354" s="17">
        <v>0</v>
      </c>
      <c r="CS354" s="124"/>
      <c r="CY354" s="141"/>
      <c r="CZ354" s="140"/>
      <c r="DC354" s="141"/>
      <c r="DD354" s="142"/>
      <c r="DF354" s="137"/>
      <c r="DG354" s="17" t="s">
        <v>1224</v>
      </c>
      <c r="DI354" s="126" t="s">
        <v>2629</v>
      </c>
      <c r="DJ354" s="118">
        <v>3</v>
      </c>
      <c r="DK354" s="118" t="s">
        <v>3285</v>
      </c>
      <c r="DL354" s="141"/>
      <c r="DM354" s="17" t="s">
        <v>3252</v>
      </c>
      <c r="DN354" s="139"/>
      <c r="DQ354" s="141"/>
      <c r="DY354" s="140"/>
      <c r="ED354" s="141"/>
      <c r="EK354" s="140"/>
      <c r="EL354" s="127"/>
      <c r="EM354" s="118">
        <v>50</v>
      </c>
      <c r="EN354" s="17">
        <v>3</v>
      </c>
      <c r="EO354" s="141"/>
      <c r="EP354" s="17">
        <v>42</v>
      </c>
      <c r="EQ354" s="140"/>
      <c r="ER354" s="141"/>
      <c r="EZ354" s="141"/>
      <c r="FB354" s="140"/>
      <c r="FI354" s="141"/>
      <c r="FK354" s="140"/>
      <c r="FZ354" s="141"/>
      <c r="GB354" s="137"/>
      <c r="GH354" s="141"/>
      <c r="GI354" s="137"/>
      <c r="GN354" s="141"/>
      <c r="GO354" s="137"/>
      <c r="GU354" s="141"/>
      <c r="GV354" s="137"/>
      <c r="GW354" s="124"/>
      <c r="GX354" s="124"/>
      <c r="GY354" s="141"/>
      <c r="GZ354" s="140"/>
      <c r="HA354" s="141"/>
      <c r="HC354" s="140"/>
      <c r="HS354" s="141"/>
      <c r="HT354" s="17" t="s">
        <v>3286</v>
      </c>
    </row>
    <row r="355" spans="1:228" s="138" customFormat="1" ht="12">
      <c r="A355" s="118">
        <v>349</v>
      </c>
      <c r="B355" s="17" t="s">
        <v>1054</v>
      </c>
      <c r="C355" s="17">
        <v>0</v>
      </c>
      <c r="D355" s="139" t="s">
        <v>663</v>
      </c>
      <c r="E355" s="124" t="s">
        <v>1856</v>
      </c>
      <c r="F355" s="17" t="s">
        <v>2334</v>
      </c>
      <c r="G355" s="17" t="s">
        <v>79</v>
      </c>
      <c r="H355" s="119">
        <v>-19.781555999999998</v>
      </c>
      <c r="I355" s="120">
        <v>-65.973793999999998</v>
      </c>
      <c r="J355" s="17">
        <v>0</v>
      </c>
      <c r="K355" s="17" t="s">
        <v>179</v>
      </c>
      <c r="L355" s="17" t="s">
        <v>179</v>
      </c>
      <c r="M355" s="121" t="s">
        <v>1064</v>
      </c>
      <c r="N355" s="122">
        <v>40</v>
      </c>
      <c r="O355" s="123" t="s">
        <v>78</v>
      </c>
      <c r="P355" s="17" t="s">
        <v>202</v>
      </c>
      <c r="Q355" s="121">
        <v>0</v>
      </c>
      <c r="R355" s="124">
        <v>0</v>
      </c>
      <c r="S355" s="124">
        <v>0</v>
      </c>
      <c r="T355" s="124">
        <v>3</v>
      </c>
      <c r="U355" s="124">
        <v>0</v>
      </c>
      <c r="V355" s="124">
        <v>2</v>
      </c>
      <c r="W355" s="124">
        <v>1</v>
      </c>
      <c r="X355" s="124">
        <v>0</v>
      </c>
      <c r="Y355" s="125">
        <v>0</v>
      </c>
      <c r="Z355" s="17">
        <v>6</v>
      </c>
      <c r="AA355" s="142"/>
      <c r="AB355" s="127" t="s">
        <v>1346</v>
      </c>
      <c r="AC355" s="227" t="s">
        <v>257</v>
      </c>
      <c r="AD355" s="227">
        <v>3</v>
      </c>
      <c r="AE355" s="227" t="s">
        <v>853</v>
      </c>
      <c r="AF355" s="227">
        <v>1</v>
      </c>
      <c r="AG355" s="227" t="s">
        <v>189</v>
      </c>
      <c r="AH355" s="227" t="s">
        <v>1057</v>
      </c>
      <c r="AI355" s="227">
        <v>0</v>
      </c>
      <c r="AJ355" s="227" t="s">
        <v>854</v>
      </c>
      <c r="AK355" s="227">
        <v>2</v>
      </c>
      <c r="AL355" s="227" t="s">
        <v>189</v>
      </c>
      <c r="AM355" s="227" t="s">
        <v>77</v>
      </c>
      <c r="AN355" s="227">
        <v>0</v>
      </c>
      <c r="AO355" s="227" t="s">
        <v>77</v>
      </c>
      <c r="AP355" s="227">
        <v>2</v>
      </c>
      <c r="AQ355" s="227" t="s">
        <v>77</v>
      </c>
      <c r="AR355" s="227" t="s">
        <v>537</v>
      </c>
      <c r="AS355" s="227">
        <v>2</v>
      </c>
      <c r="AT355" s="227" t="s">
        <v>325</v>
      </c>
      <c r="AU355" s="227">
        <v>1</v>
      </c>
      <c r="AV355" s="227" t="s">
        <v>189</v>
      </c>
      <c r="AW355" s="227" t="s">
        <v>238</v>
      </c>
      <c r="AX355" s="227">
        <v>1</v>
      </c>
      <c r="AY355" s="227" t="s">
        <v>326</v>
      </c>
      <c r="AZ355" s="227">
        <v>0</v>
      </c>
      <c r="BA355" s="227" t="s">
        <v>189</v>
      </c>
      <c r="BB355" s="227" t="s">
        <v>77</v>
      </c>
      <c r="BC355" s="227">
        <v>0</v>
      </c>
      <c r="BD355" s="227" t="s">
        <v>77</v>
      </c>
      <c r="BE355" s="227">
        <v>0</v>
      </c>
      <c r="BF355" s="227" t="s">
        <v>77</v>
      </c>
      <c r="BG355" s="227" t="s">
        <v>77</v>
      </c>
      <c r="BH355" s="227">
        <v>0</v>
      </c>
      <c r="BI355" s="227" t="s">
        <v>77</v>
      </c>
      <c r="BJ355" s="227">
        <v>0</v>
      </c>
      <c r="BK355" s="227" t="s">
        <v>77</v>
      </c>
      <c r="BL355" s="17">
        <v>6</v>
      </c>
      <c r="BM355" s="142"/>
      <c r="BN355" s="142"/>
      <c r="BO355" s="142"/>
      <c r="BP355" s="143">
        <v>2024</v>
      </c>
      <c r="BQ355" s="126" t="s">
        <v>171</v>
      </c>
      <c r="BT355" s="221" t="s">
        <v>3287</v>
      </c>
      <c r="BU355" s="118">
        <v>0</v>
      </c>
      <c r="BV355" s="17">
        <v>1</v>
      </c>
      <c r="BW355" s="17">
        <v>0</v>
      </c>
      <c r="BX355" s="17">
        <v>0</v>
      </c>
      <c r="BY355" s="17">
        <v>0</v>
      </c>
      <c r="BZ355" s="17">
        <v>0</v>
      </c>
      <c r="CA355" s="17"/>
      <c r="CB355" s="17">
        <v>1</v>
      </c>
      <c r="CC355" s="121">
        <v>6</v>
      </c>
      <c r="CD355" s="17"/>
      <c r="CE355" s="118">
        <v>0</v>
      </c>
      <c r="CF355" s="17">
        <v>0</v>
      </c>
      <c r="CG355" s="17">
        <v>0</v>
      </c>
      <c r="CH355" s="17">
        <v>0</v>
      </c>
      <c r="CI355" s="17">
        <v>0</v>
      </c>
      <c r="CJ355" s="17">
        <v>1</v>
      </c>
      <c r="CK355" s="17">
        <v>0</v>
      </c>
      <c r="CL355" s="121">
        <v>1</v>
      </c>
      <c r="CM355" s="17" t="s">
        <v>3288</v>
      </c>
      <c r="CN355" s="17" t="s">
        <v>1549</v>
      </c>
      <c r="CO355" s="17" t="s">
        <v>1116</v>
      </c>
      <c r="CP355" s="17">
        <v>1</v>
      </c>
      <c r="CQ355" s="118">
        <v>0</v>
      </c>
      <c r="CR355" s="17">
        <v>0</v>
      </c>
      <c r="CS355" s="124"/>
      <c r="CY355" s="141"/>
      <c r="CZ355" s="140"/>
      <c r="DC355" s="141"/>
      <c r="DD355" s="142"/>
      <c r="DF355" s="137"/>
      <c r="DG355" s="17" t="s">
        <v>1289</v>
      </c>
      <c r="DI355" s="126" t="s">
        <v>2784</v>
      </c>
      <c r="DJ355" s="118">
        <v>9</v>
      </c>
      <c r="DK355" s="118" t="s">
        <v>1599</v>
      </c>
      <c r="DL355" s="141"/>
      <c r="DM355" s="17" t="s">
        <v>1299</v>
      </c>
      <c r="DN355" s="139"/>
      <c r="DQ355" s="141"/>
      <c r="DY355" s="140"/>
      <c r="ED355" s="141"/>
      <c r="EK355" s="140"/>
      <c r="EL355" s="127"/>
      <c r="EM355" s="118">
        <v>70</v>
      </c>
      <c r="EN355" s="17">
        <v>1</v>
      </c>
      <c r="EO355" s="141"/>
      <c r="EP355" s="17">
        <v>59</v>
      </c>
      <c r="EQ355" s="140"/>
      <c r="ER355" s="141"/>
      <c r="EZ355" s="141"/>
      <c r="FB355" s="140"/>
      <c r="FI355" s="141"/>
      <c r="FK355" s="140"/>
      <c r="FZ355" s="141"/>
      <c r="GB355" s="137"/>
      <c r="GH355" s="141"/>
      <c r="GI355" s="137"/>
      <c r="GN355" s="141"/>
      <c r="GO355" s="137"/>
      <c r="GU355" s="141"/>
      <c r="GV355" s="137"/>
      <c r="GW355" s="124"/>
      <c r="GX355" s="124"/>
      <c r="GY355" s="141"/>
      <c r="GZ355" s="140"/>
      <c r="HA355" s="141"/>
      <c r="HC355" s="140"/>
      <c r="HS355" s="141"/>
      <c r="HT355" s="17" t="s">
        <v>3289</v>
      </c>
    </row>
    <row r="356" spans="1:228" s="138" customFormat="1" ht="12">
      <c r="A356" s="118">
        <v>350</v>
      </c>
      <c r="B356" s="17">
        <v>0</v>
      </c>
      <c r="C356" s="17">
        <v>0</v>
      </c>
      <c r="D356" s="139" t="s">
        <v>663</v>
      </c>
      <c r="E356" s="124" t="s">
        <v>1794</v>
      </c>
      <c r="F356" s="17" t="s">
        <v>2335</v>
      </c>
      <c r="G356" s="17" t="s">
        <v>79</v>
      </c>
      <c r="H356" s="119">
        <v>-17.789045000000002</v>
      </c>
      <c r="I356" s="120">
        <v>-63.152990000000003</v>
      </c>
      <c r="J356" s="17" t="s">
        <v>303</v>
      </c>
      <c r="K356" s="17" t="s">
        <v>176</v>
      </c>
      <c r="L356" s="17" t="s">
        <v>304</v>
      </c>
      <c r="M356" s="121" t="s">
        <v>177</v>
      </c>
      <c r="N356" s="122">
        <v>3</v>
      </c>
      <c r="O356" s="123" t="s">
        <v>809</v>
      </c>
      <c r="P356" s="17" t="s">
        <v>1083</v>
      </c>
      <c r="Q356" s="121" t="s">
        <v>179</v>
      </c>
      <c r="R356" s="124">
        <v>0</v>
      </c>
      <c r="S356" s="124">
        <v>0</v>
      </c>
      <c r="T356" s="124">
        <v>0</v>
      </c>
      <c r="U356" s="124">
        <v>4</v>
      </c>
      <c r="V356" s="124">
        <v>0</v>
      </c>
      <c r="W356" s="124">
        <v>4</v>
      </c>
      <c r="X356" s="124">
        <v>0</v>
      </c>
      <c r="Y356" s="125">
        <v>0</v>
      </c>
      <c r="Z356" s="17">
        <v>8</v>
      </c>
      <c r="AA356" s="142"/>
      <c r="AB356" s="127" t="s">
        <v>3290</v>
      </c>
      <c r="AC356" s="227" t="s">
        <v>77</v>
      </c>
      <c r="AD356" s="227">
        <v>0</v>
      </c>
      <c r="AE356" s="227" t="s">
        <v>77</v>
      </c>
      <c r="AF356" s="227">
        <v>0</v>
      </c>
      <c r="AG356" s="227" t="s">
        <v>77</v>
      </c>
      <c r="AH356" s="227" t="s">
        <v>77</v>
      </c>
      <c r="AI356" s="227">
        <v>0</v>
      </c>
      <c r="AJ356" s="227" t="s">
        <v>77</v>
      </c>
      <c r="AK356" s="227">
        <v>0</v>
      </c>
      <c r="AL356" s="227" t="s">
        <v>77</v>
      </c>
      <c r="AM356" s="227" t="s">
        <v>2336</v>
      </c>
      <c r="AN356" s="227">
        <v>4</v>
      </c>
      <c r="AO356" s="227" t="s">
        <v>2223</v>
      </c>
      <c r="AP356" s="227">
        <v>1</v>
      </c>
      <c r="AQ356" s="227" t="s">
        <v>195</v>
      </c>
      <c r="AR356" s="227" t="s">
        <v>77</v>
      </c>
      <c r="AS356" s="227">
        <v>0</v>
      </c>
      <c r="AT356" s="227" t="s">
        <v>77</v>
      </c>
      <c r="AU356" s="227">
        <v>0</v>
      </c>
      <c r="AV356" s="227" t="s">
        <v>77</v>
      </c>
      <c r="AW356" s="227" t="s">
        <v>2337</v>
      </c>
      <c r="AX356" s="227">
        <v>4</v>
      </c>
      <c r="AY356" s="227" t="s">
        <v>1014</v>
      </c>
      <c r="AZ356" s="227">
        <v>1</v>
      </c>
      <c r="BA356" s="227" t="s">
        <v>195</v>
      </c>
      <c r="BB356" s="227" t="s">
        <v>77</v>
      </c>
      <c r="BC356" s="227">
        <v>0</v>
      </c>
      <c r="BD356" s="227" t="s">
        <v>77</v>
      </c>
      <c r="BE356" s="227">
        <v>0</v>
      </c>
      <c r="BF356" s="227" t="s">
        <v>77</v>
      </c>
      <c r="BG356" s="227">
        <v>0</v>
      </c>
      <c r="BH356" s="227">
        <v>0</v>
      </c>
      <c r="BI356" s="227">
        <v>0</v>
      </c>
      <c r="BJ356" s="227">
        <v>0</v>
      </c>
      <c r="BK356" s="227">
        <v>0</v>
      </c>
      <c r="BL356" s="17">
        <v>8</v>
      </c>
      <c r="BM356" s="142"/>
      <c r="BN356" s="142"/>
      <c r="BO356" s="142"/>
      <c r="BP356" s="143">
        <v>2024</v>
      </c>
      <c r="BQ356" s="126" t="s">
        <v>172</v>
      </c>
      <c r="BT356" s="221" t="s">
        <v>3291</v>
      </c>
      <c r="BU356" s="118">
        <v>1</v>
      </c>
      <c r="BV356" s="17">
        <v>0</v>
      </c>
      <c r="BW356" s="17">
        <v>1</v>
      </c>
      <c r="BX356" s="17">
        <v>0</v>
      </c>
      <c r="BY356" s="17">
        <v>0</v>
      </c>
      <c r="BZ356" s="17">
        <v>0</v>
      </c>
      <c r="CA356" s="17"/>
      <c r="CB356" s="17">
        <v>2</v>
      </c>
      <c r="CC356" s="121">
        <v>8</v>
      </c>
      <c r="CD356" s="17"/>
      <c r="CE356" s="118">
        <v>0</v>
      </c>
      <c r="CF356" s="17">
        <v>0</v>
      </c>
      <c r="CG356" s="17">
        <v>1</v>
      </c>
      <c r="CH356" s="17">
        <v>0</v>
      </c>
      <c r="CI356" s="17">
        <v>0</v>
      </c>
      <c r="CJ356" s="17">
        <v>0</v>
      </c>
      <c r="CK356" s="17">
        <v>0</v>
      </c>
      <c r="CL356" s="121">
        <v>1</v>
      </c>
      <c r="CM356" s="17" t="s">
        <v>3292</v>
      </c>
      <c r="CN356" s="17" t="s">
        <v>1507</v>
      </c>
      <c r="CO356" s="17" t="s">
        <v>3293</v>
      </c>
      <c r="CP356" s="17">
        <v>1</v>
      </c>
      <c r="CQ356" s="118">
        <v>1</v>
      </c>
      <c r="CR356" s="17">
        <v>0</v>
      </c>
      <c r="CS356" s="124" t="s">
        <v>676</v>
      </c>
      <c r="CY356" s="141"/>
      <c r="CZ356" s="140"/>
      <c r="DC356" s="141"/>
      <c r="DD356" s="142"/>
      <c r="DF356" s="137"/>
      <c r="DG356" s="17" t="s">
        <v>3294</v>
      </c>
      <c r="DI356" s="126" t="s">
        <v>2796</v>
      </c>
      <c r="DJ356" s="118">
        <v>6</v>
      </c>
      <c r="DK356" s="118" t="s">
        <v>3295</v>
      </c>
      <c r="DL356" s="141"/>
      <c r="DM356" s="17" t="s">
        <v>1120</v>
      </c>
      <c r="DN356" s="139"/>
      <c r="DQ356" s="141"/>
      <c r="DY356" s="140"/>
      <c r="ED356" s="141"/>
      <c r="EK356" s="140"/>
      <c r="EL356" s="127"/>
      <c r="EM356" s="118">
        <v>30</v>
      </c>
      <c r="EN356" s="17">
        <v>2</v>
      </c>
      <c r="EO356" s="141"/>
      <c r="EP356" s="17">
        <v>17</v>
      </c>
      <c r="EQ356" s="140"/>
      <c r="ER356" s="141"/>
      <c r="EZ356" s="141"/>
      <c r="FB356" s="140"/>
      <c r="FI356" s="141"/>
      <c r="FK356" s="140"/>
      <c r="FZ356" s="141"/>
      <c r="GB356" s="137"/>
      <c r="GH356" s="141"/>
      <c r="GI356" s="137"/>
      <c r="GN356" s="141"/>
      <c r="GO356" s="137"/>
      <c r="GU356" s="141"/>
      <c r="GV356" s="137"/>
      <c r="GW356" s="124"/>
      <c r="GX356" s="124"/>
      <c r="GY356" s="141"/>
      <c r="GZ356" s="140"/>
      <c r="HA356" s="141"/>
      <c r="HC356" s="140"/>
      <c r="HS356" s="141"/>
      <c r="HT356" s="17" t="s">
        <v>3296</v>
      </c>
    </row>
    <row r="357" spans="1:228" s="138" customFormat="1" ht="12">
      <c r="A357" s="118">
        <v>351</v>
      </c>
      <c r="B357" s="17" t="s">
        <v>319</v>
      </c>
      <c r="C357" s="17">
        <v>0</v>
      </c>
      <c r="D357" s="139" t="s">
        <v>663</v>
      </c>
      <c r="E357" s="124" t="s">
        <v>1817</v>
      </c>
      <c r="F357" s="17" t="s">
        <v>2338</v>
      </c>
      <c r="G357" s="17" t="s">
        <v>79</v>
      </c>
      <c r="H357" s="119">
        <v>-17.79</v>
      </c>
      <c r="I357" s="120">
        <v>-63.202869999999997</v>
      </c>
      <c r="J357" s="17" t="s">
        <v>303</v>
      </c>
      <c r="K357" s="17" t="s">
        <v>176</v>
      </c>
      <c r="L357" s="17" t="s">
        <v>304</v>
      </c>
      <c r="M357" s="121" t="s">
        <v>177</v>
      </c>
      <c r="N357" s="122">
        <v>25</v>
      </c>
      <c r="O357" s="123" t="s">
        <v>78</v>
      </c>
      <c r="P357" s="17" t="s">
        <v>178</v>
      </c>
      <c r="Q357" s="121" t="s">
        <v>179</v>
      </c>
      <c r="R357" s="124">
        <v>0</v>
      </c>
      <c r="S357" s="124">
        <v>3</v>
      </c>
      <c r="T357" s="124">
        <v>0</v>
      </c>
      <c r="U357" s="124">
        <v>0</v>
      </c>
      <c r="V357" s="124">
        <v>3</v>
      </c>
      <c r="W357" s="124">
        <v>2</v>
      </c>
      <c r="X357" s="124">
        <v>1</v>
      </c>
      <c r="Y357" s="125">
        <v>0</v>
      </c>
      <c r="Z357" s="17">
        <v>9</v>
      </c>
      <c r="AA357" s="142"/>
      <c r="AB357" s="127" t="s">
        <v>1316</v>
      </c>
      <c r="AC357" s="227" t="s">
        <v>77</v>
      </c>
      <c r="AD357" s="227">
        <v>0</v>
      </c>
      <c r="AE357" s="227" t="s">
        <v>77</v>
      </c>
      <c r="AF357" s="227">
        <v>0</v>
      </c>
      <c r="AG357" s="227" t="s">
        <v>77</v>
      </c>
      <c r="AH357" s="227" t="s">
        <v>183</v>
      </c>
      <c r="AI357" s="227">
        <v>3</v>
      </c>
      <c r="AJ357" s="227" t="s">
        <v>184</v>
      </c>
      <c r="AK357" s="227">
        <v>1</v>
      </c>
      <c r="AL357" s="227" t="s">
        <v>182</v>
      </c>
      <c r="AM357" s="227" t="s">
        <v>77</v>
      </c>
      <c r="AN357" s="227">
        <v>0</v>
      </c>
      <c r="AO357" s="227" t="s">
        <v>77</v>
      </c>
      <c r="AP357" s="227">
        <v>0</v>
      </c>
      <c r="AQ357" s="227" t="s">
        <v>77</v>
      </c>
      <c r="AR357" s="227" t="s">
        <v>198</v>
      </c>
      <c r="AS357" s="227">
        <v>3</v>
      </c>
      <c r="AT357" s="227" t="s">
        <v>199</v>
      </c>
      <c r="AU357" s="227">
        <v>1</v>
      </c>
      <c r="AV357" s="227" t="s">
        <v>182</v>
      </c>
      <c r="AW357" s="227" t="s">
        <v>2339</v>
      </c>
      <c r="AX357" s="227">
        <v>2</v>
      </c>
      <c r="AY357" s="227" t="s">
        <v>200</v>
      </c>
      <c r="AZ357" s="227">
        <v>0</v>
      </c>
      <c r="BA357" s="227" t="s">
        <v>182</v>
      </c>
      <c r="BB357" s="227" t="s">
        <v>252</v>
      </c>
      <c r="BC357" s="227">
        <v>1</v>
      </c>
      <c r="BD357" s="227" t="s">
        <v>2049</v>
      </c>
      <c r="BE357" s="227">
        <v>0</v>
      </c>
      <c r="BF357" s="227" t="s">
        <v>182</v>
      </c>
      <c r="BG357" s="227">
        <v>0</v>
      </c>
      <c r="BH357" s="227">
        <v>0</v>
      </c>
      <c r="BI357" s="227">
        <v>0</v>
      </c>
      <c r="BJ357" s="227">
        <v>0</v>
      </c>
      <c r="BK357" s="227">
        <v>0</v>
      </c>
      <c r="BL357" s="17">
        <v>9</v>
      </c>
      <c r="BM357" s="142"/>
      <c r="BN357" s="142"/>
      <c r="BO357" s="142"/>
      <c r="BP357" s="143">
        <v>2024</v>
      </c>
      <c r="BQ357" s="126" t="s">
        <v>172</v>
      </c>
      <c r="BT357" s="221" t="s">
        <v>3297</v>
      </c>
      <c r="BU357" s="118">
        <v>1</v>
      </c>
      <c r="BV357" s="17">
        <v>0</v>
      </c>
      <c r="BW357" s="17">
        <v>1</v>
      </c>
      <c r="BX357" s="17">
        <v>1</v>
      </c>
      <c r="BY357" s="17">
        <v>0</v>
      </c>
      <c r="BZ357" s="17">
        <v>1</v>
      </c>
      <c r="CA357" s="17"/>
      <c r="CB357" s="17">
        <v>4</v>
      </c>
      <c r="CC357" s="121">
        <v>9</v>
      </c>
      <c r="CD357" s="17"/>
      <c r="CE357" s="118">
        <v>0</v>
      </c>
      <c r="CF357" s="17">
        <v>0</v>
      </c>
      <c r="CG357" s="17">
        <v>2</v>
      </c>
      <c r="CH357" s="17">
        <v>0</v>
      </c>
      <c r="CI357" s="17">
        <v>0</v>
      </c>
      <c r="CJ357" s="17">
        <v>0</v>
      </c>
      <c r="CK357" s="17">
        <v>0</v>
      </c>
      <c r="CL357" s="121">
        <v>2</v>
      </c>
      <c r="CM357" s="17" t="s">
        <v>3298</v>
      </c>
      <c r="CN357" s="17" t="s">
        <v>3299</v>
      </c>
      <c r="CO357" s="17" t="s">
        <v>3300</v>
      </c>
      <c r="CP357" s="17">
        <v>1</v>
      </c>
      <c r="CQ357" s="118">
        <v>1</v>
      </c>
      <c r="CR357" s="17">
        <v>1</v>
      </c>
      <c r="CS357" s="124" t="s">
        <v>676</v>
      </c>
      <c r="CT357" s="138" t="s">
        <v>677</v>
      </c>
      <c r="CY357" s="141"/>
      <c r="CZ357" s="140"/>
      <c r="DC357" s="141"/>
      <c r="DD357" s="142"/>
      <c r="DF357" s="137"/>
      <c r="DG357" s="17" t="s">
        <v>3301</v>
      </c>
      <c r="DI357" s="126" t="s">
        <v>2773</v>
      </c>
      <c r="DJ357" s="118">
        <v>6</v>
      </c>
      <c r="DK357" s="118" t="s">
        <v>3302</v>
      </c>
      <c r="DL357" s="141"/>
      <c r="DM357" s="17" t="s">
        <v>1139</v>
      </c>
      <c r="DN357" s="139"/>
      <c r="DQ357" s="141"/>
      <c r="DY357" s="140"/>
      <c r="ED357" s="141"/>
      <c r="EK357" s="140"/>
      <c r="EL357" s="127"/>
      <c r="EM357" s="118">
        <v>50</v>
      </c>
      <c r="EN357" s="17">
        <v>4</v>
      </c>
      <c r="EO357" s="141"/>
      <c r="EP357" s="17">
        <v>42</v>
      </c>
      <c r="EQ357" s="140"/>
      <c r="ER357" s="141"/>
      <c r="EZ357" s="141"/>
      <c r="FB357" s="140"/>
      <c r="FI357" s="141"/>
      <c r="FK357" s="140"/>
      <c r="FZ357" s="141"/>
      <c r="GB357" s="137"/>
      <c r="GH357" s="141"/>
      <c r="GI357" s="137"/>
      <c r="GN357" s="141"/>
      <c r="GO357" s="137"/>
      <c r="GU357" s="141"/>
      <c r="GV357" s="137"/>
      <c r="GW357" s="124"/>
      <c r="GX357" s="124"/>
      <c r="GY357" s="141"/>
      <c r="GZ357" s="140"/>
      <c r="HA357" s="141"/>
      <c r="HC357" s="140"/>
      <c r="HS357" s="141"/>
      <c r="HT357" s="17" t="s">
        <v>3303</v>
      </c>
    </row>
    <row r="358" spans="1:228" s="138" customFormat="1" ht="12">
      <c r="A358" s="118">
        <v>352</v>
      </c>
      <c r="B358" s="17" t="s">
        <v>319</v>
      </c>
      <c r="C358" s="17">
        <v>0</v>
      </c>
      <c r="D358" s="139" t="s">
        <v>663</v>
      </c>
      <c r="E358" s="124" t="s">
        <v>1636</v>
      </c>
      <c r="F358" s="17" t="s">
        <v>2340</v>
      </c>
      <c r="G358" s="17" t="s">
        <v>79</v>
      </c>
      <c r="H358" s="119">
        <v>-17.794709999999998</v>
      </c>
      <c r="I358" s="120">
        <v>-63.164189999999998</v>
      </c>
      <c r="J358" s="17" t="s">
        <v>303</v>
      </c>
      <c r="K358" s="17" t="s">
        <v>176</v>
      </c>
      <c r="L358" s="17" t="s">
        <v>304</v>
      </c>
      <c r="M358" s="121" t="s">
        <v>177</v>
      </c>
      <c r="N358" s="122">
        <v>25</v>
      </c>
      <c r="O358" s="123" t="s">
        <v>78</v>
      </c>
      <c r="P358" s="17" t="s">
        <v>178</v>
      </c>
      <c r="Q358" s="121" t="s">
        <v>179</v>
      </c>
      <c r="R358" s="124">
        <v>3</v>
      </c>
      <c r="S358" s="124">
        <v>3</v>
      </c>
      <c r="T358" s="124">
        <v>0</v>
      </c>
      <c r="U358" s="124">
        <v>0</v>
      </c>
      <c r="V358" s="124">
        <v>0</v>
      </c>
      <c r="W358" s="124">
        <v>3</v>
      </c>
      <c r="X358" s="124">
        <v>3</v>
      </c>
      <c r="Y358" s="125">
        <v>0</v>
      </c>
      <c r="Z358" s="17">
        <v>12</v>
      </c>
      <c r="AA358" s="142"/>
      <c r="AB358" s="127" t="s">
        <v>309</v>
      </c>
      <c r="AC358" s="227" t="s">
        <v>673</v>
      </c>
      <c r="AD358" s="227">
        <v>3</v>
      </c>
      <c r="AE358" s="227" t="s">
        <v>254</v>
      </c>
      <c r="AF358" s="227">
        <v>1</v>
      </c>
      <c r="AG358" s="227" t="s">
        <v>182</v>
      </c>
      <c r="AH358" s="227" t="s">
        <v>183</v>
      </c>
      <c r="AI358" s="227">
        <v>3</v>
      </c>
      <c r="AJ358" s="227" t="s">
        <v>184</v>
      </c>
      <c r="AK358" s="227">
        <v>1</v>
      </c>
      <c r="AL358" s="227" t="s">
        <v>182</v>
      </c>
      <c r="AM358" s="227" t="s">
        <v>77</v>
      </c>
      <c r="AN358" s="227">
        <v>0</v>
      </c>
      <c r="AO358" s="227" t="s">
        <v>77</v>
      </c>
      <c r="AP358" s="227">
        <v>0</v>
      </c>
      <c r="AQ358" s="227" t="s">
        <v>77</v>
      </c>
      <c r="AR358" s="227" t="s">
        <v>77</v>
      </c>
      <c r="AS358" s="227">
        <v>0</v>
      </c>
      <c r="AT358" s="227" t="s">
        <v>77</v>
      </c>
      <c r="AU358" s="227">
        <v>0</v>
      </c>
      <c r="AV358" s="227" t="s">
        <v>77</v>
      </c>
      <c r="AW358" s="227" t="s">
        <v>2041</v>
      </c>
      <c r="AX358" s="227">
        <v>3</v>
      </c>
      <c r="AY358" s="227" t="s">
        <v>255</v>
      </c>
      <c r="AZ358" s="227">
        <v>0</v>
      </c>
      <c r="BA358" s="227" t="s">
        <v>182</v>
      </c>
      <c r="BB358" s="227" t="s">
        <v>930</v>
      </c>
      <c r="BC358" s="227">
        <v>3</v>
      </c>
      <c r="BD358" s="227" t="s">
        <v>255</v>
      </c>
      <c r="BE358" s="227">
        <v>0</v>
      </c>
      <c r="BF358" s="227" t="s">
        <v>189</v>
      </c>
      <c r="BG358" s="227">
        <v>0</v>
      </c>
      <c r="BH358" s="227">
        <v>0</v>
      </c>
      <c r="BI358" s="227">
        <v>0</v>
      </c>
      <c r="BJ358" s="227">
        <v>0</v>
      </c>
      <c r="BK358" s="227">
        <v>0</v>
      </c>
      <c r="BL358" s="17">
        <v>12</v>
      </c>
      <c r="BM358" s="142"/>
      <c r="BN358" s="142"/>
      <c r="BO358" s="142"/>
      <c r="BP358" s="143">
        <v>2024</v>
      </c>
      <c r="BQ358" s="126" t="s">
        <v>171</v>
      </c>
      <c r="BT358" s="221" t="s">
        <v>3304</v>
      </c>
      <c r="BU358" s="118">
        <v>2</v>
      </c>
      <c r="BV358" s="17">
        <v>0</v>
      </c>
      <c r="BW358" s="17">
        <v>1</v>
      </c>
      <c r="BX358" s="17">
        <v>0</v>
      </c>
      <c r="BY358" s="17">
        <v>1</v>
      </c>
      <c r="BZ358" s="17">
        <v>0</v>
      </c>
      <c r="CA358" s="17"/>
      <c r="CB358" s="17">
        <v>4</v>
      </c>
      <c r="CC358" s="121">
        <v>12</v>
      </c>
      <c r="CD358" s="17"/>
      <c r="CE358" s="118">
        <v>1</v>
      </c>
      <c r="CF358" s="17">
        <v>0</v>
      </c>
      <c r="CG358" s="17">
        <v>0</v>
      </c>
      <c r="CH358" s="17">
        <v>0</v>
      </c>
      <c r="CI358" s="17">
        <v>0</v>
      </c>
      <c r="CJ358" s="17">
        <v>2</v>
      </c>
      <c r="CK358" s="17">
        <v>0</v>
      </c>
      <c r="CL358" s="121">
        <v>3</v>
      </c>
      <c r="CM358" s="17" t="s">
        <v>3305</v>
      </c>
      <c r="CN358" s="17" t="s">
        <v>1107</v>
      </c>
      <c r="CO358" s="17" t="s">
        <v>1306</v>
      </c>
      <c r="CP358" s="17">
        <v>1</v>
      </c>
      <c r="CQ358" s="118">
        <v>0</v>
      </c>
      <c r="CR358" s="17">
        <v>0</v>
      </c>
      <c r="CS358" s="124"/>
      <c r="CY358" s="141"/>
      <c r="CZ358" s="140"/>
      <c r="DC358" s="141"/>
      <c r="DD358" s="142"/>
      <c r="DF358" s="137"/>
      <c r="DG358" s="17" t="s">
        <v>1224</v>
      </c>
      <c r="DI358" s="126" t="s">
        <v>2679</v>
      </c>
      <c r="DJ358" s="118">
        <v>10</v>
      </c>
      <c r="DK358" s="118" t="s">
        <v>3306</v>
      </c>
      <c r="DL358" s="141"/>
      <c r="DM358" s="17" t="s">
        <v>2850</v>
      </c>
      <c r="DN358" s="139"/>
      <c r="DQ358" s="141"/>
      <c r="DY358" s="140"/>
      <c r="ED358" s="141"/>
      <c r="EK358" s="140"/>
      <c r="EL358" s="127"/>
      <c r="EM358" s="118">
        <v>50</v>
      </c>
      <c r="EN358" s="17">
        <v>4</v>
      </c>
      <c r="EO358" s="141"/>
      <c r="EP358" s="17">
        <v>42</v>
      </c>
      <c r="EQ358" s="140"/>
      <c r="ER358" s="141"/>
      <c r="EZ358" s="141"/>
      <c r="FB358" s="140"/>
      <c r="FI358" s="141"/>
      <c r="FK358" s="140"/>
      <c r="FZ358" s="141"/>
      <c r="GB358" s="137"/>
      <c r="GH358" s="141"/>
      <c r="GI358" s="137"/>
      <c r="GN358" s="141"/>
      <c r="GO358" s="137"/>
      <c r="GU358" s="141"/>
      <c r="GV358" s="137"/>
      <c r="GW358" s="124"/>
      <c r="GX358" s="124"/>
      <c r="GY358" s="141"/>
      <c r="GZ358" s="140"/>
      <c r="HA358" s="141"/>
      <c r="HC358" s="140"/>
      <c r="HS358" s="141"/>
      <c r="HT358" s="17" t="s">
        <v>3307</v>
      </c>
    </row>
    <row r="359" spans="1:228" s="138" customFormat="1" ht="12">
      <c r="A359" s="118">
        <v>353</v>
      </c>
      <c r="B359" s="17">
        <v>0</v>
      </c>
      <c r="C359" s="17">
        <v>0</v>
      </c>
      <c r="D359" s="139" t="s">
        <v>663</v>
      </c>
      <c r="E359" s="124" t="s">
        <v>1809</v>
      </c>
      <c r="F359" s="17" t="s">
        <v>2341</v>
      </c>
      <c r="G359" s="17" t="s">
        <v>79</v>
      </c>
      <c r="H359" s="119">
        <v>-17.741447000000001</v>
      </c>
      <c r="I359" s="120">
        <v>-63.076796999999999</v>
      </c>
      <c r="J359" s="17" t="s">
        <v>321</v>
      </c>
      <c r="K359" s="17">
        <v>0</v>
      </c>
      <c r="L359" s="17">
        <v>0</v>
      </c>
      <c r="M359" s="121" t="s">
        <v>177</v>
      </c>
      <c r="N359" s="122">
        <v>25</v>
      </c>
      <c r="O359" s="123" t="s">
        <v>78</v>
      </c>
      <c r="P359" s="17" t="s">
        <v>202</v>
      </c>
      <c r="Q359" s="121" t="s">
        <v>179</v>
      </c>
      <c r="R359" s="124">
        <v>0</v>
      </c>
      <c r="S359" s="124">
        <v>3</v>
      </c>
      <c r="T359" s="124">
        <v>0</v>
      </c>
      <c r="U359" s="124">
        <v>0</v>
      </c>
      <c r="V359" s="124">
        <v>3</v>
      </c>
      <c r="W359" s="124">
        <v>3</v>
      </c>
      <c r="X359" s="124">
        <v>0</v>
      </c>
      <c r="Y359" s="125">
        <v>0</v>
      </c>
      <c r="Z359" s="17">
        <v>9</v>
      </c>
      <c r="AA359" s="142"/>
      <c r="AB359" s="127" t="s">
        <v>248</v>
      </c>
      <c r="AC359" s="227" t="s">
        <v>77</v>
      </c>
      <c r="AD359" s="227">
        <v>0</v>
      </c>
      <c r="AE359" s="227" t="s">
        <v>77</v>
      </c>
      <c r="AF359" s="227">
        <v>0</v>
      </c>
      <c r="AG359" s="227" t="s">
        <v>77</v>
      </c>
      <c r="AH359" s="227" t="s">
        <v>257</v>
      </c>
      <c r="AI359" s="227">
        <v>3</v>
      </c>
      <c r="AJ359" s="227" t="s">
        <v>248</v>
      </c>
      <c r="AK359" s="227">
        <v>1</v>
      </c>
      <c r="AL359" s="227" t="s">
        <v>189</v>
      </c>
      <c r="AM359" s="227" t="s">
        <v>77</v>
      </c>
      <c r="AN359" s="227">
        <v>0</v>
      </c>
      <c r="AO359" s="227" t="s">
        <v>77</v>
      </c>
      <c r="AP359" s="227">
        <v>0</v>
      </c>
      <c r="AQ359" s="227" t="s">
        <v>77</v>
      </c>
      <c r="AR359" s="227" t="s">
        <v>315</v>
      </c>
      <c r="AS359" s="227">
        <v>3</v>
      </c>
      <c r="AT359" s="227" t="s">
        <v>249</v>
      </c>
      <c r="AU359" s="227">
        <v>0</v>
      </c>
      <c r="AV359" s="227" t="s">
        <v>189</v>
      </c>
      <c r="AW359" s="227" t="s">
        <v>221</v>
      </c>
      <c r="AX359" s="227">
        <v>3</v>
      </c>
      <c r="AY359" s="227" t="s">
        <v>249</v>
      </c>
      <c r="AZ359" s="227">
        <v>0</v>
      </c>
      <c r="BA359" s="227" t="s">
        <v>189</v>
      </c>
      <c r="BB359" s="227" t="s">
        <v>77</v>
      </c>
      <c r="BC359" s="227">
        <v>0</v>
      </c>
      <c r="BD359" s="227" t="s">
        <v>77</v>
      </c>
      <c r="BE359" s="227">
        <v>0</v>
      </c>
      <c r="BF359" s="227" t="s">
        <v>77</v>
      </c>
      <c r="BG359" s="227" t="s">
        <v>77</v>
      </c>
      <c r="BH359" s="227">
        <v>0</v>
      </c>
      <c r="BI359" s="227" t="s">
        <v>77</v>
      </c>
      <c r="BJ359" s="227">
        <v>0</v>
      </c>
      <c r="BK359" s="227" t="s">
        <v>77</v>
      </c>
      <c r="BL359" s="17">
        <v>9</v>
      </c>
      <c r="BM359" s="142"/>
      <c r="BN359" s="142"/>
      <c r="BO359" s="142"/>
      <c r="BP359" s="143">
        <v>2024</v>
      </c>
      <c r="BQ359" s="126" t="s">
        <v>172</v>
      </c>
      <c r="BT359" s="221" t="s">
        <v>2836</v>
      </c>
      <c r="BU359" s="118">
        <v>0</v>
      </c>
      <c r="BV359" s="17">
        <v>3</v>
      </c>
      <c r="BW359" s="17">
        <v>0</v>
      </c>
      <c r="BX359" s="17">
        <v>0</v>
      </c>
      <c r="BY359" s="17">
        <v>0</v>
      </c>
      <c r="BZ359" s="17">
        <v>0</v>
      </c>
      <c r="CA359" s="17"/>
      <c r="CB359" s="17">
        <v>3</v>
      </c>
      <c r="CC359" s="121">
        <v>9</v>
      </c>
      <c r="CD359" s="17"/>
      <c r="CE359" s="118">
        <v>0</v>
      </c>
      <c r="CF359" s="17">
        <v>0</v>
      </c>
      <c r="CG359" s="17">
        <v>0</v>
      </c>
      <c r="CH359" s="17">
        <v>0</v>
      </c>
      <c r="CI359" s="17">
        <v>0</v>
      </c>
      <c r="CJ359" s="17">
        <v>3</v>
      </c>
      <c r="CK359" s="17">
        <v>0</v>
      </c>
      <c r="CL359" s="121">
        <v>3</v>
      </c>
      <c r="CM359" s="17" t="s">
        <v>2837</v>
      </c>
      <c r="CN359" s="17" t="s">
        <v>1089</v>
      </c>
      <c r="CO359" s="17" t="s">
        <v>1191</v>
      </c>
      <c r="CP359" s="17">
        <v>12</v>
      </c>
      <c r="CQ359" s="118">
        <v>0</v>
      </c>
      <c r="CR359" s="17">
        <v>0</v>
      </c>
      <c r="CS359" s="124"/>
      <c r="CY359" s="141"/>
      <c r="CZ359" s="140"/>
      <c r="DC359" s="141"/>
      <c r="DD359" s="142"/>
      <c r="DF359" s="137"/>
      <c r="DG359" s="17" t="s">
        <v>1289</v>
      </c>
      <c r="DI359" s="126" t="s">
        <v>2778</v>
      </c>
      <c r="DJ359" s="118">
        <v>27</v>
      </c>
      <c r="DK359" s="118" t="s">
        <v>335</v>
      </c>
      <c r="DL359" s="141"/>
      <c r="DM359" s="17" t="s">
        <v>2839</v>
      </c>
      <c r="DN359" s="139"/>
      <c r="DQ359" s="141"/>
      <c r="DY359" s="140"/>
      <c r="ED359" s="141"/>
      <c r="EK359" s="140"/>
      <c r="EL359" s="127"/>
      <c r="EM359" s="118">
        <v>50</v>
      </c>
      <c r="EN359" s="17">
        <v>3</v>
      </c>
      <c r="EO359" s="141"/>
      <c r="EP359" s="17">
        <v>42</v>
      </c>
      <c r="EQ359" s="140"/>
      <c r="ER359" s="141"/>
      <c r="EZ359" s="141"/>
      <c r="FB359" s="140"/>
      <c r="FI359" s="141"/>
      <c r="FK359" s="140"/>
      <c r="FZ359" s="141"/>
      <c r="GB359" s="137"/>
      <c r="GH359" s="141"/>
      <c r="GI359" s="137"/>
      <c r="GN359" s="141"/>
      <c r="GO359" s="137"/>
      <c r="GU359" s="141"/>
      <c r="GV359" s="137"/>
      <c r="GW359" s="124"/>
      <c r="GX359" s="124"/>
      <c r="GY359" s="141"/>
      <c r="GZ359" s="140"/>
      <c r="HA359" s="141"/>
      <c r="HC359" s="140"/>
      <c r="HS359" s="141"/>
      <c r="HT359" s="17" t="s">
        <v>3308</v>
      </c>
    </row>
    <row r="360" spans="1:228" s="138" customFormat="1" ht="12">
      <c r="A360" s="118">
        <v>354</v>
      </c>
      <c r="B360" s="17" t="s">
        <v>2342</v>
      </c>
      <c r="C360" s="17">
        <v>0</v>
      </c>
      <c r="D360" s="139" t="s">
        <v>663</v>
      </c>
      <c r="E360" s="124" t="s">
        <v>1755</v>
      </c>
      <c r="F360" s="17" t="s">
        <v>2343</v>
      </c>
      <c r="G360" s="17" t="s">
        <v>79</v>
      </c>
      <c r="H360" s="119">
        <v>-17.779499999999999</v>
      </c>
      <c r="I360" s="120">
        <v>-63.145060000000001</v>
      </c>
      <c r="J360" s="17" t="s">
        <v>303</v>
      </c>
      <c r="K360" s="17" t="s">
        <v>176</v>
      </c>
      <c r="L360" s="17" t="s">
        <v>304</v>
      </c>
      <c r="M360" s="121" t="s">
        <v>177</v>
      </c>
      <c r="N360" s="122">
        <v>25</v>
      </c>
      <c r="O360" s="123" t="s">
        <v>78</v>
      </c>
      <c r="P360" s="17" t="s">
        <v>213</v>
      </c>
      <c r="Q360" s="121" t="s">
        <v>179</v>
      </c>
      <c r="R360" s="124">
        <v>3</v>
      </c>
      <c r="S360" s="124">
        <v>3</v>
      </c>
      <c r="T360" s="124">
        <v>0</v>
      </c>
      <c r="U360" s="124">
        <v>0</v>
      </c>
      <c r="V360" s="124">
        <v>0</v>
      </c>
      <c r="W360" s="124">
        <v>3</v>
      </c>
      <c r="X360" s="124">
        <v>1</v>
      </c>
      <c r="Y360" s="125">
        <v>0</v>
      </c>
      <c r="Z360" s="17">
        <v>10</v>
      </c>
      <c r="AA360" s="142"/>
      <c r="AB360" s="127" t="s">
        <v>1440</v>
      </c>
      <c r="AC360" s="227" t="s">
        <v>571</v>
      </c>
      <c r="AD360" s="227">
        <v>3</v>
      </c>
      <c r="AE360" s="227" t="s">
        <v>181</v>
      </c>
      <c r="AF360" s="227">
        <v>1</v>
      </c>
      <c r="AG360" s="227" t="s">
        <v>206</v>
      </c>
      <c r="AH360" s="227" t="s">
        <v>188</v>
      </c>
      <c r="AI360" s="227">
        <v>3</v>
      </c>
      <c r="AJ360" s="227" t="s">
        <v>929</v>
      </c>
      <c r="AK360" s="227">
        <v>1</v>
      </c>
      <c r="AL360" s="227" t="s">
        <v>206</v>
      </c>
      <c r="AM360" s="227" t="s">
        <v>77</v>
      </c>
      <c r="AN360" s="227">
        <v>0</v>
      </c>
      <c r="AO360" s="227" t="s">
        <v>77</v>
      </c>
      <c r="AP360" s="227">
        <v>0</v>
      </c>
      <c r="AQ360" s="227" t="s">
        <v>77</v>
      </c>
      <c r="AR360" s="227" t="s">
        <v>77</v>
      </c>
      <c r="AS360" s="227">
        <v>0</v>
      </c>
      <c r="AT360" s="227" t="s">
        <v>326</v>
      </c>
      <c r="AU360" s="227">
        <v>0</v>
      </c>
      <c r="AV360" s="227" t="s">
        <v>214</v>
      </c>
      <c r="AW360" s="227" t="s">
        <v>2344</v>
      </c>
      <c r="AX360" s="227">
        <v>3</v>
      </c>
      <c r="AY360" s="227" t="s">
        <v>325</v>
      </c>
      <c r="AZ360" s="227">
        <v>1</v>
      </c>
      <c r="BA360" s="227" t="s">
        <v>214</v>
      </c>
      <c r="BB360" s="227" t="s">
        <v>252</v>
      </c>
      <c r="BC360" s="227">
        <v>1</v>
      </c>
      <c r="BD360" s="227" t="s">
        <v>326</v>
      </c>
      <c r="BE360" s="227">
        <v>0</v>
      </c>
      <c r="BF360" s="227" t="s">
        <v>214</v>
      </c>
      <c r="BG360" s="227">
        <v>0</v>
      </c>
      <c r="BH360" s="227">
        <v>0</v>
      </c>
      <c r="BI360" s="227">
        <v>0</v>
      </c>
      <c r="BJ360" s="227">
        <v>0</v>
      </c>
      <c r="BK360" s="227">
        <v>0</v>
      </c>
      <c r="BL360" s="17">
        <v>10</v>
      </c>
      <c r="BM360" s="142"/>
      <c r="BN360" s="142"/>
      <c r="BO360" s="142"/>
      <c r="BP360" s="143">
        <v>2024</v>
      </c>
      <c r="BQ360" s="126" t="s">
        <v>171</v>
      </c>
      <c r="BT360" s="221" t="s">
        <v>3309</v>
      </c>
      <c r="BU360" s="118">
        <v>2</v>
      </c>
      <c r="BV360" s="17">
        <v>2</v>
      </c>
      <c r="BW360" s="17">
        <v>0</v>
      </c>
      <c r="BX360" s="17">
        <v>0</v>
      </c>
      <c r="BY360" s="17">
        <v>0</v>
      </c>
      <c r="BZ360" s="17">
        <v>1</v>
      </c>
      <c r="CA360" s="17"/>
      <c r="CB360" s="17">
        <v>5</v>
      </c>
      <c r="CC360" s="121">
        <v>10</v>
      </c>
      <c r="CD360" s="17"/>
      <c r="CE360" s="118">
        <v>0</v>
      </c>
      <c r="CF360" s="17">
        <v>0</v>
      </c>
      <c r="CG360" s="17">
        <v>2</v>
      </c>
      <c r="CH360" s="17">
        <v>0</v>
      </c>
      <c r="CI360" s="17">
        <v>0</v>
      </c>
      <c r="CJ360" s="17">
        <v>0</v>
      </c>
      <c r="CK360" s="17">
        <v>0</v>
      </c>
      <c r="CL360" s="121">
        <v>2</v>
      </c>
      <c r="CM360" s="17" t="s">
        <v>3310</v>
      </c>
      <c r="CN360" s="17" t="s">
        <v>1098</v>
      </c>
      <c r="CO360" s="17" t="s">
        <v>3185</v>
      </c>
      <c r="CP360" s="17">
        <v>1</v>
      </c>
      <c r="CQ360" s="118">
        <v>0</v>
      </c>
      <c r="CR360" s="17">
        <v>1</v>
      </c>
      <c r="CS360" s="124"/>
      <c r="CT360" s="138" t="s">
        <v>677</v>
      </c>
      <c r="CY360" s="141"/>
      <c r="CZ360" s="140"/>
      <c r="DC360" s="141"/>
      <c r="DD360" s="142"/>
      <c r="DF360" s="137"/>
      <c r="DG360" s="17" t="s">
        <v>1137</v>
      </c>
      <c r="DI360" s="126" t="s">
        <v>2715</v>
      </c>
      <c r="DJ360" s="118">
        <v>17</v>
      </c>
      <c r="DK360" s="118" t="s">
        <v>2948</v>
      </c>
      <c r="DL360" s="141"/>
      <c r="DM360" s="17" t="s">
        <v>1139</v>
      </c>
      <c r="DN360" s="139"/>
      <c r="DQ360" s="141"/>
      <c r="DY360" s="140"/>
      <c r="ED360" s="141"/>
      <c r="EK360" s="140"/>
      <c r="EL360" s="127"/>
      <c r="EM360" s="118">
        <v>50</v>
      </c>
      <c r="EN360" s="17">
        <v>5</v>
      </c>
      <c r="EO360" s="141"/>
      <c r="EP360" s="17">
        <v>42</v>
      </c>
      <c r="EQ360" s="140"/>
      <c r="ER360" s="141"/>
      <c r="EZ360" s="141"/>
      <c r="FB360" s="140"/>
      <c r="FI360" s="141"/>
      <c r="FK360" s="140"/>
      <c r="FZ360" s="141"/>
      <c r="GB360" s="137"/>
      <c r="GH360" s="141"/>
      <c r="GI360" s="137"/>
      <c r="GN360" s="141"/>
      <c r="GO360" s="137"/>
      <c r="GU360" s="141"/>
      <c r="GV360" s="137"/>
      <c r="GW360" s="124"/>
      <c r="GX360" s="124"/>
      <c r="GY360" s="141"/>
      <c r="GZ360" s="140"/>
      <c r="HA360" s="141"/>
      <c r="HC360" s="140"/>
      <c r="HS360" s="141"/>
      <c r="HT360" s="17" t="s">
        <v>2949</v>
      </c>
    </row>
    <row r="361" spans="1:228" s="138" customFormat="1" ht="12">
      <c r="A361" s="118">
        <v>355</v>
      </c>
      <c r="B361" s="17" t="s">
        <v>555</v>
      </c>
      <c r="C361" s="17">
        <v>0</v>
      </c>
      <c r="D361" s="139" t="s">
        <v>663</v>
      </c>
      <c r="E361" s="124" t="s">
        <v>1749</v>
      </c>
      <c r="F361" s="17" t="s">
        <v>2345</v>
      </c>
      <c r="G361" s="17" t="s">
        <v>79</v>
      </c>
      <c r="H361" s="119">
        <v>-17.820779999999999</v>
      </c>
      <c r="I361" s="120">
        <v>-63.214407000000001</v>
      </c>
      <c r="J361" s="17" t="s">
        <v>303</v>
      </c>
      <c r="K361" s="17" t="s">
        <v>176</v>
      </c>
      <c r="L361" s="17" t="s">
        <v>304</v>
      </c>
      <c r="M361" s="121" t="s">
        <v>177</v>
      </c>
      <c r="N361" s="122">
        <v>40</v>
      </c>
      <c r="O361" s="123" t="s">
        <v>78</v>
      </c>
      <c r="P361" s="17" t="s">
        <v>196</v>
      </c>
      <c r="Q361" s="121" t="s">
        <v>179</v>
      </c>
      <c r="R361" s="124">
        <v>3</v>
      </c>
      <c r="S361" s="124">
        <v>3</v>
      </c>
      <c r="T361" s="124">
        <v>0</v>
      </c>
      <c r="U361" s="124">
        <v>0</v>
      </c>
      <c r="V361" s="124">
        <v>3</v>
      </c>
      <c r="W361" s="124">
        <v>3</v>
      </c>
      <c r="X361" s="124">
        <v>1</v>
      </c>
      <c r="Y361" s="125">
        <v>0</v>
      </c>
      <c r="Z361" s="17">
        <v>13</v>
      </c>
      <c r="AA361" s="142"/>
      <c r="AB361" s="127" t="s">
        <v>333</v>
      </c>
      <c r="AC361" s="227" t="s">
        <v>2281</v>
      </c>
      <c r="AD361" s="227">
        <v>3</v>
      </c>
      <c r="AE361" s="227" t="s">
        <v>181</v>
      </c>
      <c r="AF361" s="227">
        <v>1</v>
      </c>
      <c r="AG361" s="227" t="s">
        <v>206</v>
      </c>
      <c r="AH361" s="227" t="s">
        <v>183</v>
      </c>
      <c r="AI361" s="227">
        <v>3</v>
      </c>
      <c r="AJ361" s="227" t="s">
        <v>184</v>
      </c>
      <c r="AK361" s="227">
        <v>1</v>
      </c>
      <c r="AL361" s="227" t="s">
        <v>206</v>
      </c>
      <c r="AM361" s="227" t="s">
        <v>77</v>
      </c>
      <c r="AN361" s="227">
        <v>0</v>
      </c>
      <c r="AO361" s="227" t="s">
        <v>77</v>
      </c>
      <c r="AP361" s="227">
        <v>0</v>
      </c>
      <c r="AQ361" s="227" t="s">
        <v>77</v>
      </c>
      <c r="AR361" s="227" t="s">
        <v>198</v>
      </c>
      <c r="AS361" s="227">
        <v>3</v>
      </c>
      <c r="AT361" s="227" t="s">
        <v>326</v>
      </c>
      <c r="AU361" s="227">
        <v>0</v>
      </c>
      <c r="AV361" s="227" t="s">
        <v>214</v>
      </c>
      <c r="AW361" s="227" t="s">
        <v>2346</v>
      </c>
      <c r="AX361" s="227">
        <v>3</v>
      </c>
      <c r="AY361" s="227" t="s">
        <v>325</v>
      </c>
      <c r="AZ361" s="227">
        <v>1</v>
      </c>
      <c r="BA361" s="227" t="s">
        <v>214</v>
      </c>
      <c r="BB361" s="227" t="s">
        <v>252</v>
      </c>
      <c r="BC361" s="227">
        <v>1</v>
      </c>
      <c r="BD361" s="227" t="s">
        <v>326</v>
      </c>
      <c r="BE361" s="227">
        <v>0</v>
      </c>
      <c r="BF361" s="227" t="s">
        <v>214</v>
      </c>
      <c r="BG361" s="227">
        <v>0</v>
      </c>
      <c r="BH361" s="227">
        <v>0</v>
      </c>
      <c r="BI361" s="227">
        <v>0</v>
      </c>
      <c r="BJ361" s="227">
        <v>0</v>
      </c>
      <c r="BK361" s="227">
        <v>0</v>
      </c>
      <c r="BL361" s="17">
        <v>13</v>
      </c>
      <c r="BM361" s="142"/>
      <c r="BN361" s="142"/>
      <c r="BO361" s="142"/>
      <c r="BP361" s="143">
        <v>2024</v>
      </c>
      <c r="BQ361" s="126" t="s">
        <v>171</v>
      </c>
      <c r="BT361" s="221" t="s">
        <v>2998</v>
      </c>
      <c r="BU361" s="118">
        <v>2</v>
      </c>
      <c r="BV361" s="17">
        <v>0</v>
      </c>
      <c r="BW361" s="17">
        <v>0</v>
      </c>
      <c r="BX361" s="17">
        <v>2</v>
      </c>
      <c r="BY361" s="17">
        <v>0</v>
      </c>
      <c r="BZ361" s="17">
        <v>1</v>
      </c>
      <c r="CA361" s="17"/>
      <c r="CB361" s="17">
        <v>5</v>
      </c>
      <c r="CC361" s="121">
        <v>13</v>
      </c>
      <c r="CD361" s="17"/>
      <c r="CE361" s="118">
        <v>0</v>
      </c>
      <c r="CF361" s="17">
        <v>0</v>
      </c>
      <c r="CG361" s="17">
        <v>1</v>
      </c>
      <c r="CH361" s="17">
        <v>0</v>
      </c>
      <c r="CI361" s="17">
        <v>0</v>
      </c>
      <c r="CJ361" s="17">
        <v>1</v>
      </c>
      <c r="CK361" s="17">
        <v>0</v>
      </c>
      <c r="CL361" s="121">
        <v>2</v>
      </c>
      <c r="CM361" s="17" t="s">
        <v>2999</v>
      </c>
      <c r="CN361" s="17" t="s">
        <v>2825</v>
      </c>
      <c r="CO361" s="17" t="s">
        <v>3237</v>
      </c>
      <c r="CP361" s="17">
        <v>2</v>
      </c>
      <c r="CQ361" s="118">
        <v>0</v>
      </c>
      <c r="CR361" s="17">
        <v>1</v>
      </c>
      <c r="CS361" s="124"/>
      <c r="CT361" s="138" t="s">
        <v>677</v>
      </c>
      <c r="CY361" s="141"/>
      <c r="CZ361" s="140"/>
      <c r="DC361" s="141"/>
      <c r="DD361" s="142"/>
      <c r="DF361" s="137"/>
      <c r="DG361" s="17" t="s">
        <v>1412</v>
      </c>
      <c r="DI361" s="126" t="s">
        <v>2715</v>
      </c>
      <c r="DJ361" s="118">
        <v>17</v>
      </c>
      <c r="DK361" s="118" t="s">
        <v>2816</v>
      </c>
      <c r="DL361" s="141"/>
      <c r="DM361" s="17" t="s">
        <v>1351</v>
      </c>
      <c r="DN361" s="139"/>
      <c r="DQ361" s="141"/>
      <c r="DY361" s="140"/>
      <c r="ED361" s="141"/>
      <c r="EK361" s="140"/>
      <c r="EL361" s="127"/>
      <c r="EM361" s="118">
        <v>70</v>
      </c>
      <c r="EN361" s="17">
        <v>5</v>
      </c>
      <c r="EO361" s="141"/>
      <c r="EP361" s="17">
        <v>59</v>
      </c>
      <c r="EQ361" s="140"/>
      <c r="ER361" s="141"/>
      <c r="EZ361" s="141"/>
      <c r="FB361" s="140"/>
      <c r="FI361" s="141"/>
      <c r="FK361" s="140"/>
      <c r="FZ361" s="141"/>
      <c r="GB361" s="137"/>
      <c r="GH361" s="141"/>
      <c r="GI361" s="137"/>
      <c r="GN361" s="141"/>
      <c r="GO361" s="137"/>
      <c r="GU361" s="141"/>
      <c r="GV361" s="137"/>
      <c r="GW361" s="124"/>
      <c r="GX361" s="124"/>
      <c r="GY361" s="141"/>
      <c r="GZ361" s="140"/>
      <c r="HA361" s="141"/>
      <c r="HC361" s="140"/>
      <c r="HS361" s="141"/>
      <c r="HT361" s="17" t="s">
        <v>2817</v>
      </c>
    </row>
    <row r="362" spans="1:228" s="138" customFormat="1" ht="12">
      <c r="A362" s="118">
        <v>356</v>
      </c>
      <c r="B362" s="17">
        <v>0</v>
      </c>
      <c r="C362" s="17" t="s">
        <v>2037</v>
      </c>
      <c r="D362" s="139" t="s">
        <v>663</v>
      </c>
      <c r="E362" s="124" t="s">
        <v>575</v>
      </c>
      <c r="F362" s="17" t="s">
        <v>2347</v>
      </c>
      <c r="G362" s="17" t="s">
        <v>79</v>
      </c>
      <c r="H362" s="119">
        <v>-17.74661</v>
      </c>
      <c r="I362" s="120">
        <v>-63.171720000000001</v>
      </c>
      <c r="J362" s="17" t="s">
        <v>303</v>
      </c>
      <c r="K362" s="17" t="s">
        <v>176</v>
      </c>
      <c r="L362" s="17" t="s">
        <v>304</v>
      </c>
      <c r="M362" s="121" t="s">
        <v>177</v>
      </c>
      <c r="N362" s="122">
        <v>25</v>
      </c>
      <c r="O362" s="123" t="s">
        <v>78</v>
      </c>
      <c r="P362" s="17" t="s">
        <v>178</v>
      </c>
      <c r="Q362" s="121" t="s">
        <v>179</v>
      </c>
      <c r="R362" s="124">
        <v>3</v>
      </c>
      <c r="S362" s="124">
        <v>3</v>
      </c>
      <c r="T362" s="124">
        <v>0</v>
      </c>
      <c r="U362" s="124">
        <v>0</v>
      </c>
      <c r="V362" s="124">
        <v>0</v>
      </c>
      <c r="W362" s="124">
        <v>3</v>
      </c>
      <c r="X362" s="124">
        <v>2</v>
      </c>
      <c r="Y362" s="125">
        <v>0</v>
      </c>
      <c r="Z362" s="17">
        <v>11</v>
      </c>
      <c r="AA362" s="142"/>
      <c r="AB362" s="127" t="s">
        <v>1163</v>
      </c>
      <c r="AC362" s="227" t="s">
        <v>216</v>
      </c>
      <c r="AD362" s="227">
        <v>3</v>
      </c>
      <c r="AE362" s="227" t="s">
        <v>181</v>
      </c>
      <c r="AF362" s="227">
        <v>1</v>
      </c>
      <c r="AG362" s="227" t="s">
        <v>211</v>
      </c>
      <c r="AH362" s="227" t="s">
        <v>217</v>
      </c>
      <c r="AI362" s="227">
        <v>3</v>
      </c>
      <c r="AJ362" s="227" t="s">
        <v>184</v>
      </c>
      <c r="AK362" s="227">
        <v>1</v>
      </c>
      <c r="AL362" s="227" t="s">
        <v>236</v>
      </c>
      <c r="AM362" s="227" t="s">
        <v>77</v>
      </c>
      <c r="AN362" s="227">
        <v>0</v>
      </c>
      <c r="AO362" s="227" t="s">
        <v>77</v>
      </c>
      <c r="AP362" s="227">
        <v>0</v>
      </c>
      <c r="AQ362" s="227" t="s">
        <v>77</v>
      </c>
      <c r="AR362" s="227" t="s">
        <v>77</v>
      </c>
      <c r="AS362" s="227">
        <v>0</v>
      </c>
      <c r="AT362" s="227" t="s">
        <v>77</v>
      </c>
      <c r="AU362" s="227">
        <v>0</v>
      </c>
      <c r="AV362" s="227" t="s">
        <v>77</v>
      </c>
      <c r="AW362" s="227" t="s">
        <v>186</v>
      </c>
      <c r="AX362" s="227">
        <v>3</v>
      </c>
      <c r="AY362" s="227" t="s">
        <v>210</v>
      </c>
      <c r="AZ362" s="227">
        <v>1</v>
      </c>
      <c r="BA362" s="227" t="s">
        <v>195</v>
      </c>
      <c r="BB362" s="227" t="s">
        <v>991</v>
      </c>
      <c r="BC362" s="227">
        <v>2</v>
      </c>
      <c r="BD362" s="227" t="s">
        <v>230</v>
      </c>
      <c r="BE362" s="227">
        <v>0</v>
      </c>
      <c r="BF362" s="227" t="s">
        <v>195</v>
      </c>
      <c r="BG362" s="227">
        <v>0</v>
      </c>
      <c r="BH362" s="227">
        <v>0</v>
      </c>
      <c r="BI362" s="227">
        <v>0</v>
      </c>
      <c r="BJ362" s="227">
        <v>0</v>
      </c>
      <c r="BK362" s="227">
        <v>0</v>
      </c>
      <c r="BL362" s="17">
        <v>11</v>
      </c>
      <c r="BM362" s="142"/>
      <c r="BN362" s="142"/>
      <c r="BO362" s="142"/>
      <c r="BP362" s="143">
        <v>2024</v>
      </c>
      <c r="BQ362" s="126" t="s">
        <v>171</v>
      </c>
      <c r="BT362" s="221" t="s">
        <v>3311</v>
      </c>
      <c r="BU362" s="118">
        <v>2</v>
      </c>
      <c r="BV362" s="17">
        <v>1</v>
      </c>
      <c r="BW362" s="17">
        <v>0</v>
      </c>
      <c r="BX362" s="17">
        <v>0</v>
      </c>
      <c r="BY362" s="17">
        <v>0</v>
      </c>
      <c r="BZ362" s="17">
        <v>0</v>
      </c>
      <c r="CA362" s="17"/>
      <c r="CB362" s="17">
        <v>3</v>
      </c>
      <c r="CC362" s="121">
        <v>11</v>
      </c>
      <c r="CD362" s="17"/>
      <c r="CE362" s="118">
        <v>0</v>
      </c>
      <c r="CF362" s="17">
        <v>0</v>
      </c>
      <c r="CG362" s="17">
        <v>1</v>
      </c>
      <c r="CH362" s="17">
        <v>0</v>
      </c>
      <c r="CI362" s="17">
        <v>0</v>
      </c>
      <c r="CJ362" s="17">
        <v>2</v>
      </c>
      <c r="CK362" s="17">
        <v>0</v>
      </c>
      <c r="CL362" s="121">
        <v>3</v>
      </c>
      <c r="CM362" s="17" t="s">
        <v>1199</v>
      </c>
      <c r="CN362" s="17" t="s">
        <v>1200</v>
      </c>
      <c r="CO362" s="17" t="s">
        <v>1201</v>
      </c>
      <c r="CP362" s="17">
        <v>3</v>
      </c>
      <c r="CQ362" s="118">
        <v>1</v>
      </c>
      <c r="CR362" s="17">
        <v>0</v>
      </c>
      <c r="CS362" s="124" t="s">
        <v>676</v>
      </c>
      <c r="CY362" s="141"/>
      <c r="CZ362" s="140"/>
      <c r="DC362" s="141"/>
      <c r="DD362" s="142"/>
      <c r="DF362" s="137"/>
      <c r="DG362" s="17" t="s">
        <v>1092</v>
      </c>
      <c r="DI362" s="126" t="s">
        <v>2664</v>
      </c>
      <c r="DJ362" s="118">
        <v>31</v>
      </c>
      <c r="DK362" s="118" t="s">
        <v>3312</v>
      </c>
      <c r="DL362" s="141"/>
      <c r="DM362" s="17" t="s">
        <v>1203</v>
      </c>
      <c r="DN362" s="139"/>
      <c r="DQ362" s="141"/>
      <c r="DY362" s="140"/>
      <c r="ED362" s="141"/>
      <c r="EK362" s="140"/>
      <c r="EL362" s="127"/>
      <c r="EM362" s="118">
        <v>50</v>
      </c>
      <c r="EN362" s="17">
        <v>3</v>
      </c>
      <c r="EO362" s="141"/>
      <c r="EP362" s="17">
        <v>42</v>
      </c>
      <c r="EQ362" s="140"/>
      <c r="ER362" s="141"/>
      <c r="EZ362" s="141"/>
      <c r="FB362" s="140"/>
      <c r="FI362" s="141"/>
      <c r="FK362" s="140"/>
      <c r="FZ362" s="141"/>
      <c r="GB362" s="137"/>
      <c r="GH362" s="141"/>
      <c r="GI362" s="137"/>
      <c r="GN362" s="141"/>
      <c r="GO362" s="137"/>
      <c r="GU362" s="141"/>
      <c r="GV362" s="137"/>
      <c r="GW362" s="124"/>
      <c r="GX362" s="124"/>
      <c r="GY362" s="141"/>
      <c r="GZ362" s="140"/>
      <c r="HA362" s="141"/>
      <c r="HC362" s="140"/>
      <c r="HS362" s="141"/>
      <c r="HT362" s="17" t="s">
        <v>3313</v>
      </c>
    </row>
    <row r="363" spans="1:228" s="138" customFormat="1" ht="12">
      <c r="A363" s="118">
        <v>357</v>
      </c>
      <c r="B363" s="17" t="s">
        <v>1019</v>
      </c>
      <c r="C363" s="17">
        <v>0</v>
      </c>
      <c r="D363" s="139" t="s">
        <v>663</v>
      </c>
      <c r="E363" s="124" t="s">
        <v>1818</v>
      </c>
      <c r="F363" s="17" t="s">
        <v>2348</v>
      </c>
      <c r="G363" s="17" t="s">
        <v>79</v>
      </c>
      <c r="H363" s="119">
        <v>-17.879843999999999</v>
      </c>
      <c r="I363" s="120">
        <v>-63.147393000000001</v>
      </c>
      <c r="J363" s="17" t="s">
        <v>321</v>
      </c>
      <c r="K363" s="17" t="s">
        <v>176</v>
      </c>
      <c r="L363" s="17">
        <v>0</v>
      </c>
      <c r="M363" s="121" t="s">
        <v>177</v>
      </c>
      <c r="N363" s="122">
        <v>25</v>
      </c>
      <c r="O363" s="123" t="s">
        <v>78</v>
      </c>
      <c r="P363" s="17" t="s">
        <v>202</v>
      </c>
      <c r="Q363" s="121" t="s">
        <v>179</v>
      </c>
      <c r="R363" s="124">
        <v>0</v>
      </c>
      <c r="S363" s="124">
        <v>3</v>
      </c>
      <c r="T363" s="124">
        <v>0</v>
      </c>
      <c r="U363" s="124">
        <v>0</v>
      </c>
      <c r="V363" s="124">
        <v>3</v>
      </c>
      <c r="W363" s="124">
        <v>2</v>
      </c>
      <c r="X363" s="124">
        <v>1</v>
      </c>
      <c r="Y363" s="125">
        <v>0</v>
      </c>
      <c r="Z363" s="17">
        <v>9</v>
      </c>
      <c r="AA363" s="142"/>
      <c r="AB363" s="127" t="s">
        <v>1566</v>
      </c>
      <c r="AC363" s="227" t="s">
        <v>77</v>
      </c>
      <c r="AD363" s="227">
        <v>0</v>
      </c>
      <c r="AE363" s="227" t="s">
        <v>77</v>
      </c>
      <c r="AF363" s="227">
        <v>0</v>
      </c>
      <c r="AG363" s="227" t="s">
        <v>77</v>
      </c>
      <c r="AH363" s="227" t="s">
        <v>257</v>
      </c>
      <c r="AI363" s="227">
        <v>3</v>
      </c>
      <c r="AJ363" s="227" t="s">
        <v>929</v>
      </c>
      <c r="AK363" s="227">
        <v>1</v>
      </c>
      <c r="AL363" s="227" t="s">
        <v>189</v>
      </c>
      <c r="AM363" s="227" t="s">
        <v>77</v>
      </c>
      <c r="AN363" s="227">
        <v>0</v>
      </c>
      <c r="AO363" s="227" t="s">
        <v>77</v>
      </c>
      <c r="AP363" s="227">
        <v>0</v>
      </c>
      <c r="AQ363" s="227" t="s">
        <v>77</v>
      </c>
      <c r="AR363" s="227" t="s">
        <v>315</v>
      </c>
      <c r="AS363" s="227">
        <v>3</v>
      </c>
      <c r="AT363" s="227" t="s">
        <v>325</v>
      </c>
      <c r="AU363" s="227">
        <v>1</v>
      </c>
      <c r="AV363" s="227" t="s">
        <v>189</v>
      </c>
      <c r="AW363" s="227" t="s">
        <v>242</v>
      </c>
      <c r="AX363" s="227">
        <v>2</v>
      </c>
      <c r="AY363" s="227" t="s">
        <v>326</v>
      </c>
      <c r="AZ363" s="227">
        <v>0</v>
      </c>
      <c r="BA363" s="227" t="s">
        <v>189</v>
      </c>
      <c r="BB363" s="227" t="s">
        <v>252</v>
      </c>
      <c r="BC363" s="227">
        <v>1</v>
      </c>
      <c r="BD363" s="227" t="s">
        <v>326</v>
      </c>
      <c r="BE363" s="227">
        <v>0</v>
      </c>
      <c r="BF363" s="227" t="s">
        <v>189</v>
      </c>
      <c r="BG363" s="227" t="s">
        <v>77</v>
      </c>
      <c r="BH363" s="227">
        <v>0</v>
      </c>
      <c r="BI363" s="227" t="s">
        <v>77</v>
      </c>
      <c r="BJ363" s="227">
        <v>0</v>
      </c>
      <c r="BK363" s="227" t="s">
        <v>77</v>
      </c>
      <c r="BL363" s="17">
        <v>9</v>
      </c>
      <c r="BM363" s="142"/>
      <c r="BN363" s="142"/>
      <c r="BO363" s="142"/>
      <c r="BP363" s="143">
        <v>2024</v>
      </c>
      <c r="BQ363" s="126" t="s">
        <v>172</v>
      </c>
      <c r="BT363" s="221" t="s">
        <v>3314</v>
      </c>
      <c r="BU363" s="118">
        <v>0</v>
      </c>
      <c r="BV363" s="17">
        <v>2</v>
      </c>
      <c r="BW363" s="17">
        <v>1</v>
      </c>
      <c r="BX363" s="17">
        <v>0</v>
      </c>
      <c r="BY363" s="17">
        <v>0</v>
      </c>
      <c r="BZ363" s="17">
        <v>0</v>
      </c>
      <c r="CA363" s="17"/>
      <c r="CB363" s="17">
        <v>3</v>
      </c>
      <c r="CC363" s="121">
        <v>9</v>
      </c>
      <c r="CD363" s="17"/>
      <c r="CE363" s="118">
        <v>0</v>
      </c>
      <c r="CF363" s="17">
        <v>0</v>
      </c>
      <c r="CG363" s="17">
        <v>2</v>
      </c>
      <c r="CH363" s="17">
        <v>0</v>
      </c>
      <c r="CI363" s="17">
        <v>0</v>
      </c>
      <c r="CJ363" s="17">
        <v>1</v>
      </c>
      <c r="CK363" s="17">
        <v>0</v>
      </c>
      <c r="CL363" s="121">
        <v>3</v>
      </c>
      <c r="CM363" s="17" t="s">
        <v>3315</v>
      </c>
      <c r="CN363" s="17" t="s">
        <v>3316</v>
      </c>
      <c r="CO363" s="17" t="s">
        <v>3317</v>
      </c>
      <c r="CP363" s="17">
        <v>1</v>
      </c>
      <c r="CQ363" s="118">
        <v>0</v>
      </c>
      <c r="CR363" s="17">
        <v>0</v>
      </c>
      <c r="CS363" s="124"/>
      <c r="CY363" s="141"/>
      <c r="CZ363" s="140"/>
      <c r="DC363" s="141"/>
      <c r="DD363" s="142"/>
      <c r="DF363" s="137"/>
      <c r="DG363" s="17" t="s">
        <v>1551</v>
      </c>
      <c r="DI363" s="126" t="s">
        <v>2778</v>
      </c>
      <c r="DJ363" s="118">
        <v>27</v>
      </c>
      <c r="DK363" s="118" t="s">
        <v>3045</v>
      </c>
      <c r="DL363" s="141"/>
      <c r="DM363" s="17" t="s">
        <v>1094</v>
      </c>
      <c r="DN363" s="139"/>
      <c r="DQ363" s="141"/>
      <c r="DY363" s="140"/>
      <c r="ED363" s="141"/>
      <c r="EK363" s="140"/>
      <c r="EL363" s="127"/>
      <c r="EM363" s="118">
        <v>50</v>
      </c>
      <c r="EN363" s="17">
        <v>3</v>
      </c>
      <c r="EO363" s="141"/>
      <c r="EP363" s="17">
        <v>42</v>
      </c>
      <c r="EQ363" s="140"/>
      <c r="ER363" s="141"/>
      <c r="EZ363" s="141"/>
      <c r="FB363" s="140"/>
      <c r="FI363" s="141"/>
      <c r="FK363" s="140"/>
      <c r="FZ363" s="141"/>
      <c r="GB363" s="137"/>
      <c r="GH363" s="141"/>
      <c r="GI363" s="137"/>
      <c r="GN363" s="141"/>
      <c r="GO363" s="137"/>
      <c r="GU363" s="141"/>
      <c r="GV363" s="137"/>
      <c r="GW363" s="124"/>
      <c r="GX363" s="124"/>
      <c r="GY363" s="141"/>
      <c r="GZ363" s="140"/>
      <c r="HA363" s="141"/>
      <c r="HC363" s="140"/>
      <c r="HS363" s="141"/>
      <c r="HT363" s="17" t="s">
        <v>3318</v>
      </c>
    </row>
    <row r="364" spans="1:228" s="138" customFormat="1" ht="12">
      <c r="A364" s="118">
        <v>358</v>
      </c>
      <c r="B364" s="17" t="s">
        <v>689</v>
      </c>
      <c r="C364" s="17">
        <v>0</v>
      </c>
      <c r="D364" s="139" t="s">
        <v>663</v>
      </c>
      <c r="E364" s="124" t="s">
        <v>1671</v>
      </c>
      <c r="F364" s="17" t="s">
        <v>2349</v>
      </c>
      <c r="G364" s="17" t="s">
        <v>79</v>
      </c>
      <c r="H364" s="119">
        <v>-17.833300000000001</v>
      </c>
      <c r="I364" s="120">
        <v>-63.160780000000003</v>
      </c>
      <c r="J364" s="17" t="s">
        <v>303</v>
      </c>
      <c r="K364" s="17" t="s">
        <v>176</v>
      </c>
      <c r="L364" s="17" t="s">
        <v>304</v>
      </c>
      <c r="M364" s="121" t="s">
        <v>177</v>
      </c>
      <c r="N364" s="122">
        <v>25</v>
      </c>
      <c r="O364" s="123" t="s">
        <v>78</v>
      </c>
      <c r="P364" s="17" t="s">
        <v>178</v>
      </c>
      <c r="Q364" s="121" t="s">
        <v>179</v>
      </c>
      <c r="R364" s="124">
        <v>3</v>
      </c>
      <c r="S364" s="124">
        <v>3</v>
      </c>
      <c r="T364" s="124">
        <v>0</v>
      </c>
      <c r="U364" s="124">
        <v>0</v>
      </c>
      <c r="V364" s="124">
        <v>0</v>
      </c>
      <c r="W364" s="124">
        <v>3</v>
      </c>
      <c r="X364" s="124">
        <v>2</v>
      </c>
      <c r="Y364" s="125">
        <v>0</v>
      </c>
      <c r="Z364" s="17">
        <v>11</v>
      </c>
      <c r="AA364" s="142"/>
      <c r="AB364" s="127" t="s">
        <v>1407</v>
      </c>
      <c r="AC364" s="227" t="s">
        <v>212</v>
      </c>
      <c r="AD364" s="227">
        <v>3</v>
      </c>
      <c r="AE364" s="227" t="s">
        <v>181</v>
      </c>
      <c r="AF364" s="227">
        <v>1</v>
      </c>
      <c r="AG364" s="227" t="s">
        <v>236</v>
      </c>
      <c r="AH364" s="227" t="s">
        <v>232</v>
      </c>
      <c r="AI364" s="227">
        <v>3</v>
      </c>
      <c r="AJ364" s="227" t="s">
        <v>227</v>
      </c>
      <c r="AK364" s="227">
        <v>1</v>
      </c>
      <c r="AL364" s="227" t="s">
        <v>206</v>
      </c>
      <c r="AM364" s="227" t="s">
        <v>77</v>
      </c>
      <c r="AN364" s="227">
        <v>0</v>
      </c>
      <c r="AO364" s="227" t="s">
        <v>77</v>
      </c>
      <c r="AP364" s="227">
        <v>0</v>
      </c>
      <c r="AQ364" s="227" t="s">
        <v>77</v>
      </c>
      <c r="AR364" s="227" t="s">
        <v>77</v>
      </c>
      <c r="AS364" s="227">
        <v>0</v>
      </c>
      <c r="AT364" s="227" t="s">
        <v>77</v>
      </c>
      <c r="AU364" s="227">
        <v>0</v>
      </c>
      <c r="AV364" s="227" t="s">
        <v>77</v>
      </c>
      <c r="AW364" s="227" t="s">
        <v>218</v>
      </c>
      <c r="AX364" s="227">
        <v>3</v>
      </c>
      <c r="AY364" s="227" t="s">
        <v>325</v>
      </c>
      <c r="AZ364" s="227">
        <v>1</v>
      </c>
      <c r="BA364" s="227" t="s">
        <v>178</v>
      </c>
      <c r="BB364" s="227" t="s">
        <v>258</v>
      </c>
      <c r="BC364" s="227">
        <v>2</v>
      </c>
      <c r="BD364" s="227" t="s">
        <v>326</v>
      </c>
      <c r="BE364" s="227">
        <v>0</v>
      </c>
      <c r="BF364" s="227" t="s">
        <v>189</v>
      </c>
      <c r="BG364" s="227">
        <v>0</v>
      </c>
      <c r="BH364" s="227">
        <v>0</v>
      </c>
      <c r="BI364" s="227">
        <v>0</v>
      </c>
      <c r="BJ364" s="227">
        <v>0</v>
      </c>
      <c r="BK364" s="227">
        <v>0</v>
      </c>
      <c r="BL364" s="17">
        <v>11</v>
      </c>
      <c r="BM364" s="142"/>
      <c r="BN364" s="142"/>
      <c r="BO364" s="142"/>
      <c r="BP364" s="143">
        <v>2024</v>
      </c>
      <c r="BQ364" s="126" t="s">
        <v>171</v>
      </c>
      <c r="BT364" s="221" t="s">
        <v>3319</v>
      </c>
      <c r="BU364" s="118">
        <v>2</v>
      </c>
      <c r="BV364" s="17">
        <v>0</v>
      </c>
      <c r="BW364" s="17">
        <v>1</v>
      </c>
      <c r="BX364" s="17">
        <v>1</v>
      </c>
      <c r="BY364" s="17">
        <v>1</v>
      </c>
      <c r="BZ364" s="17">
        <v>1</v>
      </c>
      <c r="CA364" s="17"/>
      <c r="CB364" s="17">
        <v>6</v>
      </c>
      <c r="CC364" s="121">
        <v>11</v>
      </c>
      <c r="CD364" s="17"/>
      <c r="CE364" s="118">
        <v>1</v>
      </c>
      <c r="CF364" s="17">
        <v>0</v>
      </c>
      <c r="CG364" s="17">
        <v>1</v>
      </c>
      <c r="CH364" s="17">
        <v>0</v>
      </c>
      <c r="CI364" s="17">
        <v>0</v>
      </c>
      <c r="CJ364" s="17">
        <v>1</v>
      </c>
      <c r="CK364" s="17">
        <v>0</v>
      </c>
      <c r="CL364" s="121">
        <v>3</v>
      </c>
      <c r="CM364" s="17" t="s">
        <v>3320</v>
      </c>
      <c r="CN364" s="17" t="s">
        <v>1143</v>
      </c>
      <c r="CO364" s="17" t="s">
        <v>3321</v>
      </c>
      <c r="CP364" s="17">
        <v>1</v>
      </c>
      <c r="CQ364" s="118">
        <v>0</v>
      </c>
      <c r="CR364" s="17">
        <v>1</v>
      </c>
      <c r="CS364" s="124"/>
      <c r="CT364" s="138" t="s">
        <v>677</v>
      </c>
      <c r="CY364" s="141"/>
      <c r="CZ364" s="140"/>
      <c r="DC364" s="141"/>
      <c r="DD364" s="142"/>
      <c r="DF364" s="137"/>
      <c r="DG364" s="17" t="s">
        <v>2990</v>
      </c>
      <c r="DI364" s="126" t="s">
        <v>2627</v>
      </c>
      <c r="DJ364" s="118">
        <v>20</v>
      </c>
      <c r="DK364" s="118" t="s">
        <v>2991</v>
      </c>
      <c r="DL364" s="141"/>
      <c r="DM364" s="17" t="s">
        <v>1541</v>
      </c>
      <c r="DN364" s="139"/>
      <c r="DQ364" s="141"/>
      <c r="DY364" s="140"/>
      <c r="ED364" s="141"/>
      <c r="EK364" s="140"/>
      <c r="EL364" s="127"/>
      <c r="EM364" s="118">
        <v>50</v>
      </c>
      <c r="EN364" s="17">
        <v>6</v>
      </c>
      <c r="EO364" s="141"/>
      <c r="EP364" s="17">
        <v>42</v>
      </c>
      <c r="EQ364" s="140"/>
      <c r="ER364" s="141"/>
      <c r="EZ364" s="141"/>
      <c r="FB364" s="140"/>
      <c r="FI364" s="141"/>
      <c r="FK364" s="140"/>
      <c r="FZ364" s="141"/>
      <c r="GB364" s="137"/>
      <c r="GH364" s="141"/>
      <c r="GI364" s="137"/>
      <c r="GN364" s="141"/>
      <c r="GO364" s="137"/>
      <c r="GU364" s="141"/>
      <c r="GV364" s="137"/>
      <c r="GW364" s="124"/>
      <c r="GX364" s="124"/>
      <c r="GY364" s="141"/>
      <c r="GZ364" s="140"/>
      <c r="HA364" s="141"/>
      <c r="HC364" s="140"/>
      <c r="HS364" s="141"/>
      <c r="HT364" s="17" t="s">
        <v>3322</v>
      </c>
    </row>
    <row r="365" spans="1:228" s="138" customFormat="1" ht="12">
      <c r="A365" s="118">
        <v>359</v>
      </c>
      <c r="B365" s="17">
        <v>0</v>
      </c>
      <c r="C365" s="17">
        <v>0</v>
      </c>
      <c r="D365" s="139" t="s">
        <v>663</v>
      </c>
      <c r="E365" s="124" t="s">
        <v>1876</v>
      </c>
      <c r="F365" s="17" t="s">
        <v>1876</v>
      </c>
      <c r="G365" s="17" t="s">
        <v>79</v>
      </c>
      <c r="H365" s="119">
        <v>-17.767537999999998</v>
      </c>
      <c r="I365" s="120">
        <v>-63.137943999999997</v>
      </c>
      <c r="J365" s="17" t="s">
        <v>303</v>
      </c>
      <c r="K365" s="17" t="s">
        <v>176</v>
      </c>
      <c r="L365" s="17" t="s">
        <v>304</v>
      </c>
      <c r="M365" s="121" t="s">
        <v>177</v>
      </c>
      <c r="N365" s="122">
        <v>40</v>
      </c>
      <c r="O365" s="123" t="s">
        <v>78</v>
      </c>
      <c r="P365" s="17" t="s">
        <v>178</v>
      </c>
      <c r="Q365" s="121" t="s">
        <v>179</v>
      </c>
      <c r="R365" s="124">
        <v>3</v>
      </c>
      <c r="S365" s="124">
        <v>3</v>
      </c>
      <c r="T365" s="124">
        <v>0</v>
      </c>
      <c r="U365" s="124">
        <v>0</v>
      </c>
      <c r="V365" s="124">
        <v>0</v>
      </c>
      <c r="W365" s="124">
        <v>3</v>
      </c>
      <c r="X365" s="124">
        <v>2</v>
      </c>
      <c r="Y365" s="125">
        <v>0</v>
      </c>
      <c r="Z365" s="17">
        <v>11</v>
      </c>
      <c r="AA365" s="142"/>
      <c r="AB365" s="127" t="s">
        <v>333</v>
      </c>
      <c r="AC365" s="227" t="s">
        <v>222</v>
      </c>
      <c r="AD365" s="227">
        <v>3</v>
      </c>
      <c r="AE365" s="227" t="s">
        <v>181</v>
      </c>
      <c r="AF365" s="227">
        <v>1</v>
      </c>
      <c r="AG365" s="227" t="s">
        <v>211</v>
      </c>
      <c r="AH365" s="227" t="s">
        <v>222</v>
      </c>
      <c r="AI365" s="227">
        <v>3</v>
      </c>
      <c r="AJ365" s="227" t="s">
        <v>184</v>
      </c>
      <c r="AK365" s="227">
        <v>1</v>
      </c>
      <c r="AL365" s="227" t="s">
        <v>195</v>
      </c>
      <c r="AM365" s="227" t="s">
        <v>77</v>
      </c>
      <c r="AN365" s="227">
        <v>0</v>
      </c>
      <c r="AO365" s="227" t="s">
        <v>77</v>
      </c>
      <c r="AP365" s="227">
        <v>0</v>
      </c>
      <c r="AQ365" s="227" t="s">
        <v>77</v>
      </c>
      <c r="AR365" s="227" t="s">
        <v>77</v>
      </c>
      <c r="AS365" s="227">
        <v>0</v>
      </c>
      <c r="AT365" s="227" t="s">
        <v>77</v>
      </c>
      <c r="AU365" s="227">
        <v>0</v>
      </c>
      <c r="AV365" s="227" t="s">
        <v>77</v>
      </c>
      <c r="AW365" s="227" t="s">
        <v>317</v>
      </c>
      <c r="AX365" s="227">
        <v>3</v>
      </c>
      <c r="AY365" s="227" t="s">
        <v>325</v>
      </c>
      <c r="AZ365" s="227">
        <v>1</v>
      </c>
      <c r="BA365" s="227" t="s">
        <v>189</v>
      </c>
      <c r="BB365" s="227" t="s">
        <v>258</v>
      </c>
      <c r="BC365" s="227">
        <v>2</v>
      </c>
      <c r="BD365" s="227" t="s">
        <v>326</v>
      </c>
      <c r="BE365" s="227">
        <v>0</v>
      </c>
      <c r="BF365" s="227" t="s">
        <v>214</v>
      </c>
      <c r="BG365" s="227">
        <v>0</v>
      </c>
      <c r="BH365" s="227">
        <v>0</v>
      </c>
      <c r="BI365" s="227">
        <v>0</v>
      </c>
      <c r="BJ365" s="227">
        <v>0</v>
      </c>
      <c r="BK365" s="227">
        <v>0</v>
      </c>
      <c r="BL365" s="17">
        <v>11</v>
      </c>
      <c r="BM365" s="142"/>
      <c r="BN365" s="142"/>
      <c r="BO365" s="142"/>
      <c r="BP365" s="143">
        <v>2024</v>
      </c>
      <c r="BQ365" s="126" t="s">
        <v>171</v>
      </c>
      <c r="BT365" s="221" t="s">
        <v>3323</v>
      </c>
      <c r="BU365" s="118">
        <v>3</v>
      </c>
      <c r="BV365" s="17">
        <v>1</v>
      </c>
      <c r="BW365" s="17">
        <v>0</v>
      </c>
      <c r="BX365" s="17">
        <v>0</v>
      </c>
      <c r="BY365" s="17">
        <v>0</v>
      </c>
      <c r="BZ365" s="17">
        <v>2</v>
      </c>
      <c r="CA365" s="17"/>
      <c r="CB365" s="17">
        <v>6</v>
      </c>
      <c r="CC365" s="121">
        <v>11</v>
      </c>
      <c r="CD365" s="17"/>
      <c r="CE365" s="118">
        <v>0</v>
      </c>
      <c r="CF365" s="17">
        <v>0</v>
      </c>
      <c r="CG365" s="17">
        <v>1</v>
      </c>
      <c r="CH365" s="17">
        <v>0</v>
      </c>
      <c r="CI365" s="17">
        <v>0</v>
      </c>
      <c r="CJ365" s="17">
        <v>0</v>
      </c>
      <c r="CK365" s="17">
        <v>0</v>
      </c>
      <c r="CL365" s="121">
        <v>1</v>
      </c>
      <c r="CM365" s="17" t="s">
        <v>3324</v>
      </c>
      <c r="CN365" s="17" t="s">
        <v>1200</v>
      </c>
      <c r="CO365" s="17" t="s">
        <v>1335</v>
      </c>
      <c r="CP365" s="17">
        <v>1</v>
      </c>
      <c r="CQ365" s="118">
        <v>0</v>
      </c>
      <c r="CR365" s="17">
        <v>2</v>
      </c>
      <c r="CS365" s="124"/>
      <c r="CT365" s="138" t="s">
        <v>677</v>
      </c>
      <c r="CY365" s="141"/>
      <c r="CZ365" s="140"/>
      <c r="DC365" s="141"/>
      <c r="DD365" s="142"/>
      <c r="DF365" s="137"/>
      <c r="DG365" s="17" t="s">
        <v>1137</v>
      </c>
      <c r="DI365" s="126" t="s">
        <v>2809</v>
      </c>
      <c r="DJ365" s="118">
        <v>19</v>
      </c>
      <c r="DK365" s="118" t="s">
        <v>2827</v>
      </c>
      <c r="DL365" s="141"/>
      <c r="DM365" s="17" t="s">
        <v>1120</v>
      </c>
      <c r="DN365" s="139"/>
      <c r="DQ365" s="141"/>
      <c r="DY365" s="140"/>
      <c r="ED365" s="141"/>
      <c r="EK365" s="140"/>
      <c r="EL365" s="127"/>
      <c r="EM365" s="118">
        <v>70</v>
      </c>
      <c r="EN365" s="17">
        <v>6</v>
      </c>
      <c r="EO365" s="141"/>
      <c r="EP365" s="17">
        <v>59</v>
      </c>
      <c r="EQ365" s="140"/>
      <c r="ER365" s="141"/>
      <c r="EZ365" s="141"/>
      <c r="FB365" s="140"/>
      <c r="FI365" s="141"/>
      <c r="FK365" s="140"/>
      <c r="FZ365" s="141"/>
      <c r="GB365" s="137"/>
      <c r="GH365" s="141"/>
      <c r="GI365" s="137"/>
      <c r="GN365" s="141"/>
      <c r="GO365" s="137"/>
      <c r="GU365" s="141"/>
      <c r="GV365" s="137"/>
      <c r="GW365" s="124"/>
      <c r="GX365" s="124"/>
      <c r="GY365" s="141"/>
      <c r="GZ365" s="140"/>
      <c r="HA365" s="141"/>
      <c r="HC365" s="140"/>
      <c r="HS365" s="141"/>
      <c r="HT365" s="17" t="s">
        <v>3325</v>
      </c>
    </row>
    <row r="366" spans="1:228" s="138" customFormat="1" ht="12">
      <c r="A366" s="118">
        <v>360</v>
      </c>
      <c r="B366" s="17" t="s">
        <v>555</v>
      </c>
      <c r="C366" s="17">
        <v>0</v>
      </c>
      <c r="D366" s="139" t="s">
        <v>663</v>
      </c>
      <c r="E366" s="124" t="s">
        <v>1674</v>
      </c>
      <c r="F366" s="17" t="s">
        <v>2350</v>
      </c>
      <c r="G366" s="17" t="s">
        <v>79</v>
      </c>
      <c r="H366" s="119">
        <v>-16.8963</v>
      </c>
      <c r="I366" s="120">
        <v>-63.311500000000002</v>
      </c>
      <c r="J366" s="17" t="s">
        <v>310</v>
      </c>
      <c r="K366" s="17" t="s">
        <v>2351</v>
      </c>
      <c r="L366" s="17" t="s">
        <v>305</v>
      </c>
      <c r="M366" s="121" t="s">
        <v>177</v>
      </c>
      <c r="N366" s="122">
        <v>60</v>
      </c>
      <c r="O366" s="123" t="s">
        <v>78</v>
      </c>
      <c r="P366" s="17" t="s">
        <v>178</v>
      </c>
      <c r="Q366" s="121" t="s">
        <v>179</v>
      </c>
      <c r="R366" s="124">
        <v>3</v>
      </c>
      <c r="S366" s="124">
        <v>3</v>
      </c>
      <c r="T366" s="124">
        <v>0</v>
      </c>
      <c r="U366" s="124">
        <v>0</v>
      </c>
      <c r="V366" s="124">
        <v>3</v>
      </c>
      <c r="W366" s="124">
        <v>2</v>
      </c>
      <c r="X366" s="124">
        <v>0</v>
      </c>
      <c r="Y366" s="125">
        <v>0</v>
      </c>
      <c r="Z366" s="17">
        <v>11</v>
      </c>
      <c r="AA366" s="142"/>
      <c r="AB366" s="127" t="s">
        <v>333</v>
      </c>
      <c r="AC366" s="227" t="s">
        <v>222</v>
      </c>
      <c r="AD366" s="227">
        <v>3</v>
      </c>
      <c r="AE366" s="227" t="s">
        <v>181</v>
      </c>
      <c r="AF366" s="227">
        <v>1</v>
      </c>
      <c r="AG366" s="227" t="s">
        <v>211</v>
      </c>
      <c r="AH366" s="227" t="s">
        <v>222</v>
      </c>
      <c r="AI366" s="227">
        <v>3</v>
      </c>
      <c r="AJ366" s="227" t="s">
        <v>184</v>
      </c>
      <c r="AK366" s="227">
        <v>1</v>
      </c>
      <c r="AL366" s="227" t="s">
        <v>195</v>
      </c>
      <c r="AM366" s="227" t="s">
        <v>77</v>
      </c>
      <c r="AN366" s="227">
        <v>0</v>
      </c>
      <c r="AO366" s="227" t="s">
        <v>77</v>
      </c>
      <c r="AP366" s="227">
        <v>0</v>
      </c>
      <c r="AQ366" s="227" t="s">
        <v>77</v>
      </c>
      <c r="AR366" s="227" t="s">
        <v>198</v>
      </c>
      <c r="AS366" s="227">
        <v>3</v>
      </c>
      <c r="AT366" s="227" t="s">
        <v>326</v>
      </c>
      <c r="AU366" s="227">
        <v>0</v>
      </c>
      <c r="AV366" s="227" t="s">
        <v>189</v>
      </c>
      <c r="AW366" s="227" t="s">
        <v>242</v>
      </c>
      <c r="AX366" s="227">
        <v>2</v>
      </c>
      <c r="AY366" s="227" t="s">
        <v>325</v>
      </c>
      <c r="AZ366" s="227">
        <v>1</v>
      </c>
      <c r="BA366" s="227" t="s">
        <v>189</v>
      </c>
      <c r="BB366" s="227" t="s">
        <v>77</v>
      </c>
      <c r="BC366" s="227">
        <v>0</v>
      </c>
      <c r="BD366" s="227" t="s">
        <v>77</v>
      </c>
      <c r="BE366" s="227">
        <v>0</v>
      </c>
      <c r="BF366" s="227" t="s">
        <v>77</v>
      </c>
      <c r="BG366" s="227">
        <v>0</v>
      </c>
      <c r="BH366" s="227">
        <v>0</v>
      </c>
      <c r="BI366" s="227">
        <v>0</v>
      </c>
      <c r="BJ366" s="227">
        <v>0</v>
      </c>
      <c r="BK366" s="227">
        <v>0</v>
      </c>
      <c r="BL366" s="17">
        <v>11</v>
      </c>
      <c r="BM366" s="142"/>
      <c r="BN366" s="142"/>
      <c r="BO366" s="142"/>
      <c r="BP366" s="143">
        <v>2024</v>
      </c>
      <c r="BQ366" s="126" t="s">
        <v>171</v>
      </c>
      <c r="BT366" s="221" t="s">
        <v>3326</v>
      </c>
      <c r="BU366" s="118">
        <v>1</v>
      </c>
      <c r="BV366" s="17">
        <v>2</v>
      </c>
      <c r="BW366" s="17">
        <v>1</v>
      </c>
      <c r="BX366" s="17">
        <v>0</v>
      </c>
      <c r="BY366" s="17">
        <v>0</v>
      </c>
      <c r="BZ366" s="17">
        <v>0</v>
      </c>
      <c r="CA366" s="17"/>
      <c r="CB366" s="17">
        <v>4</v>
      </c>
      <c r="CC366" s="121">
        <v>11</v>
      </c>
      <c r="CD366" s="17"/>
      <c r="CE366" s="118">
        <v>0</v>
      </c>
      <c r="CF366" s="17">
        <v>0</v>
      </c>
      <c r="CG366" s="17">
        <v>2</v>
      </c>
      <c r="CH366" s="17">
        <v>0</v>
      </c>
      <c r="CI366" s="17">
        <v>0</v>
      </c>
      <c r="CJ366" s="17">
        <v>1</v>
      </c>
      <c r="CK366" s="17">
        <v>0</v>
      </c>
      <c r="CL366" s="121">
        <v>3</v>
      </c>
      <c r="CM366" s="17" t="s">
        <v>3327</v>
      </c>
      <c r="CN366" s="17" t="s">
        <v>3043</v>
      </c>
      <c r="CO366" s="17" t="s">
        <v>3328</v>
      </c>
      <c r="CP366" s="17">
        <v>1</v>
      </c>
      <c r="CQ366" s="118">
        <v>0</v>
      </c>
      <c r="CR366" s="17">
        <v>0</v>
      </c>
      <c r="CS366" s="124"/>
      <c r="CY366" s="141"/>
      <c r="CZ366" s="140"/>
      <c r="DC366" s="141"/>
      <c r="DD366" s="142"/>
      <c r="DF366" s="137"/>
      <c r="DG366" s="17" t="s">
        <v>1551</v>
      </c>
      <c r="DI366" s="126" t="s">
        <v>2679</v>
      </c>
      <c r="DJ366" s="118">
        <v>10</v>
      </c>
      <c r="DK366" s="118" t="s">
        <v>3329</v>
      </c>
      <c r="DL366" s="141"/>
      <c r="DM366" s="17" t="s">
        <v>1094</v>
      </c>
      <c r="DN366" s="139"/>
      <c r="DQ366" s="141"/>
      <c r="DY366" s="140"/>
      <c r="ED366" s="141"/>
      <c r="EK366" s="140"/>
      <c r="EL366" s="127"/>
      <c r="EM366" s="118">
        <v>100</v>
      </c>
      <c r="EN366" s="17">
        <v>4</v>
      </c>
      <c r="EO366" s="141"/>
      <c r="EP366" s="17">
        <v>81</v>
      </c>
      <c r="EQ366" s="140"/>
      <c r="ER366" s="141"/>
      <c r="EZ366" s="141"/>
      <c r="FB366" s="140"/>
      <c r="FI366" s="141"/>
      <c r="FK366" s="140"/>
      <c r="FZ366" s="141"/>
      <c r="GB366" s="137"/>
      <c r="GH366" s="141"/>
      <c r="GI366" s="137"/>
      <c r="GN366" s="141"/>
      <c r="GO366" s="137"/>
      <c r="GU366" s="141"/>
      <c r="GV366" s="137"/>
      <c r="GW366" s="124"/>
      <c r="GX366" s="124"/>
      <c r="GY366" s="141"/>
      <c r="GZ366" s="140"/>
      <c r="HA366" s="141"/>
      <c r="HC366" s="140"/>
      <c r="HS366" s="141"/>
      <c r="HT366" s="17" t="s">
        <v>3330</v>
      </c>
    </row>
    <row r="367" spans="1:228" s="138" customFormat="1" ht="12">
      <c r="A367" s="118">
        <v>361</v>
      </c>
      <c r="B367" s="17" t="s">
        <v>319</v>
      </c>
      <c r="C367" s="17">
        <v>0</v>
      </c>
      <c r="D367" s="139" t="s">
        <v>663</v>
      </c>
      <c r="E367" s="124" t="s">
        <v>1633</v>
      </c>
      <c r="F367" s="17" t="s">
        <v>2352</v>
      </c>
      <c r="G367" s="17" t="s">
        <v>79</v>
      </c>
      <c r="H367" s="119">
        <v>-17.729492</v>
      </c>
      <c r="I367" s="120">
        <v>-63.125473999999997</v>
      </c>
      <c r="J367" s="17" t="s">
        <v>303</v>
      </c>
      <c r="K367" s="17" t="s">
        <v>176</v>
      </c>
      <c r="L367" s="17" t="s">
        <v>304</v>
      </c>
      <c r="M367" s="121" t="s">
        <v>177</v>
      </c>
      <c r="N367" s="122">
        <v>60</v>
      </c>
      <c r="O367" s="123" t="s">
        <v>78</v>
      </c>
      <c r="P367" s="17" t="s">
        <v>196</v>
      </c>
      <c r="Q367" s="121" t="s">
        <v>179</v>
      </c>
      <c r="R367" s="124">
        <v>3</v>
      </c>
      <c r="S367" s="124">
        <v>3</v>
      </c>
      <c r="T367" s="124">
        <v>0</v>
      </c>
      <c r="U367" s="124">
        <v>0</v>
      </c>
      <c r="V367" s="124">
        <v>0</v>
      </c>
      <c r="W367" s="124">
        <v>2</v>
      </c>
      <c r="X367" s="124">
        <v>2</v>
      </c>
      <c r="Y367" s="125">
        <v>0</v>
      </c>
      <c r="Z367" s="17">
        <v>10</v>
      </c>
      <c r="AA367" s="142"/>
      <c r="AB367" s="127" t="s">
        <v>309</v>
      </c>
      <c r="AC367" s="227" t="s">
        <v>549</v>
      </c>
      <c r="AD367" s="227">
        <v>3</v>
      </c>
      <c r="AE367" s="227" t="s">
        <v>254</v>
      </c>
      <c r="AF367" s="227">
        <v>1</v>
      </c>
      <c r="AG367" s="227" t="s">
        <v>206</v>
      </c>
      <c r="AH367" s="227" t="s">
        <v>183</v>
      </c>
      <c r="AI367" s="227">
        <v>3</v>
      </c>
      <c r="AJ367" s="227" t="s">
        <v>184</v>
      </c>
      <c r="AK367" s="227">
        <v>1</v>
      </c>
      <c r="AL367" s="227" t="s">
        <v>206</v>
      </c>
      <c r="AM367" s="227" t="s">
        <v>77</v>
      </c>
      <c r="AN367" s="227">
        <v>0</v>
      </c>
      <c r="AO367" s="227" t="s">
        <v>77</v>
      </c>
      <c r="AP367" s="227">
        <v>0</v>
      </c>
      <c r="AQ367" s="227" t="s">
        <v>77</v>
      </c>
      <c r="AR367" s="227" t="s">
        <v>77</v>
      </c>
      <c r="AS367" s="227">
        <v>0</v>
      </c>
      <c r="AT367" s="227" t="s">
        <v>77</v>
      </c>
      <c r="AU367" s="227">
        <v>0</v>
      </c>
      <c r="AV367" s="227" t="s">
        <v>77</v>
      </c>
      <c r="AW367" s="227" t="s">
        <v>865</v>
      </c>
      <c r="AX367" s="227">
        <v>2</v>
      </c>
      <c r="AY367" s="227" t="s">
        <v>255</v>
      </c>
      <c r="AZ367" s="227">
        <v>0</v>
      </c>
      <c r="BA367" s="227" t="s">
        <v>206</v>
      </c>
      <c r="BB367" s="227" t="s">
        <v>258</v>
      </c>
      <c r="BC367" s="227">
        <v>2</v>
      </c>
      <c r="BD367" s="227" t="s">
        <v>255</v>
      </c>
      <c r="BE367" s="227">
        <v>0</v>
      </c>
      <c r="BF367" s="227" t="s">
        <v>189</v>
      </c>
      <c r="BG367" s="227">
        <v>0</v>
      </c>
      <c r="BH367" s="227">
        <v>0</v>
      </c>
      <c r="BI367" s="227">
        <v>0</v>
      </c>
      <c r="BJ367" s="227">
        <v>0</v>
      </c>
      <c r="BK367" s="227">
        <v>0</v>
      </c>
      <c r="BL367" s="17">
        <v>10</v>
      </c>
      <c r="BM367" s="142"/>
      <c r="BN367" s="142"/>
      <c r="BO367" s="142"/>
      <c r="BP367" s="143">
        <v>2024</v>
      </c>
      <c r="BQ367" s="126" t="s">
        <v>171</v>
      </c>
      <c r="BT367" s="221" t="s">
        <v>3331</v>
      </c>
      <c r="BU367" s="118">
        <v>2</v>
      </c>
      <c r="BV367" s="17">
        <v>0</v>
      </c>
      <c r="BW367" s="17">
        <v>0</v>
      </c>
      <c r="BX367" s="17">
        <v>0</v>
      </c>
      <c r="BY367" s="17">
        <v>1</v>
      </c>
      <c r="BZ367" s="17">
        <v>1</v>
      </c>
      <c r="CA367" s="17"/>
      <c r="CB367" s="17">
        <v>4</v>
      </c>
      <c r="CC367" s="121">
        <v>10</v>
      </c>
      <c r="CD367" s="17"/>
      <c r="CE367" s="118">
        <v>1</v>
      </c>
      <c r="CF367" s="17">
        <v>0</v>
      </c>
      <c r="CG367" s="17">
        <v>0</v>
      </c>
      <c r="CH367" s="17">
        <v>0</v>
      </c>
      <c r="CI367" s="17">
        <v>0</v>
      </c>
      <c r="CJ367" s="17">
        <v>1</v>
      </c>
      <c r="CK367" s="17">
        <v>0</v>
      </c>
      <c r="CL367" s="121">
        <v>2</v>
      </c>
      <c r="CM367" s="17" t="s">
        <v>3332</v>
      </c>
      <c r="CN367" s="17" t="s">
        <v>1588</v>
      </c>
      <c r="CO367" s="17" t="s">
        <v>1306</v>
      </c>
      <c r="CP367" s="17">
        <v>1</v>
      </c>
      <c r="CQ367" s="118">
        <v>0</v>
      </c>
      <c r="CR367" s="17">
        <v>1</v>
      </c>
      <c r="CS367" s="124"/>
      <c r="CT367" s="138" t="s">
        <v>677</v>
      </c>
      <c r="CY367" s="141"/>
      <c r="CZ367" s="140"/>
      <c r="DC367" s="141"/>
      <c r="DD367" s="142"/>
      <c r="DF367" s="137"/>
      <c r="DG367" s="17" t="s">
        <v>1110</v>
      </c>
      <c r="DI367" s="126" t="s">
        <v>3122</v>
      </c>
      <c r="DJ367" s="118">
        <v>11</v>
      </c>
      <c r="DK367" s="118" t="s">
        <v>3333</v>
      </c>
      <c r="DL367" s="141"/>
      <c r="DM367" s="17" t="s">
        <v>3066</v>
      </c>
      <c r="DN367" s="139"/>
      <c r="DQ367" s="141"/>
      <c r="DY367" s="140"/>
      <c r="ED367" s="141"/>
      <c r="EK367" s="140"/>
      <c r="EL367" s="127"/>
      <c r="EM367" s="118">
        <v>100</v>
      </c>
      <c r="EN367" s="17">
        <v>4</v>
      </c>
      <c r="EO367" s="141"/>
      <c r="EP367" s="17">
        <v>81</v>
      </c>
      <c r="EQ367" s="140"/>
      <c r="ER367" s="141"/>
      <c r="EZ367" s="141"/>
      <c r="FB367" s="140"/>
      <c r="FI367" s="141"/>
      <c r="FK367" s="140"/>
      <c r="FZ367" s="141"/>
      <c r="GB367" s="137"/>
      <c r="GH367" s="141"/>
      <c r="GI367" s="137"/>
      <c r="GN367" s="141"/>
      <c r="GO367" s="137"/>
      <c r="GU367" s="141"/>
      <c r="GV367" s="137"/>
      <c r="GW367" s="124"/>
      <c r="GX367" s="124"/>
      <c r="GY367" s="141"/>
      <c r="GZ367" s="140"/>
      <c r="HA367" s="141"/>
      <c r="HC367" s="140"/>
      <c r="HS367" s="141"/>
      <c r="HT367" s="17" t="s">
        <v>3334</v>
      </c>
    </row>
    <row r="368" spans="1:228" s="138" customFormat="1" ht="12">
      <c r="A368" s="118">
        <v>362</v>
      </c>
      <c r="B368" s="17" t="s">
        <v>2353</v>
      </c>
      <c r="C368" s="17">
        <v>0</v>
      </c>
      <c r="D368" s="139" t="s">
        <v>663</v>
      </c>
      <c r="E368" s="124" t="s">
        <v>1830</v>
      </c>
      <c r="F368" s="17" t="s">
        <v>2354</v>
      </c>
      <c r="G368" s="17" t="s">
        <v>79</v>
      </c>
      <c r="H368" s="119">
        <v>-17.5941206416</v>
      </c>
      <c r="I368" s="120">
        <v>-63.1103899529</v>
      </c>
      <c r="J368" s="17" t="s">
        <v>310</v>
      </c>
      <c r="K368" s="17" t="s">
        <v>256</v>
      </c>
      <c r="L368" s="17" t="s">
        <v>256</v>
      </c>
      <c r="M368" s="121" t="s">
        <v>177</v>
      </c>
      <c r="N368" s="122">
        <v>40</v>
      </c>
      <c r="O368" s="123" t="s">
        <v>78</v>
      </c>
      <c r="P368" s="17" t="s">
        <v>202</v>
      </c>
      <c r="Q368" s="121">
        <v>0</v>
      </c>
      <c r="R368" s="124">
        <v>0</v>
      </c>
      <c r="S368" s="124">
        <v>3</v>
      </c>
      <c r="T368" s="124">
        <v>0</v>
      </c>
      <c r="U368" s="124">
        <v>0</v>
      </c>
      <c r="V368" s="124">
        <v>3</v>
      </c>
      <c r="W368" s="124">
        <v>3</v>
      </c>
      <c r="X368" s="124">
        <v>0</v>
      </c>
      <c r="Y368" s="125">
        <v>0</v>
      </c>
      <c r="Z368" s="17">
        <v>9</v>
      </c>
      <c r="AA368" s="142"/>
      <c r="AB368" s="127" t="s">
        <v>1566</v>
      </c>
      <c r="AC368" s="227" t="s">
        <v>77</v>
      </c>
      <c r="AD368" s="227">
        <v>0</v>
      </c>
      <c r="AE368" s="227" t="s">
        <v>77</v>
      </c>
      <c r="AF368" s="227">
        <v>0</v>
      </c>
      <c r="AG368" s="227" t="s">
        <v>77</v>
      </c>
      <c r="AH368" s="227" t="s">
        <v>1079</v>
      </c>
      <c r="AI368" s="227">
        <v>3</v>
      </c>
      <c r="AJ368" s="227" t="s">
        <v>929</v>
      </c>
      <c r="AK368" s="227">
        <v>1</v>
      </c>
      <c r="AL368" s="227" t="s">
        <v>189</v>
      </c>
      <c r="AM368" s="227" t="s">
        <v>77</v>
      </c>
      <c r="AN368" s="227">
        <v>0</v>
      </c>
      <c r="AO368" s="227" t="s">
        <v>77</v>
      </c>
      <c r="AP368" s="227">
        <v>0</v>
      </c>
      <c r="AQ368" s="227" t="s">
        <v>77</v>
      </c>
      <c r="AR368" s="227" t="s">
        <v>198</v>
      </c>
      <c r="AS368" s="227">
        <v>3</v>
      </c>
      <c r="AT368" s="227" t="s">
        <v>326</v>
      </c>
      <c r="AU368" s="227">
        <v>0</v>
      </c>
      <c r="AV368" s="227" t="s">
        <v>189</v>
      </c>
      <c r="AW368" s="227" t="s">
        <v>221</v>
      </c>
      <c r="AX368" s="227">
        <v>3</v>
      </c>
      <c r="AY368" s="227" t="s">
        <v>325</v>
      </c>
      <c r="AZ368" s="227">
        <v>1</v>
      </c>
      <c r="BA368" s="227" t="s">
        <v>189</v>
      </c>
      <c r="BB368" s="227" t="s">
        <v>77</v>
      </c>
      <c r="BC368" s="227">
        <v>0</v>
      </c>
      <c r="BD368" s="227" t="s">
        <v>77</v>
      </c>
      <c r="BE368" s="227">
        <v>0</v>
      </c>
      <c r="BF368" s="227" t="s">
        <v>77</v>
      </c>
      <c r="BG368" s="227">
        <v>0</v>
      </c>
      <c r="BH368" s="227">
        <v>0</v>
      </c>
      <c r="BI368" s="227">
        <v>0</v>
      </c>
      <c r="BJ368" s="227">
        <v>0</v>
      </c>
      <c r="BK368" s="227">
        <v>0</v>
      </c>
      <c r="BL368" s="17">
        <v>9</v>
      </c>
      <c r="BM368" s="142"/>
      <c r="BN368" s="142"/>
      <c r="BO368" s="142"/>
      <c r="BP368" s="143">
        <v>2024</v>
      </c>
      <c r="BQ368" s="126" t="s">
        <v>172</v>
      </c>
      <c r="BT368" s="221" t="s">
        <v>3335</v>
      </c>
      <c r="BU368" s="118">
        <v>0</v>
      </c>
      <c r="BV368" s="17">
        <v>3</v>
      </c>
      <c r="BW368" s="17">
        <v>0</v>
      </c>
      <c r="BX368" s="17">
        <v>0</v>
      </c>
      <c r="BY368" s="17">
        <v>0</v>
      </c>
      <c r="BZ368" s="17">
        <v>0</v>
      </c>
      <c r="CA368" s="17"/>
      <c r="CB368" s="17">
        <v>3</v>
      </c>
      <c r="CC368" s="121">
        <v>9</v>
      </c>
      <c r="CD368" s="17"/>
      <c r="CE368" s="118">
        <v>0</v>
      </c>
      <c r="CF368" s="17">
        <v>0</v>
      </c>
      <c r="CG368" s="17">
        <v>2</v>
      </c>
      <c r="CH368" s="17">
        <v>0</v>
      </c>
      <c r="CI368" s="17">
        <v>0</v>
      </c>
      <c r="CJ368" s="17">
        <v>1</v>
      </c>
      <c r="CK368" s="17">
        <v>0</v>
      </c>
      <c r="CL368" s="121">
        <v>3</v>
      </c>
      <c r="CM368" s="17" t="s">
        <v>1088</v>
      </c>
      <c r="CN368" s="17" t="s">
        <v>1089</v>
      </c>
      <c r="CO368" s="17" t="s">
        <v>1090</v>
      </c>
      <c r="CP368" s="17">
        <v>4</v>
      </c>
      <c r="CQ368" s="118">
        <v>0</v>
      </c>
      <c r="CR368" s="17">
        <v>0</v>
      </c>
      <c r="CS368" s="124"/>
      <c r="CY368" s="141"/>
      <c r="CZ368" s="140"/>
      <c r="DC368" s="141"/>
      <c r="DD368" s="142"/>
      <c r="DF368" s="137"/>
      <c r="DG368" s="17" t="s">
        <v>1092</v>
      </c>
      <c r="DI368" s="126" t="s">
        <v>2778</v>
      </c>
      <c r="DJ368" s="118">
        <v>27</v>
      </c>
      <c r="DK368" s="118" t="s">
        <v>335</v>
      </c>
      <c r="DL368" s="141"/>
      <c r="DM368" s="17" t="s">
        <v>1094</v>
      </c>
      <c r="DN368" s="139"/>
      <c r="DQ368" s="141"/>
      <c r="DY368" s="140"/>
      <c r="ED368" s="141"/>
      <c r="EK368" s="140"/>
      <c r="EL368" s="127"/>
      <c r="EM368" s="118">
        <v>70</v>
      </c>
      <c r="EN368" s="17">
        <v>3</v>
      </c>
      <c r="EO368" s="141"/>
      <c r="EP368" s="17">
        <v>59</v>
      </c>
      <c r="EQ368" s="140"/>
      <c r="ER368" s="141"/>
      <c r="EZ368" s="141"/>
      <c r="FB368" s="140"/>
      <c r="FI368" s="141"/>
      <c r="FK368" s="140"/>
      <c r="FZ368" s="141"/>
      <c r="GB368" s="137"/>
      <c r="GH368" s="141"/>
      <c r="GI368" s="137"/>
      <c r="GN368" s="141"/>
      <c r="GO368" s="137"/>
      <c r="GU368" s="141"/>
      <c r="GV368" s="137"/>
      <c r="GW368" s="124"/>
      <c r="GX368" s="124"/>
      <c r="GY368" s="141"/>
      <c r="GZ368" s="140"/>
      <c r="HA368" s="141"/>
      <c r="HC368" s="140"/>
      <c r="HS368" s="141"/>
      <c r="HT368" s="17" t="s">
        <v>1577</v>
      </c>
    </row>
    <row r="369" spans="1:228" s="138" customFormat="1" ht="12">
      <c r="A369" s="118">
        <v>363</v>
      </c>
      <c r="B369" s="17" t="s">
        <v>569</v>
      </c>
      <c r="C369" s="17" t="s">
        <v>2037</v>
      </c>
      <c r="D369" s="139" t="s">
        <v>663</v>
      </c>
      <c r="E369" s="124" t="s">
        <v>570</v>
      </c>
      <c r="F369" s="17" t="s">
        <v>2355</v>
      </c>
      <c r="G369" s="17" t="s">
        <v>79</v>
      </c>
      <c r="H369" s="119">
        <v>-17.796150999999998</v>
      </c>
      <c r="I369" s="120">
        <v>-63.116281999999998</v>
      </c>
      <c r="J369" s="17" t="s">
        <v>303</v>
      </c>
      <c r="K369" s="17" t="s">
        <v>176</v>
      </c>
      <c r="L369" s="17" t="s">
        <v>304</v>
      </c>
      <c r="M369" s="121" t="s">
        <v>177</v>
      </c>
      <c r="N369" s="122">
        <v>25</v>
      </c>
      <c r="O369" s="123" t="s">
        <v>78</v>
      </c>
      <c r="P369" s="17" t="s">
        <v>196</v>
      </c>
      <c r="Q369" s="121" t="s">
        <v>179</v>
      </c>
      <c r="R369" s="124">
        <v>3</v>
      </c>
      <c r="S369" s="124">
        <v>3</v>
      </c>
      <c r="T369" s="124">
        <v>0</v>
      </c>
      <c r="U369" s="124">
        <v>0</v>
      </c>
      <c r="V369" s="124">
        <v>0</v>
      </c>
      <c r="W369" s="124">
        <v>3</v>
      </c>
      <c r="X369" s="124">
        <v>3</v>
      </c>
      <c r="Y369" s="125">
        <v>0</v>
      </c>
      <c r="Z369" s="17">
        <v>12</v>
      </c>
      <c r="AA369" s="142"/>
      <c r="AB369" s="127" t="s">
        <v>2931</v>
      </c>
      <c r="AC369" s="227" t="s">
        <v>571</v>
      </c>
      <c r="AD369" s="227">
        <v>3</v>
      </c>
      <c r="AE369" s="227" t="s">
        <v>181</v>
      </c>
      <c r="AF369" s="227">
        <v>1</v>
      </c>
      <c r="AG369" s="227" t="s">
        <v>206</v>
      </c>
      <c r="AH369" s="227" t="s">
        <v>188</v>
      </c>
      <c r="AI369" s="227">
        <v>3</v>
      </c>
      <c r="AJ369" s="227" t="s">
        <v>227</v>
      </c>
      <c r="AK369" s="227">
        <v>1</v>
      </c>
      <c r="AL369" s="227" t="s">
        <v>206</v>
      </c>
      <c r="AM369" s="227" t="s">
        <v>77</v>
      </c>
      <c r="AN369" s="227">
        <v>0</v>
      </c>
      <c r="AO369" s="227" t="s">
        <v>77</v>
      </c>
      <c r="AP369" s="227">
        <v>0</v>
      </c>
      <c r="AQ369" s="227" t="s">
        <v>77</v>
      </c>
      <c r="AR369" s="227" t="s">
        <v>77</v>
      </c>
      <c r="AS369" s="227">
        <v>0</v>
      </c>
      <c r="AT369" s="227" t="s">
        <v>77</v>
      </c>
      <c r="AU369" s="227">
        <v>0</v>
      </c>
      <c r="AV369" s="227" t="s">
        <v>77</v>
      </c>
      <c r="AW369" s="227" t="s">
        <v>2356</v>
      </c>
      <c r="AX369" s="227">
        <v>3</v>
      </c>
      <c r="AY369" s="227" t="s">
        <v>210</v>
      </c>
      <c r="AZ369" s="227">
        <v>1</v>
      </c>
      <c r="BA369" s="227" t="s">
        <v>206</v>
      </c>
      <c r="BB369" s="227" t="s">
        <v>761</v>
      </c>
      <c r="BC369" s="227">
        <v>3</v>
      </c>
      <c r="BD369" s="227" t="s">
        <v>230</v>
      </c>
      <c r="BE369" s="227">
        <v>0</v>
      </c>
      <c r="BF369" s="227" t="s">
        <v>206</v>
      </c>
      <c r="BG369" s="227">
        <v>0</v>
      </c>
      <c r="BH369" s="227">
        <v>0</v>
      </c>
      <c r="BI369" s="227">
        <v>0</v>
      </c>
      <c r="BJ369" s="227">
        <v>0</v>
      </c>
      <c r="BK369" s="227">
        <v>0</v>
      </c>
      <c r="BL369" s="17">
        <v>12</v>
      </c>
      <c r="BM369" s="142"/>
      <c r="BN369" s="142"/>
      <c r="BO369" s="142"/>
      <c r="BP369" s="143">
        <v>2024</v>
      </c>
      <c r="BQ369" s="126" t="s">
        <v>171</v>
      </c>
      <c r="BT369" s="221" t="s">
        <v>3336</v>
      </c>
      <c r="BU369" s="118">
        <v>3</v>
      </c>
      <c r="BV369" s="17">
        <v>0</v>
      </c>
      <c r="BW369" s="17">
        <v>0</v>
      </c>
      <c r="BX369" s="17">
        <v>0</v>
      </c>
      <c r="BY369" s="17">
        <v>0</v>
      </c>
      <c r="BZ369" s="17">
        <v>1</v>
      </c>
      <c r="CA369" s="17"/>
      <c r="CB369" s="17">
        <v>4</v>
      </c>
      <c r="CC369" s="121">
        <v>12</v>
      </c>
      <c r="CD369" s="17"/>
      <c r="CE369" s="118">
        <v>0</v>
      </c>
      <c r="CF369" s="17">
        <v>0</v>
      </c>
      <c r="CG369" s="17">
        <v>0</v>
      </c>
      <c r="CH369" s="17">
        <v>0</v>
      </c>
      <c r="CI369" s="17">
        <v>0</v>
      </c>
      <c r="CJ369" s="17">
        <v>0</v>
      </c>
      <c r="CK369" s="17">
        <v>0</v>
      </c>
      <c r="CL369" s="121">
        <v>0</v>
      </c>
      <c r="CM369" s="17" t="s">
        <v>3337</v>
      </c>
      <c r="CN369" s="17" t="s">
        <v>1107</v>
      </c>
      <c r="CO369" s="17" t="s">
        <v>1125</v>
      </c>
      <c r="CP369" s="17">
        <v>1</v>
      </c>
      <c r="CQ369" s="118">
        <v>1</v>
      </c>
      <c r="CR369" s="17">
        <v>1</v>
      </c>
      <c r="CS369" s="124" t="s">
        <v>676</v>
      </c>
      <c r="CT369" s="138" t="s">
        <v>677</v>
      </c>
      <c r="CY369" s="141"/>
      <c r="CZ369" s="140"/>
      <c r="DC369" s="141"/>
      <c r="DD369" s="142"/>
      <c r="DF369" s="137"/>
      <c r="DG369" s="17" t="s">
        <v>1127</v>
      </c>
      <c r="DI369" s="126" t="s">
        <v>2822</v>
      </c>
      <c r="DJ369" s="118">
        <v>7</v>
      </c>
      <c r="DK369" s="118" t="s">
        <v>1564</v>
      </c>
      <c r="DL369" s="141"/>
      <c r="DM369" s="17" t="s">
        <v>130</v>
      </c>
      <c r="DN369" s="139"/>
      <c r="DQ369" s="141"/>
      <c r="DY369" s="140"/>
      <c r="ED369" s="141"/>
      <c r="EK369" s="140"/>
      <c r="EL369" s="127"/>
      <c r="EM369" s="118">
        <v>50</v>
      </c>
      <c r="EN369" s="17">
        <v>4</v>
      </c>
      <c r="EO369" s="141"/>
      <c r="EP369" s="17">
        <v>42</v>
      </c>
      <c r="EQ369" s="140"/>
      <c r="ER369" s="141"/>
      <c r="EZ369" s="141"/>
      <c r="FB369" s="140"/>
      <c r="FI369" s="141"/>
      <c r="FK369" s="140"/>
      <c r="FZ369" s="141"/>
      <c r="GB369" s="137"/>
      <c r="GH369" s="141"/>
      <c r="GI369" s="137"/>
      <c r="GN369" s="141"/>
      <c r="GO369" s="137"/>
      <c r="GU369" s="141"/>
      <c r="GV369" s="137"/>
      <c r="GW369" s="124"/>
      <c r="GX369" s="124"/>
      <c r="GY369" s="141"/>
      <c r="GZ369" s="140"/>
      <c r="HA369" s="141"/>
      <c r="HC369" s="140"/>
      <c r="HS369" s="141"/>
      <c r="HT369" s="17" t="s">
        <v>1564</v>
      </c>
    </row>
    <row r="370" spans="1:228" s="138" customFormat="1" ht="12">
      <c r="A370" s="118">
        <v>364</v>
      </c>
      <c r="B370" s="17" t="s">
        <v>555</v>
      </c>
      <c r="C370" s="17">
        <v>0</v>
      </c>
      <c r="D370" s="139" t="s">
        <v>663</v>
      </c>
      <c r="E370" s="124" t="s">
        <v>1810</v>
      </c>
      <c r="F370" s="17" t="s">
        <v>2357</v>
      </c>
      <c r="G370" s="17" t="s">
        <v>79</v>
      </c>
      <c r="H370" s="119">
        <v>-17.79974</v>
      </c>
      <c r="I370" s="120">
        <v>-63.220440000000004</v>
      </c>
      <c r="J370" s="17" t="s">
        <v>303</v>
      </c>
      <c r="K370" s="17" t="s">
        <v>176</v>
      </c>
      <c r="L370" s="17" t="s">
        <v>304</v>
      </c>
      <c r="M370" s="121" t="s">
        <v>177</v>
      </c>
      <c r="N370" s="122">
        <v>40</v>
      </c>
      <c r="O370" s="123" t="s">
        <v>78</v>
      </c>
      <c r="P370" s="17" t="s">
        <v>196</v>
      </c>
      <c r="Q370" s="121" t="s">
        <v>179</v>
      </c>
      <c r="R370" s="124">
        <v>3</v>
      </c>
      <c r="S370" s="124">
        <v>3</v>
      </c>
      <c r="T370" s="124">
        <v>0</v>
      </c>
      <c r="U370" s="124">
        <v>0</v>
      </c>
      <c r="V370" s="124">
        <v>0</v>
      </c>
      <c r="W370" s="124">
        <v>3</v>
      </c>
      <c r="X370" s="124">
        <v>1</v>
      </c>
      <c r="Y370" s="125">
        <v>0</v>
      </c>
      <c r="Z370" s="17">
        <v>10</v>
      </c>
      <c r="AA370" s="142"/>
      <c r="AB370" s="127" t="s">
        <v>333</v>
      </c>
      <c r="AC370" s="227" t="s">
        <v>223</v>
      </c>
      <c r="AD370" s="227">
        <v>3</v>
      </c>
      <c r="AE370" s="227" t="s">
        <v>181</v>
      </c>
      <c r="AF370" s="227">
        <v>1</v>
      </c>
      <c r="AG370" s="227" t="s">
        <v>211</v>
      </c>
      <c r="AH370" s="227" t="s">
        <v>222</v>
      </c>
      <c r="AI370" s="227">
        <v>3</v>
      </c>
      <c r="AJ370" s="227" t="s">
        <v>184</v>
      </c>
      <c r="AK370" s="227">
        <v>1</v>
      </c>
      <c r="AL370" s="227" t="s">
        <v>236</v>
      </c>
      <c r="AM370" s="227" t="s">
        <v>77</v>
      </c>
      <c r="AN370" s="227">
        <v>0</v>
      </c>
      <c r="AO370" s="227" t="s">
        <v>77</v>
      </c>
      <c r="AP370" s="227">
        <v>0</v>
      </c>
      <c r="AQ370" s="227" t="s">
        <v>77</v>
      </c>
      <c r="AR370" s="227" t="s">
        <v>77</v>
      </c>
      <c r="AS370" s="227">
        <v>0</v>
      </c>
      <c r="AT370" s="227" t="s">
        <v>326</v>
      </c>
      <c r="AU370" s="227">
        <v>0</v>
      </c>
      <c r="AV370" s="227" t="s">
        <v>214</v>
      </c>
      <c r="AW370" s="227" t="s">
        <v>218</v>
      </c>
      <c r="AX370" s="227">
        <v>3</v>
      </c>
      <c r="AY370" s="227" t="s">
        <v>325</v>
      </c>
      <c r="AZ370" s="227">
        <v>1</v>
      </c>
      <c r="BA370" s="227" t="s">
        <v>214</v>
      </c>
      <c r="BB370" s="227" t="s">
        <v>252</v>
      </c>
      <c r="BC370" s="227">
        <v>1</v>
      </c>
      <c r="BD370" s="227" t="s">
        <v>326</v>
      </c>
      <c r="BE370" s="227">
        <v>0</v>
      </c>
      <c r="BF370" s="227" t="s">
        <v>214</v>
      </c>
      <c r="BG370" s="227">
        <v>0</v>
      </c>
      <c r="BH370" s="227">
        <v>0</v>
      </c>
      <c r="BI370" s="227">
        <v>0</v>
      </c>
      <c r="BJ370" s="227">
        <v>0</v>
      </c>
      <c r="BK370" s="227">
        <v>0</v>
      </c>
      <c r="BL370" s="17">
        <v>10</v>
      </c>
      <c r="BM370" s="142"/>
      <c r="BN370" s="142"/>
      <c r="BO370" s="142"/>
      <c r="BP370" s="143">
        <v>2024</v>
      </c>
      <c r="BQ370" s="126" t="s">
        <v>171</v>
      </c>
      <c r="BT370" s="221" t="s">
        <v>3264</v>
      </c>
      <c r="BU370" s="118">
        <v>2</v>
      </c>
      <c r="BV370" s="17">
        <v>0</v>
      </c>
      <c r="BW370" s="17">
        <v>0</v>
      </c>
      <c r="BX370" s="17">
        <v>2</v>
      </c>
      <c r="BY370" s="17">
        <v>0</v>
      </c>
      <c r="BZ370" s="17">
        <v>1</v>
      </c>
      <c r="CA370" s="17"/>
      <c r="CB370" s="17">
        <v>5</v>
      </c>
      <c r="CC370" s="121">
        <v>10</v>
      </c>
      <c r="CD370" s="17"/>
      <c r="CE370" s="118">
        <v>0</v>
      </c>
      <c r="CF370" s="17">
        <v>0</v>
      </c>
      <c r="CG370" s="17">
        <v>2</v>
      </c>
      <c r="CH370" s="17">
        <v>0</v>
      </c>
      <c r="CI370" s="17">
        <v>0</v>
      </c>
      <c r="CJ370" s="17">
        <v>0</v>
      </c>
      <c r="CK370" s="17">
        <v>0</v>
      </c>
      <c r="CL370" s="121">
        <v>2</v>
      </c>
      <c r="CM370" s="17" t="s">
        <v>3265</v>
      </c>
      <c r="CN370" s="17" t="s">
        <v>1260</v>
      </c>
      <c r="CO370" s="17" t="s">
        <v>3266</v>
      </c>
      <c r="CP370" s="17">
        <v>2</v>
      </c>
      <c r="CQ370" s="118">
        <v>0</v>
      </c>
      <c r="CR370" s="17">
        <v>1</v>
      </c>
      <c r="CS370" s="124"/>
      <c r="CT370" s="138" t="s">
        <v>677</v>
      </c>
      <c r="CY370" s="141"/>
      <c r="CZ370" s="140"/>
      <c r="DC370" s="141"/>
      <c r="DD370" s="142"/>
      <c r="DF370" s="137"/>
      <c r="DG370" s="17" t="s">
        <v>1137</v>
      </c>
      <c r="DI370" s="126" t="s">
        <v>2715</v>
      </c>
      <c r="DJ370" s="118">
        <v>17</v>
      </c>
      <c r="DK370" s="118" t="s">
        <v>2816</v>
      </c>
      <c r="DL370" s="141"/>
      <c r="DM370" s="17" t="s">
        <v>1139</v>
      </c>
      <c r="DN370" s="139"/>
      <c r="DQ370" s="141"/>
      <c r="DY370" s="140"/>
      <c r="ED370" s="141"/>
      <c r="EK370" s="140"/>
      <c r="EL370" s="127"/>
      <c r="EM370" s="118">
        <v>70</v>
      </c>
      <c r="EN370" s="17">
        <v>5</v>
      </c>
      <c r="EO370" s="141"/>
      <c r="EP370" s="17">
        <v>59</v>
      </c>
      <c r="EQ370" s="140"/>
      <c r="ER370" s="141"/>
      <c r="EZ370" s="141"/>
      <c r="FB370" s="140"/>
      <c r="FI370" s="141"/>
      <c r="FK370" s="140"/>
      <c r="FZ370" s="141"/>
      <c r="GB370" s="137"/>
      <c r="GH370" s="141"/>
      <c r="GI370" s="137"/>
      <c r="GN370" s="141"/>
      <c r="GO370" s="137"/>
      <c r="GU370" s="141"/>
      <c r="GV370" s="137"/>
      <c r="GW370" s="124"/>
      <c r="GX370" s="124"/>
      <c r="GY370" s="141"/>
      <c r="GZ370" s="140"/>
      <c r="HA370" s="141"/>
      <c r="HC370" s="140"/>
      <c r="HS370" s="141"/>
      <c r="HT370" s="17" t="s">
        <v>3267</v>
      </c>
    </row>
    <row r="371" spans="1:228" s="138" customFormat="1" ht="12">
      <c r="A371" s="118">
        <v>365</v>
      </c>
      <c r="B371" s="17" t="s">
        <v>319</v>
      </c>
      <c r="C371" s="17">
        <v>0</v>
      </c>
      <c r="D371" s="139" t="s">
        <v>663</v>
      </c>
      <c r="E371" s="124" t="s">
        <v>1624</v>
      </c>
      <c r="F371" s="17" t="s">
        <v>2358</v>
      </c>
      <c r="G371" s="17" t="s">
        <v>79</v>
      </c>
      <c r="H371" s="119">
        <v>-17.821393</v>
      </c>
      <c r="I371" s="120">
        <v>-63.130158000000002</v>
      </c>
      <c r="J371" s="17" t="s">
        <v>303</v>
      </c>
      <c r="K371" s="17" t="s">
        <v>176</v>
      </c>
      <c r="L371" s="17" t="s">
        <v>304</v>
      </c>
      <c r="M371" s="121" t="s">
        <v>177</v>
      </c>
      <c r="N371" s="122">
        <v>25</v>
      </c>
      <c r="O371" s="123" t="s">
        <v>78</v>
      </c>
      <c r="P371" s="17" t="s">
        <v>178</v>
      </c>
      <c r="Q371" s="121" t="s">
        <v>179</v>
      </c>
      <c r="R371" s="124">
        <v>3</v>
      </c>
      <c r="S371" s="124">
        <v>3</v>
      </c>
      <c r="T371" s="124">
        <v>0</v>
      </c>
      <c r="U371" s="124">
        <v>0</v>
      </c>
      <c r="V371" s="124">
        <v>0</v>
      </c>
      <c r="W371" s="124">
        <v>3</v>
      </c>
      <c r="X371" s="124">
        <v>2</v>
      </c>
      <c r="Y371" s="125">
        <v>0</v>
      </c>
      <c r="Z371" s="17">
        <v>11</v>
      </c>
      <c r="AA371" s="142"/>
      <c r="AB371" s="127" t="s">
        <v>191</v>
      </c>
      <c r="AC371" s="227" t="s">
        <v>673</v>
      </c>
      <c r="AD371" s="227">
        <v>3</v>
      </c>
      <c r="AE371" s="227" t="s">
        <v>181</v>
      </c>
      <c r="AF371" s="227">
        <v>1</v>
      </c>
      <c r="AG371" s="227" t="s">
        <v>182</v>
      </c>
      <c r="AH371" s="227" t="s">
        <v>183</v>
      </c>
      <c r="AI371" s="227">
        <v>3</v>
      </c>
      <c r="AJ371" s="227" t="s">
        <v>184</v>
      </c>
      <c r="AK371" s="227">
        <v>1</v>
      </c>
      <c r="AL371" s="227" t="s">
        <v>182</v>
      </c>
      <c r="AM371" s="227" t="s">
        <v>77</v>
      </c>
      <c r="AN371" s="227">
        <v>0</v>
      </c>
      <c r="AO371" s="227" t="s">
        <v>77</v>
      </c>
      <c r="AP371" s="227">
        <v>0</v>
      </c>
      <c r="AQ371" s="227" t="s">
        <v>77</v>
      </c>
      <c r="AR371" s="227" t="s">
        <v>77</v>
      </c>
      <c r="AS371" s="227">
        <v>0</v>
      </c>
      <c r="AT371" s="227" t="s">
        <v>77</v>
      </c>
      <c r="AU371" s="227">
        <v>0</v>
      </c>
      <c r="AV371" s="227" t="s">
        <v>77</v>
      </c>
      <c r="AW371" s="227" t="s">
        <v>186</v>
      </c>
      <c r="AX371" s="227">
        <v>3</v>
      </c>
      <c r="AY371" s="227" t="s">
        <v>187</v>
      </c>
      <c r="AZ371" s="227">
        <v>1</v>
      </c>
      <c r="BA371" s="227" t="s">
        <v>182</v>
      </c>
      <c r="BB371" s="227" t="s">
        <v>258</v>
      </c>
      <c r="BC371" s="227">
        <v>2</v>
      </c>
      <c r="BD371" s="227" t="s">
        <v>766</v>
      </c>
      <c r="BE371" s="227">
        <v>0</v>
      </c>
      <c r="BF371" s="227" t="s">
        <v>182</v>
      </c>
      <c r="BG371" s="227">
        <v>0</v>
      </c>
      <c r="BH371" s="227">
        <v>0</v>
      </c>
      <c r="BI371" s="227">
        <v>0</v>
      </c>
      <c r="BJ371" s="227">
        <v>0</v>
      </c>
      <c r="BK371" s="227">
        <v>0</v>
      </c>
      <c r="BL371" s="17">
        <v>11</v>
      </c>
      <c r="BM371" s="142"/>
      <c r="BN371" s="142"/>
      <c r="BO371" s="142"/>
      <c r="BP371" s="143">
        <v>2024</v>
      </c>
      <c r="BQ371" s="126" t="s">
        <v>171</v>
      </c>
      <c r="BT371" s="221" t="s">
        <v>3338</v>
      </c>
      <c r="BU371" s="118">
        <v>2</v>
      </c>
      <c r="BV371" s="17">
        <v>1</v>
      </c>
      <c r="BW371" s="17">
        <v>0</v>
      </c>
      <c r="BX371" s="17">
        <v>0</v>
      </c>
      <c r="BY371" s="17">
        <v>1</v>
      </c>
      <c r="BZ371" s="17">
        <v>1</v>
      </c>
      <c r="CA371" s="17"/>
      <c r="CB371" s="17">
        <v>5</v>
      </c>
      <c r="CC371" s="121">
        <v>11</v>
      </c>
      <c r="CD371" s="17"/>
      <c r="CE371" s="118">
        <v>1</v>
      </c>
      <c r="CF371" s="17">
        <v>0</v>
      </c>
      <c r="CG371" s="17">
        <v>1</v>
      </c>
      <c r="CH371" s="17">
        <v>0</v>
      </c>
      <c r="CI371" s="17">
        <v>0</v>
      </c>
      <c r="CJ371" s="17">
        <v>1</v>
      </c>
      <c r="CK371" s="17">
        <v>0</v>
      </c>
      <c r="CL371" s="121">
        <v>3</v>
      </c>
      <c r="CM371" s="17" t="s">
        <v>3339</v>
      </c>
      <c r="CN371" s="17" t="s">
        <v>1143</v>
      </c>
      <c r="CO371" s="17" t="s">
        <v>3321</v>
      </c>
      <c r="CP371" s="17">
        <v>1</v>
      </c>
      <c r="CQ371" s="118">
        <v>1</v>
      </c>
      <c r="CR371" s="17">
        <v>1</v>
      </c>
      <c r="CS371" s="124" t="s">
        <v>676</v>
      </c>
      <c r="CT371" s="138" t="s">
        <v>677</v>
      </c>
      <c r="CY371" s="141"/>
      <c r="CZ371" s="140"/>
      <c r="DC371" s="141"/>
      <c r="DD371" s="142"/>
      <c r="DF371" s="137"/>
      <c r="DG371" s="17" t="s">
        <v>2990</v>
      </c>
      <c r="DI371" s="126" t="s">
        <v>3202</v>
      </c>
      <c r="DJ371" s="118">
        <v>3</v>
      </c>
      <c r="DK371" s="118" t="s">
        <v>3340</v>
      </c>
      <c r="DL371" s="141"/>
      <c r="DM371" s="17" t="s">
        <v>1541</v>
      </c>
      <c r="DN371" s="139"/>
      <c r="DQ371" s="141"/>
      <c r="DY371" s="140"/>
      <c r="ED371" s="141"/>
      <c r="EK371" s="140"/>
      <c r="EL371" s="127"/>
      <c r="EM371" s="118">
        <v>50</v>
      </c>
      <c r="EN371" s="17">
        <v>5</v>
      </c>
      <c r="EO371" s="141"/>
      <c r="EP371" s="17">
        <v>42</v>
      </c>
      <c r="EQ371" s="140"/>
      <c r="ER371" s="141"/>
      <c r="EZ371" s="141"/>
      <c r="FB371" s="140"/>
      <c r="FI371" s="141"/>
      <c r="FK371" s="140"/>
      <c r="FZ371" s="141"/>
      <c r="GB371" s="137"/>
      <c r="GH371" s="141"/>
      <c r="GI371" s="137"/>
      <c r="GN371" s="141"/>
      <c r="GO371" s="137"/>
      <c r="GU371" s="141"/>
      <c r="GV371" s="137"/>
      <c r="GW371" s="124"/>
      <c r="GX371" s="124"/>
      <c r="GY371" s="141"/>
      <c r="GZ371" s="140"/>
      <c r="HA371" s="141"/>
      <c r="HC371" s="140"/>
      <c r="HS371" s="141"/>
      <c r="HT371" s="17" t="s">
        <v>3341</v>
      </c>
    </row>
    <row r="372" spans="1:228" s="138" customFormat="1" ht="12">
      <c r="A372" s="118">
        <v>366</v>
      </c>
      <c r="B372" s="17" t="s">
        <v>2317</v>
      </c>
      <c r="C372" s="17">
        <v>0</v>
      </c>
      <c r="D372" s="139" t="s">
        <v>663</v>
      </c>
      <c r="E372" s="124" t="s">
        <v>1892</v>
      </c>
      <c r="F372" s="17" t="s">
        <v>2359</v>
      </c>
      <c r="G372" s="17" t="s">
        <v>79</v>
      </c>
      <c r="H372" s="119">
        <v>-21.54636</v>
      </c>
      <c r="I372" s="120">
        <v>-64.701809999999995</v>
      </c>
      <c r="J372" s="17" t="s">
        <v>303</v>
      </c>
      <c r="K372" s="17" t="s">
        <v>215</v>
      </c>
      <c r="L372" s="17" t="s">
        <v>308</v>
      </c>
      <c r="M372" s="121" t="s">
        <v>215</v>
      </c>
      <c r="N372" s="122">
        <v>40</v>
      </c>
      <c r="O372" s="123" t="s">
        <v>78</v>
      </c>
      <c r="P372" s="17" t="s">
        <v>196</v>
      </c>
      <c r="Q372" s="121" t="s">
        <v>179</v>
      </c>
      <c r="R372" s="124">
        <v>3</v>
      </c>
      <c r="S372" s="124">
        <v>3</v>
      </c>
      <c r="T372" s="124">
        <v>0</v>
      </c>
      <c r="U372" s="124">
        <v>0</v>
      </c>
      <c r="V372" s="124">
        <v>3</v>
      </c>
      <c r="W372" s="124">
        <v>3</v>
      </c>
      <c r="X372" s="124">
        <v>1</v>
      </c>
      <c r="Y372" s="125">
        <v>0</v>
      </c>
      <c r="Z372" s="17">
        <v>13</v>
      </c>
      <c r="AA372" s="142"/>
      <c r="AB372" s="127" t="s">
        <v>3342</v>
      </c>
      <c r="AC372" s="227" t="s">
        <v>223</v>
      </c>
      <c r="AD372" s="227">
        <v>3</v>
      </c>
      <c r="AE372" s="227" t="s">
        <v>181</v>
      </c>
      <c r="AF372" s="227">
        <v>1</v>
      </c>
      <c r="AG372" s="227" t="s">
        <v>236</v>
      </c>
      <c r="AH372" s="227" t="s">
        <v>222</v>
      </c>
      <c r="AI372" s="227">
        <v>3</v>
      </c>
      <c r="AJ372" s="227" t="s">
        <v>2360</v>
      </c>
      <c r="AK372" s="227">
        <v>1</v>
      </c>
      <c r="AL372" s="227" t="s">
        <v>195</v>
      </c>
      <c r="AM372" s="227" t="s">
        <v>77</v>
      </c>
      <c r="AN372" s="227">
        <v>0</v>
      </c>
      <c r="AO372" s="227" t="s">
        <v>77</v>
      </c>
      <c r="AP372" s="227">
        <v>0</v>
      </c>
      <c r="AQ372" s="227" t="s">
        <v>77</v>
      </c>
      <c r="AR372" s="227" t="s">
        <v>198</v>
      </c>
      <c r="AS372" s="227">
        <v>3</v>
      </c>
      <c r="AT372" s="227" t="s">
        <v>326</v>
      </c>
      <c r="AU372" s="227">
        <v>0</v>
      </c>
      <c r="AV372" s="227" t="s">
        <v>214</v>
      </c>
      <c r="AW372" s="227" t="s">
        <v>218</v>
      </c>
      <c r="AX372" s="227">
        <v>3</v>
      </c>
      <c r="AY372" s="227" t="s">
        <v>325</v>
      </c>
      <c r="AZ372" s="227">
        <v>1</v>
      </c>
      <c r="BA372" s="227" t="s">
        <v>214</v>
      </c>
      <c r="BB372" s="227" t="s">
        <v>252</v>
      </c>
      <c r="BC372" s="227">
        <v>1</v>
      </c>
      <c r="BD372" s="227" t="s">
        <v>326</v>
      </c>
      <c r="BE372" s="227">
        <v>0</v>
      </c>
      <c r="BF372" s="227" t="s">
        <v>214</v>
      </c>
      <c r="BG372" s="227">
        <v>0</v>
      </c>
      <c r="BH372" s="227">
        <v>0</v>
      </c>
      <c r="BI372" s="227">
        <v>0</v>
      </c>
      <c r="BJ372" s="227">
        <v>0</v>
      </c>
      <c r="BK372" s="227">
        <v>0</v>
      </c>
      <c r="BL372" s="17">
        <v>13</v>
      </c>
      <c r="BM372" s="142"/>
      <c r="BN372" s="142"/>
      <c r="BO372" s="142"/>
      <c r="BP372" s="143">
        <v>2024</v>
      </c>
      <c r="BQ372" s="126" t="s">
        <v>171</v>
      </c>
      <c r="BT372" s="221" t="s">
        <v>3343</v>
      </c>
      <c r="BU372" s="118">
        <v>1</v>
      </c>
      <c r="BV372" s="17">
        <v>0</v>
      </c>
      <c r="BW372" s="17">
        <v>1</v>
      </c>
      <c r="BX372" s="17">
        <v>2</v>
      </c>
      <c r="BY372" s="17">
        <v>0</v>
      </c>
      <c r="BZ372" s="17">
        <v>0</v>
      </c>
      <c r="CA372" s="17"/>
      <c r="CB372" s="17">
        <v>4</v>
      </c>
      <c r="CC372" s="121">
        <v>13</v>
      </c>
      <c r="CD372" s="17"/>
      <c r="CE372" s="118">
        <v>0</v>
      </c>
      <c r="CF372" s="17">
        <v>0</v>
      </c>
      <c r="CG372" s="17">
        <v>2</v>
      </c>
      <c r="CH372" s="17">
        <v>0</v>
      </c>
      <c r="CI372" s="17">
        <v>0</v>
      </c>
      <c r="CJ372" s="17">
        <v>1</v>
      </c>
      <c r="CK372" s="17">
        <v>0</v>
      </c>
      <c r="CL372" s="121">
        <v>3</v>
      </c>
      <c r="CM372" s="17" t="s">
        <v>1387</v>
      </c>
      <c r="CN372" s="17" t="s">
        <v>1344</v>
      </c>
      <c r="CO372" s="17" t="s">
        <v>1388</v>
      </c>
      <c r="CP372" s="17">
        <v>2</v>
      </c>
      <c r="CQ372" s="118">
        <v>0</v>
      </c>
      <c r="CR372" s="17">
        <v>0</v>
      </c>
      <c r="CS372" s="124"/>
      <c r="CY372" s="141"/>
      <c r="CZ372" s="140"/>
      <c r="DC372" s="141"/>
      <c r="DD372" s="142"/>
      <c r="DF372" s="137"/>
      <c r="DG372" s="17" t="s">
        <v>1092</v>
      </c>
      <c r="DI372" s="126" t="s">
        <v>2679</v>
      </c>
      <c r="DJ372" s="118">
        <v>10</v>
      </c>
      <c r="DK372" s="118" t="s">
        <v>3344</v>
      </c>
      <c r="DL372" s="141"/>
      <c r="DM372" s="17" t="s">
        <v>1094</v>
      </c>
      <c r="DN372" s="139"/>
      <c r="DQ372" s="141"/>
      <c r="DY372" s="140"/>
      <c r="ED372" s="141"/>
      <c r="EK372" s="140"/>
      <c r="EL372" s="127"/>
      <c r="EM372" s="118">
        <v>70</v>
      </c>
      <c r="EN372" s="17">
        <v>4</v>
      </c>
      <c r="EO372" s="141"/>
      <c r="EP372" s="17">
        <v>59</v>
      </c>
      <c r="EQ372" s="140"/>
      <c r="ER372" s="141"/>
      <c r="EZ372" s="141"/>
      <c r="FB372" s="140"/>
      <c r="FI372" s="141"/>
      <c r="FK372" s="140"/>
      <c r="FZ372" s="141"/>
      <c r="GB372" s="137"/>
      <c r="GH372" s="141"/>
      <c r="GI372" s="137"/>
      <c r="GN372" s="141"/>
      <c r="GO372" s="137"/>
      <c r="GU372" s="141"/>
      <c r="GV372" s="137"/>
      <c r="GW372" s="124"/>
      <c r="GX372" s="124"/>
      <c r="GY372" s="141"/>
      <c r="GZ372" s="140"/>
      <c r="HA372" s="141"/>
      <c r="HC372" s="140"/>
      <c r="HS372" s="141"/>
      <c r="HT372" s="17" t="s">
        <v>3345</v>
      </c>
    </row>
    <row r="373" spans="1:228" s="138" customFormat="1" ht="12">
      <c r="A373" s="118">
        <v>367</v>
      </c>
      <c r="B373" s="17">
        <v>0</v>
      </c>
      <c r="C373" s="17">
        <v>0</v>
      </c>
      <c r="D373" s="139" t="s">
        <v>663</v>
      </c>
      <c r="E373" s="124" t="s">
        <v>1639</v>
      </c>
      <c r="F373" s="17" t="s">
        <v>2361</v>
      </c>
      <c r="G373" s="17" t="s">
        <v>79</v>
      </c>
      <c r="H373" s="119">
        <v>-17.77861</v>
      </c>
      <c r="I373" s="120">
        <v>-63.168529999999997</v>
      </c>
      <c r="J373" s="17" t="s">
        <v>303</v>
      </c>
      <c r="K373" s="17" t="s">
        <v>176</v>
      </c>
      <c r="L373" s="17" t="s">
        <v>304</v>
      </c>
      <c r="M373" s="121" t="s">
        <v>177</v>
      </c>
      <c r="N373" s="122">
        <v>15</v>
      </c>
      <c r="O373" s="123" t="s">
        <v>245</v>
      </c>
      <c r="P373" s="17" t="s">
        <v>196</v>
      </c>
      <c r="Q373" s="121" t="s">
        <v>179</v>
      </c>
      <c r="R373" s="124">
        <v>3</v>
      </c>
      <c r="S373" s="124">
        <v>3</v>
      </c>
      <c r="T373" s="124">
        <v>0</v>
      </c>
      <c r="U373" s="124">
        <v>0</v>
      </c>
      <c r="V373" s="124">
        <v>0</v>
      </c>
      <c r="W373" s="124">
        <v>3</v>
      </c>
      <c r="X373" s="124">
        <v>2</v>
      </c>
      <c r="Y373" s="125">
        <v>0</v>
      </c>
      <c r="Z373" s="17">
        <v>11</v>
      </c>
      <c r="AA373" s="142"/>
      <c r="AB373" s="127" t="s">
        <v>333</v>
      </c>
      <c r="AC373" s="227" t="s">
        <v>212</v>
      </c>
      <c r="AD373" s="227">
        <v>3</v>
      </c>
      <c r="AE373" s="227" t="s">
        <v>181</v>
      </c>
      <c r="AF373" s="227">
        <v>1</v>
      </c>
      <c r="AG373" s="227" t="s">
        <v>211</v>
      </c>
      <c r="AH373" s="227" t="s">
        <v>232</v>
      </c>
      <c r="AI373" s="227">
        <v>3</v>
      </c>
      <c r="AJ373" s="227" t="s">
        <v>184</v>
      </c>
      <c r="AK373" s="227">
        <v>1</v>
      </c>
      <c r="AL373" s="227" t="s">
        <v>206</v>
      </c>
      <c r="AM373" s="227" t="s">
        <v>77</v>
      </c>
      <c r="AN373" s="227">
        <v>0</v>
      </c>
      <c r="AO373" s="227" t="s">
        <v>77</v>
      </c>
      <c r="AP373" s="227">
        <v>0</v>
      </c>
      <c r="AQ373" s="227" t="s">
        <v>77</v>
      </c>
      <c r="AR373" s="227" t="s">
        <v>77</v>
      </c>
      <c r="AS373" s="227">
        <v>0</v>
      </c>
      <c r="AT373" s="227" t="s">
        <v>77</v>
      </c>
      <c r="AU373" s="227">
        <v>0</v>
      </c>
      <c r="AV373" s="227" t="s">
        <v>77</v>
      </c>
      <c r="AW373" s="227" t="s">
        <v>234</v>
      </c>
      <c r="AX373" s="227">
        <v>3</v>
      </c>
      <c r="AY373" s="227" t="s">
        <v>325</v>
      </c>
      <c r="AZ373" s="227">
        <v>1</v>
      </c>
      <c r="BA373" s="227" t="s">
        <v>189</v>
      </c>
      <c r="BB373" s="227" t="s">
        <v>258</v>
      </c>
      <c r="BC373" s="227">
        <v>2</v>
      </c>
      <c r="BD373" s="227" t="s">
        <v>326</v>
      </c>
      <c r="BE373" s="227">
        <v>0</v>
      </c>
      <c r="BF373" s="227" t="s">
        <v>189</v>
      </c>
      <c r="BG373" s="227">
        <v>0</v>
      </c>
      <c r="BH373" s="227">
        <v>0</v>
      </c>
      <c r="BI373" s="227">
        <v>0</v>
      </c>
      <c r="BJ373" s="227">
        <v>0</v>
      </c>
      <c r="BK373" s="227">
        <v>0</v>
      </c>
      <c r="BL373" s="17">
        <v>11</v>
      </c>
      <c r="BM373" s="142"/>
      <c r="BN373" s="142"/>
      <c r="BO373" s="142"/>
      <c r="BP373" s="143">
        <v>2024</v>
      </c>
      <c r="BQ373" s="126" t="s">
        <v>171</v>
      </c>
      <c r="BT373" s="221" t="s">
        <v>3346</v>
      </c>
      <c r="BU373" s="118">
        <v>3</v>
      </c>
      <c r="BV373" s="17">
        <v>0</v>
      </c>
      <c r="BW373" s="17">
        <v>1</v>
      </c>
      <c r="BX373" s="17">
        <v>1</v>
      </c>
      <c r="BY373" s="17">
        <v>1</v>
      </c>
      <c r="BZ373" s="17">
        <v>1</v>
      </c>
      <c r="CA373" s="17"/>
      <c r="CB373" s="17">
        <v>7</v>
      </c>
      <c r="CC373" s="121">
        <v>11</v>
      </c>
      <c r="CD373" s="17"/>
      <c r="CE373" s="118">
        <v>0</v>
      </c>
      <c r="CF373" s="17">
        <v>0</v>
      </c>
      <c r="CG373" s="17">
        <v>1</v>
      </c>
      <c r="CH373" s="17">
        <v>1</v>
      </c>
      <c r="CI373" s="17">
        <v>0</v>
      </c>
      <c r="CJ373" s="17">
        <v>1</v>
      </c>
      <c r="CK373" s="17">
        <v>0</v>
      </c>
      <c r="CL373" s="121">
        <v>3</v>
      </c>
      <c r="CM373" s="17" t="s">
        <v>3347</v>
      </c>
      <c r="CN373" s="17" t="s">
        <v>1143</v>
      </c>
      <c r="CO373" s="17" t="s">
        <v>3348</v>
      </c>
      <c r="CP373" s="17">
        <v>1</v>
      </c>
      <c r="CQ373" s="118">
        <v>0</v>
      </c>
      <c r="CR373" s="17">
        <v>1</v>
      </c>
      <c r="CS373" s="124"/>
      <c r="CT373" s="138" t="s">
        <v>677</v>
      </c>
      <c r="CY373" s="141"/>
      <c r="CZ373" s="140"/>
      <c r="DC373" s="141"/>
      <c r="DD373" s="142"/>
      <c r="DF373" s="137"/>
      <c r="DG373" s="17" t="s">
        <v>2990</v>
      </c>
      <c r="DI373" s="126" t="s">
        <v>3349</v>
      </c>
      <c r="DJ373" s="118">
        <v>1</v>
      </c>
      <c r="DK373" s="118" t="s">
        <v>3350</v>
      </c>
      <c r="DL373" s="141"/>
      <c r="DM373" s="17" t="s">
        <v>2992</v>
      </c>
      <c r="DN373" s="139"/>
      <c r="DQ373" s="141"/>
      <c r="DY373" s="140"/>
      <c r="ED373" s="141"/>
      <c r="EK373" s="140"/>
      <c r="EL373" s="127"/>
      <c r="EM373" s="118">
        <v>30</v>
      </c>
      <c r="EN373" s="17">
        <v>7</v>
      </c>
      <c r="EO373" s="141"/>
      <c r="EP373" s="17">
        <v>31</v>
      </c>
      <c r="EQ373" s="140"/>
      <c r="ER373" s="141"/>
      <c r="EZ373" s="141"/>
      <c r="FB373" s="140"/>
      <c r="FI373" s="141"/>
      <c r="FK373" s="140"/>
      <c r="FZ373" s="141"/>
      <c r="GB373" s="137"/>
      <c r="GH373" s="141"/>
      <c r="GI373" s="137"/>
      <c r="GN373" s="141"/>
      <c r="GO373" s="137"/>
      <c r="GU373" s="141"/>
      <c r="GV373" s="137"/>
      <c r="GW373" s="124"/>
      <c r="GX373" s="124"/>
      <c r="GY373" s="141"/>
      <c r="GZ373" s="140"/>
      <c r="HA373" s="141"/>
      <c r="HC373" s="140"/>
      <c r="HS373" s="141"/>
      <c r="HT373" s="17" t="s">
        <v>3351</v>
      </c>
    </row>
    <row r="374" spans="1:228" s="138" customFormat="1" ht="12">
      <c r="A374" s="118">
        <v>368</v>
      </c>
      <c r="B374" s="17" t="s">
        <v>2311</v>
      </c>
      <c r="C374" s="17">
        <v>0</v>
      </c>
      <c r="D374" s="139" t="s">
        <v>663</v>
      </c>
      <c r="E374" s="124" t="s">
        <v>1801</v>
      </c>
      <c r="F374" s="17" t="s">
        <v>2362</v>
      </c>
      <c r="G374" s="17" t="s">
        <v>79</v>
      </c>
      <c r="H374" s="119">
        <v>-17.733854999999998</v>
      </c>
      <c r="I374" s="120">
        <v>-63.159477000000003</v>
      </c>
      <c r="J374" s="17" t="s">
        <v>303</v>
      </c>
      <c r="K374" s="17" t="s">
        <v>176</v>
      </c>
      <c r="L374" s="17" t="s">
        <v>304</v>
      </c>
      <c r="M374" s="121" t="s">
        <v>177</v>
      </c>
      <c r="N374" s="122">
        <v>25</v>
      </c>
      <c r="O374" s="123" t="s">
        <v>78</v>
      </c>
      <c r="P374" s="17" t="s">
        <v>178</v>
      </c>
      <c r="Q374" s="121" t="s">
        <v>202</v>
      </c>
      <c r="R374" s="124">
        <v>3</v>
      </c>
      <c r="S374" s="124">
        <v>3</v>
      </c>
      <c r="T374" s="124">
        <v>0</v>
      </c>
      <c r="U374" s="124">
        <v>3</v>
      </c>
      <c r="V374" s="124">
        <v>3</v>
      </c>
      <c r="W374" s="124">
        <v>0</v>
      </c>
      <c r="X374" s="124">
        <v>0</v>
      </c>
      <c r="Y374" s="125">
        <v>0</v>
      </c>
      <c r="Z374" s="17">
        <v>12</v>
      </c>
      <c r="AA374" s="142"/>
      <c r="AB374" s="127" t="s">
        <v>781</v>
      </c>
      <c r="AC374" s="227" t="s">
        <v>194</v>
      </c>
      <c r="AD374" s="227">
        <v>3</v>
      </c>
      <c r="AE374" s="227" t="s">
        <v>781</v>
      </c>
      <c r="AF374" s="227">
        <v>1</v>
      </c>
      <c r="AG374" s="227" t="s">
        <v>189</v>
      </c>
      <c r="AH374" s="227" t="s">
        <v>194</v>
      </c>
      <c r="AI374" s="227">
        <v>3</v>
      </c>
      <c r="AJ374" s="227" t="s">
        <v>782</v>
      </c>
      <c r="AK374" s="227">
        <v>0</v>
      </c>
      <c r="AL374" s="227" t="s">
        <v>189</v>
      </c>
      <c r="AM374" s="227" t="s">
        <v>185</v>
      </c>
      <c r="AN374" s="227">
        <v>3</v>
      </c>
      <c r="AO374" s="227" t="s">
        <v>782</v>
      </c>
      <c r="AP374" s="227">
        <v>0</v>
      </c>
      <c r="AQ374" s="227" t="s">
        <v>189</v>
      </c>
      <c r="AR374" s="227" t="s">
        <v>2315</v>
      </c>
      <c r="AS374" s="227">
        <v>3</v>
      </c>
      <c r="AT374" s="227" t="s">
        <v>782</v>
      </c>
      <c r="AU374" s="227">
        <v>0</v>
      </c>
      <c r="AV374" s="227" t="s">
        <v>189</v>
      </c>
      <c r="AW374" s="227" t="s">
        <v>77</v>
      </c>
      <c r="AX374" s="227">
        <v>0</v>
      </c>
      <c r="AY374" s="227" t="s">
        <v>77</v>
      </c>
      <c r="AZ374" s="227">
        <v>0</v>
      </c>
      <c r="BA374" s="227" t="s">
        <v>77</v>
      </c>
      <c r="BB374" s="227" t="s">
        <v>77</v>
      </c>
      <c r="BC374" s="227">
        <v>0</v>
      </c>
      <c r="BD374" s="227" t="s">
        <v>77</v>
      </c>
      <c r="BE374" s="227">
        <v>0</v>
      </c>
      <c r="BF374" s="227" t="s">
        <v>77</v>
      </c>
      <c r="BG374" s="227">
        <v>0</v>
      </c>
      <c r="BH374" s="227">
        <v>0</v>
      </c>
      <c r="BI374" s="227">
        <v>0</v>
      </c>
      <c r="BJ374" s="227">
        <v>0</v>
      </c>
      <c r="BK374" s="227">
        <v>0</v>
      </c>
      <c r="BL374" s="17">
        <v>12</v>
      </c>
      <c r="BM374" s="142"/>
      <c r="BN374" s="142"/>
      <c r="BO374" s="142"/>
      <c r="BP374" s="143">
        <v>2024</v>
      </c>
      <c r="BQ374" s="126" t="s">
        <v>171</v>
      </c>
      <c r="BT374" s="221" t="s">
        <v>3352</v>
      </c>
      <c r="BU374" s="118">
        <v>1</v>
      </c>
      <c r="BV374" s="17">
        <v>1</v>
      </c>
      <c r="BW374" s="17">
        <v>1</v>
      </c>
      <c r="BX374" s="17">
        <v>0</v>
      </c>
      <c r="BY374" s="17">
        <v>0</v>
      </c>
      <c r="BZ374" s="17">
        <v>1</v>
      </c>
      <c r="CA374" s="17"/>
      <c r="CB374" s="17">
        <v>4</v>
      </c>
      <c r="CC374" s="121">
        <v>12</v>
      </c>
      <c r="CD374" s="17"/>
      <c r="CE374" s="118">
        <v>0</v>
      </c>
      <c r="CF374" s="17">
        <v>0</v>
      </c>
      <c r="CG374" s="17">
        <v>2</v>
      </c>
      <c r="CH374" s="17">
        <v>0</v>
      </c>
      <c r="CI374" s="17">
        <v>0</v>
      </c>
      <c r="CJ374" s="17">
        <v>0</v>
      </c>
      <c r="CK374" s="17">
        <v>0</v>
      </c>
      <c r="CL374" s="121">
        <v>2</v>
      </c>
      <c r="CM374" s="17" t="s">
        <v>3353</v>
      </c>
      <c r="CN374" s="17" t="s">
        <v>1549</v>
      </c>
      <c r="CO374" s="17" t="s">
        <v>3354</v>
      </c>
      <c r="CP374" s="17">
        <v>1</v>
      </c>
      <c r="CQ374" s="118">
        <v>0</v>
      </c>
      <c r="CR374" s="17">
        <v>1</v>
      </c>
      <c r="CS374" s="124"/>
      <c r="CT374" s="138" t="s">
        <v>677</v>
      </c>
      <c r="CY374" s="141"/>
      <c r="CZ374" s="140"/>
      <c r="DC374" s="141"/>
      <c r="DD374" s="142"/>
      <c r="DF374" s="137"/>
      <c r="DG374" s="17" t="s">
        <v>3301</v>
      </c>
      <c r="DI374" s="126" t="s">
        <v>3122</v>
      </c>
      <c r="DJ374" s="118">
        <v>11</v>
      </c>
      <c r="DK374" s="118" t="s">
        <v>3355</v>
      </c>
      <c r="DL374" s="141"/>
      <c r="DM374" s="17" t="s">
        <v>1139</v>
      </c>
      <c r="DN374" s="139"/>
      <c r="DQ374" s="141"/>
      <c r="DY374" s="140"/>
      <c r="ED374" s="141"/>
      <c r="EK374" s="140"/>
      <c r="EL374" s="127"/>
      <c r="EM374" s="118">
        <v>50</v>
      </c>
      <c r="EN374" s="17">
        <v>4</v>
      </c>
      <c r="EO374" s="141"/>
      <c r="EP374" s="17">
        <v>42</v>
      </c>
      <c r="EQ374" s="140"/>
      <c r="ER374" s="141"/>
      <c r="EZ374" s="141"/>
      <c r="FB374" s="140"/>
      <c r="FI374" s="141"/>
      <c r="FK374" s="140"/>
      <c r="FZ374" s="141"/>
      <c r="GB374" s="137"/>
      <c r="GH374" s="141"/>
      <c r="GI374" s="137"/>
      <c r="GN374" s="141"/>
      <c r="GO374" s="137"/>
      <c r="GU374" s="141"/>
      <c r="GV374" s="137"/>
      <c r="GW374" s="124"/>
      <c r="GX374" s="124"/>
      <c r="GY374" s="141"/>
      <c r="GZ374" s="140"/>
      <c r="HA374" s="141"/>
      <c r="HC374" s="140"/>
      <c r="HS374" s="141"/>
      <c r="HT374" s="17" t="s">
        <v>3356</v>
      </c>
    </row>
    <row r="375" spans="1:228" s="138" customFormat="1" ht="12">
      <c r="A375" s="118">
        <v>369</v>
      </c>
      <c r="B375" s="17">
        <v>0</v>
      </c>
      <c r="C375" s="17">
        <v>0</v>
      </c>
      <c r="D375" s="139" t="s">
        <v>663</v>
      </c>
      <c r="E375" s="124" t="s">
        <v>1635</v>
      </c>
      <c r="F375" s="17" t="s">
        <v>2363</v>
      </c>
      <c r="G375" s="17" t="s">
        <v>79</v>
      </c>
      <c r="H375" s="119">
        <v>-17.802039000000001</v>
      </c>
      <c r="I375" s="120">
        <v>-63.142614999999999</v>
      </c>
      <c r="J375" s="17" t="s">
        <v>303</v>
      </c>
      <c r="K375" s="17" t="s">
        <v>176</v>
      </c>
      <c r="L375" s="17" t="s">
        <v>304</v>
      </c>
      <c r="M375" s="121" t="s">
        <v>177</v>
      </c>
      <c r="N375" s="122">
        <v>25</v>
      </c>
      <c r="O375" s="123" t="s">
        <v>78</v>
      </c>
      <c r="P375" s="17" t="s">
        <v>196</v>
      </c>
      <c r="Q375" s="121" t="s">
        <v>179</v>
      </c>
      <c r="R375" s="124">
        <v>3</v>
      </c>
      <c r="S375" s="124">
        <v>3</v>
      </c>
      <c r="T375" s="124">
        <v>0</v>
      </c>
      <c r="U375" s="124">
        <v>3</v>
      </c>
      <c r="V375" s="124">
        <v>0</v>
      </c>
      <c r="W375" s="124">
        <v>3</v>
      </c>
      <c r="X375" s="124">
        <v>0</v>
      </c>
      <c r="Y375" s="125">
        <v>0</v>
      </c>
      <c r="Z375" s="17">
        <v>12</v>
      </c>
      <c r="AA375" s="142"/>
      <c r="AB375" s="127" t="s">
        <v>231</v>
      </c>
      <c r="AC375" s="227" t="s">
        <v>192</v>
      </c>
      <c r="AD375" s="227">
        <v>3</v>
      </c>
      <c r="AE375" s="227" t="s">
        <v>181</v>
      </c>
      <c r="AF375" s="227">
        <v>1</v>
      </c>
      <c r="AG375" s="227" t="s">
        <v>193</v>
      </c>
      <c r="AH375" s="227" t="s">
        <v>194</v>
      </c>
      <c r="AI375" s="227">
        <v>3</v>
      </c>
      <c r="AJ375" s="227" t="s">
        <v>184</v>
      </c>
      <c r="AK375" s="227">
        <v>1</v>
      </c>
      <c r="AL375" s="227" t="s">
        <v>193</v>
      </c>
      <c r="AM375" s="227" t="s">
        <v>185</v>
      </c>
      <c r="AN375" s="227">
        <v>3</v>
      </c>
      <c r="AO375" s="227" t="s">
        <v>184</v>
      </c>
      <c r="AP375" s="227">
        <v>1</v>
      </c>
      <c r="AQ375" s="227" t="s">
        <v>193</v>
      </c>
      <c r="AR375" s="227" t="s">
        <v>77</v>
      </c>
      <c r="AS375" s="227">
        <v>0</v>
      </c>
      <c r="AT375" s="227" t="s">
        <v>77</v>
      </c>
      <c r="AU375" s="227">
        <v>0</v>
      </c>
      <c r="AV375" s="227" t="s">
        <v>77</v>
      </c>
      <c r="AW375" s="227" t="s">
        <v>186</v>
      </c>
      <c r="AX375" s="227">
        <v>3</v>
      </c>
      <c r="AY375" s="227" t="s">
        <v>210</v>
      </c>
      <c r="AZ375" s="227">
        <v>1</v>
      </c>
      <c r="BA375" s="227" t="s">
        <v>193</v>
      </c>
      <c r="BB375" s="227" t="s">
        <v>77</v>
      </c>
      <c r="BC375" s="227">
        <v>0</v>
      </c>
      <c r="BD375" s="227" t="s">
        <v>77</v>
      </c>
      <c r="BE375" s="227">
        <v>0</v>
      </c>
      <c r="BF375" s="227" t="s">
        <v>77</v>
      </c>
      <c r="BG375" s="227">
        <v>0</v>
      </c>
      <c r="BH375" s="227">
        <v>0</v>
      </c>
      <c r="BI375" s="227">
        <v>0</v>
      </c>
      <c r="BJ375" s="227">
        <v>0</v>
      </c>
      <c r="BK375" s="227">
        <v>0</v>
      </c>
      <c r="BL375" s="17">
        <v>12</v>
      </c>
      <c r="BM375" s="142"/>
      <c r="BN375" s="142"/>
      <c r="BO375" s="142"/>
      <c r="BP375" s="143">
        <v>2024</v>
      </c>
      <c r="BQ375" s="126" t="s">
        <v>171</v>
      </c>
      <c r="BT375" s="221" t="s">
        <v>3357</v>
      </c>
      <c r="BU375" s="118">
        <v>3</v>
      </c>
      <c r="BV375" s="17">
        <v>3</v>
      </c>
      <c r="BW375" s="17">
        <v>0</v>
      </c>
      <c r="BX375" s="17">
        <v>0</v>
      </c>
      <c r="BY375" s="17">
        <v>2</v>
      </c>
      <c r="BZ375" s="17">
        <v>0</v>
      </c>
      <c r="CA375" s="17"/>
      <c r="CB375" s="17">
        <v>8</v>
      </c>
      <c r="CC375" s="121">
        <v>12</v>
      </c>
      <c r="CD375" s="17"/>
      <c r="CE375" s="118">
        <v>0</v>
      </c>
      <c r="CF375" s="17">
        <v>3</v>
      </c>
      <c r="CG375" s="17">
        <v>0</v>
      </c>
      <c r="CH375" s="17">
        <v>0</v>
      </c>
      <c r="CI375" s="17">
        <v>0</v>
      </c>
      <c r="CJ375" s="17">
        <v>0</v>
      </c>
      <c r="CK375" s="17">
        <v>0</v>
      </c>
      <c r="CL375" s="121">
        <v>3</v>
      </c>
      <c r="CM375" s="17" t="s">
        <v>3358</v>
      </c>
      <c r="CN375" s="17" t="s">
        <v>251</v>
      </c>
      <c r="CO375" s="17" t="s">
        <v>3359</v>
      </c>
      <c r="CP375" s="17">
        <v>1</v>
      </c>
      <c r="CQ375" s="118">
        <v>1</v>
      </c>
      <c r="CR375" s="17">
        <v>0</v>
      </c>
      <c r="CS375" s="124" t="s">
        <v>676</v>
      </c>
      <c r="CY375" s="141"/>
      <c r="CZ375" s="140"/>
      <c r="DC375" s="141"/>
      <c r="DD375" s="142"/>
      <c r="DF375" s="137"/>
      <c r="DG375" s="17" t="s">
        <v>1168</v>
      </c>
      <c r="DI375" s="126" t="s">
        <v>3360</v>
      </c>
      <c r="DJ375" s="118">
        <v>1</v>
      </c>
      <c r="DK375" s="118" t="s">
        <v>3361</v>
      </c>
      <c r="DL375" s="141"/>
      <c r="DM375" s="17" t="s">
        <v>3362</v>
      </c>
      <c r="DN375" s="139"/>
      <c r="DQ375" s="141"/>
      <c r="DY375" s="140"/>
      <c r="ED375" s="141"/>
      <c r="EK375" s="140"/>
      <c r="EL375" s="127"/>
      <c r="EM375" s="118">
        <v>50</v>
      </c>
      <c r="EN375" s="17">
        <v>8</v>
      </c>
      <c r="EO375" s="141"/>
      <c r="EP375" s="17">
        <v>42</v>
      </c>
      <c r="EQ375" s="140"/>
      <c r="ER375" s="141"/>
      <c r="EZ375" s="141"/>
      <c r="FB375" s="140"/>
      <c r="FI375" s="141"/>
      <c r="FK375" s="140"/>
      <c r="FZ375" s="141"/>
      <c r="GB375" s="137"/>
      <c r="GH375" s="141"/>
      <c r="GI375" s="137"/>
      <c r="GN375" s="141"/>
      <c r="GO375" s="137"/>
      <c r="GU375" s="141"/>
      <c r="GV375" s="137"/>
      <c r="GW375" s="124"/>
      <c r="GX375" s="124"/>
      <c r="GY375" s="141"/>
      <c r="GZ375" s="140"/>
      <c r="HA375" s="141"/>
      <c r="HC375" s="140"/>
      <c r="HS375" s="141"/>
      <c r="HT375" s="17" t="s">
        <v>3363</v>
      </c>
    </row>
    <row r="376" spans="1:228" s="138" customFormat="1" ht="12">
      <c r="A376" s="118">
        <v>370</v>
      </c>
      <c r="B376" s="17" t="s">
        <v>2364</v>
      </c>
      <c r="C376" s="17">
        <v>0</v>
      </c>
      <c r="D376" s="139" t="s">
        <v>663</v>
      </c>
      <c r="E376" s="124" t="s">
        <v>1861</v>
      </c>
      <c r="F376" s="17" t="s">
        <v>953</v>
      </c>
      <c r="G376" s="17" t="s">
        <v>79</v>
      </c>
      <c r="H376" s="119">
        <v>-17.537179999999999</v>
      </c>
      <c r="I376" s="120">
        <v>-65.852971999999994</v>
      </c>
      <c r="J376" s="17" t="s">
        <v>310</v>
      </c>
      <c r="K376" s="17" t="s">
        <v>953</v>
      </c>
      <c r="L376" s="17" t="s">
        <v>953</v>
      </c>
      <c r="M376" s="121" t="s">
        <v>201</v>
      </c>
      <c r="N376" s="122">
        <v>60</v>
      </c>
      <c r="O376" s="123" t="s">
        <v>78</v>
      </c>
      <c r="P376" s="17" t="s">
        <v>202</v>
      </c>
      <c r="Q376" s="121" t="s">
        <v>179</v>
      </c>
      <c r="R376" s="124">
        <v>0</v>
      </c>
      <c r="S376" s="124">
        <v>0</v>
      </c>
      <c r="T376" s="124">
        <v>3</v>
      </c>
      <c r="U376" s="124">
        <v>0</v>
      </c>
      <c r="V376" s="124">
        <v>3</v>
      </c>
      <c r="W376" s="124">
        <v>3</v>
      </c>
      <c r="X376" s="124">
        <v>2</v>
      </c>
      <c r="Y376" s="125">
        <v>0</v>
      </c>
      <c r="Z376" s="17">
        <v>11</v>
      </c>
      <c r="AA376" s="142"/>
      <c r="AB376" s="127" t="s">
        <v>781</v>
      </c>
      <c r="AC376" s="227" t="s">
        <v>204</v>
      </c>
      <c r="AD376" s="227">
        <v>3</v>
      </c>
      <c r="AE376" s="227" t="s">
        <v>781</v>
      </c>
      <c r="AF376" s="227">
        <v>1</v>
      </c>
      <c r="AG376" s="227" t="s">
        <v>206</v>
      </c>
      <c r="AH376" s="227" t="s">
        <v>207</v>
      </c>
      <c r="AI376" s="227">
        <v>0</v>
      </c>
      <c r="AJ376" s="227" t="s">
        <v>782</v>
      </c>
      <c r="AK376" s="227">
        <v>0</v>
      </c>
      <c r="AL376" s="227" t="s">
        <v>195</v>
      </c>
      <c r="AM376" s="227" t="s">
        <v>77</v>
      </c>
      <c r="AN376" s="227">
        <v>0</v>
      </c>
      <c r="AO376" s="227" t="s">
        <v>77</v>
      </c>
      <c r="AP376" s="227">
        <v>0</v>
      </c>
      <c r="AQ376" s="227" t="s">
        <v>77</v>
      </c>
      <c r="AR376" s="227" t="s">
        <v>198</v>
      </c>
      <c r="AS376" s="227">
        <v>3</v>
      </c>
      <c r="AT376" s="227" t="s">
        <v>782</v>
      </c>
      <c r="AU376" s="227">
        <v>0</v>
      </c>
      <c r="AV376" s="227" t="s">
        <v>195</v>
      </c>
      <c r="AW376" s="227" t="s">
        <v>186</v>
      </c>
      <c r="AX376" s="227">
        <v>3</v>
      </c>
      <c r="AY376" s="227" t="s">
        <v>782</v>
      </c>
      <c r="AZ376" s="227">
        <v>0</v>
      </c>
      <c r="BA376" s="227" t="s">
        <v>195</v>
      </c>
      <c r="BB376" s="227" t="s">
        <v>258</v>
      </c>
      <c r="BC376" s="227">
        <v>2</v>
      </c>
      <c r="BD376" s="227" t="s">
        <v>782</v>
      </c>
      <c r="BE376" s="227">
        <v>0</v>
      </c>
      <c r="BF376" s="227" t="s">
        <v>189</v>
      </c>
      <c r="BG376" s="227">
        <v>0</v>
      </c>
      <c r="BH376" s="227">
        <v>0</v>
      </c>
      <c r="BI376" s="227">
        <v>0</v>
      </c>
      <c r="BJ376" s="227">
        <v>0</v>
      </c>
      <c r="BK376" s="227">
        <v>0</v>
      </c>
      <c r="BL376" s="17">
        <v>11</v>
      </c>
      <c r="BM376" s="142"/>
      <c r="BN376" s="142"/>
      <c r="BO376" s="142"/>
      <c r="BP376" s="143">
        <v>2024</v>
      </c>
      <c r="BQ376" s="126" t="s">
        <v>171</v>
      </c>
      <c r="BT376" s="221" t="s">
        <v>3364</v>
      </c>
      <c r="BU376" s="118">
        <v>0</v>
      </c>
      <c r="BV376" s="17">
        <v>0</v>
      </c>
      <c r="BW376" s="17">
        <v>0</v>
      </c>
      <c r="BX376" s="17">
        <v>0</v>
      </c>
      <c r="BY376" s="17">
        <v>0</v>
      </c>
      <c r="BZ376" s="17">
        <v>1</v>
      </c>
      <c r="CA376" s="17"/>
      <c r="CB376" s="17">
        <v>1</v>
      </c>
      <c r="CC376" s="121">
        <v>11</v>
      </c>
      <c r="CD376" s="17"/>
      <c r="CE376" s="118">
        <v>0</v>
      </c>
      <c r="CF376" s="17">
        <v>0</v>
      </c>
      <c r="CG376" s="17">
        <v>0</v>
      </c>
      <c r="CH376" s="17">
        <v>0</v>
      </c>
      <c r="CI376" s="17">
        <v>0</v>
      </c>
      <c r="CJ376" s="17">
        <v>1</v>
      </c>
      <c r="CK376" s="17">
        <v>0</v>
      </c>
      <c r="CL376" s="121">
        <v>1</v>
      </c>
      <c r="CM376" s="17" t="s">
        <v>3365</v>
      </c>
      <c r="CN376" s="17" t="s">
        <v>1206</v>
      </c>
      <c r="CO376" s="17" t="s">
        <v>1486</v>
      </c>
      <c r="CP376" s="17">
        <v>1</v>
      </c>
      <c r="CQ376" s="118">
        <v>0</v>
      </c>
      <c r="CR376" s="17">
        <v>1</v>
      </c>
      <c r="CS376" s="124"/>
      <c r="CT376" s="138" t="s">
        <v>677</v>
      </c>
      <c r="CY376" s="141"/>
      <c r="CZ376" s="140"/>
      <c r="DC376" s="141"/>
      <c r="DD376" s="142"/>
      <c r="DF376" s="137"/>
      <c r="DG376" s="17" t="s">
        <v>1180</v>
      </c>
      <c r="DI376" s="126" t="s">
        <v>2592</v>
      </c>
      <c r="DJ376" s="118">
        <v>18</v>
      </c>
      <c r="DK376" s="118" t="s">
        <v>1558</v>
      </c>
      <c r="DL376" s="141"/>
      <c r="DM376" s="17" t="s">
        <v>1299</v>
      </c>
      <c r="DN376" s="139"/>
      <c r="DQ376" s="141"/>
      <c r="DY376" s="140"/>
      <c r="ED376" s="141"/>
      <c r="EK376" s="140"/>
      <c r="EL376" s="127"/>
      <c r="EM376" s="118">
        <v>100</v>
      </c>
      <c r="EN376" s="17">
        <v>1</v>
      </c>
      <c r="EO376" s="141"/>
      <c r="EP376" s="17">
        <v>81</v>
      </c>
      <c r="EQ376" s="140"/>
      <c r="ER376" s="141"/>
      <c r="EZ376" s="141"/>
      <c r="FB376" s="140"/>
      <c r="FI376" s="141"/>
      <c r="FK376" s="140"/>
      <c r="FZ376" s="141"/>
      <c r="GB376" s="137"/>
      <c r="GH376" s="141"/>
      <c r="GI376" s="137"/>
      <c r="GN376" s="141"/>
      <c r="GO376" s="137"/>
      <c r="GU376" s="141"/>
      <c r="GV376" s="137"/>
      <c r="GW376" s="124"/>
      <c r="GX376" s="124"/>
      <c r="GY376" s="141"/>
      <c r="GZ376" s="140"/>
      <c r="HA376" s="141"/>
      <c r="HC376" s="140"/>
      <c r="HS376" s="141"/>
      <c r="HT376" s="17" t="s">
        <v>3213</v>
      </c>
    </row>
    <row r="377" spans="1:228" s="138" customFormat="1" ht="12">
      <c r="A377" s="118">
        <v>371</v>
      </c>
      <c r="B377" s="17">
        <v>0</v>
      </c>
      <c r="C377" s="17" t="s">
        <v>2037</v>
      </c>
      <c r="D377" s="139" t="s">
        <v>663</v>
      </c>
      <c r="E377" s="124" t="s">
        <v>567</v>
      </c>
      <c r="F377" s="17" t="s">
        <v>2365</v>
      </c>
      <c r="G377" s="17" t="s">
        <v>79</v>
      </c>
      <c r="H377" s="119">
        <v>-17.791461999999999</v>
      </c>
      <c r="I377" s="120">
        <v>-63.133854999999997</v>
      </c>
      <c r="J377" s="17" t="s">
        <v>303</v>
      </c>
      <c r="K377" s="17" t="s">
        <v>176</v>
      </c>
      <c r="L377" s="17" t="s">
        <v>304</v>
      </c>
      <c r="M377" s="121" t="s">
        <v>177</v>
      </c>
      <c r="N377" s="122">
        <v>6</v>
      </c>
      <c r="O377" s="123" t="s">
        <v>610</v>
      </c>
      <c r="P377" s="17" t="s">
        <v>178</v>
      </c>
      <c r="Q377" s="121" t="s">
        <v>179</v>
      </c>
      <c r="R377" s="124">
        <v>0</v>
      </c>
      <c r="S377" s="124">
        <v>3</v>
      </c>
      <c r="T377" s="124">
        <v>0</v>
      </c>
      <c r="U377" s="124">
        <v>3</v>
      </c>
      <c r="V377" s="124">
        <v>0</v>
      </c>
      <c r="W377" s="124">
        <v>3</v>
      </c>
      <c r="X377" s="124">
        <v>3</v>
      </c>
      <c r="Y377" s="125">
        <v>0</v>
      </c>
      <c r="Z377" s="17">
        <v>12</v>
      </c>
      <c r="AA377" s="142"/>
      <c r="AB377" s="127" t="s">
        <v>3366</v>
      </c>
      <c r="AC377" s="227" t="s">
        <v>77</v>
      </c>
      <c r="AD377" s="227">
        <v>0</v>
      </c>
      <c r="AE377" s="227" t="s">
        <v>77</v>
      </c>
      <c r="AF377" s="227">
        <v>0</v>
      </c>
      <c r="AG377" s="227" t="s">
        <v>77</v>
      </c>
      <c r="AH377" s="227" t="s">
        <v>222</v>
      </c>
      <c r="AI377" s="227">
        <v>3</v>
      </c>
      <c r="AJ377" s="227" t="s">
        <v>184</v>
      </c>
      <c r="AK377" s="227">
        <v>1</v>
      </c>
      <c r="AL377" s="227" t="s">
        <v>211</v>
      </c>
      <c r="AM377" s="227" t="s">
        <v>185</v>
      </c>
      <c r="AN377" s="227">
        <v>3</v>
      </c>
      <c r="AO377" s="227" t="s">
        <v>184</v>
      </c>
      <c r="AP377" s="227">
        <v>1</v>
      </c>
      <c r="AQ377" s="227" t="s">
        <v>211</v>
      </c>
      <c r="AR377" s="227" t="s">
        <v>77</v>
      </c>
      <c r="AS377" s="227">
        <v>0</v>
      </c>
      <c r="AT377" s="227" t="s">
        <v>77</v>
      </c>
      <c r="AU377" s="227">
        <v>0</v>
      </c>
      <c r="AV377" s="227" t="s">
        <v>77</v>
      </c>
      <c r="AW377" s="227" t="s">
        <v>186</v>
      </c>
      <c r="AX377" s="227">
        <v>3</v>
      </c>
      <c r="AY377" s="227" t="s">
        <v>225</v>
      </c>
      <c r="AZ377" s="227">
        <v>1</v>
      </c>
      <c r="BA377" s="227" t="s">
        <v>206</v>
      </c>
      <c r="BB377" s="227" t="s">
        <v>761</v>
      </c>
      <c r="BC377" s="227">
        <v>3</v>
      </c>
      <c r="BD377" s="227" t="s">
        <v>2098</v>
      </c>
      <c r="BE377" s="227">
        <v>0</v>
      </c>
      <c r="BF377" s="227" t="s">
        <v>206</v>
      </c>
      <c r="BG377" s="227">
        <v>0</v>
      </c>
      <c r="BH377" s="227">
        <v>0</v>
      </c>
      <c r="BI377" s="227">
        <v>0</v>
      </c>
      <c r="BJ377" s="227">
        <v>0</v>
      </c>
      <c r="BK377" s="227">
        <v>0</v>
      </c>
      <c r="BL377" s="17">
        <v>12</v>
      </c>
      <c r="BM377" s="142"/>
      <c r="BN377" s="142"/>
      <c r="BO377" s="142"/>
      <c r="BP377" s="143">
        <v>2024</v>
      </c>
      <c r="BQ377" s="126" t="s">
        <v>172</v>
      </c>
      <c r="BT377" s="221" t="s">
        <v>3367</v>
      </c>
      <c r="BU377" s="118">
        <v>3</v>
      </c>
      <c r="BV377" s="17">
        <v>0</v>
      </c>
      <c r="BW377" s="17">
        <v>0</v>
      </c>
      <c r="BX377" s="17">
        <v>0</v>
      </c>
      <c r="BY377" s="17">
        <v>1</v>
      </c>
      <c r="BZ377" s="17">
        <v>2</v>
      </c>
      <c r="CA377" s="17"/>
      <c r="CB377" s="17">
        <v>6</v>
      </c>
      <c r="CC377" s="121">
        <v>12</v>
      </c>
      <c r="CD377" s="17"/>
      <c r="CE377" s="118">
        <v>0</v>
      </c>
      <c r="CF377" s="17">
        <v>0</v>
      </c>
      <c r="CG377" s="17">
        <v>0</v>
      </c>
      <c r="CH377" s="17">
        <v>1</v>
      </c>
      <c r="CI377" s="17">
        <v>0</v>
      </c>
      <c r="CJ377" s="17">
        <v>1</v>
      </c>
      <c r="CK377" s="17">
        <v>0</v>
      </c>
      <c r="CL377" s="121">
        <v>2</v>
      </c>
      <c r="CM377" s="17" t="s">
        <v>3368</v>
      </c>
      <c r="CN377" s="17" t="s">
        <v>1107</v>
      </c>
      <c r="CO377" s="17" t="s">
        <v>3216</v>
      </c>
      <c r="CP377" s="17">
        <v>1</v>
      </c>
      <c r="CQ377" s="118">
        <v>1</v>
      </c>
      <c r="CR377" s="17">
        <v>2</v>
      </c>
      <c r="CS377" s="124" t="s">
        <v>676</v>
      </c>
      <c r="CT377" s="138" t="s">
        <v>677</v>
      </c>
      <c r="CY377" s="141"/>
      <c r="CZ377" s="140"/>
      <c r="DC377" s="141"/>
      <c r="DD377" s="142"/>
      <c r="DF377" s="137"/>
      <c r="DG377" s="17" t="s">
        <v>1110</v>
      </c>
      <c r="DI377" s="126" t="s">
        <v>3369</v>
      </c>
      <c r="DJ377" s="118">
        <v>1</v>
      </c>
      <c r="DK377" s="118" t="s">
        <v>3370</v>
      </c>
      <c r="DL377" s="141"/>
      <c r="DM377" s="17" t="s">
        <v>1112</v>
      </c>
      <c r="DN377" s="139"/>
      <c r="DQ377" s="141"/>
      <c r="DY377" s="140"/>
      <c r="ED377" s="141"/>
      <c r="EK377" s="140"/>
      <c r="EL377" s="127"/>
      <c r="EM377" s="118">
        <v>30</v>
      </c>
      <c r="EN377" s="17">
        <v>6</v>
      </c>
      <c r="EO377" s="141"/>
      <c r="EP377" s="17">
        <v>21</v>
      </c>
      <c r="EQ377" s="140"/>
      <c r="ER377" s="141"/>
      <c r="EZ377" s="141"/>
      <c r="FB377" s="140"/>
      <c r="FI377" s="141"/>
      <c r="FK377" s="140"/>
      <c r="FZ377" s="141"/>
      <c r="GB377" s="137"/>
      <c r="GH377" s="141"/>
      <c r="GI377" s="137"/>
      <c r="GN377" s="141"/>
      <c r="GO377" s="137"/>
      <c r="GU377" s="141"/>
      <c r="GV377" s="137"/>
      <c r="GW377" s="124"/>
      <c r="GX377" s="124"/>
      <c r="GY377" s="141"/>
      <c r="GZ377" s="140"/>
      <c r="HA377" s="141"/>
      <c r="HC377" s="140"/>
      <c r="HS377" s="141"/>
      <c r="HT377" s="17" t="s">
        <v>3371</v>
      </c>
    </row>
    <row r="378" spans="1:228" s="138" customFormat="1" ht="12">
      <c r="A378" s="118">
        <v>372</v>
      </c>
      <c r="B378" s="17" t="s">
        <v>319</v>
      </c>
      <c r="C378" s="17">
        <v>0</v>
      </c>
      <c r="D378" s="139" t="s">
        <v>663</v>
      </c>
      <c r="E378" s="124" t="s">
        <v>1640</v>
      </c>
      <c r="F378" s="17" t="s">
        <v>2366</v>
      </c>
      <c r="G378" s="17" t="s">
        <v>79</v>
      </c>
      <c r="H378" s="119">
        <v>-17.833259999999999</v>
      </c>
      <c r="I378" s="120">
        <v>-63.175040000000003</v>
      </c>
      <c r="J378" s="17" t="s">
        <v>303</v>
      </c>
      <c r="K378" s="17" t="s">
        <v>176</v>
      </c>
      <c r="L378" s="17" t="s">
        <v>304</v>
      </c>
      <c r="M378" s="121" t="s">
        <v>177</v>
      </c>
      <c r="N378" s="122">
        <v>40</v>
      </c>
      <c r="O378" s="123" t="s">
        <v>78</v>
      </c>
      <c r="P378" s="17" t="s">
        <v>196</v>
      </c>
      <c r="Q378" s="121" t="s">
        <v>179</v>
      </c>
      <c r="R378" s="124">
        <v>3</v>
      </c>
      <c r="S378" s="124">
        <v>3</v>
      </c>
      <c r="T378" s="124">
        <v>0</v>
      </c>
      <c r="U378" s="124">
        <v>0</v>
      </c>
      <c r="V378" s="124">
        <v>0</v>
      </c>
      <c r="W378" s="124">
        <v>3</v>
      </c>
      <c r="X378" s="124">
        <v>2</v>
      </c>
      <c r="Y378" s="125">
        <v>0</v>
      </c>
      <c r="Z378" s="17">
        <v>11</v>
      </c>
      <c r="AA378" s="142"/>
      <c r="AB378" s="127" t="s">
        <v>309</v>
      </c>
      <c r="AC378" s="227" t="s">
        <v>328</v>
      </c>
      <c r="AD378" s="227">
        <v>3</v>
      </c>
      <c r="AE378" s="227" t="s">
        <v>254</v>
      </c>
      <c r="AF378" s="227">
        <v>1</v>
      </c>
      <c r="AG378" s="227" t="s">
        <v>206</v>
      </c>
      <c r="AH378" s="227" t="s">
        <v>183</v>
      </c>
      <c r="AI378" s="227">
        <v>3</v>
      </c>
      <c r="AJ378" s="227" t="s">
        <v>184</v>
      </c>
      <c r="AK378" s="227">
        <v>1</v>
      </c>
      <c r="AL378" s="227" t="s">
        <v>206</v>
      </c>
      <c r="AM378" s="227" t="s">
        <v>77</v>
      </c>
      <c r="AN378" s="227">
        <v>0</v>
      </c>
      <c r="AO378" s="227" t="s">
        <v>77</v>
      </c>
      <c r="AP378" s="227">
        <v>0</v>
      </c>
      <c r="AQ378" s="227" t="s">
        <v>77</v>
      </c>
      <c r="AR378" s="227" t="s">
        <v>77</v>
      </c>
      <c r="AS378" s="227">
        <v>0</v>
      </c>
      <c r="AT378" s="227" t="s">
        <v>77</v>
      </c>
      <c r="AU378" s="227">
        <v>0</v>
      </c>
      <c r="AV378" s="227" t="s">
        <v>77</v>
      </c>
      <c r="AW378" s="227" t="s">
        <v>2086</v>
      </c>
      <c r="AX378" s="227">
        <v>3</v>
      </c>
      <c r="AY378" s="227" t="s">
        <v>255</v>
      </c>
      <c r="AZ378" s="227">
        <v>0</v>
      </c>
      <c r="BA378" s="227" t="s">
        <v>206</v>
      </c>
      <c r="BB378" s="227" t="s">
        <v>258</v>
      </c>
      <c r="BC378" s="227">
        <v>2</v>
      </c>
      <c r="BD378" s="227" t="s">
        <v>255</v>
      </c>
      <c r="BE378" s="227">
        <v>0</v>
      </c>
      <c r="BF378" s="227" t="s">
        <v>189</v>
      </c>
      <c r="BG378" s="227">
        <v>0</v>
      </c>
      <c r="BH378" s="227">
        <v>0</v>
      </c>
      <c r="BI378" s="227">
        <v>0</v>
      </c>
      <c r="BJ378" s="227">
        <v>0</v>
      </c>
      <c r="BK378" s="227">
        <v>0</v>
      </c>
      <c r="BL378" s="17">
        <v>11</v>
      </c>
      <c r="BM378" s="142"/>
      <c r="BN378" s="142"/>
      <c r="BO378" s="142"/>
      <c r="BP378" s="143">
        <v>2024</v>
      </c>
      <c r="BQ378" s="126" t="s">
        <v>171</v>
      </c>
      <c r="BT378" s="221" t="s">
        <v>3372</v>
      </c>
      <c r="BU378" s="118">
        <v>2</v>
      </c>
      <c r="BV378" s="17">
        <v>0</v>
      </c>
      <c r="BW378" s="17">
        <v>1</v>
      </c>
      <c r="BX378" s="17">
        <v>1</v>
      </c>
      <c r="BY378" s="17">
        <v>1</v>
      </c>
      <c r="BZ378" s="17">
        <v>1</v>
      </c>
      <c r="CA378" s="17"/>
      <c r="CB378" s="17">
        <v>6</v>
      </c>
      <c r="CC378" s="121">
        <v>11</v>
      </c>
      <c r="CD378" s="17"/>
      <c r="CE378" s="118">
        <v>1</v>
      </c>
      <c r="CF378" s="17">
        <v>0</v>
      </c>
      <c r="CG378" s="17">
        <v>1</v>
      </c>
      <c r="CH378" s="17">
        <v>0</v>
      </c>
      <c r="CI378" s="17">
        <v>0</v>
      </c>
      <c r="CJ378" s="17">
        <v>1</v>
      </c>
      <c r="CK378" s="17">
        <v>0</v>
      </c>
      <c r="CL378" s="121">
        <v>3</v>
      </c>
      <c r="CM378" s="17" t="s">
        <v>3373</v>
      </c>
      <c r="CN378" s="17" t="s">
        <v>1143</v>
      </c>
      <c r="CO378" s="17" t="s">
        <v>3374</v>
      </c>
      <c r="CP378" s="17">
        <v>1</v>
      </c>
      <c r="CQ378" s="118">
        <v>0</v>
      </c>
      <c r="CR378" s="17">
        <v>1</v>
      </c>
      <c r="CS378" s="124"/>
      <c r="CT378" s="138" t="s">
        <v>677</v>
      </c>
      <c r="CY378" s="141"/>
      <c r="CZ378" s="140"/>
      <c r="DC378" s="141"/>
      <c r="DD378" s="142"/>
      <c r="DF378" s="137"/>
      <c r="DG378" s="17" t="s">
        <v>2990</v>
      </c>
      <c r="DI378" s="126" t="s">
        <v>2627</v>
      </c>
      <c r="DJ378" s="118">
        <v>20</v>
      </c>
      <c r="DK378" s="118" t="s">
        <v>2991</v>
      </c>
      <c r="DL378" s="141"/>
      <c r="DM378" s="17" t="s">
        <v>1541</v>
      </c>
      <c r="DN378" s="139"/>
      <c r="DQ378" s="141"/>
      <c r="DY378" s="140"/>
      <c r="ED378" s="141"/>
      <c r="EK378" s="140"/>
      <c r="EL378" s="127"/>
      <c r="EM378" s="118">
        <v>70</v>
      </c>
      <c r="EN378" s="17">
        <v>6</v>
      </c>
      <c r="EO378" s="141"/>
      <c r="EP378" s="17">
        <v>59</v>
      </c>
      <c r="EQ378" s="140"/>
      <c r="ER378" s="141"/>
      <c r="EZ378" s="141"/>
      <c r="FB378" s="140"/>
      <c r="FI378" s="141"/>
      <c r="FK378" s="140"/>
      <c r="FZ378" s="141"/>
      <c r="GB378" s="137"/>
      <c r="GH378" s="141"/>
      <c r="GI378" s="137"/>
      <c r="GN378" s="141"/>
      <c r="GO378" s="137"/>
      <c r="GU378" s="141"/>
      <c r="GV378" s="137"/>
      <c r="GW378" s="124"/>
      <c r="GX378" s="124"/>
      <c r="GY378" s="141"/>
      <c r="GZ378" s="140"/>
      <c r="HA378" s="141"/>
      <c r="HC378" s="140"/>
      <c r="HS378" s="141"/>
      <c r="HT378" s="17" t="s">
        <v>3322</v>
      </c>
    </row>
    <row r="379" spans="1:228" s="138" customFormat="1" ht="12">
      <c r="A379" s="118">
        <v>373</v>
      </c>
      <c r="B379" s="17" t="s">
        <v>555</v>
      </c>
      <c r="C379" s="17">
        <v>0</v>
      </c>
      <c r="D379" s="139" t="s">
        <v>663</v>
      </c>
      <c r="E379" s="124" t="s">
        <v>1689</v>
      </c>
      <c r="F379" s="17" t="s">
        <v>2367</v>
      </c>
      <c r="G379" s="17" t="s">
        <v>79</v>
      </c>
      <c r="H379" s="119">
        <v>-17.832417</v>
      </c>
      <c r="I379" s="120">
        <v>-63.204500000000003</v>
      </c>
      <c r="J379" s="17" t="s">
        <v>303</v>
      </c>
      <c r="K379" s="17" t="s">
        <v>176</v>
      </c>
      <c r="L379" s="17" t="s">
        <v>304</v>
      </c>
      <c r="M379" s="121" t="s">
        <v>177</v>
      </c>
      <c r="N379" s="122">
        <v>25</v>
      </c>
      <c r="O379" s="123" t="s">
        <v>78</v>
      </c>
      <c r="P379" s="17" t="s">
        <v>178</v>
      </c>
      <c r="Q379" s="121" t="s">
        <v>179</v>
      </c>
      <c r="R379" s="124">
        <v>3</v>
      </c>
      <c r="S379" s="124">
        <v>3</v>
      </c>
      <c r="T379" s="124">
        <v>0</v>
      </c>
      <c r="U379" s="124">
        <v>0</v>
      </c>
      <c r="V379" s="124">
        <v>0</v>
      </c>
      <c r="W379" s="124">
        <v>3</v>
      </c>
      <c r="X379" s="124">
        <v>1</v>
      </c>
      <c r="Y379" s="125">
        <v>0</v>
      </c>
      <c r="Z379" s="17">
        <v>10</v>
      </c>
      <c r="AA379" s="142"/>
      <c r="AB379" s="127" t="s">
        <v>333</v>
      </c>
      <c r="AC379" s="227" t="s">
        <v>673</v>
      </c>
      <c r="AD379" s="227">
        <v>3</v>
      </c>
      <c r="AE379" s="227" t="s">
        <v>181</v>
      </c>
      <c r="AF379" s="227">
        <v>1</v>
      </c>
      <c r="AG379" s="227" t="s">
        <v>182</v>
      </c>
      <c r="AH379" s="227" t="s">
        <v>183</v>
      </c>
      <c r="AI379" s="227">
        <v>3</v>
      </c>
      <c r="AJ379" s="227" t="s">
        <v>184</v>
      </c>
      <c r="AK379" s="227">
        <v>1</v>
      </c>
      <c r="AL379" s="227" t="s">
        <v>182</v>
      </c>
      <c r="AM379" s="227" t="s">
        <v>77</v>
      </c>
      <c r="AN379" s="227">
        <v>0</v>
      </c>
      <c r="AO379" s="227" t="s">
        <v>77</v>
      </c>
      <c r="AP379" s="227">
        <v>0</v>
      </c>
      <c r="AQ379" s="227" t="s">
        <v>77</v>
      </c>
      <c r="AR379" s="227" t="s">
        <v>77</v>
      </c>
      <c r="AS379" s="227">
        <v>0</v>
      </c>
      <c r="AT379" s="227" t="s">
        <v>326</v>
      </c>
      <c r="AU379" s="227">
        <v>0</v>
      </c>
      <c r="AV379" s="227" t="s">
        <v>214</v>
      </c>
      <c r="AW379" s="227" t="s">
        <v>186</v>
      </c>
      <c r="AX379" s="227">
        <v>3</v>
      </c>
      <c r="AY379" s="227" t="s">
        <v>325</v>
      </c>
      <c r="AZ379" s="227">
        <v>1</v>
      </c>
      <c r="BA379" s="227" t="s">
        <v>214</v>
      </c>
      <c r="BB379" s="227" t="s">
        <v>252</v>
      </c>
      <c r="BC379" s="227">
        <v>1</v>
      </c>
      <c r="BD379" s="227" t="s">
        <v>326</v>
      </c>
      <c r="BE379" s="227">
        <v>0</v>
      </c>
      <c r="BF379" s="227" t="s">
        <v>214</v>
      </c>
      <c r="BG379" s="227">
        <v>0</v>
      </c>
      <c r="BH379" s="227">
        <v>0</v>
      </c>
      <c r="BI379" s="227">
        <v>0</v>
      </c>
      <c r="BJ379" s="227">
        <v>0</v>
      </c>
      <c r="BK379" s="227">
        <v>0</v>
      </c>
      <c r="BL379" s="17">
        <v>10</v>
      </c>
      <c r="BM379" s="142"/>
      <c r="BN379" s="142"/>
      <c r="BO379" s="142"/>
      <c r="BP379" s="143">
        <v>2024</v>
      </c>
      <c r="BQ379" s="126" t="s">
        <v>171</v>
      </c>
      <c r="BT379" s="221" t="s">
        <v>2945</v>
      </c>
      <c r="BU379" s="118">
        <v>2</v>
      </c>
      <c r="BV379" s="17">
        <v>2</v>
      </c>
      <c r="BW379" s="17">
        <v>0</v>
      </c>
      <c r="BX379" s="17">
        <v>0</v>
      </c>
      <c r="BY379" s="17">
        <v>0</v>
      </c>
      <c r="BZ379" s="17">
        <v>1</v>
      </c>
      <c r="CA379" s="17"/>
      <c r="CB379" s="17">
        <v>5</v>
      </c>
      <c r="CC379" s="121">
        <v>10</v>
      </c>
      <c r="CD379" s="17"/>
      <c r="CE379" s="118">
        <v>0</v>
      </c>
      <c r="CF379" s="17">
        <v>0</v>
      </c>
      <c r="CG379" s="17">
        <v>2</v>
      </c>
      <c r="CH379" s="17">
        <v>0</v>
      </c>
      <c r="CI379" s="17">
        <v>0</v>
      </c>
      <c r="CJ379" s="17">
        <v>0</v>
      </c>
      <c r="CK379" s="17">
        <v>0</v>
      </c>
      <c r="CL379" s="121">
        <v>2</v>
      </c>
      <c r="CM379" s="17" t="s">
        <v>2946</v>
      </c>
      <c r="CN379" s="17" t="s">
        <v>1260</v>
      </c>
      <c r="CO379" s="17" t="s">
        <v>2947</v>
      </c>
      <c r="CP379" s="17">
        <v>4</v>
      </c>
      <c r="CQ379" s="118">
        <v>0</v>
      </c>
      <c r="CR379" s="17">
        <v>1</v>
      </c>
      <c r="CS379" s="124"/>
      <c r="CT379" s="138" t="s">
        <v>677</v>
      </c>
      <c r="CY379" s="141"/>
      <c r="CZ379" s="140"/>
      <c r="DC379" s="141"/>
      <c r="DD379" s="142"/>
      <c r="DF379" s="137"/>
      <c r="DG379" s="17" t="s">
        <v>1137</v>
      </c>
      <c r="DI379" s="126" t="s">
        <v>2715</v>
      </c>
      <c r="DJ379" s="118">
        <v>17</v>
      </c>
      <c r="DK379" s="118" t="s">
        <v>2948</v>
      </c>
      <c r="DL379" s="141"/>
      <c r="DM379" s="17" t="s">
        <v>1139</v>
      </c>
      <c r="DN379" s="139"/>
      <c r="DQ379" s="141"/>
      <c r="DY379" s="140"/>
      <c r="ED379" s="141"/>
      <c r="EK379" s="140"/>
      <c r="EL379" s="127"/>
      <c r="EM379" s="118">
        <v>50</v>
      </c>
      <c r="EN379" s="17">
        <v>5</v>
      </c>
      <c r="EO379" s="141"/>
      <c r="EP379" s="17">
        <v>42</v>
      </c>
      <c r="EQ379" s="140"/>
      <c r="ER379" s="141"/>
      <c r="EZ379" s="141"/>
      <c r="FB379" s="140"/>
      <c r="FI379" s="141"/>
      <c r="FK379" s="140"/>
      <c r="FZ379" s="141"/>
      <c r="GB379" s="137"/>
      <c r="GH379" s="141"/>
      <c r="GI379" s="137"/>
      <c r="GN379" s="141"/>
      <c r="GO379" s="137"/>
      <c r="GU379" s="141"/>
      <c r="GV379" s="137"/>
      <c r="GW379" s="124"/>
      <c r="GX379" s="124"/>
      <c r="GY379" s="141"/>
      <c r="GZ379" s="140"/>
      <c r="HA379" s="141"/>
      <c r="HC379" s="140"/>
      <c r="HS379" s="141"/>
      <c r="HT379" s="17" t="s">
        <v>2949</v>
      </c>
    </row>
    <row r="380" spans="1:228" s="138" customFormat="1" ht="12">
      <c r="A380" s="118">
        <v>374</v>
      </c>
      <c r="B380" s="17" t="s">
        <v>2368</v>
      </c>
      <c r="C380" s="17" t="s">
        <v>2037</v>
      </c>
      <c r="D380" s="139" t="s">
        <v>663</v>
      </c>
      <c r="E380" s="124" t="s">
        <v>546</v>
      </c>
      <c r="F380" s="17" t="s">
        <v>2369</v>
      </c>
      <c r="G380" s="17" t="s">
        <v>79</v>
      </c>
      <c r="H380" s="119">
        <v>-17.463471999999999</v>
      </c>
      <c r="I380" s="120">
        <v>-63.667499999999997</v>
      </c>
      <c r="J380" s="17" t="s">
        <v>310</v>
      </c>
      <c r="K380" s="17" t="s">
        <v>2369</v>
      </c>
      <c r="L380" s="17" t="s">
        <v>2314</v>
      </c>
      <c r="M380" s="121" t="s">
        <v>177</v>
      </c>
      <c r="N380" s="122">
        <v>60</v>
      </c>
      <c r="O380" s="123" t="s">
        <v>78</v>
      </c>
      <c r="P380" s="17" t="s">
        <v>196</v>
      </c>
      <c r="Q380" s="121" t="s">
        <v>179</v>
      </c>
      <c r="R380" s="124">
        <v>3</v>
      </c>
      <c r="S380" s="124">
        <v>3</v>
      </c>
      <c r="T380" s="124">
        <v>0</v>
      </c>
      <c r="U380" s="124">
        <v>0</v>
      </c>
      <c r="V380" s="124">
        <v>3</v>
      </c>
      <c r="W380" s="124">
        <v>2</v>
      </c>
      <c r="X380" s="124">
        <v>0</v>
      </c>
      <c r="Y380" s="125">
        <v>0</v>
      </c>
      <c r="Z380" s="17">
        <v>11</v>
      </c>
      <c r="AA380" s="142"/>
      <c r="AB380" s="127" t="s">
        <v>1163</v>
      </c>
      <c r="AC380" s="227" t="s">
        <v>212</v>
      </c>
      <c r="AD380" s="227">
        <v>3</v>
      </c>
      <c r="AE380" s="227" t="s">
        <v>181</v>
      </c>
      <c r="AF380" s="227">
        <v>1</v>
      </c>
      <c r="AG380" s="227" t="s">
        <v>195</v>
      </c>
      <c r="AH380" s="227" t="s">
        <v>222</v>
      </c>
      <c r="AI380" s="227">
        <v>3</v>
      </c>
      <c r="AJ380" s="227" t="s">
        <v>184</v>
      </c>
      <c r="AK380" s="227">
        <v>1</v>
      </c>
      <c r="AL380" s="227" t="s">
        <v>206</v>
      </c>
      <c r="AM380" s="227" t="s">
        <v>77</v>
      </c>
      <c r="AN380" s="227">
        <v>0</v>
      </c>
      <c r="AO380" s="227" t="s">
        <v>77</v>
      </c>
      <c r="AP380" s="227">
        <v>0</v>
      </c>
      <c r="AQ380" s="227" t="s">
        <v>77</v>
      </c>
      <c r="AR380" s="227" t="s">
        <v>198</v>
      </c>
      <c r="AS380" s="227">
        <v>3</v>
      </c>
      <c r="AT380" s="227" t="s">
        <v>210</v>
      </c>
      <c r="AU380" s="227">
        <v>1</v>
      </c>
      <c r="AV380" s="227" t="s">
        <v>195</v>
      </c>
      <c r="AW380" s="227" t="s">
        <v>2370</v>
      </c>
      <c r="AX380" s="227">
        <v>2</v>
      </c>
      <c r="AY380" s="227" t="s">
        <v>230</v>
      </c>
      <c r="AZ380" s="227">
        <v>0</v>
      </c>
      <c r="BA380" s="227" t="s">
        <v>195</v>
      </c>
      <c r="BB380" s="227" t="s">
        <v>77</v>
      </c>
      <c r="BC380" s="227">
        <v>0</v>
      </c>
      <c r="BD380" s="227" t="s">
        <v>77</v>
      </c>
      <c r="BE380" s="227">
        <v>0</v>
      </c>
      <c r="BF380" s="227" t="s">
        <v>77</v>
      </c>
      <c r="BG380" s="227">
        <v>0</v>
      </c>
      <c r="BH380" s="227">
        <v>0</v>
      </c>
      <c r="BI380" s="227">
        <v>0</v>
      </c>
      <c r="BJ380" s="227">
        <v>0</v>
      </c>
      <c r="BK380" s="227">
        <v>0</v>
      </c>
      <c r="BL380" s="17">
        <v>11</v>
      </c>
      <c r="BM380" s="142"/>
      <c r="BN380" s="142"/>
      <c r="BO380" s="142"/>
      <c r="BP380" s="143">
        <v>2024</v>
      </c>
      <c r="BQ380" s="126" t="s">
        <v>171</v>
      </c>
      <c r="BT380" s="221" t="s">
        <v>3375</v>
      </c>
      <c r="BU380" s="118">
        <v>2</v>
      </c>
      <c r="BV380" s="17">
        <v>0</v>
      </c>
      <c r="BW380" s="17">
        <v>1</v>
      </c>
      <c r="BX380" s="17">
        <v>0</v>
      </c>
      <c r="BY380" s="17">
        <v>0</v>
      </c>
      <c r="BZ380" s="17">
        <v>1</v>
      </c>
      <c r="CA380" s="17"/>
      <c r="CB380" s="17">
        <v>4</v>
      </c>
      <c r="CC380" s="121">
        <v>11</v>
      </c>
      <c r="CD380" s="17"/>
      <c r="CE380" s="118">
        <v>0</v>
      </c>
      <c r="CF380" s="17">
        <v>0</v>
      </c>
      <c r="CG380" s="17">
        <v>1</v>
      </c>
      <c r="CH380" s="17">
        <v>0</v>
      </c>
      <c r="CI380" s="17">
        <v>0</v>
      </c>
      <c r="CJ380" s="17">
        <v>0</v>
      </c>
      <c r="CK380" s="17">
        <v>0</v>
      </c>
      <c r="CL380" s="121">
        <v>1</v>
      </c>
      <c r="CM380" s="17" t="s">
        <v>3376</v>
      </c>
      <c r="CN380" s="17" t="s">
        <v>1362</v>
      </c>
      <c r="CO380" s="17" t="s">
        <v>3317</v>
      </c>
      <c r="CP380" s="17">
        <v>1</v>
      </c>
      <c r="CQ380" s="118">
        <v>1</v>
      </c>
      <c r="CR380" s="17">
        <v>1</v>
      </c>
      <c r="CS380" s="124" t="s">
        <v>676</v>
      </c>
      <c r="CT380" s="138" t="s">
        <v>677</v>
      </c>
      <c r="CY380" s="141"/>
      <c r="CZ380" s="140"/>
      <c r="DC380" s="141"/>
      <c r="DD380" s="142"/>
      <c r="DF380" s="137"/>
      <c r="DG380" s="17" t="s">
        <v>3301</v>
      </c>
      <c r="DI380" s="126" t="s">
        <v>2833</v>
      </c>
      <c r="DJ380" s="118">
        <v>3</v>
      </c>
      <c r="DK380" s="118" t="s">
        <v>3377</v>
      </c>
      <c r="DL380" s="141"/>
      <c r="DM380" s="17" t="s">
        <v>1120</v>
      </c>
      <c r="DN380" s="139"/>
      <c r="DQ380" s="141"/>
      <c r="DY380" s="140"/>
      <c r="ED380" s="141"/>
      <c r="EK380" s="140"/>
      <c r="EL380" s="127"/>
      <c r="EM380" s="118">
        <v>100</v>
      </c>
      <c r="EN380" s="17">
        <v>4</v>
      </c>
      <c r="EO380" s="141"/>
      <c r="EP380" s="17">
        <v>81</v>
      </c>
      <c r="EQ380" s="140"/>
      <c r="ER380" s="141"/>
      <c r="EZ380" s="141"/>
      <c r="FB380" s="140"/>
      <c r="FI380" s="141"/>
      <c r="FK380" s="140"/>
      <c r="FZ380" s="141"/>
      <c r="GB380" s="137"/>
      <c r="GH380" s="141"/>
      <c r="GI380" s="137"/>
      <c r="GN380" s="141"/>
      <c r="GO380" s="137"/>
      <c r="GU380" s="141"/>
      <c r="GV380" s="137"/>
      <c r="GW380" s="124"/>
      <c r="GX380" s="124"/>
      <c r="GY380" s="141"/>
      <c r="GZ380" s="140"/>
      <c r="HA380" s="141"/>
      <c r="HC380" s="140"/>
      <c r="HS380" s="141"/>
      <c r="HT380" s="17" t="s">
        <v>3378</v>
      </c>
    </row>
    <row r="381" spans="1:228" s="138" customFormat="1" ht="12">
      <c r="A381" s="118">
        <v>375</v>
      </c>
      <c r="B381" s="17" t="s">
        <v>2082</v>
      </c>
      <c r="C381" s="17">
        <v>0</v>
      </c>
      <c r="D381" s="139" t="s">
        <v>663</v>
      </c>
      <c r="E381" s="124" t="s">
        <v>1630</v>
      </c>
      <c r="F381" s="17" t="s">
        <v>2371</v>
      </c>
      <c r="G381" s="17" t="s">
        <v>79</v>
      </c>
      <c r="H381" s="119">
        <v>-17.838377000000001</v>
      </c>
      <c r="I381" s="120">
        <v>-63.217094000000003</v>
      </c>
      <c r="J381" s="17" t="s">
        <v>303</v>
      </c>
      <c r="K381" s="17" t="s">
        <v>176</v>
      </c>
      <c r="L381" s="17" t="s">
        <v>304</v>
      </c>
      <c r="M381" s="121" t="s">
        <v>177</v>
      </c>
      <c r="N381" s="122">
        <v>25</v>
      </c>
      <c r="O381" s="123" t="s">
        <v>78</v>
      </c>
      <c r="P381" s="17" t="s">
        <v>178</v>
      </c>
      <c r="Q381" s="121" t="s">
        <v>179</v>
      </c>
      <c r="R381" s="124">
        <v>3</v>
      </c>
      <c r="S381" s="124">
        <v>3</v>
      </c>
      <c r="T381" s="124">
        <v>0</v>
      </c>
      <c r="U381" s="124">
        <v>0</v>
      </c>
      <c r="V381" s="124">
        <v>0</v>
      </c>
      <c r="W381" s="124">
        <v>3</v>
      </c>
      <c r="X381" s="124">
        <v>2</v>
      </c>
      <c r="Y381" s="125">
        <v>0</v>
      </c>
      <c r="Z381" s="17">
        <v>11</v>
      </c>
      <c r="AA381" s="142"/>
      <c r="AB381" s="127" t="s">
        <v>3379</v>
      </c>
      <c r="AC381" s="227" t="s">
        <v>744</v>
      </c>
      <c r="AD381" s="227">
        <v>3</v>
      </c>
      <c r="AE381" s="227" t="s">
        <v>254</v>
      </c>
      <c r="AF381" s="227">
        <v>1</v>
      </c>
      <c r="AG381" s="227" t="s">
        <v>182</v>
      </c>
      <c r="AH381" s="227" t="s">
        <v>188</v>
      </c>
      <c r="AI381" s="227">
        <v>3</v>
      </c>
      <c r="AJ381" s="227" t="s">
        <v>227</v>
      </c>
      <c r="AK381" s="227">
        <v>1</v>
      </c>
      <c r="AL381" s="227" t="s">
        <v>182</v>
      </c>
      <c r="AM381" s="227" t="s">
        <v>77</v>
      </c>
      <c r="AN381" s="227">
        <v>0</v>
      </c>
      <c r="AO381" s="227" t="s">
        <v>77</v>
      </c>
      <c r="AP381" s="227">
        <v>0</v>
      </c>
      <c r="AQ381" s="227" t="s">
        <v>77</v>
      </c>
      <c r="AR381" s="227" t="s">
        <v>77</v>
      </c>
      <c r="AS381" s="227">
        <v>0</v>
      </c>
      <c r="AT381" s="227" t="s">
        <v>77</v>
      </c>
      <c r="AU381" s="227" t="s">
        <v>77</v>
      </c>
      <c r="AV381" s="227" t="s">
        <v>77</v>
      </c>
      <c r="AW381" s="227" t="s">
        <v>589</v>
      </c>
      <c r="AX381" s="227">
        <v>3</v>
      </c>
      <c r="AY381" s="227" t="s">
        <v>255</v>
      </c>
      <c r="AZ381" s="227">
        <v>0</v>
      </c>
      <c r="BA381" s="227" t="s">
        <v>182</v>
      </c>
      <c r="BB381" s="227" t="s">
        <v>258</v>
      </c>
      <c r="BC381" s="227">
        <v>2</v>
      </c>
      <c r="BD381" s="227" t="s">
        <v>255</v>
      </c>
      <c r="BE381" s="227">
        <v>0</v>
      </c>
      <c r="BF381" s="227" t="s">
        <v>189</v>
      </c>
      <c r="BG381" s="227">
        <v>0</v>
      </c>
      <c r="BH381" s="227">
        <v>0</v>
      </c>
      <c r="BI381" s="227">
        <v>0</v>
      </c>
      <c r="BJ381" s="227">
        <v>0</v>
      </c>
      <c r="BK381" s="227">
        <v>0</v>
      </c>
      <c r="BL381" s="17">
        <v>11</v>
      </c>
      <c r="BM381" s="142"/>
      <c r="BN381" s="142"/>
      <c r="BO381" s="142"/>
      <c r="BP381" s="143">
        <v>2024</v>
      </c>
      <c r="BQ381" s="126" t="s">
        <v>171</v>
      </c>
      <c r="BT381" s="221" t="s">
        <v>3380</v>
      </c>
      <c r="BU381" s="118">
        <v>3</v>
      </c>
      <c r="BV381" s="17">
        <v>1</v>
      </c>
      <c r="BW381" s="17">
        <v>0</v>
      </c>
      <c r="BX381" s="17">
        <v>0</v>
      </c>
      <c r="BY381" s="17">
        <v>1</v>
      </c>
      <c r="BZ381" s="17">
        <v>1</v>
      </c>
      <c r="CA381" s="17"/>
      <c r="CB381" s="17">
        <v>6</v>
      </c>
      <c r="CC381" s="121">
        <v>11</v>
      </c>
      <c r="CD381" s="17"/>
      <c r="CE381" s="118">
        <v>1</v>
      </c>
      <c r="CF381" s="17">
        <v>0</v>
      </c>
      <c r="CG381" s="17">
        <v>1</v>
      </c>
      <c r="CH381" s="17">
        <v>0</v>
      </c>
      <c r="CI381" s="17">
        <v>0</v>
      </c>
      <c r="CJ381" s="17">
        <v>0</v>
      </c>
      <c r="CK381" s="17">
        <v>0</v>
      </c>
      <c r="CL381" s="121">
        <v>2</v>
      </c>
      <c r="CM381" s="17" t="s">
        <v>3381</v>
      </c>
      <c r="CN381" s="17" t="s">
        <v>1143</v>
      </c>
      <c r="CO381" s="17" t="s">
        <v>1378</v>
      </c>
      <c r="CP381" s="17">
        <v>1</v>
      </c>
      <c r="CQ381" s="118">
        <v>0</v>
      </c>
      <c r="CR381" s="17">
        <v>1</v>
      </c>
      <c r="CS381" s="124"/>
      <c r="CT381" s="138" t="s">
        <v>677</v>
      </c>
      <c r="CY381" s="141"/>
      <c r="CZ381" s="140"/>
      <c r="DC381" s="141"/>
      <c r="DD381" s="142"/>
      <c r="DF381" s="137"/>
      <c r="DG381" s="17" t="s">
        <v>2957</v>
      </c>
      <c r="DI381" s="126" t="s">
        <v>2800</v>
      </c>
      <c r="DJ381" s="118">
        <v>11</v>
      </c>
      <c r="DK381" s="118" t="s">
        <v>3382</v>
      </c>
      <c r="DL381" s="141"/>
      <c r="DM381" s="17" t="s">
        <v>1467</v>
      </c>
      <c r="DN381" s="139"/>
      <c r="DQ381" s="141"/>
      <c r="DY381" s="140"/>
      <c r="ED381" s="141"/>
      <c r="EK381" s="140"/>
      <c r="EL381" s="127"/>
      <c r="EM381" s="118">
        <v>50</v>
      </c>
      <c r="EN381" s="17">
        <v>6</v>
      </c>
      <c r="EO381" s="141"/>
      <c r="EP381" s="17">
        <v>42</v>
      </c>
      <c r="EQ381" s="140"/>
      <c r="ER381" s="141"/>
      <c r="EZ381" s="141"/>
      <c r="FB381" s="140"/>
      <c r="FI381" s="141"/>
      <c r="FK381" s="140"/>
      <c r="FZ381" s="141"/>
      <c r="GB381" s="137"/>
      <c r="GH381" s="141"/>
      <c r="GI381" s="137"/>
      <c r="GN381" s="141"/>
      <c r="GO381" s="137"/>
      <c r="GU381" s="141"/>
      <c r="GV381" s="137"/>
      <c r="GW381" s="124"/>
      <c r="GX381" s="124"/>
      <c r="GY381" s="141"/>
      <c r="GZ381" s="140"/>
      <c r="HA381" s="141"/>
      <c r="HC381" s="140"/>
      <c r="HS381" s="141"/>
      <c r="HT381" s="17" t="s">
        <v>3383</v>
      </c>
    </row>
    <row r="382" spans="1:228" s="138" customFormat="1" ht="12">
      <c r="A382" s="118">
        <v>376</v>
      </c>
      <c r="B382" s="17" t="s">
        <v>689</v>
      </c>
      <c r="C382" s="17">
        <v>0</v>
      </c>
      <c r="D382" s="139" t="s">
        <v>663</v>
      </c>
      <c r="E382" s="124" t="s">
        <v>1874</v>
      </c>
      <c r="F382" s="17" t="s">
        <v>2372</v>
      </c>
      <c r="G382" s="17" t="s">
        <v>79</v>
      </c>
      <c r="H382" s="119">
        <v>-17.403943999999999</v>
      </c>
      <c r="I382" s="120">
        <v>-66.027444000000003</v>
      </c>
      <c r="J382" s="17" t="s">
        <v>303</v>
      </c>
      <c r="K382" s="17" t="s">
        <v>897</v>
      </c>
      <c r="L382" s="17" t="s">
        <v>898</v>
      </c>
      <c r="M382" s="121" t="s">
        <v>201</v>
      </c>
      <c r="N382" s="122">
        <v>60</v>
      </c>
      <c r="O382" s="123" t="s">
        <v>78</v>
      </c>
      <c r="P382" s="17" t="s">
        <v>196</v>
      </c>
      <c r="Q382" s="121" t="s">
        <v>179</v>
      </c>
      <c r="R382" s="124">
        <v>0</v>
      </c>
      <c r="S382" s="124">
        <v>0</v>
      </c>
      <c r="T382" s="124">
        <v>3</v>
      </c>
      <c r="U382" s="124">
        <v>3</v>
      </c>
      <c r="V382" s="124">
        <v>3</v>
      </c>
      <c r="W382" s="124">
        <v>3</v>
      </c>
      <c r="X382" s="124">
        <v>0</v>
      </c>
      <c r="Y382" s="125">
        <v>0</v>
      </c>
      <c r="Z382" s="17">
        <v>12</v>
      </c>
      <c r="AA382" s="142"/>
      <c r="AB382" s="127" t="s">
        <v>203</v>
      </c>
      <c r="AC382" s="227" t="s">
        <v>204</v>
      </c>
      <c r="AD382" s="227">
        <v>3</v>
      </c>
      <c r="AE382" s="227" t="s">
        <v>205</v>
      </c>
      <c r="AF382" s="227">
        <v>1</v>
      </c>
      <c r="AG382" s="227" t="s">
        <v>211</v>
      </c>
      <c r="AH382" s="227" t="s">
        <v>207</v>
      </c>
      <c r="AI382" s="227">
        <v>0</v>
      </c>
      <c r="AJ382" s="227" t="s">
        <v>208</v>
      </c>
      <c r="AK382" s="227">
        <v>0</v>
      </c>
      <c r="AL382" s="227" t="s">
        <v>211</v>
      </c>
      <c r="AM382" s="227" t="s">
        <v>816</v>
      </c>
      <c r="AN382" s="227">
        <v>3</v>
      </c>
      <c r="AO382" s="227" t="s">
        <v>208</v>
      </c>
      <c r="AP382" s="227">
        <v>0</v>
      </c>
      <c r="AQ382" s="227" t="s">
        <v>211</v>
      </c>
      <c r="AR382" s="227" t="s">
        <v>198</v>
      </c>
      <c r="AS382" s="227">
        <v>3</v>
      </c>
      <c r="AT382" s="227" t="s">
        <v>210</v>
      </c>
      <c r="AU382" s="227">
        <v>1</v>
      </c>
      <c r="AV382" s="227" t="s">
        <v>211</v>
      </c>
      <c r="AW382" s="227" t="s">
        <v>186</v>
      </c>
      <c r="AX382" s="227">
        <v>3</v>
      </c>
      <c r="AY382" s="227" t="s">
        <v>230</v>
      </c>
      <c r="AZ382" s="227">
        <v>0</v>
      </c>
      <c r="BA382" s="227" t="s">
        <v>211</v>
      </c>
      <c r="BB382" s="227" t="s">
        <v>77</v>
      </c>
      <c r="BC382" s="227">
        <v>0</v>
      </c>
      <c r="BD382" s="227" t="s">
        <v>77</v>
      </c>
      <c r="BE382" s="227">
        <v>0</v>
      </c>
      <c r="BF382" s="227" t="s">
        <v>77</v>
      </c>
      <c r="BG382" s="227">
        <v>0</v>
      </c>
      <c r="BH382" s="227">
        <v>0</v>
      </c>
      <c r="BI382" s="227">
        <v>0</v>
      </c>
      <c r="BJ382" s="227">
        <v>0</v>
      </c>
      <c r="BK382" s="227">
        <v>0</v>
      </c>
      <c r="BL382" s="17">
        <v>12</v>
      </c>
      <c r="BM382" s="142"/>
      <c r="BN382" s="142"/>
      <c r="BO382" s="142"/>
      <c r="BP382" s="143">
        <v>2024</v>
      </c>
      <c r="BQ382" s="126" t="s">
        <v>171</v>
      </c>
      <c r="BT382" s="221" t="s">
        <v>3384</v>
      </c>
      <c r="BU382" s="118">
        <v>0</v>
      </c>
      <c r="BV382" s="17">
        <v>3</v>
      </c>
      <c r="BW382" s="17">
        <v>0</v>
      </c>
      <c r="BX382" s="17">
        <v>0</v>
      </c>
      <c r="BY382" s="17">
        <v>0</v>
      </c>
      <c r="BZ382" s="17">
        <v>0</v>
      </c>
      <c r="CA382" s="17"/>
      <c r="CB382" s="17">
        <v>3</v>
      </c>
      <c r="CC382" s="121">
        <v>12</v>
      </c>
      <c r="CD382" s="17"/>
      <c r="CE382" s="118">
        <v>0</v>
      </c>
      <c r="CF382" s="17">
        <v>0</v>
      </c>
      <c r="CG382" s="17">
        <v>1</v>
      </c>
      <c r="CH382" s="17">
        <v>0</v>
      </c>
      <c r="CI382" s="17">
        <v>0</v>
      </c>
      <c r="CJ382" s="17">
        <v>2</v>
      </c>
      <c r="CK382" s="17">
        <v>0</v>
      </c>
      <c r="CL382" s="121">
        <v>3</v>
      </c>
      <c r="CM382" s="17" t="s">
        <v>3385</v>
      </c>
      <c r="CN382" s="17" t="s">
        <v>1124</v>
      </c>
      <c r="CO382" s="17" t="s">
        <v>1486</v>
      </c>
      <c r="CP382" s="17">
        <v>1</v>
      </c>
      <c r="CQ382" s="118">
        <v>1</v>
      </c>
      <c r="CR382" s="17">
        <v>0</v>
      </c>
      <c r="CS382" s="124" t="s">
        <v>676</v>
      </c>
      <c r="CY382" s="141"/>
      <c r="CZ382" s="140"/>
      <c r="DC382" s="141"/>
      <c r="DD382" s="142"/>
      <c r="DF382" s="137"/>
      <c r="DG382" s="17" t="s">
        <v>1289</v>
      </c>
      <c r="DI382" s="126" t="s">
        <v>2664</v>
      </c>
      <c r="DJ382" s="118">
        <v>31</v>
      </c>
      <c r="DK382" s="118" t="s">
        <v>1155</v>
      </c>
      <c r="DL382" s="141"/>
      <c r="DM382" s="17" t="s">
        <v>1203</v>
      </c>
      <c r="DN382" s="139"/>
      <c r="DQ382" s="141"/>
      <c r="DY382" s="140"/>
      <c r="ED382" s="141"/>
      <c r="EK382" s="140"/>
      <c r="EL382" s="127"/>
      <c r="EM382" s="118">
        <v>100</v>
      </c>
      <c r="EN382" s="17">
        <v>3</v>
      </c>
      <c r="EO382" s="141"/>
      <c r="EP382" s="17">
        <v>81</v>
      </c>
      <c r="EQ382" s="140"/>
      <c r="ER382" s="141"/>
      <c r="EZ382" s="141"/>
      <c r="FB382" s="140"/>
      <c r="FI382" s="141"/>
      <c r="FK382" s="140"/>
      <c r="FZ382" s="141"/>
      <c r="GB382" s="137"/>
      <c r="GH382" s="141"/>
      <c r="GI382" s="137"/>
      <c r="GN382" s="141"/>
      <c r="GO382" s="137"/>
      <c r="GU382" s="141"/>
      <c r="GV382" s="137"/>
      <c r="GW382" s="124"/>
      <c r="GX382" s="124"/>
      <c r="GY382" s="141"/>
      <c r="GZ382" s="140"/>
      <c r="HA382" s="141"/>
      <c r="HC382" s="140"/>
      <c r="HS382" s="141"/>
      <c r="HT382" s="17" t="s">
        <v>1290</v>
      </c>
    </row>
    <row r="383" spans="1:228" s="138" customFormat="1" ht="12">
      <c r="A383" s="118">
        <v>377</v>
      </c>
      <c r="B383" s="17" t="s">
        <v>1054</v>
      </c>
      <c r="C383" s="17">
        <v>0</v>
      </c>
      <c r="D383" s="139" t="s">
        <v>663</v>
      </c>
      <c r="E383" s="124" t="s">
        <v>1672</v>
      </c>
      <c r="F383" s="17" t="s">
        <v>2373</v>
      </c>
      <c r="G383" s="17" t="s">
        <v>79</v>
      </c>
      <c r="H383" s="119">
        <v>-17.960533000000002</v>
      </c>
      <c r="I383" s="120">
        <v>-67.110158999999996</v>
      </c>
      <c r="J383" s="17">
        <v>0</v>
      </c>
      <c r="K383" s="17" t="s">
        <v>179</v>
      </c>
      <c r="L383" s="17" t="s">
        <v>179</v>
      </c>
      <c r="M383" s="121" t="s">
        <v>1051</v>
      </c>
      <c r="N383" s="122">
        <v>6</v>
      </c>
      <c r="O383" s="123" t="s">
        <v>610</v>
      </c>
      <c r="P383" s="17" t="s">
        <v>202</v>
      </c>
      <c r="Q383" s="121">
        <v>0</v>
      </c>
      <c r="R383" s="124">
        <v>0</v>
      </c>
      <c r="S383" s="124">
        <v>0</v>
      </c>
      <c r="T383" s="124">
        <v>3</v>
      </c>
      <c r="U383" s="124">
        <v>0</v>
      </c>
      <c r="V383" s="124">
        <v>2</v>
      </c>
      <c r="W383" s="124">
        <v>3</v>
      </c>
      <c r="X383" s="124">
        <v>0</v>
      </c>
      <c r="Y383" s="125">
        <v>0</v>
      </c>
      <c r="Z383" s="17">
        <v>8</v>
      </c>
      <c r="AA383" s="142"/>
      <c r="AB383" s="127" t="s">
        <v>1346</v>
      </c>
      <c r="AC383" s="227" t="s">
        <v>257</v>
      </c>
      <c r="AD383" s="227">
        <v>3</v>
      </c>
      <c r="AE383" s="227" t="s">
        <v>853</v>
      </c>
      <c r="AF383" s="227">
        <v>1</v>
      </c>
      <c r="AG383" s="227" t="s">
        <v>189</v>
      </c>
      <c r="AH383" s="227" t="s">
        <v>1057</v>
      </c>
      <c r="AI383" s="227">
        <v>0</v>
      </c>
      <c r="AJ383" s="227" t="s">
        <v>854</v>
      </c>
      <c r="AK383" s="227">
        <v>2</v>
      </c>
      <c r="AL383" s="227" t="s">
        <v>189</v>
      </c>
      <c r="AM383" s="227" t="s">
        <v>77</v>
      </c>
      <c r="AN383" s="227">
        <v>0</v>
      </c>
      <c r="AO383" s="227" t="s">
        <v>77</v>
      </c>
      <c r="AP383" s="227">
        <v>2</v>
      </c>
      <c r="AQ383" s="227" t="s">
        <v>77</v>
      </c>
      <c r="AR383" s="227" t="s">
        <v>1058</v>
      </c>
      <c r="AS383" s="227">
        <v>2</v>
      </c>
      <c r="AT383" s="227" t="s">
        <v>325</v>
      </c>
      <c r="AU383" s="227">
        <v>1</v>
      </c>
      <c r="AV383" s="227" t="s">
        <v>189</v>
      </c>
      <c r="AW383" s="227" t="s">
        <v>221</v>
      </c>
      <c r="AX383" s="227">
        <v>3</v>
      </c>
      <c r="AY383" s="227" t="s">
        <v>326</v>
      </c>
      <c r="AZ383" s="227">
        <v>0</v>
      </c>
      <c r="BA383" s="227" t="s">
        <v>189</v>
      </c>
      <c r="BB383" s="227" t="s">
        <v>77</v>
      </c>
      <c r="BC383" s="227">
        <v>0</v>
      </c>
      <c r="BD383" s="227" t="s">
        <v>77</v>
      </c>
      <c r="BE383" s="227">
        <v>0</v>
      </c>
      <c r="BF383" s="227" t="s">
        <v>77</v>
      </c>
      <c r="BG383" s="227" t="s">
        <v>77</v>
      </c>
      <c r="BH383" s="227">
        <v>0</v>
      </c>
      <c r="BI383" s="227" t="s">
        <v>77</v>
      </c>
      <c r="BJ383" s="227">
        <v>0</v>
      </c>
      <c r="BK383" s="227" t="s">
        <v>77</v>
      </c>
      <c r="BL383" s="17">
        <v>8</v>
      </c>
      <c r="BM383" s="142"/>
      <c r="BN383" s="142"/>
      <c r="BO383" s="142"/>
      <c r="BP383" s="143">
        <v>2024</v>
      </c>
      <c r="BQ383" s="126" t="s">
        <v>171</v>
      </c>
      <c r="BT383" s="221" t="s">
        <v>3254</v>
      </c>
      <c r="BU383" s="118">
        <v>0</v>
      </c>
      <c r="BV383" s="17">
        <v>3</v>
      </c>
      <c r="BW383" s="17">
        <v>0</v>
      </c>
      <c r="BX383" s="17">
        <v>0</v>
      </c>
      <c r="BY383" s="17">
        <v>0</v>
      </c>
      <c r="BZ383" s="17">
        <v>0</v>
      </c>
      <c r="CA383" s="17"/>
      <c r="CB383" s="17">
        <v>3</v>
      </c>
      <c r="CC383" s="121">
        <v>8</v>
      </c>
      <c r="CD383" s="17"/>
      <c r="CE383" s="118">
        <v>0</v>
      </c>
      <c r="CF383" s="17">
        <v>0</v>
      </c>
      <c r="CG383" s="17">
        <v>1</v>
      </c>
      <c r="CH383" s="17">
        <v>0</v>
      </c>
      <c r="CI383" s="17">
        <v>0</v>
      </c>
      <c r="CJ383" s="17">
        <v>2</v>
      </c>
      <c r="CK383" s="17">
        <v>0</v>
      </c>
      <c r="CL383" s="121">
        <v>3</v>
      </c>
      <c r="CM383" s="17" t="s">
        <v>3255</v>
      </c>
      <c r="CN383" s="17" t="s">
        <v>1089</v>
      </c>
      <c r="CO383" s="17" t="s">
        <v>1212</v>
      </c>
      <c r="CP383" s="17">
        <v>2</v>
      </c>
      <c r="CQ383" s="118">
        <v>0</v>
      </c>
      <c r="CR383" s="17">
        <v>0</v>
      </c>
      <c r="CS383" s="124"/>
      <c r="CY383" s="141"/>
      <c r="CZ383" s="140"/>
      <c r="DC383" s="141"/>
      <c r="DD383" s="142"/>
      <c r="DF383" s="137"/>
      <c r="DG383" s="17" t="s">
        <v>1092</v>
      </c>
      <c r="DI383" s="126" t="s">
        <v>2778</v>
      </c>
      <c r="DJ383" s="118">
        <v>27</v>
      </c>
      <c r="DK383" s="118" t="s">
        <v>335</v>
      </c>
      <c r="DL383" s="141"/>
      <c r="DM383" s="17" t="s">
        <v>1203</v>
      </c>
      <c r="DN383" s="139"/>
      <c r="DQ383" s="141"/>
      <c r="DY383" s="140"/>
      <c r="ED383" s="141"/>
      <c r="EK383" s="140"/>
      <c r="EL383" s="127"/>
      <c r="EM383" s="118">
        <v>30</v>
      </c>
      <c r="EN383" s="17">
        <v>3</v>
      </c>
      <c r="EO383" s="141"/>
      <c r="EP383" s="17">
        <v>21</v>
      </c>
      <c r="EQ383" s="140"/>
      <c r="ER383" s="141"/>
      <c r="EZ383" s="141"/>
      <c r="FB383" s="140"/>
      <c r="FI383" s="141"/>
      <c r="FK383" s="140"/>
      <c r="FZ383" s="141"/>
      <c r="GB383" s="137"/>
      <c r="GH383" s="141"/>
      <c r="GI383" s="137"/>
      <c r="GN383" s="141"/>
      <c r="GO383" s="137"/>
      <c r="GU383" s="141"/>
      <c r="GV383" s="137"/>
      <c r="GW383" s="124"/>
      <c r="GX383" s="124"/>
      <c r="GY383" s="141"/>
      <c r="GZ383" s="140"/>
      <c r="HA383" s="141"/>
      <c r="HC383" s="140"/>
      <c r="HS383" s="141"/>
      <c r="HT383" s="17" t="s">
        <v>3179</v>
      </c>
    </row>
    <row r="384" spans="1:228" s="138" customFormat="1" ht="12">
      <c r="A384" s="118">
        <v>378</v>
      </c>
      <c r="B384" s="17" t="s">
        <v>324</v>
      </c>
      <c r="C384" s="17">
        <v>0</v>
      </c>
      <c r="D384" s="139" t="s">
        <v>663</v>
      </c>
      <c r="E384" s="124" t="s">
        <v>1834</v>
      </c>
      <c r="F384" s="17" t="s">
        <v>2374</v>
      </c>
      <c r="G384" s="17" t="s">
        <v>79</v>
      </c>
      <c r="H384" s="119">
        <v>-17.465778</v>
      </c>
      <c r="I384" s="120">
        <v>-66.136195000000001</v>
      </c>
      <c r="J384" s="17" t="s">
        <v>303</v>
      </c>
      <c r="K384" s="17" t="s">
        <v>201</v>
      </c>
      <c r="L384" s="17" t="s">
        <v>312</v>
      </c>
      <c r="M384" s="121" t="s">
        <v>201</v>
      </c>
      <c r="N384" s="122">
        <v>25</v>
      </c>
      <c r="O384" s="123" t="s">
        <v>78</v>
      </c>
      <c r="P384" s="17" t="s">
        <v>202</v>
      </c>
      <c r="Q384" s="121" t="s">
        <v>179</v>
      </c>
      <c r="R384" s="124">
        <v>0</v>
      </c>
      <c r="S384" s="124">
        <v>0</v>
      </c>
      <c r="T384" s="124">
        <v>3</v>
      </c>
      <c r="U384" s="124">
        <v>0</v>
      </c>
      <c r="V384" s="124">
        <v>3</v>
      </c>
      <c r="W384" s="124">
        <v>3</v>
      </c>
      <c r="X384" s="124">
        <v>2</v>
      </c>
      <c r="Y384" s="125">
        <v>0</v>
      </c>
      <c r="Z384" s="17">
        <v>11</v>
      </c>
      <c r="AA384" s="142"/>
      <c r="AB384" s="127" t="s">
        <v>682</v>
      </c>
      <c r="AC384" s="227" t="s">
        <v>204</v>
      </c>
      <c r="AD384" s="227">
        <v>3</v>
      </c>
      <c r="AE384" s="227" t="s">
        <v>682</v>
      </c>
      <c r="AF384" s="227">
        <v>1</v>
      </c>
      <c r="AG384" s="227" t="s">
        <v>206</v>
      </c>
      <c r="AH384" s="227" t="s">
        <v>207</v>
      </c>
      <c r="AI384" s="227">
        <v>0</v>
      </c>
      <c r="AJ384" s="227" t="s">
        <v>683</v>
      </c>
      <c r="AK384" s="227">
        <v>0</v>
      </c>
      <c r="AL384" s="227" t="s">
        <v>206</v>
      </c>
      <c r="AM384" s="227" t="s">
        <v>77</v>
      </c>
      <c r="AN384" s="227">
        <v>0</v>
      </c>
      <c r="AO384" s="227" t="s">
        <v>77</v>
      </c>
      <c r="AP384" s="227">
        <v>0</v>
      </c>
      <c r="AQ384" s="227" t="s">
        <v>77</v>
      </c>
      <c r="AR384" s="227" t="s">
        <v>198</v>
      </c>
      <c r="AS384" s="227">
        <v>3</v>
      </c>
      <c r="AT384" s="227" t="s">
        <v>683</v>
      </c>
      <c r="AU384" s="227">
        <v>0</v>
      </c>
      <c r="AV384" s="227" t="s">
        <v>206</v>
      </c>
      <c r="AW384" s="227" t="s">
        <v>186</v>
      </c>
      <c r="AX384" s="227">
        <v>3</v>
      </c>
      <c r="AY384" s="227" t="s">
        <v>683</v>
      </c>
      <c r="AZ384" s="227">
        <v>0</v>
      </c>
      <c r="BA384" s="227" t="s">
        <v>206</v>
      </c>
      <c r="BB384" s="227" t="s">
        <v>258</v>
      </c>
      <c r="BC384" s="227">
        <v>2</v>
      </c>
      <c r="BD384" s="227" t="s">
        <v>683</v>
      </c>
      <c r="BE384" s="227">
        <v>0</v>
      </c>
      <c r="BF384" s="227" t="s">
        <v>206</v>
      </c>
      <c r="BG384" s="227">
        <v>0</v>
      </c>
      <c r="BH384" s="227">
        <v>0</v>
      </c>
      <c r="BI384" s="227">
        <v>0</v>
      </c>
      <c r="BJ384" s="227">
        <v>0</v>
      </c>
      <c r="BK384" s="227">
        <v>0</v>
      </c>
      <c r="BL384" s="17">
        <v>11</v>
      </c>
      <c r="BM384" s="142"/>
      <c r="BN384" s="142"/>
      <c r="BO384" s="142"/>
      <c r="BP384" s="143">
        <v>2024</v>
      </c>
      <c r="BQ384" s="126" t="s">
        <v>171</v>
      </c>
      <c r="BT384" s="221" t="s">
        <v>3148</v>
      </c>
      <c r="BU384" s="118">
        <v>0</v>
      </c>
      <c r="BV384" s="17">
        <v>1</v>
      </c>
      <c r="BW384" s="17">
        <v>0</v>
      </c>
      <c r="BX384" s="17">
        <v>0</v>
      </c>
      <c r="BY384" s="17">
        <v>0</v>
      </c>
      <c r="BZ384" s="17">
        <v>2</v>
      </c>
      <c r="CA384" s="17"/>
      <c r="CB384" s="17">
        <v>3</v>
      </c>
      <c r="CC384" s="121">
        <v>11</v>
      </c>
      <c r="CD384" s="17"/>
      <c r="CE384" s="118">
        <v>0</v>
      </c>
      <c r="CF384" s="17">
        <v>0</v>
      </c>
      <c r="CG384" s="17">
        <v>1</v>
      </c>
      <c r="CH384" s="17">
        <v>0</v>
      </c>
      <c r="CI384" s="17">
        <v>0</v>
      </c>
      <c r="CJ384" s="17">
        <v>0</v>
      </c>
      <c r="CK384" s="17">
        <v>0</v>
      </c>
      <c r="CL384" s="121">
        <v>1</v>
      </c>
      <c r="CM384" s="17" t="s">
        <v>3149</v>
      </c>
      <c r="CN384" s="17" t="s">
        <v>2805</v>
      </c>
      <c r="CO384" s="17" t="s">
        <v>1432</v>
      </c>
      <c r="CP384" s="17">
        <v>3</v>
      </c>
      <c r="CQ384" s="118">
        <v>1</v>
      </c>
      <c r="CR384" s="17">
        <v>2</v>
      </c>
      <c r="CS384" s="124" t="s">
        <v>676</v>
      </c>
      <c r="CT384" s="138" t="s">
        <v>677</v>
      </c>
      <c r="CY384" s="141"/>
      <c r="CZ384" s="140"/>
      <c r="DC384" s="141"/>
      <c r="DD384" s="142"/>
      <c r="DF384" s="137"/>
      <c r="DG384" s="17" t="s">
        <v>1137</v>
      </c>
      <c r="DI384" s="126" t="s">
        <v>2730</v>
      </c>
      <c r="DJ384" s="118">
        <v>3</v>
      </c>
      <c r="DK384" s="118" t="s">
        <v>1340</v>
      </c>
      <c r="DL384" s="141"/>
      <c r="DM384" s="17" t="s">
        <v>1120</v>
      </c>
      <c r="DN384" s="139"/>
      <c r="DQ384" s="141"/>
      <c r="DY384" s="140"/>
      <c r="ED384" s="141"/>
      <c r="EK384" s="140"/>
      <c r="EL384" s="127"/>
      <c r="EM384" s="118">
        <v>50</v>
      </c>
      <c r="EN384" s="17">
        <v>3</v>
      </c>
      <c r="EO384" s="141"/>
      <c r="EP384" s="17">
        <v>42</v>
      </c>
      <c r="EQ384" s="140"/>
      <c r="ER384" s="141"/>
      <c r="EZ384" s="141"/>
      <c r="FB384" s="140"/>
      <c r="FI384" s="141"/>
      <c r="FK384" s="140"/>
      <c r="FZ384" s="141"/>
      <c r="GB384" s="137"/>
      <c r="GH384" s="141"/>
      <c r="GI384" s="137"/>
      <c r="GN384" s="141"/>
      <c r="GO384" s="137"/>
      <c r="GU384" s="141"/>
      <c r="GV384" s="137"/>
      <c r="GW384" s="124"/>
      <c r="GX384" s="124"/>
      <c r="GY384" s="141"/>
      <c r="GZ384" s="140"/>
      <c r="HA384" s="141"/>
      <c r="HC384" s="140"/>
      <c r="HS384" s="141"/>
      <c r="HT384" s="17" t="s">
        <v>1341</v>
      </c>
    </row>
    <row r="385" spans="1:228" s="138" customFormat="1" ht="12">
      <c r="A385" s="118">
        <v>379</v>
      </c>
      <c r="B385" s="17">
        <v>0</v>
      </c>
      <c r="C385" s="17">
        <v>0</v>
      </c>
      <c r="D385" s="139" t="s">
        <v>663</v>
      </c>
      <c r="E385" s="124" t="s">
        <v>1707</v>
      </c>
      <c r="F385" s="17" t="s">
        <v>2375</v>
      </c>
      <c r="G385" s="17" t="s">
        <v>79</v>
      </c>
      <c r="H385" s="119">
        <v>-17.776834000000001</v>
      </c>
      <c r="I385" s="120">
        <v>-63.159579000000001</v>
      </c>
      <c r="J385" s="17" t="s">
        <v>303</v>
      </c>
      <c r="K385" s="17" t="s">
        <v>176</v>
      </c>
      <c r="L385" s="17" t="s">
        <v>304</v>
      </c>
      <c r="M385" s="121" t="s">
        <v>177</v>
      </c>
      <c r="N385" s="122">
        <v>8</v>
      </c>
      <c r="O385" s="123" t="s">
        <v>610</v>
      </c>
      <c r="P385" s="17" t="s">
        <v>178</v>
      </c>
      <c r="Q385" s="121" t="s">
        <v>179</v>
      </c>
      <c r="R385" s="124">
        <v>3</v>
      </c>
      <c r="S385" s="124">
        <v>3</v>
      </c>
      <c r="T385" s="124">
        <v>0</v>
      </c>
      <c r="U385" s="124">
        <v>3</v>
      </c>
      <c r="V385" s="124">
        <v>0</v>
      </c>
      <c r="W385" s="124">
        <v>3</v>
      </c>
      <c r="X385" s="124">
        <v>1</v>
      </c>
      <c r="Y385" s="125">
        <v>0</v>
      </c>
      <c r="Z385" s="17">
        <v>13</v>
      </c>
      <c r="AA385" s="142"/>
      <c r="AB385" s="127" t="s">
        <v>3011</v>
      </c>
      <c r="AC385" s="227" t="s">
        <v>223</v>
      </c>
      <c r="AD385" s="227">
        <v>3</v>
      </c>
      <c r="AE385" s="227" t="s">
        <v>181</v>
      </c>
      <c r="AF385" s="227">
        <v>1</v>
      </c>
      <c r="AG385" s="227" t="s">
        <v>211</v>
      </c>
      <c r="AH385" s="227" t="s">
        <v>222</v>
      </c>
      <c r="AI385" s="227">
        <v>3</v>
      </c>
      <c r="AJ385" s="227" t="s">
        <v>184</v>
      </c>
      <c r="AK385" s="227">
        <v>1</v>
      </c>
      <c r="AL385" s="227" t="s">
        <v>211</v>
      </c>
      <c r="AM385" s="227" t="s">
        <v>185</v>
      </c>
      <c r="AN385" s="227">
        <v>3</v>
      </c>
      <c r="AO385" s="227" t="s">
        <v>184</v>
      </c>
      <c r="AP385" s="227">
        <v>1</v>
      </c>
      <c r="AQ385" s="227" t="s">
        <v>211</v>
      </c>
      <c r="AR385" s="227" t="s">
        <v>77</v>
      </c>
      <c r="AS385" s="227">
        <v>0</v>
      </c>
      <c r="AT385" s="227" t="s">
        <v>77</v>
      </c>
      <c r="AU385" s="227">
        <v>0</v>
      </c>
      <c r="AV385" s="227" t="s">
        <v>77</v>
      </c>
      <c r="AW385" s="227" t="s">
        <v>186</v>
      </c>
      <c r="AX385" s="227">
        <v>3</v>
      </c>
      <c r="AY385" s="227" t="s">
        <v>325</v>
      </c>
      <c r="AZ385" s="227">
        <v>1</v>
      </c>
      <c r="BA385" s="227" t="s">
        <v>214</v>
      </c>
      <c r="BB385" s="227" t="s">
        <v>252</v>
      </c>
      <c r="BC385" s="227">
        <v>1</v>
      </c>
      <c r="BD385" s="227" t="s">
        <v>326</v>
      </c>
      <c r="BE385" s="227">
        <v>0</v>
      </c>
      <c r="BF385" s="227" t="s">
        <v>214</v>
      </c>
      <c r="BG385" s="227">
        <v>0</v>
      </c>
      <c r="BH385" s="227">
        <v>0</v>
      </c>
      <c r="BI385" s="227">
        <v>0</v>
      </c>
      <c r="BJ385" s="227">
        <v>0</v>
      </c>
      <c r="BK385" s="227">
        <v>0</v>
      </c>
      <c r="BL385" s="17">
        <v>13</v>
      </c>
      <c r="BM385" s="142"/>
      <c r="BN385" s="142"/>
      <c r="BO385" s="142"/>
      <c r="BP385" s="143">
        <v>2024</v>
      </c>
      <c r="BQ385" s="126" t="s">
        <v>171</v>
      </c>
      <c r="BT385" s="221" t="s">
        <v>3386</v>
      </c>
      <c r="BU385" s="118">
        <v>2</v>
      </c>
      <c r="BV385" s="17">
        <v>0</v>
      </c>
      <c r="BW385" s="17">
        <v>0</v>
      </c>
      <c r="BX385" s="17">
        <v>2</v>
      </c>
      <c r="BY385" s="17">
        <v>0</v>
      </c>
      <c r="BZ385" s="17">
        <v>1</v>
      </c>
      <c r="CA385" s="17"/>
      <c r="CB385" s="17">
        <v>5</v>
      </c>
      <c r="CC385" s="121">
        <v>13</v>
      </c>
      <c r="CD385" s="17"/>
      <c r="CE385" s="118">
        <v>0</v>
      </c>
      <c r="CF385" s="17">
        <v>0</v>
      </c>
      <c r="CG385" s="17">
        <v>2</v>
      </c>
      <c r="CH385" s="17">
        <v>0</v>
      </c>
      <c r="CI385" s="17">
        <v>0</v>
      </c>
      <c r="CJ385" s="17">
        <v>0</v>
      </c>
      <c r="CK385" s="17">
        <v>0</v>
      </c>
      <c r="CL385" s="121">
        <v>2</v>
      </c>
      <c r="CM385" s="17" t="s">
        <v>3387</v>
      </c>
      <c r="CN385" s="17" t="s">
        <v>1166</v>
      </c>
      <c r="CO385" s="17" t="s">
        <v>2904</v>
      </c>
      <c r="CP385" s="17">
        <v>1</v>
      </c>
      <c r="CQ385" s="118">
        <v>0</v>
      </c>
      <c r="CR385" s="17">
        <v>1</v>
      </c>
      <c r="CS385" s="124"/>
      <c r="CT385" s="138" t="s">
        <v>677</v>
      </c>
      <c r="CY385" s="141"/>
      <c r="CZ385" s="140"/>
      <c r="DC385" s="141"/>
      <c r="DD385" s="142"/>
      <c r="DF385" s="137"/>
      <c r="DG385" s="17" t="s">
        <v>1137</v>
      </c>
      <c r="DI385" s="126" t="s">
        <v>2715</v>
      </c>
      <c r="DJ385" s="118">
        <v>17</v>
      </c>
      <c r="DK385" s="118" t="s">
        <v>2816</v>
      </c>
      <c r="DL385" s="141"/>
      <c r="DM385" s="17" t="s">
        <v>1139</v>
      </c>
      <c r="DN385" s="139"/>
      <c r="DQ385" s="141"/>
      <c r="DY385" s="140"/>
      <c r="ED385" s="141"/>
      <c r="EK385" s="140"/>
      <c r="EL385" s="127"/>
      <c r="EM385" s="118">
        <v>30</v>
      </c>
      <c r="EN385" s="17">
        <v>5</v>
      </c>
      <c r="EO385" s="141"/>
      <c r="EP385" s="17">
        <v>23</v>
      </c>
      <c r="EQ385" s="140"/>
      <c r="ER385" s="141"/>
      <c r="EZ385" s="141"/>
      <c r="FB385" s="140"/>
      <c r="FI385" s="141"/>
      <c r="FK385" s="140"/>
      <c r="FZ385" s="141"/>
      <c r="GB385" s="137"/>
      <c r="GH385" s="141"/>
      <c r="GI385" s="137"/>
      <c r="GN385" s="141"/>
      <c r="GO385" s="137"/>
      <c r="GU385" s="141"/>
      <c r="GV385" s="137"/>
      <c r="GW385" s="124"/>
      <c r="GX385" s="124"/>
      <c r="GY385" s="141"/>
      <c r="GZ385" s="140"/>
      <c r="HA385" s="141"/>
      <c r="HC385" s="140"/>
      <c r="HS385" s="141"/>
      <c r="HT385" s="17" t="s">
        <v>3267</v>
      </c>
    </row>
    <row r="386" spans="1:228" s="138" customFormat="1" ht="12">
      <c r="A386" s="118">
        <v>380</v>
      </c>
      <c r="B386" s="17">
        <v>0</v>
      </c>
      <c r="C386" s="17">
        <v>0</v>
      </c>
      <c r="D386" s="139" t="s">
        <v>663</v>
      </c>
      <c r="E386" s="124" t="s">
        <v>1791</v>
      </c>
      <c r="F386" s="17" t="s">
        <v>2376</v>
      </c>
      <c r="G386" s="17" t="s">
        <v>79</v>
      </c>
      <c r="H386" s="119">
        <v>-17.78492</v>
      </c>
      <c r="I386" s="120">
        <v>-63.189230000000002</v>
      </c>
      <c r="J386" s="17" t="s">
        <v>303</v>
      </c>
      <c r="K386" s="17" t="s">
        <v>176</v>
      </c>
      <c r="L386" s="17" t="s">
        <v>304</v>
      </c>
      <c r="M386" s="121" t="s">
        <v>177</v>
      </c>
      <c r="N386" s="122">
        <v>6</v>
      </c>
      <c r="O386" s="123" t="s">
        <v>610</v>
      </c>
      <c r="P386" s="17" t="s">
        <v>178</v>
      </c>
      <c r="Q386" s="121" t="s">
        <v>179</v>
      </c>
      <c r="R386" s="124">
        <v>3</v>
      </c>
      <c r="S386" s="124">
        <v>3</v>
      </c>
      <c r="T386" s="124">
        <v>0</v>
      </c>
      <c r="U386" s="124">
        <v>3</v>
      </c>
      <c r="V386" s="124">
        <v>0</v>
      </c>
      <c r="W386" s="124">
        <v>3</v>
      </c>
      <c r="X386" s="124">
        <v>1</v>
      </c>
      <c r="Y386" s="125">
        <v>0</v>
      </c>
      <c r="Z386" s="17">
        <v>13</v>
      </c>
      <c r="AA386" s="142"/>
      <c r="AB386" s="127" t="s">
        <v>3011</v>
      </c>
      <c r="AC386" s="227" t="s">
        <v>223</v>
      </c>
      <c r="AD386" s="227">
        <v>3</v>
      </c>
      <c r="AE386" s="227" t="s">
        <v>181</v>
      </c>
      <c r="AF386" s="227">
        <v>1</v>
      </c>
      <c r="AG386" s="227" t="s">
        <v>211</v>
      </c>
      <c r="AH386" s="227" t="s">
        <v>222</v>
      </c>
      <c r="AI386" s="227">
        <v>3</v>
      </c>
      <c r="AJ386" s="227" t="s">
        <v>184</v>
      </c>
      <c r="AK386" s="227">
        <v>1</v>
      </c>
      <c r="AL386" s="227" t="s">
        <v>236</v>
      </c>
      <c r="AM386" s="227" t="s">
        <v>185</v>
      </c>
      <c r="AN386" s="227">
        <v>3</v>
      </c>
      <c r="AO386" s="227" t="s">
        <v>184</v>
      </c>
      <c r="AP386" s="227">
        <v>1</v>
      </c>
      <c r="AQ386" s="227" t="s">
        <v>236</v>
      </c>
      <c r="AR386" s="227" t="s">
        <v>77</v>
      </c>
      <c r="AS386" s="227">
        <v>0</v>
      </c>
      <c r="AT386" s="227" t="s">
        <v>77</v>
      </c>
      <c r="AU386" s="227">
        <v>0</v>
      </c>
      <c r="AV386" s="227" t="s">
        <v>77</v>
      </c>
      <c r="AW386" s="227" t="s">
        <v>218</v>
      </c>
      <c r="AX386" s="227">
        <v>3</v>
      </c>
      <c r="AY386" s="227" t="s">
        <v>325</v>
      </c>
      <c r="AZ386" s="227">
        <v>1</v>
      </c>
      <c r="BA386" s="227" t="s">
        <v>189</v>
      </c>
      <c r="BB386" s="227" t="s">
        <v>252</v>
      </c>
      <c r="BC386" s="227">
        <v>1</v>
      </c>
      <c r="BD386" s="227" t="s">
        <v>326</v>
      </c>
      <c r="BE386" s="227">
        <v>0</v>
      </c>
      <c r="BF386" s="227" t="s">
        <v>189</v>
      </c>
      <c r="BG386" s="227">
        <v>0</v>
      </c>
      <c r="BH386" s="227">
        <v>0</v>
      </c>
      <c r="BI386" s="227">
        <v>0</v>
      </c>
      <c r="BJ386" s="227">
        <v>0</v>
      </c>
      <c r="BK386" s="227">
        <v>0</v>
      </c>
      <c r="BL386" s="17">
        <v>13</v>
      </c>
      <c r="BM386" s="142"/>
      <c r="BN386" s="142"/>
      <c r="BO386" s="142"/>
      <c r="BP386" s="143">
        <v>2024</v>
      </c>
      <c r="BQ386" s="126" t="s">
        <v>171</v>
      </c>
      <c r="BT386" s="221" t="s">
        <v>3153</v>
      </c>
      <c r="BU386" s="118">
        <v>1</v>
      </c>
      <c r="BV386" s="17">
        <v>0</v>
      </c>
      <c r="BW386" s="17">
        <v>0</v>
      </c>
      <c r="BX386" s="17">
        <v>2</v>
      </c>
      <c r="BY386" s="17">
        <v>0</v>
      </c>
      <c r="BZ386" s="17">
        <v>1</v>
      </c>
      <c r="CA386" s="17"/>
      <c r="CB386" s="17">
        <v>4</v>
      </c>
      <c r="CC386" s="121">
        <v>13</v>
      </c>
      <c r="CD386" s="17"/>
      <c r="CE386" s="118">
        <v>0</v>
      </c>
      <c r="CF386" s="17">
        <v>0</v>
      </c>
      <c r="CG386" s="17">
        <v>2</v>
      </c>
      <c r="CH386" s="17">
        <v>0</v>
      </c>
      <c r="CI386" s="17">
        <v>0</v>
      </c>
      <c r="CJ386" s="17">
        <v>0</v>
      </c>
      <c r="CK386" s="17">
        <v>0</v>
      </c>
      <c r="CL386" s="121">
        <v>2</v>
      </c>
      <c r="CM386" s="17" t="s">
        <v>3154</v>
      </c>
      <c r="CN386" s="17" t="s">
        <v>1260</v>
      </c>
      <c r="CO386" s="17" t="s">
        <v>1570</v>
      </c>
      <c r="CP386" s="17">
        <v>2</v>
      </c>
      <c r="CQ386" s="118">
        <v>0</v>
      </c>
      <c r="CR386" s="17">
        <v>1</v>
      </c>
      <c r="CS386" s="124"/>
      <c r="CT386" s="138" t="s">
        <v>677</v>
      </c>
      <c r="CY386" s="141"/>
      <c r="CZ386" s="140"/>
      <c r="DC386" s="141"/>
      <c r="DD386" s="142"/>
      <c r="DF386" s="137"/>
      <c r="DG386" s="17" t="s">
        <v>1137</v>
      </c>
      <c r="DI386" s="126" t="s">
        <v>3122</v>
      </c>
      <c r="DJ386" s="118">
        <v>11</v>
      </c>
      <c r="DK386" s="118" t="s">
        <v>3155</v>
      </c>
      <c r="DL386" s="141"/>
      <c r="DM386" s="17" t="s">
        <v>1139</v>
      </c>
      <c r="DN386" s="139"/>
      <c r="DQ386" s="141"/>
      <c r="DY386" s="140"/>
      <c r="ED386" s="141"/>
      <c r="EK386" s="140"/>
      <c r="EL386" s="127"/>
      <c r="EM386" s="118">
        <v>30</v>
      </c>
      <c r="EN386" s="17">
        <v>4</v>
      </c>
      <c r="EO386" s="141"/>
      <c r="EP386" s="17">
        <v>21</v>
      </c>
      <c r="EQ386" s="140"/>
      <c r="ER386" s="141"/>
      <c r="EZ386" s="141"/>
      <c r="FB386" s="140"/>
      <c r="FI386" s="141"/>
      <c r="FK386" s="140"/>
      <c r="FZ386" s="141"/>
      <c r="GB386" s="137"/>
      <c r="GH386" s="141"/>
      <c r="GI386" s="137"/>
      <c r="GN386" s="141"/>
      <c r="GO386" s="137"/>
      <c r="GU386" s="141"/>
      <c r="GV386" s="137"/>
      <c r="GW386" s="124"/>
      <c r="GX386" s="124"/>
      <c r="GY386" s="141"/>
      <c r="GZ386" s="140"/>
      <c r="HA386" s="141"/>
      <c r="HC386" s="140"/>
      <c r="HS386" s="141"/>
      <c r="HT386" s="17" t="s">
        <v>3156</v>
      </c>
    </row>
    <row r="387" spans="1:228" s="138" customFormat="1" ht="12">
      <c r="A387" s="118">
        <v>381</v>
      </c>
      <c r="B387" s="17" t="s">
        <v>2377</v>
      </c>
      <c r="C387" s="17">
        <v>0</v>
      </c>
      <c r="D387" s="139" t="s">
        <v>663</v>
      </c>
      <c r="E387" s="124" t="s">
        <v>1701</v>
      </c>
      <c r="F387" s="17" t="s">
        <v>2378</v>
      </c>
      <c r="G387" s="17" t="s">
        <v>79</v>
      </c>
      <c r="H387" s="119">
        <v>-17.828952999999998</v>
      </c>
      <c r="I387" s="120">
        <v>-63.221608000000003</v>
      </c>
      <c r="J387" s="17" t="s">
        <v>303</v>
      </c>
      <c r="K387" s="17" t="s">
        <v>176</v>
      </c>
      <c r="L387" s="17" t="s">
        <v>304</v>
      </c>
      <c r="M387" s="121" t="s">
        <v>177</v>
      </c>
      <c r="N387" s="122">
        <v>25</v>
      </c>
      <c r="O387" s="123" t="s">
        <v>78</v>
      </c>
      <c r="P387" s="17" t="s">
        <v>178</v>
      </c>
      <c r="Q387" s="121" t="s">
        <v>714</v>
      </c>
      <c r="R387" s="124">
        <v>3</v>
      </c>
      <c r="S387" s="124">
        <v>3</v>
      </c>
      <c r="T387" s="124">
        <v>0</v>
      </c>
      <c r="U387" s="124">
        <v>0</v>
      </c>
      <c r="V387" s="124">
        <v>3</v>
      </c>
      <c r="W387" s="124">
        <v>2</v>
      </c>
      <c r="X387" s="124">
        <v>0</v>
      </c>
      <c r="Y387" s="125">
        <v>0</v>
      </c>
      <c r="Z387" s="17">
        <v>11</v>
      </c>
      <c r="AA387" s="142"/>
      <c r="AB387" s="127" t="s">
        <v>715</v>
      </c>
      <c r="AC387" s="227" t="s">
        <v>223</v>
      </c>
      <c r="AD387" s="227">
        <v>3</v>
      </c>
      <c r="AE387" s="227" t="s">
        <v>715</v>
      </c>
      <c r="AF387" s="227">
        <v>1</v>
      </c>
      <c r="AG387" s="227" t="s">
        <v>189</v>
      </c>
      <c r="AH387" s="227" t="s">
        <v>222</v>
      </c>
      <c r="AI387" s="227">
        <v>3</v>
      </c>
      <c r="AJ387" s="227" t="s">
        <v>716</v>
      </c>
      <c r="AK387" s="227">
        <v>0</v>
      </c>
      <c r="AL387" s="227" t="s">
        <v>189</v>
      </c>
      <c r="AM387" s="227" t="s">
        <v>77</v>
      </c>
      <c r="AN387" s="227">
        <v>0</v>
      </c>
      <c r="AO387" s="227" t="s">
        <v>77</v>
      </c>
      <c r="AP387" s="227">
        <v>0</v>
      </c>
      <c r="AQ387" s="227" t="s">
        <v>77</v>
      </c>
      <c r="AR387" s="227" t="s">
        <v>2315</v>
      </c>
      <c r="AS387" s="227">
        <v>3</v>
      </c>
      <c r="AT387" s="227" t="s">
        <v>716</v>
      </c>
      <c r="AU387" s="227">
        <v>0</v>
      </c>
      <c r="AV387" s="227" t="s">
        <v>189</v>
      </c>
      <c r="AW387" s="227" t="s">
        <v>242</v>
      </c>
      <c r="AX387" s="227">
        <v>2</v>
      </c>
      <c r="AY387" s="227" t="s">
        <v>782</v>
      </c>
      <c r="AZ387" s="227">
        <v>0</v>
      </c>
      <c r="BA387" s="227" t="s">
        <v>77</v>
      </c>
      <c r="BB387" s="227" t="s">
        <v>77</v>
      </c>
      <c r="BC387" s="227">
        <v>0</v>
      </c>
      <c r="BD387" s="227" t="s">
        <v>77</v>
      </c>
      <c r="BE387" s="227">
        <v>0</v>
      </c>
      <c r="BF387" s="227" t="s">
        <v>77</v>
      </c>
      <c r="BG387" s="227">
        <v>0</v>
      </c>
      <c r="BH387" s="227">
        <v>0</v>
      </c>
      <c r="BI387" s="227">
        <v>0</v>
      </c>
      <c r="BJ387" s="227">
        <v>0</v>
      </c>
      <c r="BK387" s="227">
        <v>0</v>
      </c>
      <c r="BL387" s="17">
        <v>11</v>
      </c>
      <c r="BM387" s="142"/>
      <c r="BN387" s="142"/>
      <c r="BO387" s="142"/>
      <c r="BP387" s="143">
        <v>2024</v>
      </c>
      <c r="BQ387" s="126" t="s">
        <v>171</v>
      </c>
      <c r="BT387" s="221" t="s">
        <v>3388</v>
      </c>
      <c r="BU387" s="118">
        <v>2</v>
      </c>
      <c r="BV387" s="17">
        <v>2</v>
      </c>
      <c r="BW387" s="17">
        <v>1</v>
      </c>
      <c r="BX387" s="17">
        <v>0</v>
      </c>
      <c r="BY387" s="17">
        <v>0</v>
      </c>
      <c r="BZ387" s="17">
        <v>0</v>
      </c>
      <c r="CA387" s="17"/>
      <c r="CB387" s="17">
        <v>5</v>
      </c>
      <c r="CC387" s="121">
        <v>11</v>
      </c>
      <c r="CD387" s="17"/>
      <c r="CE387" s="118">
        <v>0</v>
      </c>
      <c r="CF387" s="17">
        <v>0</v>
      </c>
      <c r="CG387" s="17">
        <v>1</v>
      </c>
      <c r="CH387" s="17">
        <v>0</v>
      </c>
      <c r="CI387" s="17">
        <v>0</v>
      </c>
      <c r="CJ387" s="17">
        <v>2</v>
      </c>
      <c r="CK387" s="17">
        <v>0</v>
      </c>
      <c r="CL387" s="121">
        <v>3</v>
      </c>
      <c r="CM387" s="17" t="s">
        <v>3389</v>
      </c>
      <c r="CN387" s="17" t="s">
        <v>1549</v>
      </c>
      <c r="CO387" s="17" t="s">
        <v>3390</v>
      </c>
      <c r="CP387" s="17">
        <v>1</v>
      </c>
      <c r="CQ387" s="118">
        <v>0</v>
      </c>
      <c r="CR387" s="17">
        <v>0</v>
      </c>
      <c r="CS387" s="124"/>
      <c r="CY387" s="141"/>
      <c r="CZ387" s="140"/>
      <c r="DC387" s="141"/>
      <c r="DD387" s="142"/>
      <c r="DF387" s="137"/>
      <c r="DG387" s="17" t="s">
        <v>2920</v>
      </c>
      <c r="DI387" s="126" t="s">
        <v>2756</v>
      </c>
      <c r="DJ387" s="118">
        <v>3</v>
      </c>
      <c r="DK387" s="118" t="s">
        <v>3391</v>
      </c>
      <c r="DL387" s="141"/>
      <c r="DM387" s="17" t="s">
        <v>1203</v>
      </c>
      <c r="DN387" s="139"/>
      <c r="DQ387" s="141"/>
      <c r="DY387" s="140"/>
      <c r="ED387" s="141"/>
      <c r="EK387" s="140"/>
      <c r="EL387" s="127"/>
      <c r="EM387" s="118">
        <v>50</v>
      </c>
      <c r="EN387" s="17">
        <v>5</v>
      </c>
      <c r="EO387" s="141"/>
      <c r="EP387" s="17">
        <v>42</v>
      </c>
      <c r="EQ387" s="140"/>
      <c r="ER387" s="141"/>
      <c r="EZ387" s="141"/>
      <c r="FB387" s="140"/>
      <c r="FI387" s="141"/>
      <c r="FK387" s="140"/>
      <c r="FZ387" s="141"/>
      <c r="GB387" s="137"/>
      <c r="GH387" s="141"/>
      <c r="GI387" s="137"/>
      <c r="GN387" s="141"/>
      <c r="GO387" s="137"/>
      <c r="GU387" s="141"/>
      <c r="GV387" s="137"/>
      <c r="GW387" s="124"/>
      <c r="GX387" s="124"/>
      <c r="GY387" s="141"/>
      <c r="GZ387" s="140"/>
      <c r="HA387" s="141"/>
      <c r="HC387" s="140"/>
      <c r="HS387" s="141"/>
      <c r="HT387" s="17" t="s">
        <v>3392</v>
      </c>
    </row>
    <row r="388" spans="1:228" s="138" customFormat="1" ht="12">
      <c r="A388" s="118">
        <v>382</v>
      </c>
      <c r="B388" s="17" t="s">
        <v>670</v>
      </c>
      <c r="C388" s="17">
        <v>0</v>
      </c>
      <c r="D388" s="139" t="s">
        <v>663</v>
      </c>
      <c r="E388" s="124" t="s">
        <v>1949</v>
      </c>
      <c r="F388" s="17" t="s">
        <v>2379</v>
      </c>
      <c r="G388" s="17" t="s">
        <v>79</v>
      </c>
      <c r="H388" s="119">
        <v>-17.795670000000001</v>
      </c>
      <c r="I388" s="120">
        <v>-63.126480000000001</v>
      </c>
      <c r="J388" s="17" t="s">
        <v>303</v>
      </c>
      <c r="K388" s="17" t="s">
        <v>176</v>
      </c>
      <c r="L388" s="17" t="s">
        <v>304</v>
      </c>
      <c r="M388" s="121" t="s">
        <v>177</v>
      </c>
      <c r="N388" s="122">
        <v>40</v>
      </c>
      <c r="O388" s="123" t="s">
        <v>78</v>
      </c>
      <c r="P388" s="17" t="s">
        <v>196</v>
      </c>
      <c r="Q388" s="121" t="s">
        <v>179</v>
      </c>
      <c r="R388" s="124">
        <v>3</v>
      </c>
      <c r="S388" s="124">
        <v>3</v>
      </c>
      <c r="T388" s="124">
        <v>0</v>
      </c>
      <c r="U388" s="124">
        <v>0</v>
      </c>
      <c r="V388" s="124">
        <v>3</v>
      </c>
      <c r="W388" s="124">
        <v>3</v>
      </c>
      <c r="X388" s="124">
        <v>3</v>
      </c>
      <c r="Y388" s="125">
        <v>0</v>
      </c>
      <c r="Z388" s="17">
        <v>15</v>
      </c>
      <c r="AA388" s="142"/>
      <c r="AB388" s="127" t="s">
        <v>2855</v>
      </c>
      <c r="AC388" s="227" t="s">
        <v>212</v>
      </c>
      <c r="AD388" s="227">
        <v>3</v>
      </c>
      <c r="AE388" s="227" t="s">
        <v>181</v>
      </c>
      <c r="AF388" s="227">
        <v>1</v>
      </c>
      <c r="AG388" s="227" t="s">
        <v>236</v>
      </c>
      <c r="AH388" s="227" t="s">
        <v>232</v>
      </c>
      <c r="AI388" s="227">
        <v>3</v>
      </c>
      <c r="AJ388" s="227" t="s">
        <v>227</v>
      </c>
      <c r="AK388" s="227">
        <v>1</v>
      </c>
      <c r="AL388" s="227" t="s">
        <v>206</v>
      </c>
      <c r="AM388" s="227" t="s">
        <v>77</v>
      </c>
      <c r="AN388" s="227">
        <v>0</v>
      </c>
      <c r="AO388" s="227" t="s">
        <v>77</v>
      </c>
      <c r="AP388" s="227">
        <v>0</v>
      </c>
      <c r="AQ388" s="227" t="s">
        <v>77</v>
      </c>
      <c r="AR388" s="227" t="s">
        <v>198</v>
      </c>
      <c r="AS388" s="227">
        <v>3</v>
      </c>
      <c r="AT388" s="227" t="s">
        <v>187</v>
      </c>
      <c r="AU388" s="227">
        <v>1</v>
      </c>
      <c r="AV388" s="227" t="s">
        <v>236</v>
      </c>
      <c r="AW388" s="227" t="s">
        <v>218</v>
      </c>
      <c r="AX388" s="227">
        <v>3</v>
      </c>
      <c r="AY388" s="227" t="s">
        <v>229</v>
      </c>
      <c r="AZ388" s="227">
        <v>0</v>
      </c>
      <c r="BA388" s="227" t="s">
        <v>236</v>
      </c>
      <c r="BB388" s="227" t="s">
        <v>675</v>
      </c>
      <c r="BC388" s="227">
        <v>3</v>
      </c>
      <c r="BD388" s="227" t="s">
        <v>229</v>
      </c>
      <c r="BE388" s="227">
        <v>0</v>
      </c>
      <c r="BF388" s="227" t="s">
        <v>236</v>
      </c>
      <c r="BG388" s="227">
        <v>0</v>
      </c>
      <c r="BH388" s="227">
        <v>0</v>
      </c>
      <c r="BI388" s="227">
        <v>0</v>
      </c>
      <c r="BJ388" s="227">
        <v>0</v>
      </c>
      <c r="BK388" s="227">
        <v>0</v>
      </c>
      <c r="BL388" s="17">
        <v>15</v>
      </c>
      <c r="BM388" s="142"/>
      <c r="BN388" s="142"/>
      <c r="BO388" s="142"/>
      <c r="BP388" s="143">
        <v>2024</v>
      </c>
      <c r="BQ388" s="126" t="s">
        <v>171</v>
      </c>
      <c r="BT388" s="221" t="s">
        <v>2836</v>
      </c>
      <c r="BU388" s="118">
        <v>3</v>
      </c>
      <c r="BV388" s="17">
        <v>0</v>
      </c>
      <c r="BW388" s="17">
        <v>0</v>
      </c>
      <c r="BX388" s="17">
        <v>3</v>
      </c>
      <c r="BY388" s="17">
        <v>0</v>
      </c>
      <c r="BZ388" s="17">
        <v>0</v>
      </c>
      <c r="CA388" s="17"/>
      <c r="CB388" s="17">
        <v>6</v>
      </c>
      <c r="CC388" s="121">
        <v>15</v>
      </c>
      <c r="CD388" s="17"/>
      <c r="CE388" s="118">
        <v>0</v>
      </c>
      <c r="CF388" s="17">
        <v>0</v>
      </c>
      <c r="CG388" s="17">
        <v>0</v>
      </c>
      <c r="CH388" s="17">
        <v>0</v>
      </c>
      <c r="CI388" s="17">
        <v>0</v>
      </c>
      <c r="CJ388" s="17">
        <v>3</v>
      </c>
      <c r="CK388" s="17">
        <v>0</v>
      </c>
      <c r="CL388" s="121">
        <v>3</v>
      </c>
      <c r="CM388" s="17" t="s">
        <v>2837</v>
      </c>
      <c r="CN388" s="17" t="s">
        <v>1124</v>
      </c>
      <c r="CO388" s="17" t="s">
        <v>1125</v>
      </c>
      <c r="CP388" s="17">
        <v>12</v>
      </c>
      <c r="CQ388" s="118">
        <v>1</v>
      </c>
      <c r="CR388" s="17">
        <v>0</v>
      </c>
      <c r="CS388" s="124" t="s">
        <v>676</v>
      </c>
      <c r="CY388" s="141"/>
      <c r="CZ388" s="140"/>
      <c r="DC388" s="141"/>
      <c r="DD388" s="142"/>
      <c r="DF388" s="137"/>
      <c r="DG388" s="17" t="s">
        <v>1289</v>
      </c>
      <c r="DI388" s="126" t="s">
        <v>2627</v>
      </c>
      <c r="DJ388" s="118">
        <v>20</v>
      </c>
      <c r="DK388" s="118" t="s">
        <v>3246</v>
      </c>
      <c r="DL388" s="141"/>
      <c r="DM388" s="17" t="s">
        <v>2839</v>
      </c>
      <c r="DN388" s="139"/>
      <c r="DQ388" s="141"/>
      <c r="DY388" s="140"/>
      <c r="ED388" s="141"/>
      <c r="EK388" s="140"/>
      <c r="EL388" s="127"/>
      <c r="EM388" s="118">
        <v>70</v>
      </c>
      <c r="EN388" s="17">
        <v>6</v>
      </c>
      <c r="EO388" s="141"/>
      <c r="EP388" s="17">
        <v>59</v>
      </c>
      <c r="EQ388" s="140"/>
      <c r="ER388" s="141"/>
      <c r="EZ388" s="141"/>
      <c r="FB388" s="140"/>
      <c r="FI388" s="141"/>
      <c r="FK388" s="140"/>
      <c r="FZ388" s="141"/>
      <c r="GB388" s="137"/>
      <c r="GH388" s="141"/>
      <c r="GI388" s="137"/>
      <c r="GN388" s="141"/>
      <c r="GO388" s="137"/>
      <c r="GU388" s="141"/>
      <c r="GV388" s="137"/>
      <c r="GW388" s="124"/>
      <c r="GX388" s="124"/>
      <c r="GY388" s="141"/>
      <c r="GZ388" s="140"/>
      <c r="HA388" s="141"/>
      <c r="HC388" s="140"/>
      <c r="HS388" s="141"/>
      <c r="HT388" s="17" t="s">
        <v>3247</v>
      </c>
    </row>
    <row r="389" spans="1:228" s="138" customFormat="1" ht="12">
      <c r="A389" s="118">
        <v>383</v>
      </c>
      <c r="B389" s="17">
        <v>0</v>
      </c>
      <c r="C389" s="17">
        <v>0</v>
      </c>
      <c r="D389" s="139" t="s">
        <v>663</v>
      </c>
      <c r="E389" s="124" t="s">
        <v>1946</v>
      </c>
      <c r="F389" s="17" t="s">
        <v>2380</v>
      </c>
      <c r="G389" s="17" t="s">
        <v>79</v>
      </c>
      <c r="H389" s="119">
        <v>-17.232199999999999</v>
      </c>
      <c r="I389" s="120">
        <v>-63.215876000000002</v>
      </c>
      <c r="J389" s="17" t="s">
        <v>310</v>
      </c>
      <c r="K389" s="17" t="s">
        <v>2381</v>
      </c>
      <c r="L389" s="17" t="s">
        <v>305</v>
      </c>
      <c r="M389" s="121" t="s">
        <v>177</v>
      </c>
      <c r="N389" s="122">
        <v>40</v>
      </c>
      <c r="O389" s="123" t="s">
        <v>78</v>
      </c>
      <c r="P389" s="17" t="s">
        <v>178</v>
      </c>
      <c r="Q389" s="121" t="s">
        <v>179</v>
      </c>
      <c r="R389" s="124">
        <v>3</v>
      </c>
      <c r="S389" s="124">
        <v>3</v>
      </c>
      <c r="T389" s="124">
        <v>0</v>
      </c>
      <c r="U389" s="124">
        <v>0</v>
      </c>
      <c r="V389" s="124">
        <v>1</v>
      </c>
      <c r="W389" s="124">
        <v>3</v>
      </c>
      <c r="X389" s="124">
        <v>0</v>
      </c>
      <c r="Y389" s="125">
        <v>0</v>
      </c>
      <c r="Z389" s="17">
        <v>10</v>
      </c>
      <c r="AA389" s="142"/>
      <c r="AB389" s="127" t="s">
        <v>237</v>
      </c>
      <c r="AC389" s="227" t="s">
        <v>223</v>
      </c>
      <c r="AD389" s="227">
        <v>3</v>
      </c>
      <c r="AE389" s="227" t="s">
        <v>181</v>
      </c>
      <c r="AF389" s="227">
        <v>1</v>
      </c>
      <c r="AG389" s="227" t="s">
        <v>182</v>
      </c>
      <c r="AH389" s="227" t="s">
        <v>223</v>
      </c>
      <c r="AI389" s="227">
        <v>3</v>
      </c>
      <c r="AJ389" s="227" t="s">
        <v>184</v>
      </c>
      <c r="AK389" s="227">
        <v>1</v>
      </c>
      <c r="AL389" s="227" t="s">
        <v>195</v>
      </c>
      <c r="AM389" s="227" t="s">
        <v>77</v>
      </c>
      <c r="AN389" s="227">
        <v>0</v>
      </c>
      <c r="AO389" s="227" t="s">
        <v>77</v>
      </c>
      <c r="AP389" s="227">
        <v>0</v>
      </c>
      <c r="AQ389" s="227" t="s">
        <v>77</v>
      </c>
      <c r="AR389" s="227" t="s">
        <v>566</v>
      </c>
      <c r="AS389" s="227">
        <v>1</v>
      </c>
      <c r="AT389" s="227" t="s">
        <v>199</v>
      </c>
      <c r="AU389" s="227">
        <v>1</v>
      </c>
      <c r="AV389" s="227" t="s">
        <v>178</v>
      </c>
      <c r="AW389" s="227" t="s">
        <v>218</v>
      </c>
      <c r="AX389" s="227">
        <v>3</v>
      </c>
      <c r="AY389" s="227" t="s">
        <v>200</v>
      </c>
      <c r="AZ389" s="227">
        <v>0</v>
      </c>
      <c r="BA389" s="227" t="s">
        <v>178</v>
      </c>
      <c r="BB389" s="227" t="s">
        <v>77</v>
      </c>
      <c r="BC389" s="227">
        <v>0</v>
      </c>
      <c r="BD389" s="227" t="s">
        <v>77</v>
      </c>
      <c r="BE389" s="227">
        <v>0</v>
      </c>
      <c r="BF389" s="227" t="s">
        <v>77</v>
      </c>
      <c r="BG389" s="227">
        <v>0</v>
      </c>
      <c r="BH389" s="227">
        <v>0</v>
      </c>
      <c r="BI389" s="227">
        <v>0</v>
      </c>
      <c r="BJ389" s="227">
        <v>0</v>
      </c>
      <c r="BK389" s="227">
        <v>0</v>
      </c>
      <c r="BL389" s="17">
        <v>10</v>
      </c>
      <c r="BM389" s="142"/>
      <c r="BN389" s="142"/>
      <c r="BO389" s="142"/>
      <c r="BP389" s="143">
        <v>2024</v>
      </c>
      <c r="BQ389" s="126" t="s">
        <v>171</v>
      </c>
      <c r="BT389" s="221" t="s">
        <v>3393</v>
      </c>
      <c r="BU389" s="118">
        <v>1</v>
      </c>
      <c r="BV389" s="17">
        <v>0</v>
      </c>
      <c r="BW389" s="17">
        <v>0</v>
      </c>
      <c r="BX389" s="17">
        <v>3</v>
      </c>
      <c r="BY389" s="17">
        <v>0</v>
      </c>
      <c r="BZ389" s="17">
        <v>0</v>
      </c>
      <c r="CA389" s="17"/>
      <c r="CB389" s="17">
        <v>4</v>
      </c>
      <c r="CC389" s="121">
        <v>10</v>
      </c>
      <c r="CD389" s="17"/>
      <c r="CE389" s="118">
        <v>0</v>
      </c>
      <c r="CF389" s="17">
        <v>0</v>
      </c>
      <c r="CG389" s="17">
        <v>2</v>
      </c>
      <c r="CH389" s="17">
        <v>0</v>
      </c>
      <c r="CI389" s="17">
        <v>0</v>
      </c>
      <c r="CJ389" s="17">
        <v>1</v>
      </c>
      <c r="CK389" s="17">
        <v>0</v>
      </c>
      <c r="CL389" s="121">
        <v>3</v>
      </c>
      <c r="CM389" s="17" t="s">
        <v>3394</v>
      </c>
      <c r="CN389" s="17" t="s">
        <v>3395</v>
      </c>
      <c r="CO389" s="17" t="s">
        <v>1174</v>
      </c>
      <c r="CP389" s="17">
        <v>1</v>
      </c>
      <c r="CQ389" s="118">
        <v>1</v>
      </c>
      <c r="CR389" s="17">
        <v>0</v>
      </c>
      <c r="CS389" s="124" t="s">
        <v>676</v>
      </c>
      <c r="CY389" s="141"/>
      <c r="CZ389" s="140"/>
      <c r="DC389" s="141"/>
      <c r="DD389" s="142"/>
      <c r="DF389" s="137"/>
      <c r="DG389" s="17" t="s">
        <v>1092</v>
      </c>
      <c r="DI389" s="126" t="s">
        <v>2614</v>
      </c>
      <c r="DJ389" s="118">
        <v>12</v>
      </c>
      <c r="DK389" s="118" t="s">
        <v>1531</v>
      </c>
      <c r="DL389" s="141"/>
      <c r="DM389" s="17" t="s">
        <v>1094</v>
      </c>
      <c r="DN389" s="139"/>
      <c r="DQ389" s="141"/>
      <c r="DY389" s="140"/>
      <c r="ED389" s="141"/>
      <c r="EK389" s="140"/>
      <c r="EL389" s="127"/>
      <c r="EM389" s="118">
        <v>70</v>
      </c>
      <c r="EN389" s="17">
        <v>4</v>
      </c>
      <c r="EO389" s="141"/>
      <c r="EP389" s="17">
        <v>59</v>
      </c>
      <c r="EQ389" s="140"/>
      <c r="ER389" s="141"/>
      <c r="EZ389" s="141"/>
      <c r="FB389" s="140"/>
      <c r="FI389" s="141"/>
      <c r="FK389" s="140"/>
      <c r="FZ389" s="141"/>
      <c r="GB389" s="137"/>
      <c r="GH389" s="141"/>
      <c r="GI389" s="137"/>
      <c r="GN389" s="141"/>
      <c r="GO389" s="137"/>
      <c r="GU389" s="141"/>
      <c r="GV389" s="137"/>
      <c r="GW389" s="124"/>
      <c r="GX389" s="124"/>
      <c r="GY389" s="141"/>
      <c r="GZ389" s="140"/>
      <c r="HA389" s="141"/>
      <c r="HC389" s="140"/>
      <c r="HS389" s="141"/>
      <c r="HT389" s="17" t="s">
        <v>3396</v>
      </c>
    </row>
    <row r="390" spans="1:228" s="138" customFormat="1" ht="12">
      <c r="A390" s="118">
        <v>384</v>
      </c>
      <c r="B390" s="17">
        <v>0</v>
      </c>
      <c r="C390" s="17">
        <v>0</v>
      </c>
      <c r="D390" s="139" t="s">
        <v>663</v>
      </c>
      <c r="E390" s="124" t="s">
        <v>1769</v>
      </c>
      <c r="F390" s="17" t="s">
        <v>2382</v>
      </c>
      <c r="G390" s="17" t="s">
        <v>79</v>
      </c>
      <c r="H390" s="119">
        <v>-17.756022000000002</v>
      </c>
      <c r="I390" s="120">
        <v>-63.198782999999999</v>
      </c>
      <c r="J390" s="17" t="s">
        <v>303</v>
      </c>
      <c r="K390" s="17" t="s">
        <v>176</v>
      </c>
      <c r="L390" s="17" t="s">
        <v>304</v>
      </c>
      <c r="M390" s="121" t="s">
        <v>177</v>
      </c>
      <c r="N390" s="122">
        <v>6</v>
      </c>
      <c r="O390" s="123" t="s">
        <v>610</v>
      </c>
      <c r="P390" s="17" t="s">
        <v>178</v>
      </c>
      <c r="Q390" s="121" t="s">
        <v>179</v>
      </c>
      <c r="R390" s="124">
        <v>3</v>
      </c>
      <c r="S390" s="124">
        <v>3</v>
      </c>
      <c r="T390" s="124">
        <v>0</v>
      </c>
      <c r="U390" s="124">
        <v>0</v>
      </c>
      <c r="V390" s="124">
        <v>0</v>
      </c>
      <c r="W390" s="124">
        <v>3</v>
      </c>
      <c r="X390" s="124">
        <v>2</v>
      </c>
      <c r="Y390" s="125">
        <v>0</v>
      </c>
      <c r="Z390" s="17">
        <v>11</v>
      </c>
      <c r="AA390" s="142"/>
      <c r="AB390" s="127" t="s">
        <v>333</v>
      </c>
      <c r="AC390" s="227" t="s">
        <v>223</v>
      </c>
      <c r="AD390" s="227">
        <v>3</v>
      </c>
      <c r="AE390" s="227" t="s">
        <v>181</v>
      </c>
      <c r="AF390" s="227">
        <v>1</v>
      </c>
      <c r="AG390" s="227" t="s">
        <v>206</v>
      </c>
      <c r="AH390" s="227" t="s">
        <v>222</v>
      </c>
      <c r="AI390" s="227">
        <v>3</v>
      </c>
      <c r="AJ390" s="227" t="s">
        <v>184</v>
      </c>
      <c r="AK390" s="227">
        <v>1</v>
      </c>
      <c r="AL390" s="227" t="s">
        <v>206</v>
      </c>
      <c r="AM390" s="227" t="s">
        <v>77</v>
      </c>
      <c r="AN390" s="227">
        <v>0</v>
      </c>
      <c r="AO390" s="227" t="s">
        <v>77</v>
      </c>
      <c r="AP390" s="227">
        <v>0</v>
      </c>
      <c r="AQ390" s="227" t="s">
        <v>77</v>
      </c>
      <c r="AR390" s="227" t="s">
        <v>77</v>
      </c>
      <c r="AS390" s="227">
        <v>0</v>
      </c>
      <c r="AT390" s="227" t="s">
        <v>77</v>
      </c>
      <c r="AU390" s="227">
        <v>0</v>
      </c>
      <c r="AV390" s="227" t="s">
        <v>77</v>
      </c>
      <c r="AW390" s="227" t="s">
        <v>234</v>
      </c>
      <c r="AX390" s="227">
        <v>3</v>
      </c>
      <c r="AY390" s="227" t="s">
        <v>325</v>
      </c>
      <c r="AZ390" s="227">
        <v>1</v>
      </c>
      <c r="BA390" s="227" t="s">
        <v>189</v>
      </c>
      <c r="BB390" s="227" t="s">
        <v>258</v>
      </c>
      <c r="BC390" s="227">
        <v>2</v>
      </c>
      <c r="BD390" s="227" t="s">
        <v>326</v>
      </c>
      <c r="BE390" s="227">
        <v>0</v>
      </c>
      <c r="BF390" s="227" t="s">
        <v>214</v>
      </c>
      <c r="BG390" s="227">
        <v>0</v>
      </c>
      <c r="BH390" s="227">
        <v>0</v>
      </c>
      <c r="BI390" s="227">
        <v>0</v>
      </c>
      <c r="BJ390" s="227">
        <v>0</v>
      </c>
      <c r="BK390" s="227">
        <v>0</v>
      </c>
      <c r="BL390" s="17">
        <v>11</v>
      </c>
      <c r="BM390" s="142"/>
      <c r="BN390" s="142"/>
      <c r="BO390" s="142"/>
      <c r="BP390" s="143">
        <v>2024</v>
      </c>
      <c r="BQ390" s="126" t="s">
        <v>171</v>
      </c>
      <c r="BT390" s="221" t="s">
        <v>3397</v>
      </c>
      <c r="BU390" s="118">
        <v>1</v>
      </c>
      <c r="BV390" s="17">
        <v>0</v>
      </c>
      <c r="BW390" s="17">
        <v>0</v>
      </c>
      <c r="BX390" s="17">
        <v>1</v>
      </c>
      <c r="BY390" s="17">
        <v>0</v>
      </c>
      <c r="BZ390" s="17">
        <v>1</v>
      </c>
      <c r="CA390" s="17"/>
      <c r="CB390" s="17">
        <v>3</v>
      </c>
      <c r="CC390" s="121">
        <v>11</v>
      </c>
      <c r="CD390" s="17"/>
      <c r="CE390" s="118">
        <v>0</v>
      </c>
      <c r="CF390" s="17">
        <v>0</v>
      </c>
      <c r="CG390" s="17">
        <v>1</v>
      </c>
      <c r="CH390" s="17">
        <v>0</v>
      </c>
      <c r="CI390" s="17">
        <v>0</v>
      </c>
      <c r="CJ390" s="17">
        <v>0</v>
      </c>
      <c r="CK390" s="17">
        <v>0</v>
      </c>
      <c r="CL390" s="121">
        <v>1</v>
      </c>
      <c r="CM390" s="17" t="s">
        <v>3398</v>
      </c>
      <c r="CN390" s="17" t="s">
        <v>1200</v>
      </c>
      <c r="CO390" s="17" t="s">
        <v>3399</v>
      </c>
      <c r="CP390" s="17">
        <v>1</v>
      </c>
      <c r="CQ390" s="118">
        <v>0</v>
      </c>
      <c r="CR390" s="17">
        <v>1</v>
      </c>
      <c r="CS390" s="124"/>
      <c r="CT390" s="138" t="s">
        <v>677</v>
      </c>
      <c r="CY390" s="141"/>
      <c r="CZ390" s="140"/>
      <c r="DC390" s="141"/>
      <c r="DD390" s="142"/>
      <c r="DF390" s="137"/>
      <c r="DG390" s="17" t="s">
        <v>1137</v>
      </c>
      <c r="DI390" s="126" t="s">
        <v>3400</v>
      </c>
      <c r="DJ390" s="118">
        <v>1</v>
      </c>
      <c r="DK390" s="118" t="s">
        <v>3401</v>
      </c>
      <c r="DL390" s="141"/>
      <c r="DM390" s="17" t="s">
        <v>1120</v>
      </c>
      <c r="DN390" s="139"/>
      <c r="DQ390" s="141"/>
      <c r="DY390" s="140"/>
      <c r="ED390" s="141"/>
      <c r="EK390" s="140"/>
      <c r="EL390" s="127"/>
      <c r="EM390" s="118">
        <v>30</v>
      </c>
      <c r="EN390" s="17">
        <v>3</v>
      </c>
      <c r="EO390" s="141"/>
      <c r="EP390" s="17">
        <v>21</v>
      </c>
      <c r="EQ390" s="140"/>
      <c r="ER390" s="141"/>
      <c r="EZ390" s="141"/>
      <c r="FB390" s="140"/>
      <c r="FI390" s="141"/>
      <c r="FK390" s="140"/>
      <c r="FZ390" s="141"/>
      <c r="GB390" s="137"/>
      <c r="GH390" s="141"/>
      <c r="GI390" s="137"/>
      <c r="GN390" s="141"/>
      <c r="GO390" s="137"/>
      <c r="GU390" s="141"/>
      <c r="GV390" s="137"/>
      <c r="GW390" s="124"/>
      <c r="GX390" s="124"/>
      <c r="GY390" s="141"/>
      <c r="GZ390" s="140"/>
      <c r="HA390" s="141"/>
      <c r="HC390" s="140"/>
      <c r="HS390" s="141"/>
      <c r="HT390" s="17" t="s">
        <v>3402</v>
      </c>
    </row>
    <row r="391" spans="1:228" s="138" customFormat="1" ht="12">
      <c r="A391" s="118">
        <v>385</v>
      </c>
      <c r="B391" s="17" t="s">
        <v>670</v>
      </c>
      <c r="C391" s="17">
        <v>0</v>
      </c>
      <c r="D391" s="139" t="s">
        <v>663</v>
      </c>
      <c r="E391" s="124" t="s">
        <v>1637</v>
      </c>
      <c r="F391" s="17" t="s">
        <v>2383</v>
      </c>
      <c r="G391" s="17" t="s">
        <v>79</v>
      </c>
      <c r="H391" s="119">
        <v>-17.744199999999999</v>
      </c>
      <c r="I391" s="120">
        <v>-63.188460999999997</v>
      </c>
      <c r="J391" s="17" t="s">
        <v>303</v>
      </c>
      <c r="K391" s="17" t="s">
        <v>176</v>
      </c>
      <c r="L391" s="17" t="s">
        <v>304</v>
      </c>
      <c r="M391" s="121" t="s">
        <v>177</v>
      </c>
      <c r="N391" s="122">
        <v>40</v>
      </c>
      <c r="O391" s="123" t="s">
        <v>78</v>
      </c>
      <c r="P391" s="17" t="s">
        <v>196</v>
      </c>
      <c r="Q391" s="121" t="s">
        <v>179</v>
      </c>
      <c r="R391" s="124">
        <v>3</v>
      </c>
      <c r="S391" s="124">
        <v>3</v>
      </c>
      <c r="T391" s="124">
        <v>0</v>
      </c>
      <c r="U391" s="124">
        <v>0</v>
      </c>
      <c r="V391" s="124">
        <v>0</v>
      </c>
      <c r="W391" s="124">
        <v>3</v>
      </c>
      <c r="X391" s="124">
        <v>3</v>
      </c>
      <c r="Y391" s="125">
        <v>0</v>
      </c>
      <c r="Z391" s="17">
        <v>12</v>
      </c>
      <c r="AA391" s="142"/>
      <c r="AB391" s="127" t="s">
        <v>191</v>
      </c>
      <c r="AC391" s="227" t="s">
        <v>223</v>
      </c>
      <c r="AD391" s="227">
        <v>3</v>
      </c>
      <c r="AE391" s="227" t="s">
        <v>181</v>
      </c>
      <c r="AF391" s="227">
        <v>1</v>
      </c>
      <c r="AG391" s="227" t="s">
        <v>211</v>
      </c>
      <c r="AH391" s="227" t="s">
        <v>222</v>
      </c>
      <c r="AI391" s="227">
        <v>3</v>
      </c>
      <c r="AJ391" s="227" t="s">
        <v>184</v>
      </c>
      <c r="AK391" s="227">
        <v>1</v>
      </c>
      <c r="AL391" s="227" t="s">
        <v>206</v>
      </c>
      <c r="AM391" s="227" t="s">
        <v>77</v>
      </c>
      <c r="AN391" s="227">
        <v>0</v>
      </c>
      <c r="AO391" s="227" t="s">
        <v>77</v>
      </c>
      <c r="AP391" s="227">
        <v>0</v>
      </c>
      <c r="AQ391" s="227" t="s">
        <v>77</v>
      </c>
      <c r="AR391" s="227" t="s">
        <v>77</v>
      </c>
      <c r="AS391" s="227">
        <v>0</v>
      </c>
      <c r="AT391" s="227" t="s">
        <v>77</v>
      </c>
      <c r="AU391" s="227">
        <v>0</v>
      </c>
      <c r="AV391" s="227" t="s">
        <v>77</v>
      </c>
      <c r="AW391" s="227" t="s">
        <v>234</v>
      </c>
      <c r="AX391" s="227">
        <v>3</v>
      </c>
      <c r="AY391" s="227" t="s">
        <v>187</v>
      </c>
      <c r="AZ391" s="227">
        <v>1</v>
      </c>
      <c r="BA391" s="227" t="s">
        <v>211</v>
      </c>
      <c r="BB391" s="227" t="s">
        <v>675</v>
      </c>
      <c r="BC391" s="227">
        <v>3</v>
      </c>
      <c r="BD391" s="227" t="s">
        <v>229</v>
      </c>
      <c r="BE391" s="227">
        <v>0</v>
      </c>
      <c r="BF391" s="227" t="s">
        <v>211</v>
      </c>
      <c r="BG391" s="227">
        <v>0</v>
      </c>
      <c r="BH391" s="227">
        <v>0</v>
      </c>
      <c r="BI391" s="227">
        <v>0</v>
      </c>
      <c r="BJ391" s="227">
        <v>0</v>
      </c>
      <c r="BK391" s="227">
        <v>0</v>
      </c>
      <c r="BL391" s="17">
        <v>12</v>
      </c>
      <c r="BM391" s="142"/>
      <c r="BN391" s="142"/>
      <c r="BO391" s="142"/>
      <c r="BP391" s="143">
        <v>2024</v>
      </c>
      <c r="BQ391" s="126" t="s">
        <v>171</v>
      </c>
      <c r="BT391" s="221" t="s">
        <v>3403</v>
      </c>
      <c r="BU391" s="118">
        <v>2</v>
      </c>
      <c r="BV391" s="17">
        <v>0</v>
      </c>
      <c r="BW391" s="17">
        <v>0</v>
      </c>
      <c r="BX391" s="17">
        <v>3</v>
      </c>
      <c r="BY391" s="17">
        <v>2</v>
      </c>
      <c r="BZ391" s="17">
        <v>0</v>
      </c>
      <c r="CA391" s="17"/>
      <c r="CB391" s="17">
        <v>7</v>
      </c>
      <c r="CC391" s="121">
        <v>12</v>
      </c>
      <c r="CD391" s="17"/>
      <c r="CE391" s="118">
        <v>2</v>
      </c>
      <c r="CF391" s="17">
        <v>1</v>
      </c>
      <c r="CG391" s="17">
        <v>0</v>
      </c>
      <c r="CH391" s="17">
        <v>0</v>
      </c>
      <c r="CI391" s="17">
        <v>0</v>
      </c>
      <c r="CJ391" s="17">
        <v>2</v>
      </c>
      <c r="CK391" s="17">
        <v>0</v>
      </c>
      <c r="CL391" s="121">
        <v>5</v>
      </c>
      <c r="CM391" s="17" t="s">
        <v>3404</v>
      </c>
      <c r="CN391" s="17" t="s">
        <v>1107</v>
      </c>
      <c r="CO391" s="17" t="s">
        <v>2968</v>
      </c>
      <c r="CP391" s="17">
        <v>1</v>
      </c>
      <c r="CQ391" s="118">
        <v>1</v>
      </c>
      <c r="CR391" s="17">
        <v>0</v>
      </c>
      <c r="CS391" s="124" t="s">
        <v>676</v>
      </c>
      <c r="CY391" s="141"/>
      <c r="CZ391" s="140"/>
      <c r="DC391" s="141"/>
      <c r="DD391" s="142"/>
      <c r="DF391" s="137"/>
      <c r="DG391" s="17" t="s">
        <v>1224</v>
      </c>
      <c r="DI391" s="126" t="s">
        <v>3231</v>
      </c>
      <c r="DJ391" s="118">
        <v>2</v>
      </c>
      <c r="DK391" s="118" t="s">
        <v>3405</v>
      </c>
      <c r="DL391" s="141"/>
      <c r="DM391" s="17" t="s">
        <v>3406</v>
      </c>
      <c r="DN391" s="139"/>
      <c r="DQ391" s="141"/>
      <c r="DY391" s="140"/>
      <c r="ED391" s="141"/>
      <c r="EK391" s="140"/>
      <c r="EL391" s="127"/>
      <c r="EM391" s="118">
        <v>70</v>
      </c>
      <c r="EN391" s="17">
        <v>7</v>
      </c>
      <c r="EO391" s="141"/>
      <c r="EP391" s="17">
        <v>59</v>
      </c>
      <c r="EQ391" s="140"/>
      <c r="ER391" s="141"/>
      <c r="EZ391" s="141"/>
      <c r="FB391" s="140"/>
      <c r="FI391" s="141"/>
      <c r="FK391" s="140"/>
      <c r="FZ391" s="141"/>
      <c r="GB391" s="137"/>
      <c r="GH391" s="141"/>
      <c r="GI391" s="137"/>
      <c r="GN391" s="141"/>
      <c r="GO391" s="137"/>
      <c r="GU391" s="141"/>
      <c r="GV391" s="137"/>
      <c r="GW391" s="124"/>
      <c r="GX391" s="124"/>
      <c r="GY391" s="141"/>
      <c r="GZ391" s="140"/>
      <c r="HA391" s="141"/>
      <c r="HC391" s="140"/>
      <c r="HS391" s="141"/>
      <c r="HT391" s="17" t="s">
        <v>3407</v>
      </c>
    </row>
    <row r="392" spans="1:228" s="138" customFormat="1" ht="12">
      <c r="A392" s="118">
        <v>386</v>
      </c>
      <c r="B392" s="17" t="s">
        <v>306</v>
      </c>
      <c r="C392" s="17">
        <v>0</v>
      </c>
      <c r="D392" s="139" t="s">
        <v>663</v>
      </c>
      <c r="E392" s="124" t="s">
        <v>1750</v>
      </c>
      <c r="F392" s="17" t="s">
        <v>2384</v>
      </c>
      <c r="G392" s="17" t="s">
        <v>79</v>
      </c>
      <c r="H392" s="119">
        <v>-17.758710000000001</v>
      </c>
      <c r="I392" s="120">
        <v>-63.199489999999997</v>
      </c>
      <c r="J392" s="17" t="s">
        <v>303</v>
      </c>
      <c r="K392" s="17" t="s">
        <v>176</v>
      </c>
      <c r="L392" s="17" t="s">
        <v>304</v>
      </c>
      <c r="M392" s="121" t="s">
        <v>177</v>
      </c>
      <c r="N392" s="122">
        <v>8</v>
      </c>
      <c r="O392" s="123" t="s">
        <v>809</v>
      </c>
      <c r="P392" s="17" t="s">
        <v>178</v>
      </c>
      <c r="Q392" s="121" t="s">
        <v>714</v>
      </c>
      <c r="R392" s="124">
        <v>3</v>
      </c>
      <c r="S392" s="124">
        <v>3</v>
      </c>
      <c r="T392" s="124">
        <v>0</v>
      </c>
      <c r="U392" s="124">
        <v>0</v>
      </c>
      <c r="V392" s="124">
        <v>0</v>
      </c>
      <c r="W392" s="124">
        <v>3</v>
      </c>
      <c r="X392" s="124">
        <v>2</v>
      </c>
      <c r="Y392" s="125">
        <v>0</v>
      </c>
      <c r="Z392" s="17">
        <v>11</v>
      </c>
      <c r="AA392" s="142"/>
      <c r="AB392" s="127" t="s">
        <v>3109</v>
      </c>
      <c r="AC392" s="227" t="s">
        <v>212</v>
      </c>
      <c r="AD392" s="227">
        <v>3</v>
      </c>
      <c r="AE392" s="227" t="s">
        <v>181</v>
      </c>
      <c r="AF392" s="227">
        <v>1</v>
      </c>
      <c r="AG392" s="227" t="s">
        <v>211</v>
      </c>
      <c r="AH392" s="227" t="s">
        <v>232</v>
      </c>
      <c r="AI392" s="227">
        <v>3</v>
      </c>
      <c r="AJ392" s="227" t="s">
        <v>184</v>
      </c>
      <c r="AK392" s="227">
        <v>1</v>
      </c>
      <c r="AL392" s="227" t="s">
        <v>211</v>
      </c>
      <c r="AM392" s="227" t="s">
        <v>77</v>
      </c>
      <c r="AN392" s="227">
        <v>0</v>
      </c>
      <c r="AO392" s="227" t="s">
        <v>77</v>
      </c>
      <c r="AP392" s="227">
        <v>0</v>
      </c>
      <c r="AQ392" s="227" t="s">
        <v>77</v>
      </c>
      <c r="AR392" s="227" t="s">
        <v>77</v>
      </c>
      <c r="AS392" s="227">
        <v>0</v>
      </c>
      <c r="AT392" s="227" t="s">
        <v>77</v>
      </c>
      <c r="AU392" s="227">
        <v>0</v>
      </c>
      <c r="AV392" s="227" t="s">
        <v>77</v>
      </c>
      <c r="AW392" s="227" t="s">
        <v>253</v>
      </c>
      <c r="AX392" s="227">
        <v>3</v>
      </c>
      <c r="AY392" s="227" t="s">
        <v>2080</v>
      </c>
      <c r="AZ392" s="227">
        <v>1</v>
      </c>
      <c r="BA392" s="227" t="s">
        <v>189</v>
      </c>
      <c r="BB392" s="227" t="s">
        <v>258</v>
      </c>
      <c r="BC392" s="227">
        <v>2</v>
      </c>
      <c r="BD392" s="227" t="s">
        <v>2081</v>
      </c>
      <c r="BE392" s="227">
        <v>0</v>
      </c>
      <c r="BF392" s="227" t="s">
        <v>189</v>
      </c>
      <c r="BG392" s="227">
        <v>0</v>
      </c>
      <c r="BH392" s="227">
        <v>0</v>
      </c>
      <c r="BI392" s="227">
        <v>0</v>
      </c>
      <c r="BJ392" s="227">
        <v>0</v>
      </c>
      <c r="BK392" s="227">
        <v>0</v>
      </c>
      <c r="BL392" s="17">
        <v>11</v>
      </c>
      <c r="BM392" s="142"/>
      <c r="BN392" s="142"/>
      <c r="BO392" s="142"/>
      <c r="BP392" s="143">
        <v>2024</v>
      </c>
      <c r="BQ392" s="126" t="s">
        <v>171</v>
      </c>
      <c r="BT392" s="221" t="s">
        <v>3408</v>
      </c>
      <c r="BU392" s="118">
        <v>1</v>
      </c>
      <c r="BV392" s="17">
        <v>0</v>
      </c>
      <c r="BW392" s="17">
        <v>0</v>
      </c>
      <c r="BX392" s="17">
        <v>0</v>
      </c>
      <c r="BY392" s="17">
        <v>0</v>
      </c>
      <c r="BZ392" s="17">
        <v>1</v>
      </c>
      <c r="CA392" s="17"/>
      <c r="CB392" s="17">
        <v>2</v>
      </c>
      <c r="CC392" s="121">
        <v>11</v>
      </c>
      <c r="CD392" s="17"/>
      <c r="CE392" s="118">
        <v>0</v>
      </c>
      <c r="CF392" s="17">
        <v>0</v>
      </c>
      <c r="CG392" s="17">
        <v>0</v>
      </c>
      <c r="CH392" s="17">
        <v>0</v>
      </c>
      <c r="CI392" s="17">
        <v>0</v>
      </c>
      <c r="CJ392" s="17">
        <v>0</v>
      </c>
      <c r="CK392" s="17">
        <v>0</v>
      </c>
      <c r="CL392" s="121">
        <v>0</v>
      </c>
      <c r="CM392" s="17" t="s">
        <v>3409</v>
      </c>
      <c r="CN392" s="17" t="s">
        <v>1240</v>
      </c>
      <c r="CO392" s="17" t="s">
        <v>3410</v>
      </c>
      <c r="CP392" s="17">
        <v>1</v>
      </c>
      <c r="CQ392" s="118">
        <v>0</v>
      </c>
      <c r="CR392" s="17">
        <v>1</v>
      </c>
      <c r="CS392" s="124"/>
      <c r="CT392" s="138" t="s">
        <v>677</v>
      </c>
      <c r="CY392" s="141"/>
      <c r="CZ392" s="140"/>
      <c r="DC392" s="141"/>
      <c r="DD392" s="142"/>
      <c r="DF392" s="137"/>
      <c r="DG392" s="17" t="s">
        <v>1127</v>
      </c>
      <c r="DI392" s="126" t="s">
        <v>3411</v>
      </c>
      <c r="DJ392" s="118">
        <v>1</v>
      </c>
      <c r="DK392" s="118" t="s">
        <v>3412</v>
      </c>
      <c r="DL392" s="141"/>
      <c r="DM392" s="17" t="s">
        <v>130</v>
      </c>
      <c r="DN392" s="139"/>
      <c r="DQ392" s="141"/>
      <c r="DY392" s="140"/>
      <c r="ED392" s="141"/>
      <c r="EK392" s="140"/>
      <c r="EL392" s="127"/>
      <c r="EM392" s="118">
        <v>30</v>
      </c>
      <c r="EN392" s="17">
        <v>2</v>
      </c>
      <c r="EO392" s="141"/>
      <c r="EP392" s="17">
        <v>23</v>
      </c>
      <c r="EQ392" s="140"/>
      <c r="ER392" s="141"/>
      <c r="EZ392" s="141"/>
      <c r="FB392" s="140"/>
      <c r="FI392" s="141"/>
      <c r="FK392" s="140"/>
      <c r="FZ392" s="141"/>
      <c r="GB392" s="137"/>
      <c r="GH392" s="141"/>
      <c r="GI392" s="137"/>
      <c r="GN392" s="141"/>
      <c r="GO392" s="137"/>
      <c r="GU392" s="141"/>
      <c r="GV392" s="137"/>
      <c r="GW392" s="124"/>
      <c r="GX392" s="124"/>
      <c r="GY392" s="141"/>
      <c r="GZ392" s="140"/>
      <c r="HA392" s="141"/>
      <c r="HC392" s="140"/>
      <c r="HS392" s="141"/>
      <c r="HT392" s="17" t="s">
        <v>3412</v>
      </c>
    </row>
    <row r="393" spans="1:228" s="138" customFormat="1" ht="12">
      <c r="A393" s="118">
        <v>387</v>
      </c>
      <c r="B393" s="17" t="s">
        <v>905</v>
      </c>
      <c r="C393" s="17">
        <v>0</v>
      </c>
      <c r="D393" s="139" t="s">
        <v>663</v>
      </c>
      <c r="E393" s="124" t="s">
        <v>1893</v>
      </c>
      <c r="F393" s="17" t="s">
        <v>2385</v>
      </c>
      <c r="G393" s="17" t="s">
        <v>79</v>
      </c>
      <c r="H393" s="119">
        <v>-17.81738</v>
      </c>
      <c r="I393" s="120">
        <v>-63.211123000000001</v>
      </c>
      <c r="J393" s="17" t="s">
        <v>303</v>
      </c>
      <c r="K393" s="17" t="s">
        <v>176</v>
      </c>
      <c r="L393" s="17" t="s">
        <v>304</v>
      </c>
      <c r="M393" s="121" t="s">
        <v>177</v>
      </c>
      <c r="N393" s="122">
        <v>21</v>
      </c>
      <c r="O393" s="123" t="s">
        <v>618</v>
      </c>
      <c r="P393" s="17" t="s">
        <v>202</v>
      </c>
      <c r="Q393" s="121" t="s">
        <v>178</v>
      </c>
      <c r="R393" s="124">
        <v>3</v>
      </c>
      <c r="S393" s="124">
        <v>3</v>
      </c>
      <c r="T393" s="124">
        <v>0</v>
      </c>
      <c r="U393" s="124">
        <v>0</v>
      </c>
      <c r="V393" s="124">
        <v>0</v>
      </c>
      <c r="W393" s="124">
        <v>3</v>
      </c>
      <c r="X393" s="124">
        <v>1</v>
      </c>
      <c r="Y393" s="125">
        <v>0</v>
      </c>
      <c r="Z393" s="17">
        <v>10</v>
      </c>
      <c r="AA393" s="142"/>
      <c r="AB393" s="127" t="s">
        <v>1407</v>
      </c>
      <c r="AC393" s="227" t="s">
        <v>744</v>
      </c>
      <c r="AD393" s="227">
        <v>3</v>
      </c>
      <c r="AE393" s="227" t="s">
        <v>181</v>
      </c>
      <c r="AF393" s="227">
        <v>1</v>
      </c>
      <c r="AG393" s="227" t="s">
        <v>182</v>
      </c>
      <c r="AH393" s="227" t="s">
        <v>188</v>
      </c>
      <c r="AI393" s="227">
        <v>3</v>
      </c>
      <c r="AJ393" s="227" t="s">
        <v>227</v>
      </c>
      <c r="AK393" s="227">
        <v>1</v>
      </c>
      <c r="AL393" s="227" t="s">
        <v>182</v>
      </c>
      <c r="AM393" s="227" t="s">
        <v>77</v>
      </c>
      <c r="AN393" s="227">
        <v>0</v>
      </c>
      <c r="AO393" s="227" t="s">
        <v>77</v>
      </c>
      <c r="AP393" s="227">
        <v>0</v>
      </c>
      <c r="AQ393" s="227" t="s">
        <v>77</v>
      </c>
      <c r="AR393" s="227" t="s">
        <v>77</v>
      </c>
      <c r="AS393" s="227">
        <v>0</v>
      </c>
      <c r="AT393" s="227" t="s">
        <v>326</v>
      </c>
      <c r="AU393" s="227">
        <v>0</v>
      </c>
      <c r="AV393" s="227" t="s">
        <v>214</v>
      </c>
      <c r="AW393" s="227" t="s">
        <v>2386</v>
      </c>
      <c r="AX393" s="227">
        <v>3</v>
      </c>
      <c r="AY393" s="227" t="s">
        <v>325</v>
      </c>
      <c r="AZ393" s="227">
        <v>1</v>
      </c>
      <c r="BA393" s="227" t="s">
        <v>214</v>
      </c>
      <c r="BB393" s="227" t="s">
        <v>252</v>
      </c>
      <c r="BC393" s="227">
        <v>1</v>
      </c>
      <c r="BD393" s="227" t="s">
        <v>326</v>
      </c>
      <c r="BE393" s="227">
        <v>0</v>
      </c>
      <c r="BF393" s="227" t="s">
        <v>214</v>
      </c>
      <c r="BG393" s="227">
        <v>0</v>
      </c>
      <c r="BH393" s="227">
        <v>0</v>
      </c>
      <c r="BI393" s="227">
        <v>0</v>
      </c>
      <c r="BJ393" s="227">
        <v>0</v>
      </c>
      <c r="BK393" s="227">
        <v>0</v>
      </c>
      <c r="BL393" s="17">
        <v>10</v>
      </c>
      <c r="BM393" s="142"/>
      <c r="BN393" s="142"/>
      <c r="BO393" s="142"/>
      <c r="BP393" s="143">
        <v>2024</v>
      </c>
      <c r="BQ393" s="126" t="s">
        <v>171</v>
      </c>
      <c r="BT393" s="221" t="s">
        <v>3413</v>
      </c>
      <c r="BU393" s="118">
        <v>1</v>
      </c>
      <c r="BV393" s="17">
        <v>1</v>
      </c>
      <c r="BW393" s="17">
        <v>0</v>
      </c>
      <c r="BX393" s="17">
        <v>1</v>
      </c>
      <c r="BY393" s="17">
        <v>0</v>
      </c>
      <c r="BZ393" s="17">
        <v>1</v>
      </c>
      <c r="CA393" s="17"/>
      <c r="CB393" s="17">
        <v>4</v>
      </c>
      <c r="CC393" s="121">
        <v>10</v>
      </c>
      <c r="CD393" s="17"/>
      <c r="CE393" s="118">
        <v>0</v>
      </c>
      <c r="CF393" s="17">
        <v>0</v>
      </c>
      <c r="CG393" s="17">
        <v>2</v>
      </c>
      <c r="CH393" s="17">
        <v>0</v>
      </c>
      <c r="CI393" s="17">
        <v>0</v>
      </c>
      <c r="CJ393" s="17">
        <v>0</v>
      </c>
      <c r="CK393" s="17">
        <v>0</v>
      </c>
      <c r="CL393" s="121">
        <v>2</v>
      </c>
      <c r="CM393" s="17" t="s">
        <v>3414</v>
      </c>
      <c r="CN393" s="17" t="s">
        <v>1260</v>
      </c>
      <c r="CO393" s="17" t="s">
        <v>1570</v>
      </c>
      <c r="CP393" s="17">
        <v>1</v>
      </c>
      <c r="CQ393" s="118">
        <v>0</v>
      </c>
      <c r="CR393" s="17">
        <v>1</v>
      </c>
      <c r="CS393" s="124"/>
      <c r="CT393" s="138" t="s">
        <v>677</v>
      </c>
      <c r="CY393" s="141"/>
      <c r="CZ393" s="140"/>
      <c r="DC393" s="141"/>
      <c r="DD393" s="142"/>
      <c r="DF393" s="137"/>
      <c r="DG393" s="17" t="s">
        <v>1137</v>
      </c>
      <c r="DI393" s="126" t="s">
        <v>3122</v>
      </c>
      <c r="DJ393" s="118">
        <v>11</v>
      </c>
      <c r="DK393" s="118" t="s">
        <v>3415</v>
      </c>
      <c r="DL393" s="141"/>
      <c r="DM393" s="17" t="s">
        <v>1139</v>
      </c>
      <c r="DN393" s="139"/>
      <c r="DQ393" s="141"/>
      <c r="DY393" s="140"/>
      <c r="ED393" s="141"/>
      <c r="EK393" s="140"/>
      <c r="EL393" s="127"/>
      <c r="EM393" s="118">
        <v>50</v>
      </c>
      <c r="EN393" s="17">
        <v>4</v>
      </c>
      <c r="EO393" s="141"/>
      <c r="EP393" s="17">
        <v>37</v>
      </c>
      <c r="EQ393" s="140"/>
      <c r="ER393" s="141"/>
      <c r="EZ393" s="141"/>
      <c r="FB393" s="140"/>
      <c r="FI393" s="141"/>
      <c r="FK393" s="140"/>
      <c r="FZ393" s="141"/>
      <c r="GB393" s="137"/>
      <c r="GH393" s="141"/>
      <c r="GI393" s="137"/>
      <c r="GN393" s="141"/>
      <c r="GO393" s="137"/>
      <c r="GU393" s="141"/>
      <c r="GV393" s="137"/>
      <c r="GW393" s="124"/>
      <c r="GX393" s="124"/>
      <c r="GY393" s="141"/>
      <c r="GZ393" s="140"/>
      <c r="HA393" s="141"/>
      <c r="HC393" s="140"/>
      <c r="HS393" s="141"/>
      <c r="HT393" s="17" t="s">
        <v>3416</v>
      </c>
    </row>
    <row r="394" spans="1:228" s="138" customFormat="1" ht="12">
      <c r="A394" s="118">
        <v>388</v>
      </c>
      <c r="B394" s="17">
        <v>0</v>
      </c>
      <c r="C394" s="17">
        <v>0</v>
      </c>
      <c r="D394" s="139" t="s">
        <v>663</v>
      </c>
      <c r="E394" s="124" t="s">
        <v>1884</v>
      </c>
      <c r="F394" s="17" t="s">
        <v>2387</v>
      </c>
      <c r="G394" s="17" t="s">
        <v>79</v>
      </c>
      <c r="H394" s="119">
        <v>-17.362210000000001</v>
      </c>
      <c r="I394" s="120">
        <v>-66.177400000000006</v>
      </c>
      <c r="J394" s="17" t="s">
        <v>303</v>
      </c>
      <c r="K394" s="17" t="s">
        <v>201</v>
      </c>
      <c r="L394" s="17" t="s">
        <v>312</v>
      </c>
      <c r="M394" s="121" t="s">
        <v>201</v>
      </c>
      <c r="N394" s="122">
        <v>40</v>
      </c>
      <c r="O394" s="123" t="s">
        <v>78</v>
      </c>
      <c r="P394" s="17" t="s">
        <v>196</v>
      </c>
      <c r="Q394" s="121" t="s">
        <v>179</v>
      </c>
      <c r="R394" s="124">
        <v>0</v>
      </c>
      <c r="S394" s="124">
        <v>0</v>
      </c>
      <c r="T394" s="124">
        <v>3</v>
      </c>
      <c r="U394" s="124">
        <v>0</v>
      </c>
      <c r="V394" s="124">
        <v>3</v>
      </c>
      <c r="W394" s="124">
        <v>3</v>
      </c>
      <c r="X394" s="124">
        <v>2</v>
      </c>
      <c r="Y394" s="125">
        <v>0</v>
      </c>
      <c r="Z394" s="17">
        <v>11</v>
      </c>
      <c r="AA394" s="142"/>
      <c r="AB394" s="127" t="s">
        <v>203</v>
      </c>
      <c r="AC394" s="227" t="s">
        <v>204</v>
      </c>
      <c r="AD394" s="227">
        <v>3</v>
      </c>
      <c r="AE394" s="227" t="s">
        <v>205</v>
      </c>
      <c r="AF394" s="227">
        <v>1</v>
      </c>
      <c r="AG394" s="227" t="s">
        <v>211</v>
      </c>
      <c r="AH394" s="227" t="s">
        <v>207</v>
      </c>
      <c r="AI394" s="227">
        <v>0</v>
      </c>
      <c r="AJ394" s="227" t="s">
        <v>208</v>
      </c>
      <c r="AK394" s="227">
        <v>0</v>
      </c>
      <c r="AL394" s="227" t="s">
        <v>211</v>
      </c>
      <c r="AM394" s="227" t="s">
        <v>77</v>
      </c>
      <c r="AN394" s="227">
        <v>0</v>
      </c>
      <c r="AO394" s="227" t="s">
        <v>77</v>
      </c>
      <c r="AP394" s="227">
        <v>0</v>
      </c>
      <c r="AQ394" s="227" t="s">
        <v>77</v>
      </c>
      <c r="AR394" s="227" t="s">
        <v>198</v>
      </c>
      <c r="AS394" s="227">
        <v>3</v>
      </c>
      <c r="AT394" s="227" t="s">
        <v>210</v>
      </c>
      <c r="AU394" s="227">
        <v>1</v>
      </c>
      <c r="AV394" s="227" t="s">
        <v>236</v>
      </c>
      <c r="AW394" s="227" t="s">
        <v>186</v>
      </c>
      <c r="AX394" s="227">
        <v>3</v>
      </c>
      <c r="AY394" s="227" t="s">
        <v>230</v>
      </c>
      <c r="AZ394" s="227">
        <v>0</v>
      </c>
      <c r="BA394" s="227" t="s">
        <v>236</v>
      </c>
      <c r="BB394" s="227" t="s">
        <v>258</v>
      </c>
      <c r="BC394" s="227">
        <v>2</v>
      </c>
      <c r="BD394" s="227" t="s">
        <v>200</v>
      </c>
      <c r="BE394" s="227">
        <v>0</v>
      </c>
      <c r="BF394" s="227" t="s">
        <v>206</v>
      </c>
      <c r="BG394" s="227">
        <v>0</v>
      </c>
      <c r="BH394" s="227">
        <v>0</v>
      </c>
      <c r="BI394" s="227">
        <v>0</v>
      </c>
      <c r="BJ394" s="227">
        <v>0</v>
      </c>
      <c r="BK394" s="227">
        <v>0</v>
      </c>
      <c r="BL394" s="17">
        <v>11</v>
      </c>
      <c r="BM394" s="142"/>
      <c r="BN394" s="142"/>
      <c r="BO394" s="142"/>
      <c r="BP394" s="143">
        <v>2024</v>
      </c>
      <c r="BQ394" s="126" t="s">
        <v>171</v>
      </c>
      <c r="BT394" s="221" t="s">
        <v>3417</v>
      </c>
      <c r="BU394" s="118">
        <v>0</v>
      </c>
      <c r="BV394" s="17">
        <v>1</v>
      </c>
      <c r="BW394" s="17">
        <v>0</v>
      </c>
      <c r="BX394" s="17">
        <v>0</v>
      </c>
      <c r="BY394" s="17">
        <v>0</v>
      </c>
      <c r="BZ394" s="17">
        <v>0</v>
      </c>
      <c r="CA394" s="17"/>
      <c r="CB394" s="17">
        <v>1</v>
      </c>
      <c r="CC394" s="121">
        <v>11</v>
      </c>
      <c r="CD394" s="17"/>
      <c r="CE394" s="118">
        <v>0</v>
      </c>
      <c r="CF394" s="17">
        <v>0</v>
      </c>
      <c r="CG394" s="17">
        <v>1</v>
      </c>
      <c r="CH394" s="17">
        <v>0</v>
      </c>
      <c r="CI394" s="17">
        <v>0</v>
      </c>
      <c r="CJ394" s="17">
        <v>1</v>
      </c>
      <c r="CK394" s="17">
        <v>0</v>
      </c>
      <c r="CL394" s="121">
        <v>2</v>
      </c>
      <c r="CM394" s="17" t="s">
        <v>3418</v>
      </c>
      <c r="CN394" s="17" t="s">
        <v>2805</v>
      </c>
      <c r="CO394" s="17" t="s">
        <v>1432</v>
      </c>
      <c r="CP394" s="17">
        <v>1</v>
      </c>
      <c r="CQ394" s="118">
        <v>1</v>
      </c>
      <c r="CR394" s="17">
        <v>0</v>
      </c>
      <c r="CS394" s="124" t="s">
        <v>676</v>
      </c>
      <c r="CY394" s="141"/>
      <c r="CZ394" s="140"/>
      <c r="DC394" s="141"/>
      <c r="DD394" s="142"/>
      <c r="DF394" s="137"/>
      <c r="DG394" s="17" t="s">
        <v>1092</v>
      </c>
      <c r="DI394" s="126" t="s">
        <v>2690</v>
      </c>
      <c r="DJ394" s="118">
        <v>6</v>
      </c>
      <c r="DK394" s="118" t="s">
        <v>1119</v>
      </c>
      <c r="DL394" s="141"/>
      <c r="DM394" s="17" t="s">
        <v>1351</v>
      </c>
      <c r="DN394" s="139"/>
      <c r="DQ394" s="141"/>
      <c r="DY394" s="140"/>
      <c r="ED394" s="141"/>
      <c r="EK394" s="140"/>
      <c r="EL394" s="127"/>
      <c r="EM394" s="118">
        <v>70</v>
      </c>
      <c r="EN394" s="17">
        <v>1</v>
      </c>
      <c r="EO394" s="141"/>
      <c r="EP394" s="17">
        <v>59</v>
      </c>
      <c r="EQ394" s="140"/>
      <c r="ER394" s="141"/>
      <c r="EZ394" s="141"/>
      <c r="FB394" s="140"/>
      <c r="FI394" s="141"/>
      <c r="FK394" s="140"/>
      <c r="FZ394" s="141"/>
      <c r="GB394" s="137"/>
      <c r="GH394" s="141"/>
      <c r="GI394" s="137"/>
      <c r="GN394" s="141"/>
      <c r="GO394" s="137"/>
      <c r="GU394" s="141"/>
      <c r="GV394" s="137"/>
      <c r="GW394" s="124"/>
      <c r="GX394" s="124"/>
      <c r="GY394" s="141"/>
      <c r="GZ394" s="140"/>
      <c r="HA394" s="141"/>
      <c r="HC394" s="140"/>
      <c r="HS394" s="141"/>
      <c r="HT394" s="17" t="s">
        <v>3419</v>
      </c>
    </row>
    <row r="395" spans="1:228" s="138" customFormat="1" ht="12">
      <c r="A395" s="118">
        <v>389</v>
      </c>
      <c r="B395" s="17" t="s">
        <v>1019</v>
      </c>
      <c r="C395" s="17">
        <v>0</v>
      </c>
      <c r="D395" s="139" t="s">
        <v>663</v>
      </c>
      <c r="E395" s="124" t="s">
        <v>1736</v>
      </c>
      <c r="F395" s="17" t="s">
        <v>2388</v>
      </c>
      <c r="G395" s="17" t="s">
        <v>79</v>
      </c>
      <c r="H395" s="119">
        <v>-21.562528</v>
      </c>
      <c r="I395" s="120">
        <v>-64.800668000000002</v>
      </c>
      <c r="J395" s="17" t="s">
        <v>310</v>
      </c>
      <c r="K395" s="17" t="s">
        <v>2389</v>
      </c>
      <c r="L395" s="17" t="s">
        <v>2389</v>
      </c>
      <c r="M395" s="121" t="s">
        <v>177</v>
      </c>
      <c r="N395" s="122">
        <v>40</v>
      </c>
      <c r="O395" s="123" t="s">
        <v>78</v>
      </c>
      <c r="P395" s="17" t="s">
        <v>202</v>
      </c>
      <c r="Q395" s="121" t="s">
        <v>179</v>
      </c>
      <c r="R395" s="124">
        <v>0</v>
      </c>
      <c r="S395" s="124">
        <v>3</v>
      </c>
      <c r="T395" s="124">
        <v>0</v>
      </c>
      <c r="U395" s="124">
        <v>0</v>
      </c>
      <c r="V395" s="124">
        <v>3</v>
      </c>
      <c r="W395" s="124">
        <v>3</v>
      </c>
      <c r="X395" s="124">
        <v>2</v>
      </c>
      <c r="Y395" s="125">
        <v>0</v>
      </c>
      <c r="Z395" s="17">
        <v>11</v>
      </c>
      <c r="AA395" s="142"/>
      <c r="AB395" s="127" t="s">
        <v>1566</v>
      </c>
      <c r="AC395" s="227" t="s">
        <v>77</v>
      </c>
      <c r="AD395" s="227">
        <v>0</v>
      </c>
      <c r="AE395" s="227" t="s">
        <v>77</v>
      </c>
      <c r="AF395" s="227">
        <v>0</v>
      </c>
      <c r="AG395" s="227" t="s">
        <v>77</v>
      </c>
      <c r="AH395" s="227" t="s">
        <v>257</v>
      </c>
      <c r="AI395" s="227">
        <v>3</v>
      </c>
      <c r="AJ395" s="227" t="s">
        <v>929</v>
      </c>
      <c r="AK395" s="227">
        <v>1</v>
      </c>
      <c r="AL395" s="227" t="s">
        <v>189</v>
      </c>
      <c r="AM395" s="227" t="s">
        <v>77</v>
      </c>
      <c r="AN395" s="227">
        <v>0</v>
      </c>
      <c r="AO395" s="227" t="s">
        <v>77</v>
      </c>
      <c r="AP395" s="227">
        <v>0</v>
      </c>
      <c r="AQ395" s="227" t="s">
        <v>77</v>
      </c>
      <c r="AR395" s="227" t="s">
        <v>315</v>
      </c>
      <c r="AS395" s="227">
        <v>3</v>
      </c>
      <c r="AT395" s="227" t="s">
        <v>326</v>
      </c>
      <c r="AU395" s="227">
        <v>0</v>
      </c>
      <c r="AV395" s="227" t="s">
        <v>214</v>
      </c>
      <c r="AW395" s="227" t="s">
        <v>221</v>
      </c>
      <c r="AX395" s="227">
        <v>3</v>
      </c>
      <c r="AY395" s="227" t="s">
        <v>325</v>
      </c>
      <c r="AZ395" s="227">
        <v>1</v>
      </c>
      <c r="BA395" s="227" t="s">
        <v>214</v>
      </c>
      <c r="BB395" s="227" t="s">
        <v>258</v>
      </c>
      <c r="BC395" s="227">
        <v>2</v>
      </c>
      <c r="BD395" s="227" t="s">
        <v>326</v>
      </c>
      <c r="BE395" s="227">
        <v>0</v>
      </c>
      <c r="BF395" s="227" t="s">
        <v>214</v>
      </c>
      <c r="BG395" s="227" t="s">
        <v>77</v>
      </c>
      <c r="BH395" s="227">
        <v>0</v>
      </c>
      <c r="BI395" s="227" t="s">
        <v>77</v>
      </c>
      <c r="BJ395" s="227">
        <v>0</v>
      </c>
      <c r="BK395" s="227" t="s">
        <v>77</v>
      </c>
      <c r="BL395" s="17">
        <v>11</v>
      </c>
      <c r="BM395" s="142"/>
      <c r="BN395" s="142"/>
      <c r="BO395" s="142"/>
      <c r="BP395" s="143">
        <v>2024</v>
      </c>
      <c r="BQ395" s="126" t="s">
        <v>172</v>
      </c>
      <c r="BT395" s="221" t="s">
        <v>3420</v>
      </c>
      <c r="BU395" s="118">
        <v>0</v>
      </c>
      <c r="BV395" s="17">
        <v>1</v>
      </c>
      <c r="BW395" s="17">
        <v>0</v>
      </c>
      <c r="BX395" s="17">
        <v>0</v>
      </c>
      <c r="BY395" s="17">
        <v>0</v>
      </c>
      <c r="BZ395" s="17">
        <v>0</v>
      </c>
      <c r="CA395" s="17"/>
      <c r="CB395" s="17">
        <v>1</v>
      </c>
      <c r="CC395" s="121">
        <v>11</v>
      </c>
      <c r="CD395" s="17"/>
      <c r="CE395" s="118">
        <v>0</v>
      </c>
      <c r="CF395" s="17">
        <v>0</v>
      </c>
      <c r="CG395" s="17">
        <v>0</v>
      </c>
      <c r="CH395" s="17">
        <v>0</v>
      </c>
      <c r="CI395" s="17">
        <v>0</v>
      </c>
      <c r="CJ395" s="17">
        <v>1</v>
      </c>
      <c r="CK395" s="17">
        <v>0</v>
      </c>
      <c r="CL395" s="121">
        <v>1</v>
      </c>
      <c r="CM395" s="17" t="s">
        <v>3421</v>
      </c>
      <c r="CN395" s="17" t="s">
        <v>2825</v>
      </c>
      <c r="CO395" s="17" t="s">
        <v>1609</v>
      </c>
      <c r="CP395" s="17">
        <v>3</v>
      </c>
      <c r="CQ395" s="118">
        <v>0</v>
      </c>
      <c r="CR395" s="17">
        <v>0</v>
      </c>
      <c r="CS395" s="124"/>
      <c r="CY395" s="141"/>
      <c r="CZ395" s="140"/>
      <c r="DC395" s="141"/>
      <c r="DD395" s="142"/>
      <c r="DF395" s="137"/>
      <c r="DG395" s="17" t="s">
        <v>1289</v>
      </c>
      <c r="DI395" s="126" t="s">
        <v>2784</v>
      </c>
      <c r="DJ395" s="118">
        <v>9</v>
      </c>
      <c r="DK395" s="118" t="s">
        <v>1599</v>
      </c>
      <c r="DL395" s="141"/>
      <c r="DM395" s="17" t="s">
        <v>1299</v>
      </c>
      <c r="DN395" s="139"/>
      <c r="DQ395" s="141"/>
      <c r="DY395" s="140"/>
      <c r="ED395" s="141"/>
      <c r="EK395" s="140"/>
      <c r="EL395" s="127"/>
      <c r="EM395" s="118">
        <v>70</v>
      </c>
      <c r="EN395" s="17">
        <v>1</v>
      </c>
      <c r="EO395" s="141"/>
      <c r="EP395" s="17">
        <v>59</v>
      </c>
      <c r="EQ395" s="140"/>
      <c r="ER395" s="141"/>
      <c r="EZ395" s="141"/>
      <c r="FB395" s="140"/>
      <c r="FI395" s="141"/>
      <c r="FK395" s="140"/>
      <c r="FZ395" s="141"/>
      <c r="GB395" s="137"/>
      <c r="GH395" s="141"/>
      <c r="GI395" s="137"/>
      <c r="GN395" s="141"/>
      <c r="GO395" s="137"/>
      <c r="GU395" s="141"/>
      <c r="GV395" s="137"/>
      <c r="GW395" s="124"/>
      <c r="GX395" s="124"/>
      <c r="GY395" s="141"/>
      <c r="GZ395" s="140"/>
      <c r="HA395" s="141"/>
      <c r="HC395" s="140"/>
      <c r="HS395" s="141"/>
      <c r="HT395" s="17" t="s">
        <v>3289</v>
      </c>
    </row>
    <row r="396" spans="1:228" s="138" customFormat="1" ht="12">
      <c r="A396" s="118">
        <v>390</v>
      </c>
      <c r="B396" s="17" t="s">
        <v>2390</v>
      </c>
      <c r="C396" s="17">
        <v>0</v>
      </c>
      <c r="D396" s="139" t="s">
        <v>663</v>
      </c>
      <c r="E396" s="124" t="s">
        <v>1757</v>
      </c>
      <c r="F396" s="17" t="s">
        <v>2391</v>
      </c>
      <c r="G396" s="17" t="s">
        <v>79</v>
      </c>
      <c r="H396" s="119">
        <v>-17.588391000000001</v>
      </c>
      <c r="I396" s="120">
        <v>-63.149239999999999</v>
      </c>
      <c r="J396" s="17" t="s">
        <v>303</v>
      </c>
      <c r="K396" s="17">
        <v>0</v>
      </c>
      <c r="L396" s="17">
        <v>0</v>
      </c>
      <c r="M396" s="121" t="s">
        <v>177</v>
      </c>
      <c r="N396" s="122">
        <v>45</v>
      </c>
      <c r="O396" s="123" t="s">
        <v>618</v>
      </c>
      <c r="P396" s="17" t="s">
        <v>202</v>
      </c>
      <c r="Q396" s="121">
        <v>0</v>
      </c>
      <c r="R396" s="124">
        <v>0</v>
      </c>
      <c r="S396" s="124">
        <v>3</v>
      </c>
      <c r="T396" s="124">
        <v>0</v>
      </c>
      <c r="U396" s="124">
        <v>0</v>
      </c>
      <c r="V396" s="124">
        <v>3</v>
      </c>
      <c r="W396" s="124">
        <v>3</v>
      </c>
      <c r="X396" s="124">
        <v>0</v>
      </c>
      <c r="Y396" s="125">
        <v>0</v>
      </c>
      <c r="Z396" s="17">
        <v>9</v>
      </c>
      <c r="AA396" s="142"/>
      <c r="AB396" s="127" t="s">
        <v>248</v>
      </c>
      <c r="AC396" s="227" t="s">
        <v>77</v>
      </c>
      <c r="AD396" s="227">
        <v>0</v>
      </c>
      <c r="AE396" s="227" t="s">
        <v>77</v>
      </c>
      <c r="AF396" s="227">
        <v>0</v>
      </c>
      <c r="AG396" s="227" t="s">
        <v>77</v>
      </c>
      <c r="AH396" s="227" t="s">
        <v>257</v>
      </c>
      <c r="AI396" s="227">
        <v>3</v>
      </c>
      <c r="AJ396" s="227" t="s">
        <v>248</v>
      </c>
      <c r="AK396" s="227">
        <v>1</v>
      </c>
      <c r="AL396" s="227" t="s">
        <v>189</v>
      </c>
      <c r="AM396" s="227" t="s">
        <v>77</v>
      </c>
      <c r="AN396" s="227">
        <v>0</v>
      </c>
      <c r="AO396" s="227" t="s">
        <v>77</v>
      </c>
      <c r="AP396" s="227">
        <v>0</v>
      </c>
      <c r="AQ396" s="227" t="s">
        <v>77</v>
      </c>
      <c r="AR396" s="227" t="s">
        <v>537</v>
      </c>
      <c r="AS396" s="227">
        <v>3</v>
      </c>
      <c r="AT396" s="227" t="s">
        <v>249</v>
      </c>
      <c r="AU396" s="227">
        <v>0</v>
      </c>
      <c r="AV396" s="227" t="s">
        <v>189</v>
      </c>
      <c r="AW396" s="227" t="s">
        <v>221</v>
      </c>
      <c r="AX396" s="227">
        <v>3</v>
      </c>
      <c r="AY396" s="227" t="s">
        <v>249</v>
      </c>
      <c r="AZ396" s="227">
        <v>0</v>
      </c>
      <c r="BA396" s="227" t="s">
        <v>189</v>
      </c>
      <c r="BB396" s="227" t="s">
        <v>77</v>
      </c>
      <c r="BC396" s="227">
        <v>0</v>
      </c>
      <c r="BD396" s="227" t="s">
        <v>77</v>
      </c>
      <c r="BE396" s="227">
        <v>0</v>
      </c>
      <c r="BF396" s="227" t="s">
        <v>77</v>
      </c>
      <c r="BG396" s="227">
        <v>0</v>
      </c>
      <c r="BH396" s="227">
        <v>0</v>
      </c>
      <c r="BI396" s="227">
        <v>0</v>
      </c>
      <c r="BJ396" s="227">
        <v>0</v>
      </c>
      <c r="BK396" s="227">
        <v>0</v>
      </c>
      <c r="BL396" s="17">
        <v>9</v>
      </c>
      <c r="BM396" s="142"/>
      <c r="BN396" s="142"/>
      <c r="BO396" s="142"/>
      <c r="BP396" s="143">
        <v>2024</v>
      </c>
      <c r="BQ396" s="126" t="s">
        <v>172</v>
      </c>
      <c r="BT396" s="221" t="s">
        <v>3422</v>
      </c>
      <c r="BU396" s="118">
        <v>0</v>
      </c>
      <c r="BV396" s="17">
        <v>3</v>
      </c>
      <c r="BW396" s="17">
        <v>0</v>
      </c>
      <c r="BX396" s="17">
        <v>0</v>
      </c>
      <c r="BY396" s="17">
        <v>0</v>
      </c>
      <c r="BZ396" s="17">
        <v>0</v>
      </c>
      <c r="CA396" s="17"/>
      <c r="CB396" s="17">
        <v>3</v>
      </c>
      <c r="CC396" s="121">
        <v>9</v>
      </c>
      <c r="CD396" s="17"/>
      <c r="CE396" s="118">
        <v>0</v>
      </c>
      <c r="CF396" s="17">
        <v>0</v>
      </c>
      <c r="CG396" s="17">
        <v>1</v>
      </c>
      <c r="CH396" s="17">
        <v>0</v>
      </c>
      <c r="CI396" s="17">
        <v>0</v>
      </c>
      <c r="CJ396" s="17">
        <v>2</v>
      </c>
      <c r="CK396" s="17">
        <v>0</v>
      </c>
      <c r="CL396" s="121">
        <v>3</v>
      </c>
      <c r="CM396" s="17" t="s">
        <v>1524</v>
      </c>
      <c r="CN396" s="17" t="s">
        <v>1089</v>
      </c>
      <c r="CO396" s="17" t="s">
        <v>1191</v>
      </c>
      <c r="CP396" s="17">
        <v>2</v>
      </c>
      <c r="CQ396" s="118">
        <v>0</v>
      </c>
      <c r="CR396" s="17">
        <v>0</v>
      </c>
      <c r="CS396" s="124"/>
      <c r="CY396" s="141"/>
      <c r="CZ396" s="140"/>
      <c r="DC396" s="141"/>
      <c r="DD396" s="142"/>
      <c r="DF396" s="137"/>
      <c r="DG396" s="17" t="s">
        <v>1092</v>
      </c>
      <c r="DI396" s="126" t="s">
        <v>2778</v>
      </c>
      <c r="DJ396" s="118">
        <v>27</v>
      </c>
      <c r="DK396" s="118" t="s">
        <v>335</v>
      </c>
      <c r="DL396" s="141"/>
      <c r="DM396" s="17" t="s">
        <v>1203</v>
      </c>
      <c r="DN396" s="139"/>
      <c r="DQ396" s="141"/>
      <c r="DY396" s="140"/>
      <c r="ED396" s="141"/>
      <c r="EK396" s="140"/>
      <c r="EL396" s="127"/>
      <c r="EM396" s="118">
        <v>70</v>
      </c>
      <c r="EN396" s="17">
        <v>3</v>
      </c>
      <c r="EO396" s="141"/>
      <c r="EP396" s="17">
        <v>64</v>
      </c>
      <c r="EQ396" s="140"/>
      <c r="ER396" s="141"/>
      <c r="EZ396" s="141"/>
      <c r="FB396" s="140"/>
      <c r="FI396" s="141"/>
      <c r="FK396" s="140"/>
      <c r="FZ396" s="141"/>
      <c r="GB396" s="137"/>
      <c r="GH396" s="141"/>
      <c r="GI396" s="137"/>
      <c r="GN396" s="141"/>
      <c r="GO396" s="137"/>
      <c r="GU396" s="141"/>
      <c r="GV396" s="137"/>
      <c r="GW396" s="124"/>
      <c r="GX396" s="124"/>
      <c r="GY396" s="141"/>
      <c r="GZ396" s="140"/>
      <c r="HA396" s="141"/>
      <c r="HC396" s="140"/>
      <c r="HS396" s="141"/>
      <c r="HT396" s="17" t="s">
        <v>3179</v>
      </c>
    </row>
    <row r="397" spans="1:228" s="138" customFormat="1" ht="12">
      <c r="A397" s="118">
        <v>391</v>
      </c>
      <c r="B397" s="17" t="s">
        <v>2197</v>
      </c>
      <c r="C397" s="17">
        <v>0</v>
      </c>
      <c r="D397" s="139" t="s">
        <v>663</v>
      </c>
      <c r="E397" s="124" t="s">
        <v>1908</v>
      </c>
      <c r="F397" s="17" t="s">
        <v>2392</v>
      </c>
      <c r="G397" s="17" t="s">
        <v>79</v>
      </c>
      <c r="H397" s="119">
        <v>-17.903614000000001</v>
      </c>
      <c r="I397" s="120">
        <v>-63.061926</v>
      </c>
      <c r="J397" s="17" t="s">
        <v>310</v>
      </c>
      <c r="K397" s="17" t="s">
        <v>176</v>
      </c>
      <c r="L397" s="17">
        <v>0</v>
      </c>
      <c r="M397" s="121" t="s">
        <v>177</v>
      </c>
      <c r="N397" s="122">
        <v>40</v>
      </c>
      <c r="O397" s="123" t="s">
        <v>78</v>
      </c>
      <c r="P397" s="17" t="s">
        <v>202</v>
      </c>
      <c r="Q397" s="121" t="s">
        <v>179</v>
      </c>
      <c r="R397" s="124">
        <v>0</v>
      </c>
      <c r="S397" s="124">
        <v>3</v>
      </c>
      <c r="T397" s="124">
        <v>0</v>
      </c>
      <c r="U397" s="124">
        <v>0</v>
      </c>
      <c r="V397" s="124">
        <v>3</v>
      </c>
      <c r="W397" s="124">
        <v>3</v>
      </c>
      <c r="X397" s="124">
        <v>0</v>
      </c>
      <c r="Y397" s="125">
        <v>0</v>
      </c>
      <c r="Z397" s="17">
        <v>9</v>
      </c>
      <c r="AA397" s="142"/>
      <c r="AB397" s="127" t="s">
        <v>248</v>
      </c>
      <c r="AC397" s="227" t="s">
        <v>77</v>
      </c>
      <c r="AD397" s="227">
        <v>0</v>
      </c>
      <c r="AE397" s="227" t="s">
        <v>77</v>
      </c>
      <c r="AF397" s="227">
        <v>0</v>
      </c>
      <c r="AG397" s="227" t="s">
        <v>77</v>
      </c>
      <c r="AH397" s="227" t="s">
        <v>257</v>
      </c>
      <c r="AI397" s="227">
        <v>3</v>
      </c>
      <c r="AJ397" s="227" t="s">
        <v>248</v>
      </c>
      <c r="AK397" s="227">
        <v>1</v>
      </c>
      <c r="AL397" s="227" t="s">
        <v>189</v>
      </c>
      <c r="AM397" s="227" t="s">
        <v>77</v>
      </c>
      <c r="AN397" s="227">
        <v>0</v>
      </c>
      <c r="AO397" s="227" t="s">
        <v>77</v>
      </c>
      <c r="AP397" s="227">
        <v>0</v>
      </c>
      <c r="AQ397" s="227" t="s">
        <v>77</v>
      </c>
      <c r="AR397" s="227" t="s">
        <v>315</v>
      </c>
      <c r="AS397" s="227">
        <v>3</v>
      </c>
      <c r="AT397" s="227" t="s">
        <v>249</v>
      </c>
      <c r="AU397" s="227">
        <v>0</v>
      </c>
      <c r="AV397" s="227" t="s">
        <v>189</v>
      </c>
      <c r="AW397" s="227" t="s">
        <v>221</v>
      </c>
      <c r="AX397" s="227">
        <v>3</v>
      </c>
      <c r="AY397" s="227" t="s">
        <v>249</v>
      </c>
      <c r="AZ397" s="227">
        <v>0</v>
      </c>
      <c r="BA397" s="227" t="s">
        <v>189</v>
      </c>
      <c r="BB397" s="227" t="s">
        <v>77</v>
      </c>
      <c r="BC397" s="227">
        <v>0</v>
      </c>
      <c r="BD397" s="227" t="s">
        <v>77</v>
      </c>
      <c r="BE397" s="227">
        <v>0</v>
      </c>
      <c r="BF397" s="227" t="s">
        <v>77</v>
      </c>
      <c r="BG397" s="227" t="s">
        <v>77</v>
      </c>
      <c r="BH397" s="227">
        <v>0</v>
      </c>
      <c r="BI397" s="227" t="s">
        <v>77</v>
      </c>
      <c r="BJ397" s="227">
        <v>0</v>
      </c>
      <c r="BK397" s="227" t="s">
        <v>77</v>
      </c>
      <c r="BL397" s="17">
        <v>9</v>
      </c>
      <c r="BM397" s="142"/>
      <c r="BN397" s="142"/>
      <c r="BO397" s="142"/>
      <c r="BP397" s="143">
        <v>2024</v>
      </c>
      <c r="BQ397" s="126" t="s">
        <v>172</v>
      </c>
      <c r="BT397" s="221" t="s">
        <v>3423</v>
      </c>
      <c r="BU397" s="118">
        <v>0</v>
      </c>
      <c r="BV397" s="17">
        <v>2</v>
      </c>
      <c r="BW397" s="17">
        <v>0</v>
      </c>
      <c r="BX397" s="17">
        <v>0</v>
      </c>
      <c r="BY397" s="17">
        <v>0</v>
      </c>
      <c r="BZ397" s="17">
        <v>0</v>
      </c>
      <c r="CA397" s="17"/>
      <c r="CB397" s="17">
        <v>2</v>
      </c>
      <c r="CC397" s="121">
        <v>9</v>
      </c>
      <c r="CD397" s="17"/>
      <c r="CE397" s="118">
        <v>0</v>
      </c>
      <c r="CF397" s="17">
        <v>0</v>
      </c>
      <c r="CG397" s="17">
        <v>1</v>
      </c>
      <c r="CH397" s="17">
        <v>0</v>
      </c>
      <c r="CI397" s="17">
        <v>0</v>
      </c>
      <c r="CJ397" s="17">
        <v>1</v>
      </c>
      <c r="CK397" s="17">
        <v>0</v>
      </c>
      <c r="CL397" s="121">
        <v>2</v>
      </c>
      <c r="CM397" s="17" t="s">
        <v>3424</v>
      </c>
      <c r="CN397" s="17" t="s">
        <v>1089</v>
      </c>
      <c r="CO397" s="17" t="s">
        <v>3425</v>
      </c>
      <c r="CP397" s="17">
        <v>2</v>
      </c>
      <c r="CQ397" s="118">
        <v>0</v>
      </c>
      <c r="CR397" s="17">
        <v>0</v>
      </c>
      <c r="CS397" s="124"/>
      <c r="CY397" s="141"/>
      <c r="CZ397" s="140"/>
      <c r="DC397" s="141"/>
      <c r="DD397" s="142"/>
      <c r="DF397" s="137"/>
      <c r="DG397" s="17" t="s">
        <v>1092</v>
      </c>
      <c r="DI397" s="126" t="s">
        <v>2780</v>
      </c>
      <c r="DJ397" s="118">
        <v>20</v>
      </c>
      <c r="DK397" s="118" t="s">
        <v>327</v>
      </c>
      <c r="DL397" s="141"/>
      <c r="DM397" s="17" t="s">
        <v>1351</v>
      </c>
      <c r="DN397" s="139"/>
      <c r="DQ397" s="141"/>
      <c r="DY397" s="140"/>
      <c r="ED397" s="141"/>
      <c r="EK397" s="140"/>
      <c r="EL397" s="127"/>
      <c r="EM397" s="118">
        <v>70</v>
      </c>
      <c r="EN397" s="17">
        <v>2</v>
      </c>
      <c r="EO397" s="141"/>
      <c r="EP397" s="17">
        <v>59</v>
      </c>
      <c r="EQ397" s="140"/>
      <c r="ER397" s="141"/>
      <c r="EZ397" s="141"/>
      <c r="FB397" s="140"/>
      <c r="FI397" s="141"/>
      <c r="FK397" s="140"/>
      <c r="FZ397" s="141"/>
      <c r="GB397" s="137"/>
      <c r="GH397" s="141"/>
      <c r="GI397" s="137"/>
      <c r="GN397" s="141"/>
      <c r="GO397" s="137"/>
      <c r="GU397" s="141"/>
      <c r="GV397" s="137"/>
      <c r="GW397" s="124"/>
      <c r="GX397" s="124"/>
      <c r="GY397" s="141"/>
      <c r="GZ397" s="140"/>
      <c r="HA397" s="141"/>
      <c r="HC397" s="140"/>
      <c r="HS397" s="141"/>
      <c r="HT397" s="17" t="s">
        <v>3426</v>
      </c>
    </row>
    <row r="398" spans="1:228" s="138" customFormat="1" ht="12">
      <c r="A398" s="118">
        <v>392</v>
      </c>
      <c r="B398" s="17">
        <v>0</v>
      </c>
      <c r="C398" s="17">
        <v>0</v>
      </c>
      <c r="D398" s="139" t="s">
        <v>663</v>
      </c>
      <c r="E398" s="124" t="s">
        <v>1670</v>
      </c>
      <c r="F398" s="17" t="s">
        <v>2393</v>
      </c>
      <c r="G398" s="17" t="s">
        <v>79</v>
      </c>
      <c r="H398" s="119">
        <v>-17.855028000000001</v>
      </c>
      <c r="I398" s="120">
        <v>-63.173749999999998</v>
      </c>
      <c r="J398" s="17" t="s">
        <v>303</v>
      </c>
      <c r="K398" s="17" t="s">
        <v>176</v>
      </c>
      <c r="L398" s="17" t="s">
        <v>304</v>
      </c>
      <c r="M398" s="121" t="s">
        <v>177</v>
      </c>
      <c r="N398" s="122">
        <v>40</v>
      </c>
      <c r="O398" s="123" t="s">
        <v>78</v>
      </c>
      <c r="P398" s="17" t="s">
        <v>196</v>
      </c>
      <c r="Q398" s="121" t="s">
        <v>179</v>
      </c>
      <c r="R398" s="124">
        <v>3</v>
      </c>
      <c r="S398" s="124">
        <v>3</v>
      </c>
      <c r="T398" s="124">
        <v>0</v>
      </c>
      <c r="U398" s="124">
        <v>0</v>
      </c>
      <c r="V398" s="124">
        <v>0</v>
      </c>
      <c r="W398" s="124">
        <v>3</v>
      </c>
      <c r="X398" s="124">
        <v>2</v>
      </c>
      <c r="Y398" s="125">
        <v>0</v>
      </c>
      <c r="Z398" s="17">
        <v>11</v>
      </c>
      <c r="AA398" s="142"/>
      <c r="AB398" s="127" t="s">
        <v>1229</v>
      </c>
      <c r="AC398" s="227" t="s">
        <v>223</v>
      </c>
      <c r="AD398" s="227">
        <v>3</v>
      </c>
      <c r="AE398" s="227" t="s">
        <v>181</v>
      </c>
      <c r="AF398" s="227">
        <v>1</v>
      </c>
      <c r="AG398" s="227" t="s">
        <v>236</v>
      </c>
      <c r="AH398" s="227" t="s">
        <v>188</v>
      </c>
      <c r="AI398" s="227">
        <v>3</v>
      </c>
      <c r="AJ398" s="227" t="s">
        <v>316</v>
      </c>
      <c r="AK398" s="227">
        <v>1</v>
      </c>
      <c r="AL398" s="227" t="s">
        <v>206</v>
      </c>
      <c r="AM398" s="227" t="s">
        <v>77</v>
      </c>
      <c r="AN398" s="227">
        <v>0</v>
      </c>
      <c r="AO398" s="227" t="s">
        <v>77</v>
      </c>
      <c r="AP398" s="227">
        <v>0</v>
      </c>
      <c r="AQ398" s="227" t="s">
        <v>77</v>
      </c>
      <c r="AR398" s="227" t="s">
        <v>77</v>
      </c>
      <c r="AS398" s="227">
        <v>0</v>
      </c>
      <c r="AT398" s="227" t="s">
        <v>77</v>
      </c>
      <c r="AU398" s="227">
        <v>0</v>
      </c>
      <c r="AV398" s="227" t="s">
        <v>77</v>
      </c>
      <c r="AW398" s="227" t="s">
        <v>218</v>
      </c>
      <c r="AX398" s="227">
        <v>3</v>
      </c>
      <c r="AY398" s="227" t="s">
        <v>187</v>
      </c>
      <c r="AZ398" s="227">
        <v>1</v>
      </c>
      <c r="BA398" s="227" t="s">
        <v>236</v>
      </c>
      <c r="BB398" s="227" t="s">
        <v>258</v>
      </c>
      <c r="BC398" s="227">
        <v>2</v>
      </c>
      <c r="BD398" s="227" t="s">
        <v>229</v>
      </c>
      <c r="BE398" s="227">
        <v>0</v>
      </c>
      <c r="BF398" s="227" t="s">
        <v>236</v>
      </c>
      <c r="BG398" s="227">
        <v>0</v>
      </c>
      <c r="BH398" s="227">
        <v>0</v>
      </c>
      <c r="BI398" s="227">
        <v>0</v>
      </c>
      <c r="BJ398" s="227">
        <v>0</v>
      </c>
      <c r="BK398" s="227">
        <v>0</v>
      </c>
      <c r="BL398" s="17">
        <v>11</v>
      </c>
      <c r="BM398" s="142"/>
      <c r="BN398" s="142"/>
      <c r="BO398" s="142"/>
      <c r="BP398" s="143">
        <v>2024</v>
      </c>
      <c r="BQ398" s="126" t="s">
        <v>171</v>
      </c>
      <c r="BT398" s="221" t="s">
        <v>3427</v>
      </c>
      <c r="BU398" s="118">
        <v>2</v>
      </c>
      <c r="BV398" s="17">
        <v>0</v>
      </c>
      <c r="BW398" s="17">
        <v>1</v>
      </c>
      <c r="BX398" s="17">
        <v>1</v>
      </c>
      <c r="BY398" s="17">
        <v>1</v>
      </c>
      <c r="BZ398" s="17">
        <v>1</v>
      </c>
      <c r="CA398" s="17"/>
      <c r="CB398" s="17">
        <v>6</v>
      </c>
      <c r="CC398" s="121">
        <v>11</v>
      </c>
      <c r="CD398" s="17"/>
      <c r="CE398" s="118">
        <v>0</v>
      </c>
      <c r="CF398" s="17">
        <v>1</v>
      </c>
      <c r="CG398" s="17">
        <v>1</v>
      </c>
      <c r="CH398" s="17">
        <v>0</v>
      </c>
      <c r="CI398" s="17">
        <v>0</v>
      </c>
      <c r="CJ398" s="17">
        <v>0</v>
      </c>
      <c r="CK398" s="17">
        <v>0</v>
      </c>
      <c r="CL398" s="121">
        <v>2</v>
      </c>
      <c r="CM398" s="17" t="s">
        <v>3428</v>
      </c>
      <c r="CN398" s="17" t="s">
        <v>1200</v>
      </c>
      <c r="CO398" s="17" t="s">
        <v>3429</v>
      </c>
      <c r="CP398" s="17">
        <v>1</v>
      </c>
      <c r="CQ398" s="118">
        <v>1</v>
      </c>
      <c r="CR398" s="17">
        <v>1</v>
      </c>
      <c r="CS398" s="124" t="s">
        <v>676</v>
      </c>
      <c r="CT398" s="138" t="s">
        <v>677</v>
      </c>
      <c r="CY398" s="141"/>
      <c r="CZ398" s="140"/>
      <c r="DC398" s="141"/>
      <c r="DD398" s="142"/>
      <c r="DF398" s="137"/>
      <c r="DG398" s="17" t="s">
        <v>2957</v>
      </c>
      <c r="DI398" s="126" t="s">
        <v>2621</v>
      </c>
      <c r="DJ398" s="118">
        <v>18</v>
      </c>
      <c r="DK398" s="118" t="s">
        <v>3242</v>
      </c>
      <c r="DL398" s="141"/>
      <c r="DM398" s="17" t="s">
        <v>3430</v>
      </c>
      <c r="DN398" s="139"/>
      <c r="DQ398" s="141"/>
      <c r="DY398" s="140"/>
      <c r="ED398" s="141"/>
      <c r="EK398" s="140"/>
      <c r="EL398" s="127"/>
      <c r="EM398" s="118">
        <v>70</v>
      </c>
      <c r="EN398" s="17">
        <v>6</v>
      </c>
      <c r="EO398" s="141"/>
      <c r="EP398" s="17">
        <v>59</v>
      </c>
      <c r="EQ398" s="140"/>
      <c r="ER398" s="141"/>
      <c r="EZ398" s="141"/>
      <c r="FB398" s="140"/>
      <c r="FI398" s="141"/>
      <c r="FK398" s="140"/>
      <c r="FZ398" s="141"/>
      <c r="GB398" s="137"/>
      <c r="GH398" s="141"/>
      <c r="GI398" s="137"/>
      <c r="GN398" s="141"/>
      <c r="GO398" s="137"/>
      <c r="GU398" s="141"/>
      <c r="GV398" s="137"/>
      <c r="GW398" s="124"/>
      <c r="GX398" s="124"/>
      <c r="GY398" s="141"/>
      <c r="GZ398" s="140"/>
      <c r="HA398" s="141"/>
      <c r="HC398" s="140"/>
      <c r="HS398" s="141"/>
      <c r="HT398" s="17" t="s">
        <v>3431</v>
      </c>
    </row>
    <row r="399" spans="1:228" s="138" customFormat="1" ht="12">
      <c r="A399" s="118">
        <v>393</v>
      </c>
      <c r="B399" s="17">
        <v>0</v>
      </c>
      <c r="C399" s="17">
        <v>0</v>
      </c>
      <c r="D399" s="139" t="s">
        <v>663</v>
      </c>
      <c r="E399" s="124" t="s">
        <v>1733</v>
      </c>
      <c r="F399" s="17" t="s">
        <v>2394</v>
      </c>
      <c r="G399" s="17" t="s">
        <v>79</v>
      </c>
      <c r="H399" s="119">
        <v>-17.773726</v>
      </c>
      <c r="I399" s="120">
        <v>-63.183898999999997</v>
      </c>
      <c r="J399" s="17" t="s">
        <v>303</v>
      </c>
      <c r="K399" s="17" t="s">
        <v>176</v>
      </c>
      <c r="L399" s="17" t="s">
        <v>304</v>
      </c>
      <c r="M399" s="121" t="s">
        <v>177</v>
      </c>
      <c r="N399" s="122">
        <v>6</v>
      </c>
      <c r="O399" s="123" t="s">
        <v>610</v>
      </c>
      <c r="P399" s="17" t="s">
        <v>178</v>
      </c>
      <c r="Q399" s="121" t="s">
        <v>179</v>
      </c>
      <c r="R399" s="124">
        <v>3</v>
      </c>
      <c r="S399" s="124">
        <v>3</v>
      </c>
      <c r="T399" s="124">
        <v>0</v>
      </c>
      <c r="U399" s="124">
        <v>3</v>
      </c>
      <c r="V399" s="124">
        <v>0</v>
      </c>
      <c r="W399" s="124">
        <v>3</v>
      </c>
      <c r="X399" s="124">
        <v>1</v>
      </c>
      <c r="Y399" s="125">
        <v>0</v>
      </c>
      <c r="Z399" s="17">
        <v>13</v>
      </c>
      <c r="AA399" s="142"/>
      <c r="AB399" s="127" t="s">
        <v>3011</v>
      </c>
      <c r="AC399" s="227" t="s">
        <v>328</v>
      </c>
      <c r="AD399" s="227">
        <v>3</v>
      </c>
      <c r="AE399" s="227" t="s">
        <v>181</v>
      </c>
      <c r="AF399" s="227">
        <v>1</v>
      </c>
      <c r="AG399" s="227" t="s">
        <v>182</v>
      </c>
      <c r="AH399" s="227" t="s">
        <v>183</v>
      </c>
      <c r="AI399" s="227">
        <v>3</v>
      </c>
      <c r="AJ399" s="227" t="s">
        <v>184</v>
      </c>
      <c r="AK399" s="227">
        <v>1</v>
      </c>
      <c r="AL399" s="227" t="s">
        <v>182</v>
      </c>
      <c r="AM399" s="227" t="s">
        <v>185</v>
      </c>
      <c r="AN399" s="227">
        <v>3</v>
      </c>
      <c r="AO399" s="227" t="s">
        <v>184</v>
      </c>
      <c r="AP399" s="227">
        <v>1</v>
      </c>
      <c r="AQ399" s="227" t="s">
        <v>182</v>
      </c>
      <c r="AR399" s="227" t="s">
        <v>77</v>
      </c>
      <c r="AS399" s="227">
        <v>0</v>
      </c>
      <c r="AT399" s="227" t="s">
        <v>77</v>
      </c>
      <c r="AU399" s="227">
        <v>0</v>
      </c>
      <c r="AV399" s="227" t="s">
        <v>77</v>
      </c>
      <c r="AW399" s="227" t="s">
        <v>186</v>
      </c>
      <c r="AX399" s="227">
        <v>3</v>
      </c>
      <c r="AY399" s="227" t="s">
        <v>325</v>
      </c>
      <c r="AZ399" s="227">
        <v>1</v>
      </c>
      <c r="BA399" s="227" t="s">
        <v>189</v>
      </c>
      <c r="BB399" s="227" t="s">
        <v>252</v>
      </c>
      <c r="BC399" s="227">
        <v>1</v>
      </c>
      <c r="BD399" s="227" t="s">
        <v>326</v>
      </c>
      <c r="BE399" s="227">
        <v>0</v>
      </c>
      <c r="BF399" s="227" t="s">
        <v>189</v>
      </c>
      <c r="BG399" s="227">
        <v>0</v>
      </c>
      <c r="BH399" s="227">
        <v>0</v>
      </c>
      <c r="BI399" s="227">
        <v>0</v>
      </c>
      <c r="BJ399" s="227">
        <v>0</v>
      </c>
      <c r="BK399" s="227">
        <v>0</v>
      </c>
      <c r="BL399" s="17">
        <v>13</v>
      </c>
      <c r="BM399" s="142"/>
      <c r="BN399" s="142"/>
      <c r="BO399" s="142"/>
      <c r="BP399" s="143">
        <v>2024</v>
      </c>
      <c r="BQ399" s="126" t="s">
        <v>171</v>
      </c>
      <c r="BT399" s="221" t="s">
        <v>2945</v>
      </c>
      <c r="BU399" s="118">
        <v>2</v>
      </c>
      <c r="BV399" s="17">
        <v>2</v>
      </c>
      <c r="BW399" s="17">
        <v>0</v>
      </c>
      <c r="BX399" s="17">
        <v>0</v>
      </c>
      <c r="BY399" s="17">
        <v>0</v>
      </c>
      <c r="BZ399" s="17">
        <v>1</v>
      </c>
      <c r="CA399" s="17"/>
      <c r="CB399" s="17">
        <v>5</v>
      </c>
      <c r="CC399" s="121">
        <v>13</v>
      </c>
      <c r="CD399" s="17"/>
      <c r="CE399" s="118">
        <v>0</v>
      </c>
      <c r="CF399" s="17">
        <v>0</v>
      </c>
      <c r="CG399" s="17">
        <v>2</v>
      </c>
      <c r="CH399" s="17">
        <v>0</v>
      </c>
      <c r="CI399" s="17">
        <v>0</v>
      </c>
      <c r="CJ399" s="17">
        <v>0</v>
      </c>
      <c r="CK399" s="17">
        <v>0</v>
      </c>
      <c r="CL399" s="121">
        <v>2</v>
      </c>
      <c r="CM399" s="17" t="s">
        <v>2946</v>
      </c>
      <c r="CN399" s="17" t="s">
        <v>1260</v>
      </c>
      <c r="CO399" s="17" t="s">
        <v>2947</v>
      </c>
      <c r="CP399" s="17">
        <v>4</v>
      </c>
      <c r="CQ399" s="118">
        <v>0</v>
      </c>
      <c r="CR399" s="17">
        <v>1</v>
      </c>
      <c r="CS399" s="124"/>
      <c r="CT399" s="138" t="s">
        <v>677</v>
      </c>
      <c r="CY399" s="141"/>
      <c r="CZ399" s="140"/>
      <c r="DC399" s="141"/>
      <c r="DD399" s="142"/>
      <c r="DF399" s="137"/>
      <c r="DG399" s="17" t="s">
        <v>1137</v>
      </c>
      <c r="DI399" s="126" t="s">
        <v>2715</v>
      </c>
      <c r="DJ399" s="118">
        <v>17</v>
      </c>
      <c r="DK399" s="118" t="s">
        <v>2948</v>
      </c>
      <c r="DL399" s="141"/>
      <c r="DM399" s="17" t="s">
        <v>1139</v>
      </c>
      <c r="DN399" s="139"/>
      <c r="DQ399" s="141"/>
      <c r="DY399" s="140"/>
      <c r="ED399" s="141"/>
      <c r="EK399" s="140"/>
      <c r="EL399" s="127"/>
      <c r="EM399" s="118">
        <v>30</v>
      </c>
      <c r="EN399" s="17">
        <v>5</v>
      </c>
      <c r="EO399" s="141"/>
      <c r="EP399" s="17">
        <v>21</v>
      </c>
      <c r="EQ399" s="140"/>
      <c r="ER399" s="141"/>
      <c r="EZ399" s="141"/>
      <c r="FB399" s="140"/>
      <c r="FI399" s="141"/>
      <c r="FK399" s="140"/>
      <c r="FZ399" s="141"/>
      <c r="GB399" s="137"/>
      <c r="GH399" s="141"/>
      <c r="GI399" s="137"/>
      <c r="GN399" s="141"/>
      <c r="GO399" s="137"/>
      <c r="GU399" s="141"/>
      <c r="GV399" s="137"/>
      <c r="GW399" s="124"/>
      <c r="GX399" s="124"/>
      <c r="GY399" s="141"/>
      <c r="GZ399" s="140"/>
      <c r="HA399" s="141"/>
      <c r="HC399" s="140"/>
      <c r="HS399" s="141"/>
      <c r="HT399" s="17" t="s">
        <v>2949</v>
      </c>
    </row>
    <row r="400" spans="1:228" s="138" customFormat="1" ht="12">
      <c r="A400" s="118">
        <v>394</v>
      </c>
      <c r="B400" s="17" t="s">
        <v>1054</v>
      </c>
      <c r="C400" s="17">
        <v>0</v>
      </c>
      <c r="D400" s="139" t="s">
        <v>663</v>
      </c>
      <c r="E400" s="124" t="s">
        <v>1641</v>
      </c>
      <c r="F400" s="17" t="s">
        <v>2395</v>
      </c>
      <c r="G400" s="17" t="s">
        <v>79</v>
      </c>
      <c r="H400" s="119">
        <v>-17.929504000000001</v>
      </c>
      <c r="I400" s="120">
        <v>-67.118399999999994</v>
      </c>
      <c r="J400" s="17">
        <v>0</v>
      </c>
      <c r="K400" s="17" t="s">
        <v>179</v>
      </c>
      <c r="L400" s="17" t="s">
        <v>179</v>
      </c>
      <c r="M400" s="121" t="s">
        <v>1051</v>
      </c>
      <c r="N400" s="122">
        <v>40</v>
      </c>
      <c r="O400" s="123" t="s">
        <v>78</v>
      </c>
      <c r="P400" s="17" t="s">
        <v>202</v>
      </c>
      <c r="Q400" s="121">
        <v>0</v>
      </c>
      <c r="R400" s="124">
        <v>0</v>
      </c>
      <c r="S400" s="124">
        <v>0</v>
      </c>
      <c r="T400" s="124">
        <v>3</v>
      </c>
      <c r="U400" s="124">
        <v>0</v>
      </c>
      <c r="V400" s="124">
        <v>0</v>
      </c>
      <c r="W400" s="124">
        <v>0</v>
      </c>
      <c r="X400" s="124">
        <v>0</v>
      </c>
      <c r="Y400" s="125">
        <v>3</v>
      </c>
      <c r="Z400" s="17">
        <v>6</v>
      </c>
      <c r="AA400" s="142"/>
      <c r="AB400" s="127" t="s">
        <v>853</v>
      </c>
      <c r="AC400" s="227" t="s">
        <v>257</v>
      </c>
      <c r="AD400" s="227">
        <v>3</v>
      </c>
      <c r="AE400" s="227" t="s">
        <v>853</v>
      </c>
      <c r="AF400" s="227">
        <v>1</v>
      </c>
      <c r="AG400" s="227" t="s">
        <v>189</v>
      </c>
      <c r="AH400" s="227" t="s">
        <v>1057</v>
      </c>
      <c r="AI400" s="227">
        <v>0</v>
      </c>
      <c r="AJ400" s="227" t="s">
        <v>854</v>
      </c>
      <c r="AK400" s="227">
        <v>2</v>
      </c>
      <c r="AL400" s="227" t="s">
        <v>189</v>
      </c>
      <c r="AM400" s="227" t="s">
        <v>77</v>
      </c>
      <c r="AN400" s="227">
        <v>0</v>
      </c>
      <c r="AO400" s="227" t="s">
        <v>77</v>
      </c>
      <c r="AP400" s="227">
        <v>2</v>
      </c>
      <c r="AQ400" s="227" t="s">
        <v>77</v>
      </c>
      <c r="AR400" s="227" t="s">
        <v>77</v>
      </c>
      <c r="AS400" s="227">
        <v>0</v>
      </c>
      <c r="AT400" s="227" t="s">
        <v>77</v>
      </c>
      <c r="AU400" s="227">
        <v>0</v>
      </c>
      <c r="AV400" s="227" t="s">
        <v>77</v>
      </c>
      <c r="AW400" s="227" t="s">
        <v>77</v>
      </c>
      <c r="AX400" s="227">
        <v>0</v>
      </c>
      <c r="AY400" s="227" t="s">
        <v>77</v>
      </c>
      <c r="AZ400" s="227">
        <v>0</v>
      </c>
      <c r="BA400" s="227" t="s">
        <v>77</v>
      </c>
      <c r="BB400" s="227" t="s">
        <v>77</v>
      </c>
      <c r="BC400" s="227">
        <v>0</v>
      </c>
      <c r="BD400" s="227" t="s">
        <v>77</v>
      </c>
      <c r="BE400" s="227">
        <v>0</v>
      </c>
      <c r="BF400" s="227" t="s">
        <v>77</v>
      </c>
      <c r="BG400" s="227" t="s">
        <v>749</v>
      </c>
      <c r="BH400" s="227">
        <v>3</v>
      </c>
      <c r="BI400" s="227" t="s">
        <v>325</v>
      </c>
      <c r="BJ400" s="227">
        <v>1</v>
      </c>
      <c r="BK400" s="227" t="s">
        <v>189</v>
      </c>
      <c r="BL400" s="17">
        <v>6</v>
      </c>
      <c r="BM400" s="142"/>
      <c r="BN400" s="142"/>
      <c r="BO400" s="142"/>
      <c r="BP400" s="143">
        <v>2024</v>
      </c>
      <c r="BQ400" s="126" t="s">
        <v>171</v>
      </c>
      <c r="BT400" s="221" t="s">
        <v>3432</v>
      </c>
      <c r="BU400" s="118">
        <v>0</v>
      </c>
      <c r="BV400" s="17">
        <v>0</v>
      </c>
      <c r="BW400" s="17">
        <v>0</v>
      </c>
      <c r="BX400" s="17">
        <v>0</v>
      </c>
      <c r="BY400" s="17">
        <v>1</v>
      </c>
      <c r="BZ400" s="17">
        <v>0</v>
      </c>
      <c r="CA400" s="17"/>
      <c r="CB400" s="17">
        <v>1</v>
      </c>
      <c r="CC400" s="121">
        <v>6</v>
      </c>
      <c r="CD400" s="17"/>
      <c r="CE400" s="118">
        <v>2</v>
      </c>
      <c r="CF400" s="17">
        <v>0</v>
      </c>
      <c r="CG400" s="17">
        <v>0</v>
      </c>
      <c r="CH400" s="17">
        <v>0</v>
      </c>
      <c r="CI400" s="17">
        <v>0</v>
      </c>
      <c r="CJ400" s="17">
        <v>2</v>
      </c>
      <c r="CK400" s="17">
        <v>0</v>
      </c>
      <c r="CL400" s="121">
        <v>4</v>
      </c>
      <c r="CM400" s="17" t="s">
        <v>3433</v>
      </c>
      <c r="CN400" s="17" t="s">
        <v>1107</v>
      </c>
      <c r="CO400" s="17" t="s">
        <v>1544</v>
      </c>
      <c r="CP400" s="17">
        <v>1</v>
      </c>
      <c r="CQ400" s="118">
        <v>0</v>
      </c>
      <c r="CR400" s="17">
        <v>0</v>
      </c>
      <c r="CS400" s="124"/>
      <c r="CY400" s="141"/>
      <c r="CZ400" s="140"/>
      <c r="DC400" s="141"/>
      <c r="DD400" s="142"/>
      <c r="DF400" s="137"/>
      <c r="DG400" s="17" t="s">
        <v>1224</v>
      </c>
      <c r="DI400" s="126" t="s">
        <v>3434</v>
      </c>
      <c r="DJ400" s="118">
        <v>1</v>
      </c>
      <c r="DK400" s="118" t="s">
        <v>1477</v>
      </c>
      <c r="DL400" s="141"/>
      <c r="DM400" s="17" t="s">
        <v>3252</v>
      </c>
      <c r="DN400" s="139"/>
      <c r="DQ400" s="141"/>
      <c r="DY400" s="140"/>
      <c r="ED400" s="141"/>
      <c r="EK400" s="140"/>
      <c r="EL400" s="127"/>
      <c r="EM400" s="118">
        <v>70</v>
      </c>
      <c r="EN400" s="17">
        <v>1</v>
      </c>
      <c r="EO400" s="141"/>
      <c r="EP400" s="17">
        <v>59</v>
      </c>
      <c r="EQ400" s="140"/>
      <c r="ER400" s="141"/>
      <c r="EZ400" s="141"/>
      <c r="FB400" s="140"/>
      <c r="FI400" s="141"/>
      <c r="FK400" s="140"/>
      <c r="FZ400" s="141"/>
      <c r="GB400" s="137"/>
      <c r="GH400" s="141"/>
      <c r="GI400" s="137"/>
      <c r="GN400" s="141"/>
      <c r="GO400" s="137"/>
      <c r="GU400" s="141"/>
      <c r="GV400" s="137"/>
      <c r="GW400" s="124"/>
      <c r="GX400" s="124"/>
      <c r="GY400" s="141"/>
      <c r="GZ400" s="140"/>
      <c r="HA400" s="141"/>
      <c r="HC400" s="140"/>
      <c r="HS400" s="141"/>
      <c r="HT400" s="17" t="s">
        <v>3435</v>
      </c>
    </row>
    <row r="401" spans="1:246" s="138" customFormat="1" ht="12">
      <c r="A401" s="118">
        <v>395</v>
      </c>
      <c r="B401" s="17" t="s">
        <v>1054</v>
      </c>
      <c r="C401" s="17">
        <v>0</v>
      </c>
      <c r="D401" s="139" t="s">
        <v>663</v>
      </c>
      <c r="E401" s="124" t="s">
        <v>1648</v>
      </c>
      <c r="F401" s="17" t="s">
        <v>2396</v>
      </c>
      <c r="G401" s="17" t="s">
        <v>79</v>
      </c>
      <c r="H401" s="119">
        <v>-19.579297</v>
      </c>
      <c r="I401" s="120">
        <v>-65.763616999999996</v>
      </c>
      <c r="J401" s="17">
        <v>0</v>
      </c>
      <c r="K401" s="17" t="s">
        <v>179</v>
      </c>
      <c r="L401" s="17" t="s">
        <v>179</v>
      </c>
      <c r="M401" s="121" t="s">
        <v>1064</v>
      </c>
      <c r="N401" s="122">
        <v>10</v>
      </c>
      <c r="O401" s="123" t="s">
        <v>78</v>
      </c>
      <c r="P401" s="17" t="s">
        <v>202</v>
      </c>
      <c r="Q401" s="121">
        <v>0</v>
      </c>
      <c r="R401" s="124">
        <v>0</v>
      </c>
      <c r="S401" s="124">
        <v>0</v>
      </c>
      <c r="T401" s="124">
        <v>3</v>
      </c>
      <c r="U401" s="124">
        <v>0</v>
      </c>
      <c r="V401" s="124">
        <v>0</v>
      </c>
      <c r="W401" s="124">
        <v>0</v>
      </c>
      <c r="X401" s="124">
        <v>0</v>
      </c>
      <c r="Y401" s="125">
        <v>3</v>
      </c>
      <c r="Z401" s="17">
        <v>6</v>
      </c>
      <c r="AA401" s="142"/>
      <c r="AB401" s="127" t="s">
        <v>781</v>
      </c>
      <c r="AC401" s="227" t="s">
        <v>257</v>
      </c>
      <c r="AD401" s="227">
        <v>3</v>
      </c>
      <c r="AE401" s="227" t="s">
        <v>781</v>
      </c>
      <c r="AF401" s="227">
        <v>1</v>
      </c>
      <c r="AG401" s="227" t="s">
        <v>189</v>
      </c>
      <c r="AH401" s="227" t="s">
        <v>1057</v>
      </c>
      <c r="AI401" s="227">
        <v>0</v>
      </c>
      <c r="AJ401" s="227" t="s">
        <v>782</v>
      </c>
      <c r="AK401" s="227">
        <v>1</v>
      </c>
      <c r="AL401" s="227" t="s">
        <v>189</v>
      </c>
      <c r="AM401" s="227" t="s">
        <v>77</v>
      </c>
      <c r="AN401" s="227">
        <v>0</v>
      </c>
      <c r="AO401" s="227" t="s">
        <v>77</v>
      </c>
      <c r="AP401" s="227">
        <v>1</v>
      </c>
      <c r="AQ401" s="227" t="s">
        <v>77</v>
      </c>
      <c r="AR401" s="227" t="s">
        <v>77</v>
      </c>
      <c r="AS401" s="227">
        <v>0</v>
      </c>
      <c r="AT401" s="227" t="s">
        <v>77</v>
      </c>
      <c r="AU401" s="227">
        <v>0</v>
      </c>
      <c r="AV401" s="227" t="s">
        <v>77</v>
      </c>
      <c r="AW401" s="227" t="s">
        <v>77</v>
      </c>
      <c r="AX401" s="227">
        <v>0</v>
      </c>
      <c r="AY401" s="227" t="s">
        <v>77</v>
      </c>
      <c r="AZ401" s="227">
        <v>0</v>
      </c>
      <c r="BA401" s="227" t="s">
        <v>77</v>
      </c>
      <c r="BB401" s="227" t="s">
        <v>77</v>
      </c>
      <c r="BC401" s="227">
        <v>0</v>
      </c>
      <c r="BD401" s="227" t="s">
        <v>77</v>
      </c>
      <c r="BE401" s="227">
        <v>0</v>
      </c>
      <c r="BF401" s="227" t="s">
        <v>77</v>
      </c>
      <c r="BG401" s="227" t="s">
        <v>749</v>
      </c>
      <c r="BH401" s="227">
        <v>3</v>
      </c>
      <c r="BI401" s="227" t="s">
        <v>782</v>
      </c>
      <c r="BJ401" s="227">
        <v>0</v>
      </c>
      <c r="BK401" s="227" t="s">
        <v>189</v>
      </c>
      <c r="BL401" s="17">
        <v>6</v>
      </c>
      <c r="BM401" s="142"/>
      <c r="BN401" s="142"/>
      <c r="BO401" s="142"/>
      <c r="BP401" s="143">
        <v>2024</v>
      </c>
      <c r="BQ401" s="126" t="s">
        <v>171</v>
      </c>
      <c r="BT401" s="221" t="s">
        <v>3436</v>
      </c>
      <c r="BU401" s="118">
        <v>0</v>
      </c>
      <c r="BV401" s="17">
        <v>0</v>
      </c>
      <c r="BW401" s="17">
        <v>0</v>
      </c>
      <c r="BX401" s="17">
        <v>0</v>
      </c>
      <c r="BY401" s="17">
        <v>1</v>
      </c>
      <c r="BZ401" s="17">
        <v>1</v>
      </c>
      <c r="CA401" s="17"/>
      <c r="CB401" s="17">
        <v>2</v>
      </c>
      <c r="CC401" s="121">
        <v>6</v>
      </c>
      <c r="CD401" s="17"/>
      <c r="CE401" s="118">
        <v>0</v>
      </c>
      <c r="CF401" s="17">
        <v>0</v>
      </c>
      <c r="CG401" s="17">
        <v>0</v>
      </c>
      <c r="CH401" s="17">
        <v>1</v>
      </c>
      <c r="CI401" s="17">
        <v>0</v>
      </c>
      <c r="CJ401" s="17">
        <v>1</v>
      </c>
      <c r="CK401" s="17">
        <v>0</v>
      </c>
      <c r="CL401" s="121">
        <v>2</v>
      </c>
      <c r="CM401" s="17" t="s">
        <v>3437</v>
      </c>
      <c r="CN401" s="17" t="s">
        <v>1107</v>
      </c>
      <c r="CO401" s="17" t="s">
        <v>3438</v>
      </c>
      <c r="CP401" s="17">
        <v>1</v>
      </c>
      <c r="CQ401" s="118">
        <v>0</v>
      </c>
      <c r="CR401" s="17">
        <v>1</v>
      </c>
      <c r="CS401" s="124"/>
      <c r="CT401" s="138" t="s">
        <v>677</v>
      </c>
      <c r="CY401" s="141"/>
      <c r="CZ401" s="140"/>
      <c r="DC401" s="141"/>
      <c r="DD401" s="142"/>
      <c r="DF401" s="137"/>
      <c r="DG401" s="17" t="s">
        <v>1110</v>
      </c>
      <c r="DI401" s="126" t="s">
        <v>2651</v>
      </c>
      <c r="DJ401" s="118">
        <v>28</v>
      </c>
      <c r="DK401" s="118" t="s">
        <v>2985</v>
      </c>
      <c r="DL401" s="141"/>
      <c r="DM401" s="17" t="s">
        <v>1112</v>
      </c>
      <c r="DN401" s="139"/>
      <c r="DQ401" s="141"/>
      <c r="DY401" s="140"/>
      <c r="ED401" s="141"/>
      <c r="EK401" s="140"/>
      <c r="EL401" s="127"/>
      <c r="EM401" s="118">
        <v>30</v>
      </c>
      <c r="EN401" s="17">
        <v>2</v>
      </c>
      <c r="EO401" s="141"/>
      <c r="EP401" s="17">
        <v>25</v>
      </c>
      <c r="EQ401" s="140"/>
      <c r="ER401" s="141"/>
      <c r="EZ401" s="141"/>
      <c r="FB401" s="140"/>
      <c r="FI401" s="141"/>
      <c r="FK401" s="140"/>
      <c r="FZ401" s="141"/>
      <c r="GB401" s="137"/>
      <c r="GH401" s="141"/>
      <c r="GI401" s="137"/>
      <c r="GN401" s="141"/>
      <c r="GO401" s="137"/>
      <c r="GU401" s="141"/>
      <c r="GV401" s="137"/>
      <c r="GW401" s="124"/>
      <c r="GX401" s="124"/>
      <c r="GY401" s="141"/>
      <c r="GZ401" s="140"/>
      <c r="HA401" s="141"/>
      <c r="HC401" s="140"/>
      <c r="HS401" s="141"/>
      <c r="HT401" s="17" t="s">
        <v>3439</v>
      </c>
    </row>
    <row r="402" spans="1:246" s="138" customFormat="1" ht="12">
      <c r="A402" s="118">
        <v>396</v>
      </c>
      <c r="B402" s="17" t="s">
        <v>2397</v>
      </c>
      <c r="C402" s="17">
        <v>0</v>
      </c>
      <c r="D402" s="139" t="s">
        <v>663</v>
      </c>
      <c r="E402" s="124" t="s">
        <v>1775</v>
      </c>
      <c r="F402" s="17" t="s">
        <v>2398</v>
      </c>
      <c r="G402" s="17" t="s">
        <v>79</v>
      </c>
      <c r="H402" s="119">
        <v>-17.100795000000002</v>
      </c>
      <c r="I402" s="120">
        <v>-63.238841999999998</v>
      </c>
      <c r="J402" s="17" t="s">
        <v>310</v>
      </c>
      <c r="K402" s="17" t="s">
        <v>881</v>
      </c>
      <c r="L402" s="17" t="s">
        <v>305</v>
      </c>
      <c r="M402" s="121" t="s">
        <v>177</v>
      </c>
      <c r="N402" s="122">
        <v>25</v>
      </c>
      <c r="O402" s="123" t="s">
        <v>78</v>
      </c>
      <c r="P402" s="17" t="s">
        <v>202</v>
      </c>
      <c r="Q402" s="121" t="s">
        <v>77</v>
      </c>
      <c r="R402" s="124">
        <v>0</v>
      </c>
      <c r="S402" s="124">
        <v>3</v>
      </c>
      <c r="T402" s="124">
        <v>0</v>
      </c>
      <c r="U402" s="124">
        <v>0</v>
      </c>
      <c r="V402" s="124">
        <v>3</v>
      </c>
      <c r="W402" s="124">
        <v>3</v>
      </c>
      <c r="X402" s="124">
        <v>0</v>
      </c>
      <c r="Y402" s="125">
        <v>0</v>
      </c>
      <c r="Z402" s="17">
        <v>9</v>
      </c>
      <c r="AA402" s="142"/>
      <c r="AB402" s="127" t="s">
        <v>248</v>
      </c>
      <c r="AC402" s="227" t="s">
        <v>77</v>
      </c>
      <c r="AD402" s="227">
        <v>0</v>
      </c>
      <c r="AE402" s="227" t="s">
        <v>77</v>
      </c>
      <c r="AF402" s="227">
        <v>0</v>
      </c>
      <c r="AG402" s="227" t="s">
        <v>77</v>
      </c>
      <c r="AH402" s="227" t="s">
        <v>257</v>
      </c>
      <c r="AI402" s="227">
        <v>3</v>
      </c>
      <c r="AJ402" s="227" t="s">
        <v>248</v>
      </c>
      <c r="AK402" s="227">
        <v>1</v>
      </c>
      <c r="AL402" s="227" t="s">
        <v>189</v>
      </c>
      <c r="AM402" s="227" t="s">
        <v>77</v>
      </c>
      <c r="AN402" s="227">
        <v>0</v>
      </c>
      <c r="AO402" s="227" t="s">
        <v>77</v>
      </c>
      <c r="AP402" s="227">
        <v>0</v>
      </c>
      <c r="AQ402" s="227" t="s">
        <v>77</v>
      </c>
      <c r="AR402" s="227" t="s">
        <v>198</v>
      </c>
      <c r="AS402" s="227">
        <v>3</v>
      </c>
      <c r="AT402" s="227" t="s">
        <v>249</v>
      </c>
      <c r="AU402" s="227">
        <v>0</v>
      </c>
      <c r="AV402" s="227" t="s">
        <v>189</v>
      </c>
      <c r="AW402" s="227" t="s">
        <v>221</v>
      </c>
      <c r="AX402" s="227">
        <v>3</v>
      </c>
      <c r="AY402" s="227" t="s">
        <v>249</v>
      </c>
      <c r="AZ402" s="227">
        <v>0</v>
      </c>
      <c r="BA402" s="227" t="s">
        <v>77</v>
      </c>
      <c r="BB402" s="227" t="s">
        <v>77</v>
      </c>
      <c r="BC402" s="227">
        <v>0</v>
      </c>
      <c r="BD402" s="227" t="s">
        <v>77</v>
      </c>
      <c r="BE402" s="227">
        <v>0</v>
      </c>
      <c r="BF402" s="227" t="s">
        <v>77</v>
      </c>
      <c r="BG402" s="227">
        <v>0</v>
      </c>
      <c r="BH402" s="227">
        <v>0</v>
      </c>
      <c r="BI402" s="227">
        <v>0</v>
      </c>
      <c r="BJ402" s="227">
        <v>0</v>
      </c>
      <c r="BK402" s="227">
        <v>0</v>
      </c>
      <c r="BL402" s="17">
        <v>9</v>
      </c>
      <c r="BM402" s="142"/>
      <c r="BN402" s="142"/>
      <c r="BO402" s="142"/>
      <c r="BP402" s="143">
        <v>2024</v>
      </c>
      <c r="BQ402" s="126" t="s">
        <v>172</v>
      </c>
      <c r="BT402" s="221" t="s">
        <v>3335</v>
      </c>
      <c r="BU402" s="118">
        <v>0</v>
      </c>
      <c r="BV402" s="17">
        <v>3</v>
      </c>
      <c r="BW402" s="17">
        <v>0</v>
      </c>
      <c r="BX402" s="17">
        <v>0</v>
      </c>
      <c r="BY402" s="17">
        <v>0</v>
      </c>
      <c r="BZ402" s="17">
        <v>0</v>
      </c>
      <c r="CA402" s="17"/>
      <c r="CB402" s="17">
        <v>3</v>
      </c>
      <c r="CC402" s="121">
        <v>9</v>
      </c>
      <c r="CD402" s="17"/>
      <c r="CE402" s="118">
        <v>0</v>
      </c>
      <c r="CF402" s="17">
        <v>0</v>
      </c>
      <c r="CG402" s="17">
        <v>2</v>
      </c>
      <c r="CH402" s="17">
        <v>0</v>
      </c>
      <c r="CI402" s="17">
        <v>0</v>
      </c>
      <c r="CJ402" s="17">
        <v>1</v>
      </c>
      <c r="CK402" s="17">
        <v>0</v>
      </c>
      <c r="CL402" s="121">
        <v>3</v>
      </c>
      <c r="CM402" s="17" t="s">
        <v>1088</v>
      </c>
      <c r="CN402" s="17" t="s">
        <v>1089</v>
      </c>
      <c r="CO402" s="17" t="s">
        <v>1090</v>
      </c>
      <c r="CP402" s="17">
        <v>4</v>
      </c>
      <c r="CQ402" s="118">
        <v>0</v>
      </c>
      <c r="CR402" s="17">
        <v>0</v>
      </c>
      <c r="CS402" s="124"/>
      <c r="CY402" s="141"/>
      <c r="CZ402" s="140"/>
      <c r="DC402" s="141"/>
      <c r="DD402" s="142"/>
      <c r="DF402" s="137"/>
      <c r="DG402" s="17" t="s">
        <v>1092</v>
      </c>
      <c r="DI402" s="126" t="s">
        <v>2778</v>
      </c>
      <c r="DJ402" s="118">
        <v>27</v>
      </c>
      <c r="DK402" s="118" t="s">
        <v>335</v>
      </c>
      <c r="DL402" s="141"/>
      <c r="DM402" s="17" t="s">
        <v>1094</v>
      </c>
      <c r="DN402" s="139"/>
      <c r="DQ402" s="141"/>
      <c r="DY402" s="140"/>
      <c r="ED402" s="141"/>
      <c r="EK402" s="140"/>
      <c r="EL402" s="127"/>
      <c r="EM402" s="118">
        <v>50</v>
      </c>
      <c r="EN402" s="17">
        <v>3</v>
      </c>
      <c r="EO402" s="141"/>
      <c r="EP402" s="17">
        <v>42</v>
      </c>
      <c r="EQ402" s="140"/>
      <c r="ER402" s="141"/>
      <c r="EZ402" s="141"/>
      <c r="FB402" s="140"/>
      <c r="FI402" s="141"/>
      <c r="FK402" s="140"/>
      <c r="FZ402" s="141"/>
      <c r="GB402" s="137"/>
      <c r="GH402" s="141"/>
      <c r="GI402" s="137"/>
      <c r="GN402" s="141"/>
      <c r="GO402" s="137"/>
      <c r="GU402" s="141"/>
      <c r="GV402" s="137"/>
      <c r="GW402" s="124"/>
      <c r="GX402" s="124"/>
      <c r="GY402" s="141"/>
      <c r="GZ402" s="140"/>
      <c r="HA402" s="141"/>
      <c r="HC402" s="140"/>
      <c r="HS402" s="141"/>
      <c r="HT402" s="17" t="s">
        <v>1577</v>
      </c>
    </row>
    <row r="403" spans="1:246" s="138" customFormat="1" ht="12">
      <c r="A403" s="118">
        <v>397</v>
      </c>
      <c r="B403" s="17" t="s">
        <v>1054</v>
      </c>
      <c r="C403" s="17">
        <v>0</v>
      </c>
      <c r="D403" s="139" t="s">
        <v>663</v>
      </c>
      <c r="E403" s="124" t="s">
        <v>1667</v>
      </c>
      <c r="F403" s="17" t="s">
        <v>2399</v>
      </c>
      <c r="G403" s="17" t="s">
        <v>79</v>
      </c>
      <c r="H403" s="119">
        <v>-17.973635000000002</v>
      </c>
      <c r="I403" s="120">
        <v>-67.107055000000003</v>
      </c>
      <c r="J403" s="17">
        <v>0</v>
      </c>
      <c r="K403" s="17" t="s">
        <v>179</v>
      </c>
      <c r="L403" s="17" t="s">
        <v>179</v>
      </c>
      <c r="M403" s="121" t="s">
        <v>1051</v>
      </c>
      <c r="N403" s="122">
        <v>6</v>
      </c>
      <c r="O403" s="123" t="s">
        <v>610</v>
      </c>
      <c r="P403" s="17" t="s">
        <v>202</v>
      </c>
      <c r="Q403" s="121">
        <v>0</v>
      </c>
      <c r="R403" s="124">
        <v>0</v>
      </c>
      <c r="S403" s="124">
        <v>3</v>
      </c>
      <c r="T403" s="124">
        <v>0</v>
      </c>
      <c r="U403" s="124">
        <v>0</v>
      </c>
      <c r="V403" s="124">
        <v>0</v>
      </c>
      <c r="W403" s="124">
        <v>0</v>
      </c>
      <c r="X403" s="124">
        <v>0</v>
      </c>
      <c r="Y403" s="125">
        <v>3</v>
      </c>
      <c r="Z403" s="17">
        <v>6</v>
      </c>
      <c r="AA403" s="142"/>
      <c r="AB403" s="127" t="s">
        <v>929</v>
      </c>
      <c r="AC403" s="227" t="s">
        <v>77</v>
      </c>
      <c r="AD403" s="227">
        <v>0</v>
      </c>
      <c r="AE403" s="227" t="s">
        <v>77</v>
      </c>
      <c r="AF403" s="227">
        <v>0</v>
      </c>
      <c r="AG403" s="227" t="s">
        <v>77</v>
      </c>
      <c r="AH403" s="227" t="s">
        <v>257</v>
      </c>
      <c r="AI403" s="227">
        <v>3</v>
      </c>
      <c r="AJ403" s="227" t="s">
        <v>929</v>
      </c>
      <c r="AK403" s="227">
        <v>2</v>
      </c>
      <c r="AL403" s="227" t="s">
        <v>189</v>
      </c>
      <c r="AM403" s="227" t="s">
        <v>77</v>
      </c>
      <c r="AN403" s="227">
        <v>0</v>
      </c>
      <c r="AO403" s="227" t="s">
        <v>77</v>
      </c>
      <c r="AP403" s="227">
        <v>2</v>
      </c>
      <c r="AQ403" s="227" t="s">
        <v>77</v>
      </c>
      <c r="AR403" s="227" t="s">
        <v>77</v>
      </c>
      <c r="AS403" s="227">
        <v>0</v>
      </c>
      <c r="AT403" s="227" t="s">
        <v>77</v>
      </c>
      <c r="AU403" s="227">
        <v>0</v>
      </c>
      <c r="AV403" s="227" t="s">
        <v>77</v>
      </c>
      <c r="AW403" s="227" t="s">
        <v>77</v>
      </c>
      <c r="AX403" s="227">
        <v>0</v>
      </c>
      <c r="AY403" s="227" t="s">
        <v>77</v>
      </c>
      <c r="AZ403" s="227">
        <v>0</v>
      </c>
      <c r="BA403" s="227" t="s">
        <v>77</v>
      </c>
      <c r="BB403" s="227" t="s">
        <v>77</v>
      </c>
      <c r="BC403" s="227">
        <v>0</v>
      </c>
      <c r="BD403" s="227" t="s">
        <v>77</v>
      </c>
      <c r="BE403" s="227">
        <v>0</v>
      </c>
      <c r="BF403" s="227" t="s">
        <v>77</v>
      </c>
      <c r="BG403" s="227" t="s">
        <v>749</v>
      </c>
      <c r="BH403" s="227">
        <v>3</v>
      </c>
      <c r="BI403" s="227" t="s">
        <v>325</v>
      </c>
      <c r="BJ403" s="227">
        <v>1</v>
      </c>
      <c r="BK403" s="227" t="s">
        <v>189</v>
      </c>
      <c r="BL403" s="17">
        <v>6</v>
      </c>
      <c r="BM403" s="142"/>
      <c r="BN403" s="142"/>
      <c r="BO403" s="142"/>
      <c r="BP403" s="143">
        <v>2024</v>
      </c>
      <c r="BQ403" s="126" t="s">
        <v>172</v>
      </c>
      <c r="BT403" s="221" t="s">
        <v>3440</v>
      </c>
      <c r="BU403" s="118">
        <v>0</v>
      </c>
      <c r="BV403" s="17">
        <v>0</v>
      </c>
      <c r="BW403" s="17">
        <v>0</v>
      </c>
      <c r="BX403" s="17">
        <v>0</v>
      </c>
      <c r="BY403" s="17">
        <v>1</v>
      </c>
      <c r="BZ403" s="17">
        <v>1</v>
      </c>
      <c r="CA403" s="17"/>
      <c r="CB403" s="17">
        <v>2</v>
      </c>
      <c r="CC403" s="121">
        <v>6</v>
      </c>
      <c r="CD403" s="17"/>
      <c r="CE403" s="118">
        <v>0</v>
      </c>
      <c r="CF403" s="17">
        <v>0</v>
      </c>
      <c r="CG403" s="17">
        <v>0</v>
      </c>
      <c r="CH403" s="17">
        <v>1</v>
      </c>
      <c r="CI403" s="17">
        <v>0</v>
      </c>
      <c r="CJ403" s="17">
        <v>2</v>
      </c>
      <c r="CK403" s="17">
        <v>0</v>
      </c>
      <c r="CL403" s="121">
        <v>3</v>
      </c>
      <c r="CM403" s="17" t="s">
        <v>3441</v>
      </c>
      <c r="CN403" s="17" t="s">
        <v>1107</v>
      </c>
      <c r="CO403" s="17" t="s">
        <v>3182</v>
      </c>
      <c r="CP403" s="17">
        <v>1</v>
      </c>
      <c r="CQ403" s="118">
        <v>0</v>
      </c>
      <c r="CR403" s="17">
        <v>1</v>
      </c>
      <c r="CS403" s="124"/>
      <c r="CT403" s="138" t="s">
        <v>677</v>
      </c>
      <c r="CY403" s="141"/>
      <c r="CZ403" s="140"/>
      <c r="DC403" s="141"/>
      <c r="DD403" s="142"/>
      <c r="DF403" s="137"/>
      <c r="DG403" s="17" t="s">
        <v>1110</v>
      </c>
      <c r="DI403" s="126" t="s">
        <v>2647</v>
      </c>
      <c r="DJ403" s="118">
        <v>8</v>
      </c>
      <c r="DK403" s="118" t="s">
        <v>2985</v>
      </c>
      <c r="DL403" s="141"/>
      <c r="DM403" s="17" t="s">
        <v>1454</v>
      </c>
      <c r="DN403" s="139"/>
      <c r="DQ403" s="141"/>
      <c r="DY403" s="140"/>
      <c r="ED403" s="141"/>
      <c r="EK403" s="140"/>
      <c r="EL403" s="127"/>
      <c r="EM403" s="118">
        <v>30</v>
      </c>
      <c r="EN403" s="17">
        <v>2</v>
      </c>
      <c r="EO403" s="141"/>
      <c r="EP403" s="17">
        <v>21</v>
      </c>
      <c r="EQ403" s="140"/>
      <c r="ER403" s="141"/>
      <c r="EZ403" s="141"/>
      <c r="FB403" s="140"/>
      <c r="FI403" s="141"/>
      <c r="FK403" s="140"/>
      <c r="FZ403" s="141"/>
      <c r="GB403" s="137"/>
      <c r="GH403" s="141"/>
      <c r="GI403" s="137"/>
      <c r="GN403" s="141"/>
      <c r="GO403" s="137"/>
      <c r="GU403" s="141"/>
      <c r="GV403" s="137"/>
      <c r="GW403" s="124"/>
      <c r="GX403" s="124"/>
      <c r="GY403" s="141"/>
      <c r="GZ403" s="140"/>
      <c r="HA403" s="141"/>
      <c r="HC403" s="140"/>
      <c r="HS403" s="141"/>
      <c r="HT403" s="17" t="s">
        <v>3442</v>
      </c>
    </row>
    <row r="404" spans="1:246" s="138" customFormat="1" ht="12">
      <c r="A404" s="118">
        <v>398</v>
      </c>
      <c r="B404" s="17" t="s">
        <v>670</v>
      </c>
      <c r="C404" s="17">
        <v>0</v>
      </c>
      <c r="D404" s="139" t="s">
        <v>663</v>
      </c>
      <c r="E404" s="124" t="s">
        <v>1626</v>
      </c>
      <c r="F404" s="17" t="s">
        <v>2400</v>
      </c>
      <c r="G404" s="17" t="s">
        <v>79</v>
      </c>
      <c r="H404" s="119">
        <v>-17.763407000000001</v>
      </c>
      <c r="I404" s="120">
        <v>-63.184159999999999</v>
      </c>
      <c r="J404" s="17" t="s">
        <v>303</v>
      </c>
      <c r="K404" s="17" t="s">
        <v>176</v>
      </c>
      <c r="L404" s="17" t="s">
        <v>304</v>
      </c>
      <c r="M404" s="121" t="s">
        <v>177</v>
      </c>
      <c r="N404" s="122">
        <v>25</v>
      </c>
      <c r="O404" s="123" t="s">
        <v>78</v>
      </c>
      <c r="P404" s="17" t="s">
        <v>196</v>
      </c>
      <c r="Q404" s="121" t="s">
        <v>179</v>
      </c>
      <c r="R404" s="124">
        <v>3</v>
      </c>
      <c r="S404" s="124">
        <v>3</v>
      </c>
      <c r="T404" s="124">
        <v>0</v>
      </c>
      <c r="U404" s="124">
        <v>0</v>
      </c>
      <c r="V404" s="124">
        <v>0</v>
      </c>
      <c r="W404" s="124">
        <v>3</v>
      </c>
      <c r="X404" s="124">
        <v>3</v>
      </c>
      <c r="Y404" s="125">
        <v>0</v>
      </c>
      <c r="Z404" s="17">
        <v>12</v>
      </c>
      <c r="AA404" s="142"/>
      <c r="AB404" s="127" t="s">
        <v>191</v>
      </c>
      <c r="AC404" s="227" t="s">
        <v>223</v>
      </c>
      <c r="AD404" s="227">
        <v>3</v>
      </c>
      <c r="AE404" s="227" t="s">
        <v>181</v>
      </c>
      <c r="AF404" s="227">
        <v>1</v>
      </c>
      <c r="AG404" s="227" t="s">
        <v>211</v>
      </c>
      <c r="AH404" s="227" t="s">
        <v>222</v>
      </c>
      <c r="AI404" s="227">
        <v>3</v>
      </c>
      <c r="AJ404" s="227" t="s">
        <v>184</v>
      </c>
      <c r="AK404" s="227">
        <v>1</v>
      </c>
      <c r="AL404" s="227" t="s">
        <v>211</v>
      </c>
      <c r="AM404" s="227" t="s">
        <v>77</v>
      </c>
      <c r="AN404" s="227">
        <v>0</v>
      </c>
      <c r="AO404" s="227" t="s">
        <v>77</v>
      </c>
      <c r="AP404" s="227">
        <v>0</v>
      </c>
      <c r="AQ404" s="227" t="s">
        <v>77</v>
      </c>
      <c r="AR404" s="227" t="s">
        <v>77</v>
      </c>
      <c r="AS404" s="227">
        <v>0</v>
      </c>
      <c r="AT404" s="227" t="s">
        <v>77</v>
      </c>
      <c r="AU404" s="227">
        <v>0</v>
      </c>
      <c r="AV404" s="227" t="s">
        <v>77</v>
      </c>
      <c r="AW404" s="227" t="s">
        <v>218</v>
      </c>
      <c r="AX404" s="227">
        <v>3</v>
      </c>
      <c r="AY404" s="227" t="s">
        <v>187</v>
      </c>
      <c r="AZ404" s="227">
        <v>1</v>
      </c>
      <c r="BA404" s="227" t="s">
        <v>211</v>
      </c>
      <c r="BB404" s="227" t="s">
        <v>675</v>
      </c>
      <c r="BC404" s="227">
        <v>3</v>
      </c>
      <c r="BD404" s="227" t="s">
        <v>229</v>
      </c>
      <c r="BE404" s="227">
        <v>0</v>
      </c>
      <c r="BF404" s="227" t="s">
        <v>211</v>
      </c>
      <c r="BG404" s="227">
        <v>0</v>
      </c>
      <c r="BH404" s="227">
        <v>0</v>
      </c>
      <c r="BI404" s="227">
        <v>0</v>
      </c>
      <c r="BJ404" s="227">
        <v>0</v>
      </c>
      <c r="BK404" s="227">
        <v>0</v>
      </c>
      <c r="BL404" s="17">
        <v>12</v>
      </c>
      <c r="BM404" s="142"/>
      <c r="BN404" s="142"/>
      <c r="BO404" s="142"/>
      <c r="BP404" s="143">
        <v>2024</v>
      </c>
      <c r="BQ404" s="126" t="s">
        <v>171</v>
      </c>
      <c r="BT404" s="221" t="s">
        <v>3003</v>
      </c>
      <c r="BU404" s="118">
        <v>3</v>
      </c>
      <c r="BV404" s="17">
        <v>0</v>
      </c>
      <c r="BW404" s="17">
        <v>0</v>
      </c>
      <c r="BX404" s="17">
        <v>3</v>
      </c>
      <c r="BY404" s="17">
        <v>1</v>
      </c>
      <c r="BZ404" s="17">
        <v>0</v>
      </c>
      <c r="CA404" s="17"/>
      <c r="CB404" s="17">
        <v>7</v>
      </c>
      <c r="CC404" s="121">
        <v>12</v>
      </c>
      <c r="CD404" s="17"/>
      <c r="CE404" s="118">
        <v>1</v>
      </c>
      <c r="CF404" s="17">
        <v>0</v>
      </c>
      <c r="CG404" s="17">
        <v>0</v>
      </c>
      <c r="CH404" s="17">
        <v>0</v>
      </c>
      <c r="CI404" s="17">
        <v>0</v>
      </c>
      <c r="CJ404" s="17">
        <v>3</v>
      </c>
      <c r="CK404" s="17">
        <v>0</v>
      </c>
      <c r="CL404" s="121">
        <v>4</v>
      </c>
      <c r="CM404" s="17" t="s">
        <v>3004</v>
      </c>
      <c r="CN404" s="17" t="s">
        <v>1107</v>
      </c>
      <c r="CO404" s="17" t="s">
        <v>1108</v>
      </c>
      <c r="CP404" s="17">
        <v>2</v>
      </c>
      <c r="CQ404" s="118">
        <v>1</v>
      </c>
      <c r="CR404" s="17">
        <v>0</v>
      </c>
      <c r="CS404" s="124" t="s">
        <v>676</v>
      </c>
      <c r="CY404" s="141"/>
      <c r="CZ404" s="140"/>
      <c r="DC404" s="141"/>
      <c r="DD404" s="142"/>
      <c r="DF404" s="137"/>
      <c r="DG404" s="17" t="s">
        <v>1224</v>
      </c>
      <c r="DI404" s="126" t="s">
        <v>3261</v>
      </c>
      <c r="DJ404" s="118">
        <v>2</v>
      </c>
      <c r="DK404" s="118" t="s">
        <v>3262</v>
      </c>
      <c r="DL404" s="141"/>
      <c r="DM404" s="17" t="s">
        <v>3443</v>
      </c>
      <c r="DN404" s="139"/>
      <c r="DQ404" s="141"/>
      <c r="DY404" s="140"/>
      <c r="ED404" s="141"/>
      <c r="EK404" s="140"/>
      <c r="EL404" s="127"/>
      <c r="EM404" s="118">
        <v>50</v>
      </c>
      <c r="EN404" s="17">
        <v>7</v>
      </c>
      <c r="EO404" s="141"/>
      <c r="EP404" s="17">
        <v>42</v>
      </c>
      <c r="EQ404" s="140"/>
      <c r="ER404" s="141"/>
      <c r="EZ404" s="141"/>
      <c r="FB404" s="140"/>
      <c r="FI404" s="141"/>
      <c r="FK404" s="140"/>
      <c r="FZ404" s="141"/>
      <c r="GB404" s="137"/>
      <c r="GH404" s="141"/>
      <c r="GI404" s="137"/>
      <c r="GN404" s="141"/>
      <c r="GO404" s="137"/>
      <c r="GU404" s="141"/>
      <c r="GV404" s="137"/>
      <c r="GW404" s="124"/>
      <c r="GX404" s="124"/>
      <c r="GY404" s="141"/>
      <c r="GZ404" s="140"/>
      <c r="HA404" s="141"/>
      <c r="HC404" s="140"/>
      <c r="HS404" s="141"/>
      <c r="HT404" s="17" t="s">
        <v>3444</v>
      </c>
    </row>
    <row r="405" spans="1:246" s="138" customFormat="1" ht="12">
      <c r="A405" s="118">
        <v>399</v>
      </c>
      <c r="B405" s="17" t="s">
        <v>1054</v>
      </c>
      <c r="C405" s="17">
        <v>0</v>
      </c>
      <c r="D405" s="139" t="s">
        <v>663</v>
      </c>
      <c r="E405" s="124" t="s">
        <v>1909</v>
      </c>
      <c r="F405" s="17" t="s">
        <v>2401</v>
      </c>
      <c r="G405" s="17" t="s">
        <v>79</v>
      </c>
      <c r="H405" s="119">
        <v>-17.989650999999999</v>
      </c>
      <c r="I405" s="120">
        <v>-67.122539000000003</v>
      </c>
      <c r="J405" s="17">
        <v>0</v>
      </c>
      <c r="K405" s="17" t="s">
        <v>179</v>
      </c>
      <c r="L405" s="17" t="s">
        <v>179</v>
      </c>
      <c r="M405" s="121" t="s">
        <v>1051</v>
      </c>
      <c r="N405" s="122">
        <v>40</v>
      </c>
      <c r="O405" s="123" t="s">
        <v>78</v>
      </c>
      <c r="P405" s="17" t="s">
        <v>202</v>
      </c>
      <c r="Q405" s="121">
        <v>0</v>
      </c>
      <c r="R405" s="124">
        <v>0</v>
      </c>
      <c r="S405" s="124">
        <v>0</v>
      </c>
      <c r="T405" s="124">
        <v>3</v>
      </c>
      <c r="U405" s="124">
        <v>0</v>
      </c>
      <c r="V405" s="124">
        <v>2</v>
      </c>
      <c r="W405" s="124">
        <v>2</v>
      </c>
      <c r="X405" s="124">
        <v>1</v>
      </c>
      <c r="Y405" s="125">
        <v>0</v>
      </c>
      <c r="Z405" s="17">
        <v>8</v>
      </c>
      <c r="AA405" s="142"/>
      <c r="AB405" s="127" t="s">
        <v>1346</v>
      </c>
      <c r="AC405" s="227" t="s">
        <v>257</v>
      </c>
      <c r="AD405" s="227">
        <v>3</v>
      </c>
      <c r="AE405" s="227" t="s">
        <v>853</v>
      </c>
      <c r="AF405" s="227">
        <v>1</v>
      </c>
      <c r="AG405" s="227" t="s">
        <v>189</v>
      </c>
      <c r="AH405" s="227" t="s">
        <v>1057</v>
      </c>
      <c r="AI405" s="227">
        <v>0</v>
      </c>
      <c r="AJ405" s="227" t="s">
        <v>854</v>
      </c>
      <c r="AK405" s="227">
        <v>2</v>
      </c>
      <c r="AL405" s="227" t="s">
        <v>189</v>
      </c>
      <c r="AM405" s="227" t="s">
        <v>77</v>
      </c>
      <c r="AN405" s="227">
        <v>0</v>
      </c>
      <c r="AO405" s="227" t="s">
        <v>77</v>
      </c>
      <c r="AP405" s="227">
        <v>2</v>
      </c>
      <c r="AQ405" s="227" t="s">
        <v>77</v>
      </c>
      <c r="AR405" s="227" t="s">
        <v>1058</v>
      </c>
      <c r="AS405" s="227">
        <v>2</v>
      </c>
      <c r="AT405" s="227" t="s">
        <v>325</v>
      </c>
      <c r="AU405" s="227">
        <v>1</v>
      </c>
      <c r="AV405" s="227" t="s">
        <v>189</v>
      </c>
      <c r="AW405" s="227" t="s">
        <v>2402</v>
      </c>
      <c r="AX405" s="227">
        <v>2</v>
      </c>
      <c r="AY405" s="227" t="s">
        <v>326</v>
      </c>
      <c r="AZ405" s="227">
        <v>0</v>
      </c>
      <c r="BA405" s="227" t="s">
        <v>189</v>
      </c>
      <c r="BB405" s="227" t="s">
        <v>708</v>
      </c>
      <c r="BC405" s="227">
        <v>1</v>
      </c>
      <c r="BD405" s="227" t="s">
        <v>326</v>
      </c>
      <c r="BE405" s="227">
        <v>0</v>
      </c>
      <c r="BF405" s="227" t="s">
        <v>77</v>
      </c>
      <c r="BG405" s="227" t="s">
        <v>77</v>
      </c>
      <c r="BH405" s="227">
        <v>0</v>
      </c>
      <c r="BI405" s="227" t="s">
        <v>77</v>
      </c>
      <c r="BJ405" s="227">
        <v>0</v>
      </c>
      <c r="BK405" s="227" t="s">
        <v>189</v>
      </c>
      <c r="BL405" s="17">
        <v>8</v>
      </c>
      <c r="BM405" s="142"/>
      <c r="BN405" s="142"/>
      <c r="BO405" s="142"/>
      <c r="BP405" s="143">
        <v>2024</v>
      </c>
      <c r="BQ405" s="126" t="s">
        <v>171</v>
      </c>
      <c r="BT405" s="221" t="s">
        <v>3445</v>
      </c>
      <c r="BU405" s="118">
        <v>0</v>
      </c>
      <c r="BV405" s="17">
        <v>0</v>
      </c>
      <c r="BW405" s="17">
        <v>0</v>
      </c>
      <c r="BX405" s="17">
        <v>0</v>
      </c>
      <c r="BY405" s="17">
        <v>0</v>
      </c>
      <c r="BZ405" s="17">
        <v>0</v>
      </c>
      <c r="CA405" s="17"/>
      <c r="CB405" s="17">
        <v>0</v>
      </c>
      <c r="CC405" s="121">
        <v>8</v>
      </c>
      <c r="CD405" s="17"/>
      <c r="CE405" s="118">
        <v>0</v>
      </c>
      <c r="CF405" s="17">
        <v>0</v>
      </c>
      <c r="CG405" s="17">
        <v>0</v>
      </c>
      <c r="CH405" s="17">
        <v>0</v>
      </c>
      <c r="CI405" s="17">
        <v>0</v>
      </c>
      <c r="CJ405" s="17">
        <v>1</v>
      </c>
      <c r="CK405" s="17">
        <v>0</v>
      </c>
      <c r="CL405" s="121">
        <v>1</v>
      </c>
      <c r="CM405" s="17" t="s">
        <v>3446</v>
      </c>
      <c r="CN405" s="17" t="s">
        <v>3447</v>
      </c>
      <c r="CO405" s="17" t="s">
        <v>3448</v>
      </c>
      <c r="CP405" s="17">
        <v>1</v>
      </c>
      <c r="CQ405" s="118">
        <v>0</v>
      </c>
      <c r="CR405" s="17">
        <v>0</v>
      </c>
      <c r="CS405" s="124"/>
      <c r="CY405" s="141"/>
      <c r="CZ405" s="140"/>
      <c r="DC405" s="141"/>
      <c r="DD405" s="142"/>
      <c r="DF405" s="137"/>
      <c r="DG405" s="17" t="s">
        <v>2920</v>
      </c>
      <c r="DI405" s="126" t="s">
        <v>2788</v>
      </c>
      <c r="DJ405" s="118">
        <v>3</v>
      </c>
      <c r="DK405" s="118" t="s">
        <v>130</v>
      </c>
      <c r="DL405" s="141"/>
      <c r="DM405" s="17" t="s">
        <v>1299</v>
      </c>
      <c r="DN405" s="139"/>
      <c r="DQ405" s="141"/>
      <c r="DY405" s="140"/>
      <c r="ED405" s="141"/>
      <c r="EK405" s="140"/>
      <c r="EL405" s="127"/>
      <c r="EM405" s="118">
        <v>70</v>
      </c>
      <c r="EN405" s="17">
        <v>0</v>
      </c>
      <c r="EO405" s="141"/>
      <c r="EP405" s="17">
        <v>59</v>
      </c>
      <c r="EQ405" s="140"/>
      <c r="ER405" s="141"/>
      <c r="EZ405" s="141"/>
      <c r="FB405" s="140"/>
      <c r="FI405" s="141"/>
      <c r="FK405" s="140"/>
      <c r="FZ405" s="141"/>
      <c r="GB405" s="137"/>
      <c r="GH405" s="141"/>
      <c r="GI405" s="137"/>
      <c r="GN405" s="141"/>
      <c r="GO405" s="137"/>
      <c r="GU405" s="141"/>
      <c r="GV405" s="137"/>
      <c r="GW405" s="124"/>
      <c r="GX405" s="124"/>
      <c r="GY405" s="141"/>
      <c r="GZ405" s="140"/>
      <c r="HA405" s="141"/>
      <c r="HC405" s="140"/>
      <c r="HS405" s="141"/>
      <c r="HT405" s="17" t="s">
        <v>1299</v>
      </c>
    </row>
    <row r="406" spans="1:246" s="138" customFormat="1" ht="12">
      <c r="A406" s="118">
        <v>400</v>
      </c>
      <c r="B406" s="17" t="s">
        <v>583</v>
      </c>
      <c r="C406" s="17">
        <v>0</v>
      </c>
      <c r="D406" s="139" t="s">
        <v>663</v>
      </c>
      <c r="E406" s="124" t="s">
        <v>1662</v>
      </c>
      <c r="F406" s="17" t="s">
        <v>2403</v>
      </c>
      <c r="G406" s="17" t="s">
        <v>79</v>
      </c>
      <c r="H406" s="119">
        <v>-17.452629999999999</v>
      </c>
      <c r="I406" s="120">
        <v>-66.358050000000006</v>
      </c>
      <c r="J406" s="17" t="s">
        <v>310</v>
      </c>
      <c r="K406" s="17" t="s">
        <v>963</v>
      </c>
      <c r="L406" s="17" t="s">
        <v>220</v>
      </c>
      <c r="M406" s="121" t="s">
        <v>201</v>
      </c>
      <c r="N406" s="122">
        <v>40</v>
      </c>
      <c r="O406" s="123" t="s">
        <v>78</v>
      </c>
      <c r="P406" s="17" t="s">
        <v>202</v>
      </c>
      <c r="Q406" s="121" t="s">
        <v>179</v>
      </c>
      <c r="R406" s="124">
        <v>0</v>
      </c>
      <c r="S406" s="124">
        <v>0</v>
      </c>
      <c r="T406" s="124">
        <v>3</v>
      </c>
      <c r="U406" s="124">
        <v>0</v>
      </c>
      <c r="V406" s="124">
        <v>0</v>
      </c>
      <c r="W406" s="124">
        <v>3</v>
      </c>
      <c r="X406" s="124">
        <v>3</v>
      </c>
      <c r="Y406" s="125">
        <v>0</v>
      </c>
      <c r="Z406" s="17">
        <v>9</v>
      </c>
      <c r="AA406" s="142"/>
      <c r="AB406" s="127" t="s">
        <v>203</v>
      </c>
      <c r="AC406" s="227" t="s">
        <v>204</v>
      </c>
      <c r="AD406" s="227">
        <v>3</v>
      </c>
      <c r="AE406" s="227" t="s">
        <v>205</v>
      </c>
      <c r="AF406" s="227">
        <v>1</v>
      </c>
      <c r="AG406" s="227" t="s">
        <v>211</v>
      </c>
      <c r="AH406" s="227" t="s">
        <v>207</v>
      </c>
      <c r="AI406" s="227">
        <v>0</v>
      </c>
      <c r="AJ406" s="227" t="s">
        <v>208</v>
      </c>
      <c r="AK406" s="227">
        <v>0</v>
      </c>
      <c r="AL406" s="227" t="s">
        <v>211</v>
      </c>
      <c r="AM406" s="227" t="s">
        <v>77</v>
      </c>
      <c r="AN406" s="227">
        <v>0</v>
      </c>
      <c r="AO406" s="227" t="s">
        <v>77</v>
      </c>
      <c r="AP406" s="227">
        <v>0</v>
      </c>
      <c r="AQ406" s="227" t="s">
        <v>77</v>
      </c>
      <c r="AR406" s="227" t="s">
        <v>77</v>
      </c>
      <c r="AS406" s="227">
        <v>0</v>
      </c>
      <c r="AT406" s="227" t="s">
        <v>77</v>
      </c>
      <c r="AU406" s="227">
        <v>0</v>
      </c>
      <c r="AV406" s="227" t="s">
        <v>77</v>
      </c>
      <c r="AW406" s="227" t="s">
        <v>186</v>
      </c>
      <c r="AX406" s="227">
        <v>3</v>
      </c>
      <c r="AY406" s="227" t="s">
        <v>210</v>
      </c>
      <c r="AZ406" s="227">
        <v>1</v>
      </c>
      <c r="BA406" s="227" t="s">
        <v>236</v>
      </c>
      <c r="BB406" s="227" t="s">
        <v>930</v>
      </c>
      <c r="BC406" s="227">
        <v>3</v>
      </c>
      <c r="BD406" s="227" t="s">
        <v>230</v>
      </c>
      <c r="BE406" s="227">
        <v>0</v>
      </c>
      <c r="BF406" s="227" t="s">
        <v>206</v>
      </c>
      <c r="BG406" s="227">
        <v>0</v>
      </c>
      <c r="BH406" s="227">
        <v>0</v>
      </c>
      <c r="BI406" s="227">
        <v>0</v>
      </c>
      <c r="BJ406" s="227">
        <v>0</v>
      </c>
      <c r="BK406" s="227">
        <v>0</v>
      </c>
      <c r="BL406" s="17">
        <v>9</v>
      </c>
      <c r="BM406" s="142"/>
      <c r="BN406" s="142"/>
      <c r="BO406" s="142"/>
      <c r="BP406" s="143">
        <v>2024</v>
      </c>
      <c r="BQ406" s="126" t="s">
        <v>171</v>
      </c>
      <c r="BT406" s="221" t="s">
        <v>3449</v>
      </c>
      <c r="BU406" s="118">
        <v>0</v>
      </c>
      <c r="BV406" s="17">
        <v>0</v>
      </c>
      <c r="BW406" s="17">
        <v>0</v>
      </c>
      <c r="BX406" s="17">
        <v>0</v>
      </c>
      <c r="BY406" s="17">
        <v>2</v>
      </c>
      <c r="BZ406" s="17">
        <v>0</v>
      </c>
      <c r="CA406" s="17"/>
      <c r="CB406" s="17">
        <v>2</v>
      </c>
      <c r="CC406" s="121">
        <v>9</v>
      </c>
      <c r="CD406" s="17"/>
      <c r="CE406" s="118">
        <v>3</v>
      </c>
      <c r="CF406" s="17">
        <v>0</v>
      </c>
      <c r="CG406" s="17">
        <v>0</v>
      </c>
      <c r="CH406" s="17">
        <v>0</v>
      </c>
      <c r="CI406" s="17">
        <v>0</v>
      </c>
      <c r="CJ406" s="17">
        <v>0</v>
      </c>
      <c r="CK406" s="17">
        <v>0</v>
      </c>
      <c r="CL406" s="121">
        <v>3</v>
      </c>
      <c r="CM406" s="17" t="s">
        <v>3450</v>
      </c>
      <c r="CN406" s="17" t="s">
        <v>1107</v>
      </c>
      <c r="CO406" s="17" t="s">
        <v>1223</v>
      </c>
      <c r="CP406" s="17">
        <v>1</v>
      </c>
      <c r="CQ406" s="118">
        <v>1</v>
      </c>
      <c r="CR406" s="17">
        <v>0</v>
      </c>
      <c r="CS406" s="124" t="s">
        <v>676</v>
      </c>
      <c r="CY406" s="141"/>
      <c r="CZ406" s="140"/>
      <c r="DC406" s="141"/>
      <c r="DD406" s="142"/>
      <c r="DF406" s="137"/>
      <c r="DG406" s="17" t="s">
        <v>1248</v>
      </c>
      <c r="DI406" s="126" t="s">
        <v>2647</v>
      </c>
      <c r="DJ406" s="118">
        <v>8</v>
      </c>
      <c r="DK406" s="118" t="s">
        <v>1249</v>
      </c>
      <c r="DL406" s="141"/>
      <c r="DM406" s="17" t="s">
        <v>3451</v>
      </c>
      <c r="DN406" s="139"/>
      <c r="DQ406" s="141"/>
      <c r="DY406" s="140"/>
      <c r="ED406" s="141"/>
      <c r="EK406" s="140"/>
      <c r="EL406" s="127"/>
      <c r="EM406" s="118">
        <v>70</v>
      </c>
      <c r="EN406" s="17">
        <v>2</v>
      </c>
      <c r="EO406" s="141"/>
      <c r="EP406" s="17">
        <v>59</v>
      </c>
      <c r="EQ406" s="140"/>
      <c r="ER406" s="141"/>
      <c r="EZ406" s="141"/>
      <c r="FB406" s="140"/>
      <c r="FI406" s="141"/>
      <c r="FK406" s="140"/>
      <c r="FZ406" s="141"/>
      <c r="GB406" s="137"/>
      <c r="GH406" s="141"/>
      <c r="GI406" s="137"/>
      <c r="GN406" s="141"/>
      <c r="GO406" s="137"/>
      <c r="GU406" s="141"/>
      <c r="GV406" s="137"/>
      <c r="GW406" s="124"/>
      <c r="GX406" s="124"/>
      <c r="GY406" s="141"/>
      <c r="GZ406" s="140"/>
      <c r="HA406" s="141"/>
      <c r="HC406" s="140"/>
      <c r="HS406" s="141"/>
      <c r="HT406" s="17" t="s">
        <v>3452</v>
      </c>
    </row>
    <row r="407" spans="1:246" s="138" customFormat="1" ht="12">
      <c r="A407" s="118">
        <v>401</v>
      </c>
      <c r="B407" s="17" t="s">
        <v>1054</v>
      </c>
      <c r="C407" s="17">
        <v>0</v>
      </c>
      <c r="D407" s="139" t="s">
        <v>663</v>
      </c>
      <c r="E407" s="124" t="s">
        <v>1669</v>
      </c>
      <c r="F407" s="17" t="s">
        <v>2404</v>
      </c>
      <c r="G407" s="17" t="s">
        <v>79</v>
      </c>
      <c r="H407" s="119">
        <v>-19.587406999999999</v>
      </c>
      <c r="I407" s="120">
        <v>-65.756265999999997</v>
      </c>
      <c r="J407" s="17">
        <v>0</v>
      </c>
      <c r="K407" s="17" t="s">
        <v>179</v>
      </c>
      <c r="L407" s="17" t="s">
        <v>179</v>
      </c>
      <c r="M407" s="121" t="s">
        <v>1064</v>
      </c>
      <c r="N407" s="122">
        <v>6</v>
      </c>
      <c r="O407" s="123" t="s">
        <v>610</v>
      </c>
      <c r="P407" s="17" t="s">
        <v>202</v>
      </c>
      <c r="Q407" s="121">
        <v>0</v>
      </c>
      <c r="R407" s="124">
        <v>0</v>
      </c>
      <c r="S407" s="124">
        <v>0</v>
      </c>
      <c r="T407" s="124">
        <v>3</v>
      </c>
      <c r="U407" s="124">
        <v>0</v>
      </c>
      <c r="V407" s="124">
        <v>0</v>
      </c>
      <c r="W407" s="124">
        <v>0</v>
      </c>
      <c r="X407" s="124">
        <v>0</v>
      </c>
      <c r="Y407" s="125">
        <v>3</v>
      </c>
      <c r="Z407" s="17">
        <v>6</v>
      </c>
      <c r="AA407" s="142"/>
      <c r="AB407" s="127" t="s">
        <v>781</v>
      </c>
      <c r="AC407" s="227" t="s">
        <v>257</v>
      </c>
      <c r="AD407" s="227">
        <v>3</v>
      </c>
      <c r="AE407" s="227" t="s">
        <v>781</v>
      </c>
      <c r="AF407" s="227">
        <v>1</v>
      </c>
      <c r="AG407" s="227" t="s">
        <v>189</v>
      </c>
      <c r="AH407" s="227" t="s">
        <v>1057</v>
      </c>
      <c r="AI407" s="227">
        <v>0</v>
      </c>
      <c r="AJ407" s="227" t="s">
        <v>782</v>
      </c>
      <c r="AK407" s="227">
        <v>1</v>
      </c>
      <c r="AL407" s="227" t="s">
        <v>189</v>
      </c>
      <c r="AM407" s="227" t="s">
        <v>77</v>
      </c>
      <c r="AN407" s="227">
        <v>0</v>
      </c>
      <c r="AO407" s="227" t="s">
        <v>77</v>
      </c>
      <c r="AP407" s="227">
        <v>1</v>
      </c>
      <c r="AQ407" s="227" t="s">
        <v>77</v>
      </c>
      <c r="AR407" s="227" t="s">
        <v>77</v>
      </c>
      <c r="AS407" s="227">
        <v>0</v>
      </c>
      <c r="AT407" s="227" t="s">
        <v>77</v>
      </c>
      <c r="AU407" s="227">
        <v>0</v>
      </c>
      <c r="AV407" s="227" t="s">
        <v>77</v>
      </c>
      <c r="AW407" s="227" t="s">
        <v>77</v>
      </c>
      <c r="AX407" s="227">
        <v>0</v>
      </c>
      <c r="AY407" s="227" t="s">
        <v>77</v>
      </c>
      <c r="AZ407" s="227">
        <v>0</v>
      </c>
      <c r="BA407" s="227" t="s">
        <v>77</v>
      </c>
      <c r="BB407" s="227" t="s">
        <v>77</v>
      </c>
      <c r="BC407" s="227">
        <v>0</v>
      </c>
      <c r="BD407" s="227" t="s">
        <v>77</v>
      </c>
      <c r="BE407" s="227">
        <v>0</v>
      </c>
      <c r="BF407" s="227" t="s">
        <v>77</v>
      </c>
      <c r="BG407" s="227" t="s">
        <v>749</v>
      </c>
      <c r="BH407" s="227">
        <v>3</v>
      </c>
      <c r="BI407" s="227" t="s">
        <v>782</v>
      </c>
      <c r="BJ407" s="227">
        <v>0</v>
      </c>
      <c r="BK407" s="227" t="s">
        <v>189</v>
      </c>
      <c r="BL407" s="17">
        <v>6</v>
      </c>
      <c r="BM407" s="142"/>
      <c r="BN407" s="142"/>
      <c r="BO407" s="142"/>
      <c r="BP407" s="143">
        <v>2024</v>
      </c>
      <c r="BQ407" s="126" t="s">
        <v>171</v>
      </c>
      <c r="BT407" s="221" t="s">
        <v>3453</v>
      </c>
      <c r="BU407" s="118">
        <v>0</v>
      </c>
      <c r="BV407" s="17">
        <v>0</v>
      </c>
      <c r="BW407" s="17">
        <v>0</v>
      </c>
      <c r="BX407" s="17">
        <v>0</v>
      </c>
      <c r="BY407" s="17">
        <v>1</v>
      </c>
      <c r="BZ407" s="17">
        <v>0</v>
      </c>
      <c r="CA407" s="17"/>
      <c r="CB407" s="17">
        <v>1</v>
      </c>
      <c r="CC407" s="121">
        <v>6</v>
      </c>
      <c r="CD407" s="17"/>
      <c r="CE407" s="118">
        <v>0</v>
      </c>
      <c r="CF407" s="17">
        <v>0</v>
      </c>
      <c r="CG407" s="17">
        <v>0</v>
      </c>
      <c r="CH407" s="17">
        <v>2</v>
      </c>
      <c r="CI407" s="17">
        <v>0</v>
      </c>
      <c r="CJ407" s="17">
        <v>1</v>
      </c>
      <c r="CK407" s="17">
        <v>0</v>
      </c>
      <c r="CL407" s="121">
        <v>3</v>
      </c>
      <c r="CM407" s="17" t="s">
        <v>3454</v>
      </c>
      <c r="CN407" s="17" t="s">
        <v>1107</v>
      </c>
      <c r="CO407" s="17" t="s">
        <v>3143</v>
      </c>
      <c r="CP407" s="17">
        <v>1</v>
      </c>
      <c r="CQ407" s="118">
        <v>0</v>
      </c>
      <c r="CR407" s="17">
        <v>0</v>
      </c>
      <c r="CS407" s="124"/>
      <c r="CY407" s="141"/>
      <c r="CZ407" s="140"/>
      <c r="DC407" s="141"/>
      <c r="DD407" s="142"/>
      <c r="DF407" s="137"/>
      <c r="DG407" s="17" t="s">
        <v>1224</v>
      </c>
      <c r="DI407" s="126" t="s">
        <v>2739</v>
      </c>
      <c r="DJ407" s="118">
        <v>3</v>
      </c>
      <c r="DK407" s="118" t="s">
        <v>1477</v>
      </c>
      <c r="DL407" s="141"/>
      <c r="DM407" s="17" t="s">
        <v>1478</v>
      </c>
      <c r="DN407" s="139"/>
      <c r="DQ407" s="141"/>
      <c r="DY407" s="140"/>
      <c r="ED407" s="141"/>
      <c r="EK407" s="140"/>
      <c r="EL407" s="127"/>
      <c r="EM407" s="118">
        <v>30</v>
      </c>
      <c r="EN407" s="17">
        <v>1</v>
      </c>
      <c r="EO407" s="141"/>
      <c r="EP407" s="17">
        <v>21</v>
      </c>
      <c r="EQ407" s="140"/>
      <c r="ER407" s="141"/>
      <c r="EZ407" s="141"/>
      <c r="FB407" s="140"/>
      <c r="FI407" s="141"/>
      <c r="FK407" s="140"/>
      <c r="FZ407" s="141"/>
      <c r="GB407" s="137"/>
      <c r="GH407" s="141"/>
      <c r="GI407" s="137"/>
      <c r="GN407" s="141"/>
      <c r="GO407" s="137"/>
      <c r="GU407" s="141"/>
      <c r="GV407" s="137"/>
      <c r="GW407" s="124"/>
      <c r="GX407" s="124"/>
      <c r="GY407" s="141"/>
      <c r="GZ407" s="140"/>
      <c r="HA407" s="141"/>
      <c r="HC407" s="140"/>
      <c r="HS407" s="141"/>
      <c r="HT407" s="17" t="s">
        <v>1479</v>
      </c>
    </row>
    <row r="408" spans="1:246" s="138" customFormat="1" ht="12">
      <c r="A408" s="118">
        <v>402</v>
      </c>
      <c r="B408" s="17" t="s">
        <v>319</v>
      </c>
      <c r="C408" s="17">
        <v>0</v>
      </c>
      <c r="D408" s="139" t="s">
        <v>663</v>
      </c>
      <c r="E408" s="124" t="s">
        <v>1756</v>
      </c>
      <c r="F408" s="17" t="s">
        <v>2405</v>
      </c>
      <c r="G408" s="17" t="s">
        <v>79</v>
      </c>
      <c r="H408" s="119">
        <v>-17.794718</v>
      </c>
      <c r="I408" s="120">
        <v>-63.146769999999997</v>
      </c>
      <c r="J408" s="17" t="s">
        <v>303</v>
      </c>
      <c r="K408" s="17" t="s">
        <v>176</v>
      </c>
      <c r="L408" s="17" t="s">
        <v>304</v>
      </c>
      <c r="M408" s="121" t="s">
        <v>177</v>
      </c>
      <c r="N408" s="122">
        <v>25</v>
      </c>
      <c r="O408" s="123" t="s">
        <v>78</v>
      </c>
      <c r="P408" s="17" t="s">
        <v>178</v>
      </c>
      <c r="Q408" s="121" t="s">
        <v>179</v>
      </c>
      <c r="R408" s="124">
        <v>3</v>
      </c>
      <c r="S408" s="124">
        <v>3</v>
      </c>
      <c r="T408" s="124">
        <v>0</v>
      </c>
      <c r="U408" s="124">
        <v>0</v>
      </c>
      <c r="V408" s="124">
        <v>3</v>
      </c>
      <c r="W408" s="124">
        <v>3</v>
      </c>
      <c r="X408" s="124">
        <v>1</v>
      </c>
      <c r="Y408" s="125">
        <v>0</v>
      </c>
      <c r="Z408" s="17">
        <v>13</v>
      </c>
      <c r="AA408" s="142"/>
      <c r="AB408" s="127" t="s">
        <v>237</v>
      </c>
      <c r="AC408" s="227" t="s">
        <v>216</v>
      </c>
      <c r="AD408" s="227">
        <v>3</v>
      </c>
      <c r="AE408" s="227" t="s">
        <v>181</v>
      </c>
      <c r="AF408" s="227">
        <v>1</v>
      </c>
      <c r="AG408" s="227" t="s">
        <v>206</v>
      </c>
      <c r="AH408" s="227" t="s">
        <v>217</v>
      </c>
      <c r="AI408" s="227">
        <v>3</v>
      </c>
      <c r="AJ408" s="227" t="s">
        <v>184</v>
      </c>
      <c r="AK408" s="227">
        <v>1</v>
      </c>
      <c r="AL408" s="227" t="s">
        <v>206</v>
      </c>
      <c r="AM408" s="227" t="s">
        <v>77</v>
      </c>
      <c r="AN408" s="227">
        <v>0</v>
      </c>
      <c r="AO408" s="227" t="s">
        <v>77</v>
      </c>
      <c r="AP408" s="227">
        <v>0</v>
      </c>
      <c r="AQ408" s="227" t="s">
        <v>77</v>
      </c>
      <c r="AR408" s="227" t="s">
        <v>198</v>
      </c>
      <c r="AS408" s="227">
        <v>3</v>
      </c>
      <c r="AT408" s="227" t="s">
        <v>199</v>
      </c>
      <c r="AU408" s="227">
        <v>1</v>
      </c>
      <c r="AV408" s="227" t="s">
        <v>195</v>
      </c>
      <c r="AW408" s="227" t="s">
        <v>2406</v>
      </c>
      <c r="AX408" s="227">
        <v>3</v>
      </c>
      <c r="AY408" s="227" t="s">
        <v>200</v>
      </c>
      <c r="AZ408" s="227">
        <v>0</v>
      </c>
      <c r="BA408" s="227" t="s">
        <v>195</v>
      </c>
      <c r="BB408" s="227" t="s">
        <v>252</v>
      </c>
      <c r="BC408" s="227">
        <v>1</v>
      </c>
      <c r="BD408" s="227" t="s">
        <v>2049</v>
      </c>
      <c r="BE408" s="227">
        <v>0</v>
      </c>
      <c r="BF408" s="227" t="s">
        <v>182</v>
      </c>
      <c r="BG408" s="227">
        <v>0</v>
      </c>
      <c r="BH408" s="227">
        <v>0</v>
      </c>
      <c r="BI408" s="227">
        <v>0</v>
      </c>
      <c r="BJ408" s="227">
        <v>0</v>
      </c>
      <c r="BK408" s="227">
        <v>0</v>
      </c>
      <c r="BL408" s="17">
        <v>13</v>
      </c>
      <c r="BM408" s="142"/>
      <c r="BN408" s="142"/>
      <c r="BO408" s="142"/>
      <c r="BP408" s="143">
        <v>2024</v>
      </c>
      <c r="BQ408" s="126" t="s">
        <v>171</v>
      </c>
      <c r="BT408" s="221" t="s">
        <v>3455</v>
      </c>
      <c r="BU408" s="118">
        <v>2</v>
      </c>
      <c r="BV408" s="17">
        <v>0</v>
      </c>
      <c r="BW408" s="17">
        <v>0</v>
      </c>
      <c r="BX408" s="17">
        <v>2</v>
      </c>
      <c r="BY408" s="17">
        <v>0</v>
      </c>
      <c r="BZ408" s="17">
        <v>1</v>
      </c>
      <c r="CA408" s="17"/>
      <c r="CB408" s="17">
        <v>5</v>
      </c>
      <c r="CC408" s="121">
        <v>13</v>
      </c>
      <c r="CD408" s="17"/>
      <c r="CE408" s="118">
        <v>0</v>
      </c>
      <c r="CF408" s="17">
        <v>0</v>
      </c>
      <c r="CG408" s="17">
        <v>1</v>
      </c>
      <c r="CH408" s="17">
        <v>0</v>
      </c>
      <c r="CI408" s="17">
        <v>0</v>
      </c>
      <c r="CJ408" s="17">
        <v>1</v>
      </c>
      <c r="CK408" s="17">
        <v>0</v>
      </c>
      <c r="CL408" s="121">
        <v>2</v>
      </c>
      <c r="CM408" s="17" t="s">
        <v>3456</v>
      </c>
      <c r="CN408" s="17" t="s">
        <v>1569</v>
      </c>
      <c r="CO408" s="17" t="s">
        <v>3457</v>
      </c>
      <c r="CP408" s="17">
        <v>1</v>
      </c>
      <c r="CQ408" s="118">
        <v>1</v>
      </c>
      <c r="CR408" s="17">
        <v>1</v>
      </c>
      <c r="CS408" s="124" t="s">
        <v>676</v>
      </c>
      <c r="CT408" s="138" t="s">
        <v>677</v>
      </c>
      <c r="CY408" s="141"/>
      <c r="CZ408" s="140"/>
      <c r="DC408" s="141"/>
      <c r="DD408" s="142"/>
      <c r="DF408" s="137"/>
      <c r="DG408" s="17" t="s">
        <v>1412</v>
      </c>
      <c r="DI408" s="126" t="s">
        <v>2723</v>
      </c>
      <c r="DJ408" s="118">
        <v>8</v>
      </c>
      <c r="DK408" s="118" t="s">
        <v>3458</v>
      </c>
      <c r="DL408" s="141"/>
      <c r="DM408" s="17" t="s">
        <v>1351</v>
      </c>
      <c r="DN408" s="139"/>
      <c r="DQ408" s="141"/>
      <c r="DY408" s="140"/>
      <c r="ED408" s="141"/>
      <c r="EK408" s="140"/>
      <c r="EL408" s="127"/>
      <c r="EM408" s="118">
        <v>50</v>
      </c>
      <c r="EN408" s="17">
        <v>5</v>
      </c>
      <c r="EO408" s="141"/>
      <c r="EP408" s="17">
        <v>42</v>
      </c>
      <c r="EQ408" s="140"/>
      <c r="ER408" s="141"/>
      <c r="EZ408" s="141"/>
      <c r="FB408" s="140"/>
      <c r="FI408" s="141"/>
      <c r="FK408" s="140"/>
      <c r="FZ408" s="141"/>
      <c r="GB408" s="137"/>
      <c r="GH408" s="141"/>
      <c r="GI408" s="137"/>
      <c r="GN408" s="141"/>
      <c r="GO408" s="137"/>
      <c r="GU408" s="141"/>
      <c r="GV408" s="137"/>
      <c r="GW408" s="124"/>
      <c r="GX408" s="124"/>
      <c r="GY408" s="141"/>
      <c r="GZ408" s="140"/>
      <c r="HA408" s="141"/>
      <c r="HC408" s="140"/>
      <c r="HS408" s="141"/>
      <c r="HT408" s="17" t="s">
        <v>3459</v>
      </c>
    </row>
    <row r="409" spans="1:246" s="138" customFormat="1" ht="12">
      <c r="A409" s="118">
        <v>403</v>
      </c>
      <c r="B409" s="17" t="s">
        <v>2407</v>
      </c>
      <c r="C409" s="17">
        <v>0</v>
      </c>
      <c r="D409" s="139" t="s">
        <v>663</v>
      </c>
      <c r="E409" s="124" t="s">
        <v>1891</v>
      </c>
      <c r="F409" s="17" t="s">
        <v>2408</v>
      </c>
      <c r="G409" s="17" t="s">
        <v>79</v>
      </c>
      <c r="H409" s="119">
        <v>-17.947866000000001</v>
      </c>
      <c r="I409" s="120">
        <v>-62.968021999999998</v>
      </c>
      <c r="J409" s="17" t="s">
        <v>310</v>
      </c>
      <c r="K409" s="17" t="s">
        <v>176</v>
      </c>
      <c r="L409" s="17" t="s">
        <v>176</v>
      </c>
      <c r="M409" s="121" t="s">
        <v>177</v>
      </c>
      <c r="N409" s="122">
        <v>40</v>
      </c>
      <c r="O409" s="123" t="s">
        <v>78</v>
      </c>
      <c r="P409" s="17" t="s">
        <v>202</v>
      </c>
      <c r="Q409" s="121" t="s">
        <v>77</v>
      </c>
      <c r="R409" s="124">
        <v>0</v>
      </c>
      <c r="S409" s="124">
        <v>3</v>
      </c>
      <c r="T409" s="124">
        <v>0</v>
      </c>
      <c r="U409" s="124">
        <v>0</v>
      </c>
      <c r="V409" s="124">
        <v>3</v>
      </c>
      <c r="W409" s="124">
        <v>1</v>
      </c>
      <c r="X409" s="124">
        <v>0</v>
      </c>
      <c r="Y409" s="125">
        <v>0</v>
      </c>
      <c r="Z409" s="17">
        <v>7</v>
      </c>
      <c r="AA409" s="142"/>
      <c r="AB409" s="127" t="s">
        <v>248</v>
      </c>
      <c r="AC409" s="227" t="s">
        <v>77</v>
      </c>
      <c r="AD409" s="227">
        <v>0</v>
      </c>
      <c r="AE409" s="227" t="s">
        <v>77</v>
      </c>
      <c r="AF409" s="227">
        <v>0</v>
      </c>
      <c r="AG409" s="227" t="s">
        <v>77</v>
      </c>
      <c r="AH409" s="227" t="s">
        <v>257</v>
      </c>
      <c r="AI409" s="227">
        <v>3</v>
      </c>
      <c r="AJ409" s="227" t="s">
        <v>248</v>
      </c>
      <c r="AK409" s="227">
        <v>1</v>
      </c>
      <c r="AL409" s="227" t="s">
        <v>189</v>
      </c>
      <c r="AM409" s="227" t="s">
        <v>77</v>
      </c>
      <c r="AN409" s="227">
        <v>0</v>
      </c>
      <c r="AO409" s="227" t="s">
        <v>77</v>
      </c>
      <c r="AP409" s="227">
        <v>0</v>
      </c>
      <c r="AQ409" s="227" t="s">
        <v>77</v>
      </c>
      <c r="AR409" s="227" t="s">
        <v>198</v>
      </c>
      <c r="AS409" s="227">
        <v>3</v>
      </c>
      <c r="AT409" s="227" t="s">
        <v>249</v>
      </c>
      <c r="AU409" s="227">
        <v>0</v>
      </c>
      <c r="AV409" s="227" t="s">
        <v>189</v>
      </c>
      <c r="AW409" s="227" t="s">
        <v>238</v>
      </c>
      <c r="AX409" s="227">
        <v>1</v>
      </c>
      <c r="AY409" s="227" t="s">
        <v>249</v>
      </c>
      <c r="AZ409" s="227">
        <v>0</v>
      </c>
      <c r="BA409" s="227" t="s">
        <v>189</v>
      </c>
      <c r="BB409" s="227" t="s">
        <v>77</v>
      </c>
      <c r="BC409" s="227">
        <v>0</v>
      </c>
      <c r="BD409" s="227" t="s">
        <v>77</v>
      </c>
      <c r="BE409" s="227">
        <v>0</v>
      </c>
      <c r="BF409" s="227" t="s">
        <v>77</v>
      </c>
      <c r="BG409" s="227">
        <v>0</v>
      </c>
      <c r="BH409" s="227">
        <v>0</v>
      </c>
      <c r="BI409" s="227">
        <v>0</v>
      </c>
      <c r="BJ409" s="227">
        <v>0</v>
      </c>
      <c r="BK409" s="227">
        <v>0</v>
      </c>
      <c r="BL409" s="17">
        <v>7</v>
      </c>
      <c r="BM409" s="142"/>
      <c r="BN409" s="142"/>
      <c r="BO409" s="142"/>
      <c r="BP409" s="143">
        <v>2024</v>
      </c>
      <c r="BQ409" s="126" t="s">
        <v>172</v>
      </c>
      <c r="BT409" s="221" t="s">
        <v>3460</v>
      </c>
      <c r="BU409" s="118">
        <v>0</v>
      </c>
      <c r="BV409" s="17">
        <v>1</v>
      </c>
      <c r="BW409" s="17">
        <v>2</v>
      </c>
      <c r="BX409" s="17">
        <v>0</v>
      </c>
      <c r="BY409" s="17">
        <v>0</v>
      </c>
      <c r="BZ409" s="17">
        <v>0</v>
      </c>
      <c r="CA409" s="17"/>
      <c r="CB409" s="17">
        <v>3</v>
      </c>
      <c r="CC409" s="121">
        <v>7</v>
      </c>
      <c r="CD409" s="17"/>
      <c r="CE409" s="118">
        <v>0</v>
      </c>
      <c r="CF409" s="17">
        <v>0</v>
      </c>
      <c r="CG409" s="17">
        <v>3</v>
      </c>
      <c r="CH409" s="17">
        <v>0</v>
      </c>
      <c r="CI409" s="17">
        <v>0</v>
      </c>
      <c r="CJ409" s="17">
        <v>0</v>
      </c>
      <c r="CK409" s="17">
        <v>0</v>
      </c>
      <c r="CL409" s="121">
        <v>3</v>
      </c>
      <c r="CM409" s="17" t="s">
        <v>3461</v>
      </c>
      <c r="CN409" s="17" t="s">
        <v>3037</v>
      </c>
      <c r="CO409" s="17" t="s">
        <v>3462</v>
      </c>
      <c r="CP409" s="17">
        <v>1</v>
      </c>
      <c r="CQ409" s="118">
        <v>0</v>
      </c>
      <c r="CR409" s="17">
        <v>0</v>
      </c>
      <c r="CS409" s="124"/>
      <c r="CY409" s="141"/>
      <c r="CZ409" s="140"/>
      <c r="DC409" s="141"/>
      <c r="DD409" s="142"/>
      <c r="DF409" s="137"/>
      <c r="DG409" s="17" t="s">
        <v>1509</v>
      </c>
      <c r="DI409" s="126" t="s">
        <v>2778</v>
      </c>
      <c r="DJ409" s="118">
        <v>27</v>
      </c>
      <c r="DK409" s="118" t="s">
        <v>2921</v>
      </c>
      <c r="DL409" s="141"/>
      <c r="DM409" s="17" t="s">
        <v>1156</v>
      </c>
      <c r="DN409" s="139"/>
      <c r="DQ409" s="141"/>
      <c r="DY409" s="140"/>
      <c r="ED409" s="141"/>
      <c r="EK409" s="140"/>
      <c r="EL409" s="127"/>
      <c r="EM409" s="118">
        <v>70</v>
      </c>
      <c r="EN409" s="17">
        <v>3</v>
      </c>
      <c r="EO409" s="141"/>
      <c r="EP409" s="17">
        <v>59</v>
      </c>
      <c r="EQ409" s="140"/>
      <c r="ER409" s="141"/>
      <c r="EZ409" s="141"/>
      <c r="FB409" s="140"/>
      <c r="FI409" s="141"/>
      <c r="FK409" s="140"/>
      <c r="FZ409" s="141"/>
      <c r="GB409" s="137"/>
      <c r="GH409" s="141"/>
      <c r="GI409" s="137"/>
      <c r="GN409" s="141"/>
      <c r="GO409" s="137"/>
      <c r="GU409" s="141"/>
      <c r="GV409" s="137"/>
      <c r="GW409" s="124"/>
      <c r="GX409" s="124"/>
      <c r="GY409" s="141"/>
      <c r="GZ409" s="140"/>
      <c r="HA409" s="141"/>
      <c r="HC409" s="140"/>
      <c r="HS409" s="141"/>
      <c r="HT409" s="17" t="s">
        <v>3463</v>
      </c>
    </row>
    <row r="410" spans="1:246" s="138" customFormat="1" ht="12">
      <c r="A410" s="118">
        <v>404</v>
      </c>
      <c r="B410" s="17">
        <v>0</v>
      </c>
      <c r="C410" s="17">
        <v>0</v>
      </c>
      <c r="D410" s="139" t="s">
        <v>663</v>
      </c>
      <c r="E410" s="124" t="s">
        <v>1796</v>
      </c>
      <c r="F410" s="17" t="s">
        <v>2409</v>
      </c>
      <c r="G410" s="17" t="s">
        <v>79</v>
      </c>
      <c r="H410" s="119">
        <v>-17.788284000000001</v>
      </c>
      <c r="I410" s="120">
        <v>-63.185465000000001</v>
      </c>
      <c r="J410" s="17" t="s">
        <v>303</v>
      </c>
      <c r="K410" s="17" t="s">
        <v>176</v>
      </c>
      <c r="L410" s="17" t="s">
        <v>304</v>
      </c>
      <c r="M410" s="121" t="s">
        <v>177</v>
      </c>
      <c r="N410" s="122">
        <v>10</v>
      </c>
      <c r="O410" s="123" t="s">
        <v>610</v>
      </c>
      <c r="P410" s="17" t="s">
        <v>196</v>
      </c>
      <c r="Q410" s="121" t="s">
        <v>179</v>
      </c>
      <c r="R410" s="124">
        <v>3</v>
      </c>
      <c r="S410" s="124">
        <v>3</v>
      </c>
      <c r="T410" s="124">
        <v>0</v>
      </c>
      <c r="U410" s="124">
        <v>3</v>
      </c>
      <c r="V410" s="124">
        <v>3</v>
      </c>
      <c r="W410" s="124">
        <v>3</v>
      </c>
      <c r="X410" s="124">
        <v>0</v>
      </c>
      <c r="Y410" s="125">
        <v>0</v>
      </c>
      <c r="Z410" s="17">
        <v>15</v>
      </c>
      <c r="AA410" s="142"/>
      <c r="AB410" s="127" t="s">
        <v>180</v>
      </c>
      <c r="AC410" s="227" t="s">
        <v>192</v>
      </c>
      <c r="AD410" s="227">
        <v>3</v>
      </c>
      <c r="AE410" s="227" t="s">
        <v>181</v>
      </c>
      <c r="AF410" s="227">
        <v>1</v>
      </c>
      <c r="AG410" s="227" t="s">
        <v>236</v>
      </c>
      <c r="AH410" s="227" t="s">
        <v>194</v>
      </c>
      <c r="AI410" s="227">
        <v>3</v>
      </c>
      <c r="AJ410" s="227" t="s">
        <v>184</v>
      </c>
      <c r="AK410" s="227">
        <v>1</v>
      </c>
      <c r="AL410" s="227" t="s">
        <v>195</v>
      </c>
      <c r="AM410" s="227" t="s">
        <v>228</v>
      </c>
      <c r="AN410" s="227">
        <v>3</v>
      </c>
      <c r="AO410" s="227" t="s">
        <v>184</v>
      </c>
      <c r="AP410" s="227">
        <v>1</v>
      </c>
      <c r="AQ410" s="227" t="s">
        <v>195</v>
      </c>
      <c r="AR410" s="227" t="s">
        <v>198</v>
      </c>
      <c r="AS410" s="227">
        <v>3</v>
      </c>
      <c r="AT410" s="227" t="s">
        <v>187</v>
      </c>
      <c r="AU410" s="227">
        <v>1</v>
      </c>
      <c r="AV410" s="227" t="s">
        <v>236</v>
      </c>
      <c r="AW410" s="227" t="s">
        <v>186</v>
      </c>
      <c r="AX410" s="227">
        <v>3</v>
      </c>
      <c r="AY410" s="227" t="s">
        <v>229</v>
      </c>
      <c r="AZ410" s="227">
        <v>0</v>
      </c>
      <c r="BA410" s="227" t="s">
        <v>236</v>
      </c>
      <c r="BB410" s="227" t="s">
        <v>77</v>
      </c>
      <c r="BC410" s="227">
        <v>0</v>
      </c>
      <c r="BD410" s="227" t="s">
        <v>77</v>
      </c>
      <c r="BE410" s="227">
        <v>0</v>
      </c>
      <c r="BF410" s="227" t="s">
        <v>77</v>
      </c>
      <c r="BG410" s="227">
        <v>0</v>
      </c>
      <c r="BH410" s="227">
        <v>0</v>
      </c>
      <c r="BI410" s="227">
        <v>0</v>
      </c>
      <c r="BJ410" s="227">
        <v>0</v>
      </c>
      <c r="BK410" s="227">
        <v>0</v>
      </c>
      <c r="BL410" s="17">
        <v>15</v>
      </c>
      <c r="BM410" s="142"/>
      <c r="BN410" s="142"/>
      <c r="BO410" s="142"/>
      <c r="BP410" s="143">
        <v>2024</v>
      </c>
      <c r="BQ410" s="126" t="s">
        <v>171</v>
      </c>
      <c r="BT410" s="221" t="s">
        <v>3311</v>
      </c>
      <c r="BU410" s="118">
        <v>2</v>
      </c>
      <c r="BV410" s="17">
        <v>3</v>
      </c>
      <c r="BW410" s="17">
        <v>0</v>
      </c>
      <c r="BX410" s="17">
        <v>0</v>
      </c>
      <c r="BY410" s="17">
        <v>0</v>
      </c>
      <c r="BZ410" s="17">
        <v>0</v>
      </c>
      <c r="CA410" s="17"/>
      <c r="CB410" s="17">
        <v>5</v>
      </c>
      <c r="CC410" s="121">
        <v>15</v>
      </c>
      <c r="CD410" s="17"/>
      <c r="CE410" s="118">
        <v>0</v>
      </c>
      <c r="CF410" s="17">
        <v>0</v>
      </c>
      <c r="CG410" s="17">
        <v>1</v>
      </c>
      <c r="CH410" s="17">
        <v>0</v>
      </c>
      <c r="CI410" s="17">
        <v>0</v>
      </c>
      <c r="CJ410" s="17">
        <v>2</v>
      </c>
      <c r="CK410" s="17">
        <v>0</v>
      </c>
      <c r="CL410" s="121">
        <v>3</v>
      </c>
      <c r="CM410" s="17" t="s">
        <v>1199</v>
      </c>
      <c r="CN410" s="17" t="s">
        <v>1089</v>
      </c>
      <c r="CO410" s="17" t="s">
        <v>3464</v>
      </c>
      <c r="CP410" s="17">
        <v>3</v>
      </c>
      <c r="CQ410" s="118">
        <v>1</v>
      </c>
      <c r="CR410" s="17">
        <v>0</v>
      </c>
      <c r="CS410" s="124" t="s">
        <v>676</v>
      </c>
      <c r="CY410" s="141"/>
      <c r="CZ410" s="140"/>
      <c r="DC410" s="141"/>
      <c r="DD410" s="142"/>
      <c r="DF410" s="137"/>
      <c r="DG410" s="17" t="s">
        <v>1092</v>
      </c>
      <c r="DI410" s="126" t="s">
        <v>2616</v>
      </c>
      <c r="DJ410" s="118">
        <v>9</v>
      </c>
      <c r="DK410" s="118" t="s">
        <v>1187</v>
      </c>
      <c r="DL410" s="141"/>
      <c r="DM410" s="17" t="s">
        <v>1203</v>
      </c>
      <c r="DN410" s="139"/>
      <c r="DQ410" s="141"/>
      <c r="DY410" s="140"/>
      <c r="ED410" s="141"/>
      <c r="EK410" s="140"/>
      <c r="EL410" s="127"/>
      <c r="EM410" s="118">
        <v>30</v>
      </c>
      <c r="EN410" s="17">
        <v>5</v>
      </c>
      <c r="EO410" s="141"/>
      <c r="EP410" s="17">
        <v>25</v>
      </c>
      <c r="EQ410" s="140"/>
      <c r="ER410" s="141"/>
      <c r="EZ410" s="141"/>
      <c r="FB410" s="140"/>
      <c r="FI410" s="141"/>
      <c r="FK410" s="140"/>
      <c r="FZ410" s="141"/>
      <c r="GB410" s="137"/>
      <c r="GH410" s="141"/>
      <c r="GI410" s="137"/>
      <c r="GN410" s="141"/>
      <c r="GO410" s="137"/>
      <c r="GU410" s="141"/>
      <c r="GV410" s="137"/>
      <c r="GW410" s="124"/>
      <c r="GX410" s="124"/>
      <c r="GY410" s="141"/>
      <c r="GZ410" s="140"/>
      <c r="HA410" s="141"/>
      <c r="HC410" s="140"/>
      <c r="HS410" s="141"/>
      <c r="HT410" s="17" t="s">
        <v>3465</v>
      </c>
    </row>
    <row r="411" spans="1:246" s="138" customFormat="1" ht="12">
      <c r="A411" s="118">
        <v>405</v>
      </c>
      <c r="B411" s="17" t="s">
        <v>1054</v>
      </c>
      <c r="C411" s="17">
        <v>0</v>
      </c>
      <c r="D411" s="139" t="s">
        <v>663</v>
      </c>
      <c r="E411" s="124" t="s">
        <v>1654</v>
      </c>
      <c r="F411" s="17" t="s">
        <v>2410</v>
      </c>
      <c r="G411" s="17" t="s">
        <v>79</v>
      </c>
      <c r="H411" s="119">
        <v>-17.968731999999999</v>
      </c>
      <c r="I411" s="120">
        <v>-67.105743000000004</v>
      </c>
      <c r="J411" s="17">
        <v>0</v>
      </c>
      <c r="K411" s="17" t="s">
        <v>179</v>
      </c>
      <c r="L411" s="17" t="s">
        <v>179</v>
      </c>
      <c r="M411" s="121" t="s">
        <v>1051</v>
      </c>
      <c r="N411" s="122">
        <v>6</v>
      </c>
      <c r="O411" s="123" t="s">
        <v>610</v>
      </c>
      <c r="P411" s="17" t="s">
        <v>202</v>
      </c>
      <c r="Q411" s="121">
        <v>0</v>
      </c>
      <c r="R411" s="124">
        <v>0</v>
      </c>
      <c r="S411" s="124">
        <v>0</v>
      </c>
      <c r="T411" s="124">
        <v>3</v>
      </c>
      <c r="U411" s="124">
        <v>0</v>
      </c>
      <c r="V411" s="124">
        <v>0</v>
      </c>
      <c r="W411" s="124">
        <v>0</v>
      </c>
      <c r="X411" s="124">
        <v>0</v>
      </c>
      <c r="Y411" s="125">
        <v>3</v>
      </c>
      <c r="Z411" s="17">
        <v>6</v>
      </c>
      <c r="AA411" s="142"/>
      <c r="AB411" s="127" t="s">
        <v>853</v>
      </c>
      <c r="AC411" s="227" t="s">
        <v>257</v>
      </c>
      <c r="AD411" s="227">
        <v>3</v>
      </c>
      <c r="AE411" s="227" t="s">
        <v>853</v>
      </c>
      <c r="AF411" s="227">
        <v>1</v>
      </c>
      <c r="AG411" s="227" t="s">
        <v>189</v>
      </c>
      <c r="AH411" s="227" t="s">
        <v>1057</v>
      </c>
      <c r="AI411" s="227">
        <v>0</v>
      </c>
      <c r="AJ411" s="227" t="s">
        <v>854</v>
      </c>
      <c r="AK411" s="227">
        <v>2</v>
      </c>
      <c r="AL411" s="227" t="s">
        <v>189</v>
      </c>
      <c r="AM411" s="227" t="s">
        <v>77</v>
      </c>
      <c r="AN411" s="227">
        <v>0</v>
      </c>
      <c r="AO411" s="227" t="s">
        <v>77</v>
      </c>
      <c r="AP411" s="227">
        <v>2</v>
      </c>
      <c r="AQ411" s="227" t="s">
        <v>77</v>
      </c>
      <c r="AR411" s="227" t="s">
        <v>77</v>
      </c>
      <c r="AS411" s="227">
        <v>0</v>
      </c>
      <c r="AT411" s="227" t="s">
        <v>77</v>
      </c>
      <c r="AU411" s="227">
        <v>0</v>
      </c>
      <c r="AV411" s="227" t="s">
        <v>77</v>
      </c>
      <c r="AW411" s="227" t="s">
        <v>77</v>
      </c>
      <c r="AX411" s="227">
        <v>0</v>
      </c>
      <c r="AY411" s="227" t="s">
        <v>77</v>
      </c>
      <c r="AZ411" s="227">
        <v>0</v>
      </c>
      <c r="BA411" s="227" t="s">
        <v>77</v>
      </c>
      <c r="BB411" s="227" t="s">
        <v>77</v>
      </c>
      <c r="BC411" s="227">
        <v>0</v>
      </c>
      <c r="BD411" s="227" t="s">
        <v>77</v>
      </c>
      <c r="BE411" s="227">
        <v>0</v>
      </c>
      <c r="BF411" s="227" t="s">
        <v>77</v>
      </c>
      <c r="BG411" s="227" t="s">
        <v>749</v>
      </c>
      <c r="BH411" s="227">
        <v>3</v>
      </c>
      <c r="BI411" s="227" t="s">
        <v>325</v>
      </c>
      <c r="BJ411" s="227">
        <v>1</v>
      </c>
      <c r="BK411" s="227" t="s">
        <v>189</v>
      </c>
      <c r="BL411" s="17">
        <v>6</v>
      </c>
      <c r="BM411" s="142"/>
      <c r="BN411" s="142"/>
      <c r="BO411" s="142"/>
      <c r="BP411" s="143">
        <v>2024</v>
      </c>
      <c r="BQ411" s="126" t="s">
        <v>171</v>
      </c>
      <c r="BT411" s="221" t="s">
        <v>3466</v>
      </c>
      <c r="BU411" s="118">
        <v>0</v>
      </c>
      <c r="BV411" s="17">
        <v>0</v>
      </c>
      <c r="BW411" s="17">
        <v>0</v>
      </c>
      <c r="BX411" s="17">
        <v>0</v>
      </c>
      <c r="BY411" s="17">
        <v>1</v>
      </c>
      <c r="BZ411" s="17">
        <v>1</v>
      </c>
      <c r="CA411" s="17"/>
      <c r="CB411" s="17">
        <v>2</v>
      </c>
      <c r="CC411" s="121">
        <v>6</v>
      </c>
      <c r="CD411" s="17"/>
      <c r="CE411" s="118">
        <v>0</v>
      </c>
      <c r="CF411" s="17">
        <v>0</v>
      </c>
      <c r="CG411" s="17">
        <v>0</v>
      </c>
      <c r="CH411" s="17">
        <v>1</v>
      </c>
      <c r="CI411" s="17">
        <v>0</v>
      </c>
      <c r="CJ411" s="17">
        <v>1</v>
      </c>
      <c r="CK411" s="17">
        <v>0</v>
      </c>
      <c r="CL411" s="121">
        <v>2</v>
      </c>
      <c r="CM411" s="17" t="s">
        <v>3467</v>
      </c>
      <c r="CN411" s="17" t="s">
        <v>1107</v>
      </c>
      <c r="CO411" s="17" t="s">
        <v>1269</v>
      </c>
      <c r="CP411" s="17">
        <v>1</v>
      </c>
      <c r="CQ411" s="118">
        <v>0</v>
      </c>
      <c r="CR411" s="17">
        <v>1</v>
      </c>
      <c r="CS411" s="124"/>
      <c r="CT411" s="138" t="s">
        <v>677</v>
      </c>
      <c r="CY411" s="141"/>
      <c r="CZ411" s="140"/>
      <c r="DC411" s="141"/>
      <c r="DD411" s="142"/>
      <c r="DF411" s="137"/>
      <c r="DG411" s="17" t="s">
        <v>1110</v>
      </c>
      <c r="DI411" s="126" t="s">
        <v>2651</v>
      </c>
      <c r="DJ411" s="118">
        <v>28</v>
      </c>
      <c r="DK411" s="118" t="s">
        <v>2985</v>
      </c>
      <c r="DL411" s="141"/>
      <c r="DM411" s="17" t="s">
        <v>1112</v>
      </c>
      <c r="DN411" s="139"/>
      <c r="DQ411" s="141"/>
      <c r="DY411" s="140"/>
      <c r="ED411" s="141"/>
      <c r="EK411" s="140"/>
      <c r="EL411" s="127"/>
      <c r="EM411" s="118">
        <v>30</v>
      </c>
      <c r="EN411" s="17">
        <v>2</v>
      </c>
      <c r="EO411" s="141"/>
      <c r="EP411" s="17">
        <v>21</v>
      </c>
      <c r="EQ411" s="140"/>
      <c r="ER411" s="141"/>
      <c r="EZ411" s="141"/>
      <c r="FB411" s="140"/>
      <c r="FI411" s="141"/>
      <c r="FK411" s="140"/>
      <c r="FZ411" s="141"/>
      <c r="GB411" s="137"/>
      <c r="GH411" s="141"/>
      <c r="GI411" s="137"/>
      <c r="GN411" s="141"/>
      <c r="GO411" s="137"/>
      <c r="GU411" s="141"/>
      <c r="GV411" s="137"/>
      <c r="GW411" s="124"/>
      <c r="GX411" s="124"/>
      <c r="GY411" s="141"/>
      <c r="GZ411" s="140"/>
      <c r="HA411" s="141"/>
      <c r="HC411" s="140"/>
      <c r="HS411" s="141"/>
      <c r="HT411" s="17" t="s">
        <v>3439</v>
      </c>
    </row>
    <row r="412" spans="1:246" s="138" customFormat="1" ht="12">
      <c r="A412" s="118">
        <v>406</v>
      </c>
      <c r="B412" s="17">
        <v>0</v>
      </c>
      <c r="C412" s="17" t="s">
        <v>2037</v>
      </c>
      <c r="D412" s="139" t="s">
        <v>663</v>
      </c>
      <c r="E412" s="124" t="s">
        <v>545</v>
      </c>
      <c r="F412" s="17" t="s">
        <v>2411</v>
      </c>
      <c r="G412" s="17" t="s">
        <v>79</v>
      </c>
      <c r="H412" s="119">
        <v>-17.817219999999999</v>
      </c>
      <c r="I412" s="120">
        <v>-63.224620000000002</v>
      </c>
      <c r="J412" s="17" t="s">
        <v>303</v>
      </c>
      <c r="K412" s="17" t="s">
        <v>176</v>
      </c>
      <c r="L412" s="17" t="s">
        <v>304</v>
      </c>
      <c r="M412" s="121" t="s">
        <v>177</v>
      </c>
      <c r="N412" s="122">
        <v>25</v>
      </c>
      <c r="O412" s="123" t="s">
        <v>78</v>
      </c>
      <c r="P412" s="17" t="s">
        <v>178</v>
      </c>
      <c r="Q412" s="121" t="s">
        <v>179</v>
      </c>
      <c r="R412" s="124">
        <v>3</v>
      </c>
      <c r="S412" s="124">
        <v>3</v>
      </c>
      <c r="T412" s="124">
        <v>0</v>
      </c>
      <c r="U412" s="124">
        <v>0</v>
      </c>
      <c r="V412" s="124">
        <v>0</v>
      </c>
      <c r="W412" s="124">
        <v>3</v>
      </c>
      <c r="X412" s="124">
        <v>2</v>
      </c>
      <c r="Y412" s="125">
        <v>0</v>
      </c>
      <c r="Z412" s="17">
        <v>11</v>
      </c>
      <c r="AA412" s="142"/>
      <c r="AB412" s="127" t="s">
        <v>1163</v>
      </c>
      <c r="AC412" s="227" t="s">
        <v>192</v>
      </c>
      <c r="AD412" s="227">
        <v>3</v>
      </c>
      <c r="AE412" s="227" t="s">
        <v>181</v>
      </c>
      <c r="AF412" s="227">
        <v>1</v>
      </c>
      <c r="AG412" s="227" t="s">
        <v>193</v>
      </c>
      <c r="AH412" s="227" t="s">
        <v>194</v>
      </c>
      <c r="AI412" s="227">
        <v>3</v>
      </c>
      <c r="AJ412" s="227" t="s">
        <v>184</v>
      </c>
      <c r="AK412" s="227">
        <v>1</v>
      </c>
      <c r="AL412" s="227" t="s">
        <v>2073</v>
      </c>
      <c r="AM412" s="227" t="s">
        <v>77</v>
      </c>
      <c r="AN412" s="227">
        <v>0</v>
      </c>
      <c r="AO412" s="227" t="s">
        <v>77</v>
      </c>
      <c r="AP412" s="227">
        <v>0</v>
      </c>
      <c r="AQ412" s="227" t="s">
        <v>77</v>
      </c>
      <c r="AR412" s="227" t="s">
        <v>77</v>
      </c>
      <c r="AS412" s="227">
        <v>0</v>
      </c>
      <c r="AT412" s="227" t="s">
        <v>77</v>
      </c>
      <c r="AU412" s="227">
        <v>0</v>
      </c>
      <c r="AV412" s="227" t="s">
        <v>77</v>
      </c>
      <c r="AW412" s="227" t="s">
        <v>186</v>
      </c>
      <c r="AX412" s="227">
        <v>3</v>
      </c>
      <c r="AY412" s="227" t="s">
        <v>210</v>
      </c>
      <c r="AZ412" s="227">
        <v>1</v>
      </c>
      <c r="BA412" s="227" t="s">
        <v>193</v>
      </c>
      <c r="BB412" s="227" t="s">
        <v>991</v>
      </c>
      <c r="BC412" s="227">
        <v>2</v>
      </c>
      <c r="BD412" s="227" t="s">
        <v>230</v>
      </c>
      <c r="BE412" s="227">
        <v>0</v>
      </c>
      <c r="BF412" s="227" t="s">
        <v>182</v>
      </c>
      <c r="BG412" s="227">
        <v>0</v>
      </c>
      <c r="BH412" s="227">
        <v>0</v>
      </c>
      <c r="BI412" s="227">
        <v>0</v>
      </c>
      <c r="BJ412" s="227">
        <v>0</v>
      </c>
      <c r="BK412" s="227">
        <v>0</v>
      </c>
      <c r="BL412" s="17">
        <v>11</v>
      </c>
      <c r="BM412" s="142"/>
      <c r="BN412" s="142"/>
      <c r="BO412" s="142"/>
      <c r="BP412" s="143">
        <v>2024</v>
      </c>
      <c r="BQ412" s="126" t="s">
        <v>171</v>
      </c>
      <c r="BT412" s="221" t="s">
        <v>3468</v>
      </c>
      <c r="BU412" s="118">
        <v>2</v>
      </c>
      <c r="BV412" s="17">
        <v>0</v>
      </c>
      <c r="BW412" s="17">
        <v>0</v>
      </c>
      <c r="BX412" s="17">
        <v>0</v>
      </c>
      <c r="BY412" s="17">
        <v>1</v>
      </c>
      <c r="BZ412" s="17">
        <v>0</v>
      </c>
      <c r="CA412" s="17"/>
      <c r="CB412" s="17">
        <v>3</v>
      </c>
      <c r="CC412" s="121">
        <v>11</v>
      </c>
      <c r="CD412" s="17"/>
      <c r="CE412" s="118">
        <v>1</v>
      </c>
      <c r="CF412" s="17">
        <v>0</v>
      </c>
      <c r="CG412" s="17">
        <v>0</v>
      </c>
      <c r="CH412" s="17">
        <v>0</v>
      </c>
      <c r="CI412" s="17">
        <v>0</v>
      </c>
      <c r="CJ412" s="17">
        <v>1</v>
      </c>
      <c r="CK412" s="17">
        <v>0</v>
      </c>
      <c r="CL412" s="121">
        <v>2</v>
      </c>
      <c r="CM412" s="17" t="s">
        <v>3469</v>
      </c>
      <c r="CN412" s="17" t="s">
        <v>1200</v>
      </c>
      <c r="CO412" s="17" t="s">
        <v>3470</v>
      </c>
      <c r="CP412" s="17">
        <v>1</v>
      </c>
      <c r="CQ412" s="118">
        <v>1</v>
      </c>
      <c r="CR412" s="17">
        <v>0</v>
      </c>
      <c r="CS412" s="124" t="s">
        <v>676</v>
      </c>
      <c r="CY412" s="141"/>
      <c r="CZ412" s="140"/>
      <c r="DC412" s="141"/>
      <c r="DD412" s="142"/>
      <c r="DF412" s="137"/>
      <c r="DG412" s="17" t="s">
        <v>1224</v>
      </c>
      <c r="DI412" s="126" t="s">
        <v>2979</v>
      </c>
      <c r="DJ412" s="118">
        <v>6</v>
      </c>
      <c r="DK412" s="118" t="s">
        <v>3065</v>
      </c>
      <c r="DL412" s="141"/>
      <c r="DM412" s="17" t="s">
        <v>3066</v>
      </c>
      <c r="DN412" s="139"/>
      <c r="DQ412" s="141"/>
      <c r="DY412" s="140"/>
      <c r="ED412" s="141"/>
      <c r="EK412" s="140"/>
      <c r="EL412" s="127"/>
      <c r="EM412" s="118">
        <v>50</v>
      </c>
      <c r="EN412" s="17">
        <v>3</v>
      </c>
      <c r="EO412" s="141"/>
      <c r="EP412" s="17">
        <v>42</v>
      </c>
      <c r="EQ412" s="140"/>
      <c r="ER412" s="141"/>
      <c r="EZ412" s="141"/>
      <c r="FB412" s="140"/>
      <c r="FI412" s="141"/>
      <c r="FK412" s="140"/>
      <c r="FZ412" s="141"/>
      <c r="GB412" s="137"/>
      <c r="GH412" s="141"/>
      <c r="GI412" s="137"/>
      <c r="GN412" s="141"/>
      <c r="GO412" s="137"/>
      <c r="GU412" s="141"/>
      <c r="GV412" s="137"/>
      <c r="GW412" s="124"/>
      <c r="GX412" s="124"/>
      <c r="GY412" s="141"/>
      <c r="GZ412" s="140"/>
      <c r="HA412" s="141"/>
      <c r="HC412" s="140"/>
      <c r="HS412" s="141"/>
      <c r="HT412" s="17" t="s">
        <v>3067</v>
      </c>
    </row>
    <row r="413" spans="1:246" s="138" customFormat="1" ht="12">
      <c r="A413" s="118">
        <v>407</v>
      </c>
      <c r="B413" s="17">
        <v>0</v>
      </c>
      <c r="C413" s="17">
        <v>0</v>
      </c>
      <c r="D413" s="139" t="s">
        <v>663</v>
      </c>
      <c r="E413" s="124" t="s">
        <v>1910</v>
      </c>
      <c r="F413" s="17" t="s">
        <v>2412</v>
      </c>
      <c r="G413" s="17" t="s">
        <v>79</v>
      </c>
      <c r="H413" s="119">
        <v>-17.763009</v>
      </c>
      <c r="I413" s="120">
        <v>-63.150295</v>
      </c>
      <c r="J413" s="17" t="s">
        <v>303</v>
      </c>
      <c r="K413" s="17" t="s">
        <v>176</v>
      </c>
      <c r="L413" s="17" t="s">
        <v>304</v>
      </c>
      <c r="M413" s="121" t="s">
        <v>177</v>
      </c>
      <c r="N413" s="122">
        <v>8</v>
      </c>
      <c r="O413" s="123" t="s">
        <v>610</v>
      </c>
      <c r="P413" s="17" t="s">
        <v>178</v>
      </c>
      <c r="Q413" s="121" t="s">
        <v>179</v>
      </c>
      <c r="R413" s="124">
        <v>0</v>
      </c>
      <c r="S413" s="124">
        <v>0</v>
      </c>
      <c r="T413" s="124">
        <v>3</v>
      </c>
      <c r="U413" s="124">
        <v>3</v>
      </c>
      <c r="V413" s="124">
        <v>0</v>
      </c>
      <c r="W413" s="124">
        <v>3</v>
      </c>
      <c r="X413" s="124">
        <v>3</v>
      </c>
      <c r="Y413" s="125">
        <v>0</v>
      </c>
      <c r="Z413" s="17">
        <v>12</v>
      </c>
      <c r="AA413" s="142"/>
      <c r="AB413" s="127" t="s">
        <v>3471</v>
      </c>
      <c r="AC413" s="227" t="s">
        <v>222</v>
      </c>
      <c r="AD413" s="227">
        <v>3</v>
      </c>
      <c r="AE413" s="227" t="s">
        <v>181</v>
      </c>
      <c r="AF413" s="227">
        <v>1</v>
      </c>
      <c r="AG413" s="227" t="s">
        <v>182</v>
      </c>
      <c r="AH413" s="227" t="s">
        <v>2413</v>
      </c>
      <c r="AI413" s="227">
        <v>0</v>
      </c>
      <c r="AJ413" s="227" t="s">
        <v>227</v>
      </c>
      <c r="AK413" s="227">
        <v>1</v>
      </c>
      <c r="AL413" s="227" t="s">
        <v>182</v>
      </c>
      <c r="AM413" s="227" t="s">
        <v>185</v>
      </c>
      <c r="AN413" s="227">
        <v>3</v>
      </c>
      <c r="AO413" s="227" t="s">
        <v>184</v>
      </c>
      <c r="AP413" s="227">
        <v>1</v>
      </c>
      <c r="AQ413" s="227" t="s">
        <v>182</v>
      </c>
      <c r="AR413" s="227" t="s">
        <v>77</v>
      </c>
      <c r="AS413" s="227">
        <v>0</v>
      </c>
      <c r="AT413" s="227" t="s">
        <v>77</v>
      </c>
      <c r="AU413" s="227">
        <v>0</v>
      </c>
      <c r="AV413" s="227" t="s">
        <v>77</v>
      </c>
      <c r="AW413" s="227" t="s">
        <v>186</v>
      </c>
      <c r="AX413" s="227">
        <v>3</v>
      </c>
      <c r="AY413" s="227" t="s">
        <v>210</v>
      </c>
      <c r="AZ413" s="227">
        <v>1</v>
      </c>
      <c r="BA413" s="227" t="s">
        <v>178</v>
      </c>
      <c r="BB413" s="227" t="s">
        <v>930</v>
      </c>
      <c r="BC413" s="227">
        <v>3</v>
      </c>
      <c r="BD413" s="227" t="s">
        <v>230</v>
      </c>
      <c r="BE413" s="227">
        <v>0</v>
      </c>
      <c r="BF413" s="227" t="s">
        <v>178</v>
      </c>
      <c r="BG413" s="227">
        <v>0</v>
      </c>
      <c r="BH413" s="227">
        <v>0</v>
      </c>
      <c r="BI413" s="227">
        <v>0</v>
      </c>
      <c r="BJ413" s="227">
        <v>0</v>
      </c>
      <c r="BK413" s="227">
        <v>0</v>
      </c>
      <c r="BL413" s="17">
        <v>12</v>
      </c>
      <c r="BM413" s="142"/>
      <c r="BN413" s="142"/>
      <c r="BO413" s="142"/>
      <c r="BP413" s="143">
        <v>2024</v>
      </c>
      <c r="BQ413" s="126" t="s">
        <v>171</v>
      </c>
      <c r="BT413" s="221" t="s">
        <v>3472</v>
      </c>
      <c r="BU413" s="118">
        <v>2</v>
      </c>
      <c r="BV413" s="17">
        <v>0</v>
      </c>
      <c r="BW413" s="17">
        <v>0</v>
      </c>
      <c r="BX413" s="17">
        <v>0</v>
      </c>
      <c r="BY413" s="17">
        <v>0</v>
      </c>
      <c r="BZ413" s="17">
        <v>1</v>
      </c>
      <c r="CA413" s="17"/>
      <c r="CB413" s="17">
        <v>3</v>
      </c>
      <c r="CC413" s="121">
        <v>12</v>
      </c>
      <c r="CD413" s="17"/>
      <c r="CE413" s="118">
        <v>0</v>
      </c>
      <c r="CF413" s="17">
        <v>0</v>
      </c>
      <c r="CG413" s="17">
        <v>0</v>
      </c>
      <c r="CH413" s="17">
        <v>0</v>
      </c>
      <c r="CI413" s="17">
        <v>0</v>
      </c>
      <c r="CJ413" s="17">
        <v>1</v>
      </c>
      <c r="CK413" s="17">
        <v>0</v>
      </c>
      <c r="CL413" s="121">
        <v>1</v>
      </c>
      <c r="CM413" s="17" t="s">
        <v>3473</v>
      </c>
      <c r="CN413" s="17" t="s">
        <v>1107</v>
      </c>
      <c r="CO413" s="17" t="s">
        <v>1448</v>
      </c>
      <c r="CP413" s="17">
        <v>1</v>
      </c>
      <c r="CQ413" s="118">
        <v>1</v>
      </c>
      <c r="CR413" s="17">
        <v>1</v>
      </c>
      <c r="CS413" s="124" t="s">
        <v>676</v>
      </c>
      <c r="CT413" s="138" t="s">
        <v>677</v>
      </c>
      <c r="CY413" s="141"/>
      <c r="CZ413" s="140"/>
      <c r="DC413" s="141"/>
      <c r="DD413" s="142"/>
      <c r="DF413" s="137"/>
      <c r="DG413" s="17" t="s">
        <v>1180</v>
      </c>
      <c r="DI413" s="126" t="s">
        <v>3150</v>
      </c>
      <c r="DJ413" s="118">
        <v>3</v>
      </c>
      <c r="DK413" s="118" t="s">
        <v>1487</v>
      </c>
      <c r="DL413" s="141"/>
      <c r="DM413" s="17" t="s">
        <v>1299</v>
      </c>
      <c r="DN413" s="139"/>
      <c r="DQ413" s="141"/>
      <c r="DY413" s="140"/>
      <c r="ED413" s="141"/>
      <c r="EK413" s="140"/>
      <c r="EL413" s="127"/>
      <c r="EM413" s="118">
        <v>30</v>
      </c>
      <c r="EN413" s="17">
        <v>3</v>
      </c>
      <c r="EO413" s="141"/>
      <c r="EP413" s="17">
        <v>23</v>
      </c>
      <c r="EQ413" s="140"/>
      <c r="ER413" s="141"/>
      <c r="EZ413" s="141"/>
      <c r="FB413" s="140"/>
      <c r="FI413" s="141"/>
      <c r="FK413" s="140"/>
      <c r="FZ413" s="141"/>
      <c r="GB413" s="137"/>
      <c r="GH413" s="141"/>
      <c r="GI413" s="137"/>
      <c r="GN413" s="141"/>
      <c r="GO413" s="137"/>
      <c r="GU413" s="141"/>
      <c r="GV413" s="137"/>
      <c r="GW413" s="124"/>
      <c r="GX413" s="124"/>
      <c r="GY413" s="141"/>
      <c r="GZ413" s="140"/>
      <c r="HA413" s="141"/>
      <c r="HC413" s="140"/>
      <c r="HS413" s="141"/>
      <c r="HT413" s="17" t="s">
        <v>3474</v>
      </c>
    </row>
    <row r="414" spans="1:246" s="138" customFormat="1" ht="12">
      <c r="A414" s="118">
        <v>408</v>
      </c>
      <c r="B414" s="17" t="s">
        <v>2342</v>
      </c>
      <c r="C414" s="17">
        <v>0</v>
      </c>
      <c r="D414" s="139" t="s">
        <v>663</v>
      </c>
      <c r="E414" s="124" t="s">
        <v>1832</v>
      </c>
      <c r="F414" s="17" t="s">
        <v>2414</v>
      </c>
      <c r="G414" s="17" t="s">
        <v>79</v>
      </c>
      <c r="H414" s="119">
        <v>-17.755067</v>
      </c>
      <c r="I414" s="120">
        <v>-63.138289999999998</v>
      </c>
      <c r="J414" s="17" t="s">
        <v>303</v>
      </c>
      <c r="K414" s="17" t="s">
        <v>176</v>
      </c>
      <c r="L414" s="17" t="s">
        <v>304</v>
      </c>
      <c r="M414" s="121" t="s">
        <v>177</v>
      </c>
      <c r="N414" s="122">
        <v>40</v>
      </c>
      <c r="O414" s="123" t="s">
        <v>78</v>
      </c>
      <c r="P414" s="17" t="s">
        <v>213</v>
      </c>
      <c r="Q414" s="121" t="s">
        <v>179</v>
      </c>
      <c r="R414" s="124">
        <v>3</v>
      </c>
      <c r="S414" s="124">
        <v>3</v>
      </c>
      <c r="T414" s="124">
        <v>0</v>
      </c>
      <c r="U414" s="124">
        <v>0</v>
      </c>
      <c r="V414" s="124">
        <v>0</v>
      </c>
      <c r="W414" s="124">
        <v>3</v>
      </c>
      <c r="X414" s="124">
        <v>1</v>
      </c>
      <c r="Y414" s="125">
        <v>0</v>
      </c>
      <c r="Z414" s="17">
        <v>10</v>
      </c>
      <c r="AA414" s="142"/>
      <c r="AB414" s="127" t="s">
        <v>1346</v>
      </c>
      <c r="AC414" s="227" t="s">
        <v>212</v>
      </c>
      <c r="AD414" s="227">
        <v>3</v>
      </c>
      <c r="AE414" s="227" t="s">
        <v>853</v>
      </c>
      <c r="AF414" s="227">
        <v>1</v>
      </c>
      <c r="AG414" s="227" t="s">
        <v>189</v>
      </c>
      <c r="AH414" s="227" t="s">
        <v>232</v>
      </c>
      <c r="AI414" s="227">
        <v>3</v>
      </c>
      <c r="AJ414" s="227" t="s">
        <v>854</v>
      </c>
      <c r="AK414" s="227">
        <v>0</v>
      </c>
      <c r="AL414" s="227" t="s">
        <v>189</v>
      </c>
      <c r="AM414" s="227" t="s">
        <v>77</v>
      </c>
      <c r="AN414" s="227">
        <v>0</v>
      </c>
      <c r="AO414" s="227" t="s">
        <v>77</v>
      </c>
      <c r="AP414" s="227">
        <v>0</v>
      </c>
      <c r="AQ414" s="227" t="s">
        <v>77</v>
      </c>
      <c r="AR414" s="227" t="s">
        <v>77</v>
      </c>
      <c r="AS414" s="227">
        <v>0</v>
      </c>
      <c r="AT414" s="227" t="s">
        <v>326</v>
      </c>
      <c r="AU414" s="227">
        <v>0</v>
      </c>
      <c r="AV414" s="227" t="s">
        <v>214</v>
      </c>
      <c r="AW414" s="227" t="s">
        <v>961</v>
      </c>
      <c r="AX414" s="227">
        <v>3</v>
      </c>
      <c r="AY414" s="227" t="s">
        <v>325</v>
      </c>
      <c r="AZ414" s="227">
        <v>1</v>
      </c>
      <c r="BA414" s="227" t="s">
        <v>214</v>
      </c>
      <c r="BB414" s="227" t="s">
        <v>252</v>
      </c>
      <c r="BC414" s="227">
        <v>1</v>
      </c>
      <c r="BD414" s="227" t="s">
        <v>326</v>
      </c>
      <c r="BE414" s="227">
        <v>0</v>
      </c>
      <c r="BF414" s="227" t="s">
        <v>214</v>
      </c>
      <c r="BG414" s="227">
        <v>0</v>
      </c>
      <c r="BH414" s="227">
        <v>0</v>
      </c>
      <c r="BI414" s="227">
        <v>0</v>
      </c>
      <c r="BJ414" s="227">
        <v>0</v>
      </c>
      <c r="BK414" s="227">
        <v>0</v>
      </c>
      <c r="BL414" s="17">
        <v>10</v>
      </c>
      <c r="BM414" s="142"/>
      <c r="BN414" s="142"/>
      <c r="BO414" s="142"/>
      <c r="BP414" s="143">
        <v>2024</v>
      </c>
      <c r="BQ414" s="126" t="s">
        <v>171</v>
      </c>
      <c r="BT414" s="221" t="s">
        <v>3475</v>
      </c>
      <c r="BU414" s="118">
        <v>2</v>
      </c>
      <c r="BV414" s="17">
        <v>1</v>
      </c>
      <c r="BW414" s="17">
        <v>0</v>
      </c>
      <c r="BX414" s="17">
        <v>0</v>
      </c>
      <c r="BY414" s="17">
        <v>0</v>
      </c>
      <c r="BZ414" s="17">
        <v>1</v>
      </c>
      <c r="CA414" s="17"/>
      <c r="CB414" s="17">
        <v>4</v>
      </c>
      <c r="CC414" s="121">
        <v>10</v>
      </c>
      <c r="CD414" s="17"/>
      <c r="CE414" s="118">
        <v>0</v>
      </c>
      <c r="CF414" s="17">
        <v>0</v>
      </c>
      <c r="CG414" s="17">
        <v>1</v>
      </c>
      <c r="CH414" s="17">
        <v>0</v>
      </c>
      <c r="CI414" s="17">
        <v>0</v>
      </c>
      <c r="CJ414" s="17">
        <v>0</v>
      </c>
      <c r="CK414" s="17">
        <v>0</v>
      </c>
      <c r="CL414" s="121">
        <v>1</v>
      </c>
      <c r="CM414" s="17" t="s">
        <v>3476</v>
      </c>
      <c r="CN414" s="17" t="s">
        <v>1166</v>
      </c>
      <c r="CO414" s="17" t="s">
        <v>1350</v>
      </c>
      <c r="CP414" s="17">
        <v>1</v>
      </c>
      <c r="CQ414" s="118">
        <v>0</v>
      </c>
      <c r="CR414" s="17">
        <v>1</v>
      </c>
      <c r="CS414" s="124"/>
      <c r="CT414" s="138" t="s">
        <v>677</v>
      </c>
      <c r="CY414" s="141"/>
      <c r="CZ414" s="140"/>
      <c r="DC414" s="141"/>
      <c r="DD414" s="142"/>
      <c r="DF414" s="137"/>
      <c r="DG414" s="17" t="s">
        <v>1137</v>
      </c>
      <c r="DI414" s="126" t="s">
        <v>3167</v>
      </c>
      <c r="DJ414" s="118">
        <v>4</v>
      </c>
      <c r="DK414" s="118" t="s">
        <v>3168</v>
      </c>
      <c r="DL414" s="141"/>
      <c r="DM414" s="17" t="s">
        <v>1120</v>
      </c>
      <c r="DN414" s="139"/>
      <c r="DQ414" s="141"/>
      <c r="DY414" s="140"/>
      <c r="ED414" s="141"/>
      <c r="EK414" s="140"/>
      <c r="EL414" s="127"/>
      <c r="EM414" s="118">
        <v>70</v>
      </c>
      <c r="EN414" s="17">
        <v>4</v>
      </c>
      <c r="EO414" s="141"/>
      <c r="EP414" s="17">
        <v>59</v>
      </c>
      <c r="EQ414" s="140"/>
      <c r="ER414" s="141"/>
      <c r="EZ414" s="141"/>
      <c r="FB414" s="140"/>
      <c r="FI414" s="141"/>
      <c r="FK414" s="140"/>
      <c r="FZ414" s="141"/>
      <c r="GB414" s="137"/>
      <c r="GH414" s="141"/>
      <c r="GI414" s="137"/>
      <c r="GN414" s="141"/>
      <c r="GO414" s="137"/>
      <c r="GU414" s="141"/>
      <c r="GV414" s="137"/>
      <c r="GW414" s="124"/>
      <c r="GX414" s="124"/>
      <c r="GY414" s="141"/>
      <c r="GZ414" s="140"/>
      <c r="HA414" s="141"/>
      <c r="HC414" s="140"/>
      <c r="HS414" s="141"/>
      <c r="HT414" s="17" t="s">
        <v>3169</v>
      </c>
    </row>
    <row r="415" spans="1:246" s="138" customFormat="1" ht="12">
      <c r="A415" s="118">
        <v>409</v>
      </c>
      <c r="B415" s="17" t="s">
        <v>689</v>
      </c>
      <c r="C415" s="17">
        <v>0</v>
      </c>
      <c r="D415" s="139" t="s">
        <v>663</v>
      </c>
      <c r="E415" s="124" t="s">
        <v>1912</v>
      </c>
      <c r="F415" s="17" t="s">
        <v>2415</v>
      </c>
      <c r="G415" s="17" t="s">
        <v>79</v>
      </c>
      <c r="H415" s="119">
        <v>-17.735026000000001</v>
      </c>
      <c r="I415" s="120">
        <v>-63.117358000000003</v>
      </c>
      <c r="J415" s="17" t="s">
        <v>303</v>
      </c>
      <c r="K415" s="17" t="s">
        <v>176</v>
      </c>
      <c r="L415" s="17" t="s">
        <v>304</v>
      </c>
      <c r="M415" s="121" t="s">
        <v>177</v>
      </c>
      <c r="N415" s="122">
        <v>60</v>
      </c>
      <c r="O415" s="123" t="s">
        <v>78</v>
      </c>
      <c r="P415" s="17" t="s">
        <v>196</v>
      </c>
      <c r="Q415" s="121" t="s">
        <v>179</v>
      </c>
      <c r="R415" s="124">
        <v>3</v>
      </c>
      <c r="S415" s="124">
        <v>3</v>
      </c>
      <c r="T415" s="124">
        <v>0</v>
      </c>
      <c r="U415" s="124">
        <v>3</v>
      </c>
      <c r="V415" s="124">
        <v>0</v>
      </c>
      <c r="W415" s="124">
        <v>2</v>
      </c>
      <c r="X415" s="124">
        <v>0</v>
      </c>
      <c r="Y415" s="125">
        <v>0</v>
      </c>
      <c r="Z415" s="17">
        <v>11</v>
      </c>
      <c r="AA415" s="142"/>
      <c r="AB415" s="127" t="s">
        <v>3477</v>
      </c>
      <c r="AC415" s="227" t="s">
        <v>223</v>
      </c>
      <c r="AD415" s="227">
        <v>3</v>
      </c>
      <c r="AE415" s="227" t="s">
        <v>181</v>
      </c>
      <c r="AF415" s="227">
        <v>1</v>
      </c>
      <c r="AG415" s="227" t="s">
        <v>236</v>
      </c>
      <c r="AH415" s="227" t="s">
        <v>2416</v>
      </c>
      <c r="AI415" s="227">
        <v>3</v>
      </c>
      <c r="AJ415" s="227" t="s">
        <v>316</v>
      </c>
      <c r="AK415" s="227">
        <v>1</v>
      </c>
      <c r="AL415" s="227" t="s">
        <v>206</v>
      </c>
      <c r="AM415" s="227" t="s">
        <v>185</v>
      </c>
      <c r="AN415" s="227">
        <v>3</v>
      </c>
      <c r="AO415" s="227" t="s">
        <v>184</v>
      </c>
      <c r="AP415" s="227">
        <v>1</v>
      </c>
      <c r="AQ415" s="227" t="s">
        <v>206</v>
      </c>
      <c r="AR415" s="227" t="s">
        <v>77</v>
      </c>
      <c r="AS415" s="227">
        <v>0</v>
      </c>
      <c r="AT415" s="227" t="s">
        <v>77</v>
      </c>
      <c r="AU415" s="227">
        <v>0</v>
      </c>
      <c r="AV415" s="227" t="s">
        <v>77</v>
      </c>
      <c r="AW415" s="227" t="s">
        <v>2417</v>
      </c>
      <c r="AX415" s="227">
        <v>2</v>
      </c>
      <c r="AY415" s="227" t="s">
        <v>225</v>
      </c>
      <c r="AZ415" s="227">
        <v>1</v>
      </c>
      <c r="BA415" s="227" t="s">
        <v>236</v>
      </c>
      <c r="BB415" s="227" t="s">
        <v>77</v>
      </c>
      <c r="BC415" s="227">
        <v>0</v>
      </c>
      <c r="BD415" s="227" t="s">
        <v>77</v>
      </c>
      <c r="BE415" s="227">
        <v>0</v>
      </c>
      <c r="BF415" s="227" t="s">
        <v>77</v>
      </c>
      <c r="BG415" s="227">
        <v>0</v>
      </c>
      <c r="BH415" s="227">
        <v>0</v>
      </c>
      <c r="BI415" s="227">
        <v>0</v>
      </c>
      <c r="BJ415" s="227">
        <v>0</v>
      </c>
      <c r="BK415" s="227">
        <v>0</v>
      </c>
      <c r="BL415" s="17">
        <v>11</v>
      </c>
      <c r="BM415" s="142"/>
      <c r="BN415" s="142"/>
      <c r="BO415" s="142"/>
      <c r="BP415" s="143">
        <v>2024</v>
      </c>
      <c r="BQ415" s="126" t="s">
        <v>171</v>
      </c>
      <c r="BT415" s="221" t="s">
        <v>3478</v>
      </c>
      <c r="BU415" s="118">
        <v>2</v>
      </c>
      <c r="BV415" s="17">
        <v>0</v>
      </c>
      <c r="BW415" s="17">
        <v>0</v>
      </c>
      <c r="BX415" s="17">
        <v>0</v>
      </c>
      <c r="BY415" s="17">
        <v>0</v>
      </c>
      <c r="BZ415" s="17">
        <v>0</v>
      </c>
      <c r="CA415" s="17"/>
      <c r="CB415" s="17">
        <v>2</v>
      </c>
      <c r="CC415" s="121">
        <v>11</v>
      </c>
      <c r="CD415" s="17"/>
      <c r="CE415" s="118">
        <v>0</v>
      </c>
      <c r="CF415" s="17">
        <v>0</v>
      </c>
      <c r="CG415" s="17">
        <v>0</v>
      </c>
      <c r="CH415" s="17">
        <v>0</v>
      </c>
      <c r="CI415" s="17">
        <v>0</v>
      </c>
      <c r="CJ415" s="17">
        <v>2</v>
      </c>
      <c r="CK415" s="17">
        <v>0</v>
      </c>
      <c r="CL415" s="121">
        <v>2</v>
      </c>
      <c r="CM415" s="17" t="s">
        <v>3479</v>
      </c>
      <c r="CN415" s="17" t="s">
        <v>3480</v>
      </c>
      <c r="CO415" s="17" t="s">
        <v>1448</v>
      </c>
      <c r="CP415" s="17">
        <v>2</v>
      </c>
      <c r="CQ415" s="118">
        <v>1</v>
      </c>
      <c r="CR415" s="17">
        <v>0</v>
      </c>
      <c r="CS415" s="124" t="s">
        <v>676</v>
      </c>
      <c r="CY415" s="141"/>
      <c r="CZ415" s="140"/>
      <c r="DC415" s="141"/>
      <c r="DD415" s="142"/>
      <c r="DF415" s="137"/>
      <c r="DG415" s="17" t="s">
        <v>1289</v>
      </c>
      <c r="DI415" s="126" t="s">
        <v>2651</v>
      </c>
      <c r="DJ415" s="118">
        <v>28</v>
      </c>
      <c r="DK415" s="118" t="s">
        <v>3481</v>
      </c>
      <c r="DL415" s="141"/>
      <c r="DM415" s="17" t="s">
        <v>1182</v>
      </c>
      <c r="DN415" s="139"/>
      <c r="DQ415" s="141"/>
      <c r="DY415" s="140"/>
      <c r="ED415" s="141"/>
      <c r="EK415" s="140"/>
      <c r="EL415" s="127"/>
      <c r="EM415" s="118">
        <v>100</v>
      </c>
      <c r="EN415" s="17">
        <v>2</v>
      </c>
      <c r="EO415" s="141"/>
      <c r="EP415" s="17">
        <v>81</v>
      </c>
      <c r="EQ415" s="140"/>
      <c r="ER415" s="141"/>
      <c r="EZ415" s="141"/>
      <c r="FB415" s="140"/>
      <c r="FI415" s="141"/>
      <c r="FK415" s="140"/>
      <c r="FZ415" s="141"/>
      <c r="GB415" s="137"/>
      <c r="GH415" s="141"/>
      <c r="GI415" s="137"/>
      <c r="GN415" s="141"/>
      <c r="GO415" s="137"/>
      <c r="GU415" s="141"/>
      <c r="GV415" s="137"/>
      <c r="GW415" s="124"/>
      <c r="GX415" s="124"/>
      <c r="GY415" s="141"/>
      <c r="GZ415" s="140"/>
      <c r="HA415" s="141"/>
      <c r="HC415" s="140"/>
      <c r="HS415" s="141"/>
      <c r="HT415" s="17" t="s">
        <v>3482</v>
      </c>
    </row>
    <row r="416" spans="1:246" s="138" customFormat="1" ht="12">
      <c r="A416" s="118">
        <v>410</v>
      </c>
      <c r="B416" s="17">
        <v>0</v>
      </c>
      <c r="C416" s="17" t="s">
        <v>2037</v>
      </c>
      <c r="D416" s="139" t="s">
        <v>663</v>
      </c>
      <c r="E416" s="124" t="s">
        <v>337</v>
      </c>
      <c r="F416" s="17" t="s">
        <v>2418</v>
      </c>
      <c r="G416" s="17" t="s">
        <v>79</v>
      </c>
      <c r="H416" s="119">
        <v>-17.769881000000002</v>
      </c>
      <c r="I416" s="120">
        <v>-63.177900000000001</v>
      </c>
      <c r="J416" s="17" t="s">
        <v>303</v>
      </c>
      <c r="K416" s="17" t="s">
        <v>176</v>
      </c>
      <c r="L416" s="17" t="s">
        <v>304</v>
      </c>
      <c r="M416" s="121" t="s">
        <v>177</v>
      </c>
      <c r="N416" s="122">
        <v>6</v>
      </c>
      <c r="O416" s="123" t="s">
        <v>610</v>
      </c>
      <c r="P416" s="17" t="s">
        <v>178</v>
      </c>
      <c r="Q416" s="121" t="s">
        <v>179</v>
      </c>
      <c r="R416" s="124">
        <v>3</v>
      </c>
      <c r="S416" s="124">
        <v>3</v>
      </c>
      <c r="T416" s="124">
        <v>0</v>
      </c>
      <c r="U416" s="124">
        <v>0</v>
      </c>
      <c r="V416" s="124">
        <v>0</v>
      </c>
      <c r="W416" s="124">
        <v>3</v>
      </c>
      <c r="X416" s="124">
        <v>2</v>
      </c>
      <c r="Y416" s="125">
        <v>0</v>
      </c>
      <c r="Z416" s="17">
        <v>11</v>
      </c>
      <c r="AA416" s="142"/>
      <c r="AB416" s="127" t="s">
        <v>191</v>
      </c>
      <c r="AC416" s="227" t="s">
        <v>194</v>
      </c>
      <c r="AD416" s="227">
        <v>3</v>
      </c>
      <c r="AE416" s="227" t="s">
        <v>181</v>
      </c>
      <c r="AF416" s="227">
        <v>1</v>
      </c>
      <c r="AG416" s="227" t="s">
        <v>236</v>
      </c>
      <c r="AH416" s="227" t="s">
        <v>194</v>
      </c>
      <c r="AI416" s="227">
        <v>3</v>
      </c>
      <c r="AJ416" s="227" t="s">
        <v>184</v>
      </c>
      <c r="AK416" s="227">
        <v>1</v>
      </c>
      <c r="AL416" s="227" t="s">
        <v>195</v>
      </c>
      <c r="AM416" s="227" t="s">
        <v>77</v>
      </c>
      <c r="AN416" s="227">
        <v>0</v>
      </c>
      <c r="AO416" s="227" t="s">
        <v>77</v>
      </c>
      <c r="AP416" s="227">
        <v>0</v>
      </c>
      <c r="AQ416" s="227" t="s">
        <v>77</v>
      </c>
      <c r="AR416" s="227" t="s">
        <v>77</v>
      </c>
      <c r="AS416" s="227">
        <v>0</v>
      </c>
      <c r="AT416" s="227" t="s">
        <v>77</v>
      </c>
      <c r="AU416" s="227">
        <v>0</v>
      </c>
      <c r="AV416" s="227" t="s">
        <v>77</v>
      </c>
      <c r="AW416" s="227" t="s">
        <v>186</v>
      </c>
      <c r="AX416" s="227">
        <v>3</v>
      </c>
      <c r="AY416" s="227" t="s">
        <v>187</v>
      </c>
      <c r="AZ416" s="227">
        <v>1</v>
      </c>
      <c r="BA416" s="227" t="s">
        <v>236</v>
      </c>
      <c r="BB416" s="227" t="s">
        <v>991</v>
      </c>
      <c r="BC416" s="227">
        <v>2</v>
      </c>
      <c r="BD416" s="227" t="s">
        <v>229</v>
      </c>
      <c r="BE416" s="227">
        <v>0</v>
      </c>
      <c r="BF416" s="227" t="s">
        <v>236</v>
      </c>
      <c r="BG416" s="227">
        <v>0</v>
      </c>
      <c r="BH416" s="227">
        <v>0</v>
      </c>
      <c r="BI416" s="227">
        <v>0</v>
      </c>
      <c r="BJ416" s="227">
        <v>0</v>
      </c>
      <c r="BK416" s="227">
        <v>0</v>
      </c>
      <c r="BL416" s="17">
        <v>11</v>
      </c>
      <c r="BM416" s="142"/>
      <c r="BN416" s="142"/>
      <c r="BO416" s="142"/>
      <c r="BP416" s="143">
        <v>2024</v>
      </c>
      <c r="BQ416" s="126" t="s">
        <v>171</v>
      </c>
      <c r="BT416" s="221" t="s">
        <v>3483</v>
      </c>
      <c r="BU416" s="118">
        <v>3</v>
      </c>
      <c r="BV416" s="17">
        <v>1</v>
      </c>
      <c r="BW416" s="17">
        <v>0</v>
      </c>
      <c r="BX416" s="17">
        <v>0</v>
      </c>
      <c r="BY416" s="17">
        <v>1</v>
      </c>
      <c r="BZ416" s="17">
        <v>0</v>
      </c>
      <c r="CA416" s="17"/>
      <c r="CB416" s="17">
        <v>5</v>
      </c>
      <c r="CC416" s="121">
        <v>11</v>
      </c>
      <c r="CD416" s="17"/>
      <c r="CE416" s="118">
        <v>0</v>
      </c>
      <c r="CF416" s="17">
        <v>0</v>
      </c>
      <c r="CG416" s="17">
        <v>1</v>
      </c>
      <c r="CH416" s="17">
        <v>1</v>
      </c>
      <c r="CI416" s="17">
        <v>0</v>
      </c>
      <c r="CJ416" s="17">
        <v>1</v>
      </c>
      <c r="CK416" s="17">
        <v>0</v>
      </c>
      <c r="CL416" s="121">
        <v>3</v>
      </c>
      <c r="CM416" s="17" t="s">
        <v>3484</v>
      </c>
      <c r="CN416" s="17" t="s">
        <v>1240</v>
      </c>
      <c r="CO416" s="17" t="s">
        <v>3485</v>
      </c>
      <c r="CP416" s="17">
        <v>1</v>
      </c>
      <c r="CQ416" s="118">
        <v>1</v>
      </c>
      <c r="CR416" s="17">
        <v>0</v>
      </c>
      <c r="CS416" s="124" t="s">
        <v>676</v>
      </c>
      <c r="CY416" s="141"/>
      <c r="CZ416" s="140"/>
      <c r="DC416" s="141"/>
      <c r="DD416" s="142"/>
      <c r="DF416" s="137"/>
      <c r="DG416" s="17" t="s">
        <v>1101</v>
      </c>
      <c r="DI416" s="126" t="s">
        <v>2616</v>
      </c>
      <c r="DJ416" s="118">
        <v>9</v>
      </c>
      <c r="DK416" s="118" t="s">
        <v>3486</v>
      </c>
      <c r="DL416" s="141"/>
      <c r="DM416" s="17" t="s">
        <v>2992</v>
      </c>
      <c r="DN416" s="139"/>
      <c r="DQ416" s="141"/>
      <c r="DY416" s="140"/>
      <c r="ED416" s="141"/>
      <c r="EK416" s="140"/>
      <c r="EL416" s="127"/>
      <c r="EM416" s="118">
        <v>30</v>
      </c>
      <c r="EN416" s="17">
        <v>5</v>
      </c>
      <c r="EO416" s="141"/>
      <c r="EP416" s="17">
        <v>21</v>
      </c>
      <c r="EQ416" s="140"/>
      <c r="ER416" s="141"/>
      <c r="EZ416" s="141"/>
      <c r="FB416" s="140"/>
      <c r="FI416" s="141"/>
      <c r="FK416" s="140"/>
      <c r="FZ416" s="141"/>
      <c r="GB416" s="137"/>
      <c r="GH416" s="141"/>
      <c r="GI416" s="137"/>
      <c r="GN416" s="141"/>
      <c r="GO416" s="137"/>
      <c r="GU416" s="141"/>
      <c r="GV416" s="137"/>
      <c r="GW416" s="124"/>
      <c r="GX416" s="124"/>
      <c r="GY416" s="141"/>
      <c r="GZ416" s="140"/>
      <c r="HA416" s="141"/>
      <c r="HC416" s="140"/>
      <c r="HS416" s="141"/>
      <c r="HT416" s="17" t="s">
        <v>3487</v>
      </c>
      <c r="IL416" s="138">
        <v>242</v>
      </c>
    </row>
    <row r="417" spans="1:245">
      <c r="A417" s="118">
        <v>411</v>
      </c>
      <c r="B417" s="17" t="s">
        <v>307</v>
      </c>
      <c r="C417" s="17">
        <v>0</v>
      </c>
      <c r="D417" s="139" t="s">
        <v>663</v>
      </c>
      <c r="E417" s="124" t="s">
        <v>1934</v>
      </c>
      <c r="F417" s="17" t="s">
        <v>2419</v>
      </c>
      <c r="G417" s="17" t="s">
        <v>79</v>
      </c>
      <c r="H417" s="119">
        <v>-17.789453000000002</v>
      </c>
      <c r="I417" s="120">
        <v>-63.205618999999999</v>
      </c>
      <c r="J417" s="17" t="s">
        <v>303</v>
      </c>
      <c r="K417" s="17" t="s">
        <v>176</v>
      </c>
      <c r="L417" s="17" t="s">
        <v>304</v>
      </c>
      <c r="M417" s="121" t="s">
        <v>177</v>
      </c>
      <c r="N417" s="122">
        <v>21</v>
      </c>
      <c r="O417" s="123" t="s">
        <v>618</v>
      </c>
      <c r="P417" s="17" t="s">
        <v>178</v>
      </c>
      <c r="Q417" s="121" t="s">
        <v>179</v>
      </c>
      <c r="R417" s="124">
        <v>3</v>
      </c>
      <c r="S417" s="124">
        <v>0</v>
      </c>
      <c r="T417" s="124">
        <v>0</v>
      </c>
      <c r="U417" s="124">
        <v>0</v>
      </c>
      <c r="V417" s="124">
        <v>0</v>
      </c>
      <c r="W417" s="124">
        <v>3</v>
      </c>
      <c r="X417" s="124">
        <v>0</v>
      </c>
      <c r="Y417" s="125">
        <v>0</v>
      </c>
      <c r="Z417" s="17">
        <v>6</v>
      </c>
      <c r="AA417" s="142"/>
      <c r="AB417" s="127" t="s">
        <v>254</v>
      </c>
      <c r="AC417" s="227" t="s">
        <v>744</v>
      </c>
      <c r="AD417" s="227">
        <v>3</v>
      </c>
      <c r="AE417" s="227" t="s">
        <v>254</v>
      </c>
      <c r="AF417" s="227">
        <v>1</v>
      </c>
      <c r="AG417" s="227" t="s">
        <v>189</v>
      </c>
      <c r="AH417" s="227" t="s">
        <v>77</v>
      </c>
      <c r="AI417" s="227">
        <v>0</v>
      </c>
      <c r="AJ417" s="227" t="s">
        <v>77</v>
      </c>
      <c r="AK417" s="227">
        <v>0</v>
      </c>
      <c r="AL417" s="227" t="s">
        <v>77</v>
      </c>
      <c r="AM417" s="227" t="s">
        <v>77</v>
      </c>
      <c r="AN417" s="227">
        <v>0</v>
      </c>
      <c r="AO417" s="227" t="s">
        <v>77</v>
      </c>
      <c r="AP417" s="227">
        <v>0</v>
      </c>
      <c r="AQ417" s="227" t="s">
        <v>77</v>
      </c>
      <c r="AR417" s="227" t="s">
        <v>77</v>
      </c>
      <c r="AS417" s="227">
        <v>0</v>
      </c>
      <c r="AT417" s="227" t="s">
        <v>77</v>
      </c>
      <c r="AU417" s="227">
        <v>0</v>
      </c>
      <c r="AV417" s="227" t="s">
        <v>77</v>
      </c>
      <c r="AW417" s="227" t="s">
        <v>221</v>
      </c>
      <c r="AX417" s="227">
        <v>3</v>
      </c>
      <c r="AY417" s="227" t="s">
        <v>255</v>
      </c>
      <c r="AZ417" s="227">
        <v>0</v>
      </c>
      <c r="BA417" s="227" t="s">
        <v>189</v>
      </c>
      <c r="BB417" s="227" t="s">
        <v>77</v>
      </c>
      <c r="BC417" s="227">
        <v>0</v>
      </c>
      <c r="BD417" s="227" t="s">
        <v>77</v>
      </c>
      <c r="BE417" s="227">
        <v>0</v>
      </c>
      <c r="BF417" s="227" t="s">
        <v>77</v>
      </c>
      <c r="BG417" s="227">
        <v>0</v>
      </c>
      <c r="BH417" s="227">
        <v>0</v>
      </c>
      <c r="BI417" s="227">
        <v>0</v>
      </c>
      <c r="BJ417" s="227">
        <v>0</v>
      </c>
      <c r="BK417" s="227">
        <v>0</v>
      </c>
      <c r="BL417" s="17">
        <v>6</v>
      </c>
      <c r="BM417" s="142"/>
      <c r="BN417" s="142"/>
      <c r="BO417" s="142"/>
      <c r="BP417" s="143">
        <v>2024</v>
      </c>
      <c r="BQ417" s="126" t="s">
        <v>1394</v>
      </c>
      <c r="BR417" s="138"/>
      <c r="BS417" s="138"/>
      <c r="BT417" s="221" t="s">
        <v>3488</v>
      </c>
      <c r="BU417" s="118">
        <v>1</v>
      </c>
      <c r="BV417" s="17">
        <v>3</v>
      </c>
      <c r="BW417" s="17">
        <v>0</v>
      </c>
      <c r="BX417" s="17">
        <v>0</v>
      </c>
      <c r="BY417" s="17">
        <v>0</v>
      </c>
      <c r="BZ417" s="17">
        <v>0</v>
      </c>
      <c r="CA417" s="17"/>
      <c r="CB417" s="17">
        <v>4</v>
      </c>
      <c r="CC417" s="121">
        <v>6</v>
      </c>
      <c r="CD417" s="17"/>
      <c r="CE417" s="118">
        <v>0</v>
      </c>
      <c r="CF417" s="17">
        <v>0</v>
      </c>
      <c r="CG417" s="17">
        <v>3</v>
      </c>
      <c r="CH417" s="17">
        <v>0</v>
      </c>
      <c r="CI417" s="17">
        <v>0</v>
      </c>
      <c r="CJ417" s="17">
        <v>0</v>
      </c>
      <c r="CK417" s="17">
        <v>0</v>
      </c>
      <c r="CL417" s="121">
        <v>3</v>
      </c>
      <c r="CM417" s="17" t="s">
        <v>1159</v>
      </c>
      <c r="CN417" s="17" t="s">
        <v>251</v>
      </c>
      <c r="CO417" s="17" t="s">
        <v>1160</v>
      </c>
      <c r="CP417" s="17">
        <v>5</v>
      </c>
      <c r="CQ417" s="118">
        <v>0</v>
      </c>
      <c r="CR417" s="17">
        <v>0</v>
      </c>
      <c r="CS417" s="124"/>
      <c r="CT417" s="138"/>
      <c r="CU417" s="138"/>
      <c r="CV417" s="138"/>
      <c r="CW417" s="138"/>
      <c r="CX417" s="138"/>
      <c r="CY417" s="141"/>
      <c r="CZ417" s="140"/>
      <c r="DA417" s="138"/>
      <c r="DB417" s="138"/>
      <c r="DC417" s="141"/>
      <c r="DD417" s="142"/>
      <c r="DE417" s="138"/>
      <c r="DF417" s="137"/>
      <c r="DG417" s="17" t="s">
        <v>1118</v>
      </c>
      <c r="DH417" s="138"/>
      <c r="DI417" s="126" t="s">
        <v>2679</v>
      </c>
      <c r="DJ417" s="118">
        <v>10</v>
      </c>
      <c r="DK417" s="118" t="s">
        <v>1176</v>
      </c>
      <c r="DL417" s="141"/>
      <c r="DM417" s="17" t="s">
        <v>1156</v>
      </c>
      <c r="DN417" s="139"/>
      <c r="DO417" s="138"/>
      <c r="DP417" s="138"/>
      <c r="DQ417" s="141"/>
      <c r="DR417" s="138"/>
      <c r="DS417" s="138"/>
      <c r="DT417" s="138"/>
      <c r="DU417" s="138"/>
      <c r="DV417" s="138"/>
      <c r="DW417" s="138"/>
      <c r="DX417" s="138"/>
      <c r="DY417" s="140"/>
      <c r="DZ417" s="138"/>
      <c r="EA417" s="138"/>
      <c r="EB417" s="138"/>
      <c r="EC417" s="138"/>
      <c r="ED417" s="141"/>
      <c r="EE417" s="138"/>
      <c r="EF417" s="138"/>
      <c r="EG417" s="138"/>
      <c r="EH417" s="138"/>
      <c r="EI417" s="138"/>
      <c r="EJ417" s="138"/>
      <c r="EK417" s="140"/>
      <c r="EL417" s="127"/>
      <c r="EM417" s="118">
        <v>50</v>
      </c>
      <c r="EN417" s="17">
        <v>4</v>
      </c>
      <c r="EO417" s="141"/>
      <c r="EP417" s="17">
        <v>37</v>
      </c>
      <c r="EQ417" s="140"/>
      <c r="ER417" s="141"/>
      <c r="ES417" s="138"/>
      <c r="ET417" s="138"/>
      <c r="EU417" s="138"/>
      <c r="EV417" s="138"/>
      <c r="EW417" s="138"/>
      <c r="EX417" s="138"/>
      <c r="EY417" s="138"/>
      <c r="EZ417" s="141"/>
      <c r="FA417" s="138"/>
      <c r="FB417" s="140"/>
      <c r="FC417" s="138"/>
      <c r="FD417" s="138"/>
      <c r="FE417" s="138"/>
      <c r="FF417" s="138"/>
      <c r="FG417" s="138"/>
      <c r="FH417" s="138"/>
      <c r="FI417" s="141"/>
      <c r="FJ417" s="138"/>
      <c r="FK417" s="140"/>
      <c r="FL417" s="138"/>
      <c r="FM417" s="138"/>
      <c r="FN417" s="138"/>
      <c r="FO417" s="138"/>
      <c r="FP417" s="138"/>
      <c r="FQ417" s="138"/>
      <c r="FR417" s="138"/>
      <c r="FS417" s="138"/>
      <c r="FT417" s="138"/>
      <c r="FU417" s="138"/>
      <c r="FV417" s="138"/>
      <c r="FW417" s="138"/>
      <c r="FX417" s="138"/>
      <c r="FY417" s="138"/>
      <c r="FZ417" s="141"/>
      <c r="GA417" s="138"/>
      <c r="GB417" s="137"/>
      <c r="GC417" s="138"/>
      <c r="GD417" s="138"/>
      <c r="GE417" s="138"/>
      <c r="GF417" s="138"/>
      <c r="GG417" s="138"/>
      <c r="GH417" s="141"/>
      <c r="GI417" s="137"/>
      <c r="GJ417" s="138"/>
      <c r="GK417" s="138"/>
      <c r="GL417" s="138"/>
      <c r="GM417" s="138"/>
      <c r="GN417" s="141"/>
      <c r="GO417" s="137"/>
      <c r="GP417" s="138"/>
      <c r="GQ417" s="138"/>
      <c r="GR417" s="138"/>
      <c r="GS417" s="138"/>
      <c r="GT417" s="138"/>
      <c r="GU417" s="141"/>
      <c r="GV417" s="137"/>
      <c r="GW417" s="124"/>
      <c r="GX417" s="124"/>
      <c r="GY417" s="141"/>
      <c r="GZ417" s="140"/>
      <c r="HA417" s="141"/>
      <c r="HB417" s="138"/>
      <c r="HC417" s="140"/>
      <c r="HD417" s="138"/>
      <c r="HE417" s="138"/>
      <c r="HF417" s="138"/>
      <c r="HG417" s="138"/>
      <c r="HH417" s="138"/>
      <c r="HI417" s="138"/>
      <c r="HJ417" s="138"/>
      <c r="HK417" s="138"/>
      <c r="HL417" s="138"/>
      <c r="HM417" s="138"/>
      <c r="HN417" s="138"/>
      <c r="HO417" s="138"/>
      <c r="HP417" s="138"/>
      <c r="HQ417" s="138"/>
      <c r="HR417" s="138"/>
      <c r="HS417" s="141"/>
      <c r="HT417" s="17" t="s">
        <v>1177</v>
      </c>
      <c r="HU417" s="138"/>
      <c r="HV417" s="138"/>
      <c r="HW417" s="138"/>
      <c r="HX417" s="138"/>
      <c r="HY417" s="138"/>
      <c r="HZ417" s="138"/>
      <c r="IA417" s="138"/>
      <c r="IB417" s="138"/>
      <c r="IC417" s="138"/>
      <c r="ID417" s="138"/>
      <c r="IE417" s="138"/>
      <c r="IF417" s="138"/>
      <c r="IG417" s="138"/>
      <c r="IH417" s="138"/>
      <c r="II417" s="138"/>
      <c r="IJ417" s="138"/>
      <c r="IK417" s="138"/>
    </row>
    <row r="418" spans="1:245">
      <c r="A418" s="118">
        <v>412</v>
      </c>
      <c r="B418" s="17">
        <v>0</v>
      </c>
      <c r="C418" s="17">
        <v>0</v>
      </c>
      <c r="D418" s="139" t="s">
        <v>663</v>
      </c>
      <c r="E418" s="124" t="s">
        <v>1916</v>
      </c>
      <c r="F418" s="17" t="s">
        <v>2420</v>
      </c>
      <c r="G418" s="17" t="s">
        <v>79</v>
      </c>
      <c r="H418" s="119">
        <v>-17.7818</v>
      </c>
      <c r="I418" s="120">
        <v>-63.156500000000001</v>
      </c>
      <c r="J418" s="17" t="s">
        <v>303</v>
      </c>
      <c r="K418" s="17" t="s">
        <v>176</v>
      </c>
      <c r="L418" s="17" t="s">
        <v>304</v>
      </c>
      <c r="M418" s="121" t="s">
        <v>177</v>
      </c>
      <c r="N418" s="122">
        <v>12</v>
      </c>
      <c r="O418" s="123" t="s">
        <v>78</v>
      </c>
      <c r="P418" s="17" t="s">
        <v>213</v>
      </c>
      <c r="Q418" s="121" t="s">
        <v>179</v>
      </c>
      <c r="R418" s="124">
        <v>3</v>
      </c>
      <c r="S418" s="124">
        <v>3</v>
      </c>
      <c r="T418" s="124">
        <v>0</v>
      </c>
      <c r="U418" s="124">
        <v>0</v>
      </c>
      <c r="V418" s="124">
        <v>0</v>
      </c>
      <c r="W418" s="124">
        <v>3</v>
      </c>
      <c r="X418" s="124">
        <v>1</v>
      </c>
      <c r="Y418" s="125">
        <v>0</v>
      </c>
      <c r="Z418" s="17">
        <v>10</v>
      </c>
      <c r="AA418" s="142"/>
      <c r="AB418" s="127" t="s">
        <v>3489</v>
      </c>
      <c r="AC418" s="227" t="s">
        <v>223</v>
      </c>
      <c r="AD418" s="227">
        <v>3</v>
      </c>
      <c r="AE418" s="227" t="s">
        <v>181</v>
      </c>
      <c r="AF418" s="227">
        <v>1</v>
      </c>
      <c r="AG418" s="227" t="s">
        <v>236</v>
      </c>
      <c r="AH418" s="227" t="s">
        <v>188</v>
      </c>
      <c r="AI418" s="227">
        <v>3</v>
      </c>
      <c r="AJ418" s="227" t="s">
        <v>316</v>
      </c>
      <c r="AK418" s="227">
        <v>1</v>
      </c>
      <c r="AL418" s="227" t="s">
        <v>206</v>
      </c>
      <c r="AM418" s="227" t="s">
        <v>77</v>
      </c>
      <c r="AN418" s="227">
        <v>0</v>
      </c>
      <c r="AO418" s="227" t="s">
        <v>77</v>
      </c>
      <c r="AP418" s="227">
        <v>0</v>
      </c>
      <c r="AQ418" s="227" t="s">
        <v>77</v>
      </c>
      <c r="AR418" s="227" t="s">
        <v>77</v>
      </c>
      <c r="AS418" s="227">
        <v>0</v>
      </c>
      <c r="AT418" s="227" t="s">
        <v>77</v>
      </c>
      <c r="AU418" s="227">
        <v>0</v>
      </c>
      <c r="AV418" s="227" t="s">
        <v>77</v>
      </c>
      <c r="AW418" s="227" t="s">
        <v>218</v>
      </c>
      <c r="AX418" s="227">
        <v>3</v>
      </c>
      <c r="AY418" s="227" t="s">
        <v>325</v>
      </c>
      <c r="AZ418" s="227">
        <v>1</v>
      </c>
      <c r="BA418" s="227" t="s">
        <v>178</v>
      </c>
      <c r="BB418" s="227" t="s">
        <v>252</v>
      </c>
      <c r="BC418" s="227">
        <v>1</v>
      </c>
      <c r="BD418" s="227" t="s">
        <v>326</v>
      </c>
      <c r="BE418" s="227">
        <v>0</v>
      </c>
      <c r="BF418" s="227" t="s">
        <v>189</v>
      </c>
      <c r="BG418" s="227">
        <v>0</v>
      </c>
      <c r="BH418" s="227">
        <v>0</v>
      </c>
      <c r="BI418" s="227">
        <v>0</v>
      </c>
      <c r="BJ418" s="227">
        <v>0</v>
      </c>
      <c r="BK418" s="227">
        <v>0</v>
      </c>
      <c r="BL418" s="17">
        <v>10</v>
      </c>
      <c r="BM418" s="142"/>
      <c r="BN418" s="142"/>
      <c r="BO418" s="142"/>
      <c r="BP418" s="143">
        <v>2024</v>
      </c>
      <c r="BQ418" s="126" t="s">
        <v>171</v>
      </c>
      <c r="BR418" s="138"/>
      <c r="BS418" s="138"/>
      <c r="BT418" s="221" t="s">
        <v>3490</v>
      </c>
      <c r="BU418" s="118">
        <v>3</v>
      </c>
      <c r="BV418" s="17">
        <v>0</v>
      </c>
      <c r="BW418" s="17">
        <v>0</v>
      </c>
      <c r="BX418" s="17">
        <v>2</v>
      </c>
      <c r="BY418" s="17">
        <v>0</v>
      </c>
      <c r="BZ418" s="17">
        <v>1</v>
      </c>
      <c r="CA418" s="17"/>
      <c r="CB418" s="17">
        <v>6</v>
      </c>
      <c r="CC418" s="121">
        <v>10</v>
      </c>
      <c r="CD418" s="17"/>
      <c r="CE418" s="118">
        <v>0</v>
      </c>
      <c r="CF418" s="17">
        <v>0</v>
      </c>
      <c r="CG418" s="17">
        <v>2</v>
      </c>
      <c r="CH418" s="17">
        <v>0</v>
      </c>
      <c r="CI418" s="17">
        <v>0</v>
      </c>
      <c r="CJ418" s="17">
        <v>0</v>
      </c>
      <c r="CK418" s="17">
        <v>0</v>
      </c>
      <c r="CL418" s="121">
        <v>2</v>
      </c>
      <c r="CM418" s="17" t="s">
        <v>3491</v>
      </c>
      <c r="CN418" s="17" t="s">
        <v>1166</v>
      </c>
      <c r="CO418" s="17" t="s">
        <v>2895</v>
      </c>
      <c r="CP418" s="17">
        <v>1</v>
      </c>
      <c r="CQ418" s="118">
        <v>0</v>
      </c>
      <c r="CR418" s="17">
        <v>1</v>
      </c>
      <c r="CS418" s="124"/>
      <c r="CT418" s="138" t="s">
        <v>677</v>
      </c>
      <c r="CU418" s="138"/>
      <c r="CV418" s="138"/>
      <c r="CW418" s="138"/>
      <c r="CX418" s="138"/>
      <c r="CY418" s="141"/>
      <c r="CZ418" s="140"/>
      <c r="DA418" s="138"/>
      <c r="DB418" s="138"/>
      <c r="DC418" s="141"/>
      <c r="DD418" s="142"/>
      <c r="DE418" s="138"/>
      <c r="DF418" s="137"/>
      <c r="DG418" s="17" t="s">
        <v>1137</v>
      </c>
      <c r="DH418" s="138"/>
      <c r="DI418" s="126" t="s">
        <v>2800</v>
      </c>
      <c r="DJ418" s="118">
        <v>11</v>
      </c>
      <c r="DK418" s="118" t="s">
        <v>3492</v>
      </c>
      <c r="DL418" s="141"/>
      <c r="DM418" s="17" t="s">
        <v>1139</v>
      </c>
      <c r="DN418" s="139"/>
      <c r="DO418" s="138"/>
      <c r="DP418" s="138"/>
      <c r="DQ418" s="141"/>
      <c r="DR418" s="138"/>
      <c r="DS418" s="138"/>
      <c r="DT418" s="138"/>
      <c r="DU418" s="138"/>
      <c r="DV418" s="138"/>
      <c r="DW418" s="138"/>
      <c r="DX418" s="138"/>
      <c r="DY418" s="140"/>
      <c r="DZ418" s="138"/>
      <c r="EA418" s="138"/>
      <c r="EB418" s="138"/>
      <c r="EC418" s="138"/>
      <c r="ED418" s="141"/>
      <c r="EE418" s="138"/>
      <c r="EF418" s="138"/>
      <c r="EG418" s="138"/>
      <c r="EH418" s="138"/>
      <c r="EI418" s="138"/>
      <c r="EJ418" s="138"/>
      <c r="EK418" s="140"/>
      <c r="EL418" s="127"/>
      <c r="EM418" s="118">
        <v>30</v>
      </c>
      <c r="EN418" s="17">
        <v>6</v>
      </c>
      <c r="EO418" s="141"/>
      <c r="EP418" s="17">
        <v>27</v>
      </c>
      <c r="EQ418" s="140"/>
      <c r="ER418" s="141"/>
      <c r="ES418" s="138"/>
      <c r="ET418" s="138"/>
      <c r="EU418" s="138"/>
      <c r="EV418" s="138"/>
      <c r="EW418" s="138"/>
      <c r="EX418" s="138"/>
      <c r="EY418" s="138"/>
      <c r="EZ418" s="141"/>
      <c r="FA418" s="138"/>
      <c r="FB418" s="140"/>
      <c r="FC418" s="138"/>
      <c r="FD418" s="138"/>
      <c r="FE418" s="138"/>
      <c r="FF418" s="138"/>
      <c r="FG418" s="138"/>
      <c r="FH418" s="138"/>
      <c r="FI418" s="141"/>
      <c r="FJ418" s="138"/>
      <c r="FK418" s="140"/>
      <c r="FL418" s="138"/>
      <c r="FM418" s="138"/>
      <c r="FN418" s="138"/>
      <c r="FO418" s="138"/>
      <c r="FP418" s="138"/>
      <c r="FQ418" s="138"/>
      <c r="FR418" s="138"/>
      <c r="FS418" s="138"/>
      <c r="FT418" s="138"/>
      <c r="FU418" s="138"/>
      <c r="FV418" s="138"/>
      <c r="FW418" s="138"/>
      <c r="FX418" s="138"/>
      <c r="FY418" s="138"/>
      <c r="FZ418" s="141"/>
      <c r="GA418" s="138"/>
      <c r="GB418" s="137"/>
      <c r="GC418" s="138"/>
      <c r="GD418" s="138"/>
      <c r="GE418" s="138"/>
      <c r="GF418" s="138"/>
      <c r="GG418" s="138"/>
      <c r="GH418" s="141"/>
      <c r="GI418" s="137"/>
      <c r="GJ418" s="138"/>
      <c r="GK418" s="138"/>
      <c r="GL418" s="138"/>
      <c r="GM418" s="138"/>
      <c r="GN418" s="141"/>
      <c r="GO418" s="137"/>
      <c r="GP418" s="138"/>
      <c r="GQ418" s="138"/>
      <c r="GR418" s="138"/>
      <c r="GS418" s="138"/>
      <c r="GT418" s="138"/>
      <c r="GU418" s="141"/>
      <c r="GV418" s="137"/>
      <c r="GW418" s="124"/>
      <c r="GX418" s="124"/>
      <c r="GY418" s="141"/>
      <c r="GZ418" s="140"/>
      <c r="HA418" s="141"/>
      <c r="HB418" s="138"/>
      <c r="HC418" s="140"/>
      <c r="HD418" s="138"/>
      <c r="HE418" s="138"/>
      <c r="HF418" s="138"/>
      <c r="HG418" s="138"/>
      <c r="HH418" s="138"/>
      <c r="HI418" s="138"/>
      <c r="HJ418" s="138"/>
      <c r="HK418" s="138"/>
      <c r="HL418" s="138"/>
      <c r="HM418" s="138"/>
      <c r="HN418" s="138"/>
      <c r="HO418" s="138"/>
      <c r="HP418" s="138"/>
      <c r="HQ418" s="138"/>
      <c r="HR418" s="138"/>
      <c r="HS418" s="141"/>
      <c r="HT418" s="17" t="s">
        <v>3493</v>
      </c>
      <c r="HU418" s="138"/>
      <c r="HV418" s="138"/>
      <c r="HW418" s="138"/>
      <c r="HX418" s="138"/>
      <c r="HY418" s="138"/>
      <c r="HZ418" s="138"/>
      <c r="IA418" s="138"/>
      <c r="IB418" s="138"/>
      <c r="IC418" s="138"/>
      <c r="ID418" s="138"/>
      <c r="IE418" s="138"/>
      <c r="IF418" s="138"/>
      <c r="IG418" s="138"/>
      <c r="IH418" s="138"/>
      <c r="II418" s="138"/>
      <c r="IJ418" s="138"/>
      <c r="IK418" s="138"/>
    </row>
    <row r="419" spans="1:245">
      <c r="A419" s="118">
        <v>413</v>
      </c>
      <c r="B419" s="17" t="s">
        <v>2364</v>
      </c>
      <c r="C419" s="17">
        <v>0</v>
      </c>
      <c r="D419" s="139" t="s">
        <v>663</v>
      </c>
      <c r="E419" s="124" t="s">
        <v>1936</v>
      </c>
      <c r="F419" s="17" t="s">
        <v>2421</v>
      </c>
      <c r="G419" s="17" t="s">
        <v>79</v>
      </c>
      <c r="H419" s="119">
        <v>-18.030497</v>
      </c>
      <c r="I419" s="120">
        <v>-63.40419</v>
      </c>
      <c r="J419" s="17" t="s">
        <v>310</v>
      </c>
      <c r="K419" s="17" t="s">
        <v>2148</v>
      </c>
      <c r="L419" s="17" t="s">
        <v>304</v>
      </c>
      <c r="M419" s="121" t="s">
        <v>177</v>
      </c>
      <c r="N419" s="122">
        <v>60</v>
      </c>
      <c r="O419" s="123" t="s">
        <v>78</v>
      </c>
      <c r="P419" s="17" t="s">
        <v>196</v>
      </c>
      <c r="Q419" s="121" t="s">
        <v>179</v>
      </c>
      <c r="R419" s="124">
        <v>0</v>
      </c>
      <c r="S419" s="124">
        <v>0</v>
      </c>
      <c r="T419" s="124">
        <v>3</v>
      </c>
      <c r="U419" s="124">
        <v>0</v>
      </c>
      <c r="V419" s="124">
        <v>3</v>
      </c>
      <c r="W419" s="124">
        <v>2</v>
      </c>
      <c r="X419" s="124">
        <v>0</v>
      </c>
      <c r="Y419" s="125">
        <v>0</v>
      </c>
      <c r="Z419" s="17">
        <v>8</v>
      </c>
      <c r="AA419" s="142"/>
      <c r="AB419" s="127" t="s">
        <v>191</v>
      </c>
      <c r="AC419" s="227" t="s">
        <v>192</v>
      </c>
      <c r="AD419" s="227">
        <v>3</v>
      </c>
      <c r="AE419" s="227" t="s">
        <v>181</v>
      </c>
      <c r="AF419" s="227">
        <v>1</v>
      </c>
      <c r="AG419" s="227" t="s">
        <v>236</v>
      </c>
      <c r="AH419" s="227" t="s">
        <v>2158</v>
      </c>
      <c r="AI419" s="227">
        <v>0</v>
      </c>
      <c r="AJ419" s="227" t="s">
        <v>184</v>
      </c>
      <c r="AK419" s="227">
        <v>1</v>
      </c>
      <c r="AL419" s="227" t="s">
        <v>195</v>
      </c>
      <c r="AM419" s="227" t="s">
        <v>77</v>
      </c>
      <c r="AN419" s="227">
        <v>0</v>
      </c>
      <c r="AO419" s="227" t="s">
        <v>77</v>
      </c>
      <c r="AP419" s="227">
        <v>0</v>
      </c>
      <c r="AQ419" s="227" t="s">
        <v>77</v>
      </c>
      <c r="AR419" s="227" t="s">
        <v>198</v>
      </c>
      <c r="AS419" s="227">
        <v>3</v>
      </c>
      <c r="AT419" s="227" t="s">
        <v>187</v>
      </c>
      <c r="AU419" s="227">
        <v>1</v>
      </c>
      <c r="AV419" s="227" t="s">
        <v>236</v>
      </c>
      <c r="AW419" s="227" t="s">
        <v>242</v>
      </c>
      <c r="AX419" s="227">
        <v>2</v>
      </c>
      <c r="AY419" s="227" t="s">
        <v>200</v>
      </c>
      <c r="AZ419" s="227">
        <v>0</v>
      </c>
      <c r="BA419" s="227" t="s">
        <v>77</v>
      </c>
      <c r="BB419" s="227" t="s">
        <v>77</v>
      </c>
      <c r="BC419" s="227">
        <v>0</v>
      </c>
      <c r="BD419" s="227" t="s">
        <v>77</v>
      </c>
      <c r="BE419" s="227">
        <v>0</v>
      </c>
      <c r="BF419" s="227" t="s">
        <v>77</v>
      </c>
      <c r="BG419" s="227">
        <v>0</v>
      </c>
      <c r="BH419" s="227">
        <v>0</v>
      </c>
      <c r="BI419" s="227">
        <v>0</v>
      </c>
      <c r="BJ419" s="227">
        <v>0</v>
      </c>
      <c r="BK419" s="227">
        <v>0</v>
      </c>
      <c r="BL419" s="17">
        <v>8</v>
      </c>
      <c r="BM419" s="142"/>
      <c r="BN419" s="142"/>
      <c r="BO419" s="142"/>
      <c r="BP419" s="143">
        <v>2024</v>
      </c>
      <c r="BQ419" s="126" t="s">
        <v>171</v>
      </c>
      <c r="BR419" s="138"/>
      <c r="BS419" s="138"/>
      <c r="BT419" s="221" t="s">
        <v>3494</v>
      </c>
      <c r="BU419" s="118">
        <v>1</v>
      </c>
      <c r="BV419" s="17">
        <v>1</v>
      </c>
      <c r="BW419" s="17">
        <v>0</v>
      </c>
      <c r="BX419" s="17">
        <v>0</v>
      </c>
      <c r="BY419" s="17">
        <v>0</v>
      </c>
      <c r="BZ419" s="17">
        <v>0</v>
      </c>
      <c r="CA419" s="17"/>
      <c r="CB419" s="17">
        <v>2</v>
      </c>
      <c r="CC419" s="121">
        <v>8</v>
      </c>
      <c r="CD419" s="17"/>
      <c r="CE419" s="118">
        <v>0</v>
      </c>
      <c r="CF419" s="17">
        <v>0</v>
      </c>
      <c r="CG419" s="17">
        <v>1</v>
      </c>
      <c r="CH419" s="17">
        <v>0</v>
      </c>
      <c r="CI419" s="17">
        <v>0</v>
      </c>
      <c r="CJ419" s="17">
        <v>0</v>
      </c>
      <c r="CK419" s="17">
        <v>0</v>
      </c>
      <c r="CL419" s="121">
        <v>1</v>
      </c>
      <c r="CM419" s="17" t="s">
        <v>1608</v>
      </c>
      <c r="CN419" s="17" t="s">
        <v>3043</v>
      </c>
      <c r="CO419" s="17" t="s">
        <v>1609</v>
      </c>
      <c r="CP419" s="17">
        <v>2</v>
      </c>
      <c r="CQ419" s="118">
        <v>1</v>
      </c>
      <c r="CR419" s="17">
        <v>0</v>
      </c>
      <c r="CS419" s="124" t="s">
        <v>676</v>
      </c>
      <c r="CT419" s="138"/>
      <c r="CU419" s="138"/>
      <c r="CV419" s="138"/>
      <c r="CW419" s="138"/>
      <c r="CX419" s="138"/>
      <c r="CY419" s="141"/>
      <c r="CZ419" s="140"/>
      <c r="DA419" s="138"/>
      <c r="DB419" s="138"/>
      <c r="DC419" s="141"/>
      <c r="DD419" s="142"/>
      <c r="DE419" s="138"/>
      <c r="DF419" s="137"/>
      <c r="DG419" s="17" t="s">
        <v>1118</v>
      </c>
      <c r="DH419" s="138"/>
      <c r="DI419" s="126" t="s">
        <v>2796</v>
      </c>
      <c r="DJ419" s="118">
        <v>6</v>
      </c>
      <c r="DK419" s="118" t="s">
        <v>3495</v>
      </c>
      <c r="DL419" s="141"/>
      <c r="DM419" s="17" t="s">
        <v>1120</v>
      </c>
      <c r="DN419" s="139"/>
      <c r="DO419" s="138"/>
      <c r="DP419" s="138"/>
      <c r="DQ419" s="141"/>
      <c r="DR419" s="138"/>
      <c r="DS419" s="138"/>
      <c r="DT419" s="138"/>
      <c r="DU419" s="138"/>
      <c r="DV419" s="138"/>
      <c r="DW419" s="138"/>
      <c r="DX419" s="138"/>
      <c r="DY419" s="140"/>
      <c r="DZ419" s="138"/>
      <c r="EA419" s="138"/>
      <c r="EB419" s="138"/>
      <c r="EC419" s="138"/>
      <c r="ED419" s="141"/>
      <c r="EE419" s="138"/>
      <c r="EF419" s="138"/>
      <c r="EG419" s="138"/>
      <c r="EH419" s="138"/>
      <c r="EI419" s="138"/>
      <c r="EJ419" s="138"/>
      <c r="EK419" s="140"/>
      <c r="EL419" s="127"/>
      <c r="EM419" s="118">
        <v>100</v>
      </c>
      <c r="EN419" s="17">
        <v>2</v>
      </c>
      <c r="EO419" s="141"/>
      <c r="EP419" s="17">
        <v>81</v>
      </c>
      <c r="EQ419" s="140"/>
      <c r="ER419" s="141"/>
      <c r="ES419" s="138"/>
      <c r="ET419" s="138"/>
      <c r="EU419" s="138"/>
      <c r="EV419" s="138"/>
      <c r="EW419" s="138"/>
      <c r="EX419" s="138"/>
      <c r="EY419" s="138"/>
      <c r="EZ419" s="141"/>
      <c r="FA419" s="138"/>
      <c r="FB419" s="140"/>
      <c r="FC419" s="138"/>
      <c r="FD419" s="138"/>
      <c r="FE419" s="138"/>
      <c r="FF419" s="138"/>
      <c r="FG419" s="138"/>
      <c r="FH419" s="138"/>
      <c r="FI419" s="141"/>
      <c r="FJ419" s="138"/>
      <c r="FK419" s="140"/>
      <c r="FL419" s="138"/>
      <c r="FM419" s="138"/>
      <c r="FN419" s="138"/>
      <c r="FO419" s="138"/>
      <c r="FP419" s="138"/>
      <c r="FQ419" s="138"/>
      <c r="FR419" s="138"/>
      <c r="FS419" s="138"/>
      <c r="FT419" s="138"/>
      <c r="FU419" s="138"/>
      <c r="FV419" s="138"/>
      <c r="FW419" s="138"/>
      <c r="FX419" s="138"/>
      <c r="FY419" s="138"/>
      <c r="FZ419" s="141"/>
      <c r="GA419" s="138"/>
      <c r="GB419" s="137"/>
      <c r="GC419" s="138"/>
      <c r="GD419" s="138"/>
      <c r="GE419" s="138"/>
      <c r="GF419" s="138"/>
      <c r="GG419" s="138"/>
      <c r="GH419" s="141"/>
      <c r="GI419" s="137"/>
      <c r="GJ419" s="138"/>
      <c r="GK419" s="138"/>
      <c r="GL419" s="138"/>
      <c r="GM419" s="138"/>
      <c r="GN419" s="141"/>
      <c r="GO419" s="137"/>
      <c r="GP419" s="138"/>
      <c r="GQ419" s="138"/>
      <c r="GR419" s="138"/>
      <c r="GS419" s="138"/>
      <c r="GT419" s="138"/>
      <c r="GU419" s="141"/>
      <c r="GV419" s="137"/>
      <c r="GW419" s="124"/>
      <c r="GX419" s="124"/>
      <c r="GY419" s="141"/>
      <c r="GZ419" s="140"/>
      <c r="HA419" s="141"/>
      <c r="HB419" s="138"/>
      <c r="HC419" s="140"/>
      <c r="HD419" s="138"/>
      <c r="HE419" s="138"/>
      <c r="HF419" s="138"/>
      <c r="HG419" s="138"/>
      <c r="HH419" s="138"/>
      <c r="HI419" s="138"/>
      <c r="HJ419" s="138"/>
      <c r="HK419" s="138"/>
      <c r="HL419" s="138"/>
      <c r="HM419" s="138"/>
      <c r="HN419" s="138"/>
      <c r="HO419" s="138"/>
      <c r="HP419" s="138"/>
      <c r="HQ419" s="138"/>
      <c r="HR419" s="138"/>
      <c r="HS419" s="141"/>
      <c r="HT419" s="17" t="s">
        <v>3496</v>
      </c>
      <c r="HU419" s="138"/>
      <c r="HV419" s="138"/>
      <c r="HW419" s="138"/>
      <c r="HX419" s="138"/>
      <c r="HY419" s="138"/>
      <c r="HZ419" s="138"/>
      <c r="IA419" s="138"/>
      <c r="IB419" s="138"/>
      <c r="IC419" s="138"/>
      <c r="ID419" s="138"/>
      <c r="IE419" s="138"/>
      <c r="IF419" s="138"/>
      <c r="IG419" s="138"/>
      <c r="IH419" s="138"/>
      <c r="II419" s="138"/>
      <c r="IJ419" s="138"/>
      <c r="IK419" s="138"/>
    </row>
    <row r="420" spans="1:245">
      <c r="A420" s="118">
        <v>414</v>
      </c>
      <c r="B420" s="17" t="s">
        <v>2317</v>
      </c>
      <c r="C420" s="17">
        <v>0</v>
      </c>
      <c r="D420" s="139" t="s">
        <v>663</v>
      </c>
      <c r="E420" s="124" t="s">
        <v>1782</v>
      </c>
      <c r="F420" s="17" t="s">
        <v>2422</v>
      </c>
      <c r="G420" s="17" t="s">
        <v>79</v>
      </c>
      <c r="H420" s="119">
        <v>-17.449522999999999</v>
      </c>
      <c r="I420" s="120">
        <v>-63.18683</v>
      </c>
      <c r="J420" s="17" t="s">
        <v>310</v>
      </c>
      <c r="K420" s="17" t="s">
        <v>256</v>
      </c>
      <c r="L420" s="17" t="s">
        <v>256</v>
      </c>
      <c r="M420" s="121" t="s">
        <v>177</v>
      </c>
      <c r="N420" s="122">
        <v>60</v>
      </c>
      <c r="O420" s="123" t="s">
        <v>78</v>
      </c>
      <c r="P420" s="17" t="s">
        <v>196</v>
      </c>
      <c r="Q420" s="121" t="s">
        <v>179</v>
      </c>
      <c r="R420" s="124">
        <v>0</v>
      </c>
      <c r="S420" s="124">
        <v>0</v>
      </c>
      <c r="T420" s="124">
        <v>3</v>
      </c>
      <c r="U420" s="124">
        <v>0</v>
      </c>
      <c r="V420" s="124">
        <v>3</v>
      </c>
      <c r="W420" s="124">
        <v>1</v>
      </c>
      <c r="X420" s="124">
        <v>1</v>
      </c>
      <c r="Y420" s="125">
        <v>0</v>
      </c>
      <c r="Z420" s="17">
        <v>8</v>
      </c>
      <c r="AA420" s="142"/>
      <c r="AB420" s="127" t="s">
        <v>3497</v>
      </c>
      <c r="AC420" s="227" t="s">
        <v>192</v>
      </c>
      <c r="AD420" s="227">
        <v>3</v>
      </c>
      <c r="AE420" s="227" t="s">
        <v>181</v>
      </c>
      <c r="AF420" s="227">
        <v>1</v>
      </c>
      <c r="AG420" s="227" t="s">
        <v>236</v>
      </c>
      <c r="AH420" s="227" t="s">
        <v>2158</v>
      </c>
      <c r="AI420" s="227">
        <v>0</v>
      </c>
      <c r="AJ420" s="227" t="s">
        <v>184</v>
      </c>
      <c r="AK420" s="227">
        <v>1</v>
      </c>
      <c r="AL420" s="227" t="s">
        <v>195</v>
      </c>
      <c r="AM420" s="227" t="s">
        <v>77</v>
      </c>
      <c r="AN420" s="227">
        <v>0</v>
      </c>
      <c r="AO420" s="227" t="s">
        <v>77</v>
      </c>
      <c r="AP420" s="227">
        <v>0</v>
      </c>
      <c r="AQ420" s="227" t="s">
        <v>77</v>
      </c>
      <c r="AR420" s="227" t="s">
        <v>198</v>
      </c>
      <c r="AS420" s="227">
        <v>3</v>
      </c>
      <c r="AT420" s="227" t="s">
        <v>1013</v>
      </c>
      <c r="AU420" s="227">
        <v>0</v>
      </c>
      <c r="AV420" s="227" t="s">
        <v>189</v>
      </c>
      <c r="AW420" s="227" t="s">
        <v>2423</v>
      </c>
      <c r="AX420" s="227">
        <v>1</v>
      </c>
      <c r="AY420" s="227" t="s">
        <v>1014</v>
      </c>
      <c r="AZ420" s="227">
        <v>1</v>
      </c>
      <c r="BA420" s="227" t="s">
        <v>189</v>
      </c>
      <c r="BB420" s="227" t="s">
        <v>252</v>
      </c>
      <c r="BC420" s="227">
        <v>1</v>
      </c>
      <c r="BD420" s="227" t="s">
        <v>1013</v>
      </c>
      <c r="BE420" s="227">
        <v>0</v>
      </c>
      <c r="BF420" s="227" t="s">
        <v>189</v>
      </c>
      <c r="BG420" s="227">
        <v>0</v>
      </c>
      <c r="BH420" s="227">
        <v>0</v>
      </c>
      <c r="BI420" s="227">
        <v>0</v>
      </c>
      <c r="BJ420" s="227">
        <v>0</v>
      </c>
      <c r="BK420" s="227">
        <v>0</v>
      </c>
      <c r="BL420" s="17">
        <v>8</v>
      </c>
      <c r="BM420" s="142"/>
      <c r="BN420" s="142"/>
      <c r="BO420" s="142"/>
      <c r="BP420" s="143">
        <v>2024</v>
      </c>
      <c r="BQ420" s="126" t="s">
        <v>171</v>
      </c>
      <c r="BR420" s="138"/>
      <c r="BS420" s="138"/>
      <c r="BT420" s="221" t="s">
        <v>3224</v>
      </c>
      <c r="BU420" s="118">
        <v>1</v>
      </c>
      <c r="BV420" s="17">
        <v>0</v>
      </c>
      <c r="BW420" s="17">
        <v>2</v>
      </c>
      <c r="BX420" s="17">
        <v>0</v>
      </c>
      <c r="BY420" s="17">
        <v>0</v>
      </c>
      <c r="BZ420" s="17">
        <v>0</v>
      </c>
      <c r="CA420" s="17"/>
      <c r="CB420" s="17">
        <v>3</v>
      </c>
      <c r="CC420" s="121">
        <v>8</v>
      </c>
      <c r="CD420" s="17"/>
      <c r="CE420" s="118">
        <v>0</v>
      </c>
      <c r="CF420" s="17">
        <v>0</v>
      </c>
      <c r="CG420" s="17">
        <v>2</v>
      </c>
      <c r="CH420" s="17">
        <v>0</v>
      </c>
      <c r="CI420" s="17">
        <v>0</v>
      </c>
      <c r="CJ420" s="17">
        <v>1</v>
      </c>
      <c r="CK420" s="17">
        <v>0</v>
      </c>
      <c r="CL420" s="121">
        <v>3</v>
      </c>
      <c r="CM420" s="17" t="s">
        <v>3225</v>
      </c>
      <c r="CN420" s="17" t="s">
        <v>3498</v>
      </c>
      <c r="CO420" s="17" t="s">
        <v>3293</v>
      </c>
      <c r="CP420" s="17">
        <v>2</v>
      </c>
      <c r="CQ420" s="118">
        <v>0</v>
      </c>
      <c r="CR420" s="17">
        <v>0</v>
      </c>
      <c r="CS420" s="124"/>
      <c r="CT420" s="138"/>
      <c r="CU420" s="138"/>
      <c r="CV420" s="138"/>
      <c r="CW420" s="138"/>
      <c r="CX420" s="138"/>
      <c r="CY420" s="141"/>
      <c r="CZ420" s="140"/>
      <c r="DA420" s="138"/>
      <c r="DB420" s="138"/>
      <c r="DC420" s="141"/>
      <c r="DD420" s="142"/>
      <c r="DE420" s="138"/>
      <c r="DF420" s="137"/>
      <c r="DG420" s="17" t="s">
        <v>2920</v>
      </c>
      <c r="DH420" s="138"/>
      <c r="DI420" s="126" t="s">
        <v>2778</v>
      </c>
      <c r="DJ420" s="118">
        <v>27</v>
      </c>
      <c r="DK420" s="118" t="s">
        <v>3499</v>
      </c>
      <c r="DL420" s="141"/>
      <c r="DM420" s="17" t="s">
        <v>1094</v>
      </c>
      <c r="DN420" s="139"/>
      <c r="DO420" s="138"/>
      <c r="DP420" s="138"/>
      <c r="DQ420" s="141"/>
      <c r="DR420" s="138"/>
      <c r="DS420" s="138"/>
      <c r="DT420" s="138"/>
      <c r="DU420" s="138"/>
      <c r="DV420" s="138"/>
      <c r="DW420" s="138"/>
      <c r="DX420" s="138"/>
      <c r="DY420" s="140"/>
      <c r="DZ420" s="138"/>
      <c r="EA420" s="138"/>
      <c r="EB420" s="138"/>
      <c r="EC420" s="138"/>
      <c r="ED420" s="141"/>
      <c r="EE420" s="138"/>
      <c r="EF420" s="138"/>
      <c r="EG420" s="138"/>
      <c r="EH420" s="138"/>
      <c r="EI420" s="138"/>
      <c r="EJ420" s="138"/>
      <c r="EK420" s="140"/>
      <c r="EL420" s="127"/>
      <c r="EM420" s="118">
        <v>100</v>
      </c>
      <c r="EN420" s="17">
        <v>3</v>
      </c>
      <c r="EO420" s="141"/>
      <c r="EP420" s="17">
        <v>81</v>
      </c>
      <c r="EQ420" s="140"/>
      <c r="ER420" s="141"/>
      <c r="ES420" s="138"/>
      <c r="ET420" s="138"/>
      <c r="EU420" s="138"/>
      <c r="EV420" s="138"/>
      <c r="EW420" s="138"/>
      <c r="EX420" s="138"/>
      <c r="EY420" s="138"/>
      <c r="EZ420" s="141"/>
      <c r="FA420" s="138"/>
      <c r="FB420" s="140"/>
      <c r="FC420" s="138"/>
      <c r="FD420" s="138"/>
      <c r="FE420" s="138"/>
      <c r="FF420" s="138"/>
      <c r="FG420" s="138"/>
      <c r="FH420" s="138"/>
      <c r="FI420" s="141"/>
      <c r="FJ420" s="138"/>
      <c r="FK420" s="140"/>
      <c r="FL420" s="138"/>
      <c r="FM420" s="138"/>
      <c r="FN420" s="138"/>
      <c r="FO420" s="138"/>
      <c r="FP420" s="138"/>
      <c r="FQ420" s="138"/>
      <c r="FR420" s="138"/>
      <c r="FS420" s="138"/>
      <c r="FT420" s="138"/>
      <c r="FU420" s="138"/>
      <c r="FV420" s="138"/>
      <c r="FW420" s="138"/>
      <c r="FX420" s="138"/>
      <c r="FY420" s="138"/>
      <c r="FZ420" s="141"/>
      <c r="GA420" s="138"/>
      <c r="GB420" s="137"/>
      <c r="GC420" s="138"/>
      <c r="GD420" s="138"/>
      <c r="GE420" s="138"/>
      <c r="GF420" s="138"/>
      <c r="GG420" s="138"/>
      <c r="GH420" s="141"/>
      <c r="GI420" s="137"/>
      <c r="GJ420" s="138"/>
      <c r="GK420" s="138"/>
      <c r="GL420" s="138"/>
      <c r="GM420" s="138"/>
      <c r="GN420" s="141"/>
      <c r="GO420" s="137"/>
      <c r="GP420" s="138"/>
      <c r="GQ420" s="138"/>
      <c r="GR420" s="138"/>
      <c r="GS420" s="138"/>
      <c r="GT420" s="138"/>
      <c r="GU420" s="141"/>
      <c r="GV420" s="137"/>
      <c r="GW420" s="124"/>
      <c r="GX420" s="124"/>
      <c r="GY420" s="141"/>
      <c r="GZ420" s="140"/>
      <c r="HA420" s="141"/>
      <c r="HB420" s="138"/>
      <c r="HC420" s="140"/>
      <c r="HD420" s="138"/>
      <c r="HE420" s="138"/>
      <c r="HF420" s="138"/>
      <c r="HG420" s="138"/>
      <c r="HH420" s="138"/>
      <c r="HI420" s="138"/>
      <c r="HJ420" s="138"/>
      <c r="HK420" s="138"/>
      <c r="HL420" s="138"/>
      <c r="HM420" s="138"/>
      <c r="HN420" s="138"/>
      <c r="HO420" s="138"/>
      <c r="HP420" s="138"/>
      <c r="HQ420" s="138"/>
      <c r="HR420" s="138"/>
      <c r="HS420" s="141"/>
      <c r="HT420" s="17" t="s">
        <v>3500</v>
      </c>
      <c r="HU420" s="138"/>
      <c r="HV420" s="138"/>
      <c r="HW420" s="138"/>
      <c r="HX420" s="138"/>
      <c r="HY420" s="138"/>
      <c r="HZ420" s="138"/>
      <c r="IA420" s="138"/>
      <c r="IB420" s="138"/>
      <c r="IC420" s="138"/>
      <c r="ID420" s="138"/>
      <c r="IE420" s="138"/>
      <c r="IF420" s="138"/>
      <c r="IG420" s="138"/>
      <c r="IH420" s="138"/>
      <c r="II420" s="138"/>
      <c r="IJ420" s="138"/>
      <c r="IK420" s="138"/>
    </row>
    <row r="421" spans="1:245">
      <c r="A421" s="118">
        <v>415</v>
      </c>
      <c r="B421" s="17" t="s">
        <v>2030</v>
      </c>
      <c r="C421" s="17">
        <v>0</v>
      </c>
      <c r="D421" s="139" t="s">
        <v>663</v>
      </c>
      <c r="E421" s="124" t="s">
        <v>1691</v>
      </c>
      <c r="F421" s="17" t="s">
        <v>2424</v>
      </c>
      <c r="G421" s="17" t="s">
        <v>79</v>
      </c>
      <c r="H421" s="119">
        <v>-22.733765999999999</v>
      </c>
      <c r="I421" s="120">
        <v>-64.337976999999995</v>
      </c>
      <c r="J421" s="17" t="s">
        <v>310</v>
      </c>
      <c r="K421" s="17" t="s">
        <v>2424</v>
      </c>
      <c r="L421" s="17" t="s">
        <v>2425</v>
      </c>
      <c r="M421" s="121" t="s">
        <v>215</v>
      </c>
      <c r="N421" s="122">
        <v>60</v>
      </c>
      <c r="O421" s="123" t="s">
        <v>78</v>
      </c>
      <c r="P421" s="17" t="s">
        <v>178</v>
      </c>
      <c r="Q421" s="121" t="s">
        <v>179</v>
      </c>
      <c r="R421" s="124">
        <v>3</v>
      </c>
      <c r="S421" s="124">
        <v>3</v>
      </c>
      <c r="T421" s="124">
        <v>0</v>
      </c>
      <c r="U421" s="124">
        <v>0</v>
      </c>
      <c r="V421" s="124">
        <v>3</v>
      </c>
      <c r="W421" s="124">
        <v>3</v>
      </c>
      <c r="X421" s="124">
        <v>0</v>
      </c>
      <c r="Y421" s="125">
        <v>0</v>
      </c>
      <c r="Z421" s="17">
        <v>12</v>
      </c>
      <c r="AA421" s="142"/>
      <c r="AB421" s="127" t="s">
        <v>1373</v>
      </c>
      <c r="AC421" s="227" t="s">
        <v>212</v>
      </c>
      <c r="AD421" s="227">
        <v>3</v>
      </c>
      <c r="AE421" s="227" t="s">
        <v>181</v>
      </c>
      <c r="AF421" s="227">
        <v>1</v>
      </c>
      <c r="AG421" s="227" t="s">
        <v>211</v>
      </c>
      <c r="AH421" s="227" t="s">
        <v>232</v>
      </c>
      <c r="AI421" s="227">
        <v>3</v>
      </c>
      <c r="AJ421" s="227" t="s">
        <v>241</v>
      </c>
      <c r="AK421" s="227">
        <v>1</v>
      </c>
      <c r="AL421" s="227" t="s">
        <v>206</v>
      </c>
      <c r="AM421" s="227" t="s">
        <v>77</v>
      </c>
      <c r="AN421" s="227">
        <v>0</v>
      </c>
      <c r="AO421" s="227" t="s">
        <v>77</v>
      </c>
      <c r="AP421" s="227">
        <v>0</v>
      </c>
      <c r="AQ421" s="227" t="s">
        <v>77</v>
      </c>
      <c r="AR421" s="227" t="s">
        <v>198</v>
      </c>
      <c r="AS421" s="227">
        <v>3</v>
      </c>
      <c r="AT421" s="227" t="s">
        <v>199</v>
      </c>
      <c r="AU421" s="227">
        <v>1</v>
      </c>
      <c r="AV421" s="227" t="s">
        <v>236</v>
      </c>
      <c r="AW421" s="227" t="s">
        <v>234</v>
      </c>
      <c r="AX421" s="227">
        <v>3</v>
      </c>
      <c r="AY421" s="227" t="s">
        <v>229</v>
      </c>
      <c r="AZ421" s="227">
        <v>0</v>
      </c>
      <c r="BA421" s="227" t="s">
        <v>236</v>
      </c>
      <c r="BB421" s="227" t="s">
        <v>77</v>
      </c>
      <c r="BC421" s="227">
        <v>0</v>
      </c>
      <c r="BD421" s="227" t="s">
        <v>77</v>
      </c>
      <c r="BE421" s="227">
        <v>0</v>
      </c>
      <c r="BF421" s="227" t="s">
        <v>77</v>
      </c>
      <c r="BG421" s="227">
        <v>0</v>
      </c>
      <c r="BH421" s="227">
        <v>0</v>
      </c>
      <c r="BI421" s="227">
        <v>0</v>
      </c>
      <c r="BJ421" s="227">
        <v>0</v>
      </c>
      <c r="BK421" s="227">
        <v>0</v>
      </c>
      <c r="BL421" s="17">
        <v>12</v>
      </c>
      <c r="BM421" s="142"/>
      <c r="BN421" s="142"/>
      <c r="BO421" s="142"/>
      <c r="BP421" s="143">
        <v>2024</v>
      </c>
      <c r="BQ421" s="126" t="s">
        <v>171</v>
      </c>
      <c r="BR421" s="138"/>
      <c r="BS421" s="138"/>
      <c r="BT421" s="221" t="s">
        <v>3501</v>
      </c>
      <c r="BU421" s="118">
        <v>0</v>
      </c>
      <c r="BV421" s="17">
        <v>0</v>
      </c>
      <c r="BW421" s="17">
        <v>1</v>
      </c>
      <c r="BX421" s="17">
        <v>2</v>
      </c>
      <c r="BY421" s="17">
        <v>0</v>
      </c>
      <c r="BZ421" s="17">
        <v>0</v>
      </c>
      <c r="CA421" s="17"/>
      <c r="CB421" s="17">
        <v>3</v>
      </c>
      <c r="CC421" s="121">
        <v>12</v>
      </c>
      <c r="CD421" s="17"/>
      <c r="CE421" s="118">
        <v>0</v>
      </c>
      <c r="CF421" s="17">
        <v>0</v>
      </c>
      <c r="CG421" s="17">
        <v>3</v>
      </c>
      <c r="CH421" s="17">
        <v>0</v>
      </c>
      <c r="CI421" s="17">
        <v>0</v>
      </c>
      <c r="CJ421" s="17">
        <v>0</v>
      </c>
      <c r="CK421" s="17">
        <v>0</v>
      </c>
      <c r="CL421" s="121">
        <v>3</v>
      </c>
      <c r="CM421" s="17" t="s">
        <v>3502</v>
      </c>
      <c r="CN421" s="17" t="s">
        <v>1089</v>
      </c>
      <c r="CO421" s="17" t="s">
        <v>3503</v>
      </c>
      <c r="CP421" s="17">
        <v>1</v>
      </c>
      <c r="CQ421" s="118">
        <v>1</v>
      </c>
      <c r="CR421" s="17">
        <v>0</v>
      </c>
      <c r="CS421" s="124" t="s">
        <v>676</v>
      </c>
      <c r="CT421" s="138"/>
      <c r="CU421" s="138"/>
      <c r="CV421" s="138"/>
      <c r="CW421" s="138"/>
      <c r="CX421" s="138"/>
      <c r="CY421" s="141"/>
      <c r="CZ421" s="140"/>
      <c r="DA421" s="138"/>
      <c r="DB421" s="138"/>
      <c r="DC421" s="141"/>
      <c r="DD421" s="142"/>
      <c r="DE421" s="138"/>
      <c r="DF421" s="137"/>
      <c r="DG421" s="17" t="s">
        <v>1148</v>
      </c>
      <c r="DH421" s="138"/>
      <c r="DI421" s="126" t="s">
        <v>2664</v>
      </c>
      <c r="DJ421" s="118">
        <v>31</v>
      </c>
      <c r="DK421" s="118" t="s">
        <v>3504</v>
      </c>
      <c r="DL421" s="141"/>
      <c r="DM421" s="17" t="s">
        <v>1156</v>
      </c>
      <c r="DN421" s="139"/>
      <c r="DO421" s="138"/>
      <c r="DP421" s="138"/>
      <c r="DQ421" s="141"/>
      <c r="DR421" s="138"/>
      <c r="DS421" s="138"/>
      <c r="DT421" s="138"/>
      <c r="DU421" s="138"/>
      <c r="DV421" s="138"/>
      <c r="DW421" s="138"/>
      <c r="DX421" s="138"/>
      <c r="DY421" s="140"/>
      <c r="DZ421" s="138"/>
      <c r="EA421" s="138"/>
      <c r="EB421" s="138"/>
      <c r="EC421" s="138"/>
      <c r="ED421" s="141"/>
      <c r="EE421" s="138"/>
      <c r="EF421" s="138"/>
      <c r="EG421" s="138"/>
      <c r="EH421" s="138"/>
      <c r="EI421" s="138"/>
      <c r="EJ421" s="138"/>
      <c r="EK421" s="140"/>
      <c r="EL421" s="127"/>
      <c r="EM421" s="118">
        <v>100</v>
      </c>
      <c r="EN421" s="17">
        <v>3</v>
      </c>
      <c r="EO421" s="141"/>
      <c r="EP421" s="17">
        <v>81</v>
      </c>
      <c r="EQ421" s="140"/>
      <c r="ER421" s="141"/>
      <c r="ES421" s="138"/>
      <c r="ET421" s="138"/>
      <c r="EU421" s="138"/>
      <c r="EV421" s="138"/>
      <c r="EW421" s="138"/>
      <c r="EX421" s="138"/>
      <c r="EY421" s="138"/>
      <c r="EZ421" s="141"/>
      <c r="FA421" s="138"/>
      <c r="FB421" s="140"/>
      <c r="FC421" s="138"/>
      <c r="FD421" s="138"/>
      <c r="FE421" s="138"/>
      <c r="FF421" s="138"/>
      <c r="FG421" s="138"/>
      <c r="FH421" s="138"/>
      <c r="FI421" s="141"/>
      <c r="FJ421" s="138"/>
      <c r="FK421" s="140"/>
      <c r="FL421" s="138"/>
      <c r="FM421" s="138"/>
      <c r="FN421" s="138"/>
      <c r="FO421" s="138"/>
      <c r="FP421" s="138"/>
      <c r="FQ421" s="138"/>
      <c r="FR421" s="138"/>
      <c r="FS421" s="138"/>
      <c r="FT421" s="138"/>
      <c r="FU421" s="138"/>
      <c r="FV421" s="138"/>
      <c r="FW421" s="138"/>
      <c r="FX421" s="138"/>
      <c r="FY421" s="138"/>
      <c r="FZ421" s="141"/>
      <c r="GA421" s="138"/>
      <c r="GB421" s="137"/>
      <c r="GC421" s="138"/>
      <c r="GD421" s="138"/>
      <c r="GE421" s="138"/>
      <c r="GF421" s="138"/>
      <c r="GG421" s="138"/>
      <c r="GH421" s="141"/>
      <c r="GI421" s="137"/>
      <c r="GJ421" s="138"/>
      <c r="GK421" s="138"/>
      <c r="GL421" s="138"/>
      <c r="GM421" s="138"/>
      <c r="GN421" s="141"/>
      <c r="GO421" s="137"/>
      <c r="GP421" s="138"/>
      <c r="GQ421" s="138"/>
      <c r="GR421" s="138"/>
      <c r="GS421" s="138"/>
      <c r="GT421" s="138"/>
      <c r="GU421" s="141"/>
      <c r="GV421" s="137"/>
      <c r="GW421" s="124"/>
      <c r="GX421" s="124"/>
      <c r="GY421" s="141"/>
      <c r="GZ421" s="140"/>
      <c r="HA421" s="141"/>
      <c r="HB421" s="138"/>
      <c r="HC421" s="140"/>
      <c r="HD421" s="138"/>
      <c r="HE421" s="138"/>
      <c r="HF421" s="138"/>
      <c r="HG421" s="138"/>
      <c r="HH421" s="138"/>
      <c r="HI421" s="138"/>
      <c r="HJ421" s="138"/>
      <c r="HK421" s="138"/>
      <c r="HL421" s="138"/>
      <c r="HM421" s="138"/>
      <c r="HN421" s="138"/>
      <c r="HO421" s="138"/>
      <c r="HP421" s="138"/>
      <c r="HQ421" s="138"/>
      <c r="HR421" s="138"/>
      <c r="HS421" s="141"/>
      <c r="HT421" s="17" t="s">
        <v>3505</v>
      </c>
      <c r="HU421" s="138"/>
      <c r="HV421" s="138"/>
      <c r="HW421" s="138"/>
      <c r="HX421" s="138"/>
      <c r="HY421" s="138"/>
      <c r="HZ421" s="138"/>
      <c r="IA421" s="138"/>
      <c r="IB421" s="138"/>
      <c r="IC421" s="138"/>
      <c r="ID421" s="138"/>
      <c r="IE421" s="138"/>
      <c r="IF421" s="138"/>
      <c r="IG421" s="138"/>
      <c r="IH421" s="138"/>
      <c r="II421" s="138"/>
      <c r="IJ421" s="138"/>
      <c r="IK421" s="138"/>
    </row>
    <row r="422" spans="1:245">
      <c r="A422" s="118">
        <v>416</v>
      </c>
      <c r="B422" s="17" t="s">
        <v>2426</v>
      </c>
      <c r="C422" s="17">
        <v>0</v>
      </c>
      <c r="D422" s="139" t="s">
        <v>663</v>
      </c>
      <c r="E422" s="124" t="s">
        <v>1887</v>
      </c>
      <c r="F422" s="17" t="s">
        <v>2427</v>
      </c>
      <c r="G422" s="17" t="s">
        <v>79</v>
      </c>
      <c r="H422" s="119">
        <v>-21.9875373452</v>
      </c>
      <c r="I422" s="120">
        <v>-63.688796150000002</v>
      </c>
      <c r="J422" s="17" t="s">
        <v>310</v>
      </c>
      <c r="K422" s="17" t="s">
        <v>233</v>
      </c>
      <c r="L422" s="17" t="s">
        <v>233</v>
      </c>
      <c r="M422" s="121" t="s">
        <v>215</v>
      </c>
      <c r="N422" s="122">
        <v>40</v>
      </c>
      <c r="O422" s="123" t="s">
        <v>78</v>
      </c>
      <c r="P422" s="17" t="s">
        <v>202</v>
      </c>
      <c r="Q422" s="121">
        <v>0</v>
      </c>
      <c r="R422" s="124">
        <v>0</v>
      </c>
      <c r="S422" s="124">
        <v>3</v>
      </c>
      <c r="T422" s="124">
        <v>0</v>
      </c>
      <c r="U422" s="124">
        <v>0</v>
      </c>
      <c r="V422" s="124">
        <v>3</v>
      </c>
      <c r="W422" s="124">
        <v>1</v>
      </c>
      <c r="X422" s="124">
        <v>1</v>
      </c>
      <c r="Y422" s="125">
        <v>0</v>
      </c>
      <c r="Z422" s="17">
        <v>8</v>
      </c>
      <c r="AA422" s="142"/>
      <c r="AB422" s="127" t="s">
        <v>1566</v>
      </c>
      <c r="AC422" s="227" t="s">
        <v>77</v>
      </c>
      <c r="AD422" s="227">
        <v>0</v>
      </c>
      <c r="AE422" s="227" t="s">
        <v>77</v>
      </c>
      <c r="AF422" s="227">
        <v>0</v>
      </c>
      <c r="AG422" s="227" t="s">
        <v>77</v>
      </c>
      <c r="AH422" s="227" t="s">
        <v>1079</v>
      </c>
      <c r="AI422" s="227">
        <v>3</v>
      </c>
      <c r="AJ422" s="227" t="s">
        <v>929</v>
      </c>
      <c r="AK422" s="227">
        <v>1</v>
      </c>
      <c r="AL422" s="227" t="s">
        <v>189</v>
      </c>
      <c r="AM422" s="227" t="s">
        <v>77</v>
      </c>
      <c r="AN422" s="227">
        <v>0</v>
      </c>
      <c r="AO422" s="227" t="s">
        <v>77</v>
      </c>
      <c r="AP422" s="227">
        <v>0</v>
      </c>
      <c r="AQ422" s="227" t="s">
        <v>77</v>
      </c>
      <c r="AR422" s="227" t="s">
        <v>198</v>
      </c>
      <c r="AS422" s="227">
        <v>3</v>
      </c>
      <c r="AT422" s="227" t="s">
        <v>326</v>
      </c>
      <c r="AU422" s="227">
        <v>0</v>
      </c>
      <c r="AV422" s="227" t="s">
        <v>189</v>
      </c>
      <c r="AW422" s="227" t="s">
        <v>2250</v>
      </c>
      <c r="AX422" s="227">
        <v>1</v>
      </c>
      <c r="AY422" s="227" t="s">
        <v>325</v>
      </c>
      <c r="AZ422" s="227">
        <v>1</v>
      </c>
      <c r="BA422" s="227" t="s">
        <v>189</v>
      </c>
      <c r="BB422" s="227" t="s">
        <v>252</v>
      </c>
      <c r="BC422" s="227">
        <v>1</v>
      </c>
      <c r="BD422" s="227" t="s">
        <v>326</v>
      </c>
      <c r="BE422" s="227">
        <v>0</v>
      </c>
      <c r="BF422" s="227" t="s">
        <v>189</v>
      </c>
      <c r="BG422" s="227">
        <v>0</v>
      </c>
      <c r="BH422" s="227">
        <v>0</v>
      </c>
      <c r="BI422" s="227">
        <v>0</v>
      </c>
      <c r="BJ422" s="227">
        <v>0</v>
      </c>
      <c r="BK422" s="227">
        <v>0</v>
      </c>
      <c r="BL422" s="17">
        <v>8</v>
      </c>
      <c r="BM422" s="142"/>
      <c r="BN422" s="142"/>
      <c r="BO422" s="142"/>
      <c r="BP422" s="143">
        <v>2024</v>
      </c>
      <c r="BQ422" s="126" t="s">
        <v>172</v>
      </c>
      <c r="BR422" s="138"/>
      <c r="BS422" s="138"/>
      <c r="BT422" s="221" t="s">
        <v>3506</v>
      </c>
      <c r="BU422" s="118">
        <v>0</v>
      </c>
      <c r="BV422" s="17">
        <v>1</v>
      </c>
      <c r="BW422" s="17">
        <v>1</v>
      </c>
      <c r="BX422" s="17">
        <v>1</v>
      </c>
      <c r="BY422" s="17">
        <v>0</v>
      </c>
      <c r="BZ422" s="17">
        <v>0</v>
      </c>
      <c r="CA422" s="17"/>
      <c r="CB422" s="17">
        <v>3</v>
      </c>
      <c r="CC422" s="121">
        <v>8</v>
      </c>
      <c r="CD422" s="17"/>
      <c r="CE422" s="118">
        <v>0</v>
      </c>
      <c r="CF422" s="17">
        <v>0</v>
      </c>
      <c r="CG422" s="17">
        <v>3</v>
      </c>
      <c r="CH422" s="17">
        <v>0</v>
      </c>
      <c r="CI422" s="17">
        <v>0</v>
      </c>
      <c r="CJ422" s="17">
        <v>0</v>
      </c>
      <c r="CK422" s="17">
        <v>0</v>
      </c>
      <c r="CL422" s="121">
        <v>3</v>
      </c>
      <c r="CM422" s="17" t="s">
        <v>3507</v>
      </c>
      <c r="CN422" s="17" t="s">
        <v>3508</v>
      </c>
      <c r="CO422" s="17" t="s">
        <v>3509</v>
      </c>
      <c r="CP422" s="17">
        <v>1</v>
      </c>
      <c r="CQ422" s="118">
        <v>0</v>
      </c>
      <c r="CR422" s="17">
        <v>0</v>
      </c>
      <c r="CS422" s="124"/>
      <c r="CT422" s="138"/>
      <c r="CU422" s="138"/>
      <c r="CV422" s="138"/>
      <c r="CW422" s="138"/>
      <c r="CX422" s="138"/>
      <c r="CY422" s="141"/>
      <c r="CZ422" s="140"/>
      <c r="DA422" s="138"/>
      <c r="DB422" s="138"/>
      <c r="DC422" s="141"/>
      <c r="DD422" s="142"/>
      <c r="DE422" s="138"/>
      <c r="DF422" s="137"/>
      <c r="DG422" s="17" t="s">
        <v>1364</v>
      </c>
      <c r="DH422" s="138"/>
      <c r="DI422" s="126" t="s">
        <v>2778</v>
      </c>
      <c r="DJ422" s="118">
        <v>27</v>
      </c>
      <c r="DK422" s="118" t="s">
        <v>3510</v>
      </c>
      <c r="DL422" s="141"/>
      <c r="DM422" s="17" t="s">
        <v>1156</v>
      </c>
      <c r="DN422" s="139"/>
      <c r="DO422" s="138"/>
      <c r="DP422" s="138"/>
      <c r="DQ422" s="141"/>
      <c r="DR422" s="138"/>
      <c r="DS422" s="138"/>
      <c r="DT422" s="138"/>
      <c r="DU422" s="138"/>
      <c r="DV422" s="138"/>
      <c r="DW422" s="138"/>
      <c r="DX422" s="138"/>
      <c r="DY422" s="140"/>
      <c r="DZ422" s="138"/>
      <c r="EA422" s="138"/>
      <c r="EB422" s="138"/>
      <c r="EC422" s="138"/>
      <c r="ED422" s="141"/>
      <c r="EE422" s="138"/>
      <c r="EF422" s="138"/>
      <c r="EG422" s="138"/>
      <c r="EH422" s="138"/>
      <c r="EI422" s="138"/>
      <c r="EJ422" s="138"/>
      <c r="EK422" s="140"/>
      <c r="EL422" s="127"/>
      <c r="EM422" s="118">
        <v>70</v>
      </c>
      <c r="EN422" s="17">
        <v>3</v>
      </c>
      <c r="EO422" s="141"/>
      <c r="EP422" s="17">
        <v>59</v>
      </c>
      <c r="EQ422" s="140"/>
      <c r="ER422" s="141"/>
      <c r="ES422" s="138"/>
      <c r="ET422" s="138"/>
      <c r="EU422" s="138"/>
      <c r="EV422" s="138"/>
      <c r="EW422" s="138"/>
      <c r="EX422" s="138"/>
      <c r="EY422" s="138"/>
      <c r="EZ422" s="141"/>
      <c r="FA422" s="138"/>
      <c r="FB422" s="140"/>
      <c r="FC422" s="138"/>
      <c r="FD422" s="138"/>
      <c r="FE422" s="138"/>
      <c r="FF422" s="138"/>
      <c r="FG422" s="138"/>
      <c r="FH422" s="138"/>
      <c r="FI422" s="141"/>
      <c r="FJ422" s="138"/>
      <c r="FK422" s="140"/>
      <c r="FL422" s="138"/>
      <c r="FM422" s="138"/>
      <c r="FN422" s="138"/>
      <c r="FO422" s="138"/>
      <c r="FP422" s="138"/>
      <c r="FQ422" s="138"/>
      <c r="FR422" s="138"/>
      <c r="FS422" s="138"/>
      <c r="FT422" s="138"/>
      <c r="FU422" s="138"/>
      <c r="FV422" s="138"/>
      <c r="FW422" s="138"/>
      <c r="FX422" s="138"/>
      <c r="FY422" s="138"/>
      <c r="FZ422" s="141"/>
      <c r="GA422" s="138"/>
      <c r="GB422" s="137"/>
      <c r="GC422" s="138"/>
      <c r="GD422" s="138"/>
      <c r="GE422" s="138"/>
      <c r="GF422" s="138"/>
      <c r="GG422" s="138"/>
      <c r="GH422" s="141"/>
      <c r="GI422" s="137"/>
      <c r="GJ422" s="138"/>
      <c r="GK422" s="138"/>
      <c r="GL422" s="138"/>
      <c r="GM422" s="138"/>
      <c r="GN422" s="141"/>
      <c r="GO422" s="137"/>
      <c r="GP422" s="138"/>
      <c r="GQ422" s="138"/>
      <c r="GR422" s="138"/>
      <c r="GS422" s="138"/>
      <c r="GT422" s="138"/>
      <c r="GU422" s="141"/>
      <c r="GV422" s="137"/>
      <c r="GW422" s="124"/>
      <c r="GX422" s="124"/>
      <c r="GY422" s="141"/>
      <c r="GZ422" s="140"/>
      <c r="HA422" s="141"/>
      <c r="HB422" s="138"/>
      <c r="HC422" s="140"/>
      <c r="HD422" s="138"/>
      <c r="HE422" s="138"/>
      <c r="HF422" s="138"/>
      <c r="HG422" s="138"/>
      <c r="HH422" s="138"/>
      <c r="HI422" s="138"/>
      <c r="HJ422" s="138"/>
      <c r="HK422" s="138"/>
      <c r="HL422" s="138"/>
      <c r="HM422" s="138"/>
      <c r="HN422" s="138"/>
      <c r="HO422" s="138"/>
      <c r="HP422" s="138"/>
      <c r="HQ422" s="138"/>
      <c r="HR422" s="138"/>
      <c r="HS422" s="141"/>
      <c r="HT422" s="17" t="s">
        <v>3511</v>
      </c>
      <c r="HU422" s="138"/>
      <c r="HV422" s="138"/>
      <c r="HW422" s="138"/>
      <c r="HX422" s="138"/>
      <c r="HY422" s="138"/>
      <c r="HZ422" s="138"/>
      <c r="IA422" s="138"/>
      <c r="IB422" s="138"/>
      <c r="IC422" s="138"/>
      <c r="ID422" s="138"/>
      <c r="IE422" s="138"/>
      <c r="IF422" s="138"/>
      <c r="IG422" s="138"/>
      <c r="IH422" s="138"/>
      <c r="II422" s="138"/>
      <c r="IJ422" s="138"/>
      <c r="IK422" s="138"/>
    </row>
    <row r="423" spans="1:245">
      <c r="A423" s="118">
        <v>417</v>
      </c>
      <c r="B423" s="17" t="s">
        <v>2428</v>
      </c>
      <c r="C423" s="17">
        <v>0</v>
      </c>
      <c r="D423" s="139" t="s">
        <v>663</v>
      </c>
      <c r="E423" s="124" t="s">
        <v>1763</v>
      </c>
      <c r="F423" s="17" t="s">
        <v>2429</v>
      </c>
      <c r="G423" s="17" t="s">
        <v>79</v>
      </c>
      <c r="H423" s="119">
        <v>-17.295549999999999</v>
      </c>
      <c r="I423" s="120">
        <v>-63.270479999999999</v>
      </c>
      <c r="J423" s="17" t="s">
        <v>310</v>
      </c>
      <c r="K423" s="17" t="s">
        <v>705</v>
      </c>
      <c r="L423" s="17" t="s">
        <v>305</v>
      </c>
      <c r="M423" s="121" t="s">
        <v>177</v>
      </c>
      <c r="N423" s="122">
        <v>25</v>
      </c>
      <c r="O423" s="123" t="s">
        <v>78</v>
      </c>
      <c r="P423" s="17" t="s">
        <v>202</v>
      </c>
      <c r="Q423" s="121" t="s">
        <v>179</v>
      </c>
      <c r="R423" s="124">
        <v>0</v>
      </c>
      <c r="S423" s="124">
        <v>3</v>
      </c>
      <c r="T423" s="124">
        <v>0</v>
      </c>
      <c r="U423" s="124">
        <v>0</v>
      </c>
      <c r="V423" s="124">
        <v>3</v>
      </c>
      <c r="W423" s="124">
        <v>3</v>
      </c>
      <c r="X423" s="124">
        <v>0</v>
      </c>
      <c r="Y423" s="125">
        <v>0</v>
      </c>
      <c r="Z423" s="17">
        <v>9</v>
      </c>
      <c r="AA423" s="142"/>
      <c r="AB423" s="127" t="s">
        <v>2144</v>
      </c>
      <c r="AC423" s="227" t="s">
        <v>77</v>
      </c>
      <c r="AD423" s="227">
        <v>0</v>
      </c>
      <c r="AE423" s="227" t="s">
        <v>77</v>
      </c>
      <c r="AF423" s="227">
        <v>0</v>
      </c>
      <c r="AG423" s="227" t="s">
        <v>77</v>
      </c>
      <c r="AH423" s="227" t="s">
        <v>257</v>
      </c>
      <c r="AI423" s="227">
        <v>3</v>
      </c>
      <c r="AJ423" s="227" t="s">
        <v>2144</v>
      </c>
      <c r="AK423" s="227">
        <v>1</v>
      </c>
      <c r="AL423" s="227" t="s">
        <v>206</v>
      </c>
      <c r="AM423" s="227" t="s">
        <v>77</v>
      </c>
      <c r="AN423" s="227">
        <v>0</v>
      </c>
      <c r="AO423" s="227" t="s">
        <v>77</v>
      </c>
      <c r="AP423" s="227">
        <v>0</v>
      </c>
      <c r="AQ423" s="227" t="s">
        <v>77</v>
      </c>
      <c r="AR423" s="227" t="s">
        <v>198</v>
      </c>
      <c r="AS423" s="227">
        <v>3</v>
      </c>
      <c r="AT423" s="227" t="s">
        <v>2145</v>
      </c>
      <c r="AU423" s="227">
        <v>0</v>
      </c>
      <c r="AV423" s="227" t="s">
        <v>206</v>
      </c>
      <c r="AW423" s="227" t="s">
        <v>221</v>
      </c>
      <c r="AX423" s="227">
        <v>3</v>
      </c>
      <c r="AY423" s="227" t="s">
        <v>2145</v>
      </c>
      <c r="AZ423" s="227">
        <v>0</v>
      </c>
      <c r="BA423" s="227" t="s">
        <v>206</v>
      </c>
      <c r="BB423" s="227" t="s">
        <v>77</v>
      </c>
      <c r="BC423" s="227">
        <v>0</v>
      </c>
      <c r="BD423" s="227" t="s">
        <v>77</v>
      </c>
      <c r="BE423" s="227">
        <v>0</v>
      </c>
      <c r="BF423" s="227" t="s">
        <v>77</v>
      </c>
      <c r="BG423" s="227">
        <v>0</v>
      </c>
      <c r="BH423" s="227">
        <v>0</v>
      </c>
      <c r="BI423" s="227">
        <v>0</v>
      </c>
      <c r="BJ423" s="227">
        <v>0</v>
      </c>
      <c r="BK423" s="227">
        <v>0</v>
      </c>
      <c r="BL423" s="17">
        <v>9</v>
      </c>
      <c r="BM423" s="142"/>
      <c r="BN423" s="142"/>
      <c r="BO423" s="142"/>
      <c r="BP423" s="143">
        <v>2024</v>
      </c>
      <c r="BQ423" s="126" t="s">
        <v>172</v>
      </c>
      <c r="BR423" s="138"/>
      <c r="BS423" s="138"/>
      <c r="BT423" s="221" t="s">
        <v>3512</v>
      </c>
      <c r="BU423" s="118">
        <v>0</v>
      </c>
      <c r="BV423" s="17">
        <v>2</v>
      </c>
      <c r="BW423" s="17">
        <v>0</v>
      </c>
      <c r="BX423" s="17">
        <v>0</v>
      </c>
      <c r="BY423" s="17">
        <v>0</v>
      </c>
      <c r="BZ423" s="17">
        <v>0</v>
      </c>
      <c r="CA423" s="17"/>
      <c r="CB423" s="17">
        <v>2</v>
      </c>
      <c r="CC423" s="121">
        <v>9</v>
      </c>
      <c r="CD423" s="17"/>
      <c r="CE423" s="118">
        <v>0</v>
      </c>
      <c r="CF423" s="17">
        <v>0</v>
      </c>
      <c r="CG423" s="17">
        <v>1</v>
      </c>
      <c r="CH423" s="17">
        <v>0</v>
      </c>
      <c r="CI423" s="17">
        <v>0</v>
      </c>
      <c r="CJ423" s="17">
        <v>1</v>
      </c>
      <c r="CK423" s="17">
        <v>0</v>
      </c>
      <c r="CL423" s="121">
        <v>2</v>
      </c>
      <c r="CM423" s="17" t="s">
        <v>3513</v>
      </c>
      <c r="CN423" s="17" t="s">
        <v>1089</v>
      </c>
      <c r="CO423" s="17" t="s">
        <v>3514</v>
      </c>
      <c r="CP423" s="17">
        <v>1</v>
      </c>
      <c r="CQ423" s="118">
        <v>1</v>
      </c>
      <c r="CR423" s="17">
        <v>0</v>
      </c>
      <c r="CS423" s="124" t="s">
        <v>676</v>
      </c>
      <c r="CT423" s="138"/>
      <c r="CU423" s="138"/>
      <c r="CV423" s="138"/>
      <c r="CW423" s="138"/>
      <c r="CX423" s="138"/>
      <c r="CY423" s="141"/>
      <c r="CZ423" s="140"/>
      <c r="DA423" s="138"/>
      <c r="DB423" s="138"/>
      <c r="DC423" s="141"/>
      <c r="DD423" s="142"/>
      <c r="DE423" s="138"/>
      <c r="DF423" s="137"/>
      <c r="DG423" s="17" t="s">
        <v>1092</v>
      </c>
      <c r="DH423" s="138"/>
      <c r="DI423" s="126" t="s">
        <v>2651</v>
      </c>
      <c r="DJ423" s="118">
        <v>28</v>
      </c>
      <c r="DK423" s="118" t="s">
        <v>1255</v>
      </c>
      <c r="DL423" s="141"/>
      <c r="DM423" s="17" t="s">
        <v>1351</v>
      </c>
      <c r="DN423" s="139"/>
      <c r="DO423" s="138"/>
      <c r="DP423" s="138"/>
      <c r="DQ423" s="141"/>
      <c r="DR423" s="138"/>
      <c r="DS423" s="138"/>
      <c r="DT423" s="138"/>
      <c r="DU423" s="138"/>
      <c r="DV423" s="138"/>
      <c r="DW423" s="138"/>
      <c r="DX423" s="138"/>
      <c r="DY423" s="140"/>
      <c r="DZ423" s="138"/>
      <c r="EA423" s="138"/>
      <c r="EB423" s="138"/>
      <c r="EC423" s="138"/>
      <c r="ED423" s="141"/>
      <c r="EE423" s="138"/>
      <c r="EF423" s="138"/>
      <c r="EG423" s="138"/>
      <c r="EH423" s="138"/>
      <c r="EI423" s="138"/>
      <c r="EJ423" s="138"/>
      <c r="EK423" s="140"/>
      <c r="EL423" s="127"/>
      <c r="EM423" s="118">
        <v>50</v>
      </c>
      <c r="EN423" s="17">
        <v>2</v>
      </c>
      <c r="EO423" s="141"/>
      <c r="EP423" s="17">
        <v>42</v>
      </c>
      <c r="EQ423" s="140"/>
      <c r="ER423" s="141"/>
      <c r="ES423" s="138"/>
      <c r="ET423" s="138"/>
      <c r="EU423" s="138"/>
      <c r="EV423" s="138"/>
      <c r="EW423" s="138"/>
      <c r="EX423" s="138"/>
      <c r="EY423" s="138"/>
      <c r="EZ423" s="141"/>
      <c r="FA423" s="138"/>
      <c r="FB423" s="140"/>
      <c r="FC423" s="138"/>
      <c r="FD423" s="138"/>
      <c r="FE423" s="138"/>
      <c r="FF423" s="138"/>
      <c r="FG423" s="138"/>
      <c r="FH423" s="138"/>
      <c r="FI423" s="141"/>
      <c r="FJ423" s="138"/>
      <c r="FK423" s="140"/>
      <c r="FL423" s="138"/>
      <c r="FM423" s="138"/>
      <c r="FN423" s="138"/>
      <c r="FO423" s="138"/>
      <c r="FP423" s="138"/>
      <c r="FQ423" s="138"/>
      <c r="FR423" s="138"/>
      <c r="FS423" s="138"/>
      <c r="FT423" s="138"/>
      <c r="FU423" s="138"/>
      <c r="FV423" s="138"/>
      <c r="FW423" s="138"/>
      <c r="FX423" s="138"/>
      <c r="FY423" s="138"/>
      <c r="FZ423" s="141"/>
      <c r="GA423" s="138"/>
      <c r="GB423" s="137"/>
      <c r="GC423" s="138"/>
      <c r="GD423" s="138"/>
      <c r="GE423" s="138"/>
      <c r="GF423" s="138"/>
      <c r="GG423" s="138"/>
      <c r="GH423" s="141"/>
      <c r="GI423" s="137"/>
      <c r="GJ423" s="138"/>
      <c r="GK423" s="138"/>
      <c r="GL423" s="138"/>
      <c r="GM423" s="138"/>
      <c r="GN423" s="141"/>
      <c r="GO423" s="137"/>
      <c r="GP423" s="138"/>
      <c r="GQ423" s="138"/>
      <c r="GR423" s="138"/>
      <c r="GS423" s="138"/>
      <c r="GT423" s="138"/>
      <c r="GU423" s="141"/>
      <c r="GV423" s="137"/>
      <c r="GW423" s="124"/>
      <c r="GX423" s="124"/>
      <c r="GY423" s="141"/>
      <c r="GZ423" s="140"/>
      <c r="HA423" s="141"/>
      <c r="HB423" s="138"/>
      <c r="HC423" s="140"/>
      <c r="HD423" s="138"/>
      <c r="HE423" s="138"/>
      <c r="HF423" s="138"/>
      <c r="HG423" s="138"/>
      <c r="HH423" s="138"/>
      <c r="HI423" s="138"/>
      <c r="HJ423" s="138"/>
      <c r="HK423" s="138"/>
      <c r="HL423" s="138"/>
      <c r="HM423" s="138"/>
      <c r="HN423" s="138"/>
      <c r="HO423" s="138"/>
      <c r="HP423" s="138"/>
      <c r="HQ423" s="138"/>
      <c r="HR423" s="138"/>
      <c r="HS423" s="141"/>
      <c r="HT423" s="17" t="s">
        <v>3515</v>
      </c>
      <c r="HU423" s="138"/>
      <c r="HV423" s="138"/>
      <c r="HW423" s="138"/>
      <c r="HX423" s="138"/>
      <c r="HY423" s="138"/>
      <c r="HZ423" s="138"/>
      <c r="IA423" s="138"/>
      <c r="IB423" s="138"/>
      <c r="IC423" s="138"/>
      <c r="ID423" s="138"/>
      <c r="IE423" s="138"/>
      <c r="IF423" s="138"/>
      <c r="IG423" s="138"/>
      <c r="IH423" s="138"/>
      <c r="II423" s="138"/>
      <c r="IJ423" s="138"/>
      <c r="IK423" s="138"/>
    </row>
    <row r="424" spans="1:245">
      <c r="A424" s="118">
        <v>418</v>
      </c>
      <c r="B424" s="17" t="s">
        <v>2430</v>
      </c>
      <c r="C424" s="17">
        <v>0</v>
      </c>
      <c r="D424" s="139" t="s">
        <v>663</v>
      </c>
      <c r="E424" s="124" t="s">
        <v>1903</v>
      </c>
      <c r="F424" s="17" t="s">
        <v>2431</v>
      </c>
      <c r="G424" s="17" t="s">
        <v>79</v>
      </c>
      <c r="H424" s="119">
        <v>-17.639123999999999</v>
      </c>
      <c r="I424" s="120">
        <v>-63.158574000000002</v>
      </c>
      <c r="J424" s="17" t="s">
        <v>303</v>
      </c>
      <c r="K424" s="17" t="s">
        <v>256</v>
      </c>
      <c r="L424" s="17" t="s">
        <v>256</v>
      </c>
      <c r="M424" s="121" t="s">
        <v>177</v>
      </c>
      <c r="N424" s="122">
        <v>40</v>
      </c>
      <c r="O424" s="123" t="s">
        <v>78</v>
      </c>
      <c r="P424" s="17" t="s">
        <v>178</v>
      </c>
      <c r="Q424" s="121" t="s">
        <v>179</v>
      </c>
      <c r="R424" s="124">
        <v>3</v>
      </c>
      <c r="S424" s="124">
        <v>3</v>
      </c>
      <c r="T424" s="124">
        <v>0</v>
      </c>
      <c r="U424" s="124">
        <v>0</v>
      </c>
      <c r="V424" s="124">
        <v>3</v>
      </c>
      <c r="W424" s="124">
        <v>2</v>
      </c>
      <c r="X424" s="124">
        <v>0</v>
      </c>
      <c r="Y424" s="125">
        <v>0</v>
      </c>
      <c r="Z424" s="17">
        <v>11</v>
      </c>
      <c r="AA424" s="142"/>
      <c r="AB424" s="127" t="s">
        <v>313</v>
      </c>
      <c r="AC424" s="227" t="s">
        <v>2432</v>
      </c>
      <c r="AD424" s="227">
        <v>3</v>
      </c>
      <c r="AE424" s="227" t="s">
        <v>181</v>
      </c>
      <c r="AF424" s="227">
        <v>1</v>
      </c>
      <c r="AG424" s="227" t="s">
        <v>182</v>
      </c>
      <c r="AH424" s="227" t="s">
        <v>2432</v>
      </c>
      <c r="AI424" s="227">
        <v>3</v>
      </c>
      <c r="AJ424" s="227" t="s">
        <v>248</v>
      </c>
      <c r="AK424" s="227">
        <v>1</v>
      </c>
      <c r="AL424" s="227" t="s">
        <v>189</v>
      </c>
      <c r="AM424" s="227" t="s">
        <v>77</v>
      </c>
      <c r="AN424" s="227">
        <v>0</v>
      </c>
      <c r="AO424" s="227" t="s">
        <v>77</v>
      </c>
      <c r="AP424" s="227">
        <v>0</v>
      </c>
      <c r="AQ424" s="227" t="s">
        <v>77</v>
      </c>
      <c r="AR424" s="227" t="s">
        <v>198</v>
      </c>
      <c r="AS424" s="227">
        <v>3</v>
      </c>
      <c r="AT424" s="227" t="s">
        <v>249</v>
      </c>
      <c r="AU424" s="227">
        <v>0</v>
      </c>
      <c r="AV424" s="227" t="s">
        <v>189</v>
      </c>
      <c r="AW424" s="227" t="s">
        <v>2433</v>
      </c>
      <c r="AX424" s="227">
        <v>2</v>
      </c>
      <c r="AY424" s="227" t="s">
        <v>249</v>
      </c>
      <c r="AZ424" s="227">
        <v>0</v>
      </c>
      <c r="BA424" s="227" t="s">
        <v>189</v>
      </c>
      <c r="BB424" s="227" t="s">
        <v>77</v>
      </c>
      <c r="BC424" s="227">
        <v>0</v>
      </c>
      <c r="BD424" s="227" t="s">
        <v>77</v>
      </c>
      <c r="BE424" s="227">
        <v>0</v>
      </c>
      <c r="BF424" s="227" t="s">
        <v>77</v>
      </c>
      <c r="BG424" s="227">
        <v>0</v>
      </c>
      <c r="BH424" s="227">
        <v>0</v>
      </c>
      <c r="BI424" s="227">
        <v>0</v>
      </c>
      <c r="BJ424" s="227">
        <v>0</v>
      </c>
      <c r="BK424" s="227">
        <v>0</v>
      </c>
      <c r="BL424" s="17">
        <v>11</v>
      </c>
      <c r="BM424" s="142"/>
      <c r="BN424" s="142"/>
      <c r="BO424" s="142"/>
      <c r="BP424" s="143">
        <v>2024</v>
      </c>
      <c r="BQ424" s="126" t="s">
        <v>171</v>
      </c>
      <c r="BR424" s="138"/>
      <c r="BS424" s="138"/>
      <c r="BT424" s="221" t="s">
        <v>3516</v>
      </c>
      <c r="BU424" s="118">
        <v>1</v>
      </c>
      <c r="BV424" s="17">
        <v>2</v>
      </c>
      <c r="BW424" s="17">
        <v>1</v>
      </c>
      <c r="BX424" s="17">
        <v>0</v>
      </c>
      <c r="BY424" s="17">
        <v>0</v>
      </c>
      <c r="BZ424" s="17">
        <v>0</v>
      </c>
      <c r="CA424" s="17"/>
      <c r="CB424" s="17">
        <v>4</v>
      </c>
      <c r="CC424" s="121">
        <v>11</v>
      </c>
      <c r="CD424" s="17"/>
      <c r="CE424" s="118">
        <v>0</v>
      </c>
      <c r="CF424" s="17">
        <v>0</v>
      </c>
      <c r="CG424" s="17">
        <v>3</v>
      </c>
      <c r="CH424" s="17">
        <v>0</v>
      </c>
      <c r="CI424" s="17">
        <v>0</v>
      </c>
      <c r="CJ424" s="17">
        <v>0</v>
      </c>
      <c r="CK424" s="17">
        <v>0</v>
      </c>
      <c r="CL424" s="121">
        <v>3</v>
      </c>
      <c r="CM424" s="17" t="s">
        <v>3517</v>
      </c>
      <c r="CN424" s="17" t="s">
        <v>3043</v>
      </c>
      <c r="CO424" s="17" t="s">
        <v>3518</v>
      </c>
      <c r="CP424" s="17">
        <v>1</v>
      </c>
      <c r="CQ424" s="118">
        <v>0</v>
      </c>
      <c r="CR424" s="17">
        <v>0</v>
      </c>
      <c r="CS424" s="124"/>
      <c r="CT424" s="138"/>
      <c r="CU424" s="138"/>
      <c r="CV424" s="138"/>
      <c r="CW424" s="138"/>
      <c r="CX424" s="138"/>
      <c r="CY424" s="141"/>
      <c r="CZ424" s="140"/>
      <c r="DA424" s="138"/>
      <c r="DB424" s="138"/>
      <c r="DC424" s="141"/>
      <c r="DD424" s="142"/>
      <c r="DE424" s="138"/>
      <c r="DF424" s="137"/>
      <c r="DG424" s="17" t="s">
        <v>1364</v>
      </c>
      <c r="DH424" s="138"/>
      <c r="DI424" s="126" t="s">
        <v>2679</v>
      </c>
      <c r="DJ424" s="118">
        <v>10</v>
      </c>
      <c r="DK424" s="118" t="s">
        <v>3329</v>
      </c>
      <c r="DL424" s="141"/>
      <c r="DM424" s="17" t="s">
        <v>1156</v>
      </c>
      <c r="DN424" s="139"/>
      <c r="DO424" s="138"/>
      <c r="DP424" s="138"/>
      <c r="DQ424" s="141"/>
      <c r="DR424" s="138"/>
      <c r="DS424" s="138"/>
      <c r="DT424" s="138"/>
      <c r="DU424" s="138"/>
      <c r="DV424" s="138"/>
      <c r="DW424" s="138"/>
      <c r="DX424" s="138"/>
      <c r="DY424" s="140"/>
      <c r="DZ424" s="138"/>
      <c r="EA424" s="138"/>
      <c r="EB424" s="138"/>
      <c r="EC424" s="138"/>
      <c r="ED424" s="141"/>
      <c r="EE424" s="138"/>
      <c r="EF424" s="138"/>
      <c r="EG424" s="138"/>
      <c r="EH424" s="138"/>
      <c r="EI424" s="138"/>
      <c r="EJ424" s="138"/>
      <c r="EK424" s="140"/>
      <c r="EL424" s="127"/>
      <c r="EM424" s="118">
        <v>70</v>
      </c>
      <c r="EN424" s="17">
        <v>4</v>
      </c>
      <c r="EO424" s="141"/>
      <c r="EP424" s="17">
        <v>59</v>
      </c>
      <c r="EQ424" s="140"/>
      <c r="ER424" s="141"/>
      <c r="ES424" s="138"/>
      <c r="ET424" s="138"/>
      <c r="EU424" s="138"/>
      <c r="EV424" s="138"/>
      <c r="EW424" s="138"/>
      <c r="EX424" s="138"/>
      <c r="EY424" s="138"/>
      <c r="EZ424" s="141"/>
      <c r="FA424" s="138"/>
      <c r="FB424" s="140"/>
      <c r="FC424" s="138"/>
      <c r="FD424" s="138"/>
      <c r="FE424" s="138"/>
      <c r="FF424" s="138"/>
      <c r="FG424" s="138"/>
      <c r="FH424" s="138"/>
      <c r="FI424" s="141"/>
      <c r="FJ424" s="138"/>
      <c r="FK424" s="140"/>
      <c r="FL424" s="138"/>
      <c r="FM424" s="138"/>
      <c r="FN424" s="138"/>
      <c r="FO424" s="138"/>
      <c r="FP424" s="138"/>
      <c r="FQ424" s="138"/>
      <c r="FR424" s="138"/>
      <c r="FS424" s="138"/>
      <c r="FT424" s="138"/>
      <c r="FU424" s="138"/>
      <c r="FV424" s="138"/>
      <c r="FW424" s="138"/>
      <c r="FX424" s="138"/>
      <c r="FY424" s="138"/>
      <c r="FZ424" s="141"/>
      <c r="GA424" s="138"/>
      <c r="GB424" s="137"/>
      <c r="GC424" s="138"/>
      <c r="GD424" s="138"/>
      <c r="GE424" s="138"/>
      <c r="GF424" s="138"/>
      <c r="GG424" s="138"/>
      <c r="GH424" s="141"/>
      <c r="GI424" s="137"/>
      <c r="GJ424" s="138"/>
      <c r="GK424" s="138"/>
      <c r="GL424" s="138"/>
      <c r="GM424" s="138"/>
      <c r="GN424" s="141"/>
      <c r="GO424" s="137"/>
      <c r="GP424" s="138"/>
      <c r="GQ424" s="138"/>
      <c r="GR424" s="138"/>
      <c r="GS424" s="138"/>
      <c r="GT424" s="138"/>
      <c r="GU424" s="141"/>
      <c r="GV424" s="137"/>
      <c r="GW424" s="124"/>
      <c r="GX424" s="124"/>
      <c r="GY424" s="141"/>
      <c r="GZ424" s="140"/>
      <c r="HA424" s="141"/>
      <c r="HB424" s="138"/>
      <c r="HC424" s="140"/>
      <c r="HD424" s="138"/>
      <c r="HE424" s="138"/>
      <c r="HF424" s="138"/>
      <c r="HG424" s="138"/>
      <c r="HH424" s="138"/>
      <c r="HI424" s="138"/>
      <c r="HJ424" s="138"/>
      <c r="HK424" s="138"/>
      <c r="HL424" s="138"/>
      <c r="HM424" s="138"/>
      <c r="HN424" s="138"/>
      <c r="HO424" s="138"/>
      <c r="HP424" s="138"/>
      <c r="HQ424" s="138"/>
      <c r="HR424" s="138"/>
      <c r="HS424" s="141"/>
      <c r="HT424" s="17" t="s">
        <v>3519</v>
      </c>
      <c r="HU424" s="138"/>
      <c r="HV424" s="138"/>
      <c r="HW424" s="138"/>
      <c r="HX424" s="138"/>
      <c r="HY424" s="138"/>
      <c r="HZ424" s="138"/>
      <c r="IA424" s="138"/>
      <c r="IB424" s="138"/>
      <c r="IC424" s="138"/>
      <c r="ID424" s="138"/>
      <c r="IE424" s="138"/>
      <c r="IF424" s="138"/>
      <c r="IG424" s="138"/>
      <c r="IH424" s="138"/>
      <c r="II424" s="138"/>
      <c r="IJ424" s="138"/>
      <c r="IK424" s="138"/>
    </row>
    <row r="425" spans="1:245">
      <c r="A425" s="118">
        <v>419</v>
      </c>
      <c r="B425" s="17" t="s">
        <v>314</v>
      </c>
      <c r="C425" s="17">
        <v>0</v>
      </c>
      <c r="D425" s="139" t="s">
        <v>663</v>
      </c>
      <c r="E425" s="124" t="s">
        <v>1683</v>
      </c>
      <c r="F425" s="17" t="s">
        <v>2434</v>
      </c>
      <c r="G425" s="17" t="s">
        <v>79</v>
      </c>
      <c r="H425" s="119">
        <v>-17.780339000000001</v>
      </c>
      <c r="I425" s="120">
        <v>-63.179006000000001</v>
      </c>
      <c r="J425" s="17" t="s">
        <v>303</v>
      </c>
      <c r="K425" s="17" t="s">
        <v>176</v>
      </c>
      <c r="L425" s="17" t="s">
        <v>304</v>
      </c>
      <c r="M425" s="121" t="s">
        <v>177</v>
      </c>
      <c r="N425" s="122">
        <v>6</v>
      </c>
      <c r="O425" s="123" t="s">
        <v>610</v>
      </c>
      <c r="P425" s="17" t="s">
        <v>178</v>
      </c>
      <c r="Q425" s="121" t="s">
        <v>179</v>
      </c>
      <c r="R425" s="124">
        <v>3</v>
      </c>
      <c r="S425" s="124">
        <v>3</v>
      </c>
      <c r="T425" s="124">
        <v>0</v>
      </c>
      <c r="U425" s="124">
        <v>0</v>
      </c>
      <c r="V425" s="124">
        <v>0</v>
      </c>
      <c r="W425" s="124">
        <v>2</v>
      </c>
      <c r="X425" s="124">
        <v>1</v>
      </c>
      <c r="Y425" s="125">
        <v>0</v>
      </c>
      <c r="Z425" s="17">
        <v>9</v>
      </c>
      <c r="AA425" s="142"/>
      <c r="AB425" s="127" t="s">
        <v>313</v>
      </c>
      <c r="AC425" s="227" t="s">
        <v>216</v>
      </c>
      <c r="AD425" s="227">
        <v>3</v>
      </c>
      <c r="AE425" s="227" t="s">
        <v>181</v>
      </c>
      <c r="AF425" s="227">
        <v>1</v>
      </c>
      <c r="AG425" s="227" t="s">
        <v>206</v>
      </c>
      <c r="AH425" s="227" t="s">
        <v>217</v>
      </c>
      <c r="AI425" s="227">
        <v>3</v>
      </c>
      <c r="AJ425" s="227" t="s">
        <v>248</v>
      </c>
      <c r="AK425" s="227">
        <v>1</v>
      </c>
      <c r="AL425" s="227" t="s">
        <v>206</v>
      </c>
      <c r="AM425" s="227" t="s">
        <v>77</v>
      </c>
      <c r="AN425" s="227">
        <v>0</v>
      </c>
      <c r="AO425" s="227" t="s">
        <v>77</v>
      </c>
      <c r="AP425" s="227">
        <v>0</v>
      </c>
      <c r="AQ425" s="227" t="s">
        <v>77</v>
      </c>
      <c r="AR425" s="227" t="s">
        <v>77</v>
      </c>
      <c r="AS425" s="227">
        <v>0</v>
      </c>
      <c r="AT425" s="227" t="s">
        <v>77</v>
      </c>
      <c r="AU425" s="227">
        <v>0</v>
      </c>
      <c r="AV425" s="227" t="s">
        <v>77</v>
      </c>
      <c r="AW425" s="227" t="s">
        <v>2435</v>
      </c>
      <c r="AX425" s="227">
        <v>2</v>
      </c>
      <c r="AY425" s="227" t="s">
        <v>249</v>
      </c>
      <c r="AZ425" s="227">
        <v>0</v>
      </c>
      <c r="BA425" s="227" t="s">
        <v>206</v>
      </c>
      <c r="BB425" s="227" t="s">
        <v>252</v>
      </c>
      <c r="BC425" s="227">
        <v>1</v>
      </c>
      <c r="BD425" s="227" t="s">
        <v>249</v>
      </c>
      <c r="BE425" s="227">
        <v>0</v>
      </c>
      <c r="BF425" s="227" t="s">
        <v>206</v>
      </c>
      <c r="BG425" s="227">
        <v>0</v>
      </c>
      <c r="BH425" s="227">
        <v>0</v>
      </c>
      <c r="BI425" s="227">
        <v>0</v>
      </c>
      <c r="BJ425" s="227">
        <v>0</v>
      </c>
      <c r="BK425" s="227">
        <v>0</v>
      </c>
      <c r="BL425" s="17">
        <v>9</v>
      </c>
      <c r="BM425" s="142"/>
      <c r="BN425" s="142"/>
      <c r="BO425" s="142"/>
      <c r="BP425" s="143">
        <v>2024</v>
      </c>
      <c r="BQ425" s="126" t="s">
        <v>171</v>
      </c>
      <c r="BR425" s="138"/>
      <c r="BS425" s="138"/>
      <c r="BT425" s="221" t="s">
        <v>3520</v>
      </c>
      <c r="BU425" s="118">
        <v>2</v>
      </c>
      <c r="BV425" s="17">
        <v>1</v>
      </c>
      <c r="BW425" s="17">
        <v>0</v>
      </c>
      <c r="BX425" s="17">
        <v>0</v>
      </c>
      <c r="BY425" s="17">
        <v>0</v>
      </c>
      <c r="BZ425" s="17">
        <v>1</v>
      </c>
      <c r="CA425" s="17"/>
      <c r="CB425" s="17">
        <v>4</v>
      </c>
      <c r="CC425" s="121">
        <v>9</v>
      </c>
      <c r="CD425" s="17"/>
      <c r="CE425" s="118">
        <v>0</v>
      </c>
      <c r="CF425" s="17">
        <v>0</v>
      </c>
      <c r="CG425" s="17">
        <v>1</v>
      </c>
      <c r="CH425" s="17">
        <v>0</v>
      </c>
      <c r="CI425" s="17">
        <v>0</v>
      </c>
      <c r="CJ425" s="17">
        <v>0</v>
      </c>
      <c r="CK425" s="17">
        <v>0</v>
      </c>
      <c r="CL425" s="121">
        <v>1</v>
      </c>
      <c r="CM425" s="17" t="s">
        <v>3521</v>
      </c>
      <c r="CN425" s="17" t="s">
        <v>3522</v>
      </c>
      <c r="CO425" s="17" t="s">
        <v>2832</v>
      </c>
      <c r="CP425" s="17">
        <v>1</v>
      </c>
      <c r="CQ425" s="118">
        <v>0</v>
      </c>
      <c r="CR425" s="17">
        <v>1</v>
      </c>
      <c r="CS425" s="124"/>
      <c r="CT425" s="138" t="s">
        <v>677</v>
      </c>
      <c r="CU425" s="138"/>
      <c r="CV425" s="138"/>
      <c r="CW425" s="138"/>
      <c r="CX425" s="138"/>
      <c r="CY425" s="141"/>
      <c r="CZ425" s="140"/>
      <c r="DA425" s="138"/>
      <c r="DB425" s="138"/>
      <c r="DC425" s="141"/>
      <c r="DD425" s="142"/>
      <c r="DE425" s="138"/>
      <c r="DF425" s="137"/>
      <c r="DG425" s="17" t="s">
        <v>1137</v>
      </c>
      <c r="DH425" s="138"/>
      <c r="DI425" s="126" t="s">
        <v>3167</v>
      </c>
      <c r="DJ425" s="118">
        <v>4</v>
      </c>
      <c r="DK425" s="118" t="s">
        <v>3168</v>
      </c>
      <c r="DL425" s="141"/>
      <c r="DM425" s="17" t="s">
        <v>1120</v>
      </c>
      <c r="DN425" s="139"/>
      <c r="DO425" s="138"/>
      <c r="DP425" s="138"/>
      <c r="DQ425" s="141"/>
      <c r="DR425" s="138"/>
      <c r="DS425" s="138"/>
      <c r="DT425" s="138"/>
      <c r="DU425" s="138"/>
      <c r="DV425" s="138"/>
      <c r="DW425" s="138"/>
      <c r="DX425" s="138"/>
      <c r="DY425" s="140"/>
      <c r="DZ425" s="138"/>
      <c r="EA425" s="138"/>
      <c r="EB425" s="138"/>
      <c r="EC425" s="138"/>
      <c r="ED425" s="141"/>
      <c r="EE425" s="138"/>
      <c r="EF425" s="138"/>
      <c r="EG425" s="138"/>
      <c r="EH425" s="138"/>
      <c r="EI425" s="138"/>
      <c r="EJ425" s="138"/>
      <c r="EK425" s="140"/>
      <c r="EL425" s="127"/>
      <c r="EM425" s="118">
        <v>30</v>
      </c>
      <c r="EN425" s="17">
        <v>4</v>
      </c>
      <c r="EO425" s="141"/>
      <c r="EP425" s="17">
        <v>21</v>
      </c>
      <c r="EQ425" s="140"/>
      <c r="ER425" s="141"/>
      <c r="ES425" s="138"/>
      <c r="ET425" s="138"/>
      <c r="EU425" s="138"/>
      <c r="EV425" s="138"/>
      <c r="EW425" s="138"/>
      <c r="EX425" s="138"/>
      <c r="EY425" s="138"/>
      <c r="EZ425" s="141"/>
      <c r="FA425" s="138"/>
      <c r="FB425" s="140"/>
      <c r="FC425" s="138"/>
      <c r="FD425" s="138"/>
      <c r="FE425" s="138"/>
      <c r="FF425" s="138"/>
      <c r="FG425" s="138"/>
      <c r="FH425" s="138"/>
      <c r="FI425" s="141"/>
      <c r="FJ425" s="138"/>
      <c r="FK425" s="140"/>
      <c r="FL425" s="138"/>
      <c r="FM425" s="138"/>
      <c r="FN425" s="138"/>
      <c r="FO425" s="138"/>
      <c r="FP425" s="138"/>
      <c r="FQ425" s="138"/>
      <c r="FR425" s="138"/>
      <c r="FS425" s="138"/>
      <c r="FT425" s="138"/>
      <c r="FU425" s="138"/>
      <c r="FV425" s="138"/>
      <c r="FW425" s="138"/>
      <c r="FX425" s="138"/>
      <c r="FY425" s="138"/>
      <c r="FZ425" s="141"/>
      <c r="GA425" s="138"/>
      <c r="GB425" s="137"/>
      <c r="GC425" s="138"/>
      <c r="GD425" s="138"/>
      <c r="GE425" s="138"/>
      <c r="GF425" s="138"/>
      <c r="GG425" s="138"/>
      <c r="GH425" s="141"/>
      <c r="GI425" s="137"/>
      <c r="GJ425" s="138"/>
      <c r="GK425" s="138"/>
      <c r="GL425" s="138"/>
      <c r="GM425" s="138"/>
      <c r="GN425" s="141"/>
      <c r="GO425" s="137"/>
      <c r="GP425" s="138"/>
      <c r="GQ425" s="138"/>
      <c r="GR425" s="138"/>
      <c r="GS425" s="138"/>
      <c r="GT425" s="138"/>
      <c r="GU425" s="141"/>
      <c r="GV425" s="137"/>
      <c r="GW425" s="124"/>
      <c r="GX425" s="124"/>
      <c r="GY425" s="141"/>
      <c r="GZ425" s="140"/>
      <c r="HA425" s="141"/>
      <c r="HB425" s="138"/>
      <c r="HC425" s="140"/>
      <c r="HD425" s="138"/>
      <c r="HE425" s="138"/>
      <c r="HF425" s="138"/>
      <c r="HG425" s="138"/>
      <c r="HH425" s="138"/>
      <c r="HI425" s="138"/>
      <c r="HJ425" s="138"/>
      <c r="HK425" s="138"/>
      <c r="HL425" s="138"/>
      <c r="HM425" s="138"/>
      <c r="HN425" s="138"/>
      <c r="HO425" s="138"/>
      <c r="HP425" s="138"/>
      <c r="HQ425" s="138"/>
      <c r="HR425" s="138"/>
      <c r="HS425" s="141"/>
      <c r="HT425" s="17" t="s">
        <v>3169</v>
      </c>
      <c r="HU425" s="138"/>
      <c r="HV425" s="138"/>
      <c r="HW425" s="138"/>
      <c r="HX425" s="138"/>
      <c r="HY425" s="138"/>
      <c r="HZ425" s="138"/>
      <c r="IA425" s="138"/>
      <c r="IB425" s="138"/>
      <c r="IC425" s="138"/>
      <c r="ID425" s="138"/>
      <c r="IE425" s="138"/>
      <c r="IF425" s="138"/>
      <c r="IG425" s="138"/>
      <c r="IH425" s="138"/>
      <c r="II425" s="138"/>
      <c r="IJ425" s="138"/>
      <c r="IK425" s="138"/>
    </row>
    <row r="426" spans="1:245">
      <c r="A426" s="118">
        <v>420</v>
      </c>
      <c r="B426" s="17" t="s">
        <v>320</v>
      </c>
      <c r="C426" s="17">
        <v>0</v>
      </c>
      <c r="D426" s="139" t="s">
        <v>663</v>
      </c>
      <c r="E426" s="124" t="s">
        <v>1646</v>
      </c>
      <c r="F426" s="17" t="s">
        <v>2436</v>
      </c>
      <c r="G426" s="17" t="s">
        <v>79</v>
      </c>
      <c r="H426" s="119">
        <v>-17.396570000000001</v>
      </c>
      <c r="I426" s="120">
        <v>-66.157798999999997</v>
      </c>
      <c r="J426" s="17" t="s">
        <v>303</v>
      </c>
      <c r="K426" s="17" t="s">
        <v>201</v>
      </c>
      <c r="L426" s="17" t="s">
        <v>312</v>
      </c>
      <c r="M426" s="121" t="s">
        <v>201</v>
      </c>
      <c r="N426" s="122">
        <v>6</v>
      </c>
      <c r="O426" s="123" t="s">
        <v>610</v>
      </c>
      <c r="P426" s="17" t="s">
        <v>202</v>
      </c>
      <c r="Q426" s="121" t="s">
        <v>179</v>
      </c>
      <c r="R426" s="124">
        <v>0</v>
      </c>
      <c r="S426" s="124">
        <v>0</v>
      </c>
      <c r="T426" s="124">
        <v>3</v>
      </c>
      <c r="U426" s="124">
        <v>0</v>
      </c>
      <c r="V426" s="124">
        <v>0</v>
      </c>
      <c r="W426" s="124">
        <v>3</v>
      </c>
      <c r="X426" s="124">
        <v>2</v>
      </c>
      <c r="Y426" s="125">
        <v>0</v>
      </c>
      <c r="Z426" s="17">
        <v>8</v>
      </c>
      <c r="AA426" s="142"/>
      <c r="AB426" s="127" t="s">
        <v>203</v>
      </c>
      <c r="AC426" s="227" t="s">
        <v>204</v>
      </c>
      <c r="AD426" s="227">
        <v>3</v>
      </c>
      <c r="AE426" s="227" t="s">
        <v>205</v>
      </c>
      <c r="AF426" s="227">
        <v>1</v>
      </c>
      <c r="AG426" s="227" t="s">
        <v>211</v>
      </c>
      <c r="AH426" s="227" t="s">
        <v>207</v>
      </c>
      <c r="AI426" s="227">
        <v>0</v>
      </c>
      <c r="AJ426" s="227" t="s">
        <v>208</v>
      </c>
      <c r="AK426" s="227">
        <v>0</v>
      </c>
      <c r="AL426" s="227" t="s">
        <v>211</v>
      </c>
      <c r="AM426" s="227" t="s">
        <v>77</v>
      </c>
      <c r="AN426" s="227">
        <v>0</v>
      </c>
      <c r="AO426" s="227" t="s">
        <v>77</v>
      </c>
      <c r="AP426" s="227">
        <v>0</v>
      </c>
      <c r="AQ426" s="227" t="s">
        <v>77</v>
      </c>
      <c r="AR426" s="227" t="s">
        <v>77</v>
      </c>
      <c r="AS426" s="227">
        <v>0</v>
      </c>
      <c r="AT426" s="227" t="s">
        <v>77</v>
      </c>
      <c r="AU426" s="227">
        <v>0</v>
      </c>
      <c r="AV426" s="227" t="s">
        <v>77</v>
      </c>
      <c r="AW426" s="227" t="s">
        <v>186</v>
      </c>
      <c r="AX426" s="227">
        <v>3</v>
      </c>
      <c r="AY426" s="227" t="s">
        <v>210</v>
      </c>
      <c r="AZ426" s="227">
        <v>1</v>
      </c>
      <c r="BA426" s="227" t="s">
        <v>211</v>
      </c>
      <c r="BB426" s="227" t="s">
        <v>258</v>
      </c>
      <c r="BC426" s="227">
        <v>2</v>
      </c>
      <c r="BD426" s="227" t="s">
        <v>230</v>
      </c>
      <c r="BE426" s="227">
        <v>0</v>
      </c>
      <c r="BF426" s="227" t="s">
        <v>211</v>
      </c>
      <c r="BG426" s="227">
        <v>0</v>
      </c>
      <c r="BH426" s="227">
        <v>0</v>
      </c>
      <c r="BI426" s="227">
        <v>0</v>
      </c>
      <c r="BJ426" s="227">
        <v>0</v>
      </c>
      <c r="BK426" s="227">
        <v>0</v>
      </c>
      <c r="BL426" s="17">
        <v>8</v>
      </c>
      <c r="BM426" s="142"/>
      <c r="BN426" s="142"/>
      <c r="BO426" s="142"/>
      <c r="BP426" s="143">
        <v>2024</v>
      </c>
      <c r="BQ426" s="126" t="s">
        <v>171</v>
      </c>
      <c r="BR426" s="138"/>
      <c r="BS426" s="138"/>
      <c r="BT426" s="221" t="s">
        <v>3523</v>
      </c>
      <c r="BU426" s="118">
        <v>0</v>
      </c>
      <c r="BV426" s="17">
        <v>1</v>
      </c>
      <c r="BW426" s="17">
        <v>0</v>
      </c>
      <c r="BX426" s="17">
        <v>0</v>
      </c>
      <c r="BY426" s="17">
        <v>1</v>
      </c>
      <c r="BZ426" s="17">
        <v>0</v>
      </c>
      <c r="CA426" s="17"/>
      <c r="CB426" s="17">
        <v>2</v>
      </c>
      <c r="CC426" s="121">
        <v>8</v>
      </c>
      <c r="CD426" s="17"/>
      <c r="CE426" s="118">
        <v>0</v>
      </c>
      <c r="CF426" s="17">
        <v>0</v>
      </c>
      <c r="CG426" s="17">
        <v>1</v>
      </c>
      <c r="CH426" s="17">
        <v>2</v>
      </c>
      <c r="CI426" s="17">
        <v>0</v>
      </c>
      <c r="CJ426" s="17">
        <v>0</v>
      </c>
      <c r="CK426" s="17">
        <v>0</v>
      </c>
      <c r="CL426" s="121">
        <v>3</v>
      </c>
      <c r="CM426" s="17" t="s">
        <v>3524</v>
      </c>
      <c r="CN426" s="17" t="s">
        <v>1200</v>
      </c>
      <c r="CO426" s="17" t="s">
        <v>1276</v>
      </c>
      <c r="CP426" s="17">
        <v>1</v>
      </c>
      <c r="CQ426" s="118">
        <v>1</v>
      </c>
      <c r="CR426" s="17">
        <v>0</v>
      </c>
      <c r="CS426" s="124" t="s">
        <v>676</v>
      </c>
      <c r="CT426" s="138"/>
      <c r="CU426" s="138"/>
      <c r="CV426" s="138"/>
      <c r="CW426" s="138"/>
      <c r="CX426" s="138"/>
      <c r="CY426" s="141"/>
      <c r="CZ426" s="140"/>
      <c r="DA426" s="138"/>
      <c r="DB426" s="138"/>
      <c r="DC426" s="141"/>
      <c r="DD426" s="142"/>
      <c r="DE426" s="138"/>
      <c r="DF426" s="137"/>
      <c r="DG426" s="17" t="s">
        <v>1168</v>
      </c>
      <c r="DH426" s="138"/>
      <c r="DI426" s="126" t="s">
        <v>2647</v>
      </c>
      <c r="DJ426" s="118">
        <v>8</v>
      </c>
      <c r="DK426" s="118" t="s">
        <v>1242</v>
      </c>
      <c r="DL426" s="141"/>
      <c r="DM426" s="17" t="s">
        <v>1243</v>
      </c>
      <c r="DN426" s="139"/>
      <c r="DO426" s="138"/>
      <c r="DP426" s="138"/>
      <c r="DQ426" s="141"/>
      <c r="DR426" s="138"/>
      <c r="DS426" s="138"/>
      <c r="DT426" s="138"/>
      <c r="DU426" s="138"/>
      <c r="DV426" s="138"/>
      <c r="DW426" s="138"/>
      <c r="DX426" s="138"/>
      <c r="DY426" s="140"/>
      <c r="DZ426" s="138"/>
      <c r="EA426" s="138"/>
      <c r="EB426" s="138"/>
      <c r="EC426" s="138"/>
      <c r="ED426" s="141"/>
      <c r="EE426" s="138"/>
      <c r="EF426" s="138"/>
      <c r="EG426" s="138"/>
      <c r="EH426" s="138"/>
      <c r="EI426" s="138"/>
      <c r="EJ426" s="138"/>
      <c r="EK426" s="140"/>
      <c r="EL426" s="127"/>
      <c r="EM426" s="118">
        <v>30</v>
      </c>
      <c r="EN426" s="17">
        <v>2</v>
      </c>
      <c r="EO426" s="141"/>
      <c r="EP426" s="17">
        <v>21</v>
      </c>
      <c r="EQ426" s="140"/>
      <c r="ER426" s="141"/>
      <c r="ES426" s="138"/>
      <c r="ET426" s="138"/>
      <c r="EU426" s="138"/>
      <c r="EV426" s="138"/>
      <c r="EW426" s="138"/>
      <c r="EX426" s="138"/>
      <c r="EY426" s="138"/>
      <c r="EZ426" s="141"/>
      <c r="FA426" s="138"/>
      <c r="FB426" s="140"/>
      <c r="FC426" s="138"/>
      <c r="FD426" s="138"/>
      <c r="FE426" s="138"/>
      <c r="FF426" s="138"/>
      <c r="FG426" s="138"/>
      <c r="FH426" s="138"/>
      <c r="FI426" s="141"/>
      <c r="FJ426" s="138"/>
      <c r="FK426" s="140"/>
      <c r="FL426" s="138"/>
      <c r="FM426" s="138"/>
      <c r="FN426" s="138"/>
      <c r="FO426" s="138"/>
      <c r="FP426" s="138"/>
      <c r="FQ426" s="138"/>
      <c r="FR426" s="138"/>
      <c r="FS426" s="138"/>
      <c r="FT426" s="138"/>
      <c r="FU426" s="138"/>
      <c r="FV426" s="138"/>
      <c r="FW426" s="138"/>
      <c r="FX426" s="138"/>
      <c r="FY426" s="138"/>
      <c r="FZ426" s="141"/>
      <c r="GA426" s="138"/>
      <c r="GB426" s="137"/>
      <c r="GC426" s="138"/>
      <c r="GD426" s="138"/>
      <c r="GE426" s="138"/>
      <c r="GF426" s="138"/>
      <c r="GG426" s="138"/>
      <c r="GH426" s="141"/>
      <c r="GI426" s="137"/>
      <c r="GJ426" s="138"/>
      <c r="GK426" s="138"/>
      <c r="GL426" s="138"/>
      <c r="GM426" s="138"/>
      <c r="GN426" s="141"/>
      <c r="GO426" s="137"/>
      <c r="GP426" s="138"/>
      <c r="GQ426" s="138"/>
      <c r="GR426" s="138"/>
      <c r="GS426" s="138"/>
      <c r="GT426" s="138"/>
      <c r="GU426" s="141"/>
      <c r="GV426" s="137"/>
      <c r="GW426" s="124"/>
      <c r="GX426" s="124"/>
      <c r="GY426" s="141"/>
      <c r="GZ426" s="140"/>
      <c r="HA426" s="141"/>
      <c r="HB426" s="138"/>
      <c r="HC426" s="140"/>
      <c r="HD426" s="138"/>
      <c r="HE426" s="138"/>
      <c r="HF426" s="138"/>
      <c r="HG426" s="138"/>
      <c r="HH426" s="138"/>
      <c r="HI426" s="138"/>
      <c r="HJ426" s="138"/>
      <c r="HK426" s="138"/>
      <c r="HL426" s="138"/>
      <c r="HM426" s="138"/>
      <c r="HN426" s="138"/>
      <c r="HO426" s="138"/>
      <c r="HP426" s="138"/>
      <c r="HQ426" s="138"/>
      <c r="HR426" s="138"/>
      <c r="HS426" s="141"/>
      <c r="HT426" s="17" t="s">
        <v>1244</v>
      </c>
      <c r="HU426" s="138"/>
      <c r="HV426" s="138"/>
      <c r="HW426" s="138"/>
      <c r="HX426" s="138"/>
      <c r="HY426" s="138"/>
      <c r="HZ426" s="138"/>
      <c r="IA426" s="138"/>
      <c r="IB426" s="138"/>
      <c r="IC426" s="138"/>
      <c r="ID426" s="138"/>
      <c r="IE426" s="138"/>
      <c r="IF426" s="138"/>
      <c r="IG426" s="138"/>
      <c r="IH426" s="138"/>
      <c r="II426" s="138"/>
      <c r="IJ426" s="138"/>
      <c r="IK426" s="138"/>
    </row>
    <row r="427" spans="1:245">
      <c r="A427" s="118">
        <v>421</v>
      </c>
      <c r="B427" s="17" t="s">
        <v>2437</v>
      </c>
      <c r="C427" s="17">
        <v>0</v>
      </c>
      <c r="D427" s="139" t="s">
        <v>663</v>
      </c>
      <c r="E427" s="124" t="s">
        <v>1939</v>
      </c>
      <c r="F427" s="17" t="s">
        <v>2151</v>
      </c>
      <c r="G427" s="17" t="s">
        <v>79</v>
      </c>
      <c r="H427" s="119">
        <v>-16.832194000000001</v>
      </c>
      <c r="I427" s="120">
        <v>-63.479807999999998</v>
      </c>
      <c r="J427" s="17" t="s">
        <v>310</v>
      </c>
      <c r="K427" s="17" t="s">
        <v>2151</v>
      </c>
      <c r="L427" s="17" t="s">
        <v>305</v>
      </c>
      <c r="M427" s="121" t="s">
        <v>177</v>
      </c>
      <c r="N427" s="122">
        <v>72</v>
      </c>
      <c r="O427" s="123" t="s">
        <v>245</v>
      </c>
      <c r="P427" s="17" t="s">
        <v>178</v>
      </c>
      <c r="Q427" s="121" t="s">
        <v>179</v>
      </c>
      <c r="R427" s="124">
        <v>3</v>
      </c>
      <c r="S427" s="124">
        <v>3</v>
      </c>
      <c r="T427" s="124">
        <v>0</v>
      </c>
      <c r="U427" s="124">
        <v>0</v>
      </c>
      <c r="V427" s="124">
        <v>1</v>
      </c>
      <c r="W427" s="124">
        <v>3</v>
      </c>
      <c r="X427" s="124">
        <v>0</v>
      </c>
      <c r="Y427" s="125">
        <v>0</v>
      </c>
      <c r="Z427" s="17">
        <v>10</v>
      </c>
      <c r="AA427" s="142"/>
      <c r="AB427" s="127" t="s">
        <v>3525</v>
      </c>
      <c r="AC427" s="227" t="s">
        <v>222</v>
      </c>
      <c r="AD427" s="227">
        <v>3</v>
      </c>
      <c r="AE427" s="227" t="s">
        <v>181</v>
      </c>
      <c r="AF427" s="227">
        <v>1</v>
      </c>
      <c r="AG427" s="227" t="s">
        <v>182</v>
      </c>
      <c r="AH427" s="227" t="s">
        <v>222</v>
      </c>
      <c r="AI427" s="227">
        <v>3</v>
      </c>
      <c r="AJ427" s="227" t="s">
        <v>2360</v>
      </c>
      <c r="AK427" s="227">
        <v>1</v>
      </c>
      <c r="AL427" s="227" t="s">
        <v>182</v>
      </c>
      <c r="AM427" s="227" t="s">
        <v>77</v>
      </c>
      <c r="AN427" s="227">
        <v>0</v>
      </c>
      <c r="AO427" s="227" t="s">
        <v>77</v>
      </c>
      <c r="AP427" s="227">
        <v>0</v>
      </c>
      <c r="AQ427" s="227" t="s">
        <v>77</v>
      </c>
      <c r="AR427" s="227" t="s">
        <v>566</v>
      </c>
      <c r="AS427" s="227">
        <v>1</v>
      </c>
      <c r="AT427" s="227" t="s">
        <v>187</v>
      </c>
      <c r="AU427" s="227">
        <v>1</v>
      </c>
      <c r="AV427" s="227" t="s">
        <v>178</v>
      </c>
      <c r="AW427" s="227" t="s">
        <v>218</v>
      </c>
      <c r="AX427" s="227">
        <v>3</v>
      </c>
      <c r="AY427" s="227" t="s">
        <v>229</v>
      </c>
      <c r="AZ427" s="227">
        <v>0</v>
      </c>
      <c r="BA427" s="227" t="s">
        <v>178</v>
      </c>
      <c r="BB427" s="227" t="s">
        <v>77</v>
      </c>
      <c r="BC427" s="227">
        <v>0</v>
      </c>
      <c r="BD427" s="227" t="s">
        <v>77</v>
      </c>
      <c r="BE427" s="227">
        <v>0</v>
      </c>
      <c r="BF427" s="227" t="s">
        <v>77</v>
      </c>
      <c r="BG427" s="227">
        <v>0</v>
      </c>
      <c r="BH427" s="227">
        <v>0</v>
      </c>
      <c r="BI427" s="227">
        <v>0</v>
      </c>
      <c r="BJ427" s="227">
        <v>0</v>
      </c>
      <c r="BK427" s="227">
        <v>0</v>
      </c>
      <c r="BL427" s="17">
        <v>10</v>
      </c>
      <c r="BM427" s="142"/>
      <c r="BN427" s="142"/>
      <c r="BO427" s="142"/>
      <c r="BP427" s="143">
        <v>2024</v>
      </c>
      <c r="BQ427" s="126" t="s">
        <v>171</v>
      </c>
      <c r="BR427" s="138"/>
      <c r="BS427" s="138"/>
      <c r="BT427" s="221" t="s">
        <v>3526</v>
      </c>
      <c r="BU427" s="118">
        <v>2</v>
      </c>
      <c r="BV427" s="17">
        <v>1</v>
      </c>
      <c r="BW427" s="17">
        <v>0</v>
      </c>
      <c r="BX427" s="17">
        <v>1</v>
      </c>
      <c r="BY427" s="17">
        <v>0</v>
      </c>
      <c r="BZ427" s="17">
        <v>0</v>
      </c>
      <c r="CA427" s="17"/>
      <c r="CB427" s="17">
        <v>4</v>
      </c>
      <c r="CC427" s="121">
        <v>10</v>
      </c>
      <c r="CD427" s="17"/>
      <c r="CE427" s="118">
        <v>0</v>
      </c>
      <c r="CF427" s="17">
        <v>0</v>
      </c>
      <c r="CG427" s="17">
        <v>1</v>
      </c>
      <c r="CH427" s="17">
        <v>0</v>
      </c>
      <c r="CI427" s="17">
        <v>0</v>
      </c>
      <c r="CJ427" s="17">
        <v>1</v>
      </c>
      <c r="CK427" s="17">
        <v>0</v>
      </c>
      <c r="CL427" s="121">
        <v>2</v>
      </c>
      <c r="CM427" s="17" t="s">
        <v>3527</v>
      </c>
      <c r="CN427" s="17" t="s">
        <v>3395</v>
      </c>
      <c r="CO427" s="17" t="s">
        <v>1418</v>
      </c>
      <c r="CP427" s="17">
        <v>1</v>
      </c>
      <c r="CQ427" s="118">
        <v>1</v>
      </c>
      <c r="CR427" s="17">
        <v>0</v>
      </c>
      <c r="CS427" s="124" t="s">
        <v>676</v>
      </c>
      <c r="CT427" s="138"/>
      <c r="CU427" s="138"/>
      <c r="CV427" s="138"/>
      <c r="CW427" s="138"/>
      <c r="CX427" s="138"/>
      <c r="CY427" s="141"/>
      <c r="CZ427" s="140"/>
      <c r="DA427" s="138"/>
      <c r="DB427" s="138"/>
      <c r="DC427" s="141"/>
      <c r="DD427" s="142"/>
      <c r="DE427" s="138"/>
      <c r="DF427" s="137"/>
      <c r="DG427" s="17" t="s">
        <v>1092</v>
      </c>
      <c r="DH427" s="138"/>
      <c r="DI427" s="126" t="s">
        <v>3122</v>
      </c>
      <c r="DJ427" s="118">
        <v>11</v>
      </c>
      <c r="DK427" s="118" t="s">
        <v>3123</v>
      </c>
      <c r="DL427" s="141"/>
      <c r="DM427" s="17" t="s">
        <v>1351</v>
      </c>
      <c r="DN427" s="139"/>
      <c r="DO427" s="138"/>
      <c r="DP427" s="138"/>
      <c r="DQ427" s="141"/>
      <c r="DR427" s="138"/>
      <c r="DS427" s="138"/>
      <c r="DT427" s="138"/>
      <c r="DU427" s="138"/>
      <c r="DV427" s="138"/>
      <c r="DW427" s="138"/>
      <c r="DX427" s="138"/>
      <c r="DY427" s="140"/>
      <c r="DZ427" s="138"/>
      <c r="EA427" s="138"/>
      <c r="EB427" s="138"/>
      <c r="EC427" s="138"/>
      <c r="ED427" s="141"/>
      <c r="EE427" s="138"/>
      <c r="EF427" s="138"/>
      <c r="EG427" s="138"/>
      <c r="EH427" s="138"/>
      <c r="EI427" s="138"/>
      <c r="EJ427" s="138"/>
      <c r="EK427" s="140"/>
      <c r="EL427" s="127"/>
      <c r="EM427" s="118">
        <v>100</v>
      </c>
      <c r="EN427" s="17">
        <v>4</v>
      </c>
      <c r="EO427" s="141"/>
      <c r="EP427" s="17">
        <v>95</v>
      </c>
      <c r="EQ427" s="140"/>
      <c r="ER427" s="141"/>
      <c r="ES427" s="138"/>
      <c r="ET427" s="138"/>
      <c r="EU427" s="138"/>
      <c r="EV427" s="138"/>
      <c r="EW427" s="138"/>
      <c r="EX427" s="138"/>
      <c r="EY427" s="138"/>
      <c r="EZ427" s="141"/>
      <c r="FA427" s="138"/>
      <c r="FB427" s="140"/>
      <c r="FC427" s="138"/>
      <c r="FD427" s="138"/>
      <c r="FE427" s="138"/>
      <c r="FF427" s="138"/>
      <c r="FG427" s="138"/>
      <c r="FH427" s="138"/>
      <c r="FI427" s="141"/>
      <c r="FJ427" s="138"/>
      <c r="FK427" s="140"/>
      <c r="FL427" s="138"/>
      <c r="FM427" s="138"/>
      <c r="FN427" s="138"/>
      <c r="FO427" s="138"/>
      <c r="FP427" s="138"/>
      <c r="FQ427" s="138"/>
      <c r="FR427" s="138"/>
      <c r="FS427" s="138"/>
      <c r="FT427" s="138"/>
      <c r="FU427" s="138"/>
      <c r="FV427" s="138"/>
      <c r="FW427" s="138"/>
      <c r="FX427" s="138"/>
      <c r="FY427" s="138"/>
      <c r="FZ427" s="141"/>
      <c r="GA427" s="138"/>
      <c r="GB427" s="137"/>
      <c r="GC427" s="138"/>
      <c r="GD427" s="138"/>
      <c r="GE427" s="138"/>
      <c r="GF427" s="138"/>
      <c r="GG427" s="138"/>
      <c r="GH427" s="141"/>
      <c r="GI427" s="137"/>
      <c r="GJ427" s="138"/>
      <c r="GK427" s="138"/>
      <c r="GL427" s="138"/>
      <c r="GM427" s="138"/>
      <c r="GN427" s="141"/>
      <c r="GO427" s="137"/>
      <c r="GP427" s="138"/>
      <c r="GQ427" s="138"/>
      <c r="GR427" s="138"/>
      <c r="GS427" s="138"/>
      <c r="GT427" s="138"/>
      <c r="GU427" s="141"/>
      <c r="GV427" s="137"/>
      <c r="GW427" s="124"/>
      <c r="GX427" s="124"/>
      <c r="GY427" s="141"/>
      <c r="GZ427" s="140"/>
      <c r="HA427" s="141"/>
      <c r="HB427" s="138"/>
      <c r="HC427" s="140"/>
      <c r="HD427" s="138"/>
      <c r="HE427" s="138"/>
      <c r="HF427" s="138"/>
      <c r="HG427" s="138"/>
      <c r="HH427" s="138"/>
      <c r="HI427" s="138"/>
      <c r="HJ427" s="138"/>
      <c r="HK427" s="138"/>
      <c r="HL427" s="138"/>
      <c r="HM427" s="138"/>
      <c r="HN427" s="138"/>
      <c r="HO427" s="138"/>
      <c r="HP427" s="138"/>
      <c r="HQ427" s="138"/>
      <c r="HR427" s="138"/>
      <c r="HS427" s="141"/>
      <c r="HT427" s="17" t="s">
        <v>3528</v>
      </c>
      <c r="HU427" s="138"/>
      <c r="HV427" s="138"/>
      <c r="HW427" s="138"/>
      <c r="HX427" s="138"/>
      <c r="HY427" s="138"/>
      <c r="HZ427" s="138"/>
      <c r="IA427" s="138"/>
      <c r="IB427" s="138"/>
      <c r="IC427" s="138"/>
      <c r="ID427" s="138"/>
      <c r="IE427" s="138"/>
      <c r="IF427" s="138"/>
      <c r="IG427" s="138"/>
      <c r="IH427" s="138"/>
      <c r="II427" s="138"/>
      <c r="IJ427" s="138"/>
      <c r="IK427" s="138"/>
    </row>
    <row r="428" spans="1:245">
      <c r="A428" s="118">
        <v>422</v>
      </c>
      <c r="B428" s="17" t="s">
        <v>324</v>
      </c>
      <c r="C428" s="17">
        <v>0</v>
      </c>
      <c r="D428" s="139" t="s">
        <v>663</v>
      </c>
      <c r="E428" s="124" t="s">
        <v>1805</v>
      </c>
      <c r="F428" s="17" t="s">
        <v>2438</v>
      </c>
      <c r="G428" s="17">
        <v>0</v>
      </c>
      <c r="H428" s="119">
        <v>-17.318724</v>
      </c>
      <c r="I428" s="120">
        <v>-63.242448000000003</v>
      </c>
      <c r="J428" s="17" t="s">
        <v>303</v>
      </c>
      <c r="K428" s="17" t="s">
        <v>705</v>
      </c>
      <c r="L428" s="17" t="s">
        <v>305</v>
      </c>
      <c r="M428" s="121" t="s">
        <v>177</v>
      </c>
      <c r="N428" s="122">
        <v>25</v>
      </c>
      <c r="O428" s="123" t="s">
        <v>78</v>
      </c>
      <c r="P428" s="17" t="s">
        <v>202</v>
      </c>
      <c r="Q428" s="121" t="s">
        <v>179</v>
      </c>
      <c r="R428" s="124">
        <v>0</v>
      </c>
      <c r="S428" s="124">
        <v>3</v>
      </c>
      <c r="T428" s="124">
        <v>0</v>
      </c>
      <c r="U428" s="124">
        <v>0</v>
      </c>
      <c r="V428" s="124">
        <v>3</v>
      </c>
      <c r="W428" s="124">
        <v>0</v>
      </c>
      <c r="X428" s="124">
        <v>3</v>
      </c>
      <c r="Y428" s="125">
        <v>0</v>
      </c>
      <c r="Z428" s="17">
        <v>9</v>
      </c>
      <c r="AA428" s="142"/>
      <c r="AB428" s="127" t="s">
        <v>3529</v>
      </c>
      <c r="AC428" s="227" t="s">
        <v>77</v>
      </c>
      <c r="AD428" s="227">
        <v>0</v>
      </c>
      <c r="AE428" s="227" t="s">
        <v>77</v>
      </c>
      <c r="AF428" s="227">
        <v>0</v>
      </c>
      <c r="AG428" s="227" t="s">
        <v>77</v>
      </c>
      <c r="AH428" s="227" t="s">
        <v>257</v>
      </c>
      <c r="AI428" s="227">
        <v>3</v>
      </c>
      <c r="AJ428" s="227" t="s">
        <v>241</v>
      </c>
      <c r="AK428" s="227">
        <v>1</v>
      </c>
      <c r="AL428" s="227" t="s">
        <v>206</v>
      </c>
      <c r="AM428" s="227" t="s">
        <v>77</v>
      </c>
      <c r="AN428" s="227">
        <v>0</v>
      </c>
      <c r="AO428" s="227" t="s">
        <v>77</v>
      </c>
      <c r="AP428" s="227">
        <v>0</v>
      </c>
      <c r="AQ428" s="227" t="s">
        <v>77</v>
      </c>
      <c r="AR428" s="227" t="s">
        <v>198</v>
      </c>
      <c r="AS428" s="227">
        <v>3</v>
      </c>
      <c r="AT428" s="227" t="s">
        <v>2439</v>
      </c>
      <c r="AU428" s="227">
        <v>1</v>
      </c>
      <c r="AV428" s="227" t="s">
        <v>206</v>
      </c>
      <c r="AW428" s="227" t="s">
        <v>77</v>
      </c>
      <c r="AX428" s="227">
        <v>0</v>
      </c>
      <c r="AY428" s="227" t="s">
        <v>77</v>
      </c>
      <c r="AZ428" s="227">
        <v>0</v>
      </c>
      <c r="BA428" s="227" t="s">
        <v>77</v>
      </c>
      <c r="BB428" s="227" t="s">
        <v>930</v>
      </c>
      <c r="BC428" s="227">
        <v>3</v>
      </c>
      <c r="BD428" s="227" t="s">
        <v>200</v>
      </c>
      <c r="BE428" s="227">
        <v>0</v>
      </c>
      <c r="BF428" s="227" t="s">
        <v>206</v>
      </c>
      <c r="BG428" s="227">
        <v>0</v>
      </c>
      <c r="BH428" s="227">
        <v>0</v>
      </c>
      <c r="BI428" s="227">
        <v>0</v>
      </c>
      <c r="BJ428" s="227">
        <v>0</v>
      </c>
      <c r="BK428" s="227">
        <v>0</v>
      </c>
      <c r="BL428" s="17">
        <v>9</v>
      </c>
      <c r="BM428" s="142"/>
      <c r="BN428" s="142"/>
      <c r="BO428" s="142"/>
      <c r="BP428" s="143">
        <v>2024</v>
      </c>
      <c r="BQ428" s="126" t="s">
        <v>172</v>
      </c>
      <c r="BR428" s="138"/>
      <c r="BS428" s="138"/>
      <c r="BT428" s="221" t="s">
        <v>3052</v>
      </c>
      <c r="BU428" s="118">
        <v>0</v>
      </c>
      <c r="BV428" s="17">
        <v>0</v>
      </c>
      <c r="BW428" s="17">
        <v>3</v>
      </c>
      <c r="BX428" s="17">
        <v>0</v>
      </c>
      <c r="BY428" s="17">
        <v>0</v>
      </c>
      <c r="BZ428" s="17">
        <v>0</v>
      </c>
      <c r="CA428" s="17"/>
      <c r="CB428" s="17">
        <v>3</v>
      </c>
      <c r="CC428" s="121">
        <v>9</v>
      </c>
      <c r="CD428" s="17"/>
      <c r="CE428" s="118">
        <v>0</v>
      </c>
      <c r="CF428" s="17">
        <v>0</v>
      </c>
      <c r="CG428" s="17">
        <v>3</v>
      </c>
      <c r="CH428" s="17">
        <v>0</v>
      </c>
      <c r="CI428" s="17">
        <v>0</v>
      </c>
      <c r="CJ428" s="17">
        <v>0</v>
      </c>
      <c r="CK428" s="17">
        <v>0</v>
      </c>
      <c r="CL428" s="121">
        <v>3</v>
      </c>
      <c r="CM428" s="17" t="s">
        <v>3053</v>
      </c>
      <c r="CN428" s="17" t="s">
        <v>3530</v>
      </c>
      <c r="CO428" s="17" t="s">
        <v>251</v>
      </c>
      <c r="CP428" s="17">
        <v>31</v>
      </c>
      <c r="CQ428" s="118">
        <v>1</v>
      </c>
      <c r="CR428" s="17">
        <v>0</v>
      </c>
      <c r="CS428" s="124" t="s">
        <v>676</v>
      </c>
      <c r="CT428" s="138"/>
      <c r="CU428" s="138"/>
      <c r="CV428" s="138"/>
      <c r="CW428" s="138"/>
      <c r="CX428" s="138"/>
      <c r="CY428" s="141"/>
      <c r="CZ428" s="140"/>
      <c r="DA428" s="138"/>
      <c r="DB428" s="138"/>
      <c r="DC428" s="141"/>
      <c r="DD428" s="142"/>
      <c r="DE428" s="138"/>
      <c r="DF428" s="137"/>
      <c r="DG428" s="17" t="s">
        <v>3049</v>
      </c>
      <c r="DH428" s="138"/>
      <c r="DI428" s="126" t="s">
        <v>2664</v>
      </c>
      <c r="DJ428" s="118">
        <v>31</v>
      </c>
      <c r="DK428" s="118" t="s">
        <v>3054</v>
      </c>
      <c r="DL428" s="141"/>
      <c r="DM428" s="17" t="s">
        <v>1156</v>
      </c>
      <c r="DN428" s="139"/>
      <c r="DO428" s="138"/>
      <c r="DP428" s="138"/>
      <c r="DQ428" s="141"/>
      <c r="DR428" s="138"/>
      <c r="DS428" s="138"/>
      <c r="DT428" s="138"/>
      <c r="DU428" s="138"/>
      <c r="DV428" s="138"/>
      <c r="DW428" s="138"/>
      <c r="DX428" s="138"/>
      <c r="DY428" s="140"/>
      <c r="DZ428" s="138"/>
      <c r="EA428" s="138"/>
      <c r="EB428" s="138"/>
      <c r="EC428" s="138"/>
      <c r="ED428" s="141"/>
      <c r="EE428" s="138"/>
      <c r="EF428" s="138"/>
      <c r="EG428" s="138"/>
      <c r="EH428" s="138"/>
      <c r="EI428" s="138"/>
      <c r="EJ428" s="138"/>
      <c r="EK428" s="140"/>
      <c r="EL428" s="127"/>
      <c r="EM428" s="118">
        <v>50</v>
      </c>
      <c r="EN428" s="17">
        <v>3</v>
      </c>
      <c r="EO428" s="141"/>
      <c r="EP428" s="17">
        <v>42</v>
      </c>
      <c r="EQ428" s="140"/>
      <c r="ER428" s="141"/>
      <c r="ES428" s="138"/>
      <c r="ET428" s="138"/>
      <c r="EU428" s="138"/>
      <c r="EV428" s="138"/>
      <c r="EW428" s="138"/>
      <c r="EX428" s="138"/>
      <c r="EY428" s="138"/>
      <c r="EZ428" s="141"/>
      <c r="FA428" s="138"/>
      <c r="FB428" s="140"/>
      <c r="FC428" s="138"/>
      <c r="FD428" s="138"/>
      <c r="FE428" s="138"/>
      <c r="FF428" s="138"/>
      <c r="FG428" s="138"/>
      <c r="FH428" s="138"/>
      <c r="FI428" s="141"/>
      <c r="FJ428" s="138"/>
      <c r="FK428" s="140"/>
      <c r="FL428" s="138"/>
      <c r="FM428" s="138"/>
      <c r="FN428" s="138"/>
      <c r="FO428" s="138"/>
      <c r="FP428" s="138"/>
      <c r="FQ428" s="138"/>
      <c r="FR428" s="138"/>
      <c r="FS428" s="138"/>
      <c r="FT428" s="138"/>
      <c r="FU428" s="138"/>
      <c r="FV428" s="138"/>
      <c r="FW428" s="138"/>
      <c r="FX428" s="138"/>
      <c r="FY428" s="138"/>
      <c r="FZ428" s="141"/>
      <c r="GA428" s="138"/>
      <c r="GB428" s="137"/>
      <c r="GC428" s="138"/>
      <c r="GD428" s="138"/>
      <c r="GE428" s="138"/>
      <c r="GF428" s="138"/>
      <c r="GG428" s="138"/>
      <c r="GH428" s="141"/>
      <c r="GI428" s="137"/>
      <c r="GJ428" s="138"/>
      <c r="GK428" s="138"/>
      <c r="GL428" s="138"/>
      <c r="GM428" s="138"/>
      <c r="GN428" s="141"/>
      <c r="GO428" s="137"/>
      <c r="GP428" s="138"/>
      <c r="GQ428" s="138"/>
      <c r="GR428" s="138"/>
      <c r="GS428" s="138"/>
      <c r="GT428" s="138"/>
      <c r="GU428" s="141"/>
      <c r="GV428" s="137"/>
      <c r="GW428" s="124"/>
      <c r="GX428" s="124"/>
      <c r="GY428" s="141"/>
      <c r="GZ428" s="140"/>
      <c r="HA428" s="141"/>
      <c r="HB428" s="138"/>
      <c r="HC428" s="140"/>
      <c r="HD428" s="138"/>
      <c r="HE428" s="138"/>
      <c r="HF428" s="138"/>
      <c r="HG428" s="138"/>
      <c r="HH428" s="138"/>
      <c r="HI428" s="138"/>
      <c r="HJ428" s="138"/>
      <c r="HK428" s="138"/>
      <c r="HL428" s="138"/>
      <c r="HM428" s="138"/>
      <c r="HN428" s="138"/>
      <c r="HO428" s="138"/>
      <c r="HP428" s="138"/>
      <c r="HQ428" s="138"/>
      <c r="HR428" s="138"/>
      <c r="HS428" s="141"/>
      <c r="HT428" s="17" t="s">
        <v>3055</v>
      </c>
      <c r="HU428" s="138"/>
      <c r="HV428" s="138"/>
      <c r="HW428" s="138"/>
      <c r="HX428" s="138"/>
      <c r="HY428" s="138"/>
      <c r="HZ428" s="138"/>
      <c r="IA428" s="138"/>
      <c r="IB428" s="138"/>
      <c r="IC428" s="138"/>
      <c r="ID428" s="138"/>
      <c r="IE428" s="138"/>
      <c r="IF428" s="138"/>
      <c r="IG428" s="138"/>
      <c r="IH428" s="138"/>
      <c r="II428" s="138"/>
      <c r="IJ428" s="138"/>
      <c r="IK428" s="138"/>
    </row>
    <row r="429" spans="1:245">
      <c r="A429" s="118">
        <v>423</v>
      </c>
      <c r="B429" s="17" t="s">
        <v>319</v>
      </c>
      <c r="C429" s="17">
        <v>0</v>
      </c>
      <c r="D429" s="139" t="s">
        <v>663</v>
      </c>
      <c r="E429" s="124" t="s">
        <v>1657</v>
      </c>
      <c r="F429" s="17" t="s">
        <v>2440</v>
      </c>
      <c r="G429" s="17" t="s">
        <v>79</v>
      </c>
      <c r="H429" s="119">
        <v>-21.992705999999998</v>
      </c>
      <c r="I429" s="120">
        <v>-63.672427999999996</v>
      </c>
      <c r="J429" s="17" t="s">
        <v>303</v>
      </c>
      <c r="K429" s="17" t="s">
        <v>233</v>
      </c>
      <c r="L429" s="17" t="s">
        <v>311</v>
      </c>
      <c r="M429" s="121" t="s">
        <v>215</v>
      </c>
      <c r="N429" s="122">
        <v>40</v>
      </c>
      <c r="O429" s="123" t="s">
        <v>78</v>
      </c>
      <c r="P429" s="17" t="s">
        <v>178</v>
      </c>
      <c r="Q429" s="121" t="s">
        <v>179</v>
      </c>
      <c r="R429" s="124">
        <v>3</v>
      </c>
      <c r="S429" s="124">
        <v>3</v>
      </c>
      <c r="T429" s="124">
        <v>0</v>
      </c>
      <c r="U429" s="124">
        <v>0</v>
      </c>
      <c r="V429" s="124">
        <v>0</v>
      </c>
      <c r="W429" s="124">
        <v>3</v>
      </c>
      <c r="X429" s="124">
        <v>2</v>
      </c>
      <c r="Y429" s="125">
        <v>0</v>
      </c>
      <c r="Z429" s="17">
        <v>11</v>
      </c>
      <c r="AA429" s="142"/>
      <c r="AB429" s="127" t="s">
        <v>2881</v>
      </c>
      <c r="AC429" s="227" t="s">
        <v>223</v>
      </c>
      <c r="AD429" s="227">
        <v>3</v>
      </c>
      <c r="AE429" s="227" t="s">
        <v>254</v>
      </c>
      <c r="AF429" s="227">
        <v>1</v>
      </c>
      <c r="AG429" s="227" t="s">
        <v>236</v>
      </c>
      <c r="AH429" s="227" t="s">
        <v>222</v>
      </c>
      <c r="AI429" s="227">
        <v>3</v>
      </c>
      <c r="AJ429" s="227" t="s">
        <v>336</v>
      </c>
      <c r="AK429" s="227">
        <v>1</v>
      </c>
      <c r="AL429" s="227" t="s">
        <v>195</v>
      </c>
      <c r="AM429" s="227" t="s">
        <v>77</v>
      </c>
      <c r="AN429" s="227">
        <v>0</v>
      </c>
      <c r="AO429" s="227" t="s">
        <v>77</v>
      </c>
      <c r="AP429" s="227">
        <v>0</v>
      </c>
      <c r="AQ429" s="227" t="s">
        <v>77</v>
      </c>
      <c r="AR429" s="227" t="s">
        <v>77</v>
      </c>
      <c r="AS429" s="227">
        <v>0</v>
      </c>
      <c r="AT429" s="227" t="s">
        <v>77</v>
      </c>
      <c r="AU429" s="227">
        <v>0</v>
      </c>
      <c r="AV429" s="227" t="s">
        <v>77</v>
      </c>
      <c r="AW429" s="227" t="s">
        <v>218</v>
      </c>
      <c r="AX429" s="227">
        <v>3</v>
      </c>
      <c r="AY429" s="227" t="s">
        <v>255</v>
      </c>
      <c r="AZ429" s="227">
        <v>0</v>
      </c>
      <c r="BA429" s="227" t="s">
        <v>674</v>
      </c>
      <c r="BB429" s="227" t="s">
        <v>258</v>
      </c>
      <c r="BC429" s="227">
        <v>2</v>
      </c>
      <c r="BD429" s="227" t="s">
        <v>255</v>
      </c>
      <c r="BE429" s="227">
        <v>0</v>
      </c>
      <c r="BF429" s="227" t="s">
        <v>189</v>
      </c>
      <c r="BG429" s="227">
        <v>0</v>
      </c>
      <c r="BH429" s="227">
        <v>0</v>
      </c>
      <c r="BI429" s="227">
        <v>0</v>
      </c>
      <c r="BJ429" s="227">
        <v>0</v>
      </c>
      <c r="BK429" s="227">
        <v>0</v>
      </c>
      <c r="BL429" s="17">
        <v>11</v>
      </c>
      <c r="BM429" s="142"/>
      <c r="BN429" s="142"/>
      <c r="BO429" s="142"/>
      <c r="BP429" s="143">
        <v>2024</v>
      </c>
      <c r="BQ429" s="126" t="s">
        <v>171</v>
      </c>
      <c r="BR429" s="138"/>
      <c r="BS429" s="138"/>
      <c r="BT429" s="221" t="s">
        <v>3531</v>
      </c>
      <c r="BU429" s="118">
        <v>2</v>
      </c>
      <c r="BV429" s="17">
        <v>0</v>
      </c>
      <c r="BW429" s="17">
        <v>3</v>
      </c>
      <c r="BX429" s="17">
        <v>0</v>
      </c>
      <c r="BY429" s="17">
        <v>1</v>
      </c>
      <c r="BZ429" s="17">
        <v>0</v>
      </c>
      <c r="CA429" s="17"/>
      <c r="CB429" s="17">
        <v>6</v>
      </c>
      <c r="CC429" s="121">
        <v>11</v>
      </c>
      <c r="CD429" s="17"/>
      <c r="CE429" s="118">
        <v>1</v>
      </c>
      <c r="CF429" s="17">
        <v>1</v>
      </c>
      <c r="CG429" s="17">
        <v>1</v>
      </c>
      <c r="CH429" s="17">
        <v>0</v>
      </c>
      <c r="CI429" s="17">
        <v>0</v>
      </c>
      <c r="CJ429" s="17">
        <v>1</v>
      </c>
      <c r="CK429" s="17">
        <v>0</v>
      </c>
      <c r="CL429" s="121">
        <v>4</v>
      </c>
      <c r="CM429" s="17" t="s">
        <v>3532</v>
      </c>
      <c r="CN429" s="17" t="s">
        <v>1143</v>
      </c>
      <c r="CO429" s="17" t="s">
        <v>3533</v>
      </c>
      <c r="CP429" s="17">
        <v>1</v>
      </c>
      <c r="CQ429" s="118">
        <v>0</v>
      </c>
      <c r="CR429" s="17">
        <v>0</v>
      </c>
      <c r="CS429" s="124"/>
      <c r="CT429" s="138"/>
      <c r="CU429" s="138"/>
      <c r="CV429" s="138"/>
      <c r="CW429" s="138"/>
      <c r="CX429" s="138"/>
      <c r="CY429" s="141"/>
      <c r="CZ429" s="140"/>
      <c r="DA429" s="138"/>
      <c r="DB429" s="138"/>
      <c r="DC429" s="141"/>
      <c r="DD429" s="142"/>
      <c r="DE429" s="138"/>
      <c r="DF429" s="137"/>
      <c r="DG429" s="17" t="s">
        <v>1224</v>
      </c>
      <c r="DH429" s="138"/>
      <c r="DI429" s="126" t="s">
        <v>3534</v>
      </c>
      <c r="DJ429" s="118">
        <v>1</v>
      </c>
      <c r="DK429" s="118" t="s">
        <v>3535</v>
      </c>
      <c r="DL429" s="141"/>
      <c r="DM429" s="17" t="s">
        <v>3536</v>
      </c>
      <c r="DN429" s="139"/>
      <c r="DO429" s="138"/>
      <c r="DP429" s="138"/>
      <c r="DQ429" s="141"/>
      <c r="DR429" s="138"/>
      <c r="DS429" s="138"/>
      <c r="DT429" s="138"/>
      <c r="DU429" s="138"/>
      <c r="DV429" s="138"/>
      <c r="DW429" s="138"/>
      <c r="DX429" s="138"/>
      <c r="DY429" s="140"/>
      <c r="DZ429" s="138"/>
      <c r="EA429" s="138"/>
      <c r="EB429" s="138"/>
      <c r="EC429" s="138"/>
      <c r="ED429" s="141"/>
      <c r="EE429" s="138"/>
      <c r="EF429" s="138"/>
      <c r="EG429" s="138"/>
      <c r="EH429" s="138"/>
      <c r="EI429" s="138"/>
      <c r="EJ429" s="138"/>
      <c r="EK429" s="140"/>
      <c r="EL429" s="127"/>
      <c r="EM429" s="118">
        <v>70</v>
      </c>
      <c r="EN429" s="17">
        <v>6</v>
      </c>
      <c r="EO429" s="141"/>
      <c r="EP429" s="17">
        <v>59</v>
      </c>
      <c r="EQ429" s="140"/>
      <c r="ER429" s="141"/>
      <c r="ES429" s="138"/>
      <c r="ET429" s="138"/>
      <c r="EU429" s="138"/>
      <c r="EV429" s="138"/>
      <c r="EW429" s="138"/>
      <c r="EX429" s="138"/>
      <c r="EY429" s="138"/>
      <c r="EZ429" s="141"/>
      <c r="FA429" s="138"/>
      <c r="FB429" s="140"/>
      <c r="FC429" s="138"/>
      <c r="FD429" s="138"/>
      <c r="FE429" s="138"/>
      <c r="FF429" s="138"/>
      <c r="FG429" s="138"/>
      <c r="FH429" s="138"/>
      <c r="FI429" s="141"/>
      <c r="FJ429" s="138"/>
      <c r="FK429" s="140"/>
      <c r="FL429" s="138"/>
      <c r="FM429" s="138"/>
      <c r="FN429" s="138"/>
      <c r="FO429" s="138"/>
      <c r="FP429" s="138"/>
      <c r="FQ429" s="138"/>
      <c r="FR429" s="138"/>
      <c r="FS429" s="138"/>
      <c r="FT429" s="138"/>
      <c r="FU429" s="138"/>
      <c r="FV429" s="138"/>
      <c r="FW429" s="138"/>
      <c r="FX429" s="138"/>
      <c r="FY429" s="138"/>
      <c r="FZ429" s="141"/>
      <c r="GA429" s="138"/>
      <c r="GB429" s="137"/>
      <c r="GC429" s="138"/>
      <c r="GD429" s="138"/>
      <c r="GE429" s="138"/>
      <c r="GF429" s="138"/>
      <c r="GG429" s="138"/>
      <c r="GH429" s="141"/>
      <c r="GI429" s="137"/>
      <c r="GJ429" s="138"/>
      <c r="GK429" s="138"/>
      <c r="GL429" s="138"/>
      <c r="GM429" s="138"/>
      <c r="GN429" s="141"/>
      <c r="GO429" s="137"/>
      <c r="GP429" s="138"/>
      <c r="GQ429" s="138"/>
      <c r="GR429" s="138"/>
      <c r="GS429" s="138"/>
      <c r="GT429" s="138"/>
      <c r="GU429" s="141"/>
      <c r="GV429" s="137"/>
      <c r="GW429" s="124"/>
      <c r="GX429" s="124"/>
      <c r="GY429" s="141"/>
      <c r="GZ429" s="140"/>
      <c r="HA429" s="141"/>
      <c r="HB429" s="138"/>
      <c r="HC429" s="140"/>
      <c r="HD429" s="138"/>
      <c r="HE429" s="138"/>
      <c r="HF429" s="138"/>
      <c r="HG429" s="138"/>
      <c r="HH429" s="138"/>
      <c r="HI429" s="138"/>
      <c r="HJ429" s="138"/>
      <c r="HK429" s="138"/>
      <c r="HL429" s="138"/>
      <c r="HM429" s="138"/>
      <c r="HN429" s="138"/>
      <c r="HO429" s="138"/>
      <c r="HP429" s="138"/>
      <c r="HQ429" s="138"/>
      <c r="HR429" s="138"/>
      <c r="HS429" s="141"/>
      <c r="HT429" s="17" t="s">
        <v>3537</v>
      </c>
      <c r="HU429" s="138"/>
      <c r="HV429" s="138"/>
      <c r="HW429" s="138"/>
      <c r="HX429" s="138"/>
      <c r="HY429" s="138"/>
      <c r="HZ429" s="138"/>
      <c r="IA429" s="138"/>
      <c r="IB429" s="138"/>
      <c r="IC429" s="138"/>
      <c r="ID429" s="138"/>
      <c r="IE429" s="138"/>
      <c r="IF429" s="138"/>
      <c r="IG429" s="138"/>
      <c r="IH429" s="138"/>
      <c r="II429" s="138"/>
      <c r="IJ429" s="138"/>
      <c r="IK429" s="138"/>
    </row>
    <row r="430" spans="1:245">
      <c r="A430" s="118">
        <v>424</v>
      </c>
      <c r="B430" s="17">
        <v>0</v>
      </c>
      <c r="C430" s="17">
        <v>0</v>
      </c>
      <c r="D430" s="139" t="s">
        <v>663</v>
      </c>
      <c r="E430" s="124" t="s">
        <v>1793</v>
      </c>
      <c r="F430" s="17" t="s">
        <v>2441</v>
      </c>
      <c r="G430" s="17" t="s">
        <v>79</v>
      </c>
      <c r="H430" s="119">
        <v>-14.84276</v>
      </c>
      <c r="I430" s="120">
        <v>-64.896590000000003</v>
      </c>
      <c r="J430" s="17" t="s">
        <v>303</v>
      </c>
      <c r="K430" s="17" t="s">
        <v>2442</v>
      </c>
      <c r="L430" s="17" t="s">
        <v>2443</v>
      </c>
      <c r="M430" s="121" t="s">
        <v>832</v>
      </c>
      <c r="N430" s="122">
        <v>40</v>
      </c>
      <c r="O430" s="123" t="s">
        <v>78</v>
      </c>
      <c r="P430" s="17" t="s">
        <v>196</v>
      </c>
      <c r="Q430" s="121" t="s">
        <v>179</v>
      </c>
      <c r="R430" s="124">
        <v>3</v>
      </c>
      <c r="S430" s="124">
        <v>3</v>
      </c>
      <c r="T430" s="124">
        <v>0</v>
      </c>
      <c r="U430" s="124">
        <v>0</v>
      </c>
      <c r="V430" s="124">
        <v>3</v>
      </c>
      <c r="W430" s="124">
        <v>2</v>
      </c>
      <c r="X430" s="124">
        <v>2</v>
      </c>
      <c r="Y430" s="125">
        <v>0</v>
      </c>
      <c r="Z430" s="17">
        <v>13</v>
      </c>
      <c r="AA430" s="142"/>
      <c r="AB430" s="127" t="s">
        <v>3109</v>
      </c>
      <c r="AC430" s="227" t="s">
        <v>223</v>
      </c>
      <c r="AD430" s="227">
        <v>3</v>
      </c>
      <c r="AE430" s="227" t="s">
        <v>181</v>
      </c>
      <c r="AF430" s="227">
        <v>1</v>
      </c>
      <c r="AG430" s="227" t="s">
        <v>211</v>
      </c>
      <c r="AH430" s="227" t="s">
        <v>222</v>
      </c>
      <c r="AI430" s="227">
        <v>3</v>
      </c>
      <c r="AJ430" s="227" t="s">
        <v>184</v>
      </c>
      <c r="AK430" s="227">
        <v>1</v>
      </c>
      <c r="AL430" s="227" t="s">
        <v>236</v>
      </c>
      <c r="AM430" s="227" t="s">
        <v>77</v>
      </c>
      <c r="AN430" s="227">
        <v>0</v>
      </c>
      <c r="AO430" s="227" t="s">
        <v>77</v>
      </c>
      <c r="AP430" s="227">
        <v>0</v>
      </c>
      <c r="AQ430" s="227" t="s">
        <v>77</v>
      </c>
      <c r="AR430" s="227" t="s">
        <v>198</v>
      </c>
      <c r="AS430" s="227">
        <v>3</v>
      </c>
      <c r="AT430" s="227" t="s">
        <v>2080</v>
      </c>
      <c r="AU430" s="227">
        <v>1</v>
      </c>
      <c r="AV430" s="227" t="s">
        <v>189</v>
      </c>
      <c r="AW430" s="227" t="s">
        <v>2444</v>
      </c>
      <c r="AX430" s="227">
        <v>2</v>
      </c>
      <c r="AY430" s="227" t="s">
        <v>2081</v>
      </c>
      <c r="AZ430" s="227">
        <v>0</v>
      </c>
      <c r="BA430" s="227" t="s">
        <v>189</v>
      </c>
      <c r="BB430" s="227" t="s">
        <v>258</v>
      </c>
      <c r="BC430" s="227">
        <v>2</v>
      </c>
      <c r="BD430" s="227" t="s">
        <v>2081</v>
      </c>
      <c r="BE430" s="227">
        <v>0</v>
      </c>
      <c r="BF430" s="227" t="s">
        <v>189</v>
      </c>
      <c r="BG430" s="227">
        <v>0</v>
      </c>
      <c r="BH430" s="227">
        <v>0</v>
      </c>
      <c r="BI430" s="227">
        <v>0</v>
      </c>
      <c r="BJ430" s="227">
        <v>0</v>
      </c>
      <c r="BK430" s="227">
        <v>0</v>
      </c>
      <c r="BL430" s="17">
        <v>13</v>
      </c>
      <c r="BM430" s="142"/>
      <c r="BN430" s="142"/>
      <c r="BO430" s="142"/>
      <c r="BP430" s="143">
        <v>2024</v>
      </c>
      <c r="BQ430" s="126" t="s">
        <v>171</v>
      </c>
      <c r="BR430" s="138"/>
      <c r="BS430" s="138"/>
      <c r="BT430" s="221" t="s">
        <v>3538</v>
      </c>
      <c r="BU430" s="118">
        <v>1</v>
      </c>
      <c r="BV430" s="17">
        <v>0</v>
      </c>
      <c r="BW430" s="17">
        <v>2</v>
      </c>
      <c r="BX430" s="17">
        <v>0</v>
      </c>
      <c r="BY430" s="17">
        <v>0</v>
      </c>
      <c r="BZ430" s="17">
        <v>0</v>
      </c>
      <c r="CA430" s="17"/>
      <c r="CB430" s="17">
        <v>3</v>
      </c>
      <c r="CC430" s="121">
        <v>13</v>
      </c>
      <c r="CD430" s="17"/>
      <c r="CE430" s="118">
        <v>0</v>
      </c>
      <c r="CF430" s="17">
        <v>0</v>
      </c>
      <c r="CG430" s="17">
        <v>2</v>
      </c>
      <c r="CH430" s="17">
        <v>0</v>
      </c>
      <c r="CI430" s="17">
        <v>0</v>
      </c>
      <c r="CJ430" s="17">
        <v>0</v>
      </c>
      <c r="CK430" s="17">
        <v>0</v>
      </c>
      <c r="CL430" s="121">
        <v>2</v>
      </c>
      <c r="CM430" s="17" t="s">
        <v>3539</v>
      </c>
      <c r="CN430" s="17" t="s">
        <v>3139</v>
      </c>
      <c r="CO430" s="17" t="s">
        <v>3540</v>
      </c>
      <c r="CP430" s="17">
        <v>1</v>
      </c>
      <c r="CQ430" s="118">
        <v>0</v>
      </c>
      <c r="CR430" s="17">
        <v>0</v>
      </c>
      <c r="CS430" s="124"/>
      <c r="CT430" s="138"/>
      <c r="CU430" s="138"/>
      <c r="CV430" s="138"/>
      <c r="CW430" s="138"/>
      <c r="CX430" s="138"/>
      <c r="CY430" s="141"/>
      <c r="CZ430" s="140"/>
      <c r="DA430" s="138"/>
      <c r="DB430" s="138"/>
      <c r="DC430" s="141"/>
      <c r="DD430" s="142"/>
      <c r="DE430" s="138"/>
      <c r="DF430" s="137"/>
      <c r="DG430" s="17" t="s">
        <v>3294</v>
      </c>
      <c r="DH430" s="138"/>
      <c r="DI430" s="126" t="s">
        <v>2693</v>
      </c>
      <c r="DJ430" s="118">
        <v>5</v>
      </c>
      <c r="DK430" s="118" t="s">
        <v>3499</v>
      </c>
      <c r="DL430" s="141"/>
      <c r="DM430" s="17" t="s">
        <v>1139</v>
      </c>
      <c r="DN430" s="139"/>
      <c r="DO430" s="138"/>
      <c r="DP430" s="138"/>
      <c r="DQ430" s="141"/>
      <c r="DR430" s="138"/>
      <c r="DS430" s="138"/>
      <c r="DT430" s="138"/>
      <c r="DU430" s="138"/>
      <c r="DV430" s="138"/>
      <c r="DW430" s="138"/>
      <c r="DX430" s="138"/>
      <c r="DY430" s="140"/>
      <c r="DZ430" s="138"/>
      <c r="EA430" s="138"/>
      <c r="EB430" s="138"/>
      <c r="EC430" s="138"/>
      <c r="ED430" s="141"/>
      <c r="EE430" s="138"/>
      <c r="EF430" s="138"/>
      <c r="EG430" s="138"/>
      <c r="EH430" s="138"/>
      <c r="EI430" s="138"/>
      <c r="EJ430" s="138"/>
      <c r="EK430" s="140"/>
      <c r="EL430" s="127"/>
      <c r="EM430" s="118">
        <v>70</v>
      </c>
      <c r="EN430" s="17">
        <v>3</v>
      </c>
      <c r="EO430" s="141"/>
      <c r="EP430" s="17">
        <v>59</v>
      </c>
      <c r="EQ430" s="140"/>
      <c r="ER430" s="141"/>
      <c r="ES430" s="138"/>
      <c r="ET430" s="138"/>
      <c r="EU430" s="138"/>
      <c r="EV430" s="138"/>
      <c r="EW430" s="138"/>
      <c r="EX430" s="138"/>
      <c r="EY430" s="138"/>
      <c r="EZ430" s="141"/>
      <c r="FA430" s="138"/>
      <c r="FB430" s="140"/>
      <c r="FC430" s="138"/>
      <c r="FD430" s="138"/>
      <c r="FE430" s="138"/>
      <c r="FF430" s="138"/>
      <c r="FG430" s="138"/>
      <c r="FH430" s="138"/>
      <c r="FI430" s="141"/>
      <c r="FJ430" s="138"/>
      <c r="FK430" s="140"/>
      <c r="FL430" s="138"/>
      <c r="FM430" s="138"/>
      <c r="FN430" s="138"/>
      <c r="FO430" s="138"/>
      <c r="FP430" s="138"/>
      <c r="FQ430" s="138"/>
      <c r="FR430" s="138"/>
      <c r="FS430" s="138"/>
      <c r="FT430" s="138"/>
      <c r="FU430" s="138"/>
      <c r="FV430" s="138"/>
      <c r="FW430" s="138"/>
      <c r="FX430" s="138"/>
      <c r="FY430" s="138"/>
      <c r="FZ430" s="141"/>
      <c r="GA430" s="138"/>
      <c r="GB430" s="137"/>
      <c r="GC430" s="138"/>
      <c r="GD430" s="138"/>
      <c r="GE430" s="138"/>
      <c r="GF430" s="138"/>
      <c r="GG430" s="138"/>
      <c r="GH430" s="141"/>
      <c r="GI430" s="137"/>
      <c r="GJ430" s="138"/>
      <c r="GK430" s="138"/>
      <c r="GL430" s="138"/>
      <c r="GM430" s="138"/>
      <c r="GN430" s="141"/>
      <c r="GO430" s="137"/>
      <c r="GP430" s="138"/>
      <c r="GQ430" s="138"/>
      <c r="GR430" s="138"/>
      <c r="GS430" s="138"/>
      <c r="GT430" s="138"/>
      <c r="GU430" s="141"/>
      <c r="GV430" s="137"/>
      <c r="GW430" s="124"/>
      <c r="GX430" s="124"/>
      <c r="GY430" s="141"/>
      <c r="GZ430" s="140"/>
      <c r="HA430" s="141"/>
      <c r="HB430" s="138"/>
      <c r="HC430" s="140"/>
      <c r="HD430" s="138"/>
      <c r="HE430" s="138"/>
      <c r="HF430" s="138"/>
      <c r="HG430" s="138"/>
      <c r="HH430" s="138"/>
      <c r="HI430" s="138"/>
      <c r="HJ430" s="138"/>
      <c r="HK430" s="138"/>
      <c r="HL430" s="138"/>
      <c r="HM430" s="138"/>
      <c r="HN430" s="138"/>
      <c r="HO430" s="138"/>
      <c r="HP430" s="138"/>
      <c r="HQ430" s="138"/>
      <c r="HR430" s="138"/>
      <c r="HS430" s="141"/>
      <c r="HT430" s="17" t="s">
        <v>3541</v>
      </c>
      <c r="HU430" s="138"/>
      <c r="HV430" s="138"/>
      <c r="HW430" s="138"/>
      <c r="HX430" s="138"/>
      <c r="HY430" s="138"/>
      <c r="HZ430" s="138"/>
      <c r="IA430" s="138"/>
      <c r="IB430" s="138"/>
      <c r="IC430" s="138"/>
      <c r="ID430" s="138"/>
      <c r="IE430" s="138"/>
      <c r="IF430" s="138"/>
      <c r="IG430" s="138"/>
      <c r="IH430" s="138"/>
      <c r="II430" s="138"/>
      <c r="IJ430" s="138"/>
      <c r="IK430" s="138"/>
    </row>
    <row r="431" spans="1:245">
      <c r="A431" s="118">
        <v>425</v>
      </c>
      <c r="B431" s="17" t="s">
        <v>324</v>
      </c>
      <c r="C431" s="17">
        <v>0</v>
      </c>
      <c r="D431" s="139" t="s">
        <v>663</v>
      </c>
      <c r="E431" s="124" t="s">
        <v>1950</v>
      </c>
      <c r="F431" s="17" t="s">
        <v>2445</v>
      </c>
      <c r="G431" s="17" t="s">
        <v>79</v>
      </c>
      <c r="H431" s="119">
        <v>-17.349530000000001</v>
      </c>
      <c r="I431" s="120">
        <v>-66.257260000000002</v>
      </c>
      <c r="J431" s="17" t="s">
        <v>303</v>
      </c>
      <c r="K431" s="17" t="s">
        <v>220</v>
      </c>
      <c r="L431" s="17" t="s">
        <v>220</v>
      </c>
      <c r="M431" s="121" t="s">
        <v>201</v>
      </c>
      <c r="N431" s="122">
        <v>40</v>
      </c>
      <c r="O431" s="123" t="s">
        <v>78</v>
      </c>
      <c r="P431" s="17" t="s">
        <v>202</v>
      </c>
      <c r="Q431" s="121" t="s">
        <v>179</v>
      </c>
      <c r="R431" s="124">
        <v>0</v>
      </c>
      <c r="S431" s="124">
        <v>0</v>
      </c>
      <c r="T431" s="124">
        <v>3</v>
      </c>
      <c r="U431" s="124">
        <v>0</v>
      </c>
      <c r="V431" s="124">
        <v>3</v>
      </c>
      <c r="W431" s="124">
        <v>3</v>
      </c>
      <c r="X431" s="124">
        <v>2</v>
      </c>
      <c r="Y431" s="125">
        <v>0</v>
      </c>
      <c r="Z431" s="17">
        <v>11</v>
      </c>
      <c r="AA431" s="142"/>
      <c r="AB431" s="127" t="s">
        <v>203</v>
      </c>
      <c r="AC431" s="227" t="s">
        <v>204</v>
      </c>
      <c r="AD431" s="227">
        <v>3</v>
      </c>
      <c r="AE431" s="227" t="s">
        <v>205</v>
      </c>
      <c r="AF431" s="227">
        <v>1</v>
      </c>
      <c r="AG431" s="227" t="s">
        <v>193</v>
      </c>
      <c r="AH431" s="227" t="s">
        <v>207</v>
      </c>
      <c r="AI431" s="227">
        <v>0</v>
      </c>
      <c r="AJ431" s="227" t="s">
        <v>208</v>
      </c>
      <c r="AK431" s="227">
        <v>0</v>
      </c>
      <c r="AL431" s="227" t="s">
        <v>195</v>
      </c>
      <c r="AM431" s="227" t="s">
        <v>77</v>
      </c>
      <c r="AN431" s="227">
        <v>0</v>
      </c>
      <c r="AO431" s="227" t="s">
        <v>77</v>
      </c>
      <c r="AP431" s="227">
        <v>0</v>
      </c>
      <c r="AQ431" s="227" t="s">
        <v>77</v>
      </c>
      <c r="AR431" s="227" t="s">
        <v>198</v>
      </c>
      <c r="AS431" s="227">
        <v>3</v>
      </c>
      <c r="AT431" s="227" t="s">
        <v>210</v>
      </c>
      <c r="AU431" s="227">
        <v>1</v>
      </c>
      <c r="AV431" s="227" t="s">
        <v>699</v>
      </c>
      <c r="AW431" s="227" t="s">
        <v>186</v>
      </c>
      <c r="AX431" s="227">
        <v>3</v>
      </c>
      <c r="AY431" s="227" t="s">
        <v>230</v>
      </c>
      <c r="AZ431" s="227">
        <v>0</v>
      </c>
      <c r="BA431" s="227" t="s">
        <v>2073</v>
      </c>
      <c r="BB431" s="227" t="s">
        <v>258</v>
      </c>
      <c r="BC431" s="227">
        <v>2</v>
      </c>
      <c r="BD431" s="227" t="s">
        <v>230</v>
      </c>
      <c r="BE431" s="227">
        <v>0</v>
      </c>
      <c r="BF431" s="227" t="s">
        <v>206</v>
      </c>
      <c r="BG431" s="227">
        <v>0</v>
      </c>
      <c r="BH431" s="227">
        <v>0</v>
      </c>
      <c r="BI431" s="227">
        <v>0</v>
      </c>
      <c r="BJ431" s="227">
        <v>0</v>
      </c>
      <c r="BK431" s="227">
        <v>0</v>
      </c>
      <c r="BL431" s="17">
        <v>11</v>
      </c>
      <c r="BM431" s="142"/>
      <c r="BN431" s="142"/>
      <c r="BO431" s="142"/>
      <c r="BP431" s="143">
        <v>2024</v>
      </c>
      <c r="BQ431" s="126" t="s">
        <v>171</v>
      </c>
      <c r="BR431" s="138"/>
      <c r="BS431" s="138"/>
      <c r="BT431" s="221" t="s">
        <v>3542</v>
      </c>
      <c r="BU431" s="118">
        <v>0</v>
      </c>
      <c r="BV431" s="17">
        <v>0</v>
      </c>
      <c r="BW431" s="17">
        <v>0</v>
      </c>
      <c r="BX431" s="17">
        <v>0</v>
      </c>
      <c r="BY431" s="17">
        <v>0</v>
      </c>
      <c r="BZ431" s="17">
        <v>0</v>
      </c>
      <c r="CA431" s="17"/>
      <c r="CB431" s="17">
        <v>0</v>
      </c>
      <c r="CC431" s="121">
        <v>11</v>
      </c>
      <c r="CD431" s="17"/>
      <c r="CE431" s="118">
        <v>0</v>
      </c>
      <c r="CF431" s="17">
        <v>0</v>
      </c>
      <c r="CG431" s="17">
        <v>0</v>
      </c>
      <c r="CH431" s="17">
        <v>0</v>
      </c>
      <c r="CI431" s="17">
        <v>0</v>
      </c>
      <c r="CJ431" s="17">
        <v>0</v>
      </c>
      <c r="CK431" s="17">
        <v>0</v>
      </c>
      <c r="CL431" s="121">
        <v>0</v>
      </c>
      <c r="CM431" s="17" t="s">
        <v>3543</v>
      </c>
      <c r="CN431" s="17" t="s">
        <v>2805</v>
      </c>
      <c r="CO431" s="17" t="s">
        <v>3544</v>
      </c>
      <c r="CP431" s="17">
        <v>1</v>
      </c>
      <c r="CQ431" s="118">
        <v>1</v>
      </c>
      <c r="CR431" s="17">
        <v>0</v>
      </c>
      <c r="CS431" s="124" t="s">
        <v>676</v>
      </c>
      <c r="CT431" s="138"/>
      <c r="CU431" s="138"/>
      <c r="CV431" s="138"/>
      <c r="CW431" s="138"/>
      <c r="CX431" s="138"/>
      <c r="CY431" s="141"/>
      <c r="CZ431" s="140"/>
      <c r="DA431" s="138"/>
      <c r="DB431" s="138"/>
      <c r="DC431" s="141"/>
      <c r="DD431" s="142"/>
      <c r="DE431" s="138"/>
      <c r="DF431" s="137"/>
      <c r="DG431" s="17" t="s">
        <v>1324</v>
      </c>
      <c r="DH431" s="138"/>
      <c r="DI431" s="126" t="s">
        <v>3078</v>
      </c>
      <c r="DJ431" s="118">
        <v>3</v>
      </c>
      <c r="DK431" s="118" t="s">
        <v>3079</v>
      </c>
      <c r="DL431" s="141"/>
      <c r="DM431" s="17" t="s">
        <v>130</v>
      </c>
      <c r="DN431" s="139"/>
      <c r="DO431" s="138"/>
      <c r="DP431" s="138"/>
      <c r="DQ431" s="141"/>
      <c r="DR431" s="138"/>
      <c r="DS431" s="138"/>
      <c r="DT431" s="138"/>
      <c r="DU431" s="138"/>
      <c r="DV431" s="138"/>
      <c r="DW431" s="138"/>
      <c r="DX431" s="138"/>
      <c r="DY431" s="140"/>
      <c r="DZ431" s="138"/>
      <c r="EA431" s="138"/>
      <c r="EB431" s="138"/>
      <c r="EC431" s="138"/>
      <c r="ED431" s="141"/>
      <c r="EE431" s="138"/>
      <c r="EF431" s="138"/>
      <c r="EG431" s="138"/>
      <c r="EH431" s="138"/>
      <c r="EI431" s="138"/>
      <c r="EJ431" s="138"/>
      <c r="EK431" s="140"/>
      <c r="EL431" s="127"/>
      <c r="EM431" s="118">
        <v>70</v>
      </c>
      <c r="EN431" s="17">
        <v>0</v>
      </c>
      <c r="EO431" s="141"/>
      <c r="EP431" s="17">
        <v>59</v>
      </c>
      <c r="EQ431" s="140"/>
      <c r="ER431" s="141"/>
      <c r="ES431" s="138"/>
      <c r="ET431" s="138"/>
      <c r="EU431" s="138"/>
      <c r="EV431" s="138"/>
      <c r="EW431" s="138"/>
      <c r="EX431" s="138"/>
      <c r="EY431" s="138"/>
      <c r="EZ431" s="141"/>
      <c r="FA431" s="138"/>
      <c r="FB431" s="140"/>
      <c r="FC431" s="138"/>
      <c r="FD431" s="138"/>
      <c r="FE431" s="138"/>
      <c r="FF431" s="138"/>
      <c r="FG431" s="138"/>
      <c r="FH431" s="138"/>
      <c r="FI431" s="141"/>
      <c r="FJ431" s="138"/>
      <c r="FK431" s="140"/>
      <c r="FL431" s="138"/>
      <c r="FM431" s="138"/>
      <c r="FN431" s="138"/>
      <c r="FO431" s="138"/>
      <c r="FP431" s="138"/>
      <c r="FQ431" s="138"/>
      <c r="FR431" s="138"/>
      <c r="FS431" s="138"/>
      <c r="FT431" s="138"/>
      <c r="FU431" s="138"/>
      <c r="FV431" s="138"/>
      <c r="FW431" s="138"/>
      <c r="FX431" s="138"/>
      <c r="FY431" s="138"/>
      <c r="FZ431" s="141"/>
      <c r="GA431" s="138"/>
      <c r="GB431" s="137"/>
      <c r="GC431" s="138"/>
      <c r="GD431" s="138"/>
      <c r="GE431" s="138"/>
      <c r="GF431" s="138"/>
      <c r="GG431" s="138"/>
      <c r="GH431" s="141"/>
      <c r="GI431" s="137"/>
      <c r="GJ431" s="138"/>
      <c r="GK431" s="138"/>
      <c r="GL431" s="138"/>
      <c r="GM431" s="138"/>
      <c r="GN431" s="141"/>
      <c r="GO431" s="137"/>
      <c r="GP431" s="138"/>
      <c r="GQ431" s="138"/>
      <c r="GR431" s="138"/>
      <c r="GS431" s="138"/>
      <c r="GT431" s="138"/>
      <c r="GU431" s="141"/>
      <c r="GV431" s="137"/>
      <c r="GW431" s="124"/>
      <c r="GX431" s="124"/>
      <c r="GY431" s="141"/>
      <c r="GZ431" s="140"/>
      <c r="HA431" s="141"/>
      <c r="HB431" s="138"/>
      <c r="HC431" s="140"/>
      <c r="HD431" s="138"/>
      <c r="HE431" s="138"/>
      <c r="HF431" s="138"/>
      <c r="HG431" s="138"/>
      <c r="HH431" s="138"/>
      <c r="HI431" s="138"/>
      <c r="HJ431" s="138"/>
      <c r="HK431" s="138"/>
      <c r="HL431" s="138"/>
      <c r="HM431" s="138"/>
      <c r="HN431" s="138"/>
      <c r="HO431" s="138"/>
      <c r="HP431" s="138"/>
      <c r="HQ431" s="138"/>
      <c r="HR431" s="138"/>
      <c r="HS431" s="141"/>
      <c r="HT431" s="17" t="s">
        <v>3079</v>
      </c>
      <c r="HU431" s="138"/>
      <c r="HV431" s="138"/>
      <c r="HW431" s="138"/>
      <c r="HX431" s="138"/>
      <c r="HY431" s="138"/>
      <c r="HZ431" s="138"/>
      <c r="IA431" s="138"/>
      <c r="IB431" s="138"/>
      <c r="IC431" s="138"/>
      <c r="ID431" s="138"/>
      <c r="IE431" s="138"/>
      <c r="IF431" s="138"/>
      <c r="IG431" s="138"/>
      <c r="IH431" s="138"/>
      <c r="II431" s="138"/>
      <c r="IJ431" s="138"/>
      <c r="IK431" s="138"/>
    </row>
    <row r="432" spans="1:245">
      <c r="A432" s="118">
        <v>426</v>
      </c>
      <c r="B432" s="17">
        <v>0</v>
      </c>
      <c r="C432" s="17" t="s">
        <v>2037</v>
      </c>
      <c r="D432" s="139" t="s">
        <v>663</v>
      </c>
      <c r="E432" s="124" t="s">
        <v>564</v>
      </c>
      <c r="F432" s="17" t="s">
        <v>2446</v>
      </c>
      <c r="G432" s="17" t="s">
        <v>79</v>
      </c>
      <c r="H432" s="119">
        <v>-17.738050000000001</v>
      </c>
      <c r="I432" s="120">
        <v>-63.164700000000003</v>
      </c>
      <c r="J432" s="17" t="s">
        <v>303</v>
      </c>
      <c r="K432" s="17" t="s">
        <v>176</v>
      </c>
      <c r="L432" s="17" t="s">
        <v>304</v>
      </c>
      <c r="M432" s="121" t="s">
        <v>177</v>
      </c>
      <c r="N432" s="122">
        <v>25</v>
      </c>
      <c r="O432" s="123" t="s">
        <v>78</v>
      </c>
      <c r="P432" s="17" t="s">
        <v>178</v>
      </c>
      <c r="Q432" s="121" t="s">
        <v>179</v>
      </c>
      <c r="R432" s="124">
        <v>3</v>
      </c>
      <c r="S432" s="124">
        <v>3</v>
      </c>
      <c r="T432" s="124">
        <v>0</v>
      </c>
      <c r="U432" s="124">
        <v>0</v>
      </c>
      <c r="V432" s="124">
        <v>0</v>
      </c>
      <c r="W432" s="124">
        <v>2</v>
      </c>
      <c r="X432" s="124">
        <v>2</v>
      </c>
      <c r="Y432" s="125">
        <v>0</v>
      </c>
      <c r="Z432" s="17">
        <v>10</v>
      </c>
      <c r="AA432" s="142"/>
      <c r="AB432" s="127" t="s">
        <v>313</v>
      </c>
      <c r="AC432" s="227" t="s">
        <v>222</v>
      </c>
      <c r="AD432" s="227">
        <v>3</v>
      </c>
      <c r="AE432" s="227" t="s">
        <v>181</v>
      </c>
      <c r="AF432" s="227">
        <v>1</v>
      </c>
      <c r="AG432" s="227" t="s">
        <v>206</v>
      </c>
      <c r="AH432" s="227" t="s">
        <v>222</v>
      </c>
      <c r="AI432" s="227">
        <v>3</v>
      </c>
      <c r="AJ432" s="227" t="s">
        <v>248</v>
      </c>
      <c r="AK432" s="227">
        <v>1</v>
      </c>
      <c r="AL432" s="227" t="s">
        <v>206</v>
      </c>
      <c r="AM432" s="227" t="s">
        <v>77</v>
      </c>
      <c r="AN432" s="227">
        <v>0</v>
      </c>
      <c r="AO432" s="227" t="s">
        <v>77</v>
      </c>
      <c r="AP432" s="227">
        <v>0</v>
      </c>
      <c r="AQ432" s="227" t="s">
        <v>77</v>
      </c>
      <c r="AR432" s="227" t="s">
        <v>77</v>
      </c>
      <c r="AS432" s="227">
        <v>0</v>
      </c>
      <c r="AT432" s="227" t="s">
        <v>77</v>
      </c>
      <c r="AU432" s="227">
        <v>0</v>
      </c>
      <c r="AV432" s="227" t="s">
        <v>77</v>
      </c>
      <c r="AW432" s="227" t="s">
        <v>2435</v>
      </c>
      <c r="AX432" s="227">
        <v>2</v>
      </c>
      <c r="AY432" s="227" t="s">
        <v>249</v>
      </c>
      <c r="AZ432" s="227">
        <v>0</v>
      </c>
      <c r="BA432" s="227" t="s">
        <v>206</v>
      </c>
      <c r="BB432" s="227" t="s">
        <v>991</v>
      </c>
      <c r="BC432" s="227">
        <v>2</v>
      </c>
      <c r="BD432" s="227" t="s">
        <v>249</v>
      </c>
      <c r="BE432" s="227">
        <v>0</v>
      </c>
      <c r="BF432" s="227" t="s">
        <v>206</v>
      </c>
      <c r="BG432" s="227">
        <v>0</v>
      </c>
      <c r="BH432" s="227">
        <v>0</v>
      </c>
      <c r="BI432" s="227">
        <v>0</v>
      </c>
      <c r="BJ432" s="227">
        <v>0</v>
      </c>
      <c r="BK432" s="227">
        <v>0</v>
      </c>
      <c r="BL432" s="17">
        <v>10</v>
      </c>
      <c r="BM432" s="142"/>
      <c r="BN432" s="142"/>
      <c r="BO432" s="142"/>
      <c r="BP432" s="143">
        <v>2024</v>
      </c>
      <c r="BQ432" s="126" t="s">
        <v>171</v>
      </c>
      <c r="BR432" s="138"/>
      <c r="BS432" s="138"/>
      <c r="BT432" s="221" t="s">
        <v>3031</v>
      </c>
      <c r="BU432" s="118">
        <v>2</v>
      </c>
      <c r="BV432" s="17">
        <v>0</v>
      </c>
      <c r="BW432" s="17">
        <v>0</v>
      </c>
      <c r="BX432" s="17">
        <v>0</v>
      </c>
      <c r="BY432" s="17">
        <v>0</v>
      </c>
      <c r="BZ432" s="17">
        <v>0</v>
      </c>
      <c r="CA432" s="17"/>
      <c r="CB432" s="17">
        <v>2</v>
      </c>
      <c r="CC432" s="121">
        <v>10</v>
      </c>
      <c r="CD432" s="17"/>
      <c r="CE432" s="118">
        <v>0</v>
      </c>
      <c r="CF432" s="17">
        <v>0</v>
      </c>
      <c r="CG432" s="17">
        <v>0</v>
      </c>
      <c r="CH432" s="17">
        <v>0</v>
      </c>
      <c r="CI432" s="17">
        <v>0</v>
      </c>
      <c r="CJ432" s="17">
        <v>2</v>
      </c>
      <c r="CK432" s="17">
        <v>0</v>
      </c>
      <c r="CL432" s="121">
        <v>2</v>
      </c>
      <c r="CM432" s="17" t="s">
        <v>3032</v>
      </c>
      <c r="CN432" s="17" t="s">
        <v>1591</v>
      </c>
      <c r="CO432" s="17" t="s">
        <v>1312</v>
      </c>
      <c r="CP432" s="17">
        <v>3</v>
      </c>
      <c r="CQ432" s="118">
        <v>0</v>
      </c>
      <c r="CR432" s="17">
        <v>0</v>
      </c>
      <c r="CS432" s="124"/>
      <c r="CT432" s="138"/>
      <c r="CU432" s="138"/>
      <c r="CV432" s="138"/>
      <c r="CW432" s="138"/>
      <c r="CX432" s="138"/>
      <c r="CY432" s="141"/>
      <c r="CZ432" s="140"/>
      <c r="DA432" s="138"/>
      <c r="DB432" s="138"/>
      <c r="DC432" s="141"/>
      <c r="DD432" s="142"/>
      <c r="DE432" s="138"/>
      <c r="DF432" s="137"/>
      <c r="DG432" s="17" t="s">
        <v>1289</v>
      </c>
      <c r="DH432" s="138"/>
      <c r="DI432" s="126" t="s">
        <v>2780</v>
      </c>
      <c r="DJ432" s="118">
        <v>20</v>
      </c>
      <c r="DK432" s="118" t="s">
        <v>3545</v>
      </c>
      <c r="DL432" s="141"/>
      <c r="DM432" s="17" t="s">
        <v>1182</v>
      </c>
      <c r="DN432" s="139"/>
      <c r="DO432" s="138"/>
      <c r="DP432" s="138"/>
      <c r="DQ432" s="141"/>
      <c r="DR432" s="138"/>
      <c r="DS432" s="138"/>
      <c r="DT432" s="138"/>
      <c r="DU432" s="138"/>
      <c r="DV432" s="138"/>
      <c r="DW432" s="138"/>
      <c r="DX432" s="138"/>
      <c r="DY432" s="140"/>
      <c r="DZ432" s="138"/>
      <c r="EA432" s="138"/>
      <c r="EB432" s="138"/>
      <c r="EC432" s="138"/>
      <c r="ED432" s="141"/>
      <c r="EE432" s="138"/>
      <c r="EF432" s="138"/>
      <c r="EG432" s="138"/>
      <c r="EH432" s="138"/>
      <c r="EI432" s="138"/>
      <c r="EJ432" s="138"/>
      <c r="EK432" s="140"/>
      <c r="EL432" s="127"/>
      <c r="EM432" s="118">
        <v>50</v>
      </c>
      <c r="EN432" s="17">
        <v>2</v>
      </c>
      <c r="EO432" s="141"/>
      <c r="EP432" s="17">
        <v>42</v>
      </c>
      <c r="EQ432" s="140"/>
      <c r="ER432" s="141"/>
      <c r="ES432" s="138"/>
      <c r="ET432" s="138"/>
      <c r="EU432" s="138"/>
      <c r="EV432" s="138"/>
      <c r="EW432" s="138"/>
      <c r="EX432" s="138"/>
      <c r="EY432" s="138"/>
      <c r="EZ432" s="141"/>
      <c r="FA432" s="138"/>
      <c r="FB432" s="140"/>
      <c r="FC432" s="138"/>
      <c r="FD432" s="138"/>
      <c r="FE432" s="138"/>
      <c r="FF432" s="138"/>
      <c r="FG432" s="138"/>
      <c r="FH432" s="138"/>
      <c r="FI432" s="141"/>
      <c r="FJ432" s="138"/>
      <c r="FK432" s="140"/>
      <c r="FL432" s="138"/>
      <c r="FM432" s="138"/>
      <c r="FN432" s="138"/>
      <c r="FO432" s="138"/>
      <c r="FP432" s="138"/>
      <c r="FQ432" s="138"/>
      <c r="FR432" s="138"/>
      <c r="FS432" s="138"/>
      <c r="FT432" s="138"/>
      <c r="FU432" s="138"/>
      <c r="FV432" s="138"/>
      <c r="FW432" s="138"/>
      <c r="FX432" s="138"/>
      <c r="FY432" s="138"/>
      <c r="FZ432" s="141"/>
      <c r="GA432" s="138"/>
      <c r="GB432" s="137"/>
      <c r="GC432" s="138"/>
      <c r="GD432" s="138"/>
      <c r="GE432" s="138"/>
      <c r="GF432" s="138"/>
      <c r="GG432" s="138"/>
      <c r="GH432" s="141"/>
      <c r="GI432" s="137"/>
      <c r="GJ432" s="138"/>
      <c r="GK432" s="138"/>
      <c r="GL432" s="138"/>
      <c r="GM432" s="138"/>
      <c r="GN432" s="141"/>
      <c r="GO432" s="137"/>
      <c r="GP432" s="138"/>
      <c r="GQ432" s="138"/>
      <c r="GR432" s="138"/>
      <c r="GS432" s="138"/>
      <c r="GT432" s="138"/>
      <c r="GU432" s="141"/>
      <c r="GV432" s="137"/>
      <c r="GW432" s="124"/>
      <c r="GX432" s="124"/>
      <c r="GY432" s="141"/>
      <c r="GZ432" s="140"/>
      <c r="HA432" s="141"/>
      <c r="HB432" s="138"/>
      <c r="HC432" s="140"/>
      <c r="HD432" s="138"/>
      <c r="HE432" s="138"/>
      <c r="HF432" s="138"/>
      <c r="HG432" s="138"/>
      <c r="HH432" s="138"/>
      <c r="HI432" s="138"/>
      <c r="HJ432" s="138"/>
      <c r="HK432" s="138"/>
      <c r="HL432" s="138"/>
      <c r="HM432" s="138"/>
      <c r="HN432" s="138"/>
      <c r="HO432" s="138"/>
      <c r="HP432" s="138"/>
      <c r="HQ432" s="138"/>
      <c r="HR432" s="138"/>
      <c r="HS432" s="141"/>
      <c r="HT432" s="17" t="s">
        <v>3546</v>
      </c>
      <c r="HU432" s="138"/>
      <c r="HV432" s="138"/>
      <c r="HW432" s="138"/>
      <c r="HX432" s="138"/>
      <c r="HY432" s="138"/>
      <c r="HZ432" s="138"/>
      <c r="IA432" s="138"/>
      <c r="IB432" s="138"/>
      <c r="IC432" s="138"/>
      <c r="ID432" s="138"/>
      <c r="IE432" s="138"/>
      <c r="IF432" s="138"/>
      <c r="IG432" s="138"/>
      <c r="IH432" s="138"/>
      <c r="II432" s="138"/>
      <c r="IJ432" s="138"/>
      <c r="IK432" s="138"/>
    </row>
    <row r="433" spans="1:245">
      <c r="A433" s="118">
        <v>427</v>
      </c>
      <c r="B433" s="17">
        <v>0</v>
      </c>
      <c r="C433" s="17">
        <v>0</v>
      </c>
      <c r="D433" s="139" t="s">
        <v>663</v>
      </c>
      <c r="E433" s="124" t="s">
        <v>1634</v>
      </c>
      <c r="F433" s="17" t="s">
        <v>2447</v>
      </c>
      <c r="G433" s="17" t="s">
        <v>79</v>
      </c>
      <c r="H433" s="119">
        <v>-21.537338999999999</v>
      </c>
      <c r="I433" s="120">
        <v>-64.723466999999999</v>
      </c>
      <c r="J433" s="17" t="s">
        <v>303</v>
      </c>
      <c r="K433" s="17" t="s">
        <v>215</v>
      </c>
      <c r="L433" s="17" t="s">
        <v>308</v>
      </c>
      <c r="M433" s="121" t="s">
        <v>215</v>
      </c>
      <c r="N433" s="122">
        <v>6</v>
      </c>
      <c r="O433" s="123" t="s">
        <v>610</v>
      </c>
      <c r="P433" s="17" t="s">
        <v>178</v>
      </c>
      <c r="Q433" s="121" t="s">
        <v>179</v>
      </c>
      <c r="R433" s="124">
        <v>3</v>
      </c>
      <c r="S433" s="124">
        <v>3</v>
      </c>
      <c r="T433" s="124">
        <v>0</v>
      </c>
      <c r="U433" s="124">
        <v>3</v>
      </c>
      <c r="V433" s="124">
        <v>0</v>
      </c>
      <c r="W433" s="124">
        <v>3</v>
      </c>
      <c r="X433" s="124">
        <v>1</v>
      </c>
      <c r="Y433" s="125">
        <v>0</v>
      </c>
      <c r="Z433" s="17">
        <v>13</v>
      </c>
      <c r="AA433" s="142"/>
      <c r="AB433" s="127" t="s">
        <v>3547</v>
      </c>
      <c r="AC433" s="227" t="s">
        <v>222</v>
      </c>
      <c r="AD433" s="227">
        <v>3</v>
      </c>
      <c r="AE433" s="227" t="s">
        <v>181</v>
      </c>
      <c r="AF433" s="227">
        <v>1</v>
      </c>
      <c r="AG433" s="227" t="s">
        <v>236</v>
      </c>
      <c r="AH433" s="227" t="s">
        <v>222</v>
      </c>
      <c r="AI433" s="227">
        <v>3</v>
      </c>
      <c r="AJ433" s="227" t="s">
        <v>336</v>
      </c>
      <c r="AK433" s="227">
        <v>1</v>
      </c>
      <c r="AL433" s="227" t="s">
        <v>195</v>
      </c>
      <c r="AM433" s="227" t="s">
        <v>870</v>
      </c>
      <c r="AN433" s="227">
        <v>3</v>
      </c>
      <c r="AO433" s="227" t="s">
        <v>184</v>
      </c>
      <c r="AP433" s="227">
        <v>1</v>
      </c>
      <c r="AQ433" s="227" t="s">
        <v>195</v>
      </c>
      <c r="AR433" s="227" t="s">
        <v>77</v>
      </c>
      <c r="AS433" s="227">
        <v>0</v>
      </c>
      <c r="AT433" s="227" t="s">
        <v>77</v>
      </c>
      <c r="AU433" s="227">
        <v>0</v>
      </c>
      <c r="AV433" s="227" t="s">
        <v>77</v>
      </c>
      <c r="AW433" s="227" t="s">
        <v>218</v>
      </c>
      <c r="AX433" s="227">
        <v>3</v>
      </c>
      <c r="AY433" s="227" t="s">
        <v>325</v>
      </c>
      <c r="AZ433" s="227">
        <v>1</v>
      </c>
      <c r="BA433" s="227" t="s">
        <v>189</v>
      </c>
      <c r="BB433" s="227" t="s">
        <v>252</v>
      </c>
      <c r="BC433" s="227">
        <v>1</v>
      </c>
      <c r="BD433" s="227" t="s">
        <v>326</v>
      </c>
      <c r="BE433" s="227">
        <v>0</v>
      </c>
      <c r="BF433" s="227" t="s">
        <v>189</v>
      </c>
      <c r="BG433" s="227">
        <v>0</v>
      </c>
      <c r="BH433" s="227">
        <v>0</v>
      </c>
      <c r="BI433" s="227">
        <v>0</v>
      </c>
      <c r="BJ433" s="227">
        <v>0</v>
      </c>
      <c r="BK433" s="227">
        <v>0</v>
      </c>
      <c r="BL433" s="17">
        <v>13</v>
      </c>
      <c r="BM433" s="142"/>
      <c r="BN433" s="142"/>
      <c r="BO433" s="142"/>
      <c r="BP433" s="143">
        <v>2024</v>
      </c>
      <c r="BQ433" s="126" t="s">
        <v>171</v>
      </c>
      <c r="BR433" s="138"/>
      <c r="BS433" s="138"/>
      <c r="BT433" s="221" t="s">
        <v>3548</v>
      </c>
      <c r="BU433" s="118">
        <v>1</v>
      </c>
      <c r="BV433" s="17">
        <v>0</v>
      </c>
      <c r="BW433" s="17">
        <v>2</v>
      </c>
      <c r="BX433" s="17">
        <v>1</v>
      </c>
      <c r="BY433" s="17">
        <v>1</v>
      </c>
      <c r="BZ433" s="17">
        <v>0</v>
      </c>
      <c r="CA433" s="17"/>
      <c r="CB433" s="17">
        <v>5</v>
      </c>
      <c r="CC433" s="121">
        <v>13</v>
      </c>
      <c r="CD433" s="17"/>
      <c r="CE433" s="118">
        <v>0</v>
      </c>
      <c r="CF433" s="17">
        <v>0</v>
      </c>
      <c r="CG433" s="17">
        <v>2</v>
      </c>
      <c r="CH433" s="17">
        <v>1</v>
      </c>
      <c r="CI433" s="17">
        <v>0</v>
      </c>
      <c r="CJ433" s="17">
        <v>1</v>
      </c>
      <c r="CK433" s="17">
        <v>0</v>
      </c>
      <c r="CL433" s="121">
        <v>4</v>
      </c>
      <c r="CM433" s="17" t="s">
        <v>3549</v>
      </c>
      <c r="CN433" s="17" t="s">
        <v>1260</v>
      </c>
      <c r="CO433" s="17" t="s">
        <v>1465</v>
      </c>
      <c r="CP433" s="17">
        <v>1</v>
      </c>
      <c r="CQ433" s="118">
        <v>0</v>
      </c>
      <c r="CR433" s="17">
        <v>0</v>
      </c>
      <c r="CS433" s="124"/>
      <c r="CT433" s="138"/>
      <c r="CU433" s="138"/>
      <c r="CV433" s="138"/>
      <c r="CW433" s="138"/>
      <c r="CX433" s="138"/>
      <c r="CY433" s="141"/>
      <c r="CZ433" s="140"/>
      <c r="DA433" s="138"/>
      <c r="DB433" s="138"/>
      <c r="DC433" s="141"/>
      <c r="DD433" s="142"/>
      <c r="DE433" s="138"/>
      <c r="DF433" s="137"/>
      <c r="DG433" s="17" t="s">
        <v>1101</v>
      </c>
      <c r="DH433" s="138"/>
      <c r="DI433" s="126" t="s">
        <v>2588</v>
      </c>
      <c r="DJ433" s="118">
        <v>4</v>
      </c>
      <c r="DK433" s="118" t="s">
        <v>3550</v>
      </c>
      <c r="DL433" s="141"/>
      <c r="DM433" s="17" t="s">
        <v>1393</v>
      </c>
      <c r="DN433" s="139"/>
      <c r="DO433" s="138"/>
      <c r="DP433" s="138"/>
      <c r="DQ433" s="141"/>
      <c r="DR433" s="138"/>
      <c r="DS433" s="138"/>
      <c r="DT433" s="138"/>
      <c r="DU433" s="138"/>
      <c r="DV433" s="138"/>
      <c r="DW433" s="138"/>
      <c r="DX433" s="138"/>
      <c r="DY433" s="140"/>
      <c r="DZ433" s="138"/>
      <c r="EA433" s="138"/>
      <c r="EB433" s="138"/>
      <c r="EC433" s="138"/>
      <c r="ED433" s="141"/>
      <c r="EE433" s="138"/>
      <c r="EF433" s="138"/>
      <c r="EG433" s="138"/>
      <c r="EH433" s="138"/>
      <c r="EI433" s="138"/>
      <c r="EJ433" s="138"/>
      <c r="EK433" s="140"/>
      <c r="EL433" s="127"/>
      <c r="EM433" s="118">
        <v>30</v>
      </c>
      <c r="EN433" s="17">
        <v>5</v>
      </c>
      <c r="EO433" s="141"/>
      <c r="EP433" s="17">
        <v>21</v>
      </c>
      <c r="EQ433" s="140"/>
      <c r="ER433" s="141"/>
      <c r="ES433" s="138"/>
      <c r="ET433" s="138"/>
      <c r="EU433" s="138"/>
      <c r="EV433" s="138"/>
      <c r="EW433" s="138"/>
      <c r="EX433" s="138"/>
      <c r="EY433" s="138"/>
      <c r="EZ433" s="141"/>
      <c r="FA433" s="138"/>
      <c r="FB433" s="140"/>
      <c r="FC433" s="138"/>
      <c r="FD433" s="138"/>
      <c r="FE433" s="138"/>
      <c r="FF433" s="138"/>
      <c r="FG433" s="138"/>
      <c r="FH433" s="138"/>
      <c r="FI433" s="141"/>
      <c r="FJ433" s="138"/>
      <c r="FK433" s="140"/>
      <c r="FL433" s="138"/>
      <c r="FM433" s="138"/>
      <c r="FN433" s="138"/>
      <c r="FO433" s="138"/>
      <c r="FP433" s="138"/>
      <c r="FQ433" s="138"/>
      <c r="FR433" s="138"/>
      <c r="FS433" s="138"/>
      <c r="FT433" s="138"/>
      <c r="FU433" s="138"/>
      <c r="FV433" s="138"/>
      <c r="FW433" s="138"/>
      <c r="FX433" s="138"/>
      <c r="FY433" s="138"/>
      <c r="FZ433" s="141"/>
      <c r="GA433" s="138"/>
      <c r="GB433" s="137"/>
      <c r="GC433" s="138"/>
      <c r="GD433" s="138"/>
      <c r="GE433" s="138"/>
      <c r="GF433" s="138"/>
      <c r="GG433" s="138"/>
      <c r="GH433" s="141"/>
      <c r="GI433" s="137"/>
      <c r="GJ433" s="138"/>
      <c r="GK433" s="138"/>
      <c r="GL433" s="138"/>
      <c r="GM433" s="138"/>
      <c r="GN433" s="141"/>
      <c r="GO433" s="137"/>
      <c r="GP433" s="138"/>
      <c r="GQ433" s="138"/>
      <c r="GR433" s="138"/>
      <c r="GS433" s="138"/>
      <c r="GT433" s="138"/>
      <c r="GU433" s="141"/>
      <c r="GV433" s="137"/>
      <c r="GW433" s="124"/>
      <c r="GX433" s="124"/>
      <c r="GY433" s="141"/>
      <c r="GZ433" s="140"/>
      <c r="HA433" s="141"/>
      <c r="HB433" s="138"/>
      <c r="HC433" s="140"/>
      <c r="HD433" s="138"/>
      <c r="HE433" s="138"/>
      <c r="HF433" s="138"/>
      <c r="HG433" s="138"/>
      <c r="HH433" s="138"/>
      <c r="HI433" s="138"/>
      <c r="HJ433" s="138"/>
      <c r="HK433" s="138"/>
      <c r="HL433" s="138"/>
      <c r="HM433" s="138"/>
      <c r="HN433" s="138"/>
      <c r="HO433" s="138"/>
      <c r="HP433" s="138"/>
      <c r="HQ433" s="138"/>
      <c r="HR433" s="138"/>
      <c r="HS433" s="141"/>
      <c r="HT433" s="17" t="s">
        <v>3551</v>
      </c>
      <c r="HU433" s="138"/>
      <c r="HV433" s="138"/>
      <c r="HW433" s="138"/>
      <c r="HX433" s="138"/>
      <c r="HY433" s="138"/>
      <c r="HZ433" s="138"/>
      <c r="IA433" s="138"/>
      <c r="IB433" s="138"/>
      <c r="IC433" s="138"/>
      <c r="ID433" s="138"/>
      <c r="IE433" s="138"/>
      <c r="IF433" s="138"/>
      <c r="IG433" s="138"/>
      <c r="IH433" s="138"/>
      <c r="II433" s="138"/>
      <c r="IJ433" s="138"/>
      <c r="IK433" s="138"/>
    </row>
    <row r="434" spans="1:245">
      <c r="A434" s="118">
        <v>428</v>
      </c>
      <c r="B434" s="17" t="s">
        <v>307</v>
      </c>
      <c r="C434" s="17" t="s">
        <v>2037</v>
      </c>
      <c r="D434" s="139" t="s">
        <v>663</v>
      </c>
      <c r="E434" s="124" t="s">
        <v>542</v>
      </c>
      <c r="F434" s="17" t="s">
        <v>2448</v>
      </c>
      <c r="G434" s="17" t="s">
        <v>79</v>
      </c>
      <c r="H434" s="119">
        <v>-17.731774999999999</v>
      </c>
      <c r="I434" s="120">
        <v>-63.135908000000001</v>
      </c>
      <c r="J434" s="17" t="s">
        <v>303</v>
      </c>
      <c r="K434" s="17" t="s">
        <v>176</v>
      </c>
      <c r="L434" s="17" t="s">
        <v>304</v>
      </c>
      <c r="M434" s="121" t="s">
        <v>177</v>
      </c>
      <c r="N434" s="122">
        <v>40</v>
      </c>
      <c r="O434" s="123" t="s">
        <v>78</v>
      </c>
      <c r="P434" s="17" t="s">
        <v>178</v>
      </c>
      <c r="Q434" s="121" t="s">
        <v>179</v>
      </c>
      <c r="R434" s="124">
        <v>0</v>
      </c>
      <c r="S434" s="124">
        <v>3</v>
      </c>
      <c r="T434" s="124">
        <v>0</v>
      </c>
      <c r="U434" s="124">
        <v>0</v>
      </c>
      <c r="V434" s="124">
        <v>0</v>
      </c>
      <c r="W434" s="124">
        <v>2</v>
      </c>
      <c r="X434" s="124">
        <v>2</v>
      </c>
      <c r="Y434" s="125">
        <v>0</v>
      </c>
      <c r="Z434" s="17">
        <v>7</v>
      </c>
      <c r="AA434" s="142"/>
      <c r="AB434" s="127" t="s">
        <v>248</v>
      </c>
      <c r="AC434" s="227" t="s">
        <v>77</v>
      </c>
      <c r="AD434" s="227">
        <v>0</v>
      </c>
      <c r="AE434" s="227" t="s">
        <v>77</v>
      </c>
      <c r="AF434" s="227">
        <v>0</v>
      </c>
      <c r="AG434" s="227" t="s">
        <v>77</v>
      </c>
      <c r="AH434" s="227" t="s">
        <v>188</v>
      </c>
      <c r="AI434" s="227">
        <v>3</v>
      </c>
      <c r="AJ434" s="227" t="s">
        <v>248</v>
      </c>
      <c r="AK434" s="227">
        <v>1</v>
      </c>
      <c r="AL434" s="227" t="s">
        <v>182</v>
      </c>
      <c r="AM434" s="227" t="s">
        <v>77</v>
      </c>
      <c r="AN434" s="227">
        <v>0</v>
      </c>
      <c r="AO434" s="227" t="s">
        <v>77</v>
      </c>
      <c r="AP434" s="227">
        <v>0</v>
      </c>
      <c r="AQ434" s="227" t="s">
        <v>77</v>
      </c>
      <c r="AR434" s="227" t="s">
        <v>77</v>
      </c>
      <c r="AS434" s="227">
        <v>0</v>
      </c>
      <c r="AT434" s="227" t="s">
        <v>77</v>
      </c>
      <c r="AU434" s="227">
        <v>0</v>
      </c>
      <c r="AV434" s="227" t="s">
        <v>77</v>
      </c>
      <c r="AW434" s="227" t="s">
        <v>543</v>
      </c>
      <c r="AX434" s="227">
        <v>2</v>
      </c>
      <c r="AY434" s="227" t="s">
        <v>249</v>
      </c>
      <c r="AZ434" s="227">
        <v>0</v>
      </c>
      <c r="BA434" s="227" t="s">
        <v>182</v>
      </c>
      <c r="BB434" s="227" t="s">
        <v>991</v>
      </c>
      <c r="BC434" s="227">
        <v>2</v>
      </c>
      <c r="BD434" s="227" t="s">
        <v>249</v>
      </c>
      <c r="BE434" s="227">
        <v>0</v>
      </c>
      <c r="BF434" s="227" t="s">
        <v>182</v>
      </c>
      <c r="BG434" s="227">
        <v>0</v>
      </c>
      <c r="BH434" s="227">
        <v>0</v>
      </c>
      <c r="BI434" s="227">
        <v>0</v>
      </c>
      <c r="BJ434" s="227">
        <v>0</v>
      </c>
      <c r="BK434" s="227">
        <v>0</v>
      </c>
      <c r="BL434" s="17">
        <v>7</v>
      </c>
      <c r="BM434" s="142"/>
      <c r="BN434" s="142"/>
      <c r="BO434" s="142"/>
      <c r="BP434" s="143">
        <v>2024</v>
      </c>
      <c r="BQ434" s="126" t="s">
        <v>172</v>
      </c>
      <c r="BR434" s="138"/>
      <c r="BS434" s="138"/>
      <c r="BT434" s="221" t="s">
        <v>3552</v>
      </c>
      <c r="BU434" s="118">
        <v>2</v>
      </c>
      <c r="BV434" s="17">
        <v>0</v>
      </c>
      <c r="BW434" s="17">
        <v>0</v>
      </c>
      <c r="BX434" s="17">
        <v>0</v>
      </c>
      <c r="BY434" s="17">
        <v>0</v>
      </c>
      <c r="BZ434" s="17">
        <v>0</v>
      </c>
      <c r="CA434" s="17"/>
      <c r="CB434" s="17">
        <v>2</v>
      </c>
      <c r="CC434" s="121">
        <v>7</v>
      </c>
      <c r="CD434" s="17"/>
      <c r="CE434" s="118">
        <v>0</v>
      </c>
      <c r="CF434" s="17">
        <v>0</v>
      </c>
      <c r="CG434" s="17">
        <v>0</v>
      </c>
      <c r="CH434" s="17">
        <v>0</v>
      </c>
      <c r="CI434" s="17">
        <v>0</v>
      </c>
      <c r="CJ434" s="17">
        <v>2</v>
      </c>
      <c r="CK434" s="17">
        <v>0</v>
      </c>
      <c r="CL434" s="121">
        <v>2</v>
      </c>
      <c r="CM434" s="17" t="s">
        <v>3553</v>
      </c>
      <c r="CN434" s="17" t="s">
        <v>1588</v>
      </c>
      <c r="CO434" s="17" t="s">
        <v>1486</v>
      </c>
      <c r="CP434" s="17">
        <v>2</v>
      </c>
      <c r="CQ434" s="118">
        <v>0</v>
      </c>
      <c r="CR434" s="17">
        <v>0</v>
      </c>
      <c r="CS434" s="124"/>
      <c r="CT434" s="138"/>
      <c r="CU434" s="138"/>
      <c r="CV434" s="138"/>
      <c r="CW434" s="138"/>
      <c r="CX434" s="138"/>
      <c r="CY434" s="141"/>
      <c r="CZ434" s="140"/>
      <c r="DA434" s="138"/>
      <c r="DB434" s="138"/>
      <c r="DC434" s="141"/>
      <c r="DD434" s="142"/>
      <c r="DE434" s="138"/>
      <c r="DF434" s="137"/>
      <c r="DG434" s="17" t="s">
        <v>1289</v>
      </c>
      <c r="DH434" s="138"/>
      <c r="DI434" s="126" t="s">
        <v>2780</v>
      </c>
      <c r="DJ434" s="118">
        <v>20</v>
      </c>
      <c r="DK434" s="118" t="s">
        <v>3545</v>
      </c>
      <c r="DL434" s="141"/>
      <c r="DM434" s="17" t="s">
        <v>1182</v>
      </c>
      <c r="DN434" s="139"/>
      <c r="DO434" s="138"/>
      <c r="DP434" s="138"/>
      <c r="DQ434" s="141"/>
      <c r="DR434" s="138"/>
      <c r="DS434" s="138"/>
      <c r="DT434" s="138"/>
      <c r="DU434" s="138"/>
      <c r="DV434" s="138"/>
      <c r="DW434" s="138"/>
      <c r="DX434" s="138"/>
      <c r="DY434" s="140"/>
      <c r="DZ434" s="138"/>
      <c r="EA434" s="138"/>
      <c r="EB434" s="138"/>
      <c r="EC434" s="138"/>
      <c r="ED434" s="141"/>
      <c r="EE434" s="138"/>
      <c r="EF434" s="138"/>
      <c r="EG434" s="138"/>
      <c r="EH434" s="138"/>
      <c r="EI434" s="138"/>
      <c r="EJ434" s="138"/>
      <c r="EK434" s="140"/>
      <c r="EL434" s="127"/>
      <c r="EM434" s="118">
        <v>70</v>
      </c>
      <c r="EN434" s="17">
        <v>2</v>
      </c>
      <c r="EO434" s="141"/>
      <c r="EP434" s="17">
        <v>59</v>
      </c>
      <c r="EQ434" s="140"/>
      <c r="ER434" s="141"/>
      <c r="ES434" s="138"/>
      <c r="ET434" s="138"/>
      <c r="EU434" s="138"/>
      <c r="EV434" s="138"/>
      <c r="EW434" s="138"/>
      <c r="EX434" s="138"/>
      <c r="EY434" s="138"/>
      <c r="EZ434" s="141"/>
      <c r="FA434" s="138"/>
      <c r="FB434" s="140"/>
      <c r="FC434" s="138"/>
      <c r="FD434" s="138"/>
      <c r="FE434" s="138"/>
      <c r="FF434" s="138"/>
      <c r="FG434" s="138"/>
      <c r="FH434" s="138"/>
      <c r="FI434" s="141"/>
      <c r="FJ434" s="138"/>
      <c r="FK434" s="140"/>
      <c r="FL434" s="138"/>
      <c r="FM434" s="138"/>
      <c r="FN434" s="138"/>
      <c r="FO434" s="138"/>
      <c r="FP434" s="138"/>
      <c r="FQ434" s="138"/>
      <c r="FR434" s="138"/>
      <c r="FS434" s="138"/>
      <c r="FT434" s="138"/>
      <c r="FU434" s="138"/>
      <c r="FV434" s="138"/>
      <c r="FW434" s="138"/>
      <c r="FX434" s="138"/>
      <c r="FY434" s="138"/>
      <c r="FZ434" s="141"/>
      <c r="GA434" s="138"/>
      <c r="GB434" s="137"/>
      <c r="GC434" s="138"/>
      <c r="GD434" s="138"/>
      <c r="GE434" s="138"/>
      <c r="GF434" s="138"/>
      <c r="GG434" s="138"/>
      <c r="GH434" s="141"/>
      <c r="GI434" s="137"/>
      <c r="GJ434" s="138"/>
      <c r="GK434" s="138"/>
      <c r="GL434" s="138"/>
      <c r="GM434" s="138"/>
      <c r="GN434" s="141"/>
      <c r="GO434" s="137"/>
      <c r="GP434" s="138"/>
      <c r="GQ434" s="138"/>
      <c r="GR434" s="138"/>
      <c r="GS434" s="138"/>
      <c r="GT434" s="138"/>
      <c r="GU434" s="141"/>
      <c r="GV434" s="137"/>
      <c r="GW434" s="124"/>
      <c r="GX434" s="124"/>
      <c r="GY434" s="141"/>
      <c r="GZ434" s="140"/>
      <c r="HA434" s="141"/>
      <c r="HB434" s="138"/>
      <c r="HC434" s="140"/>
      <c r="HD434" s="138"/>
      <c r="HE434" s="138"/>
      <c r="HF434" s="138"/>
      <c r="HG434" s="138"/>
      <c r="HH434" s="138"/>
      <c r="HI434" s="138"/>
      <c r="HJ434" s="138"/>
      <c r="HK434" s="138"/>
      <c r="HL434" s="138"/>
      <c r="HM434" s="138"/>
      <c r="HN434" s="138"/>
      <c r="HO434" s="138"/>
      <c r="HP434" s="138"/>
      <c r="HQ434" s="138"/>
      <c r="HR434" s="138"/>
      <c r="HS434" s="141"/>
      <c r="HT434" s="17" t="s">
        <v>3546</v>
      </c>
      <c r="HU434" s="138"/>
      <c r="HV434" s="138"/>
      <c r="HW434" s="138"/>
      <c r="HX434" s="138"/>
      <c r="HY434" s="138"/>
      <c r="HZ434" s="138"/>
      <c r="IA434" s="138"/>
      <c r="IB434" s="138"/>
      <c r="IC434" s="138"/>
      <c r="ID434" s="138"/>
      <c r="IE434" s="138"/>
      <c r="IF434" s="138"/>
      <c r="IG434" s="138"/>
      <c r="IH434" s="138"/>
      <c r="II434" s="138"/>
      <c r="IJ434" s="138"/>
      <c r="IK434" s="138"/>
    </row>
    <row r="435" spans="1:245">
      <c r="A435" s="118">
        <v>429</v>
      </c>
      <c r="B435" s="17" t="s">
        <v>2449</v>
      </c>
      <c r="C435" s="17">
        <v>0</v>
      </c>
      <c r="D435" s="139" t="s">
        <v>663</v>
      </c>
      <c r="E435" s="124" t="s">
        <v>1760</v>
      </c>
      <c r="F435" s="17" t="s">
        <v>2450</v>
      </c>
      <c r="G435" s="17" t="s">
        <v>79</v>
      </c>
      <c r="H435" s="119">
        <v>-21.268587</v>
      </c>
      <c r="I435" s="120">
        <v>-63.415199999999999</v>
      </c>
      <c r="J435" s="17" t="s">
        <v>310</v>
      </c>
      <c r="K435" s="17" t="s">
        <v>2451</v>
      </c>
      <c r="L435" s="17" t="s">
        <v>311</v>
      </c>
      <c r="M435" s="121" t="s">
        <v>215</v>
      </c>
      <c r="N435" s="122">
        <v>40</v>
      </c>
      <c r="O435" s="123" t="s">
        <v>78</v>
      </c>
      <c r="P435" s="17" t="s">
        <v>202</v>
      </c>
      <c r="Q435" s="121" t="s">
        <v>179</v>
      </c>
      <c r="R435" s="124">
        <v>0</v>
      </c>
      <c r="S435" s="124">
        <v>3</v>
      </c>
      <c r="T435" s="124">
        <v>0</v>
      </c>
      <c r="U435" s="124">
        <v>0</v>
      </c>
      <c r="V435" s="124">
        <v>3</v>
      </c>
      <c r="W435" s="124">
        <v>2</v>
      </c>
      <c r="X435" s="124">
        <v>0</v>
      </c>
      <c r="Y435" s="125">
        <v>0</v>
      </c>
      <c r="Z435" s="17">
        <v>8</v>
      </c>
      <c r="AA435" s="142"/>
      <c r="AB435" s="127" t="s">
        <v>2144</v>
      </c>
      <c r="AC435" s="227" t="s">
        <v>77</v>
      </c>
      <c r="AD435" s="227">
        <v>0</v>
      </c>
      <c r="AE435" s="227" t="s">
        <v>77</v>
      </c>
      <c r="AF435" s="227">
        <v>0</v>
      </c>
      <c r="AG435" s="227" t="s">
        <v>77</v>
      </c>
      <c r="AH435" s="227" t="s">
        <v>1079</v>
      </c>
      <c r="AI435" s="227">
        <v>3</v>
      </c>
      <c r="AJ435" s="227" t="s">
        <v>2144</v>
      </c>
      <c r="AK435" s="227">
        <v>1</v>
      </c>
      <c r="AL435" s="227" t="s">
        <v>206</v>
      </c>
      <c r="AM435" s="227" t="s">
        <v>77</v>
      </c>
      <c r="AN435" s="227">
        <v>0</v>
      </c>
      <c r="AO435" s="227" t="s">
        <v>77</v>
      </c>
      <c r="AP435" s="227">
        <v>0</v>
      </c>
      <c r="AQ435" s="227" t="s">
        <v>77</v>
      </c>
      <c r="AR435" s="227" t="s">
        <v>198</v>
      </c>
      <c r="AS435" s="227">
        <v>3</v>
      </c>
      <c r="AT435" s="227" t="s">
        <v>2145</v>
      </c>
      <c r="AU435" s="227">
        <v>0</v>
      </c>
      <c r="AV435" s="227" t="s">
        <v>206</v>
      </c>
      <c r="AW435" s="227" t="s">
        <v>242</v>
      </c>
      <c r="AX435" s="227">
        <v>2</v>
      </c>
      <c r="AY435" s="227" t="s">
        <v>2145</v>
      </c>
      <c r="AZ435" s="227">
        <v>0</v>
      </c>
      <c r="BA435" s="227" t="s">
        <v>206</v>
      </c>
      <c r="BB435" s="227" t="s">
        <v>77</v>
      </c>
      <c r="BC435" s="227">
        <v>0</v>
      </c>
      <c r="BD435" s="227" t="s">
        <v>77</v>
      </c>
      <c r="BE435" s="227">
        <v>0</v>
      </c>
      <c r="BF435" s="227" t="s">
        <v>77</v>
      </c>
      <c r="BG435" s="227">
        <v>0</v>
      </c>
      <c r="BH435" s="227">
        <v>0</v>
      </c>
      <c r="BI435" s="227">
        <v>0</v>
      </c>
      <c r="BJ435" s="227">
        <v>0</v>
      </c>
      <c r="BK435" s="227">
        <v>0</v>
      </c>
      <c r="BL435" s="17">
        <v>8</v>
      </c>
      <c r="BM435" s="142"/>
      <c r="BN435" s="142"/>
      <c r="BO435" s="142"/>
      <c r="BP435" s="143">
        <v>2024</v>
      </c>
      <c r="BQ435" s="126" t="s">
        <v>172</v>
      </c>
      <c r="BR435" s="138"/>
      <c r="BS435" s="138"/>
      <c r="BT435" s="221" t="s">
        <v>3554</v>
      </c>
      <c r="BU435" s="118">
        <v>0</v>
      </c>
      <c r="BV435" s="17">
        <v>1</v>
      </c>
      <c r="BW435" s="17">
        <v>1</v>
      </c>
      <c r="BX435" s="17">
        <v>0</v>
      </c>
      <c r="BY435" s="17">
        <v>0</v>
      </c>
      <c r="BZ435" s="17">
        <v>0</v>
      </c>
      <c r="CA435" s="17"/>
      <c r="CB435" s="17">
        <v>2</v>
      </c>
      <c r="CC435" s="121">
        <v>8</v>
      </c>
      <c r="CD435" s="17"/>
      <c r="CE435" s="118">
        <v>0</v>
      </c>
      <c r="CF435" s="17">
        <v>0</v>
      </c>
      <c r="CG435" s="17">
        <v>1</v>
      </c>
      <c r="CH435" s="17">
        <v>0</v>
      </c>
      <c r="CI435" s="17">
        <v>0</v>
      </c>
      <c r="CJ435" s="17">
        <v>1</v>
      </c>
      <c r="CK435" s="17">
        <v>0</v>
      </c>
      <c r="CL435" s="121">
        <v>2</v>
      </c>
      <c r="CM435" s="17" t="s">
        <v>3555</v>
      </c>
      <c r="CN435" s="17" t="s">
        <v>3043</v>
      </c>
      <c r="CO435" s="17" t="s">
        <v>3556</v>
      </c>
      <c r="CP435" s="17">
        <v>1</v>
      </c>
      <c r="CQ435" s="118">
        <v>1</v>
      </c>
      <c r="CR435" s="17">
        <v>0</v>
      </c>
      <c r="CS435" s="124" t="s">
        <v>676</v>
      </c>
      <c r="CT435" s="138"/>
      <c r="CU435" s="138"/>
      <c r="CV435" s="138"/>
      <c r="CW435" s="138"/>
      <c r="CX435" s="138"/>
      <c r="CY435" s="141"/>
      <c r="CZ435" s="140"/>
      <c r="DA435" s="138"/>
      <c r="DB435" s="138"/>
      <c r="DC435" s="141"/>
      <c r="DD435" s="142"/>
      <c r="DE435" s="138"/>
      <c r="DF435" s="137"/>
      <c r="DG435" s="17" t="s">
        <v>2920</v>
      </c>
      <c r="DH435" s="138"/>
      <c r="DI435" s="126" t="s">
        <v>2651</v>
      </c>
      <c r="DJ435" s="118">
        <v>28</v>
      </c>
      <c r="DK435" s="118" t="s">
        <v>3557</v>
      </c>
      <c r="DL435" s="141"/>
      <c r="DM435" s="17" t="s">
        <v>1351</v>
      </c>
      <c r="DN435" s="139"/>
      <c r="DO435" s="138"/>
      <c r="DP435" s="138"/>
      <c r="DQ435" s="141"/>
      <c r="DR435" s="138"/>
      <c r="DS435" s="138"/>
      <c r="DT435" s="138"/>
      <c r="DU435" s="138"/>
      <c r="DV435" s="138"/>
      <c r="DW435" s="138"/>
      <c r="DX435" s="138"/>
      <c r="DY435" s="140"/>
      <c r="DZ435" s="138"/>
      <c r="EA435" s="138"/>
      <c r="EB435" s="138"/>
      <c r="EC435" s="138"/>
      <c r="ED435" s="141"/>
      <c r="EE435" s="138"/>
      <c r="EF435" s="138"/>
      <c r="EG435" s="138"/>
      <c r="EH435" s="138"/>
      <c r="EI435" s="138"/>
      <c r="EJ435" s="138"/>
      <c r="EK435" s="140"/>
      <c r="EL435" s="127"/>
      <c r="EM435" s="118">
        <v>70</v>
      </c>
      <c r="EN435" s="17">
        <v>2</v>
      </c>
      <c r="EO435" s="141"/>
      <c r="EP435" s="17">
        <v>59</v>
      </c>
      <c r="EQ435" s="140"/>
      <c r="ER435" s="141"/>
      <c r="ES435" s="138"/>
      <c r="ET435" s="138"/>
      <c r="EU435" s="138"/>
      <c r="EV435" s="138"/>
      <c r="EW435" s="138"/>
      <c r="EX435" s="138"/>
      <c r="EY435" s="138"/>
      <c r="EZ435" s="141"/>
      <c r="FA435" s="138"/>
      <c r="FB435" s="140"/>
      <c r="FC435" s="138"/>
      <c r="FD435" s="138"/>
      <c r="FE435" s="138"/>
      <c r="FF435" s="138"/>
      <c r="FG435" s="138"/>
      <c r="FH435" s="138"/>
      <c r="FI435" s="141"/>
      <c r="FJ435" s="138"/>
      <c r="FK435" s="140"/>
      <c r="FL435" s="138"/>
      <c r="FM435" s="138"/>
      <c r="FN435" s="138"/>
      <c r="FO435" s="138"/>
      <c r="FP435" s="138"/>
      <c r="FQ435" s="138"/>
      <c r="FR435" s="138"/>
      <c r="FS435" s="138"/>
      <c r="FT435" s="138"/>
      <c r="FU435" s="138"/>
      <c r="FV435" s="138"/>
      <c r="FW435" s="138"/>
      <c r="FX435" s="138"/>
      <c r="FY435" s="138"/>
      <c r="FZ435" s="141"/>
      <c r="GA435" s="138"/>
      <c r="GB435" s="137"/>
      <c r="GC435" s="138"/>
      <c r="GD435" s="138"/>
      <c r="GE435" s="138"/>
      <c r="GF435" s="138"/>
      <c r="GG435" s="138"/>
      <c r="GH435" s="141"/>
      <c r="GI435" s="137"/>
      <c r="GJ435" s="138"/>
      <c r="GK435" s="138"/>
      <c r="GL435" s="138"/>
      <c r="GM435" s="138"/>
      <c r="GN435" s="141"/>
      <c r="GO435" s="137"/>
      <c r="GP435" s="138"/>
      <c r="GQ435" s="138"/>
      <c r="GR435" s="138"/>
      <c r="GS435" s="138"/>
      <c r="GT435" s="138"/>
      <c r="GU435" s="141"/>
      <c r="GV435" s="137"/>
      <c r="GW435" s="124"/>
      <c r="GX435" s="124"/>
      <c r="GY435" s="141"/>
      <c r="GZ435" s="140"/>
      <c r="HA435" s="141"/>
      <c r="HB435" s="138"/>
      <c r="HC435" s="140"/>
      <c r="HD435" s="138"/>
      <c r="HE435" s="138"/>
      <c r="HF435" s="138"/>
      <c r="HG435" s="138"/>
      <c r="HH435" s="138"/>
      <c r="HI435" s="138"/>
      <c r="HJ435" s="138"/>
      <c r="HK435" s="138"/>
      <c r="HL435" s="138"/>
      <c r="HM435" s="138"/>
      <c r="HN435" s="138"/>
      <c r="HO435" s="138"/>
      <c r="HP435" s="138"/>
      <c r="HQ435" s="138"/>
      <c r="HR435" s="138"/>
      <c r="HS435" s="141"/>
      <c r="HT435" s="17" t="s">
        <v>3558</v>
      </c>
      <c r="HU435" s="138"/>
      <c r="HV435" s="138"/>
      <c r="HW435" s="138"/>
      <c r="HX435" s="138"/>
      <c r="HY435" s="138"/>
      <c r="HZ435" s="138"/>
      <c r="IA435" s="138"/>
      <c r="IB435" s="138"/>
      <c r="IC435" s="138"/>
      <c r="ID435" s="138"/>
      <c r="IE435" s="138"/>
      <c r="IF435" s="138"/>
      <c r="IG435" s="138"/>
      <c r="IH435" s="138"/>
      <c r="II435" s="138"/>
      <c r="IJ435" s="138"/>
      <c r="IK435" s="138"/>
    </row>
    <row r="436" spans="1:245">
      <c r="A436" s="118">
        <v>430</v>
      </c>
      <c r="B436" s="17" t="s">
        <v>319</v>
      </c>
      <c r="C436" s="17">
        <v>0</v>
      </c>
      <c r="D436" s="139" t="s">
        <v>663</v>
      </c>
      <c r="E436" s="124" t="s">
        <v>1738</v>
      </c>
      <c r="F436" s="17" t="s">
        <v>2452</v>
      </c>
      <c r="G436" s="17" t="s">
        <v>79</v>
      </c>
      <c r="H436" s="119">
        <v>-14.843882000000001</v>
      </c>
      <c r="I436" s="120">
        <v>-64.911260999999996</v>
      </c>
      <c r="J436" s="17" t="s">
        <v>303</v>
      </c>
      <c r="K436" s="17" t="s">
        <v>2442</v>
      </c>
      <c r="L436" s="17" t="s">
        <v>2443</v>
      </c>
      <c r="M436" s="121" t="s">
        <v>832</v>
      </c>
      <c r="N436" s="122">
        <v>40</v>
      </c>
      <c r="O436" s="123" t="s">
        <v>78</v>
      </c>
      <c r="P436" s="17" t="s">
        <v>178</v>
      </c>
      <c r="Q436" s="121" t="s">
        <v>179</v>
      </c>
      <c r="R436" s="124">
        <v>3</v>
      </c>
      <c r="S436" s="124">
        <v>3</v>
      </c>
      <c r="T436" s="124">
        <v>0</v>
      </c>
      <c r="U436" s="124">
        <v>0</v>
      </c>
      <c r="V436" s="124">
        <v>3</v>
      </c>
      <c r="W436" s="124">
        <v>2</v>
      </c>
      <c r="X436" s="124">
        <v>3</v>
      </c>
      <c r="Y436" s="125">
        <v>0</v>
      </c>
      <c r="Z436" s="17">
        <v>14</v>
      </c>
      <c r="AA436" s="142"/>
      <c r="AB436" s="127" t="s">
        <v>309</v>
      </c>
      <c r="AC436" s="227" t="s">
        <v>212</v>
      </c>
      <c r="AD436" s="227">
        <v>3</v>
      </c>
      <c r="AE436" s="227" t="s">
        <v>254</v>
      </c>
      <c r="AF436" s="227">
        <v>1</v>
      </c>
      <c r="AG436" s="227" t="s">
        <v>193</v>
      </c>
      <c r="AH436" s="227" t="s">
        <v>232</v>
      </c>
      <c r="AI436" s="227">
        <v>3</v>
      </c>
      <c r="AJ436" s="227" t="s">
        <v>184</v>
      </c>
      <c r="AK436" s="227">
        <v>1</v>
      </c>
      <c r="AL436" s="227" t="s">
        <v>195</v>
      </c>
      <c r="AM436" s="227" t="s">
        <v>77</v>
      </c>
      <c r="AN436" s="227">
        <v>0</v>
      </c>
      <c r="AO436" s="227" t="s">
        <v>77</v>
      </c>
      <c r="AP436" s="227">
        <v>0</v>
      </c>
      <c r="AQ436" s="227" t="s">
        <v>77</v>
      </c>
      <c r="AR436" s="227" t="s">
        <v>198</v>
      </c>
      <c r="AS436" s="227">
        <v>3</v>
      </c>
      <c r="AT436" s="227" t="s">
        <v>255</v>
      </c>
      <c r="AU436" s="227">
        <v>0</v>
      </c>
      <c r="AV436" s="227" t="s">
        <v>236</v>
      </c>
      <c r="AW436" s="227" t="s">
        <v>825</v>
      </c>
      <c r="AX436" s="227">
        <v>2</v>
      </c>
      <c r="AY436" s="227" t="s">
        <v>255</v>
      </c>
      <c r="AZ436" s="227">
        <v>0</v>
      </c>
      <c r="BA436" s="227" t="s">
        <v>236</v>
      </c>
      <c r="BB436" s="227" t="s">
        <v>930</v>
      </c>
      <c r="BC436" s="227">
        <v>3</v>
      </c>
      <c r="BD436" s="227" t="s">
        <v>255</v>
      </c>
      <c r="BE436" s="227">
        <v>0</v>
      </c>
      <c r="BF436" s="227" t="s">
        <v>189</v>
      </c>
      <c r="BG436" s="227">
        <v>0</v>
      </c>
      <c r="BH436" s="227">
        <v>0</v>
      </c>
      <c r="BI436" s="227">
        <v>0</v>
      </c>
      <c r="BJ436" s="227">
        <v>0</v>
      </c>
      <c r="BK436" s="227">
        <v>0</v>
      </c>
      <c r="BL436" s="17">
        <v>14</v>
      </c>
      <c r="BM436" s="142"/>
      <c r="BN436" s="142"/>
      <c r="BO436" s="142"/>
      <c r="BP436" s="143">
        <v>2024</v>
      </c>
      <c r="BQ436" s="126" t="s">
        <v>171</v>
      </c>
      <c r="BR436" s="138"/>
      <c r="BS436" s="138"/>
      <c r="BT436" s="221" t="s">
        <v>3559</v>
      </c>
      <c r="BU436" s="118">
        <v>2</v>
      </c>
      <c r="BV436" s="17">
        <v>0</v>
      </c>
      <c r="BW436" s="17">
        <v>1</v>
      </c>
      <c r="BX436" s="17">
        <v>0</v>
      </c>
      <c r="BY436" s="17">
        <v>0</v>
      </c>
      <c r="BZ436" s="17">
        <v>1</v>
      </c>
      <c r="CA436" s="17"/>
      <c r="CB436" s="17">
        <v>4</v>
      </c>
      <c r="CC436" s="121">
        <v>14</v>
      </c>
      <c r="CD436" s="17"/>
      <c r="CE436" s="118">
        <v>0</v>
      </c>
      <c r="CF436" s="17">
        <v>0</v>
      </c>
      <c r="CG436" s="17">
        <v>1</v>
      </c>
      <c r="CH436" s="17">
        <v>0</v>
      </c>
      <c r="CI436" s="17">
        <v>0</v>
      </c>
      <c r="CJ436" s="17">
        <v>1</v>
      </c>
      <c r="CK436" s="17">
        <v>0</v>
      </c>
      <c r="CL436" s="121">
        <v>2</v>
      </c>
      <c r="CM436" s="17" t="s">
        <v>3560</v>
      </c>
      <c r="CN436" s="17" t="s">
        <v>3189</v>
      </c>
      <c r="CO436" s="17" t="s">
        <v>3140</v>
      </c>
      <c r="CP436" s="17">
        <v>1</v>
      </c>
      <c r="CQ436" s="118">
        <v>0</v>
      </c>
      <c r="CR436" s="17">
        <v>1</v>
      </c>
      <c r="CS436" s="124"/>
      <c r="CT436" s="138" t="s">
        <v>677</v>
      </c>
      <c r="CU436" s="138"/>
      <c r="CV436" s="138"/>
      <c r="CW436" s="138"/>
      <c r="CX436" s="138"/>
      <c r="CY436" s="141"/>
      <c r="CZ436" s="140"/>
      <c r="DA436" s="138"/>
      <c r="DB436" s="138"/>
      <c r="DC436" s="141"/>
      <c r="DD436" s="142"/>
      <c r="DE436" s="138"/>
      <c r="DF436" s="137"/>
      <c r="DG436" s="17" t="s">
        <v>3114</v>
      </c>
      <c r="DH436" s="138"/>
      <c r="DI436" s="126" t="s">
        <v>3122</v>
      </c>
      <c r="DJ436" s="118">
        <v>11</v>
      </c>
      <c r="DK436" s="118" t="s">
        <v>3222</v>
      </c>
      <c r="DL436" s="141"/>
      <c r="DM436" s="17" t="s">
        <v>1351</v>
      </c>
      <c r="DN436" s="139"/>
      <c r="DO436" s="138"/>
      <c r="DP436" s="138"/>
      <c r="DQ436" s="141"/>
      <c r="DR436" s="138"/>
      <c r="DS436" s="138"/>
      <c r="DT436" s="138"/>
      <c r="DU436" s="138"/>
      <c r="DV436" s="138"/>
      <c r="DW436" s="138"/>
      <c r="DX436" s="138"/>
      <c r="DY436" s="140"/>
      <c r="DZ436" s="138"/>
      <c r="EA436" s="138"/>
      <c r="EB436" s="138"/>
      <c r="EC436" s="138"/>
      <c r="ED436" s="141"/>
      <c r="EE436" s="138"/>
      <c r="EF436" s="138"/>
      <c r="EG436" s="138"/>
      <c r="EH436" s="138"/>
      <c r="EI436" s="138"/>
      <c r="EJ436" s="138"/>
      <c r="EK436" s="140"/>
      <c r="EL436" s="127"/>
      <c r="EM436" s="118">
        <v>70</v>
      </c>
      <c r="EN436" s="17">
        <v>4</v>
      </c>
      <c r="EO436" s="141"/>
      <c r="EP436" s="17">
        <v>59</v>
      </c>
      <c r="EQ436" s="140"/>
      <c r="ER436" s="141"/>
      <c r="ES436" s="138"/>
      <c r="ET436" s="138"/>
      <c r="EU436" s="138"/>
      <c r="EV436" s="138"/>
      <c r="EW436" s="138"/>
      <c r="EX436" s="138"/>
      <c r="EY436" s="138"/>
      <c r="EZ436" s="141"/>
      <c r="FA436" s="138"/>
      <c r="FB436" s="140"/>
      <c r="FC436" s="138"/>
      <c r="FD436" s="138"/>
      <c r="FE436" s="138"/>
      <c r="FF436" s="138"/>
      <c r="FG436" s="138"/>
      <c r="FH436" s="138"/>
      <c r="FI436" s="141"/>
      <c r="FJ436" s="138"/>
      <c r="FK436" s="140"/>
      <c r="FL436" s="138"/>
      <c r="FM436" s="138"/>
      <c r="FN436" s="138"/>
      <c r="FO436" s="138"/>
      <c r="FP436" s="138"/>
      <c r="FQ436" s="138"/>
      <c r="FR436" s="138"/>
      <c r="FS436" s="138"/>
      <c r="FT436" s="138"/>
      <c r="FU436" s="138"/>
      <c r="FV436" s="138"/>
      <c r="FW436" s="138"/>
      <c r="FX436" s="138"/>
      <c r="FY436" s="138"/>
      <c r="FZ436" s="141"/>
      <c r="GA436" s="138"/>
      <c r="GB436" s="137"/>
      <c r="GC436" s="138"/>
      <c r="GD436" s="138"/>
      <c r="GE436" s="138"/>
      <c r="GF436" s="138"/>
      <c r="GG436" s="138"/>
      <c r="GH436" s="141"/>
      <c r="GI436" s="137"/>
      <c r="GJ436" s="138"/>
      <c r="GK436" s="138"/>
      <c r="GL436" s="138"/>
      <c r="GM436" s="138"/>
      <c r="GN436" s="141"/>
      <c r="GO436" s="137"/>
      <c r="GP436" s="138"/>
      <c r="GQ436" s="138"/>
      <c r="GR436" s="138"/>
      <c r="GS436" s="138"/>
      <c r="GT436" s="138"/>
      <c r="GU436" s="141"/>
      <c r="GV436" s="137"/>
      <c r="GW436" s="124"/>
      <c r="GX436" s="124"/>
      <c r="GY436" s="141"/>
      <c r="GZ436" s="140"/>
      <c r="HA436" s="141"/>
      <c r="HB436" s="138"/>
      <c r="HC436" s="140"/>
      <c r="HD436" s="138"/>
      <c r="HE436" s="138"/>
      <c r="HF436" s="138"/>
      <c r="HG436" s="138"/>
      <c r="HH436" s="138"/>
      <c r="HI436" s="138"/>
      <c r="HJ436" s="138"/>
      <c r="HK436" s="138"/>
      <c r="HL436" s="138"/>
      <c r="HM436" s="138"/>
      <c r="HN436" s="138"/>
      <c r="HO436" s="138"/>
      <c r="HP436" s="138"/>
      <c r="HQ436" s="138"/>
      <c r="HR436" s="138"/>
      <c r="HS436" s="141"/>
      <c r="HT436" s="17" t="s">
        <v>3561</v>
      </c>
      <c r="HU436" s="138"/>
      <c r="HV436" s="138"/>
      <c r="HW436" s="138"/>
      <c r="HX436" s="138"/>
      <c r="HY436" s="138"/>
      <c r="HZ436" s="138"/>
      <c r="IA436" s="138"/>
      <c r="IB436" s="138"/>
      <c r="IC436" s="138"/>
      <c r="ID436" s="138"/>
      <c r="IE436" s="138"/>
      <c r="IF436" s="138"/>
      <c r="IG436" s="138"/>
      <c r="IH436" s="138"/>
      <c r="II436" s="138"/>
      <c r="IJ436" s="138"/>
      <c r="IK436" s="138"/>
    </row>
    <row r="437" spans="1:245">
      <c r="A437" s="118">
        <v>431</v>
      </c>
      <c r="B437" s="17" t="s">
        <v>670</v>
      </c>
      <c r="C437" s="17">
        <v>0</v>
      </c>
      <c r="D437" s="139" t="s">
        <v>663</v>
      </c>
      <c r="E437" s="124" t="s">
        <v>1904</v>
      </c>
      <c r="F437" s="17" t="s">
        <v>2453</v>
      </c>
      <c r="G437" s="17" t="s">
        <v>79</v>
      </c>
      <c r="H437" s="119">
        <v>-17.46294</v>
      </c>
      <c r="I437" s="120">
        <v>-66.107640000000004</v>
      </c>
      <c r="J437" s="17" t="s">
        <v>303</v>
      </c>
      <c r="K437" s="17" t="s">
        <v>201</v>
      </c>
      <c r="L437" s="17" t="s">
        <v>312</v>
      </c>
      <c r="M437" s="121" t="s">
        <v>201</v>
      </c>
      <c r="N437" s="122">
        <v>6</v>
      </c>
      <c r="O437" s="123" t="s">
        <v>610</v>
      </c>
      <c r="P437" s="17" t="s">
        <v>202</v>
      </c>
      <c r="Q437" s="121" t="s">
        <v>179</v>
      </c>
      <c r="R437" s="124">
        <v>0</v>
      </c>
      <c r="S437" s="124">
        <v>0</v>
      </c>
      <c r="T437" s="124">
        <v>3</v>
      </c>
      <c r="U437" s="124">
        <v>0</v>
      </c>
      <c r="V437" s="124">
        <v>3</v>
      </c>
      <c r="W437" s="124">
        <v>3</v>
      </c>
      <c r="X437" s="124">
        <v>3</v>
      </c>
      <c r="Y437" s="125">
        <v>0</v>
      </c>
      <c r="Z437" s="17">
        <v>12</v>
      </c>
      <c r="AA437" s="142"/>
      <c r="AB437" s="127" t="s">
        <v>203</v>
      </c>
      <c r="AC437" s="227" t="s">
        <v>204</v>
      </c>
      <c r="AD437" s="227">
        <v>3</v>
      </c>
      <c r="AE437" s="227" t="s">
        <v>205</v>
      </c>
      <c r="AF437" s="227">
        <v>1</v>
      </c>
      <c r="AG437" s="227" t="s">
        <v>236</v>
      </c>
      <c r="AH437" s="227" t="s">
        <v>207</v>
      </c>
      <c r="AI437" s="227">
        <v>0</v>
      </c>
      <c r="AJ437" s="227" t="s">
        <v>208</v>
      </c>
      <c r="AK437" s="227">
        <v>0</v>
      </c>
      <c r="AL437" s="227" t="s">
        <v>236</v>
      </c>
      <c r="AM437" s="227" t="s">
        <v>77</v>
      </c>
      <c r="AN437" s="227">
        <v>0</v>
      </c>
      <c r="AO437" s="227" t="s">
        <v>77</v>
      </c>
      <c r="AP437" s="227">
        <v>0</v>
      </c>
      <c r="AQ437" s="227" t="s">
        <v>77</v>
      </c>
      <c r="AR437" s="227" t="s">
        <v>198</v>
      </c>
      <c r="AS437" s="227">
        <v>3</v>
      </c>
      <c r="AT437" s="227" t="s">
        <v>210</v>
      </c>
      <c r="AU437" s="227">
        <v>1</v>
      </c>
      <c r="AV437" s="227" t="s">
        <v>236</v>
      </c>
      <c r="AW437" s="227" t="s">
        <v>186</v>
      </c>
      <c r="AX437" s="227">
        <v>3</v>
      </c>
      <c r="AY437" s="227" t="s">
        <v>230</v>
      </c>
      <c r="AZ437" s="227">
        <v>0</v>
      </c>
      <c r="BA437" s="227" t="s">
        <v>236</v>
      </c>
      <c r="BB437" s="227" t="s">
        <v>675</v>
      </c>
      <c r="BC437" s="227">
        <v>3</v>
      </c>
      <c r="BD437" s="227" t="s">
        <v>230</v>
      </c>
      <c r="BE437" s="227">
        <v>0</v>
      </c>
      <c r="BF437" s="227" t="s">
        <v>236</v>
      </c>
      <c r="BG437" s="227">
        <v>0</v>
      </c>
      <c r="BH437" s="227">
        <v>0</v>
      </c>
      <c r="BI437" s="227">
        <v>0</v>
      </c>
      <c r="BJ437" s="227">
        <v>0</v>
      </c>
      <c r="BK437" s="227">
        <v>0</v>
      </c>
      <c r="BL437" s="17">
        <v>12</v>
      </c>
      <c r="BM437" s="142"/>
      <c r="BN437" s="142"/>
      <c r="BO437" s="142"/>
      <c r="BP437" s="143">
        <v>2024</v>
      </c>
      <c r="BQ437" s="126" t="s">
        <v>171</v>
      </c>
      <c r="BR437" s="138"/>
      <c r="BS437" s="138"/>
      <c r="BT437" s="221" t="s">
        <v>2836</v>
      </c>
      <c r="BU437" s="118">
        <v>0</v>
      </c>
      <c r="BV437" s="17">
        <v>3</v>
      </c>
      <c r="BW437" s="17">
        <v>0</v>
      </c>
      <c r="BX437" s="17">
        <v>0</v>
      </c>
      <c r="BY437" s="17">
        <v>0</v>
      </c>
      <c r="BZ437" s="17">
        <v>0</v>
      </c>
      <c r="CA437" s="17"/>
      <c r="CB437" s="17">
        <v>3</v>
      </c>
      <c r="CC437" s="121">
        <v>12</v>
      </c>
      <c r="CD437" s="17"/>
      <c r="CE437" s="118">
        <v>0</v>
      </c>
      <c r="CF437" s="17">
        <v>0</v>
      </c>
      <c r="CG437" s="17">
        <v>0</v>
      </c>
      <c r="CH437" s="17">
        <v>0</v>
      </c>
      <c r="CI437" s="17">
        <v>0</v>
      </c>
      <c r="CJ437" s="17">
        <v>3</v>
      </c>
      <c r="CK437" s="17">
        <v>0</v>
      </c>
      <c r="CL437" s="121">
        <v>3</v>
      </c>
      <c r="CM437" s="17" t="s">
        <v>2837</v>
      </c>
      <c r="CN437" s="17" t="s">
        <v>1124</v>
      </c>
      <c r="CO437" s="17" t="s">
        <v>1125</v>
      </c>
      <c r="CP437" s="17">
        <v>12</v>
      </c>
      <c r="CQ437" s="118">
        <v>1</v>
      </c>
      <c r="CR437" s="17">
        <v>0</v>
      </c>
      <c r="CS437" s="124" t="s">
        <v>676</v>
      </c>
      <c r="CT437" s="138"/>
      <c r="CU437" s="138"/>
      <c r="CV437" s="138"/>
      <c r="CW437" s="138"/>
      <c r="CX437" s="138"/>
      <c r="CY437" s="141"/>
      <c r="CZ437" s="140"/>
      <c r="DA437" s="138"/>
      <c r="DB437" s="138"/>
      <c r="DC437" s="141"/>
      <c r="DD437" s="142"/>
      <c r="DE437" s="138"/>
      <c r="DF437" s="137"/>
      <c r="DG437" s="17" t="s">
        <v>1289</v>
      </c>
      <c r="DH437" s="138"/>
      <c r="DI437" s="126" t="s">
        <v>2664</v>
      </c>
      <c r="DJ437" s="118">
        <v>31</v>
      </c>
      <c r="DK437" s="118" t="s">
        <v>1155</v>
      </c>
      <c r="DL437" s="141"/>
      <c r="DM437" s="17" t="s">
        <v>2839</v>
      </c>
      <c r="DN437" s="139"/>
      <c r="DO437" s="138"/>
      <c r="DP437" s="138"/>
      <c r="DQ437" s="141"/>
      <c r="DR437" s="138"/>
      <c r="DS437" s="138"/>
      <c r="DT437" s="138"/>
      <c r="DU437" s="138"/>
      <c r="DV437" s="138"/>
      <c r="DW437" s="138"/>
      <c r="DX437" s="138"/>
      <c r="DY437" s="140"/>
      <c r="DZ437" s="138"/>
      <c r="EA437" s="138"/>
      <c r="EB437" s="138"/>
      <c r="EC437" s="138"/>
      <c r="ED437" s="141"/>
      <c r="EE437" s="138"/>
      <c r="EF437" s="138"/>
      <c r="EG437" s="138"/>
      <c r="EH437" s="138"/>
      <c r="EI437" s="138"/>
      <c r="EJ437" s="138"/>
      <c r="EK437" s="140"/>
      <c r="EL437" s="127"/>
      <c r="EM437" s="118">
        <v>30</v>
      </c>
      <c r="EN437" s="17">
        <v>3</v>
      </c>
      <c r="EO437" s="141"/>
      <c r="EP437" s="17">
        <v>21</v>
      </c>
      <c r="EQ437" s="140"/>
      <c r="ER437" s="141"/>
      <c r="ES437" s="138"/>
      <c r="ET437" s="138"/>
      <c r="EU437" s="138"/>
      <c r="EV437" s="138"/>
      <c r="EW437" s="138"/>
      <c r="EX437" s="138"/>
      <c r="EY437" s="138"/>
      <c r="EZ437" s="141"/>
      <c r="FA437" s="138"/>
      <c r="FB437" s="140"/>
      <c r="FC437" s="138"/>
      <c r="FD437" s="138"/>
      <c r="FE437" s="138"/>
      <c r="FF437" s="138"/>
      <c r="FG437" s="138"/>
      <c r="FH437" s="138"/>
      <c r="FI437" s="141"/>
      <c r="FJ437" s="138"/>
      <c r="FK437" s="140"/>
      <c r="FL437" s="138"/>
      <c r="FM437" s="138"/>
      <c r="FN437" s="138"/>
      <c r="FO437" s="138"/>
      <c r="FP437" s="138"/>
      <c r="FQ437" s="138"/>
      <c r="FR437" s="138"/>
      <c r="FS437" s="138"/>
      <c r="FT437" s="138"/>
      <c r="FU437" s="138"/>
      <c r="FV437" s="138"/>
      <c r="FW437" s="138"/>
      <c r="FX437" s="138"/>
      <c r="FY437" s="138"/>
      <c r="FZ437" s="141"/>
      <c r="GA437" s="138"/>
      <c r="GB437" s="137"/>
      <c r="GC437" s="138"/>
      <c r="GD437" s="138"/>
      <c r="GE437" s="138"/>
      <c r="GF437" s="138"/>
      <c r="GG437" s="138"/>
      <c r="GH437" s="141"/>
      <c r="GI437" s="137"/>
      <c r="GJ437" s="138"/>
      <c r="GK437" s="138"/>
      <c r="GL437" s="138"/>
      <c r="GM437" s="138"/>
      <c r="GN437" s="141"/>
      <c r="GO437" s="137"/>
      <c r="GP437" s="138"/>
      <c r="GQ437" s="138"/>
      <c r="GR437" s="138"/>
      <c r="GS437" s="138"/>
      <c r="GT437" s="138"/>
      <c r="GU437" s="141"/>
      <c r="GV437" s="137"/>
      <c r="GW437" s="124"/>
      <c r="GX437" s="124"/>
      <c r="GY437" s="141"/>
      <c r="GZ437" s="140"/>
      <c r="HA437" s="141"/>
      <c r="HB437" s="138"/>
      <c r="HC437" s="140"/>
      <c r="HD437" s="138"/>
      <c r="HE437" s="138"/>
      <c r="HF437" s="138"/>
      <c r="HG437" s="138"/>
      <c r="HH437" s="138"/>
      <c r="HI437" s="138"/>
      <c r="HJ437" s="138"/>
      <c r="HK437" s="138"/>
      <c r="HL437" s="138"/>
      <c r="HM437" s="138"/>
      <c r="HN437" s="138"/>
      <c r="HO437" s="138"/>
      <c r="HP437" s="138"/>
      <c r="HQ437" s="138"/>
      <c r="HR437" s="138"/>
      <c r="HS437" s="141"/>
      <c r="HT437" s="17" t="s">
        <v>3562</v>
      </c>
      <c r="HU437" s="138"/>
      <c r="HV437" s="138"/>
      <c r="HW437" s="138"/>
      <c r="HX437" s="138"/>
      <c r="HY437" s="138"/>
      <c r="HZ437" s="138"/>
      <c r="IA437" s="138"/>
      <c r="IB437" s="138"/>
      <c r="IC437" s="138"/>
      <c r="ID437" s="138"/>
      <c r="IE437" s="138"/>
      <c r="IF437" s="138"/>
      <c r="IG437" s="138"/>
      <c r="IH437" s="138"/>
      <c r="II437" s="138"/>
      <c r="IJ437" s="138"/>
      <c r="IK437" s="138"/>
    </row>
    <row r="438" spans="1:245">
      <c r="A438" s="118">
        <v>432</v>
      </c>
      <c r="B438" s="17" t="s">
        <v>940</v>
      </c>
      <c r="C438" s="17">
        <v>0</v>
      </c>
      <c r="D438" s="139" t="s">
        <v>663</v>
      </c>
      <c r="E438" s="124" t="s">
        <v>1663</v>
      </c>
      <c r="F438" s="17" t="s">
        <v>2454</v>
      </c>
      <c r="G438" s="17" t="s">
        <v>79</v>
      </c>
      <c r="H438" s="119">
        <v>-17.372838999999999</v>
      </c>
      <c r="I438" s="120">
        <v>-66.153837999999993</v>
      </c>
      <c r="J438" s="17" t="s">
        <v>303</v>
      </c>
      <c r="K438" s="17" t="s">
        <v>201</v>
      </c>
      <c r="L438" s="17" t="s">
        <v>312</v>
      </c>
      <c r="M438" s="121" t="s">
        <v>201</v>
      </c>
      <c r="N438" s="122">
        <v>6</v>
      </c>
      <c r="O438" s="123" t="s">
        <v>610</v>
      </c>
      <c r="P438" s="17" t="s">
        <v>196</v>
      </c>
      <c r="Q438" s="121" t="s">
        <v>179</v>
      </c>
      <c r="R438" s="124">
        <v>0</v>
      </c>
      <c r="S438" s="124">
        <v>0</v>
      </c>
      <c r="T438" s="124">
        <v>3</v>
      </c>
      <c r="U438" s="124">
        <v>0</v>
      </c>
      <c r="V438" s="124">
        <v>0</v>
      </c>
      <c r="W438" s="124">
        <v>3</v>
      </c>
      <c r="X438" s="124">
        <v>1</v>
      </c>
      <c r="Y438" s="125">
        <v>0</v>
      </c>
      <c r="Z438" s="17">
        <v>7</v>
      </c>
      <c r="AA438" s="142"/>
      <c r="AB438" s="127" t="s">
        <v>682</v>
      </c>
      <c r="AC438" s="227" t="s">
        <v>204</v>
      </c>
      <c r="AD438" s="227">
        <v>3</v>
      </c>
      <c r="AE438" s="227" t="s">
        <v>682</v>
      </c>
      <c r="AF438" s="227">
        <v>1</v>
      </c>
      <c r="AG438" s="227" t="s">
        <v>206</v>
      </c>
      <c r="AH438" s="227" t="s">
        <v>207</v>
      </c>
      <c r="AI438" s="227">
        <v>0</v>
      </c>
      <c r="AJ438" s="227" t="s">
        <v>683</v>
      </c>
      <c r="AK438" s="227">
        <v>0</v>
      </c>
      <c r="AL438" s="227" t="s">
        <v>206</v>
      </c>
      <c r="AM438" s="227" t="s">
        <v>77</v>
      </c>
      <c r="AN438" s="227">
        <v>0</v>
      </c>
      <c r="AO438" s="227" t="s">
        <v>77</v>
      </c>
      <c r="AP438" s="227">
        <v>0</v>
      </c>
      <c r="AQ438" s="227" t="s">
        <v>77</v>
      </c>
      <c r="AR438" s="227" t="s">
        <v>77</v>
      </c>
      <c r="AS438" s="227">
        <v>0</v>
      </c>
      <c r="AT438" s="227" t="s">
        <v>77</v>
      </c>
      <c r="AU438" s="227">
        <v>0</v>
      </c>
      <c r="AV438" s="227" t="s">
        <v>77</v>
      </c>
      <c r="AW438" s="227" t="s">
        <v>186</v>
      </c>
      <c r="AX438" s="227">
        <v>3</v>
      </c>
      <c r="AY438" s="227" t="s">
        <v>683</v>
      </c>
      <c r="AZ438" s="227">
        <v>0</v>
      </c>
      <c r="BA438" s="227" t="s">
        <v>206</v>
      </c>
      <c r="BB438" s="227" t="s">
        <v>252</v>
      </c>
      <c r="BC438" s="227">
        <v>1</v>
      </c>
      <c r="BD438" s="227" t="s">
        <v>683</v>
      </c>
      <c r="BE438" s="227">
        <v>0</v>
      </c>
      <c r="BF438" s="227" t="s">
        <v>206</v>
      </c>
      <c r="BG438" s="227">
        <v>0</v>
      </c>
      <c r="BH438" s="227">
        <v>0</v>
      </c>
      <c r="BI438" s="227">
        <v>0</v>
      </c>
      <c r="BJ438" s="227">
        <v>0</v>
      </c>
      <c r="BK438" s="227">
        <v>0</v>
      </c>
      <c r="BL438" s="17">
        <v>7</v>
      </c>
      <c r="BM438" s="142"/>
      <c r="BN438" s="142"/>
      <c r="BO438" s="142"/>
      <c r="BP438" s="143">
        <v>2024</v>
      </c>
      <c r="BQ438" s="126" t="s">
        <v>171</v>
      </c>
      <c r="BR438" s="138"/>
      <c r="BS438" s="138"/>
      <c r="BT438" s="221" t="s">
        <v>3563</v>
      </c>
      <c r="BU438" s="118">
        <v>0</v>
      </c>
      <c r="BV438" s="17">
        <v>0</v>
      </c>
      <c r="BW438" s="17">
        <v>0</v>
      </c>
      <c r="BX438" s="17">
        <v>0</v>
      </c>
      <c r="BY438" s="17">
        <v>1</v>
      </c>
      <c r="BZ438" s="17">
        <v>0</v>
      </c>
      <c r="CA438" s="17"/>
      <c r="CB438" s="17">
        <v>1</v>
      </c>
      <c r="CC438" s="121">
        <v>7</v>
      </c>
      <c r="CD438" s="17"/>
      <c r="CE438" s="118">
        <v>0</v>
      </c>
      <c r="CF438" s="17">
        <v>0</v>
      </c>
      <c r="CG438" s="17">
        <v>0</v>
      </c>
      <c r="CH438" s="17">
        <v>1</v>
      </c>
      <c r="CI438" s="17">
        <v>0</v>
      </c>
      <c r="CJ438" s="17">
        <v>0</v>
      </c>
      <c r="CK438" s="17">
        <v>0</v>
      </c>
      <c r="CL438" s="121">
        <v>1</v>
      </c>
      <c r="CM438" s="17" t="s">
        <v>3564</v>
      </c>
      <c r="CN438" s="17" t="s">
        <v>1098</v>
      </c>
      <c r="CO438" s="17" t="s">
        <v>3565</v>
      </c>
      <c r="CP438" s="17">
        <v>1</v>
      </c>
      <c r="CQ438" s="118">
        <v>1</v>
      </c>
      <c r="CR438" s="17">
        <v>0</v>
      </c>
      <c r="CS438" s="124" t="s">
        <v>676</v>
      </c>
      <c r="CT438" s="138"/>
      <c r="CU438" s="138"/>
      <c r="CV438" s="138"/>
      <c r="CW438" s="138"/>
      <c r="CX438" s="138"/>
      <c r="CY438" s="141"/>
      <c r="CZ438" s="140"/>
      <c r="DA438" s="138"/>
      <c r="DB438" s="138"/>
      <c r="DC438" s="141"/>
      <c r="DD438" s="142"/>
      <c r="DE438" s="138"/>
      <c r="DF438" s="137"/>
      <c r="DG438" s="17" t="s">
        <v>1248</v>
      </c>
      <c r="DH438" s="138"/>
      <c r="DI438" s="126" t="s">
        <v>2592</v>
      </c>
      <c r="DJ438" s="118">
        <v>18</v>
      </c>
      <c r="DK438" s="118" t="s">
        <v>1502</v>
      </c>
      <c r="DL438" s="141"/>
      <c r="DM438" s="17" t="s">
        <v>3566</v>
      </c>
      <c r="DN438" s="139"/>
      <c r="DO438" s="138"/>
      <c r="DP438" s="138"/>
      <c r="DQ438" s="141"/>
      <c r="DR438" s="138"/>
      <c r="DS438" s="138"/>
      <c r="DT438" s="138"/>
      <c r="DU438" s="138"/>
      <c r="DV438" s="138"/>
      <c r="DW438" s="138"/>
      <c r="DX438" s="138"/>
      <c r="DY438" s="140"/>
      <c r="DZ438" s="138"/>
      <c r="EA438" s="138"/>
      <c r="EB438" s="138"/>
      <c r="EC438" s="138"/>
      <c r="ED438" s="141"/>
      <c r="EE438" s="138"/>
      <c r="EF438" s="138"/>
      <c r="EG438" s="138"/>
      <c r="EH438" s="138"/>
      <c r="EI438" s="138"/>
      <c r="EJ438" s="138"/>
      <c r="EK438" s="140"/>
      <c r="EL438" s="127"/>
      <c r="EM438" s="118">
        <v>30</v>
      </c>
      <c r="EN438" s="17">
        <v>1</v>
      </c>
      <c r="EO438" s="141"/>
      <c r="EP438" s="17">
        <v>21</v>
      </c>
      <c r="EQ438" s="140"/>
      <c r="ER438" s="141"/>
      <c r="ES438" s="138"/>
      <c r="ET438" s="138"/>
      <c r="EU438" s="138"/>
      <c r="EV438" s="138"/>
      <c r="EW438" s="138"/>
      <c r="EX438" s="138"/>
      <c r="EY438" s="138"/>
      <c r="EZ438" s="141"/>
      <c r="FA438" s="138"/>
      <c r="FB438" s="140"/>
      <c r="FC438" s="138"/>
      <c r="FD438" s="138"/>
      <c r="FE438" s="138"/>
      <c r="FF438" s="138"/>
      <c r="FG438" s="138"/>
      <c r="FH438" s="138"/>
      <c r="FI438" s="141"/>
      <c r="FJ438" s="138"/>
      <c r="FK438" s="140"/>
      <c r="FL438" s="138"/>
      <c r="FM438" s="138"/>
      <c r="FN438" s="138"/>
      <c r="FO438" s="138"/>
      <c r="FP438" s="138"/>
      <c r="FQ438" s="138"/>
      <c r="FR438" s="138"/>
      <c r="FS438" s="138"/>
      <c r="FT438" s="138"/>
      <c r="FU438" s="138"/>
      <c r="FV438" s="138"/>
      <c r="FW438" s="138"/>
      <c r="FX438" s="138"/>
      <c r="FY438" s="138"/>
      <c r="FZ438" s="141"/>
      <c r="GA438" s="138"/>
      <c r="GB438" s="137"/>
      <c r="GC438" s="138"/>
      <c r="GD438" s="138"/>
      <c r="GE438" s="138"/>
      <c r="GF438" s="138"/>
      <c r="GG438" s="138"/>
      <c r="GH438" s="141"/>
      <c r="GI438" s="137"/>
      <c r="GJ438" s="138"/>
      <c r="GK438" s="138"/>
      <c r="GL438" s="138"/>
      <c r="GM438" s="138"/>
      <c r="GN438" s="141"/>
      <c r="GO438" s="137"/>
      <c r="GP438" s="138"/>
      <c r="GQ438" s="138"/>
      <c r="GR438" s="138"/>
      <c r="GS438" s="138"/>
      <c r="GT438" s="138"/>
      <c r="GU438" s="141"/>
      <c r="GV438" s="137"/>
      <c r="GW438" s="124"/>
      <c r="GX438" s="124"/>
      <c r="GY438" s="141"/>
      <c r="GZ438" s="140"/>
      <c r="HA438" s="141"/>
      <c r="HB438" s="138"/>
      <c r="HC438" s="140"/>
      <c r="HD438" s="138"/>
      <c r="HE438" s="138"/>
      <c r="HF438" s="138"/>
      <c r="HG438" s="138"/>
      <c r="HH438" s="138"/>
      <c r="HI438" s="138"/>
      <c r="HJ438" s="138"/>
      <c r="HK438" s="138"/>
      <c r="HL438" s="138"/>
      <c r="HM438" s="138"/>
      <c r="HN438" s="138"/>
      <c r="HO438" s="138"/>
      <c r="HP438" s="138"/>
      <c r="HQ438" s="138"/>
      <c r="HR438" s="138"/>
      <c r="HS438" s="141"/>
      <c r="HT438" s="17" t="s">
        <v>3567</v>
      </c>
      <c r="HU438" s="138"/>
      <c r="HV438" s="138"/>
      <c r="HW438" s="138"/>
      <c r="HX438" s="138"/>
      <c r="HY438" s="138"/>
      <c r="HZ438" s="138"/>
      <c r="IA438" s="138"/>
      <c r="IB438" s="138"/>
      <c r="IC438" s="138"/>
      <c r="ID438" s="138"/>
      <c r="IE438" s="138"/>
      <c r="IF438" s="138"/>
      <c r="IG438" s="138"/>
      <c r="IH438" s="138"/>
      <c r="II438" s="138"/>
      <c r="IJ438" s="138"/>
      <c r="IK438" s="138"/>
    </row>
    <row r="439" spans="1:245">
      <c r="A439" s="118">
        <v>433</v>
      </c>
      <c r="B439" s="17" t="s">
        <v>2455</v>
      </c>
      <c r="C439" s="17">
        <v>0</v>
      </c>
      <c r="D439" s="139" t="s">
        <v>663</v>
      </c>
      <c r="E439" s="124" t="s">
        <v>1800</v>
      </c>
      <c r="F439" s="17" t="s">
        <v>2456</v>
      </c>
      <c r="G439" s="17" t="s">
        <v>79</v>
      </c>
      <c r="H439" s="119">
        <v>-17.416556</v>
      </c>
      <c r="I439" s="120">
        <v>-66.356778000000006</v>
      </c>
      <c r="J439" s="17" t="s">
        <v>310</v>
      </c>
      <c r="K439" s="17" t="s">
        <v>963</v>
      </c>
      <c r="L439" s="17" t="s">
        <v>220</v>
      </c>
      <c r="M439" s="121" t="s">
        <v>201</v>
      </c>
      <c r="N439" s="122">
        <v>40</v>
      </c>
      <c r="O439" s="123" t="s">
        <v>78</v>
      </c>
      <c r="P439" s="17" t="s">
        <v>202</v>
      </c>
      <c r="Q439" s="121" t="s">
        <v>179</v>
      </c>
      <c r="R439" s="124">
        <v>0</v>
      </c>
      <c r="S439" s="124">
        <v>0</v>
      </c>
      <c r="T439" s="124">
        <v>3</v>
      </c>
      <c r="U439" s="124">
        <v>0</v>
      </c>
      <c r="V439" s="124">
        <v>3</v>
      </c>
      <c r="W439" s="124">
        <v>0</v>
      </c>
      <c r="X439" s="124">
        <v>3</v>
      </c>
      <c r="Y439" s="125">
        <v>0</v>
      </c>
      <c r="Z439" s="17">
        <v>9</v>
      </c>
      <c r="AA439" s="142"/>
      <c r="AB439" s="127" t="s">
        <v>682</v>
      </c>
      <c r="AC439" s="227" t="s">
        <v>204</v>
      </c>
      <c r="AD439" s="227">
        <v>3</v>
      </c>
      <c r="AE439" s="227" t="s">
        <v>682</v>
      </c>
      <c r="AF439" s="227">
        <v>1</v>
      </c>
      <c r="AG439" s="227" t="s">
        <v>206</v>
      </c>
      <c r="AH439" s="227" t="s">
        <v>2457</v>
      </c>
      <c r="AI439" s="227">
        <v>0</v>
      </c>
      <c r="AJ439" s="227" t="s">
        <v>683</v>
      </c>
      <c r="AK439" s="227">
        <v>0</v>
      </c>
      <c r="AL439" s="227" t="s">
        <v>206</v>
      </c>
      <c r="AM439" s="227" t="s">
        <v>77</v>
      </c>
      <c r="AN439" s="227">
        <v>0</v>
      </c>
      <c r="AO439" s="227" t="s">
        <v>77</v>
      </c>
      <c r="AP439" s="227">
        <v>0</v>
      </c>
      <c r="AQ439" s="227" t="s">
        <v>77</v>
      </c>
      <c r="AR439" s="227" t="s">
        <v>198</v>
      </c>
      <c r="AS439" s="227">
        <v>3</v>
      </c>
      <c r="AT439" s="227" t="s">
        <v>683</v>
      </c>
      <c r="AU439" s="227">
        <v>0</v>
      </c>
      <c r="AV439" s="227" t="s">
        <v>206</v>
      </c>
      <c r="AW439" s="227" t="s">
        <v>77</v>
      </c>
      <c r="AX439" s="227">
        <v>0</v>
      </c>
      <c r="AY439" s="227" t="s">
        <v>77</v>
      </c>
      <c r="AZ439" s="227">
        <v>0</v>
      </c>
      <c r="BA439" s="227" t="s">
        <v>77</v>
      </c>
      <c r="BB439" s="227" t="s">
        <v>930</v>
      </c>
      <c r="BC439" s="227">
        <v>3</v>
      </c>
      <c r="BD439" s="227" t="s">
        <v>683</v>
      </c>
      <c r="BE439" s="227">
        <v>0</v>
      </c>
      <c r="BF439" s="227" t="s">
        <v>206</v>
      </c>
      <c r="BG439" s="227">
        <v>0</v>
      </c>
      <c r="BH439" s="227">
        <v>0</v>
      </c>
      <c r="BI439" s="227">
        <v>0</v>
      </c>
      <c r="BJ439" s="227">
        <v>0</v>
      </c>
      <c r="BK439" s="227">
        <v>0</v>
      </c>
      <c r="BL439" s="17">
        <v>9</v>
      </c>
      <c r="BM439" s="142"/>
      <c r="BN439" s="142"/>
      <c r="BO439" s="142"/>
      <c r="BP439" s="143">
        <v>2024</v>
      </c>
      <c r="BQ439" s="126" t="s">
        <v>171</v>
      </c>
      <c r="BR439" s="138"/>
      <c r="BS439" s="138"/>
      <c r="BT439" s="221" t="s">
        <v>3052</v>
      </c>
      <c r="BU439" s="118">
        <v>0</v>
      </c>
      <c r="BV439" s="17">
        <v>0</v>
      </c>
      <c r="BW439" s="17">
        <v>3</v>
      </c>
      <c r="BX439" s="17">
        <v>0</v>
      </c>
      <c r="BY439" s="17">
        <v>0</v>
      </c>
      <c r="BZ439" s="17">
        <v>0</v>
      </c>
      <c r="CA439" s="17"/>
      <c r="CB439" s="17">
        <v>3</v>
      </c>
      <c r="CC439" s="121">
        <v>9</v>
      </c>
      <c r="CD439" s="17"/>
      <c r="CE439" s="118">
        <v>0</v>
      </c>
      <c r="CF439" s="17">
        <v>0</v>
      </c>
      <c r="CG439" s="17">
        <v>3</v>
      </c>
      <c r="CH439" s="17">
        <v>0</v>
      </c>
      <c r="CI439" s="17">
        <v>0</v>
      </c>
      <c r="CJ439" s="17">
        <v>0</v>
      </c>
      <c r="CK439" s="17">
        <v>0</v>
      </c>
      <c r="CL439" s="121">
        <v>3</v>
      </c>
      <c r="CM439" s="17" t="s">
        <v>3053</v>
      </c>
      <c r="CN439" s="17" t="s">
        <v>3530</v>
      </c>
      <c r="CO439" s="17" t="s">
        <v>251</v>
      </c>
      <c r="CP439" s="17">
        <v>31</v>
      </c>
      <c r="CQ439" s="118">
        <v>1</v>
      </c>
      <c r="CR439" s="17">
        <v>0</v>
      </c>
      <c r="CS439" s="124" t="s">
        <v>676</v>
      </c>
      <c r="CT439" s="138"/>
      <c r="CU439" s="138"/>
      <c r="CV439" s="138"/>
      <c r="CW439" s="138"/>
      <c r="CX439" s="138"/>
      <c r="CY439" s="141"/>
      <c r="CZ439" s="140"/>
      <c r="DA439" s="138"/>
      <c r="DB439" s="138"/>
      <c r="DC439" s="141"/>
      <c r="DD439" s="142"/>
      <c r="DE439" s="138"/>
      <c r="DF439" s="137"/>
      <c r="DG439" s="17" t="s">
        <v>3049</v>
      </c>
      <c r="DH439" s="138"/>
      <c r="DI439" s="126" t="s">
        <v>2664</v>
      </c>
      <c r="DJ439" s="118">
        <v>31</v>
      </c>
      <c r="DK439" s="118" t="s">
        <v>3054</v>
      </c>
      <c r="DL439" s="141"/>
      <c r="DM439" s="17" t="s">
        <v>1156</v>
      </c>
      <c r="DN439" s="139"/>
      <c r="DO439" s="138"/>
      <c r="DP439" s="138"/>
      <c r="DQ439" s="141"/>
      <c r="DR439" s="138"/>
      <c r="DS439" s="138"/>
      <c r="DT439" s="138"/>
      <c r="DU439" s="138"/>
      <c r="DV439" s="138"/>
      <c r="DW439" s="138"/>
      <c r="DX439" s="138"/>
      <c r="DY439" s="140"/>
      <c r="DZ439" s="138"/>
      <c r="EA439" s="138"/>
      <c r="EB439" s="138"/>
      <c r="EC439" s="138"/>
      <c r="ED439" s="141"/>
      <c r="EE439" s="138"/>
      <c r="EF439" s="138"/>
      <c r="EG439" s="138"/>
      <c r="EH439" s="138"/>
      <c r="EI439" s="138"/>
      <c r="EJ439" s="138"/>
      <c r="EK439" s="140"/>
      <c r="EL439" s="127"/>
      <c r="EM439" s="118">
        <v>70</v>
      </c>
      <c r="EN439" s="17">
        <v>3</v>
      </c>
      <c r="EO439" s="141"/>
      <c r="EP439" s="17">
        <v>59</v>
      </c>
      <c r="EQ439" s="140"/>
      <c r="ER439" s="141"/>
      <c r="ES439" s="138"/>
      <c r="ET439" s="138"/>
      <c r="EU439" s="138"/>
      <c r="EV439" s="138"/>
      <c r="EW439" s="138"/>
      <c r="EX439" s="138"/>
      <c r="EY439" s="138"/>
      <c r="EZ439" s="141"/>
      <c r="FA439" s="138"/>
      <c r="FB439" s="140"/>
      <c r="FC439" s="138"/>
      <c r="FD439" s="138"/>
      <c r="FE439" s="138"/>
      <c r="FF439" s="138"/>
      <c r="FG439" s="138"/>
      <c r="FH439" s="138"/>
      <c r="FI439" s="141"/>
      <c r="FJ439" s="138"/>
      <c r="FK439" s="140"/>
      <c r="FL439" s="138"/>
      <c r="FM439" s="138"/>
      <c r="FN439" s="138"/>
      <c r="FO439" s="138"/>
      <c r="FP439" s="138"/>
      <c r="FQ439" s="138"/>
      <c r="FR439" s="138"/>
      <c r="FS439" s="138"/>
      <c r="FT439" s="138"/>
      <c r="FU439" s="138"/>
      <c r="FV439" s="138"/>
      <c r="FW439" s="138"/>
      <c r="FX439" s="138"/>
      <c r="FY439" s="138"/>
      <c r="FZ439" s="141"/>
      <c r="GA439" s="138"/>
      <c r="GB439" s="137"/>
      <c r="GC439" s="138"/>
      <c r="GD439" s="138"/>
      <c r="GE439" s="138"/>
      <c r="GF439" s="138"/>
      <c r="GG439" s="138"/>
      <c r="GH439" s="141"/>
      <c r="GI439" s="137"/>
      <c r="GJ439" s="138"/>
      <c r="GK439" s="138"/>
      <c r="GL439" s="138"/>
      <c r="GM439" s="138"/>
      <c r="GN439" s="141"/>
      <c r="GO439" s="137"/>
      <c r="GP439" s="138"/>
      <c r="GQ439" s="138"/>
      <c r="GR439" s="138"/>
      <c r="GS439" s="138"/>
      <c r="GT439" s="138"/>
      <c r="GU439" s="141"/>
      <c r="GV439" s="137"/>
      <c r="GW439" s="124"/>
      <c r="GX439" s="124"/>
      <c r="GY439" s="141"/>
      <c r="GZ439" s="140"/>
      <c r="HA439" s="141"/>
      <c r="HB439" s="138"/>
      <c r="HC439" s="140"/>
      <c r="HD439" s="138"/>
      <c r="HE439" s="138"/>
      <c r="HF439" s="138"/>
      <c r="HG439" s="138"/>
      <c r="HH439" s="138"/>
      <c r="HI439" s="138"/>
      <c r="HJ439" s="138"/>
      <c r="HK439" s="138"/>
      <c r="HL439" s="138"/>
      <c r="HM439" s="138"/>
      <c r="HN439" s="138"/>
      <c r="HO439" s="138"/>
      <c r="HP439" s="138"/>
      <c r="HQ439" s="138"/>
      <c r="HR439" s="138"/>
      <c r="HS439" s="141"/>
      <c r="HT439" s="17" t="s">
        <v>3055</v>
      </c>
      <c r="HU439" s="138"/>
      <c r="HV439" s="138"/>
      <c r="HW439" s="138"/>
      <c r="HX439" s="138"/>
      <c r="HY439" s="138"/>
      <c r="HZ439" s="138"/>
      <c r="IA439" s="138"/>
      <c r="IB439" s="138"/>
      <c r="IC439" s="138"/>
      <c r="ID439" s="138"/>
      <c r="IE439" s="138"/>
      <c r="IF439" s="138"/>
      <c r="IG439" s="138"/>
      <c r="IH439" s="138"/>
      <c r="II439" s="138"/>
      <c r="IJ439" s="138"/>
      <c r="IK439" s="138"/>
    </row>
    <row r="440" spans="1:245">
      <c r="A440" s="118">
        <v>434</v>
      </c>
      <c r="B440" s="17">
        <v>0</v>
      </c>
      <c r="C440" s="17" t="s">
        <v>2037</v>
      </c>
      <c r="D440" s="139" t="s">
        <v>663</v>
      </c>
      <c r="E440" s="124" t="s">
        <v>606</v>
      </c>
      <c r="F440" s="17" t="s">
        <v>2458</v>
      </c>
      <c r="G440" s="17" t="s">
        <v>79</v>
      </c>
      <c r="H440" s="119">
        <v>-17.825436</v>
      </c>
      <c r="I440" s="120">
        <v>-63.184386000000003</v>
      </c>
      <c r="J440" s="17" t="s">
        <v>303</v>
      </c>
      <c r="K440" s="17" t="s">
        <v>176</v>
      </c>
      <c r="L440" s="17" t="s">
        <v>304</v>
      </c>
      <c r="M440" s="121" t="s">
        <v>177</v>
      </c>
      <c r="N440" s="122">
        <v>12</v>
      </c>
      <c r="O440" s="123" t="s">
        <v>610</v>
      </c>
      <c r="P440" s="17" t="s">
        <v>196</v>
      </c>
      <c r="Q440" s="121" t="s">
        <v>179</v>
      </c>
      <c r="R440" s="124">
        <v>3</v>
      </c>
      <c r="S440" s="124">
        <v>3</v>
      </c>
      <c r="T440" s="124">
        <v>0</v>
      </c>
      <c r="U440" s="124">
        <v>0</v>
      </c>
      <c r="V440" s="124">
        <v>0</v>
      </c>
      <c r="W440" s="124">
        <v>0</v>
      </c>
      <c r="X440" s="124">
        <v>0</v>
      </c>
      <c r="Y440" s="125">
        <v>2</v>
      </c>
      <c r="Z440" s="17">
        <v>8</v>
      </c>
      <c r="AA440" s="142"/>
      <c r="AB440" s="127" t="s">
        <v>3568</v>
      </c>
      <c r="AC440" s="227" t="s">
        <v>223</v>
      </c>
      <c r="AD440" s="227">
        <v>3</v>
      </c>
      <c r="AE440" s="227" t="s">
        <v>181</v>
      </c>
      <c r="AF440" s="227">
        <v>1</v>
      </c>
      <c r="AG440" s="227" t="s">
        <v>236</v>
      </c>
      <c r="AH440" s="227" t="s">
        <v>188</v>
      </c>
      <c r="AI440" s="227">
        <v>3</v>
      </c>
      <c r="AJ440" s="227" t="s">
        <v>316</v>
      </c>
      <c r="AK440" s="227">
        <v>1</v>
      </c>
      <c r="AL440" s="227" t="s">
        <v>206</v>
      </c>
      <c r="AM440" s="227" t="s">
        <v>77</v>
      </c>
      <c r="AN440" s="227">
        <v>0</v>
      </c>
      <c r="AO440" s="227" t="s">
        <v>77</v>
      </c>
      <c r="AP440" s="227">
        <v>0</v>
      </c>
      <c r="AQ440" s="227" t="s">
        <v>77</v>
      </c>
      <c r="AR440" s="227" t="s">
        <v>77</v>
      </c>
      <c r="AS440" s="227">
        <v>0</v>
      </c>
      <c r="AT440" s="227" t="s">
        <v>77</v>
      </c>
      <c r="AU440" s="227">
        <v>0</v>
      </c>
      <c r="AV440" s="227" t="s">
        <v>77</v>
      </c>
      <c r="AW440" s="227" t="s">
        <v>77</v>
      </c>
      <c r="AX440" s="227">
        <v>0</v>
      </c>
      <c r="AY440" s="227" t="s">
        <v>210</v>
      </c>
      <c r="AZ440" s="227">
        <v>1</v>
      </c>
      <c r="BA440" s="227" t="s">
        <v>236</v>
      </c>
      <c r="BB440" s="227" t="s">
        <v>77</v>
      </c>
      <c r="BC440" s="227">
        <v>0</v>
      </c>
      <c r="BD440" s="227" t="s">
        <v>77</v>
      </c>
      <c r="BE440" s="227">
        <v>0</v>
      </c>
      <c r="BF440" s="227" t="s">
        <v>77</v>
      </c>
      <c r="BG440" s="227" t="s">
        <v>784</v>
      </c>
      <c r="BH440" s="227">
        <v>2</v>
      </c>
      <c r="BI440" s="227" t="s">
        <v>230</v>
      </c>
      <c r="BJ440" s="227">
        <v>0</v>
      </c>
      <c r="BK440" s="227" t="s">
        <v>236</v>
      </c>
      <c r="BL440" s="17">
        <v>8</v>
      </c>
      <c r="BM440" s="142"/>
      <c r="BN440" s="142"/>
      <c r="BO440" s="142"/>
      <c r="BP440" s="143">
        <v>2024</v>
      </c>
      <c r="BQ440" s="126" t="s">
        <v>171</v>
      </c>
      <c r="BR440" s="138"/>
      <c r="BS440" s="138"/>
      <c r="BT440" s="221" t="s">
        <v>3569</v>
      </c>
      <c r="BU440" s="118">
        <v>1</v>
      </c>
      <c r="BV440" s="17">
        <v>0</v>
      </c>
      <c r="BW440" s="17">
        <v>0</v>
      </c>
      <c r="BX440" s="17">
        <v>0</v>
      </c>
      <c r="BY440" s="17">
        <v>1</v>
      </c>
      <c r="BZ440" s="17">
        <v>1</v>
      </c>
      <c r="CA440" s="17"/>
      <c r="CB440" s="17">
        <v>3</v>
      </c>
      <c r="CC440" s="121">
        <v>8</v>
      </c>
      <c r="CD440" s="17"/>
      <c r="CE440" s="118">
        <v>0</v>
      </c>
      <c r="CF440" s="17">
        <v>0</v>
      </c>
      <c r="CG440" s="17">
        <v>0</v>
      </c>
      <c r="CH440" s="17">
        <v>1</v>
      </c>
      <c r="CI440" s="17">
        <v>0</v>
      </c>
      <c r="CJ440" s="17">
        <v>0</v>
      </c>
      <c r="CK440" s="17">
        <v>0</v>
      </c>
      <c r="CL440" s="121">
        <v>1</v>
      </c>
      <c r="CM440" s="17" t="s">
        <v>3570</v>
      </c>
      <c r="CN440" s="17" t="s">
        <v>3480</v>
      </c>
      <c r="CO440" s="17" t="s">
        <v>3571</v>
      </c>
      <c r="CP440" s="17">
        <v>1</v>
      </c>
      <c r="CQ440" s="118">
        <v>1</v>
      </c>
      <c r="CR440" s="17">
        <v>1</v>
      </c>
      <c r="CS440" s="124" t="s">
        <v>676</v>
      </c>
      <c r="CT440" s="138" t="s">
        <v>677</v>
      </c>
      <c r="CU440" s="138"/>
      <c r="CV440" s="138"/>
      <c r="CW440" s="138"/>
      <c r="CX440" s="138"/>
      <c r="CY440" s="141"/>
      <c r="CZ440" s="140"/>
      <c r="DA440" s="138"/>
      <c r="DB440" s="138"/>
      <c r="DC440" s="141"/>
      <c r="DD440" s="142"/>
      <c r="DE440" s="138"/>
      <c r="DF440" s="137"/>
      <c r="DG440" s="17" t="s">
        <v>1270</v>
      </c>
      <c r="DH440" s="138"/>
      <c r="DI440" s="126" t="s">
        <v>3150</v>
      </c>
      <c r="DJ440" s="118">
        <v>3</v>
      </c>
      <c r="DK440" s="118" t="s">
        <v>3572</v>
      </c>
      <c r="DL440" s="141"/>
      <c r="DM440" s="17" t="s">
        <v>3566</v>
      </c>
      <c r="DN440" s="139"/>
      <c r="DO440" s="138"/>
      <c r="DP440" s="138"/>
      <c r="DQ440" s="141"/>
      <c r="DR440" s="138"/>
      <c r="DS440" s="138"/>
      <c r="DT440" s="138"/>
      <c r="DU440" s="138"/>
      <c r="DV440" s="138"/>
      <c r="DW440" s="138"/>
      <c r="DX440" s="138"/>
      <c r="DY440" s="140"/>
      <c r="DZ440" s="138"/>
      <c r="EA440" s="138"/>
      <c r="EB440" s="138"/>
      <c r="EC440" s="138"/>
      <c r="ED440" s="141"/>
      <c r="EE440" s="138"/>
      <c r="EF440" s="138"/>
      <c r="EG440" s="138"/>
      <c r="EH440" s="138"/>
      <c r="EI440" s="138"/>
      <c r="EJ440" s="138"/>
      <c r="EK440" s="140"/>
      <c r="EL440" s="127"/>
      <c r="EM440" s="118">
        <v>30</v>
      </c>
      <c r="EN440" s="17">
        <v>3</v>
      </c>
      <c r="EO440" s="141"/>
      <c r="EP440" s="17">
        <v>27</v>
      </c>
      <c r="EQ440" s="140"/>
      <c r="ER440" s="141"/>
      <c r="ES440" s="138"/>
      <c r="ET440" s="138"/>
      <c r="EU440" s="138"/>
      <c r="EV440" s="138"/>
      <c r="EW440" s="138"/>
      <c r="EX440" s="138"/>
      <c r="EY440" s="138"/>
      <c r="EZ440" s="141"/>
      <c r="FA440" s="138"/>
      <c r="FB440" s="140"/>
      <c r="FC440" s="138"/>
      <c r="FD440" s="138"/>
      <c r="FE440" s="138"/>
      <c r="FF440" s="138"/>
      <c r="FG440" s="138"/>
      <c r="FH440" s="138"/>
      <c r="FI440" s="141"/>
      <c r="FJ440" s="138"/>
      <c r="FK440" s="140"/>
      <c r="FL440" s="138"/>
      <c r="FM440" s="138"/>
      <c r="FN440" s="138"/>
      <c r="FO440" s="138"/>
      <c r="FP440" s="138"/>
      <c r="FQ440" s="138"/>
      <c r="FR440" s="138"/>
      <c r="FS440" s="138"/>
      <c r="FT440" s="138"/>
      <c r="FU440" s="138"/>
      <c r="FV440" s="138"/>
      <c r="FW440" s="138"/>
      <c r="FX440" s="138"/>
      <c r="FY440" s="138"/>
      <c r="FZ440" s="141"/>
      <c r="GA440" s="138"/>
      <c r="GB440" s="137"/>
      <c r="GC440" s="138"/>
      <c r="GD440" s="138"/>
      <c r="GE440" s="138"/>
      <c r="GF440" s="138"/>
      <c r="GG440" s="138"/>
      <c r="GH440" s="141"/>
      <c r="GI440" s="137"/>
      <c r="GJ440" s="138"/>
      <c r="GK440" s="138"/>
      <c r="GL440" s="138"/>
      <c r="GM440" s="138"/>
      <c r="GN440" s="141"/>
      <c r="GO440" s="137"/>
      <c r="GP440" s="138"/>
      <c r="GQ440" s="138"/>
      <c r="GR440" s="138"/>
      <c r="GS440" s="138"/>
      <c r="GT440" s="138"/>
      <c r="GU440" s="141"/>
      <c r="GV440" s="137"/>
      <c r="GW440" s="124"/>
      <c r="GX440" s="124"/>
      <c r="GY440" s="141"/>
      <c r="GZ440" s="140"/>
      <c r="HA440" s="141"/>
      <c r="HB440" s="138"/>
      <c r="HC440" s="140"/>
      <c r="HD440" s="138"/>
      <c r="HE440" s="138"/>
      <c r="HF440" s="138"/>
      <c r="HG440" s="138"/>
      <c r="HH440" s="138"/>
      <c r="HI440" s="138"/>
      <c r="HJ440" s="138"/>
      <c r="HK440" s="138"/>
      <c r="HL440" s="138"/>
      <c r="HM440" s="138"/>
      <c r="HN440" s="138"/>
      <c r="HO440" s="138"/>
      <c r="HP440" s="138"/>
      <c r="HQ440" s="138"/>
      <c r="HR440" s="138"/>
      <c r="HS440" s="141"/>
      <c r="HT440" s="17" t="s">
        <v>3573</v>
      </c>
      <c r="HU440" s="138"/>
      <c r="HV440" s="138"/>
      <c r="HW440" s="138"/>
      <c r="HX440" s="138"/>
      <c r="HY440" s="138"/>
      <c r="HZ440" s="138"/>
      <c r="IA440" s="138"/>
      <c r="IB440" s="138"/>
      <c r="IC440" s="138"/>
      <c r="ID440" s="138"/>
      <c r="IE440" s="138"/>
      <c r="IF440" s="138"/>
      <c r="IG440" s="138"/>
      <c r="IH440" s="138"/>
      <c r="II440" s="138"/>
      <c r="IJ440" s="138"/>
      <c r="IK440" s="138"/>
    </row>
    <row r="441" spans="1:245">
      <c r="A441" s="118">
        <v>435</v>
      </c>
      <c r="B441" s="17">
        <v>0</v>
      </c>
      <c r="C441" s="17">
        <v>0</v>
      </c>
      <c r="D441" s="139" t="s">
        <v>663</v>
      </c>
      <c r="E441" s="124" t="s">
        <v>1761</v>
      </c>
      <c r="F441" s="17" t="s">
        <v>2459</v>
      </c>
      <c r="G441" s="17" t="s">
        <v>79</v>
      </c>
      <c r="H441" s="119">
        <v>-17.359764999999999</v>
      </c>
      <c r="I441" s="120">
        <v>-66.186367000000004</v>
      </c>
      <c r="J441" s="17" t="s">
        <v>303</v>
      </c>
      <c r="K441" s="17" t="s">
        <v>201</v>
      </c>
      <c r="L441" s="17" t="s">
        <v>312</v>
      </c>
      <c r="M441" s="121" t="s">
        <v>201</v>
      </c>
      <c r="N441" s="122">
        <v>40</v>
      </c>
      <c r="O441" s="123" t="s">
        <v>78</v>
      </c>
      <c r="P441" s="17" t="s">
        <v>202</v>
      </c>
      <c r="Q441" s="121" t="s">
        <v>179</v>
      </c>
      <c r="R441" s="124">
        <v>0</v>
      </c>
      <c r="S441" s="124">
        <v>0</v>
      </c>
      <c r="T441" s="124">
        <v>3</v>
      </c>
      <c r="U441" s="124">
        <v>0</v>
      </c>
      <c r="V441" s="124">
        <v>3</v>
      </c>
      <c r="W441" s="124">
        <v>1</v>
      </c>
      <c r="X441" s="124">
        <v>1</v>
      </c>
      <c r="Y441" s="125">
        <v>0</v>
      </c>
      <c r="Z441" s="17">
        <v>8</v>
      </c>
      <c r="AA441" s="142"/>
      <c r="AB441" s="127" t="s">
        <v>203</v>
      </c>
      <c r="AC441" s="227" t="s">
        <v>204</v>
      </c>
      <c r="AD441" s="227">
        <v>3</v>
      </c>
      <c r="AE441" s="227" t="s">
        <v>205</v>
      </c>
      <c r="AF441" s="227">
        <v>1</v>
      </c>
      <c r="AG441" s="227" t="s">
        <v>193</v>
      </c>
      <c r="AH441" s="227" t="s">
        <v>207</v>
      </c>
      <c r="AI441" s="227">
        <v>0</v>
      </c>
      <c r="AJ441" s="227" t="s">
        <v>208</v>
      </c>
      <c r="AK441" s="227">
        <v>0</v>
      </c>
      <c r="AL441" s="227" t="s">
        <v>195</v>
      </c>
      <c r="AM441" s="227" t="s">
        <v>77</v>
      </c>
      <c r="AN441" s="227">
        <v>0</v>
      </c>
      <c r="AO441" s="227" t="s">
        <v>77</v>
      </c>
      <c r="AP441" s="227">
        <v>0</v>
      </c>
      <c r="AQ441" s="227" t="s">
        <v>77</v>
      </c>
      <c r="AR441" s="227" t="s">
        <v>198</v>
      </c>
      <c r="AS441" s="227">
        <v>3</v>
      </c>
      <c r="AT441" s="227" t="s">
        <v>210</v>
      </c>
      <c r="AU441" s="227">
        <v>1</v>
      </c>
      <c r="AV441" s="227" t="s">
        <v>236</v>
      </c>
      <c r="AW441" s="227" t="s">
        <v>238</v>
      </c>
      <c r="AX441" s="227">
        <v>1</v>
      </c>
      <c r="AY441" s="227" t="s">
        <v>230</v>
      </c>
      <c r="AZ441" s="227">
        <v>0</v>
      </c>
      <c r="BA441" s="227" t="s">
        <v>2073</v>
      </c>
      <c r="BB441" s="227" t="s">
        <v>252</v>
      </c>
      <c r="BC441" s="227">
        <v>1</v>
      </c>
      <c r="BD441" s="227" t="s">
        <v>230</v>
      </c>
      <c r="BE441" s="227">
        <v>0</v>
      </c>
      <c r="BF441" s="227" t="s">
        <v>2073</v>
      </c>
      <c r="BG441" s="227">
        <v>0</v>
      </c>
      <c r="BH441" s="227">
        <v>0</v>
      </c>
      <c r="BI441" s="227">
        <v>0</v>
      </c>
      <c r="BJ441" s="227">
        <v>0</v>
      </c>
      <c r="BK441" s="227">
        <v>0</v>
      </c>
      <c r="BL441" s="17">
        <v>8</v>
      </c>
      <c r="BM441" s="142"/>
      <c r="BN441" s="142"/>
      <c r="BO441" s="142"/>
      <c r="BP441" s="143">
        <v>2024</v>
      </c>
      <c r="BQ441" s="126" t="s">
        <v>171</v>
      </c>
      <c r="BR441" s="138"/>
      <c r="BS441" s="138"/>
      <c r="BT441" s="221" t="s">
        <v>3574</v>
      </c>
      <c r="BU441" s="118">
        <v>0</v>
      </c>
      <c r="BV441" s="17">
        <v>0</v>
      </c>
      <c r="BW441" s="17">
        <v>2</v>
      </c>
      <c r="BX441" s="17">
        <v>0</v>
      </c>
      <c r="BY441" s="17">
        <v>0</v>
      </c>
      <c r="BZ441" s="17">
        <v>1</v>
      </c>
      <c r="CA441" s="17"/>
      <c r="CB441" s="17">
        <v>3</v>
      </c>
      <c r="CC441" s="121">
        <v>8</v>
      </c>
      <c r="CD441" s="17"/>
      <c r="CE441" s="118">
        <v>0</v>
      </c>
      <c r="CF441" s="17">
        <v>0</v>
      </c>
      <c r="CG441" s="17">
        <v>2</v>
      </c>
      <c r="CH441" s="17">
        <v>0</v>
      </c>
      <c r="CI441" s="17">
        <v>0</v>
      </c>
      <c r="CJ441" s="17">
        <v>0</v>
      </c>
      <c r="CK441" s="17">
        <v>0</v>
      </c>
      <c r="CL441" s="121">
        <v>2</v>
      </c>
      <c r="CM441" s="17" t="s">
        <v>3575</v>
      </c>
      <c r="CN441" s="17" t="s">
        <v>3576</v>
      </c>
      <c r="CO441" s="17" t="s">
        <v>2963</v>
      </c>
      <c r="CP441" s="17">
        <v>1</v>
      </c>
      <c r="CQ441" s="118">
        <v>1</v>
      </c>
      <c r="CR441" s="17">
        <v>1</v>
      </c>
      <c r="CS441" s="124" t="s">
        <v>676</v>
      </c>
      <c r="CT441" s="138" t="s">
        <v>677</v>
      </c>
      <c r="CU441" s="138"/>
      <c r="CV441" s="138"/>
      <c r="CW441" s="138"/>
      <c r="CX441" s="138"/>
      <c r="CY441" s="141"/>
      <c r="CZ441" s="140"/>
      <c r="DA441" s="138"/>
      <c r="DB441" s="138"/>
      <c r="DC441" s="141"/>
      <c r="DD441" s="142"/>
      <c r="DE441" s="138"/>
      <c r="DF441" s="137"/>
      <c r="DG441" s="17" t="s">
        <v>2821</v>
      </c>
      <c r="DH441" s="138"/>
      <c r="DI441" s="126" t="s">
        <v>2747</v>
      </c>
      <c r="DJ441" s="118">
        <v>7</v>
      </c>
      <c r="DK441" s="118" t="s">
        <v>3577</v>
      </c>
      <c r="DL441" s="141"/>
      <c r="DM441" s="17" t="s">
        <v>1139</v>
      </c>
      <c r="DN441" s="139"/>
      <c r="DO441" s="138"/>
      <c r="DP441" s="138"/>
      <c r="DQ441" s="141"/>
      <c r="DR441" s="138"/>
      <c r="DS441" s="138"/>
      <c r="DT441" s="138"/>
      <c r="DU441" s="138"/>
      <c r="DV441" s="138"/>
      <c r="DW441" s="138"/>
      <c r="DX441" s="138"/>
      <c r="DY441" s="140"/>
      <c r="DZ441" s="138"/>
      <c r="EA441" s="138"/>
      <c r="EB441" s="138"/>
      <c r="EC441" s="138"/>
      <c r="ED441" s="141"/>
      <c r="EE441" s="138"/>
      <c r="EF441" s="138"/>
      <c r="EG441" s="138"/>
      <c r="EH441" s="138"/>
      <c r="EI441" s="138"/>
      <c r="EJ441" s="138"/>
      <c r="EK441" s="140"/>
      <c r="EL441" s="127"/>
      <c r="EM441" s="118">
        <v>70</v>
      </c>
      <c r="EN441" s="17">
        <v>3</v>
      </c>
      <c r="EO441" s="141"/>
      <c r="EP441" s="17">
        <v>59</v>
      </c>
      <c r="EQ441" s="140"/>
      <c r="ER441" s="141"/>
      <c r="ES441" s="138"/>
      <c r="ET441" s="138"/>
      <c r="EU441" s="138"/>
      <c r="EV441" s="138"/>
      <c r="EW441" s="138"/>
      <c r="EX441" s="138"/>
      <c r="EY441" s="138"/>
      <c r="EZ441" s="141"/>
      <c r="FA441" s="138"/>
      <c r="FB441" s="140"/>
      <c r="FC441" s="138"/>
      <c r="FD441" s="138"/>
      <c r="FE441" s="138"/>
      <c r="FF441" s="138"/>
      <c r="FG441" s="138"/>
      <c r="FH441" s="138"/>
      <c r="FI441" s="141"/>
      <c r="FJ441" s="138"/>
      <c r="FK441" s="140"/>
      <c r="FL441" s="138"/>
      <c r="FM441" s="138"/>
      <c r="FN441" s="138"/>
      <c r="FO441" s="138"/>
      <c r="FP441" s="138"/>
      <c r="FQ441" s="138"/>
      <c r="FR441" s="138"/>
      <c r="FS441" s="138"/>
      <c r="FT441" s="138"/>
      <c r="FU441" s="138"/>
      <c r="FV441" s="138"/>
      <c r="FW441" s="138"/>
      <c r="FX441" s="138"/>
      <c r="FY441" s="138"/>
      <c r="FZ441" s="141"/>
      <c r="GA441" s="138"/>
      <c r="GB441" s="137"/>
      <c r="GC441" s="138"/>
      <c r="GD441" s="138"/>
      <c r="GE441" s="138"/>
      <c r="GF441" s="138"/>
      <c r="GG441" s="138"/>
      <c r="GH441" s="141"/>
      <c r="GI441" s="137"/>
      <c r="GJ441" s="138"/>
      <c r="GK441" s="138"/>
      <c r="GL441" s="138"/>
      <c r="GM441" s="138"/>
      <c r="GN441" s="141"/>
      <c r="GO441" s="137"/>
      <c r="GP441" s="138"/>
      <c r="GQ441" s="138"/>
      <c r="GR441" s="138"/>
      <c r="GS441" s="138"/>
      <c r="GT441" s="138"/>
      <c r="GU441" s="141"/>
      <c r="GV441" s="137"/>
      <c r="GW441" s="124"/>
      <c r="GX441" s="124"/>
      <c r="GY441" s="141"/>
      <c r="GZ441" s="140"/>
      <c r="HA441" s="141"/>
      <c r="HB441" s="138"/>
      <c r="HC441" s="140"/>
      <c r="HD441" s="138"/>
      <c r="HE441" s="138"/>
      <c r="HF441" s="138"/>
      <c r="HG441" s="138"/>
      <c r="HH441" s="138"/>
      <c r="HI441" s="138"/>
      <c r="HJ441" s="138"/>
      <c r="HK441" s="138"/>
      <c r="HL441" s="138"/>
      <c r="HM441" s="138"/>
      <c r="HN441" s="138"/>
      <c r="HO441" s="138"/>
      <c r="HP441" s="138"/>
      <c r="HQ441" s="138"/>
      <c r="HR441" s="138"/>
      <c r="HS441" s="141"/>
      <c r="HT441" s="17" t="s">
        <v>3578</v>
      </c>
      <c r="HU441" s="138"/>
      <c r="HV441" s="138"/>
      <c r="HW441" s="138"/>
      <c r="HX441" s="138"/>
      <c r="HY441" s="138"/>
      <c r="HZ441" s="138"/>
      <c r="IA441" s="138"/>
      <c r="IB441" s="138"/>
      <c r="IC441" s="138"/>
      <c r="ID441" s="138"/>
      <c r="IE441" s="138"/>
      <c r="IF441" s="138"/>
      <c r="IG441" s="138"/>
      <c r="IH441" s="138"/>
      <c r="II441" s="138"/>
      <c r="IJ441" s="138"/>
      <c r="IK441" s="138"/>
    </row>
    <row r="442" spans="1:245">
      <c r="A442" s="118">
        <v>436</v>
      </c>
      <c r="B442" s="17">
        <v>0</v>
      </c>
      <c r="C442" s="17">
        <v>0</v>
      </c>
      <c r="D442" s="139" t="s">
        <v>663</v>
      </c>
      <c r="E442" s="124" t="s">
        <v>1649</v>
      </c>
      <c r="F442" s="17" t="s">
        <v>2460</v>
      </c>
      <c r="G442" s="17" t="s">
        <v>79</v>
      </c>
      <c r="H442" s="119">
        <v>-17.782630000000001</v>
      </c>
      <c r="I442" s="120">
        <v>-63.204030000000003</v>
      </c>
      <c r="J442" s="17" t="s">
        <v>303</v>
      </c>
      <c r="K442" s="17" t="s">
        <v>176</v>
      </c>
      <c r="L442" s="17" t="s">
        <v>304</v>
      </c>
      <c r="M442" s="121" t="s">
        <v>177</v>
      </c>
      <c r="N442" s="122">
        <v>6</v>
      </c>
      <c r="O442" s="123" t="s">
        <v>610</v>
      </c>
      <c r="P442" s="17" t="s">
        <v>178</v>
      </c>
      <c r="Q442" s="121" t="s">
        <v>179</v>
      </c>
      <c r="R442" s="124">
        <v>3</v>
      </c>
      <c r="S442" s="124">
        <v>3</v>
      </c>
      <c r="T442" s="124">
        <v>0</v>
      </c>
      <c r="U442" s="124">
        <v>3</v>
      </c>
      <c r="V442" s="124">
        <v>0</v>
      </c>
      <c r="W442" s="124">
        <v>3</v>
      </c>
      <c r="X442" s="124">
        <v>1</v>
      </c>
      <c r="Y442" s="125">
        <v>0</v>
      </c>
      <c r="Z442" s="17">
        <v>13</v>
      </c>
      <c r="AA442" s="142"/>
      <c r="AB442" s="127" t="s">
        <v>3011</v>
      </c>
      <c r="AC442" s="227" t="s">
        <v>222</v>
      </c>
      <c r="AD442" s="227">
        <v>3</v>
      </c>
      <c r="AE442" s="227" t="s">
        <v>181</v>
      </c>
      <c r="AF442" s="227">
        <v>1</v>
      </c>
      <c r="AG442" s="227" t="s">
        <v>206</v>
      </c>
      <c r="AH442" s="227" t="s">
        <v>222</v>
      </c>
      <c r="AI442" s="227">
        <v>3</v>
      </c>
      <c r="AJ442" s="227" t="s">
        <v>184</v>
      </c>
      <c r="AK442" s="227">
        <v>1</v>
      </c>
      <c r="AL442" s="227" t="s">
        <v>236</v>
      </c>
      <c r="AM442" s="227" t="s">
        <v>185</v>
      </c>
      <c r="AN442" s="227">
        <v>3</v>
      </c>
      <c r="AO442" s="227" t="s">
        <v>184</v>
      </c>
      <c r="AP442" s="227">
        <v>1</v>
      </c>
      <c r="AQ442" s="227" t="s">
        <v>211</v>
      </c>
      <c r="AR442" s="227" t="s">
        <v>77</v>
      </c>
      <c r="AS442" s="227">
        <v>0</v>
      </c>
      <c r="AT442" s="227" t="s">
        <v>77</v>
      </c>
      <c r="AU442" s="227">
        <v>0</v>
      </c>
      <c r="AV442" s="227" t="s">
        <v>77</v>
      </c>
      <c r="AW442" s="227" t="s">
        <v>218</v>
      </c>
      <c r="AX442" s="227">
        <v>3</v>
      </c>
      <c r="AY442" s="227" t="s">
        <v>325</v>
      </c>
      <c r="AZ442" s="227">
        <v>1</v>
      </c>
      <c r="BA442" s="227" t="s">
        <v>214</v>
      </c>
      <c r="BB442" s="227" t="s">
        <v>252</v>
      </c>
      <c r="BC442" s="227">
        <v>1</v>
      </c>
      <c r="BD442" s="227" t="s">
        <v>326</v>
      </c>
      <c r="BE442" s="227">
        <v>0</v>
      </c>
      <c r="BF442" s="227" t="s">
        <v>214</v>
      </c>
      <c r="BG442" s="227">
        <v>0</v>
      </c>
      <c r="BH442" s="227">
        <v>0</v>
      </c>
      <c r="BI442" s="227">
        <v>0</v>
      </c>
      <c r="BJ442" s="227">
        <v>0</v>
      </c>
      <c r="BK442" s="227">
        <v>0</v>
      </c>
      <c r="BL442" s="17">
        <v>13</v>
      </c>
      <c r="BM442" s="142"/>
      <c r="BN442" s="142"/>
      <c r="BO442" s="142"/>
      <c r="BP442" s="143">
        <v>2024</v>
      </c>
      <c r="BQ442" s="126" t="s">
        <v>171</v>
      </c>
      <c r="BR442" s="138"/>
      <c r="BS442" s="138"/>
      <c r="BT442" s="221" t="s">
        <v>3579</v>
      </c>
      <c r="BU442" s="118">
        <v>1</v>
      </c>
      <c r="BV442" s="17">
        <v>0</v>
      </c>
      <c r="BW442" s="17">
        <v>2</v>
      </c>
      <c r="BX442" s="17">
        <v>0</v>
      </c>
      <c r="BY442" s="17">
        <v>1</v>
      </c>
      <c r="BZ442" s="17">
        <v>0</v>
      </c>
      <c r="CA442" s="17"/>
      <c r="CB442" s="17">
        <v>4</v>
      </c>
      <c r="CC442" s="121">
        <v>13</v>
      </c>
      <c r="CD442" s="17"/>
      <c r="CE442" s="118">
        <v>0</v>
      </c>
      <c r="CF442" s="17">
        <v>0</v>
      </c>
      <c r="CG442" s="17">
        <v>1</v>
      </c>
      <c r="CH442" s="17">
        <v>1</v>
      </c>
      <c r="CI442" s="17">
        <v>0</v>
      </c>
      <c r="CJ442" s="17">
        <v>1</v>
      </c>
      <c r="CK442" s="17">
        <v>0</v>
      </c>
      <c r="CL442" s="121">
        <v>3</v>
      </c>
      <c r="CM442" s="17" t="s">
        <v>3580</v>
      </c>
      <c r="CN442" s="17" t="s">
        <v>1166</v>
      </c>
      <c r="CO442" s="17" t="s">
        <v>3581</v>
      </c>
      <c r="CP442" s="17">
        <v>1</v>
      </c>
      <c r="CQ442" s="118">
        <v>0</v>
      </c>
      <c r="CR442" s="17">
        <v>0</v>
      </c>
      <c r="CS442" s="124"/>
      <c r="CT442" s="138"/>
      <c r="CU442" s="138"/>
      <c r="CV442" s="138"/>
      <c r="CW442" s="138"/>
      <c r="CX442" s="138"/>
      <c r="CY442" s="141"/>
      <c r="CZ442" s="140"/>
      <c r="DA442" s="138"/>
      <c r="DB442" s="138"/>
      <c r="DC442" s="141"/>
      <c r="DD442" s="142"/>
      <c r="DE442" s="138"/>
      <c r="DF442" s="137"/>
      <c r="DG442" s="17" t="s">
        <v>1224</v>
      </c>
      <c r="DH442" s="138"/>
      <c r="DI442" s="126" t="s">
        <v>2679</v>
      </c>
      <c r="DJ442" s="118">
        <v>10</v>
      </c>
      <c r="DK442" s="118" t="s">
        <v>3582</v>
      </c>
      <c r="DL442" s="141"/>
      <c r="DM442" s="17" t="s">
        <v>2992</v>
      </c>
      <c r="DN442" s="139"/>
      <c r="DO442" s="138"/>
      <c r="DP442" s="138"/>
      <c r="DQ442" s="141"/>
      <c r="DR442" s="138"/>
      <c r="DS442" s="138"/>
      <c r="DT442" s="138"/>
      <c r="DU442" s="138"/>
      <c r="DV442" s="138"/>
      <c r="DW442" s="138"/>
      <c r="DX442" s="138"/>
      <c r="DY442" s="140"/>
      <c r="DZ442" s="138"/>
      <c r="EA442" s="138"/>
      <c r="EB442" s="138"/>
      <c r="EC442" s="138"/>
      <c r="ED442" s="141"/>
      <c r="EE442" s="138"/>
      <c r="EF442" s="138"/>
      <c r="EG442" s="138"/>
      <c r="EH442" s="138"/>
      <c r="EI442" s="138"/>
      <c r="EJ442" s="138"/>
      <c r="EK442" s="140"/>
      <c r="EL442" s="127"/>
      <c r="EM442" s="118">
        <v>30</v>
      </c>
      <c r="EN442" s="17">
        <v>4</v>
      </c>
      <c r="EO442" s="141"/>
      <c r="EP442" s="17">
        <v>21</v>
      </c>
      <c r="EQ442" s="140"/>
      <c r="ER442" s="141"/>
      <c r="ES442" s="138"/>
      <c r="ET442" s="138"/>
      <c r="EU442" s="138"/>
      <c r="EV442" s="138"/>
      <c r="EW442" s="138"/>
      <c r="EX442" s="138"/>
      <c r="EY442" s="138"/>
      <c r="EZ442" s="141"/>
      <c r="FA442" s="138"/>
      <c r="FB442" s="140"/>
      <c r="FC442" s="138"/>
      <c r="FD442" s="138"/>
      <c r="FE442" s="138"/>
      <c r="FF442" s="138"/>
      <c r="FG442" s="138"/>
      <c r="FH442" s="138"/>
      <c r="FI442" s="141"/>
      <c r="FJ442" s="138"/>
      <c r="FK442" s="140"/>
      <c r="FL442" s="138"/>
      <c r="FM442" s="138"/>
      <c r="FN442" s="138"/>
      <c r="FO442" s="138"/>
      <c r="FP442" s="138"/>
      <c r="FQ442" s="138"/>
      <c r="FR442" s="138"/>
      <c r="FS442" s="138"/>
      <c r="FT442" s="138"/>
      <c r="FU442" s="138"/>
      <c r="FV442" s="138"/>
      <c r="FW442" s="138"/>
      <c r="FX442" s="138"/>
      <c r="FY442" s="138"/>
      <c r="FZ442" s="141"/>
      <c r="GA442" s="138"/>
      <c r="GB442" s="137"/>
      <c r="GC442" s="138"/>
      <c r="GD442" s="138"/>
      <c r="GE442" s="138"/>
      <c r="GF442" s="138"/>
      <c r="GG442" s="138"/>
      <c r="GH442" s="141"/>
      <c r="GI442" s="137"/>
      <c r="GJ442" s="138"/>
      <c r="GK442" s="138"/>
      <c r="GL442" s="138"/>
      <c r="GM442" s="138"/>
      <c r="GN442" s="141"/>
      <c r="GO442" s="137"/>
      <c r="GP442" s="138"/>
      <c r="GQ442" s="138"/>
      <c r="GR442" s="138"/>
      <c r="GS442" s="138"/>
      <c r="GT442" s="138"/>
      <c r="GU442" s="141"/>
      <c r="GV442" s="137"/>
      <c r="GW442" s="124"/>
      <c r="GX442" s="124"/>
      <c r="GY442" s="141"/>
      <c r="GZ442" s="140"/>
      <c r="HA442" s="141"/>
      <c r="HB442" s="138"/>
      <c r="HC442" s="140"/>
      <c r="HD442" s="138"/>
      <c r="HE442" s="138"/>
      <c r="HF442" s="138"/>
      <c r="HG442" s="138"/>
      <c r="HH442" s="138"/>
      <c r="HI442" s="138"/>
      <c r="HJ442" s="138"/>
      <c r="HK442" s="138"/>
      <c r="HL442" s="138"/>
      <c r="HM442" s="138"/>
      <c r="HN442" s="138"/>
      <c r="HO442" s="138"/>
      <c r="HP442" s="138"/>
      <c r="HQ442" s="138"/>
      <c r="HR442" s="138"/>
      <c r="HS442" s="141"/>
      <c r="HT442" s="17" t="s">
        <v>3583</v>
      </c>
      <c r="HU442" s="138"/>
      <c r="HV442" s="138"/>
      <c r="HW442" s="138"/>
      <c r="HX442" s="138"/>
      <c r="HY442" s="138"/>
      <c r="HZ442" s="138"/>
      <c r="IA442" s="138"/>
      <c r="IB442" s="138"/>
      <c r="IC442" s="138"/>
      <c r="ID442" s="138"/>
      <c r="IE442" s="138"/>
      <c r="IF442" s="138"/>
      <c r="IG442" s="138"/>
      <c r="IH442" s="138"/>
      <c r="II442" s="138"/>
      <c r="IJ442" s="138"/>
      <c r="IK442" s="138"/>
    </row>
    <row r="443" spans="1:245">
      <c r="A443" s="118">
        <v>437</v>
      </c>
      <c r="B443" s="17" t="s">
        <v>2030</v>
      </c>
      <c r="C443" s="17">
        <v>0</v>
      </c>
      <c r="D443" s="139" t="s">
        <v>663</v>
      </c>
      <c r="E443" s="124" t="s">
        <v>1808</v>
      </c>
      <c r="F443" s="17" t="s">
        <v>2461</v>
      </c>
      <c r="G443" s="17" t="s">
        <v>79</v>
      </c>
      <c r="H443" s="119">
        <v>-18.454519000000001</v>
      </c>
      <c r="I443" s="120">
        <v>-63.208041999999999</v>
      </c>
      <c r="J443" s="17" t="s">
        <v>310</v>
      </c>
      <c r="K443" s="17" t="s">
        <v>2462</v>
      </c>
      <c r="L443" s="17" t="s">
        <v>2463</v>
      </c>
      <c r="M443" s="121" t="s">
        <v>177</v>
      </c>
      <c r="N443" s="122">
        <v>72</v>
      </c>
      <c r="O443" s="123" t="s">
        <v>245</v>
      </c>
      <c r="P443" s="17" t="s">
        <v>178</v>
      </c>
      <c r="Q443" s="121" t="s">
        <v>179</v>
      </c>
      <c r="R443" s="124">
        <v>0</v>
      </c>
      <c r="S443" s="124">
        <v>0</v>
      </c>
      <c r="T443" s="124">
        <v>3</v>
      </c>
      <c r="U443" s="124">
        <v>0</v>
      </c>
      <c r="V443" s="124">
        <v>3</v>
      </c>
      <c r="W443" s="124">
        <v>0</v>
      </c>
      <c r="X443" s="124">
        <v>0</v>
      </c>
      <c r="Y443" s="125">
        <v>0</v>
      </c>
      <c r="Z443" s="17">
        <v>6</v>
      </c>
      <c r="AA443" s="142"/>
      <c r="AB443" s="127" t="s">
        <v>3086</v>
      </c>
      <c r="AC443" s="227" t="s">
        <v>194</v>
      </c>
      <c r="AD443" s="227">
        <v>3</v>
      </c>
      <c r="AE443" s="227" t="s">
        <v>181</v>
      </c>
      <c r="AF443" s="227">
        <v>1</v>
      </c>
      <c r="AG443" s="227" t="s">
        <v>236</v>
      </c>
      <c r="AH443" s="227" t="s">
        <v>2464</v>
      </c>
      <c r="AI443" s="227">
        <v>0</v>
      </c>
      <c r="AJ443" s="227" t="s">
        <v>2465</v>
      </c>
      <c r="AK443" s="227">
        <v>0</v>
      </c>
      <c r="AL443" s="227" t="s">
        <v>195</v>
      </c>
      <c r="AM443" s="227" t="s">
        <v>77</v>
      </c>
      <c r="AN443" s="227">
        <v>0</v>
      </c>
      <c r="AO443" s="227" t="s">
        <v>77</v>
      </c>
      <c r="AP443" s="227">
        <v>0</v>
      </c>
      <c r="AQ443" s="227" t="s">
        <v>77</v>
      </c>
      <c r="AR443" s="227" t="s">
        <v>198</v>
      </c>
      <c r="AS443" s="227">
        <v>3</v>
      </c>
      <c r="AT443" s="227" t="s">
        <v>187</v>
      </c>
      <c r="AU443" s="227">
        <v>1</v>
      </c>
      <c r="AV443" s="227" t="s">
        <v>236</v>
      </c>
      <c r="AW443" s="227" t="s">
        <v>77</v>
      </c>
      <c r="AX443" s="227">
        <v>0</v>
      </c>
      <c r="AY443" s="227" t="s">
        <v>77</v>
      </c>
      <c r="AZ443" s="227">
        <v>0</v>
      </c>
      <c r="BA443" s="227" t="s">
        <v>77</v>
      </c>
      <c r="BB443" s="227" t="s">
        <v>77</v>
      </c>
      <c r="BC443" s="227">
        <v>0</v>
      </c>
      <c r="BD443" s="227" t="s">
        <v>77</v>
      </c>
      <c r="BE443" s="227">
        <v>0</v>
      </c>
      <c r="BF443" s="227" t="s">
        <v>77</v>
      </c>
      <c r="BG443" s="227">
        <v>0</v>
      </c>
      <c r="BH443" s="227">
        <v>0</v>
      </c>
      <c r="BI443" s="227">
        <v>0</v>
      </c>
      <c r="BJ443" s="227">
        <v>0</v>
      </c>
      <c r="BK443" s="227">
        <v>0</v>
      </c>
      <c r="BL443" s="17">
        <v>6</v>
      </c>
      <c r="BM443" s="142"/>
      <c r="BN443" s="142"/>
      <c r="BO443" s="142"/>
      <c r="BP443" s="143">
        <v>2024</v>
      </c>
      <c r="BQ443" s="126" t="s">
        <v>171</v>
      </c>
      <c r="BR443" s="138"/>
      <c r="BS443" s="138"/>
      <c r="BT443" s="221" t="s">
        <v>3052</v>
      </c>
      <c r="BU443" s="118">
        <v>0</v>
      </c>
      <c r="BV443" s="17">
        <v>0</v>
      </c>
      <c r="BW443" s="17">
        <v>3</v>
      </c>
      <c r="BX443" s="17">
        <v>0</v>
      </c>
      <c r="BY443" s="17">
        <v>0</v>
      </c>
      <c r="BZ443" s="17">
        <v>0</v>
      </c>
      <c r="CA443" s="17"/>
      <c r="CB443" s="17">
        <v>3</v>
      </c>
      <c r="CC443" s="121">
        <v>6</v>
      </c>
      <c r="CD443" s="17"/>
      <c r="CE443" s="118">
        <v>0</v>
      </c>
      <c r="CF443" s="17">
        <v>0</v>
      </c>
      <c r="CG443" s="17">
        <v>3</v>
      </c>
      <c r="CH443" s="17">
        <v>0</v>
      </c>
      <c r="CI443" s="17">
        <v>0</v>
      </c>
      <c r="CJ443" s="17">
        <v>0</v>
      </c>
      <c r="CK443" s="17">
        <v>0</v>
      </c>
      <c r="CL443" s="121">
        <v>3</v>
      </c>
      <c r="CM443" s="17" t="s">
        <v>3053</v>
      </c>
      <c r="CN443" s="17" t="s">
        <v>1587</v>
      </c>
      <c r="CO443" s="17" t="s">
        <v>251</v>
      </c>
      <c r="CP443" s="17">
        <v>31</v>
      </c>
      <c r="CQ443" s="118">
        <v>1</v>
      </c>
      <c r="CR443" s="17">
        <v>0</v>
      </c>
      <c r="CS443" s="124" t="s">
        <v>676</v>
      </c>
      <c r="CT443" s="138"/>
      <c r="CU443" s="138"/>
      <c r="CV443" s="138"/>
      <c r="CW443" s="138"/>
      <c r="CX443" s="138"/>
      <c r="CY443" s="141"/>
      <c r="CZ443" s="140"/>
      <c r="DA443" s="138"/>
      <c r="DB443" s="138"/>
      <c r="DC443" s="141"/>
      <c r="DD443" s="142"/>
      <c r="DE443" s="138"/>
      <c r="DF443" s="137"/>
      <c r="DG443" s="17" t="s">
        <v>3049</v>
      </c>
      <c r="DH443" s="138"/>
      <c r="DI443" s="126" t="s">
        <v>2664</v>
      </c>
      <c r="DJ443" s="118">
        <v>31</v>
      </c>
      <c r="DK443" s="118" t="s">
        <v>3054</v>
      </c>
      <c r="DL443" s="141"/>
      <c r="DM443" s="17" t="s">
        <v>1156</v>
      </c>
      <c r="DN443" s="139"/>
      <c r="DO443" s="138"/>
      <c r="DP443" s="138"/>
      <c r="DQ443" s="141"/>
      <c r="DR443" s="138"/>
      <c r="DS443" s="138"/>
      <c r="DT443" s="138"/>
      <c r="DU443" s="138"/>
      <c r="DV443" s="138"/>
      <c r="DW443" s="138"/>
      <c r="DX443" s="138"/>
      <c r="DY443" s="140"/>
      <c r="DZ443" s="138"/>
      <c r="EA443" s="138"/>
      <c r="EB443" s="138"/>
      <c r="EC443" s="138"/>
      <c r="ED443" s="141"/>
      <c r="EE443" s="138"/>
      <c r="EF443" s="138"/>
      <c r="EG443" s="138"/>
      <c r="EH443" s="138"/>
      <c r="EI443" s="138"/>
      <c r="EJ443" s="138"/>
      <c r="EK443" s="140"/>
      <c r="EL443" s="127"/>
      <c r="EM443" s="118">
        <v>100</v>
      </c>
      <c r="EN443" s="17">
        <v>3</v>
      </c>
      <c r="EO443" s="141"/>
      <c r="EP443" s="17">
        <v>95</v>
      </c>
      <c r="EQ443" s="140"/>
      <c r="ER443" s="141"/>
      <c r="ES443" s="138"/>
      <c r="ET443" s="138"/>
      <c r="EU443" s="138"/>
      <c r="EV443" s="138"/>
      <c r="EW443" s="138"/>
      <c r="EX443" s="138"/>
      <c r="EY443" s="138"/>
      <c r="EZ443" s="141"/>
      <c r="FA443" s="138"/>
      <c r="FB443" s="140"/>
      <c r="FC443" s="138"/>
      <c r="FD443" s="138"/>
      <c r="FE443" s="138"/>
      <c r="FF443" s="138"/>
      <c r="FG443" s="138"/>
      <c r="FH443" s="138"/>
      <c r="FI443" s="141"/>
      <c r="FJ443" s="138"/>
      <c r="FK443" s="140"/>
      <c r="FL443" s="138"/>
      <c r="FM443" s="138"/>
      <c r="FN443" s="138"/>
      <c r="FO443" s="138"/>
      <c r="FP443" s="138"/>
      <c r="FQ443" s="138"/>
      <c r="FR443" s="138"/>
      <c r="FS443" s="138"/>
      <c r="FT443" s="138"/>
      <c r="FU443" s="138"/>
      <c r="FV443" s="138"/>
      <c r="FW443" s="138"/>
      <c r="FX443" s="138"/>
      <c r="FY443" s="138"/>
      <c r="FZ443" s="141"/>
      <c r="GA443" s="138"/>
      <c r="GB443" s="137"/>
      <c r="GC443" s="138"/>
      <c r="GD443" s="138"/>
      <c r="GE443" s="138"/>
      <c r="GF443" s="138"/>
      <c r="GG443" s="138"/>
      <c r="GH443" s="141"/>
      <c r="GI443" s="137"/>
      <c r="GJ443" s="138"/>
      <c r="GK443" s="138"/>
      <c r="GL443" s="138"/>
      <c r="GM443" s="138"/>
      <c r="GN443" s="141"/>
      <c r="GO443" s="137"/>
      <c r="GP443" s="138"/>
      <c r="GQ443" s="138"/>
      <c r="GR443" s="138"/>
      <c r="GS443" s="138"/>
      <c r="GT443" s="138"/>
      <c r="GU443" s="141"/>
      <c r="GV443" s="137"/>
      <c r="GW443" s="124"/>
      <c r="GX443" s="124"/>
      <c r="GY443" s="141"/>
      <c r="GZ443" s="140"/>
      <c r="HA443" s="141"/>
      <c r="HB443" s="138"/>
      <c r="HC443" s="140"/>
      <c r="HD443" s="138"/>
      <c r="HE443" s="138"/>
      <c r="HF443" s="138"/>
      <c r="HG443" s="138"/>
      <c r="HH443" s="138"/>
      <c r="HI443" s="138"/>
      <c r="HJ443" s="138"/>
      <c r="HK443" s="138"/>
      <c r="HL443" s="138"/>
      <c r="HM443" s="138"/>
      <c r="HN443" s="138"/>
      <c r="HO443" s="138"/>
      <c r="HP443" s="138"/>
      <c r="HQ443" s="138"/>
      <c r="HR443" s="138"/>
      <c r="HS443" s="141"/>
      <c r="HT443" s="17" t="s">
        <v>3055</v>
      </c>
      <c r="HU443" s="138"/>
      <c r="HV443" s="138"/>
      <c r="HW443" s="138"/>
      <c r="HX443" s="138"/>
      <c r="HY443" s="138"/>
      <c r="HZ443" s="138"/>
      <c r="IA443" s="138"/>
      <c r="IB443" s="138"/>
      <c r="IC443" s="138"/>
      <c r="ID443" s="138"/>
      <c r="IE443" s="138"/>
      <c r="IF443" s="138"/>
      <c r="IG443" s="138"/>
      <c r="IH443" s="138"/>
      <c r="II443" s="138"/>
      <c r="IJ443" s="138"/>
      <c r="IK443" s="138"/>
    </row>
    <row r="444" spans="1:245">
      <c r="A444" s="118">
        <v>438</v>
      </c>
      <c r="B444" s="17" t="s">
        <v>2030</v>
      </c>
      <c r="C444" s="17">
        <v>0</v>
      </c>
      <c r="D444" s="139" t="s">
        <v>663</v>
      </c>
      <c r="E444" s="124" t="s">
        <v>1930</v>
      </c>
      <c r="F444" s="17" t="s">
        <v>2466</v>
      </c>
      <c r="G444" s="17" t="s">
        <v>79</v>
      </c>
      <c r="H444" s="119">
        <v>-16.177574</v>
      </c>
      <c r="I444" s="120">
        <v>-63.023142999999997</v>
      </c>
      <c r="J444" s="17" t="s">
        <v>310</v>
      </c>
      <c r="K444" s="17" t="s">
        <v>2467</v>
      </c>
      <c r="L444" s="17" t="s">
        <v>2174</v>
      </c>
      <c r="M444" s="121" t="s">
        <v>177</v>
      </c>
      <c r="N444" s="122">
        <v>60</v>
      </c>
      <c r="O444" s="123" t="s">
        <v>78</v>
      </c>
      <c r="P444" s="17" t="s">
        <v>196</v>
      </c>
      <c r="Q444" s="121" t="s">
        <v>179</v>
      </c>
      <c r="R444" s="124">
        <v>3</v>
      </c>
      <c r="S444" s="124">
        <v>3</v>
      </c>
      <c r="T444" s="124">
        <v>0</v>
      </c>
      <c r="U444" s="124">
        <v>0</v>
      </c>
      <c r="V444" s="124">
        <v>3</v>
      </c>
      <c r="W444" s="124">
        <v>0</v>
      </c>
      <c r="X444" s="124">
        <v>0</v>
      </c>
      <c r="Y444" s="125">
        <v>0</v>
      </c>
      <c r="Z444" s="17">
        <v>9</v>
      </c>
      <c r="AA444" s="142"/>
      <c r="AB444" s="127" t="s">
        <v>2855</v>
      </c>
      <c r="AC444" s="227" t="s">
        <v>223</v>
      </c>
      <c r="AD444" s="227">
        <v>3</v>
      </c>
      <c r="AE444" s="227" t="s">
        <v>181</v>
      </c>
      <c r="AF444" s="227">
        <v>1</v>
      </c>
      <c r="AG444" s="227" t="s">
        <v>236</v>
      </c>
      <c r="AH444" s="227" t="s">
        <v>223</v>
      </c>
      <c r="AI444" s="227">
        <v>3</v>
      </c>
      <c r="AJ444" s="227" t="s">
        <v>227</v>
      </c>
      <c r="AK444" s="227">
        <v>1</v>
      </c>
      <c r="AL444" s="227" t="s">
        <v>206</v>
      </c>
      <c r="AM444" s="227" t="s">
        <v>77</v>
      </c>
      <c r="AN444" s="227">
        <v>0</v>
      </c>
      <c r="AO444" s="227" t="s">
        <v>77</v>
      </c>
      <c r="AP444" s="227">
        <v>0</v>
      </c>
      <c r="AQ444" s="227" t="s">
        <v>77</v>
      </c>
      <c r="AR444" s="227" t="s">
        <v>198</v>
      </c>
      <c r="AS444" s="227">
        <v>3</v>
      </c>
      <c r="AT444" s="227" t="s">
        <v>187</v>
      </c>
      <c r="AU444" s="227">
        <v>1</v>
      </c>
      <c r="AV444" s="227" t="s">
        <v>236</v>
      </c>
      <c r="AW444" s="227" t="s">
        <v>77</v>
      </c>
      <c r="AX444" s="227">
        <v>0</v>
      </c>
      <c r="AY444" s="227" t="s">
        <v>77</v>
      </c>
      <c r="AZ444" s="227">
        <v>0</v>
      </c>
      <c r="BA444" s="227" t="s">
        <v>77</v>
      </c>
      <c r="BB444" s="227" t="s">
        <v>77</v>
      </c>
      <c r="BC444" s="227">
        <v>0</v>
      </c>
      <c r="BD444" s="227" t="s">
        <v>77</v>
      </c>
      <c r="BE444" s="227">
        <v>0</v>
      </c>
      <c r="BF444" s="227" t="s">
        <v>77</v>
      </c>
      <c r="BG444" s="227">
        <v>0</v>
      </c>
      <c r="BH444" s="227">
        <v>0</v>
      </c>
      <c r="BI444" s="227">
        <v>0</v>
      </c>
      <c r="BJ444" s="227">
        <v>0</v>
      </c>
      <c r="BK444" s="227">
        <v>0</v>
      </c>
      <c r="BL444" s="17">
        <v>9</v>
      </c>
      <c r="BM444" s="142"/>
      <c r="BN444" s="142"/>
      <c r="BO444" s="142"/>
      <c r="BP444" s="143">
        <v>2024</v>
      </c>
      <c r="BQ444" s="126" t="s">
        <v>171</v>
      </c>
      <c r="BR444" s="138"/>
      <c r="BS444" s="138"/>
      <c r="BT444" s="221" t="s">
        <v>3052</v>
      </c>
      <c r="BU444" s="118">
        <v>0</v>
      </c>
      <c r="BV444" s="17">
        <v>0</v>
      </c>
      <c r="BW444" s="17">
        <v>3</v>
      </c>
      <c r="BX444" s="17">
        <v>0</v>
      </c>
      <c r="BY444" s="17">
        <v>0</v>
      </c>
      <c r="BZ444" s="17">
        <v>0</v>
      </c>
      <c r="CA444" s="17"/>
      <c r="CB444" s="17">
        <v>3</v>
      </c>
      <c r="CC444" s="121">
        <v>9</v>
      </c>
      <c r="CD444" s="17"/>
      <c r="CE444" s="118">
        <v>0</v>
      </c>
      <c r="CF444" s="17">
        <v>0</v>
      </c>
      <c r="CG444" s="17">
        <v>3</v>
      </c>
      <c r="CH444" s="17">
        <v>0</v>
      </c>
      <c r="CI444" s="17">
        <v>0</v>
      </c>
      <c r="CJ444" s="17">
        <v>0</v>
      </c>
      <c r="CK444" s="17">
        <v>0</v>
      </c>
      <c r="CL444" s="121">
        <v>3</v>
      </c>
      <c r="CM444" s="17" t="s">
        <v>3053</v>
      </c>
      <c r="CN444" s="17" t="s">
        <v>1587</v>
      </c>
      <c r="CO444" s="17" t="s">
        <v>251</v>
      </c>
      <c r="CP444" s="17">
        <v>31</v>
      </c>
      <c r="CQ444" s="118">
        <v>1</v>
      </c>
      <c r="CR444" s="17">
        <v>0</v>
      </c>
      <c r="CS444" s="124" t="s">
        <v>676</v>
      </c>
      <c r="CT444" s="138"/>
      <c r="CU444" s="138"/>
      <c r="CV444" s="138"/>
      <c r="CW444" s="138"/>
      <c r="CX444" s="138"/>
      <c r="CY444" s="141"/>
      <c r="CZ444" s="140"/>
      <c r="DA444" s="138"/>
      <c r="DB444" s="138"/>
      <c r="DC444" s="141"/>
      <c r="DD444" s="142"/>
      <c r="DE444" s="138"/>
      <c r="DF444" s="137"/>
      <c r="DG444" s="17" t="s">
        <v>3049</v>
      </c>
      <c r="DH444" s="138"/>
      <c r="DI444" s="126" t="s">
        <v>2664</v>
      </c>
      <c r="DJ444" s="118">
        <v>31</v>
      </c>
      <c r="DK444" s="118" t="s">
        <v>3054</v>
      </c>
      <c r="DL444" s="141"/>
      <c r="DM444" s="17" t="s">
        <v>1156</v>
      </c>
      <c r="DN444" s="139"/>
      <c r="DO444" s="138"/>
      <c r="DP444" s="138"/>
      <c r="DQ444" s="141"/>
      <c r="DR444" s="138"/>
      <c r="DS444" s="138"/>
      <c r="DT444" s="138"/>
      <c r="DU444" s="138"/>
      <c r="DV444" s="138"/>
      <c r="DW444" s="138"/>
      <c r="DX444" s="138"/>
      <c r="DY444" s="140"/>
      <c r="DZ444" s="138"/>
      <c r="EA444" s="138"/>
      <c r="EB444" s="138"/>
      <c r="EC444" s="138"/>
      <c r="ED444" s="141"/>
      <c r="EE444" s="138"/>
      <c r="EF444" s="138"/>
      <c r="EG444" s="138"/>
      <c r="EH444" s="138"/>
      <c r="EI444" s="138"/>
      <c r="EJ444" s="138"/>
      <c r="EK444" s="140"/>
      <c r="EL444" s="127"/>
      <c r="EM444" s="118">
        <v>100</v>
      </c>
      <c r="EN444" s="17">
        <v>3</v>
      </c>
      <c r="EO444" s="141"/>
      <c r="EP444" s="17">
        <v>81</v>
      </c>
      <c r="EQ444" s="140"/>
      <c r="ER444" s="141"/>
      <c r="ES444" s="138"/>
      <c r="ET444" s="138"/>
      <c r="EU444" s="138"/>
      <c r="EV444" s="138"/>
      <c r="EW444" s="138"/>
      <c r="EX444" s="138"/>
      <c r="EY444" s="138"/>
      <c r="EZ444" s="141"/>
      <c r="FA444" s="138"/>
      <c r="FB444" s="140"/>
      <c r="FC444" s="138"/>
      <c r="FD444" s="138"/>
      <c r="FE444" s="138"/>
      <c r="FF444" s="138"/>
      <c r="FG444" s="138"/>
      <c r="FH444" s="138"/>
      <c r="FI444" s="141"/>
      <c r="FJ444" s="138"/>
      <c r="FK444" s="140"/>
      <c r="FL444" s="138"/>
      <c r="FM444" s="138"/>
      <c r="FN444" s="138"/>
      <c r="FO444" s="138"/>
      <c r="FP444" s="138"/>
      <c r="FQ444" s="138"/>
      <c r="FR444" s="138"/>
      <c r="FS444" s="138"/>
      <c r="FT444" s="138"/>
      <c r="FU444" s="138"/>
      <c r="FV444" s="138"/>
      <c r="FW444" s="138"/>
      <c r="FX444" s="138"/>
      <c r="FY444" s="138"/>
      <c r="FZ444" s="141"/>
      <c r="GA444" s="138"/>
      <c r="GB444" s="137"/>
      <c r="GC444" s="138"/>
      <c r="GD444" s="138"/>
      <c r="GE444" s="138"/>
      <c r="GF444" s="138"/>
      <c r="GG444" s="138"/>
      <c r="GH444" s="141"/>
      <c r="GI444" s="137"/>
      <c r="GJ444" s="138"/>
      <c r="GK444" s="138"/>
      <c r="GL444" s="138"/>
      <c r="GM444" s="138"/>
      <c r="GN444" s="141"/>
      <c r="GO444" s="137"/>
      <c r="GP444" s="138"/>
      <c r="GQ444" s="138"/>
      <c r="GR444" s="138"/>
      <c r="GS444" s="138"/>
      <c r="GT444" s="138"/>
      <c r="GU444" s="141"/>
      <c r="GV444" s="137"/>
      <c r="GW444" s="124"/>
      <c r="GX444" s="124"/>
      <c r="GY444" s="141"/>
      <c r="GZ444" s="140"/>
      <c r="HA444" s="141"/>
      <c r="HB444" s="138"/>
      <c r="HC444" s="140"/>
      <c r="HD444" s="138"/>
      <c r="HE444" s="138"/>
      <c r="HF444" s="138"/>
      <c r="HG444" s="138"/>
      <c r="HH444" s="138"/>
      <c r="HI444" s="138"/>
      <c r="HJ444" s="138"/>
      <c r="HK444" s="138"/>
      <c r="HL444" s="138"/>
      <c r="HM444" s="138"/>
      <c r="HN444" s="138"/>
      <c r="HO444" s="138"/>
      <c r="HP444" s="138"/>
      <c r="HQ444" s="138"/>
      <c r="HR444" s="138"/>
      <c r="HS444" s="141"/>
      <c r="HT444" s="17" t="s">
        <v>3055</v>
      </c>
      <c r="HU444" s="138"/>
      <c r="HV444" s="138"/>
      <c r="HW444" s="138"/>
      <c r="HX444" s="138"/>
      <c r="HY444" s="138"/>
      <c r="HZ444" s="138"/>
      <c r="IA444" s="138"/>
      <c r="IB444" s="138"/>
      <c r="IC444" s="138"/>
      <c r="ID444" s="138"/>
      <c r="IE444" s="138"/>
      <c r="IF444" s="138"/>
      <c r="IG444" s="138"/>
      <c r="IH444" s="138"/>
      <c r="II444" s="138"/>
      <c r="IJ444" s="138"/>
      <c r="IK444" s="138"/>
    </row>
    <row r="445" spans="1:245">
      <c r="A445" s="118">
        <v>439</v>
      </c>
      <c r="B445" s="17" t="s">
        <v>2030</v>
      </c>
      <c r="C445" s="17">
        <v>0</v>
      </c>
      <c r="D445" s="139" t="s">
        <v>663</v>
      </c>
      <c r="E445" s="124" t="s">
        <v>1931</v>
      </c>
      <c r="F445" s="17" t="s">
        <v>2468</v>
      </c>
      <c r="G445" s="17" t="s">
        <v>79</v>
      </c>
      <c r="H445" s="119">
        <v>-18.277619999999999</v>
      </c>
      <c r="I445" s="120">
        <v>-63.189065999999997</v>
      </c>
      <c r="J445" s="17" t="s">
        <v>310</v>
      </c>
      <c r="K445" s="17" t="s">
        <v>2462</v>
      </c>
      <c r="L445" s="17" t="s">
        <v>2463</v>
      </c>
      <c r="M445" s="121" t="s">
        <v>177</v>
      </c>
      <c r="N445" s="122">
        <v>60</v>
      </c>
      <c r="O445" s="123" t="s">
        <v>78</v>
      </c>
      <c r="P445" s="17" t="s">
        <v>178</v>
      </c>
      <c r="Q445" s="121" t="s">
        <v>179</v>
      </c>
      <c r="R445" s="124">
        <v>3</v>
      </c>
      <c r="S445" s="124">
        <v>3</v>
      </c>
      <c r="T445" s="124">
        <v>0</v>
      </c>
      <c r="U445" s="124">
        <v>0</v>
      </c>
      <c r="V445" s="124">
        <v>3</v>
      </c>
      <c r="W445" s="124">
        <v>0</v>
      </c>
      <c r="X445" s="124">
        <v>0</v>
      </c>
      <c r="Y445" s="125">
        <v>0</v>
      </c>
      <c r="Z445" s="17">
        <v>9</v>
      </c>
      <c r="AA445" s="142"/>
      <c r="AB445" s="127" t="s">
        <v>191</v>
      </c>
      <c r="AC445" s="227" t="s">
        <v>222</v>
      </c>
      <c r="AD445" s="227">
        <v>3</v>
      </c>
      <c r="AE445" s="227" t="s">
        <v>181</v>
      </c>
      <c r="AF445" s="227">
        <v>1</v>
      </c>
      <c r="AG445" s="227" t="s">
        <v>211</v>
      </c>
      <c r="AH445" s="227" t="s">
        <v>222</v>
      </c>
      <c r="AI445" s="227">
        <v>3</v>
      </c>
      <c r="AJ445" s="227" t="s">
        <v>184</v>
      </c>
      <c r="AK445" s="227">
        <v>1</v>
      </c>
      <c r="AL445" s="227" t="s">
        <v>206</v>
      </c>
      <c r="AM445" s="227" t="s">
        <v>77</v>
      </c>
      <c r="AN445" s="227">
        <v>0</v>
      </c>
      <c r="AO445" s="227" t="s">
        <v>77</v>
      </c>
      <c r="AP445" s="227">
        <v>0</v>
      </c>
      <c r="AQ445" s="227" t="s">
        <v>77</v>
      </c>
      <c r="AR445" s="227" t="s">
        <v>198</v>
      </c>
      <c r="AS445" s="227">
        <v>3</v>
      </c>
      <c r="AT445" s="227" t="s">
        <v>187</v>
      </c>
      <c r="AU445" s="227">
        <v>1</v>
      </c>
      <c r="AV445" s="227" t="s">
        <v>236</v>
      </c>
      <c r="AW445" s="227" t="s">
        <v>77</v>
      </c>
      <c r="AX445" s="227">
        <v>0</v>
      </c>
      <c r="AY445" s="227" t="s">
        <v>77</v>
      </c>
      <c r="AZ445" s="227">
        <v>0</v>
      </c>
      <c r="BA445" s="227" t="s">
        <v>77</v>
      </c>
      <c r="BB445" s="227" t="s">
        <v>77</v>
      </c>
      <c r="BC445" s="227">
        <v>0</v>
      </c>
      <c r="BD445" s="227" t="s">
        <v>77</v>
      </c>
      <c r="BE445" s="227">
        <v>0</v>
      </c>
      <c r="BF445" s="227" t="s">
        <v>77</v>
      </c>
      <c r="BG445" s="227">
        <v>0</v>
      </c>
      <c r="BH445" s="227">
        <v>0</v>
      </c>
      <c r="BI445" s="227">
        <v>0</v>
      </c>
      <c r="BJ445" s="227">
        <v>0</v>
      </c>
      <c r="BK445" s="227">
        <v>0</v>
      </c>
      <c r="BL445" s="17">
        <v>9</v>
      </c>
      <c r="BM445" s="142"/>
      <c r="BN445" s="142"/>
      <c r="BO445" s="142"/>
      <c r="BP445" s="143">
        <v>2024</v>
      </c>
      <c r="BQ445" s="126" t="s">
        <v>171</v>
      </c>
      <c r="BR445" s="138"/>
      <c r="BS445" s="138"/>
      <c r="BT445" s="221" t="s">
        <v>3082</v>
      </c>
      <c r="BU445" s="118">
        <v>0</v>
      </c>
      <c r="BV445" s="17">
        <v>0</v>
      </c>
      <c r="BW445" s="17">
        <v>2</v>
      </c>
      <c r="BX445" s="17">
        <v>0</v>
      </c>
      <c r="BY445" s="17">
        <v>0</v>
      </c>
      <c r="BZ445" s="17">
        <v>0</v>
      </c>
      <c r="CA445" s="17"/>
      <c r="CB445" s="17">
        <v>2</v>
      </c>
      <c r="CC445" s="121">
        <v>9</v>
      </c>
      <c r="CD445" s="17"/>
      <c r="CE445" s="118">
        <v>0</v>
      </c>
      <c r="CF445" s="17">
        <v>0</v>
      </c>
      <c r="CG445" s="17">
        <v>2</v>
      </c>
      <c r="CH445" s="17">
        <v>0</v>
      </c>
      <c r="CI445" s="17">
        <v>0</v>
      </c>
      <c r="CJ445" s="17">
        <v>0</v>
      </c>
      <c r="CK445" s="17">
        <v>0</v>
      </c>
      <c r="CL445" s="121">
        <v>2</v>
      </c>
      <c r="CM445" s="17" t="s">
        <v>3083</v>
      </c>
      <c r="CN445" s="17" t="s">
        <v>1587</v>
      </c>
      <c r="CO445" s="17" t="s">
        <v>244</v>
      </c>
      <c r="CP445" s="17">
        <v>4</v>
      </c>
      <c r="CQ445" s="118">
        <v>1</v>
      </c>
      <c r="CR445" s="17">
        <v>0</v>
      </c>
      <c r="CS445" s="124" t="s">
        <v>676</v>
      </c>
      <c r="CT445" s="138"/>
      <c r="CU445" s="138"/>
      <c r="CV445" s="138"/>
      <c r="CW445" s="138"/>
      <c r="CX445" s="138"/>
      <c r="CY445" s="141"/>
      <c r="CZ445" s="140"/>
      <c r="DA445" s="138"/>
      <c r="DB445" s="138"/>
      <c r="DC445" s="141"/>
      <c r="DD445" s="142"/>
      <c r="DE445" s="138"/>
      <c r="DF445" s="137"/>
      <c r="DG445" s="17" t="s">
        <v>3049</v>
      </c>
      <c r="DH445" s="138"/>
      <c r="DI445" s="126" t="s">
        <v>2651</v>
      </c>
      <c r="DJ445" s="118">
        <v>28</v>
      </c>
      <c r="DK445" s="118" t="s">
        <v>3050</v>
      </c>
      <c r="DL445" s="141"/>
      <c r="DM445" s="17" t="s">
        <v>1139</v>
      </c>
      <c r="DN445" s="139"/>
      <c r="DO445" s="138"/>
      <c r="DP445" s="138"/>
      <c r="DQ445" s="141"/>
      <c r="DR445" s="138"/>
      <c r="DS445" s="138"/>
      <c r="DT445" s="138"/>
      <c r="DU445" s="138"/>
      <c r="DV445" s="138"/>
      <c r="DW445" s="138"/>
      <c r="DX445" s="138"/>
      <c r="DY445" s="140"/>
      <c r="DZ445" s="138"/>
      <c r="EA445" s="138"/>
      <c r="EB445" s="138"/>
      <c r="EC445" s="138"/>
      <c r="ED445" s="141"/>
      <c r="EE445" s="138"/>
      <c r="EF445" s="138"/>
      <c r="EG445" s="138"/>
      <c r="EH445" s="138"/>
      <c r="EI445" s="138"/>
      <c r="EJ445" s="138"/>
      <c r="EK445" s="140"/>
      <c r="EL445" s="127"/>
      <c r="EM445" s="118">
        <v>100</v>
      </c>
      <c r="EN445" s="17">
        <v>2</v>
      </c>
      <c r="EO445" s="141"/>
      <c r="EP445" s="17">
        <v>81</v>
      </c>
      <c r="EQ445" s="140"/>
      <c r="ER445" s="141"/>
      <c r="ES445" s="138"/>
      <c r="ET445" s="138"/>
      <c r="EU445" s="138"/>
      <c r="EV445" s="138"/>
      <c r="EW445" s="138"/>
      <c r="EX445" s="138"/>
      <c r="EY445" s="138"/>
      <c r="EZ445" s="141"/>
      <c r="FA445" s="138"/>
      <c r="FB445" s="140"/>
      <c r="FC445" s="138"/>
      <c r="FD445" s="138"/>
      <c r="FE445" s="138"/>
      <c r="FF445" s="138"/>
      <c r="FG445" s="138"/>
      <c r="FH445" s="138"/>
      <c r="FI445" s="141"/>
      <c r="FJ445" s="138"/>
      <c r="FK445" s="140"/>
      <c r="FL445" s="138"/>
      <c r="FM445" s="138"/>
      <c r="FN445" s="138"/>
      <c r="FO445" s="138"/>
      <c r="FP445" s="138"/>
      <c r="FQ445" s="138"/>
      <c r="FR445" s="138"/>
      <c r="FS445" s="138"/>
      <c r="FT445" s="138"/>
      <c r="FU445" s="138"/>
      <c r="FV445" s="138"/>
      <c r="FW445" s="138"/>
      <c r="FX445" s="138"/>
      <c r="FY445" s="138"/>
      <c r="FZ445" s="141"/>
      <c r="GA445" s="138"/>
      <c r="GB445" s="137"/>
      <c r="GC445" s="138"/>
      <c r="GD445" s="138"/>
      <c r="GE445" s="138"/>
      <c r="GF445" s="138"/>
      <c r="GG445" s="138"/>
      <c r="GH445" s="141"/>
      <c r="GI445" s="137"/>
      <c r="GJ445" s="138"/>
      <c r="GK445" s="138"/>
      <c r="GL445" s="138"/>
      <c r="GM445" s="138"/>
      <c r="GN445" s="141"/>
      <c r="GO445" s="137"/>
      <c r="GP445" s="138"/>
      <c r="GQ445" s="138"/>
      <c r="GR445" s="138"/>
      <c r="GS445" s="138"/>
      <c r="GT445" s="138"/>
      <c r="GU445" s="141"/>
      <c r="GV445" s="137"/>
      <c r="GW445" s="124"/>
      <c r="GX445" s="124"/>
      <c r="GY445" s="141"/>
      <c r="GZ445" s="140"/>
      <c r="HA445" s="141"/>
      <c r="HB445" s="138"/>
      <c r="HC445" s="140"/>
      <c r="HD445" s="138"/>
      <c r="HE445" s="138"/>
      <c r="HF445" s="138"/>
      <c r="HG445" s="138"/>
      <c r="HH445" s="138"/>
      <c r="HI445" s="138"/>
      <c r="HJ445" s="138"/>
      <c r="HK445" s="138"/>
      <c r="HL445" s="138"/>
      <c r="HM445" s="138"/>
      <c r="HN445" s="138"/>
      <c r="HO445" s="138"/>
      <c r="HP445" s="138"/>
      <c r="HQ445" s="138"/>
      <c r="HR445" s="138"/>
      <c r="HS445" s="141"/>
      <c r="HT445" s="17" t="s">
        <v>3051</v>
      </c>
      <c r="HU445" s="138"/>
      <c r="HV445" s="138"/>
      <c r="HW445" s="138"/>
      <c r="HX445" s="138"/>
      <c r="HY445" s="138"/>
      <c r="HZ445" s="138"/>
      <c r="IA445" s="138"/>
      <c r="IB445" s="138"/>
      <c r="IC445" s="138"/>
      <c r="ID445" s="138"/>
      <c r="IE445" s="138"/>
      <c r="IF445" s="138"/>
      <c r="IG445" s="138"/>
      <c r="IH445" s="138"/>
      <c r="II445" s="138"/>
      <c r="IJ445" s="138"/>
      <c r="IK445" s="138"/>
    </row>
    <row r="446" spans="1:245">
      <c r="A446" s="118">
        <v>440</v>
      </c>
      <c r="B446" s="17">
        <v>0</v>
      </c>
      <c r="C446" s="17">
        <v>0</v>
      </c>
      <c r="D446" s="139" t="s">
        <v>663</v>
      </c>
      <c r="E446" s="124" t="s">
        <v>1894</v>
      </c>
      <c r="F446" s="17" t="s">
        <v>2469</v>
      </c>
      <c r="G446" s="17" t="s">
        <v>79</v>
      </c>
      <c r="H446" s="119">
        <v>-17.355498999999998</v>
      </c>
      <c r="I446" s="120">
        <v>-66.157030000000006</v>
      </c>
      <c r="J446" s="17" t="s">
        <v>303</v>
      </c>
      <c r="K446" s="17" t="s">
        <v>201</v>
      </c>
      <c r="L446" s="17" t="s">
        <v>312</v>
      </c>
      <c r="M446" s="121" t="s">
        <v>201</v>
      </c>
      <c r="N446" s="122">
        <v>70</v>
      </c>
      <c r="O446" s="123" t="s">
        <v>78</v>
      </c>
      <c r="P446" s="17" t="s">
        <v>196</v>
      </c>
      <c r="Q446" s="121" t="s">
        <v>179</v>
      </c>
      <c r="R446" s="124">
        <v>0</v>
      </c>
      <c r="S446" s="124">
        <v>0</v>
      </c>
      <c r="T446" s="124">
        <v>3</v>
      </c>
      <c r="U446" s="124">
        <v>3</v>
      </c>
      <c r="V446" s="124">
        <v>3</v>
      </c>
      <c r="W446" s="124">
        <v>3</v>
      </c>
      <c r="X446" s="124">
        <v>0</v>
      </c>
      <c r="Y446" s="125">
        <v>0</v>
      </c>
      <c r="Z446" s="17">
        <v>12</v>
      </c>
      <c r="AA446" s="142"/>
      <c r="AB446" s="127" t="s">
        <v>203</v>
      </c>
      <c r="AC446" s="227" t="s">
        <v>204</v>
      </c>
      <c r="AD446" s="227">
        <v>3</v>
      </c>
      <c r="AE446" s="227" t="s">
        <v>205</v>
      </c>
      <c r="AF446" s="227">
        <v>1</v>
      </c>
      <c r="AG446" s="227" t="s">
        <v>211</v>
      </c>
      <c r="AH446" s="227" t="s">
        <v>207</v>
      </c>
      <c r="AI446" s="227">
        <v>3</v>
      </c>
      <c r="AJ446" s="227" t="s">
        <v>208</v>
      </c>
      <c r="AK446" s="227">
        <v>0</v>
      </c>
      <c r="AL446" s="227" t="s">
        <v>211</v>
      </c>
      <c r="AM446" s="227" t="s">
        <v>816</v>
      </c>
      <c r="AN446" s="227">
        <v>3</v>
      </c>
      <c r="AO446" s="227" t="s">
        <v>208</v>
      </c>
      <c r="AP446" s="227">
        <v>0</v>
      </c>
      <c r="AQ446" s="227" t="s">
        <v>211</v>
      </c>
      <c r="AR446" s="227" t="s">
        <v>198</v>
      </c>
      <c r="AS446" s="227">
        <v>3</v>
      </c>
      <c r="AT446" s="227" t="s">
        <v>210</v>
      </c>
      <c r="AU446" s="227">
        <v>1</v>
      </c>
      <c r="AV446" s="227" t="s">
        <v>236</v>
      </c>
      <c r="AW446" s="227" t="s">
        <v>186</v>
      </c>
      <c r="AX446" s="227">
        <v>3</v>
      </c>
      <c r="AY446" s="227" t="s">
        <v>230</v>
      </c>
      <c r="AZ446" s="227">
        <v>0</v>
      </c>
      <c r="BA446" s="227" t="s">
        <v>236</v>
      </c>
      <c r="BB446" s="227" t="s">
        <v>77</v>
      </c>
      <c r="BC446" s="227">
        <v>0</v>
      </c>
      <c r="BD446" s="227" t="s">
        <v>77</v>
      </c>
      <c r="BE446" s="227">
        <v>0</v>
      </c>
      <c r="BF446" s="227" t="s">
        <v>77</v>
      </c>
      <c r="BG446" s="227">
        <v>0</v>
      </c>
      <c r="BH446" s="227">
        <v>0</v>
      </c>
      <c r="BI446" s="227">
        <v>0</v>
      </c>
      <c r="BJ446" s="227">
        <v>0</v>
      </c>
      <c r="BK446" s="227">
        <v>0</v>
      </c>
      <c r="BL446" s="17">
        <v>15</v>
      </c>
      <c r="BM446" s="142"/>
      <c r="BN446" s="142"/>
      <c r="BO446" s="142"/>
      <c r="BP446" s="143">
        <v>2024</v>
      </c>
      <c r="BQ446" s="126" t="s">
        <v>171</v>
      </c>
      <c r="BR446" s="138"/>
      <c r="BS446" s="138"/>
      <c r="BT446" s="221" t="s">
        <v>3584</v>
      </c>
      <c r="BU446" s="118">
        <v>0</v>
      </c>
      <c r="BV446" s="17">
        <v>2</v>
      </c>
      <c r="BW446" s="17">
        <v>0</v>
      </c>
      <c r="BX446" s="17">
        <v>0</v>
      </c>
      <c r="BY446" s="17">
        <v>0</v>
      </c>
      <c r="BZ446" s="17">
        <v>0</v>
      </c>
      <c r="CA446" s="17"/>
      <c r="CB446" s="17">
        <v>2</v>
      </c>
      <c r="CC446" s="121">
        <v>15</v>
      </c>
      <c r="CD446" s="17"/>
      <c r="CE446" s="118">
        <v>0</v>
      </c>
      <c r="CF446" s="17">
        <v>0</v>
      </c>
      <c r="CG446" s="17">
        <v>2</v>
      </c>
      <c r="CH446" s="17">
        <v>0</v>
      </c>
      <c r="CI446" s="17">
        <v>0</v>
      </c>
      <c r="CJ446" s="17">
        <v>0</v>
      </c>
      <c r="CK446" s="17">
        <v>0</v>
      </c>
      <c r="CL446" s="121">
        <v>2</v>
      </c>
      <c r="CM446" s="17" t="s">
        <v>3585</v>
      </c>
      <c r="CN446" s="17" t="s">
        <v>1089</v>
      </c>
      <c r="CO446" s="17" t="s">
        <v>226</v>
      </c>
      <c r="CP446" s="17">
        <v>1</v>
      </c>
      <c r="CQ446" s="118">
        <v>1</v>
      </c>
      <c r="CR446" s="17">
        <v>0</v>
      </c>
      <c r="CS446" s="124" t="s">
        <v>676</v>
      </c>
      <c r="CT446" s="138"/>
      <c r="CU446" s="138"/>
      <c r="CV446" s="138"/>
      <c r="CW446" s="138"/>
      <c r="CX446" s="138"/>
      <c r="CY446" s="141"/>
      <c r="CZ446" s="140"/>
      <c r="DA446" s="138"/>
      <c r="DB446" s="138"/>
      <c r="DC446" s="141"/>
      <c r="DD446" s="142"/>
      <c r="DE446" s="138"/>
      <c r="DF446" s="137"/>
      <c r="DG446" s="17" t="s">
        <v>1148</v>
      </c>
      <c r="DH446" s="138"/>
      <c r="DI446" s="126" t="s">
        <v>2651</v>
      </c>
      <c r="DJ446" s="118">
        <v>28</v>
      </c>
      <c r="DK446" s="118" t="s">
        <v>1255</v>
      </c>
      <c r="DL446" s="141"/>
      <c r="DM446" s="17" t="s">
        <v>1139</v>
      </c>
      <c r="DN446" s="139"/>
      <c r="DO446" s="138"/>
      <c r="DP446" s="138"/>
      <c r="DQ446" s="141"/>
      <c r="DR446" s="138"/>
      <c r="DS446" s="138"/>
      <c r="DT446" s="138"/>
      <c r="DU446" s="138"/>
      <c r="DV446" s="138"/>
      <c r="DW446" s="138"/>
      <c r="DX446" s="138"/>
      <c r="DY446" s="140"/>
      <c r="DZ446" s="138"/>
      <c r="EA446" s="138"/>
      <c r="EB446" s="138"/>
      <c r="EC446" s="138"/>
      <c r="ED446" s="141"/>
      <c r="EE446" s="138"/>
      <c r="EF446" s="138"/>
      <c r="EG446" s="138"/>
      <c r="EH446" s="138"/>
      <c r="EI446" s="138"/>
      <c r="EJ446" s="138"/>
      <c r="EK446" s="140"/>
      <c r="EL446" s="127"/>
      <c r="EM446" s="118">
        <v>100</v>
      </c>
      <c r="EN446" s="17">
        <v>2</v>
      </c>
      <c r="EO446" s="141"/>
      <c r="EP446" s="17">
        <v>92</v>
      </c>
      <c r="EQ446" s="140"/>
      <c r="ER446" s="141"/>
      <c r="ES446" s="138"/>
      <c r="ET446" s="138"/>
      <c r="EU446" s="138"/>
      <c r="EV446" s="138"/>
      <c r="EW446" s="138"/>
      <c r="EX446" s="138"/>
      <c r="EY446" s="138"/>
      <c r="EZ446" s="141"/>
      <c r="FA446" s="138"/>
      <c r="FB446" s="140"/>
      <c r="FC446" s="138"/>
      <c r="FD446" s="138"/>
      <c r="FE446" s="138"/>
      <c r="FF446" s="138"/>
      <c r="FG446" s="138"/>
      <c r="FH446" s="138"/>
      <c r="FI446" s="141"/>
      <c r="FJ446" s="138"/>
      <c r="FK446" s="140"/>
      <c r="FL446" s="138"/>
      <c r="FM446" s="138"/>
      <c r="FN446" s="138"/>
      <c r="FO446" s="138"/>
      <c r="FP446" s="138"/>
      <c r="FQ446" s="138"/>
      <c r="FR446" s="138"/>
      <c r="FS446" s="138"/>
      <c r="FT446" s="138"/>
      <c r="FU446" s="138"/>
      <c r="FV446" s="138"/>
      <c r="FW446" s="138"/>
      <c r="FX446" s="138"/>
      <c r="FY446" s="138"/>
      <c r="FZ446" s="141"/>
      <c r="GA446" s="138"/>
      <c r="GB446" s="137"/>
      <c r="GC446" s="138"/>
      <c r="GD446" s="138"/>
      <c r="GE446" s="138"/>
      <c r="GF446" s="138"/>
      <c r="GG446" s="138"/>
      <c r="GH446" s="141"/>
      <c r="GI446" s="137"/>
      <c r="GJ446" s="138"/>
      <c r="GK446" s="138"/>
      <c r="GL446" s="138"/>
      <c r="GM446" s="138"/>
      <c r="GN446" s="141"/>
      <c r="GO446" s="137"/>
      <c r="GP446" s="138"/>
      <c r="GQ446" s="138"/>
      <c r="GR446" s="138"/>
      <c r="GS446" s="138"/>
      <c r="GT446" s="138"/>
      <c r="GU446" s="141"/>
      <c r="GV446" s="137"/>
      <c r="GW446" s="124"/>
      <c r="GX446" s="124"/>
      <c r="GY446" s="141"/>
      <c r="GZ446" s="140"/>
      <c r="HA446" s="141"/>
      <c r="HB446" s="138"/>
      <c r="HC446" s="140"/>
      <c r="HD446" s="138"/>
      <c r="HE446" s="138"/>
      <c r="HF446" s="138"/>
      <c r="HG446" s="138"/>
      <c r="HH446" s="138"/>
      <c r="HI446" s="138"/>
      <c r="HJ446" s="138"/>
      <c r="HK446" s="138"/>
      <c r="HL446" s="138"/>
      <c r="HM446" s="138"/>
      <c r="HN446" s="138"/>
      <c r="HO446" s="138"/>
      <c r="HP446" s="138"/>
      <c r="HQ446" s="138"/>
      <c r="HR446" s="138"/>
      <c r="HS446" s="141"/>
      <c r="HT446" s="17" t="s">
        <v>1256</v>
      </c>
      <c r="HU446" s="138"/>
      <c r="HV446" s="138"/>
      <c r="HW446" s="138"/>
      <c r="HX446" s="138"/>
      <c r="HY446" s="138"/>
      <c r="HZ446" s="138"/>
      <c r="IA446" s="138"/>
      <c r="IB446" s="138"/>
      <c r="IC446" s="138"/>
      <c r="ID446" s="138"/>
      <c r="IE446" s="138"/>
      <c r="IF446" s="138"/>
      <c r="IG446" s="138"/>
      <c r="IH446" s="138"/>
      <c r="II446" s="138"/>
      <c r="IJ446" s="138"/>
      <c r="IK446" s="138"/>
    </row>
    <row r="447" spans="1:245">
      <c r="A447" s="118">
        <v>441</v>
      </c>
      <c r="B447" s="17">
        <v>0</v>
      </c>
      <c r="C447" s="17" t="s">
        <v>2037</v>
      </c>
      <c r="D447" s="139" t="s">
        <v>663</v>
      </c>
      <c r="E447" s="124" t="s">
        <v>587</v>
      </c>
      <c r="F447" s="17" t="s">
        <v>2389</v>
      </c>
      <c r="G447" s="17" t="s">
        <v>79</v>
      </c>
      <c r="H447" s="119">
        <v>-21.624772</v>
      </c>
      <c r="I447" s="120">
        <v>-64.823353999999995</v>
      </c>
      <c r="J447" s="17" t="s">
        <v>310</v>
      </c>
      <c r="K447" s="17" t="s">
        <v>215</v>
      </c>
      <c r="L447" s="17" t="s">
        <v>308</v>
      </c>
      <c r="M447" s="121" t="s">
        <v>215</v>
      </c>
      <c r="N447" s="122">
        <v>40</v>
      </c>
      <c r="O447" s="123" t="s">
        <v>78</v>
      </c>
      <c r="P447" s="17" t="s">
        <v>178</v>
      </c>
      <c r="Q447" s="121" t="s">
        <v>179</v>
      </c>
      <c r="R447" s="124">
        <v>0</v>
      </c>
      <c r="S447" s="124">
        <v>0</v>
      </c>
      <c r="T447" s="124">
        <v>3</v>
      </c>
      <c r="U447" s="124">
        <v>0</v>
      </c>
      <c r="V447" s="124">
        <v>3</v>
      </c>
      <c r="W447" s="124">
        <v>0</v>
      </c>
      <c r="X447" s="124">
        <v>2</v>
      </c>
      <c r="Y447" s="125">
        <v>0</v>
      </c>
      <c r="Z447" s="17">
        <v>8</v>
      </c>
      <c r="AA447" s="142"/>
      <c r="AB447" s="127" t="s">
        <v>1163</v>
      </c>
      <c r="AC447" s="227" t="s">
        <v>2127</v>
      </c>
      <c r="AD447" s="227">
        <v>3</v>
      </c>
      <c r="AE447" s="227" t="s">
        <v>181</v>
      </c>
      <c r="AF447" s="227">
        <v>1</v>
      </c>
      <c r="AG447" s="227" t="s">
        <v>211</v>
      </c>
      <c r="AH447" s="227" t="s">
        <v>2259</v>
      </c>
      <c r="AI447" s="227">
        <v>0</v>
      </c>
      <c r="AJ447" s="227" t="s">
        <v>184</v>
      </c>
      <c r="AK447" s="227">
        <v>1</v>
      </c>
      <c r="AL447" s="227" t="s">
        <v>211</v>
      </c>
      <c r="AM447" s="227" t="s">
        <v>77</v>
      </c>
      <c r="AN447" s="227">
        <v>0</v>
      </c>
      <c r="AO447" s="227" t="s">
        <v>77</v>
      </c>
      <c r="AP447" s="227">
        <v>0</v>
      </c>
      <c r="AQ447" s="227" t="s">
        <v>77</v>
      </c>
      <c r="AR447" s="227" t="s">
        <v>198</v>
      </c>
      <c r="AS447" s="227">
        <v>3</v>
      </c>
      <c r="AT447" s="227" t="s">
        <v>210</v>
      </c>
      <c r="AU447" s="227">
        <v>1</v>
      </c>
      <c r="AV447" s="227" t="s">
        <v>236</v>
      </c>
      <c r="AW447" s="227" t="s">
        <v>77</v>
      </c>
      <c r="AX447" s="227">
        <v>0</v>
      </c>
      <c r="AY447" s="227" t="s">
        <v>77</v>
      </c>
      <c r="AZ447" s="227">
        <v>0</v>
      </c>
      <c r="BA447" s="227" t="s">
        <v>77</v>
      </c>
      <c r="BB447" s="227" t="s">
        <v>784</v>
      </c>
      <c r="BC447" s="227">
        <v>2</v>
      </c>
      <c r="BD447" s="227" t="s">
        <v>230</v>
      </c>
      <c r="BE447" s="227">
        <v>0</v>
      </c>
      <c r="BF447" s="227" t="s">
        <v>195</v>
      </c>
      <c r="BG447" s="227">
        <v>0</v>
      </c>
      <c r="BH447" s="227">
        <v>0</v>
      </c>
      <c r="BI447" s="227">
        <v>0</v>
      </c>
      <c r="BJ447" s="227">
        <v>0</v>
      </c>
      <c r="BK447" s="227">
        <v>0</v>
      </c>
      <c r="BL447" s="17">
        <v>8</v>
      </c>
      <c r="BM447" s="142"/>
      <c r="BN447" s="142"/>
      <c r="BO447" s="142"/>
      <c r="BP447" s="143">
        <v>2024</v>
      </c>
      <c r="BQ447" s="126" t="s">
        <v>171</v>
      </c>
      <c r="BR447" s="138"/>
      <c r="BS447" s="138"/>
      <c r="BT447" s="221" t="s">
        <v>3586</v>
      </c>
      <c r="BU447" s="118">
        <v>0</v>
      </c>
      <c r="BV447" s="17">
        <v>0</v>
      </c>
      <c r="BW447" s="17">
        <v>1</v>
      </c>
      <c r="BX447" s="17">
        <v>0</v>
      </c>
      <c r="BY447" s="17">
        <v>0</v>
      </c>
      <c r="BZ447" s="17">
        <v>0</v>
      </c>
      <c r="CA447" s="17"/>
      <c r="CB447" s="17">
        <v>1</v>
      </c>
      <c r="CC447" s="121">
        <v>8</v>
      </c>
      <c r="CD447" s="17"/>
      <c r="CE447" s="118">
        <v>0</v>
      </c>
      <c r="CF447" s="17">
        <v>0</v>
      </c>
      <c r="CG447" s="17">
        <v>1</v>
      </c>
      <c r="CH447" s="17">
        <v>0</v>
      </c>
      <c r="CI447" s="17">
        <v>0</v>
      </c>
      <c r="CJ447" s="17">
        <v>0</v>
      </c>
      <c r="CK447" s="17">
        <v>0</v>
      </c>
      <c r="CL447" s="121">
        <v>1</v>
      </c>
      <c r="CM447" s="17" t="s">
        <v>3587</v>
      </c>
      <c r="CN447" s="17" t="s">
        <v>3588</v>
      </c>
      <c r="CO447" s="17" t="s">
        <v>251</v>
      </c>
      <c r="CP447" s="17">
        <v>1</v>
      </c>
      <c r="CQ447" s="118">
        <v>1</v>
      </c>
      <c r="CR447" s="17">
        <v>0</v>
      </c>
      <c r="CS447" s="124" t="s">
        <v>676</v>
      </c>
      <c r="CT447" s="138"/>
      <c r="CU447" s="138"/>
      <c r="CV447" s="138"/>
      <c r="CW447" s="138"/>
      <c r="CX447" s="138"/>
      <c r="CY447" s="141"/>
      <c r="CZ447" s="140"/>
      <c r="DA447" s="138"/>
      <c r="DB447" s="138"/>
      <c r="DC447" s="141"/>
      <c r="DD447" s="142"/>
      <c r="DE447" s="138"/>
      <c r="DF447" s="137"/>
      <c r="DG447" s="17" t="s">
        <v>3049</v>
      </c>
      <c r="DH447" s="138"/>
      <c r="DI447" s="126" t="s">
        <v>2592</v>
      </c>
      <c r="DJ447" s="118">
        <v>18</v>
      </c>
      <c r="DK447" s="118" t="s">
        <v>3084</v>
      </c>
      <c r="DL447" s="141"/>
      <c r="DM447" s="17" t="s">
        <v>1120</v>
      </c>
      <c r="DN447" s="139"/>
      <c r="DO447" s="138"/>
      <c r="DP447" s="138"/>
      <c r="DQ447" s="141"/>
      <c r="DR447" s="138"/>
      <c r="DS447" s="138"/>
      <c r="DT447" s="138"/>
      <c r="DU447" s="138"/>
      <c r="DV447" s="138"/>
      <c r="DW447" s="138"/>
      <c r="DX447" s="138"/>
      <c r="DY447" s="140"/>
      <c r="DZ447" s="138"/>
      <c r="EA447" s="138"/>
      <c r="EB447" s="138"/>
      <c r="EC447" s="138"/>
      <c r="ED447" s="141"/>
      <c r="EE447" s="138"/>
      <c r="EF447" s="138"/>
      <c r="EG447" s="138"/>
      <c r="EH447" s="138"/>
      <c r="EI447" s="138"/>
      <c r="EJ447" s="138"/>
      <c r="EK447" s="140"/>
      <c r="EL447" s="127"/>
      <c r="EM447" s="118">
        <v>70</v>
      </c>
      <c r="EN447" s="17">
        <v>1</v>
      </c>
      <c r="EO447" s="141"/>
      <c r="EP447" s="17">
        <v>59</v>
      </c>
      <c r="EQ447" s="140"/>
      <c r="ER447" s="141"/>
      <c r="ES447" s="138"/>
      <c r="ET447" s="138"/>
      <c r="EU447" s="138"/>
      <c r="EV447" s="138"/>
      <c r="EW447" s="138"/>
      <c r="EX447" s="138"/>
      <c r="EY447" s="138"/>
      <c r="EZ447" s="141"/>
      <c r="FA447" s="138"/>
      <c r="FB447" s="140"/>
      <c r="FC447" s="138"/>
      <c r="FD447" s="138"/>
      <c r="FE447" s="138"/>
      <c r="FF447" s="138"/>
      <c r="FG447" s="138"/>
      <c r="FH447" s="138"/>
      <c r="FI447" s="141"/>
      <c r="FJ447" s="138"/>
      <c r="FK447" s="140"/>
      <c r="FL447" s="138"/>
      <c r="FM447" s="138"/>
      <c r="FN447" s="138"/>
      <c r="FO447" s="138"/>
      <c r="FP447" s="138"/>
      <c r="FQ447" s="138"/>
      <c r="FR447" s="138"/>
      <c r="FS447" s="138"/>
      <c r="FT447" s="138"/>
      <c r="FU447" s="138"/>
      <c r="FV447" s="138"/>
      <c r="FW447" s="138"/>
      <c r="FX447" s="138"/>
      <c r="FY447" s="138"/>
      <c r="FZ447" s="141"/>
      <c r="GA447" s="138"/>
      <c r="GB447" s="137"/>
      <c r="GC447" s="138"/>
      <c r="GD447" s="138"/>
      <c r="GE447" s="138"/>
      <c r="GF447" s="138"/>
      <c r="GG447" s="138"/>
      <c r="GH447" s="141"/>
      <c r="GI447" s="137"/>
      <c r="GJ447" s="138"/>
      <c r="GK447" s="138"/>
      <c r="GL447" s="138"/>
      <c r="GM447" s="138"/>
      <c r="GN447" s="141"/>
      <c r="GO447" s="137"/>
      <c r="GP447" s="138"/>
      <c r="GQ447" s="138"/>
      <c r="GR447" s="138"/>
      <c r="GS447" s="138"/>
      <c r="GT447" s="138"/>
      <c r="GU447" s="141"/>
      <c r="GV447" s="137"/>
      <c r="GW447" s="124"/>
      <c r="GX447" s="124"/>
      <c r="GY447" s="141"/>
      <c r="GZ447" s="140"/>
      <c r="HA447" s="141"/>
      <c r="HB447" s="138"/>
      <c r="HC447" s="140"/>
      <c r="HD447" s="138"/>
      <c r="HE447" s="138"/>
      <c r="HF447" s="138"/>
      <c r="HG447" s="138"/>
      <c r="HH447" s="138"/>
      <c r="HI447" s="138"/>
      <c r="HJ447" s="138"/>
      <c r="HK447" s="138"/>
      <c r="HL447" s="138"/>
      <c r="HM447" s="138"/>
      <c r="HN447" s="138"/>
      <c r="HO447" s="138"/>
      <c r="HP447" s="138"/>
      <c r="HQ447" s="138"/>
      <c r="HR447" s="138"/>
      <c r="HS447" s="141"/>
      <c r="HT447" s="17" t="s">
        <v>3085</v>
      </c>
      <c r="HU447" s="138"/>
      <c r="HV447" s="138"/>
      <c r="HW447" s="138"/>
      <c r="HX447" s="138"/>
      <c r="HY447" s="138"/>
      <c r="HZ447" s="138"/>
      <c r="IA447" s="138"/>
      <c r="IB447" s="138"/>
      <c r="IC447" s="138"/>
      <c r="ID447" s="138"/>
      <c r="IE447" s="138"/>
      <c r="IF447" s="138"/>
      <c r="IG447" s="138"/>
      <c r="IH447" s="138"/>
      <c r="II447" s="138"/>
      <c r="IJ447" s="138"/>
      <c r="IK447" s="138"/>
    </row>
    <row r="448" spans="1:245">
      <c r="A448" s="118">
        <v>442</v>
      </c>
      <c r="B448" s="17" t="s">
        <v>2470</v>
      </c>
      <c r="C448" s="17">
        <v>0</v>
      </c>
      <c r="D448" s="139" t="s">
        <v>663</v>
      </c>
      <c r="E448" s="124" t="s">
        <v>1783</v>
      </c>
      <c r="F448" s="17" t="s">
        <v>2471</v>
      </c>
      <c r="G448" s="17" t="s">
        <v>79</v>
      </c>
      <c r="H448" s="119">
        <v>-17.406140000000001</v>
      </c>
      <c r="I448" s="120">
        <v>-66.094800000000006</v>
      </c>
      <c r="J448" s="17" t="s">
        <v>303</v>
      </c>
      <c r="K448" s="17" t="s">
        <v>897</v>
      </c>
      <c r="L448" s="17" t="s">
        <v>898</v>
      </c>
      <c r="M448" s="121" t="s">
        <v>201</v>
      </c>
      <c r="N448" s="122">
        <v>40</v>
      </c>
      <c r="O448" s="123" t="s">
        <v>78</v>
      </c>
      <c r="P448" s="17" t="s">
        <v>202</v>
      </c>
      <c r="Q448" s="121" t="s">
        <v>179</v>
      </c>
      <c r="R448" s="124">
        <v>3</v>
      </c>
      <c r="S448" s="124">
        <v>0</v>
      </c>
      <c r="T448" s="124">
        <v>0</v>
      </c>
      <c r="U448" s="124">
        <v>0</v>
      </c>
      <c r="V448" s="124">
        <v>3</v>
      </c>
      <c r="W448" s="124">
        <v>0</v>
      </c>
      <c r="X448" s="124">
        <v>2</v>
      </c>
      <c r="Y448" s="125">
        <v>0</v>
      </c>
      <c r="Z448" s="17">
        <v>8</v>
      </c>
      <c r="AA448" s="142"/>
      <c r="AB448" s="127" t="s">
        <v>3589</v>
      </c>
      <c r="AC448" s="227" t="s">
        <v>2212</v>
      </c>
      <c r="AD448" s="227">
        <v>3</v>
      </c>
      <c r="AE448" s="227" t="s">
        <v>974</v>
      </c>
      <c r="AF448" s="227">
        <v>1</v>
      </c>
      <c r="AG448" s="227" t="s">
        <v>206</v>
      </c>
      <c r="AH448" s="227" t="s">
        <v>77</v>
      </c>
      <c r="AI448" s="227">
        <v>0</v>
      </c>
      <c r="AJ448" s="227" t="s">
        <v>77</v>
      </c>
      <c r="AK448" s="227">
        <v>0</v>
      </c>
      <c r="AL448" s="227" t="s">
        <v>77</v>
      </c>
      <c r="AM448" s="227" t="s">
        <v>77</v>
      </c>
      <c r="AN448" s="227">
        <v>0</v>
      </c>
      <c r="AO448" s="227" t="s">
        <v>77</v>
      </c>
      <c r="AP448" s="227">
        <v>0</v>
      </c>
      <c r="AQ448" s="227" t="s">
        <v>77</v>
      </c>
      <c r="AR448" s="227" t="s">
        <v>198</v>
      </c>
      <c r="AS448" s="227">
        <v>3</v>
      </c>
      <c r="AT448" s="227" t="s">
        <v>325</v>
      </c>
      <c r="AU448" s="227">
        <v>1</v>
      </c>
      <c r="AV448" s="227" t="s">
        <v>189</v>
      </c>
      <c r="AW448" s="227" t="s">
        <v>77</v>
      </c>
      <c r="AX448" s="227">
        <v>0</v>
      </c>
      <c r="AY448" s="227" t="s">
        <v>77</v>
      </c>
      <c r="AZ448" s="227">
        <v>0</v>
      </c>
      <c r="BA448" s="227" t="s">
        <v>77</v>
      </c>
      <c r="BB448" s="227" t="s">
        <v>258</v>
      </c>
      <c r="BC448" s="227">
        <v>2</v>
      </c>
      <c r="BD448" s="227" t="s">
        <v>326</v>
      </c>
      <c r="BE448" s="227">
        <v>0</v>
      </c>
      <c r="BF448" s="227" t="s">
        <v>189</v>
      </c>
      <c r="BG448" s="227">
        <v>0</v>
      </c>
      <c r="BH448" s="227">
        <v>0</v>
      </c>
      <c r="BI448" s="227">
        <v>0</v>
      </c>
      <c r="BJ448" s="227">
        <v>0</v>
      </c>
      <c r="BK448" s="227">
        <v>0</v>
      </c>
      <c r="BL448" s="17">
        <v>8</v>
      </c>
      <c r="BM448" s="142"/>
      <c r="BN448" s="142"/>
      <c r="BO448" s="142"/>
      <c r="BP448" s="143">
        <v>2024</v>
      </c>
      <c r="BQ448" s="126" t="s">
        <v>1394</v>
      </c>
      <c r="BR448" s="138"/>
      <c r="BS448" s="138"/>
      <c r="BT448" s="221" t="s">
        <v>3590</v>
      </c>
      <c r="BU448" s="118">
        <v>0</v>
      </c>
      <c r="BV448" s="17">
        <v>0</v>
      </c>
      <c r="BW448" s="17">
        <v>0</v>
      </c>
      <c r="BX448" s="17">
        <v>0</v>
      </c>
      <c r="BY448" s="17">
        <v>0</v>
      </c>
      <c r="BZ448" s="17">
        <v>0</v>
      </c>
      <c r="CA448" s="17"/>
      <c r="CB448" s="17">
        <v>0</v>
      </c>
      <c r="CC448" s="121">
        <v>8</v>
      </c>
      <c r="CD448" s="17"/>
      <c r="CE448" s="118">
        <v>0</v>
      </c>
      <c r="CF448" s="17">
        <v>0</v>
      </c>
      <c r="CG448" s="17">
        <v>0</v>
      </c>
      <c r="CH448" s="17">
        <v>0</v>
      </c>
      <c r="CI448" s="17">
        <v>0</v>
      </c>
      <c r="CJ448" s="17">
        <v>1</v>
      </c>
      <c r="CK448" s="17">
        <v>0</v>
      </c>
      <c r="CL448" s="121">
        <v>1</v>
      </c>
      <c r="CM448" s="17" t="s">
        <v>3591</v>
      </c>
      <c r="CN448" s="17" t="s">
        <v>2805</v>
      </c>
      <c r="CO448" s="17" t="s">
        <v>3410</v>
      </c>
      <c r="CP448" s="17">
        <v>1</v>
      </c>
      <c r="CQ448" s="118">
        <v>0</v>
      </c>
      <c r="CR448" s="17">
        <v>0</v>
      </c>
      <c r="CS448" s="124"/>
      <c r="CT448" s="138"/>
      <c r="CU448" s="138"/>
      <c r="CV448" s="138"/>
      <c r="CW448" s="138"/>
      <c r="CX448" s="138"/>
      <c r="CY448" s="141"/>
      <c r="CZ448" s="140"/>
      <c r="DA448" s="138"/>
      <c r="DB448" s="138"/>
      <c r="DC448" s="141"/>
      <c r="DD448" s="142"/>
      <c r="DE448" s="138"/>
      <c r="DF448" s="137"/>
      <c r="DG448" s="17" t="s">
        <v>1289</v>
      </c>
      <c r="DH448" s="138"/>
      <c r="DI448" s="126" t="s">
        <v>2788</v>
      </c>
      <c r="DJ448" s="118">
        <v>3</v>
      </c>
      <c r="DK448" s="118" t="s">
        <v>130</v>
      </c>
      <c r="DL448" s="141"/>
      <c r="DM448" s="17" t="s">
        <v>1299</v>
      </c>
      <c r="DN448" s="139"/>
      <c r="DO448" s="138"/>
      <c r="DP448" s="138"/>
      <c r="DQ448" s="141"/>
      <c r="DR448" s="138"/>
      <c r="DS448" s="138"/>
      <c r="DT448" s="138"/>
      <c r="DU448" s="138"/>
      <c r="DV448" s="138"/>
      <c r="DW448" s="138"/>
      <c r="DX448" s="138"/>
      <c r="DY448" s="140"/>
      <c r="DZ448" s="138"/>
      <c r="EA448" s="138"/>
      <c r="EB448" s="138"/>
      <c r="EC448" s="138"/>
      <c r="ED448" s="141"/>
      <c r="EE448" s="138"/>
      <c r="EF448" s="138"/>
      <c r="EG448" s="138"/>
      <c r="EH448" s="138"/>
      <c r="EI448" s="138"/>
      <c r="EJ448" s="138"/>
      <c r="EK448" s="140"/>
      <c r="EL448" s="127"/>
      <c r="EM448" s="118">
        <v>70</v>
      </c>
      <c r="EN448" s="17">
        <v>0</v>
      </c>
      <c r="EO448" s="141"/>
      <c r="EP448" s="17">
        <v>59</v>
      </c>
      <c r="EQ448" s="140"/>
      <c r="ER448" s="141"/>
      <c r="ES448" s="138"/>
      <c r="ET448" s="138"/>
      <c r="EU448" s="138"/>
      <c r="EV448" s="138"/>
      <c r="EW448" s="138"/>
      <c r="EX448" s="138"/>
      <c r="EY448" s="138"/>
      <c r="EZ448" s="141"/>
      <c r="FA448" s="138"/>
      <c r="FB448" s="140"/>
      <c r="FC448" s="138"/>
      <c r="FD448" s="138"/>
      <c r="FE448" s="138"/>
      <c r="FF448" s="138"/>
      <c r="FG448" s="138"/>
      <c r="FH448" s="138"/>
      <c r="FI448" s="141"/>
      <c r="FJ448" s="138"/>
      <c r="FK448" s="140"/>
      <c r="FL448" s="138"/>
      <c r="FM448" s="138"/>
      <c r="FN448" s="138"/>
      <c r="FO448" s="138"/>
      <c r="FP448" s="138"/>
      <c r="FQ448" s="138"/>
      <c r="FR448" s="138"/>
      <c r="FS448" s="138"/>
      <c r="FT448" s="138"/>
      <c r="FU448" s="138"/>
      <c r="FV448" s="138"/>
      <c r="FW448" s="138"/>
      <c r="FX448" s="138"/>
      <c r="FY448" s="138"/>
      <c r="FZ448" s="141"/>
      <c r="GA448" s="138"/>
      <c r="GB448" s="137"/>
      <c r="GC448" s="138"/>
      <c r="GD448" s="138"/>
      <c r="GE448" s="138"/>
      <c r="GF448" s="138"/>
      <c r="GG448" s="138"/>
      <c r="GH448" s="141"/>
      <c r="GI448" s="137"/>
      <c r="GJ448" s="138"/>
      <c r="GK448" s="138"/>
      <c r="GL448" s="138"/>
      <c r="GM448" s="138"/>
      <c r="GN448" s="141"/>
      <c r="GO448" s="137"/>
      <c r="GP448" s="138"/>
      <c r="GQ448" s="138"/>
      <c r="GR448" s="138"/>
      <c r="GS448" s="138"/>
      <c r="GT448" s="138"/>
      <c r="GU448" s="141"/>
      <c r="GV448" s="137"/>
      <c r="GW448" s="124"/>
      <c r="GX448" s="124"/>
      <c r="GY448" s="141"/>
      <c r="GZ448" s="140"/>
      <c r="HA448" s="141"/>
      <c r="HB448" s="138"/>
      <c r="HC448" s="140"/>
      <c r="HD448" s="138"/>
      <c r="HE448" s="138"/>
      <c r="HF448" s="138"/>
      <c r="HG448" s="138"/>
      <c r="HH448" s="138"/>
      <c r="HI448" s="138"/>
      <c r="HJ448" s="138"/>
      <c r="HK448" s="138"/>
      <c r="HL448" s="138"/>
      <c r="HM448" s="138"/>
      <c r="HN448" s="138"/>
      <c r="HO448" s="138"/>
      <c r="HP448" s="138"/>
      <c r="HQ448" s="138"/>
      <c r="HR448" s="138"/>
      <c r="HS448" s="141"/>
      <c r="HT448" s="17" t="s">
        <v>1299</v>
      </c>
      <c r="HU448" s="138"/>
      <c r="HV448" s="138"/>
      <c r="HW448" s="138"/>
      <c r="HX448" s="138"/>
      <c r="HY448" s="138"/>
      <c r="HZ448" s="138"/>
      <c r="IA448" s="138"/>
      <c r="IB448" s="138"/>
      <c r="IC448" s="138"/>
      <c r="ID448" s="138"/>
      <c r="IE448" s="138"/>
      <c r="IF448" s="138"/>
      <c r="IG448" s="138"/>
      <c r="IH448" s="138"/>
      <c r="II448" s="138"/>
      <c r="IJ448" s="138"/>
      <c r="IK448" s="138"/>
    </row>
    <row r="449" spans="1:245">
      <c r="A449" s="118">
        <v>443</v>
      </c>
      <c r="B449" s="17" t="s">
        <v>1054</v>
      </c>
      <c r="C449" s="17">
        <v>0</v>
      </c>
      <c r="D449" s="139" t="s">
        <v>663</v>
      </c>
      <c r="E449" s="124" t="s">
        <v>1645</v>
      </c>
      <c r="F449" s="17" t="s">
        <v>2472</v>
      </c>
      <c r="G449" s="17" t="s">
        <v>79</v>
      </c>
      <c r="H449" s="119">
        <v>-19.583490999999999</v>
      </c>
      <c r="I449" s="120">
        <v>-65.750197</v>
      </c>
      <c r="J449" s="17">
        <v>0</v>
      </c>
      <c r="K449" s="17" t="s">
        <v>179</v>
      </c>
      <c r="L449" s="17" t="s">
        <v>179</v>
      </c>
      <c r="M449" s="121" t="s">
        <v>1064</v>
      </c>
      <c r="N449" s="122">
        <v>6</v>
      </c>
      <c r="O449" s="123" t="s">
        <v>610</v>
      </c>
      <c r="P449" s="17" t="s">
        <v>202</v>
      </c>
      <c r="Q449" s="121">
        <v>0</v>
      </c>
      <c r="R449" s="124">
        <v>0</v>
      </c>
      <c r="S449" s="124">
        <v>0</v>
      </c>
      <c r="T449" s="124">
        <v>3</v>
      </c>
      <c r="U449" s="124">
        <v>0</v>
      </c>
      <c r="V449" s="124">
        <v>0</v>
      </c>
      <c r="W449" s="124">
        <v>1</v>
      </c>
      <c r="X449" s="124">
        <v>0</v>
      </c>
      <c r="Y449" s="125">
        <v>1</v>
      </c>
      <c r="Z449" s="17">
        <v>5</v>
      </c>
      <c r="AA449" s="142"/>
      <c r="AB449" s="127" t="s">
        <v>1346</v>
      </c>
      <c r="AC449" s="227" t="s">
        <v>257</v>
      </c>
      <c r="AD449" s="227">
        <v>3</v>
      </c>
      <c r="AE449" s="227" t="s">
        <v>853</v>
      </c>
      <c r="AF449" s="227">
        <v>1</v>
      </c>
      <c r="AG449" s="227" t="s">
        <v>189</v>
      </c>
      <c r="AH449" s="227" t="s">
        <v>1057</v>
      </c>
      <c r="AI449" s="227">
        <v>0</v>
      </c>
      <c r="AJ449" s="227" t="s">
        <v>854</v>
      </c>
      <c r="AK449" s="227">
        <v>2</v>
      </c>
      <c r="AL449" s="227" t="s">
        <v>189</v>
      </c>
      <c r="AM449" s="227" t="s">
        <v>77</v>
      </c>
      <c r="AN449" s="227">
        <v>0</v>
      </c>
      <c r="AO449" s="227" t="s">
        <v>77</v>
      </c>
      <c r="AP449" s="227">
        <v>2</v>
      </c>
      <c r="AQ449" s="227" t="s">
        <v>77</v>
      </c>
      <c r="AR449" s="227" t="s">
        <v>77</v>
      </c>
      <c r="AS449" s="227">
        <v>0</v>
      </c>
      <c r="AT449" s="227" t="s">
        <v>77</v>
      </c>
      <c r="AU449" s="227">
        <v>0</v>
      </c>
      <c r="AV449" s="227" t="s">
        <v>77</v>
      </c>
      <c r="AW449" s="227" t="s">
        <v>238</v>
      </c>
      <c r="AX449" s="227">
        <v>1</v>
      </c>
      <c r="AY449" s="227" t="s">
        <v>325</v>
      </c>
      <c r="AZ449" s="227">
        <v>1</v>
      </c>
      <c r="BA449" s="227" t="s">
        <v>189</v>
      </c>
      <c r="BB449" s="227" t="s">
        <v>77</v>
      </c>
      <c r="BC449" s="227">
        <v>0</v>
      </c>
      <c r="BD449" s="227" t="s">
        <v>77</v>
      </c>
      <c r="BE449" s="227">
        <v>0</v>
      </c>
      <c r="BF449" s="227" t="s">
        <v>77</v>
      </c>
      <c r="BG449" s="227" t="s">
        <v>708</v>
      </c>
      <c r="BH449" s="227">
        <v>1</v>
      </c>
      <c r="BI449" s="227" t="s">
        <v>326</v>
      </c>
      <c r="BJ449" s="227">
        <v>0</v>
      </c>
      <c r="BK449" s="227" t="s">
        <v>189</v>
      </c>
      <c r="BL449" s="17">
        <v>5</v>
      </c>
      <c r="BM449" s="142"/>
      <c r="BN449" s="142"/>
      <c r="BO449" s="142"/>
      <c r="BP449" s="143">
        <v>2024</v>
      </c>
      <c r="BQ449" s="126" t="s">
        <v>171</v>
      </c>
      <c r="BR449" s="138"/>
      <c r="BS449" s="138"/>
      <c r="BT449" s="221" t="s">
        <v>3592</v>
      </c>
      <c r="BU449" s="118">
        <v>0</v>
      </c>
      <c r="BV449" s="17">
        <v>0</v>
      </c>
      <c r="BW449" s="17">
        <v>0</v>
      </c>
      <c r="BX449" s="17">
        <v>1</v>
      </c>
      <c r="BY449" s="17">
        <v>1</v>
      </c>
      <c r="BZ449" s="17">
        <v>0</v>
      </c>
      <c r="CA449" s="17"/>
      <c r="CB449" s="17">
        <v>2</v>
      </c>
      <c r="CC449" s="121">
        <v>5</v>
      </c>
      <c r="CD449" s="17"/>
      <c r="CE449" s="118">
        <v>0</v>
      </c>
      <c r="CF449" s="17">
        <v>0</v>
      </c>
      <c r="CG449" s="17">
        <v>1</v>
      </c>
      <c r="CH449" s="17">
        <v>1</v>
      </c>
      <c r="CI449" s="17">
        <v>0</v>
      </c>
      <c r="CJ449" s="17">
        <v>0</v>
      </c>
      <c r="CK449" s="17">
        <v>0</v>
      </c>
      <c r="CL449" s="121">
        <v>2</v>
      </c>
      <c r="CM449" s="17" t="s">
        <v>3593</v>
      </c>
      <c r="CN449" s="17" t="s">
        <v>1260</v>
      </c>
      <c r="CO449" s="17" t="s">
        <v>3594</v>
      </c>
      <c r="CP449" s="17">
        <v>1</v>
      </c>
      <c r="CQ449" s="118">
        <v>0</v>
      </c>
      <c r="CR449" s="17">
        <v>0</v>
      </c>
      <c r="CS449" s="124"/>
      <c r="CT449" s="138"/>
      <c r="CU449" s="138"/>
      <c r="CV449" s="138"/>
      <c r="CW449" s="138"/>
      <c r="CX449" s="138"/>
      <c r="CY449" s="141"/>
      <c r="CZ449" s="140"/>
      <c r="DA449" s="138"/>
      <c r="DB449" s="138"/>
      <c r="DC449" s="141"/>
      <c r="DD449" s="142"/>
      <c r="DE449" s="138"/>
      <c r="DF449" s="137"/>
      <c r="DG449" s="17" t="s">
        <v>1168</v>
      </c>
      <c r="DH449" s="138"/>
      <c r="DI449" s="126" t="s">
        <v>2780</v>
      </c>
      <c r="DJ449" s="118">
        <v>20</v>
      </c>
      <c r="DK449" s="118" t="s">
        <v>3595</v>
      </c>
      <c r="DL449" s="141"/>
      <c r="DM449" s="17" t="s">
        <v>1439</v>
      </c>
      <c r="DN449" s="139"/>
      <c r="DO449" s="138"/>
      <c r="DP449" s="138"/>
      <c r="DQ449" s="141"/>
      <c r="DR449" s="138"/>
      <c r="DS449" s="138"/>
      <c r="DT449" s="138"/>
      <c r="DU449" s="138"/>
      <c r="DV449" s="138"/>
      <c r="DW449" s="138"/>
      <c r="DX449" s="138"/>
      <c r="DY449" s="140"/>
      <c r="DZ449" s="138"/>
      <c r="EA449" s="138"/>
      <c r="EB449" s="138"/>
      <c r="EC449" s="138"/>
      <c r="ED449" s="141"/>
      <c r="EE449" s="138"/>
      <c r="EF449" s="138"/>
      <c r="EG449" s="138"/>
      <c r="EH449" s="138"/>
      <c r="EI449" s="138"/>
      <c r="EJ449" s="138"/>
      <c r="EK449" s="140"/>
      <c r="EL449" s="127"/>
      <c r="EM449" s="118">
        <v>30</v>
      </c>
      <c r="EN449" s="17">
        <v>2</v>
      </c>
      <c r="EO449" s="141"/>
      <c r="EP449" s="17">
        <v>21</v>
      </c>
      <c r="EQ449" s="140"/>
      <c r="ER449" s="141"/>
      <c r="ES449" s="138"/>
      <c r="ET449" s="138"/>
      <c r="EU449" s="138"/>
      <c r="EV449" s="138"/>
      <c r="EW449" s="138"/>
      <c r="EX449" s="138"/>
      <c r="EY449" s="138"/>
      <c r="EZ449" s="141"/>
      <c r="FA449" s="138"/>
      <c r="FB449" s="140"/>
      <c r="FC449" s="138"/>
      <c r="FD449" s="138"/>
      <c r="FE449" s="138"/>
      <c r="FF449" s="138"/>
      <c r="FG449" s="138"/>
      <c r="FH449" s="138"/>
      <c r="FI449" s="141"/>
      <c r="FJ449" s="138"/>
      <c r="FK449" s="140"/>
      <c r="FL449" s="138"/>
      <c r="FM449" s="138"/>
      <c r="FN449" s="138"/>
      <c r="FO449" s="138"/>
      <c r="FP449" s="138"/>
      <c r="FQ449" s="138"/>
      <c r="FR449" s="138"/>
      <c r="FS449" s="138"/>
      <c r="FT449" s="138"/>
      <c r="FU449" s="138"/>
      <c r="FV449" s="138"/>
      <c r="FW449" s="138"/>
      <c r="FX449" s="138"/>
      <c r="FY449" s="138"/>
      <c r="FZ449" s="141"/>
      <c r="GA449" s="138"/>
      <c r="GB449" s="137"/>
      <c r="GC449" s="138"/>
      <c r="GD449" s="138"/>
      <c r="GE449" s="138"/>
      <c r="GF449" s="138"/>
      <c r="GG449" s="138"/>
      <c r="GH449" s="141"/>
      <c r="GI449" s="137"/>
      <c r="GJ449" s="138"/>
      <c r="GK449" s="138"/>
      <c r="GL449" s="138"/>
      <c r="GM449" s="138"/>
      <c r="GN449" s="141"/>
      <c r="GO449" s="137"/>
      <c r="GP449" s="138"/>
      <c r="GQ449" s="138"/>
      <c r="GR449" s="138"/>
      <c r="GS449" s="138"/>
      <c r="GT449" s="138"/>
      <c r="GU449" s="141"/>
      <c r="GV449" s="137"/>
      <c r="GW449" s="124"/>
      <c r="GX449" s="124"/>
      <c r="GY449" s="141"/>
      <c r="GZ449" s="140"/>
      <c r="HA449" s="141"/>
      <c r="HB449" s="138"/>
      <c r="HC449" s="140"/>
      <c r="HD449" s="138"/>
      <c r="HE449" s="138"/>
      <c r="HF449" s="138"/>
      <c r="HG449" s="138"/>
      <c r="HH449" s="138"/>
      <c r="HI449" s="138"/>
      <c r="HJ449" s="138"/>
      <c r="HK449" s="138"/>
      <c r="HL449" s="138"/>
      <c r="HM449" s="138"/>
      <c r="HN449" s="138"/>
      <c r="HO449" s="138"/>
      <c r="HP449" s="138"/>
      <c r="HQ449" s="138"/>
      <c r="HR449" s="138"/>
      <c r="HS449" s="141"/>
      <c r="HT449" s="17" t="s">
        <v>3596</v>
      </c>
      <c r="HU449" s="138"/>
      <c r="HV449" s="138"/>
      <c r="HW449" s="138"/>
      <c r="HX449" s="138"/>
      <c r="HY449" s="138"/>
      <c r="HZ449" s="138"/>
      <c r="IA449" s="138"/>
      <c r="IB449" s="138"/>
      <c r="IC449" s="138"/>
      <c r="ID449" s="138"/>
      <c r="IE449" s="138"/>
      <c r="IF449" s="138"/>
      <c r="IG449" s="138"/>
      <c r="IH449" s="138"/>
      <c r="II449" s="138"/>
      <c r="IJ449" s="138"/>
      <c r="IK449" s="138"/>
    </row>
    <row r="450" spans="1:245">
      <c r="A450" s="118">
        <v>444</v>
      </c>
      <c r="B450" s="17">
        <v>0</v>
      </c>
      <c r="C450" s="17">
        <v>0</v>
      </c>
      <c r="D450" s="139" t="s">
        <v>663</v>
      </c>
      <c r="E450" s="124" t="s">
        <v>1929</v>
      </c>
      <c r="F450" s="17" t="s">
        <v>2473</v>
      </c>
      <c r="G450" s="17" t="s">
        <v>79</v>
      </c>
      <c r="H450" s="119">
        <v>-19.162189999999999</v>
      </c>
      <c r="I450" s="120">
        <v>-65.259609999999995</v>
      </c>
      <c r="J450" s="17" t="s">
        <v>310</v>
      </c>
      <c r="K450" s="17" t="s">
        <v>2473</v>
      </c>
      <c r="L450" s="17" t="s">
        <v>770</v>
      </c>
      <c r="M450" s="121" t="s">
        <v>323</v>
      </c>
      <c r="N450" s="122">
        <v>30</v>
      </c>
      <c r="O450" s="123" t="s">
        <v>78</v>
      </c>
      <c r="P450" s="17" t="s">
        <v>178</v>
      </c>
      <c r="Q450" s="121" t="s">
        <v>179</v>
      </c>
      <c r="R450" s="124">
        <v>3</v>
      </c>
      <c r="S450" s="124">
        <v>3</v>
      </c>
      <c r="T450" s="124">
        <v>0</v>
      </c>
      <c r="U450" s="124">
        <v>0</v>
      </c>
      <c r="V450" s="124">
        <v>3</v>
      </c>
      <c r="W450" s="124">
        <v>1</v>
      </c>
      <c r="X450" s="124">
        <v>0</v>
      </c>
      <c r="Y450" s="125">
        <v>0</v>
      </c>
      <c r="Z450" s="17">
        <v>10</v>
      </c>
      <c r="AA450" s="142"/>
      <c r="AB450" s="127" t="s">
        <v>2855</v>
      </c>
      <c r="AC450" s="227" t="s">
        <v>223</v>
      </c>
      <c r="AD450" s="227">
        <v>3</v>
      </c>
      <c r="AE450" s="227" t="s">
        <v>181</v>
      </c>
      <c r="AF450" s="227">
        <v>1</v>
      </c>
      <c r="AG450" s="227" t="s">
        <v>178</v>
      </c>
      <c r="AH450" s="227" t="s">
        <v>188</v>
      </c>
      <c r="AI450" s="227">
        <v>3</v>
      </c>
      <c r="AJ450" s="227" t="s">
        <v>227</v>
      </c>
      <c r="AK450" s="227">
        <v>1</v>
      </c>
      <c r="AL450" s="227" t="s">
        <v>182</v>
      </c>
      <c r="AM450" s="227" t="s">
        <v>77</v>
      </c>
      <c r="AN450" s="227">
        <v>0</v>
      </c>
      <c r="AO450" s="227" t="s">
        <v>77</v>
      </c>
      <c r="AP450" s="227">
        <v>0</v>
      </c>
      <c r="AQ450" s="227" t="s">
        <v>77</v>
      </c>
      <c r="AR450" s="227" t="s">
        <v>198</v>
      </c>
      <c r="AS450" s="227">
        <v>3</v>
      </c>
      <c r="AT450" s="227" t="s">
        <v>187</v>
      </c>
      <c r="AU450" s="227">
        <v>1</v>
      </c>
      <c r="AV450" s="227" t="s">
        <v>178</v>
      </c>
      <c r="AW450" s="227" t="s">
        <v>2135</v>
      </c>
      <c r="AX450" s="227">
        <v>1</v>
      </c>
      <c r="AY450" s="227" t="s">
        <v>229</v>
      </c>
      <c r="AZ450" s="227">
        <v>0</v>
      </c>
      <c r="BA450" s="227" t="s">
        <v>178</v>
      </c>
      <c r="BB450" s="227" t="s">
        <v>77</v>
      </c>
      <c r="BC450" s="227">
        <v>0</v>
      </c>
      <c r="BD450" s="227" t="s">
        <v>77</v>
      </c>
      <c r="BE450" s="227">
        <v>0</v>
      </c>
      <c r="BF450" s="227" t="s">
        <v>77</v>
      </c>
      <c r="BG450" s="227">
        <v>0</v>
      </c>
      <c r="BH450" s="227">
        <v>0</v>
      </c>
      <c r="BI450" s="227">
        <v>0</v>
      </c>
      <c r="BJ450" s="227">
        <v>0</v>
      </c>
      <c r="BK450" s="227">
        <v>0</v>
      </c>
      <c r="BL450" s="17">
        <v>10</v>
      </c>
      <c r="BM450" s="142"/>
      <c r="BN450" s="142"/>
      <c r="BO450" s="142"/>
      <c r="BP450" s="143">
        <v>2024</v>
      </c>
      <c r="BQ450" s="126" t="s">
        <v>171</v>
      </c>
      <c r="BR450" s="138"/>
      <c r="BS450" s="138"/>
      <c r="BT450" s="221" t="s">
        <v>3098</v>
      </c>
      <c r="BU450" s="118">
        <v>0</v>
      </c>
      <c r="BV450" s="17">
        <v>0</v>
      </c>
      <c r="BW450" s="17">
        <v>1</v>
      </c>
      <c r="BX450" s="17">
        <v>0</v>
      </c>
      <c r="BY450" s="17">
        <v>0</v>
      </c>
      <c r="BZ450" s="17">
        <v>0</v>
      </c>
      <c r="CA450" s="17"/>
      <c r="CB450" s="17">
        <v>1</v>
      </c>
      <c r="CC450" s="121">
        <v>10</v>
      </c>
      <c r="CD450" s="17"/>
      <c r="CE450" s="118">
        <v>0</v>
      </c>
      <c r="CF450" s="17">
        <v>0</v>
      </c>
      <c r="CG450" s="17">
        <v>1</v>
      </c>
      <c r="CH450" s="17">
        <v>0</v>
      </c>
      <c r="CI450" s="17">
        <v>0</v>
      </c>
      <c r="CJ450" s="17">
        <v>0</v>
      </c>
      <c r="CK450" s="17">
        <v>0</v>
      </c>
      <c r="CL450" s="121">
        <v>1</v>
      </c>
      <c r="CM450" s="17" t="s">
        <v>3099</v>
      </c>
      <c r="CN450" s="17" t="s">
        <v>3037</v>
      </c>
      <c r="CO450" s="17" t="s">
        <v>239</v>
      </c>
      <c r="CP450" s="17">
        <v>2</v>
      </c>
      <c r="CQ450" s="118">
        <v>1</v>
      </c>
      <c r="CR450" s="17">
        <v>0</v>
      </c>
      <c r="CS450" s="124" t="s">
        <v>676</v>
      </c>
      <c r="CT450" s="138"/>
      <c r="CU450" s="138"/>
      <c r="CV450" s="138"/>
      <c r="CW450" s="138"/>
      <c r="CX450" s="138"/>
      <c r="CY450" s="141"/>
      <c r="CZ450" s="140"/>
      <c r="DA450" s="138"/>
      <c r="DB450" s="138"/>
      <c r="DC450" s="141"/>
      <c r="DD450" s="142"/>
      <c r="DE450" s="138"/>
      <c r="DF450" s="137"/>
      <c r="DG450" s="17" t="s">
        <v>3049</v>
      </c>
      <c r="DH450" s="138"/>
      <c r="DI450" s="126" t="s">
        <v>2592</v>
      </c>
      <c r="DJ450" s="118">
        <v>18</v>
      </c>
      <c r="DK450" s="118" t="s">
        <v>3084</v>
      </c>
      <c r="DL450" s="141"/>
      <c r="DM450" s="17" t="s">
        <v>1120</v>
      </c>
      <c r="DN450" s="139"/>
      <c r="DO450" s="138"/>
      <c r="DP450" s="138"/>
      <c r="DQ450" s="141"/>
      <c r="DR450" s="138"/>
      <c r="DS450" s="138"/>
      <c r="DT450" s="138"/>
      <c r="DU450" s="138"/>
      <c r="DV450" s="138"/>
      <c r="DW450" s="138"/>
      <c r="DX450" s="138"/>
      <c r="DY450" s="140"/>
      <c r="DZ450" s="138"/>
      <c r="EA450" s="138"/>
      <c r="EB450" s="138"/>
      <c r="EC450" s="138"/>
      <c r="ED450" s="141"/>
      <c r="EE450" s="138"/>
      <c r="EF450" s="138"/>
      <c r="EG450" s="138"/>
      <c r="EH450" s="138"/>
      <c r="EI450" s="138"/>
      <c r="EJ450" s="138"/>
      <c r="EK450" s="140"/>
      <c r="EL450" s="127"/>
      <c r="EM450" s="118">
        <v>70</v>
      </c>
      <c r="EN450" s="17">
        <v>1</v>
      </c>
      <c r="EO450" s="141"/>
      <c r="EP450" s="17">
        <v>48</v>
      </c>
      <c r="EQ450" s="140"/>
      <c r="ER450" s="141"/>
      <c r="ES450" s="138"/>
      <c r="ET450" s="138"/>
      <c r="EU450" s="138"/>
      <c r="EV450" s="138"/>
      <c r="EW450" s="138"/>
      <c r="EX450" s="138"/>
      <c r="EY450" s="138"/>
      <c r="EZ450" s="141"/>
      <c r="FA450" s="138"/>
      <c r="FB450" s="140"/>
      <c r="FC450" s="138"/>
      <c r="FD450" s="138"/>
      <c r="FE450" s="138"/>
      <c r="FF450" s="138"/>
      <c r="FG450" s="138"/>
      <c r="FH450" s="138"/>
      <c r="FI450" s="141"/>
      <c r="FJ450" s="138"/>
      <c r="FK450" s="140"/>
      <c r="FL450" s="138"/>
      <c r="FM450" s="138"/>
      <c r="FN450" s="138"/>
      <c r="FO450" s="138"/>
      <c r="FP450" s="138"/>
      <c r="FQ450" s="138"/>
      <c r="FR450" s="138"/>
      <c r="FS450" s="138"/>
      <c r="FT450" s="138"/>
      <c r="FU450" s="138"/>
      <c r="FV450" s="138"/>
      <c r="FW450" s="138"/>
      <c r="FX450" s="138"/>
      <c r="FY450" s="138"/>
      <c r="FZ450" s="141"/>
      <c r="GA450" s="138"/>
      <c r="GB450" s="137"/>
      <c r="GC450" s="138"/>
      <c r="GD450" s="138"/>
      <c r="GE450" s="138"/>
      <c r="GF450" s="138"/>
      <c r="GG450" s="138"/>
      <c r="GH450" s="141"/>
      <c r="GI450" s="137"/>
      <c r="GJ450" s="138"/>
      <c r="GK450" s="138"/>
      <c r="GL450" s="138"/>
      <c r="GM450" s="138"/>
      <c r="GN450" s="141"/>
      <c r="GO450" s="137"/>
      <c r="GP450" s="138"/>
      <c r="GQ450" s="138"/>
      <c r="GR450" s="138"/>
      <c r="GS450" s="138"/>
      <c r="GT450" s="138"/>
      <c r="GU450" s="141"/>
      <c r="GV450" s="137"/>
      <c r="GW450" s="124"/>
      <c r="GX450" s="124"/>
      <c r="GY450" s="141"/>
      <c r="GZ450" s="140"/>
      <c r="HA450" s="141"/>
      <c r="HB450" s="138"/>
      <c r="HC450" s="140"/>
      <c r="HD450" s="138"/>
      <c r="HE450" s="138"/>
      <c r="HF450" s="138"/>
      <c r="HG450" s="138"/>
      <c r="HH450" s="138"/>
      <c r="HI450" s="138"/>
      <c r="HJ450" s="138"/>
      <c r="HK450" s="138"/>
      <c r="HL450" s="138"/>
      <c r="HM450" s="138"/>
      <c r="HN450" s="138"/>
      <c r="HO450" s="138"/>
      <c r="HP450" s="138"/>
      <c r="HQ450" s="138"/>
      <c r="HR450" s="138"/>
      <c r="HS450" s="141"/>
      <c r="HT450" s="17" t="s">
        <v>3085</v>
      </c>
      <c r="HU450" s="138"/>
      <c r="HV450" s="138"/>
      <c r="HW450" s="138"/>
      <c r="HX450" s="138"/>
      <c r="HY450" s="138"/>
      <c r="HZ450" s="138"/>
      <c r="IA450" s="138"/>
      <c r="IB450" s="138"/>
      <c r="IC450" s="138"/>
      <c r="ID450" s="138"/>
      <c r="IE450" s="138"/>
      <c r="IF450" s="138"/>
      <c r="IG450" s="138"/>
      <c r="IH450" s="138"/>
      <c r="II450" s="138"/>
      <c r="IJ450" s="138"/>
      <c r="IK450" s="138"/>
    </row>
    <row r="451" spans="1:245">
      <c r="A451" s="118">
        <v>445</v>
      </c>
      <c r="B451" s="17">
        <v>0</v>
      </c>
      <c r="C451" s="17" t="s">
        <v>2037</v>
      </c>
      <c r="D451" s="139" t="s">
        <v>663</v>
      </c>
      <c r="E451" s="124" t="s">
        <v>582</v>
      </c>
      <c r="F451" s="17" t="s">
        <v>2474</v>
      </c>
      <c r="G451" s="17" t="s">
        <v>79</v>
      </c>
      <c r="H451" s="119" t="s">
        <v>2475</v>
      </c>
      <c r="I451" s="120" t="s">
        <v>2476</v>
      </c>
      <c r="J451" s="17" t="s">
        <v>310</v>
      </c>
      <c r="K451" s="17" t="s">
        <v>201</v>
      </c>
      <c r="L451" s="17">
        <v>0</v>
      </c>
      <c r="M451" s="121" t="s">
        <v>201</v>
      </c>
      <c r="N451" s="122">
        <v>6</v>
      </c>
      <c r="O451" s="123" t="s">
        <v>610</v>
      </c>
      <c r="P451" s="17" t="s">
        <v>202</v>
      </c>
      <c r="Q451" s="121">
        <v>0</v>
      </c>
      <c r="R451" s="124">
        <v>0</v>
      </c>
      <c r="S451" s="124">
        <v>3</v>
      </c>
      <c r="T451" s="124">
        <v>0</v>
      </c>
      <c r="U451" s="124">
        <v>0</v>
      </c>
      <c r="V451" s="124">
        <v>2</v>
      </c>
      <c r="W451" s="124">
        <v>3</v>
      </c>
      <c r="X451" s="124">
        <v>0</v>
      </c>
      <c r="Y451" s="125">
        <v>0</v>
      </c>
      <c r="Z451" s="17">
        <v>8</v>
      </c>
      <c r="AA451" s="142"/>
      <c r="AB451" s="127" t="s">
        <v>2798</v>
      </c>
      <c r="AC451" s="227" t="s">
        <v>77</v>
      </c>
      <c r="AD451" s="227">
        <v>0</v>
      </c>
      <c r="AE451" s="227" t="s">
        <v>77</v>
      </c>
      <c r="AF451" s="227">
        <v>0</v>
      </c>
      <c r="AG451" s="227" t="s">
        <v>77</v>
      </c>
      <c r="AH451" s="227" t="s">
        <v>257</v>
      </c>
      <c r="AI451" s="227">
        <v>3</v>
      </c>
      <c r="AJ451" s="227" t="s">
        <v>2025</v>
      </c>
      <c r="AK451" s="227">
        <v>1</v>
      </c>
      <c r="AL451" s="227" t="s">
        <v>206</v>
      </c>
      <c r="AM451" s="227" t="s">
        <v>77</v>
      </c>
      <c r="AN451" s="227">
        <v>0</v>
      </c>
      <c r="AO451" s="227" t="s">
        <v>77</v>
      </c>
      <c r="AP451" s="227">
        <v>0</v>
      </c>
      <c r="AQ451" s="227" t="s">
        <v>77</v>
      </c>
      <c r="AR451" s="227" t="s">
        <v>537</v>
      </c>
      <c r="AS451" s="227">
        <v>2</v>
      </c>
      <c r="AT451" s="227" t="s">
        <v>325</v>
      </c>
      <c r="AU451" s="227">
        <v>1</v>
      </c>
      <c r="AV451" s="227" t="s">
        <v>214</v>
      </c>
      <c r="AW451" s="227" t="s">
        <v>2477</v>
      </c>
      <c r="AX451" s="227">
        <v>3</v>
      </c>
      <c r="AY451" s="227" t="s">
        <v>326</v>
      </c>
      <c r="AZ451" s="227">
        <v>0</v>
      </c>
      <c r="BA451" s="227" t="s">
        <v>214</v>
      </c>
      <c r="BB451" s="227" t="s">
        <v>77</v>
      </c>
      <c r="BC451" s="227">
        <v>0</v>
      </c>
      <c r="BD451" s="227" t="s">
        <v>77</v>
      </c>
      <c r="BE451" s="227">
        <v>0</v>
      </c>
      <c r="BF451" s="227" t="s">
        <v>77</v>
      </c>
      <c r="BG451" s="227" t="s">
        <v>77</v>
      </c>
      <c r="BH451" s="227">
        <v>0</v>
      </c>
      <c r="BI451" s="227" t="s">
        <v>77</v>
      </c>
      <c r="BJ451" s="227">
        <v>0</v>
      </c>
      <c r="BK451" s="227" t="s">
        <v>77</v>
      </c>
      <c r="BL451" s="17">
        <v>8</v>
      </c>
      <c r="BM451" s="142"/>
      <c r="BN451" s="142"/>
      <c r="BO451" s="142"/>
      <c r="BP451" s="143">
        <v>2024</v>
      </c>
      <c r="BQ451" s="126" t="s">
        <v>172</v>
      </c>
      <c r="BR451" s="138"/>
      <c r="BS451" s="138"/>
      <c r="BT451" s="221" t="s">
        <v>3087</v>
      </c>
      <c r="BU451" s="118">
        <v>0</v>
      </c>
      <c r="BV451" s="17">
        <v>0</v>
      </c>
      <c r="BW451" s="17">
        <v>0</v>
      </c>
      <c r="BX451" s="17">
        <v>0</v>
      </c>
      <c r="BY451" s="17">
        <v>0</v>
      </c>
      <c r="BZ451" s="17">
        <v>0</v>
      </c>
      <c r="CA451" s="17"/>
      <c r="CB451" s="17">
        <v>0</v>
      </c>
      <c r="CC451" s="121">
        <v>8</v>
      </c>
      <c r="CD451" s="17"/>
      <c r="CE451" s="118">
        <v>0</v>
      </c>
      <c r="CF451" s="17">
        <v>0</v>
      </c>
      <c r="CG451" s="17">
        <v>0</v>
      </c>
      <c r="CH451" s="17">
        <v>0</v>
      </c>
      <c r="CI451" s="17">
        <v>0</v>
      </c>
      <c r="CJ451" s="17">
        <v>0</v>
      </c>
      <c r="CK451" s="17">
        <v>0</v>
      </c>
      <c r="CL451" s="121">
        <v>0</v>
      </c>
      <c r="CM451" s="17" t="s">
        <v>3088</v>
      </c>
      <c r="CN451" s="17" t="s">
        <v>1089</v>
      </c>
      <c r="CO451" s="17" t="s">
        <v>130</v>
      </c>
      <c r="CP451" s="17">
        <v>2</v>
      </c>
      <c r="CQ451" s="118">
        <v>1</v>
      </c>
      <c r="CR451" s="17">
        <v>0</v>
      </c>
      <c r="CS451" s="124" t="s">
        <v>676</v>
      </c>
      <c r="CT451" s="138"/>
      <c r="CU451" s="138"/>
      <c r="CV451" s="138"/>
      <c r="CW451" s="138"/>
      <c r="CX451" s="138"/>
      <c r="CY451" s="141"/>
      <c r="CZ451" s="140"/>
      <c r="DA451" s="138"/>
      <c r="DB451" s="138"/>
      <c r="DC451" s="141"/>
      <c r="DD451" s="142"/>
      <c r="DE451" s="138"/>
      <c r="DF451" s="137"/>
      <c r="DG451" s="17" t="s">
        <v>3089</v>
      </c>
      <c r="DH451" s="138"/>
      <c r="DI451" s="126" t="s">
        <v>3078</v>
      </c>
      <c r="DJ451" s="118">
        <v>3</v>
      </c>
      <c r="DK451" s="118" t="s">
        <v>3079</v>
      </c>
      <c r="DL451" s="141"/>
      <c r="DM451" s="17" t="s">
        <v>130</v>
      </c>
      <c r="DN451" s="139"/>
      <c r="DO451" s="138"/>
      <c r="DP451" s="138"/>
      <c r="DQ451" s="141"/>
      <c r="DR451" s="138"/>
      <c r="DS451" s="138"/>
      <c r="DT451" s="138"/>
      <c r="DU451" s="138"/>
      <c r="DV451" s="138"/>
      <c r="DW451" s="138"/>
      <c r="DX451" s="138"/>
      <c r="DY451" s="140"/>
      <c r="DZ451" s="138"/>
      <c r="EA451" s="138"/>
      <c r="EB451" s="138"/>
      <c r="EC451" s="138"/>
      <c r="ED451" s="141"/>
      <c r="EE451" s="138"/>
      <c r="EF451" s="138"/>
      <c r="EG451" s="138"/>
      <c r="EH451" s="138"/>
      <c r="EI451" s="138"/>
      <c r="EJ451" s="138"/>
      <c r="EK451" s="140"/>
      <c r="EL451" s="127"/>
      <c r="EM451" s="118">
        <v>30</v>
      </c>
      <c r="EN451" s="17">
        <v>0</v>
      </c>
      <c r="EO451" s="141"/>
      <c r="EP451" s="17">
        <v>21</v>
      </c>
      <c r="EQ451" s="140"/>
      <c r="ER451" s="141"/>
      <c r="ES451" s="138"/>
      <c r="ET451" s="138"/>
      <c r="EU451" s="138"/>
      <c r="EV451" s="138"/>
      <c r="EW451" s="138"/>
      <c r="EX451" s="138"/>
      <c r="EY451" s="138"/>
      <c r="EZ451" s="141"/>
      <c r="FA451" s="138"/>
      <c r="FB451" s="140"/>
      <c r="FC451" s="138"/>
      <c r="FD451" s="138"/>
      <c r="FE451" s="138"/>
      <c r="FF451" s="138"/>
      <c r="FG451" s="138"/>
      <c r="FH451" s="138"/>
      <c r="FI451" s="141"/>
      <c r="FJ451" s="138"/>
      <c r="FK451" s="140"/>
      <c r="FL451" s="138"/>
      <c r="FM451" s="138"/>
      <c r="FN451" s="138"/>
      <c r="FO451" s="138"/>
      <c r="FP451" s="138"/>
      <c r="FQ451" s="138"/>
      <c r="FR451" s="138"/>
      <c r="FS451" s="138"/>
      <c r="FT451" s="138"/>
      <c r="FU451" s="138"/>
      <c r="FV451" s="138"/>
      <c r="FW451" s="138"/>
      <c r="FX451" s="138"/>
      <c r="FY451" s="138"/>
      <c r="FZ451" s="141"/>
      <c r="GA451" s="138"/>
      <c r="GB451" s="137"/>
      <c r="GC451" s="138"/>
      <c r="GD451" s="138"/>
      <c r="GE451" s="138"/>
      <c r="GF451" s="138"/>
      <c r="GG451" s="138"/>
      <c r="GH451" s="141"/>
      <c r="GI451" s="137"/>
      <c r="GJ451" s="138"/>
      <c r="GK451" s="138"/>
      <c r="GL451" s="138"/>
      <c r="GM451" s="138"/>
      <c r="GN451" s="141"/>
      <c r="GO451" s="137"/>
      <c r="GP451" s="138"/>
      <c r="GQ451" s="138"/>
      <c r="GR451" s="138"/>
      <c r="GS451" s="138"/>
      <c r="GT451" s="138"/>
      <c r="GU451" s="141"/>
      <c r="GV451" s="137"/>
      <c r="GW451" s="124"/>
      <c r="GX451" s="124"/>
      <c r="GY451" s="141"/>
      <c r="GZ451" s="140"/>
      <c r="HA451" s="141"/>
      <c r="HB451" s="138"/>
      <c r="HC451" s="140"/>
      <c r="HD451" s="138"/>
      <c r="HE451" s="138"/>
      <c r="HF451" s="138"/>
      <c r="HG451" s="138"/>
      <c r="HH451" s="138"/>
      <c r="HI451" s="138"/>
      <c r="HJ451" s="138"/>
      <c r="HK451" s="138"/>
      <c r="HL451" s="138"/>
      <c r="HM451" s="138"/>
      <c r="HN451" s="138"/>
      <c r="HO451" s="138"/>
      <c r="HP451" s="138"/>
      <c r="HQ451" s="138"/>
      <c r="HR451" s="138"/>
      <c r="HS451" s="141"/>
      <c r="HT451" s="17" t="s">
        <v>3079</v>
      </c>
      <c r="HU451" s="138"/>
      <c r="HV451" s="138"/>
      <c r="HW451" s="138"/>
      <c r="HX451" s="138"/>
      <c r="HY451" s="138"/>
      <c r="HZ451" s="138"/>
      <c r="IA451" s="138"/>
      <c r="IB451" s="138"/>
      <c r="IC451" s="138"/>
      <c r="ID451" s="138"/>
      <c r="IE451" s="138"/>
      <c r="IF451" s="138"/>
      <c r="IG451" s="138"/>
      <c r="IH451" s="138"/>
      <c r="II451" s="138"/>
      <c r="IJ451" s="138"/>
      <c r="IK451" s="138"/>
    </row>
    <row r="452" spans="1:245">
      <c r="A452" s="118">
        <v>446</v>
      </c>
      <c r="B452" s="17" t="s">
        <v>307</v>
      </c>
      <c r="C452" s="17">
        <v>0</v>
      </c>
      <c r="D452" s="139" t="s">
        <v>663</v>
      </c>
      <c r="E452" s="124" t="s">
        <v>1935</v>
      </c>
      <c r="F452" s="17" t="s">
        <v>2478</v>
      </c>
      <c r="G452" s="17" t="s">
        <v>79</v>
      </c>
      <c r="H452" s="119">
        <v>-19.019407999999999</v>
      </c>
      <c r="I452" s="120">
        <v>-65.250934999999998</v>
      </c>
      <c r="J452" s="17" t="s">
        <v>303</v>
      </c>
      <c r="K452" s="17" t="s">
        <v>769</v>
      </c>
      <c r="L452" s="17" t="s">
        <v>770</v>
      </c>
      <c r="M452" s="121" t="s">
        <v>323</v>
      </c>
      <c r="N452" s="122">
        <v>25</v>
      </c>
      <c r="O452" s="123" t="s">
        <v>78</v>
      </c>
      <c r="P452" s="17" t="s">
        <v>202</v>
      </c>
      <c r="Q452" s="121" t="s">
        <v>178</v>
      </c>
      <c r="R452" s="124">
        <v>3</v>
      </c>
      <c r="S452" s="124">
        <v>3</v>
      </c>
      <c r="T452" s="124">
        <v>0</v>
      </c>
      <c r="U452" s="124">
        <v>3</v>
      </c>
      <c r="V452" s="124">
        <v>3</v>
      </c>
      <c r="W452" s="124">
        <v>3</v>
      </c>
      <c r="X452" s="124">
        <v>0</v>
      </c>
      <c r="Y452" s="125">
        <v>0</v>
      </c>
      <c r="Z452" s="17">
        <v>15</v>
      </c>
      <c r="AA452" s="142"/>
      <c r="AB452" s="127" t="s">
        <v>2887</v>
      </c>
      <c r="AC452" s="227" t="s">
        <v>216</v>
      </c>
      <c r="AD452" s="227">
        <v>3</v>
      </c>
      <c r="AE452" s="227" t="s">
        <v>181</v>
      </c>
      <c r="AF452" s="227">
        <v>1</v>
      </c>
      <c r="AG452" s="227" t="s">
        <v>182</v>
      </c>
      <c r="AH452" s="227" t="s">
        <v>188</v>
      </c>
      <c r="AI452" s="227">
        <v>3</v>
      </c>
      <c r="AJ452" s="227" t="s">
        <v>316</v>
      </c>
      <c r="AK452" s="227">
        <v>1</v>
      </c>
      <c r="AL452" s="227" t="s">
        <v>182</v>
      </c>
      <c r="AM452" s="227" t="s">
        <v>185</v>
      </c>
      <c r="AN452" s="227">
        <v>3</v>
      </c>
      <c r="AO452" s="227" t="s">
        <v>184</v>
      </c>
      <c r="AP452" s="227">
        <v>1</v>
      </c>
      <c r="AQ452" s="227" t="s">
        <v>182</v>
      </c>
      <c r="AR452" s="227" t="s">
        <v>198</v>
      </c>
      <c r="AS452" s="227">
        <v>3</v>
      </c>
      <c r="AT452" s="227" t="s">
        <v>187</v>
      </c>
      <c r="AU452" s="227">
        <v>1</v>
      </c>
      <c r="AV452" s="227" t="s">
        <v>182</v>
      </c>
      <c r="AW452" s="227" t="s">
        <v>2344</v>
      </c>
      <c r="AX452" s="227">
        <v>3</v>
      </c>
      <c r="AY452" s="227" t="s">
        <v>229</v>
      </c>
      <c r="AZ452" s="227">
        <v>0</v>
      </c>
      <c r="BA452" s="227" t="s">
        <v>182</v>
      </c>
      <c r="BB452" s="227" t="s">
        <v>77</v>
      </c>
      <c r="BC452" s="227">
        <v>0</v>
      </c>
      <c r="BD452" s="227" t="s">
        <v>77</v>
      </c>
      <c r="BE452" s="227">
        <v>0</v>
      </c>
      <c r="BF452" s="227" t="s">
        <v>77</v>
      </c>
      <c r="BG452" s="227">
        <v>0</v>
      </c>
      <c r="BH452" s="227">
        <v>0</v>
      </c>
      <c r="BI452" s="227">
        <v>0</v>
      </c>
      <c r="BJ452" s="227">
        <v>0</v>
      </c>
      <c r="BK452" s="227">
        <v>0</v>
      </c>
      <c r="BL452" s="17">
        <v>15</v>
      </c>
      <c r="BM452" s="142"/>
      <c r="BN452" s="142"/>
      <c r="BO452" s="142"/>
      <c r="BP452" s="143">
        <v>2024</v>
      </c>
      <c r="BQ452" s="126" t="s">
        <v>171</v>
      </c>
      <c r="BR452" s="138"/>
      <c r="BS452" s="138"/>
      <c r="BT452" s="221" t="s">
        <v>3597</v>
      </c>
      <c r="BU452" s="118">
        <v>0</v>
      </c>
      <c r="BV452" s="17">
        <v>1</v>
      </c>
      <c r="BW452" s="17">
        <v>0</v>
      </c>
      <c r="BX452" s="17">
        <v>0</v>
      </c>
      <c r="BY452" s="17">
        <v>0</v>
      </c>
      <c r="BZ452" s="17">
        <v>0</v>
      </c>
      <c r="CA452" s="17"/>
      <c r="CB452" s="17">
        <v>1</v>
      </c>
      <c r="CC452" s="121">
        <v>15</v>
      </c>
      <c r="CD452" s="17"/>
      <c r="CE452" s="118">
        <v>0</v>
      </c>
      <c r="CF452" s="17">
        <v>0</v>
      </c>
      <c r="CG452" s="17">
        <v>1</v>
      </c>
      <c r="CH452" s="17">
        <v>0</v>
      </c>
      <c r="CI452" s="17">
        <v>0</v>
      </c>
      <c r="CJ452" s="17">
        <v>0</v>
      </c>
      <c r="CK452" s="17">
        <v>0</v>
      </c>
      <c r="CL452" s="121">
        <v>1</v>
      </c>
      <c r="CM452" s="17" t="s">
        <v>1330</v>
      </c>
      <c r="CN452" s="17" t="s">
        <v>1089</v>
      </c>
      <c r="CO452" s="17" t="s">
        <v>108</v>
      </c>
      <c r="CP452" s="17">
        <v>2</v>
      </c>
      <c r="CQ452" s="118">
        <v>1</v>
      </c>
      <c r="CR452" s="17">
        <v>0</v>
      </c>
      <c r="CS452" s="124" t="s">
        <v>676</v>
      </c>
      <c r="CT452" s="138"/>
      <c r="CU452" s="138"/>
      <c r="CV452" s="138"/>
      <c r="CW452" s="138"/>
      <c r="CX452" s="138"/>
      <c r="CY452" s="141"/>
      <c r="CZ452" s="140"/>
      <c r="DA452" s="138"/>
      <c r="DB452" s="138"/>
      <c r="DC452" s="141"/>
      <c r="DD452" s="142"/>
      <c r="DE452" s="138"/>
      <c r="DF452" s="137"/>
      <c r="DG452" s="17" t="s">
        <v>1148</v>
      </c>
      <c r="DH452" s="138"/>
      <c r="DI452" s="126" t="s">
        <v>2592</v>
      </c>
      <c r="DJ452" s="118">
        <v>18</v>
      </c>
      <c r="DK452" s="118" t="s">
        <v>1119</v>
      </c>
      <c r="DL452" s="141"/>
      <c r="DM452" s="17" t="s">
        <v>1120</v>
      </c>
      <c r="DN452" s="139"/>
      <c r="DO452" s="138"/>
      <c r="DP452" s="138"/>
      <c r="DQ452" s="141"/>
      <c r="DR452" s="138"/>
      <c r="DS452" s="138"/>
      <c r="DT452" s="138"/>
      <c r="DU452" s="138"/>
      <c r="DV452" s="138"/>
      <c r="DW452" s="138"/>
      <c r="DX452" s="138"/>
      <c r="DY452" s="140"/>
      <c r="DZ452" s="138"/>
      <c r="EA452" s="138"/>
      <c r="EB452" s="138"/>
      <c r="EC452" s="138"/>
      <c r="ED452" s="141"/>
      <c r="EE452" s="138"/>
      <c r="EF452" s="138"/>
      <c r="EG452" s="138"/>
      <c r="EH452" s="138"/>
      <c r="EI452" s="138"/>
      <c r="EJ452" s="138"/>
      <c r="EK452" s="140"/>
      <c r="EL452" s="127"/>
      <c r="EM452" s="118">
        <v>50</v>
      </c>
      <c r="EN452" s="17">
        <v>1</v>
      </c>
      <c r="EO452" s="141"/>
      <c r="EP452" s="17">
        <v>42</v>
      </c>
      <c r="EQ452" s="140"/>
      <c r="ER452" s="141"/>
      <c r="ES452" s="138"/>
      <c r="ET452" s="138"/>
      <c r="EU452" s="138"/>
      <c r="EV452" s="138"/>
      <c r="EW452" s="138"/>
      <c r="EX452" s="138"/>
      <c r="EY452" s="138"/>
      <c r="EZ452" s="141"/>
      <c r="FA452" s="138"/>
      <c r="FB452" s="140"/>
      <c r="FC452" s="138"/>
      <c r="FD452" s="138"/>
      <c r="FE452" s="138"/>
      <c r="FF452" s="138"/>
      <c r="FG452" s="138"/>
      <c r="FH452" s="138"/>
      <c r="FI452" s="141"/>
      <c r="FJ452" s="138"/>
      <c r="FK452" s="140"/>
      <c r="FL452" s="138"/>
      <c r="FM452" s="138"/>
      <c r="FN452" s="138"/>
      <c r="FO452" s="138"/>
      <c r="FP452" s="138"/>
      <c r="FQ452" s="138"/>
      <c r="FR452" s="138"/>
      <c r="FS452" s="138"/>
      <c r="FT452" s="138"/>
      <c r="FU452" s="138"/>
      <c r="FV452" s="138"/>
      <c r="FW452" s="138"/>
      <c r="FX452" s="138"/>
      <c r="FY452" s="138"/>
      <c r="FZ452" s="141"/>
      <c r="GA452" s="138"/>
      <c r="GB452" s="137"/>
      <c r="GC452" s="138"/>
      <c r="GD452" s="138"/>
      <c r="GE452" s="138"/>
      <c r="GF452" s="138"/>
      <c r="GG452" s="138"/>
      <c r="GH452" s="141"/>
      <c r="GI452" s="137"/>
      <c r="GJ452" s="138"/>
      <c r="GK452" s="138"/>
      <c r="GL452" s="138"/>
      <c r="GM452" s="138"/>
      <c r="GN452" s="141"/>
      <c r="GO452" s="137"/>
      <c r="GP452" s="138"/>
      <c r="GQ452" s="138"/>
      <c r="GR452" s="138"/>
      <c r="GS452" s="138"/>
      <c r="GT452" s="138"/>
      <c r="GU452" s="141"/>
      <c r="GV452" s="137"/>
      <c r="GW452" s="124"/>
      <c r="GX452" s="124"/>
      <c r="GY452" s="141"/>
      <c r="GZ452" s="140"/>
      <c r="HA452" s="141"/>
      <c r="HB452" s="138"/>
      <c r="HC452" s="140"/>
      <c r="HD452" s="138"/>
      <c r="HE452" s="138"/>
      <c r="HF452" s="138"/>
      <c r="HG452" s="138"/>
      <c r="HH452" s="138"/>
      <c r="HI452" s="138"/>
      <c r="HJ452" s="138"/>
      <c r="HK452" s="138"/>
      <c r="HL452" s="138"/>
      <c r="HM452" s="138"/>
      <c r="HN452" s="138"/>
      <c r="HO452" s="138"/>
      <c r="HP452" s="138"/>
      <c r="HQ452" s="138"/>
      <c r="HR452" s="138"/>
      <c r="HS452" s="141"/>
      <c r="HT452" s="17" t="s">
        <v>1121</v>
      </c>
      <c r="HU452" s="138"/>
      <c r="HV452" s="138"/>
      <c r="HW452" s="138"/>
      <c r="HX452" s="138"/>
      <c r="HY452" s="138"/>
      <c r="HZ452" s="138"/>
      <c r="IA452" s="138"/>
      <c r="IB452" s="138"/>
      <c r="IC452" s="138"/>
      <c r="ID452" s="138"/>
      <c r="IE452" s="138"/>
      <c r="IF452" s="138"/>
      <c r="IG452" s="138"/>
      <c r="IH452" s="138"/>
      <c r="II452" s="138"/>
      <c r="IJ452" s="138"/>
      <c r="IK452" s="138"/>
    </row>
    <row r="453" spans="1:245">
      <c r="A453" s="118">
        <v>447</v>
      </c>
      <c r="B453" s="17" t="s">
        <v>2479</v>
      </c>
      <c r="C453" s="17">
        <v>0</v>
      </c>
      <c r="D453" s="139" t="s">
        <v>663</v>
      </c>
      <c r="E453" s="124" t="s">
        <v>1915</v>
      </c>
      <c r="F453" s="17" t="s">
        <v>2480</v>
      </c>
      <c r="G453" s="17" t="s">
        <v>79</v>
      </c>
      <c r="H453" s="119">
        <v>-17.359000000000002</v>
      </c>
      <c r="I453" s="120">
        <v>-66.325666999999996</v>
      </c>
      <c r="J453" s="17" t="s">
        <v>303</v>
      </c>
      <c r="K453" s="17" t="s">
        <v>2235</v>
      </c>
      <c r="L453" s="17" t="s">
        <v>220</v>
      </c>
      <c r="M453" s="121" t="s">
        <v>201</v>
      </c>
      <c r="N453" s="122">
        <v>45</v>
      </c>
      <c r="O453" s="123" t="s">
        <v>78</v>
      </c>
      <c r="P453" s="17" t="s">
        <v>202</v>
      </c>
      <c r="Q453" s="121" t="s">
        <v>179</v>
      </c>
      <c r="R453" s="124">
        <v>0</v>
      </c>
      <c r="S453" s="124">
        <v>0</v>
      </c>
      <c r="T453" s="124">
        <v>3</v>
      </c>
      <c r="U453" s="124">
        <v>0</v>
      </c>
      <c r="V453" s="124">
        <v>3</v>
      </c>
      <c r="W453" s="124">
        <v>1</v>
      </c>
      <c r="X453" s="124">
        <v>2</v>
      </c>
      <c r="Y453" s="125">
        <v>0</v>
      </c>
      <c r="Z453" s="17">
        <v>9</v>
      </c>
      <c r="AA453" s="142"/>
      <c r="AB453" s="127" t="s">
        <v>682</v>
      </c>
      <c r="AC453" s="227" t="s">
        <v>204</v>
      </c>
      <c r="AD453" s="227">
        <v>3</v>
      </c>
      <c r="AE453" s="227" t="s">
        <v>682</v>
      </c>
      <c r="AF453" s="227">
        <v>1</v>
      </c>
      <c r="AG453" s="227" t="s">
        <v>206</v>
      </c>
      <c r="AH453" s="227" t="s">
        <v>207</v>
      </c>
      <c r="AI453" s="227">
        <v>0</v>
      </c>
      <c r="AJ453" s="227" t="s">
        <v>683</v>
      </c>
      <c r="AK453" s="227">
        <v>0</v>
      </c>
      <c r="AL453" s="227" t="s">
        <v>206</v>
      </c>
      <c r="AM453" s="227" t="s">
        <v>77</v>
      </c>
      <c r="AN453" s="227">
        <v>0</v>
      </c>
      <c r="AO453" s="227" t="s">
        <v>77</v>
      </c>
      <c r="AP453" s="227">
        <v>0</v>
      </c>
      <c r="AQ453" s="227" t="s">
        <v>77</v>
      </c>
      <c r="AR453" s="227" t="s">
        <v>198</v>
      </c>
      <c r="AS453" s="227">
        <v>3</v>
      </c>
      <c r="AT453" s="227" t="s">
        <v>683</v>
      </c>
      <c r="AU453" s="227">
        <v>0</v>
      </c>
      <c r="AV453" s="227" t="s">
        <v>206</v>
      </c>
      <c r="AW453" s="227" t="s">
        <v>2423</v>
      </c>
      <c r="AX453" s="227">
        <v>1</v>
      </c>
      <c r="AY453" s="227" t="s">
        <v>683</v>
      </c>
      <c r="AZ453" s="227">
        <v>0</v>
      </c>
      <c r="BA453" s="227" t="s">
        <v>206</v>
      </c>
      <c r="BB453" s="227" t="s">
        <v>2481</v>
      </c>
      <c r="BC453" s="227">
        <v>2</v>
      </c>
      <c r="BD453" s="227" t="s">
        <v>683</v>
      </c>
      <c r="BE453" s="227">
        <v>0</v>
      </c>
      <c r="BF453" s="227" t="s">
        <v>206</v>
      </c>
      <c r="BG453" s="227">
        <v>0</v>
      </c>
      <c r="BH453" s="227">
        <v>0</v>
      </c>
      <c r="BI453" s="227">
        <v>0</v>
      </c>
      <c r="BJ453" s="227">
        <v>0</v>
      </c>
      <c r="BK453" s="227">
        <v>0</v>
      </c>
      <c r="BL453" s="17">
        <v>9</v>
      </c>
      <c r="BM453" s="142"/>
      <c r="BN453" s="142"/>
      <c r="BO453" s="142"/>
      <c r="BP453" s="143">
        <v>2024</v>
      </c>
      <c r="BQ453" s="126" t="s">
        <v>171</v>
      </c>
      <c r="BR453" s="138"/>
      <c r="BS453" s="138"/>
      <c r="BT453" s="221" t="s">
        <v>3598</v>
      </c>
      <c r="BU453" s="118">
        <v>0</v>
      </c>
      <c r="BV453" s="17">
        <v>0</v>
      </c>
      <c r="BW453" s="17">
        <v>0</v>
      </c>
      <c r="BX453" s="17">
        <v>1</v>
      </c>
      <c r="BY453" s="17">
        <v>0</v>
      </c>
      <c r="BZ453" s="17">
        <v>1</v>
      </c>
      <c r="CA453" s="17"/>
      <c r="CB453" s="17">
        <v>2</v>
      </c>
      <c r="CC453" s="121">
        <v>9</v>
      </c>
      <c r="CD453" s="17"/>
      <c r="CE453" s="118">
        <v>0</v>
      </c>
      <c r="CF453" s="17">
        <v>0</v>
      </c>
      <c r="CG453" s="17">
        <v>1</v>
      </c>
      <c r="CH453" s="17">
        <v>0</v>
      </c>
      <c r="CI453" s="17">
        <v>0</v>
      </c>
      <c r="CJ453" s="17">
        <v>0</v>
      </c>
      <c r="CK453" s="17">
        <v>0</v>
      </c>
      <c r="CL453" s="121">
        <v>1</v>
      </c>
      <c r="CM453" s="17" t="s">
        <v>3599</v>
      </c>
      <c r="CN453" s="17" t="s">
        <v>3600</v>
      </c>
      <c r="CO453" s="17" t="s">
        <v>3540</v>
      </c>
      <c r="CP453" s="17">
        <v>1</v>
      </c>
      <c r="CQ453" s="118">
        <v>1</v>
      </c>
      <c r="CR453" s="17">
        <v>1</v>
      </c>
      <c r="CS453" s="124" t="s">
        <v>676</v>
      </c>
      <c r="CT453" s="138" t="s">
        <v>677</v>
      </c>
      <c r="CU453" s="138"/>
      <c r="CV453" s="138"/>
      <c r="CW453" s="138"/>
      <c r="CX453" s="138"/>
      <c r="CY453" s="141"/>
      <c r="CZ453" s="140"/>
      <c r="DA453" s="138"/>
      <c r="DB453" s="138"/>
      <c r="DC453" s="141"/>
      <c r="DD453" s="142"/>
      <c r="DE453" s="138"/>
      <c r="DF453" s="137"/>
      <c r="DG453" s="17" t="s">
        <v>2821</v>
      </c>
      <c r="DH453" s="138"/>
      <c r="DI453" s="126" t="s">
        <v>2909</v>
      </c>
      <c r="DJ453" s="118">
        <v>5</v>
      </c>
      <c r="DK453" s="118" t="s">
        <v>3001</v>
      </c>
      <c r="DL453" s="141"/>
      <c r="DM453" s="17" t="s">
        <v>1120</v>
      </c>
      <c r="DN453" s="139"/>
      <c r="DO453" s="138"/>
      <c r="DP453" s="138"/>
      <c r="DQ453" s="141"/>
      <c r="DR453" s="138"/>
      <c r="DS453" s="138"/>
      <c r="DT453" s="138"/>
      <c r="DU453" s="138"/>
      <c r="DV453" s="138"/>
      <c r="DW453" s="138"/>
      <c r="DX453" s="138"/>
      <c r="DY453" s="140"/>
      <c r="DZ453" s="138"/>
      <c r="EA453" s="138"/>
      <c r="EB453" s="138"/>
      <c r="EC453" s="138"/>
      <c r="ED453" s="141"/>
      <c r="EE453" s="138"/>
      <c r="EF453" s="138"/>
      <c r="EG453" s="138"/>
      <c r="EH453" s="138"/>
      <c r="EI453" s="138"/>
      <c r="EJ453" s="138"/>
      <c r="EK453" s="140"/>
      <c r="EL453" s="127"/>
      <c r="EM453" s="118">
        <v>70</v>
      </c>
      <c r="EN453" s="17">
        <v>2</v>
      </c>
      <c r="EO453" s="141"/>
      <c r="EP453" s="17">
        <v>64</v>
      </c>
      <c r="EQ453" s="140"/>
      <c r="ER453" s="141"/>
      <c r="ES453" s="138"/>
      <c r="ET453" s="138"/>
      <c r="EU453" s="138"/>
      <c r="EV453" s="138"/>
      <c r="EW453" s="138"/>
      <c r="EX453" s="138"/>
      <c r="EY453" s="138"/>
      <c r="EZ453" s="141"/>
      <c r="FA453" s="138"/>
      <c r="FB453" s="140"/>
      <c r="FC453" s="138"/>
      <c r="FD453" s="138"/>
      <c r="FE453" s="138"/>
      <c r="FF453" s="138"/>
      <c r="FG453" s="138"/>
      <c r="FH453" s="138"/>
      <c r="FI453" s="141"/>
      <c r="FJ453" s="138"/>
      <c r="FK453" s="140"/>
      <c r="FL453" s="138"/>
      <c r="FM453" s="138"/>
      <c r="FN453" s="138"/>
      <c r="FO453" s="138"/>
      <c r="FP453" s="138"/>
      <c r="FQ453" s="138"/>
      <c r="FR453" s="138"/>
      <c r="FS453" s="138"/>
      <c r="FT453" s="138"/>
      <c r="FU453" s="138"/>
      <c r="FV453" s="138"/>
      <c r="FW453" s="138"/>
      <c r="FX453" s="138"/>
      <c r="FY453" s="138"/>
      <c r="FZ453" s="141"/>
      <c r="GA453" s="138"/>
      <c r="GB453" s="137"/>
      <c r="GC453" s="138"/>
      <c r="GD453" s="138"/>
      <c r="GE453" s="138"/>
      <c r="GF453" s="138"/>
      <c r="GG453" s="138"/>
      <c r="GH453" s="141"/>
      <c r="GI453" s="137"/>
      <c r="GJ453" s="138"/>
      <c r="GK453" s="138"/>
      <c r="GL453" s="138"/>
      <c r="GM453" s="138"/>
      <c r="GN453" s="141"/>
      <c r="GO453" s="137"/>
      <c r="GP453" s="138"/>
      <c r="GQ453" s="138"/>
      <c r="GR453" s="138"/>
      <c r="GS453" s="138"/>
      <c r="GT453" s="138"/>
      <c r="GU453" s="141"/>
      <c r="GV453" s="137"/>
      <c r="GW453" s="124"/>
      <c r="GX453" s="124"/>
      <c r="GY453" s="141"/>
      <c r="GZ453" s="140"/>
      <c r="HA453" s="141"/>
      <c r="HB453" s="138"/>
      <c r="HC453" s="140"/>
      <c r="HD453" s="138"/>
      <c r="HE453" s="138"/>
      <c r="HF453" s="138"/>
      <c r="HG453" s="138"/>
      <c r="HH453" s="138"/>
      <c r="HI453" s="138"/>
      <c r="HJ453" s="138"/>
      <c r="HK453" s="138"/>
      <c r="HL453" s="138"/>
      <c r="HM453" s="138"/>
      <c r="HN453" s="138"/>
      <c r="HO453" s="138"/>
      <c r="HP453" s="138"/>
      <c r="HQ453" s="138"/>
      <c r="HR453" s="138"/>
      <c r="HS453" s="141"/>
      <c r="HT453" s="17" t="s">
        <v>3601</v>
      </c>
      <c r="HU453" s="138"/>
      <c r="HV453" s="138"/>
      <c r="HW453" s="138"/>
      <c r="HX453" s="138"/>
      <c r="HY453" s="138"/>
      <c r="HZ453" s="138"/>
      <c r="IA453" s="138"/>
      <c r="IB453" s="138"/>
      <c r="IC453" s="138"/>
      <c r="ID453" s="138"/>
      <c r="IE453" s="138"/>
      <c r="IF453" s="138"/>
      <c r="IG453" s="138"/>
      <c r="IH453" s="138"/>
      <c r="II453" s="138"/>
      <c r="IJ453" s="138"/>
      <c r="IK453" s="138"/>
    </row>
    <row r="454" spans="1:245">
      <c r="A454" s="118">
        <v>448</v>
      </c>
      <c r="B454" s="17" t="s">
        <v>2197</v>
      </c>
      <c r="C454" s="17">
        <v>0</v>
      </c>
      <c r="D454" s="139" t="s">
        <v>663</v>
      </c>
      <c r="E454" s="124" t="s">
        <v>1846</v>
      </c>
      <c r="F454" s="17" t="s">
        <v>2482</v>
      </c>
      <c r="G454" s="17" t="s">
        <v>79</v>
      </c>
      <c r="H454" s="119">
        <v>-17.363106160899999</v>
      </c>
      <c r="I454" s="120">
        <v>-63.404747456599999</v>
      </c>
      <c r="J454" s="17" t="s">
        <v>310</v>
      </c>
      <c r="K454" s="17" t="s">
        <v>2240</v>
      </c>
      <c r="L454" s="17" t="s">
        <v>2240</v>
      </c>
      <c r="M454" s="121" t="s">
        <v>177</v>
      </c>
      <c r="N454" s="122">
        <v>40</v>
      </c>
      <c r="O454" s="123" t="s">
        <v>78</v>
      </c>
      <c r="P454" s="17" t="s">
        <v>202</v>
      </c>
      <c r="Q454" s="121" t="s">
        <v>179</v>
      </c>
      <c r="R454" s="124">
        <v>0</v>
      </c>
      <c r="S454" s="124">
        <v>3</v>
      </c>
      <c r="T454" s="124">
        <v>0</v>
      </c>
      <c r="U454" s="124">
        <v>0</v>
      </c>
      <c r="V454" s="124">
        <v>3</v>
      </c>
      <c r="W454" s="124">
        <v>0</v>
      </c>
      <c r="X454" s="124">
        <v>1</v>
      </c>
      <c r="Y454" s="125">
        <v>0</v>
      </c>
      <c r="Z454" s="17">
        <v>7</v>
      </c>
      <c r="AA454" s="142"/>
      <c r="AB454" s="127" t="s">
        <v>248</v>
      </c>
      <c r="AC454" s="227" t="s">
        <v>77</v>
      </c>
      <c r="AD454" s="227">
        <v>0</v>
      </c>
      <c r="AE454" s="227" t="s">
        <v>77</v>
      </c>
      <c r="AF454" s="227">
        <v>0</v>
      </c>
      <c r="AG454" s="227" t="s">
        <v>77</v>
      </c>
      <c r="AH454" s="227" t="s">
        <v>1079</v>
      </c>
      <c r="AI454" s="227">
        <v>3</v>
      </c>
      <c r="AJ454" s="227" t="s">
        <v>248</v>
      </c>
      <c r="AK454" s="227">
        <v>1</v>
      </c>
      <c r="AL454" s="227" t="s">
        <v>206</v>
      </c>
      <c r="AM454" s="227" t="s">
        <v>77</v>
      </c>
      <c r="AN454" s="227">
        <v>0</v>
      </c>
      <c r="AO454" s="227" t="s">
        <v>77</v>
      </c>
      <c r="AP454" s="227">
        <v>0</v>
      </c>
      <c r="AQ454" s="227" t="s">
        <v>77</v>
      </c>
      <c r="AR454" s="227" t="s">
        <v>198</v>
      </c>
      <c r="AS454" s="227">
        <v>3</v>
      </c>
      <c r="AT454" s="227" t="s">
        <v>249</v>
      </c>
      <c r="AU454" s="227">
        <v>0</v>
      </c>
      <c r="AV454" s="227" t="s">
        <v>189</v>
      </c>
      <c r="AW454" s="227" t="s">
        <v>77</v>
      </c>
      <c r="AX454" s="227">
        <v>0</v>
      </c>
      <c r="AY454" s="227" t="s">
        <v>77</v>
      </c>
      <c r="AZ454" s="227">
        <v>0</v>
      </c>
      <c r="BA454" s="227" t="s">
        <v>77</v>
      </c>
      <c r="BB454" s="227" t="s">
        <v>252</v>
      </c>
      <c r="BC454" s="227">
        <v>1</v>
      </c>
      <c r="BD454" s="227" t="s">
        <v>249</v>
      </c>
      <c r="BE454" s="227">
        <v>0</v>
      </c>
      <c r="BF454" s="227" t="s">
        <v>189</v>
      </c>
      <c r="BG454" s="227">
        <v>0</v>
      </c>
      <c r="BH454" s="227">
        <v>0</v>
      </c>
      <c r="BI454" s="227">
        <v>0</v>
      </c>
      <c r="BJ454" s="227">
        <v>0</v>
      </c>
      <c r="BK454" s="227">
        <v>0</v>
      </c>
      <c r="BL454" s="17">
        <v>7</v>
      </c>
      <c r="BM454" s="142"/>
      <c r="BN454" s="142"/>
      <c r="BO454" s="142"/>
      <c r="BP454" s="143">
        <v>2024</v>
      </c>
      <c r="BQ454" s="126" t="s">
        <v>172</v>
      </c>
      <c r="BR454" s="138"/>
      <c r="BS454" s="138"/>
      <c r="BT454" s="221" t="s">
        <v>3092</v>
      </c>
      <c r="BU454" s="118">
        <v>0</v>
      </c>
      <c r="BV454" s="17">
        <v>0</v>
      </c>
      <c r="BW454" s="17">
        <v>2</v>
      </c>
      <c r="BX454" s="17">
        <v>0</v>
      </c>
      <c r="BY454" s="17">
        <v>0</v>
      </c>
      <c r="BZ454" s="17">
        <v>0</v>
      </c>
      <c r="CA454" s="17"/>
      <c r="CB454" s="17">
        <v>2</v>
      </c>
      <c r="CC454" s="121">
        <v>7</v>
      </c>
      <c r="CD454" s="17"/>
      <c r="CE454" s="118">
        <v>0</v>
      </c>
      <c r="CF454" s="17">
        <v>0</v>
      </c>
      <c r="CG454" s="17">
        <v>2</v>
      </c>
      <c r="CH454" s="17">
        <v>0</v>
      </c>
      <c r="CI454" s="17">
        <v>0</v>
      </c>
      <c r="CJ454" s="17">
        <v>0</v>
      </c>
      <c r="CK454" s="17">
        <v>0</v>
      </c>
      <c r="CL454" s="121">
        <v>2</v>
      </c>
      <c r="CM454" s="17" t="s">
        <v>3093</v>
      </c>
      <c r="CN454" s="17" t="s">
        <v>3602</v>
      </c>
      <c r="CO454" s="17" t="s">
        <v>622</v>
      </c>
      <c r="CP454" s="17">
        <v>7</v>
      </c>
      <c r="CQ454" s="118">
        <v>0</v>
      </c>
      <c r="CR454" s="17">
        <v>0</v>
      </c>
      <c r="CS454" s="124"/>
      <c r="CT454" s="138"/>
      <c r="CU454" s="138"/>
      <c r="CV454" s="138"/>
      <c r="CW454" s="138"/>
      <c r="CX454" s="138"/>
      <c r="CY454" s="141"/>
      <c r="CZ454" s="140"/>
      <c r="DA454" s="138"/>
      <c r="DB454" s="138"/>
      <c r="DC454" s="141"/>
      <c r="DD454" s="142"/>
      <c r="DE454" s="138"/>
      <c r="DF454" s="137"/>
      <c r="DG454" s="17" t="s">
        <v>3049</v>
      </c>
      <c r="DH454" s="138"/>
      <c r="DI454" s="126" t="s">
        <v>2780</v>
      </c>
      <c r="DJ454" s="118">
        <v>20</v>
      </c>
      <c r="DK454" s="118" t="s">
        <v>3072</v>
      </c>
      <c r="DL454" s="141"/>
      <c r="DM454" s="17" t="s">
        <v>1139</v>
      </c>
      <c r="DN454" s="139"/>
      <c r="DO454" s="138"/>
      <c r="DP454" s="138"/>
      <c r="DQ454" s="141"/>
      <c r="DR454" s="138"/>
      <c r="DS454" s="138"/>
      <c r="DT454" s="138"/>
      <c r="DU454" s="138"/>
      <c r="DV454" s="138"/>
      <c r="DW454" s="138"/>
      <c r="DX454" s="138"/>
      <c r="DY454" s="140"/>
      <c r="DZ454" s="138"/>
      <c r="EA454" s="138"/>
      <c r="EB454" s="138"/>
      <c r="EC454" s="138"/>
      <c r="ED454" s="141"/>
      <c r="EE454" s="138"/>
      <c r="EF454" s="138"/>
      <c r="EG454" s="138"/>
      <c r="EH454" s="138"/>
      <c r="EI454" s="138"/>
      <c r="EJ454" s="138"/>
      <c r="EK454" s="140"/>
      <c r="EL454" s="127"/>
      <c r="EM454" s="118">
        <v>70</v>
      </c>
      <c r="EN454" s="17">
        <v>2</v>
      </c>
      <c r="EO454" s="141"/>
      <c r="EP454" s="17">
        <v>59</v>
      </c>
      <c r="EQ454" s="140"/>
      <c r="ER454" s="141"/>
      <c r="ES454" s="138"/>
      <c r="ET454" s="138"/>
      <c r="EU454" s="138"/>
      <c r="EV454" s="138"/>
      <c r="EW454" s="138"/>
      <c r="EX454" s="138"/>
      <c r="EY454" s="138"/>
      <c r="EZ454" s="141"/>
      <c r="FA454" s="138"/>
      <c r="FB454" s="140"/>
      <c r="FC454" s="138"/>
      <c r="FD454" s="138"/>
      <c r="FE454" s="138"/>
      <c r="FF454" s="138"/>
      <c r="FG454" s="138"/>
      <c r="FH454" s="138"/>
      <c r="FI454" s="141"/>
      <c r="FJ454" s="138"/>
      <c r="FK454" s="140"/>
      <c r="FL454" s="138"/>
      <c r="FM454" s="138"/>
      <c r="FN454" s="138"/>
      <c r="FO454" s="138"/>
      <c r="FP454" s="138"/>
      <c r="FQ454" s="138"/>
      <c r="FR454" s="138"/>
      <c r="FS454" s="138"/>
      <c r="FT454" s="138"/>
      <c r="FU454" s="138"/>
      <c r="FV454" s="138"/>
      <c r="FW454" s="138"/>
      <c r="FX454" s="138"/>
      <c r="FY454" s="138"/>
      <c r="FZ454" s="141"/>
      <c r="GA454" s="138"/>
      <c r="GB454" s="137"/>
      <c r="GC454" s="138"/>
      <c r="GD454" s="138"/>
      <c r="GE454" s="138"/>
      <c r="GF454" s="138"/>
      <c r="GG454" s="138"/>
      <c r="GH454" s="141"/>
      <c r="GI454" s="137"/>
      <c r="GJ454" s="138"/>
      <c r="GK454" s="138"/>
      <c r="GL454" s="138"/>
      <c r="GM454" s="138"/>
      <c r="GN454" s="141"/>
      <c r="GO454" s="137"/>
      <c r="GP454" s="138"/>
      <c r="GQ454" s="138"/>
      <c r="GR454" s="138"/>
      <c r="GS454" s="138"/>
      <c r="GT454" s="138"/>
      <c r="GU454" s="141"/>
      <c r="GV454" s="137"/>
      <c r="GW454" s="124"/>
      <c r="GX454" s="124"/>
      <c r="GY454" s="141"/>
      <c r="GZ454" s="140"/>
      <c r="HA454" s="141"/>
      <c r="HB454" s="138"/>
      <c r="HC454" s="140"/>
      <c r="HD454" s="138"/>
      <c r="HE454" s="138"/>
      <c r="HF454" s="138"/>
      <c r="HG454" s="138"/>
      <c r="HH454" s="138"/>
      <c r="HI454" s="138"/>
      <c r="HJ454" s="138"/>
      <c r="HK454" s="138"/>
      <c r="HL454" s="138"/>
      <c r="HM454" s="138"/>
      <c r="HN454" s="138"/>
      <c r="HO454" s="138"/>
      <c r="HP454" s="138"/>
      <c r="HQ454" s="138"/>
      <c r="HR454" s="138"/>
      <c r="HS454" s="141"/>
      <c r="HT454" s="17" t="s">
        <v>3073</v>
      </c>
      <c r="HU454" s="138"/>
      <c r="HV454" s="138"/>
      <c r="HW454" s="138"/>
      <c r="HX454" s="138"/>
      <c r="HY454" s="138"/>
      <c r="HZ454" s="138"/>
      <c r="IA454" s="138"/>
      <c r="IB454" s="138"/>
      <c r="IC454" s="138"/>
      <c r="ID454" s="138"/>
      <c r="IE454" s="138"/>
      <c r="IF454" s="138"/>
      <c r="IG454" s="138"/>
      <c r="IH454" s="138"/>
      <c r="II454" s="138"/>
      <c r="IJ454" s="138"/>
      <c r="IK454" s="138"/>
    </row>
    <row r="455" spans="1:245">
      <c r="A455" s="118">
        <v>449</v>
      </c>
      <c r="B455" s="17">
        <v>0</v>
      </c>
      <c r="C455" s="17">
        <v>0</v>
      </c>
      <c r="D455" s="139" t="s">
        <v>663</v>
      </c>
      <c r="E455" s="124" t="s">
        <v>1723</v>
      </c>
      <c r="F455" s="17" t="s">
        <v>2483</v>
      </c>
      <c r="G455" s="17" t="s">
        <v>79</v>
      </c>
      <c r="H455" s="119">
        <v>-11.022567</v>
      </c>
      <c r="I455" s="120">
        <v>-68.759137999999993</v>
      </c>
      <c r="J455" s="17" t="s">
        <v>303</v>
      </c>
      <c r="K455" s="17" t="s">
        <v>2483</v>
      </c>
      <c r="L455" s="17" t="s">
        <v>2484</v>
      </c>
      <c r="M455" s="121" t="s">
        <v>2485</v>
      </c>
      <c r="N455" s="122">
        <v>50</v>
      </c>
      <c r="O455" s="123" t="s">
        <v>78</v>
      </c>
      <c r="P455" s="17" t="s">
        <v>196</v>
      </c>
      <c r="Q455" s="121" t="s">
        <v>179</v>
      </c>
      <c r="R455" s="124">
        <v>3</v>
      </c>
      <c r="S455" s="124">
        <v>3</v>
      </c>
      <c r="T455" s="124">
        <v>0</v>
      </c>
      <c r="U455" s="124">
        <v>0</v>
      </c>
      <c r="V455" s="124">
        <v>3</v>
      </c>
      <c r="W455" s="124">
        <v>3</v>
      </c>
      <c r="X455" s="124">
        <v>0</v>
      </c>
      <c r="Y455" s="125">
        <v>0</v>
      </c>
      <c r="Z455" s="17">
        <v>12</v>
      </c>
      <c r="AA455" s="142"/>
      <c r="AB455" s="127" t="s">
        <v>191</v>
      </c>
      <c r="AC455" s="227" t="s">
        <v>223</v>
      </c>
      <c r="AD455" s="227">
        <v>3</v>
      </c>
      <c r="AE455" s="227" t="s">
        <v>181</v>
      </c>
      <c r="AF455" s="227">
        <v>1</v>
      </c>
      <c r="AG455" s="227" t="s">
        <v>211</v>
      </c>
      <c r="AH455" s="227" t="s">
        <v>222</v>
      </c>
      <c r="AI455" s="227">
        <v>3</v>
      </c>
      <c r="AJ455" s="227" t="s">
        <v>184</v>
      </c>
      <c r="AK455" s="227">
        <v>1</v>
      </c>
      <c r="AL455" s="227" t="s">
        <v>195</v>
      </c>
      <c r="AM455" s="227" t="s">
        <v>77</v>
      </c>
      <c r="AN455" s="227">
        <v>0</v>
      </c>
      <c r="AO455" s="227" t="s">
        <v>77</v>
      </c>
      <c r="AP455" s="227">
        <v>0</v>
      </c>
      <c r="AQ455" s="227" t="s">
        <v>77</v>
      </c>
      <c r="AR455" s="227" t="s">
        <v>198</v>
      </c>
      <c r="AS455" s="227">
        <v>3</v>
      </c>
      <c r="AT455" s="227" t="s">
        <v>187</v>
      </c>
      <c r="AU455" s="227">
        <v>1</v>
      </c>
      <c r="AV455" s="227" t="s">
        <v>236</v>
      </c>
      <c r="AW455" s="227" t="s">
        <v>218</v>
      </c>
      <c r="AX455" s="227">
        <v>3</v>
      </c>
      <c r="AY455" s="227" t="s">
        <v>229</v>
      </c>
      <c r="AZ455" s="227">
        <v>0</v>
      </c>
      <c r="BA455" s="227" t="s">
        <v>236</v>
      </c>
      <c r="BB455" s="227" t="s">
        <v>77</v>
      </c>
      <c r="BC455" s="227">
        <v>0</v>
      </c>
      <c r="BD455" s="227" t="s">
        <v>77</v>
      </c>
      <c r="BE455" s="227">
        <v>0</v>
      </c>
      <c r="BF455" s="227" t="s">
        <v>77</v>
      </c>
      <c r="BG455" s="227">
        <v>0</v>
      </c>
      <c r="BH455" s="227">
        <v>0</v>
      </c>
      <c r="BI455" s="227">
        <v>0</v>
      </c>
      <c r="BJ455" s="227">
        <v>0</v>
      </c>
      <c r="BK455" s="227">
        <v>0</v>
      </c>
      <c r="BL455" s="17">
        <v>12</v>
      </c>
      <c r="BM455" s="142"/>
      <c r="BN455" s="142"/>
      <c r="BO455" s="142"/>
      <c r="BP455" s="143">
        <v>2024</v>
      </c>
      <c r="BQ455" s="126" t="s">
        <v>171</v>
      </c>
      <c r="BR455" s="138"/>
      <c r="BS455" s="138"/>
      <c r="BT455" s="221" t="s">
        <v>3603</v>
      </c>
      <c r="BU455" s="118">
        <v>0</v>
      </c>
      <c r="BV455" s="17">
        <v>0</v>
      </c>
      <c r="BW455" s="17">
        <v>1</v>
      </c>
      <c r="BX455" s="17">
        <v>1</v>
      </c>
      <c r="BY455" s="17">
        <v>0</v>
      </c>
      <c r="BZ455" s="17">
        <v>0</v>
      </c>
      <c r="CA455" s="17"/>
      <c r="CB455" s="17">
        <v>2</v>
      </c>
      <c r="CC455" s="121">
        <v>12</v>
      </c>
      <c r="CD455" s="17"/>
      <c r="CE455" s="118">
        <v>0</v>
      </c>
      <c r="CF455" s="17">
        <v>0</v>
      </c>
      <c r="CG455" s="17">
        <v>2</v>
      </c>
      <c r="CH455" s="17">
        <v>0</v>
      </c>
      <c r="CI455" s="17">
        <v>0</v>
      </c>
      <c r="CJ455" s="17">
        <v>0</v>
      </c>
      <c r="CK455" s="17">
        <v>0</v>
      </c>
      <c r="CL455" s="121">
        <v>2</v>
      </c>
      <c r="CM455" s="17" t="s">
        <v>3604</v>
      </c>
      <c r="CN455" s="17" t="s">
        <v>1089</v>
      </c>
      <c r="CO455" s="17" t="s">
        <v>108</v>
      </c>
      <c r="CP455" s="17">
        <v>1</v>
      </c>
      <c r="CQ455" s="118">
        <v>1</v>
      </c>
      <c r="CR455" s="17">
        <v>0</v>
      </c>
      <c r="CS455" s="124" t="s">
        <v>676</v>
      </c>
      <c r="CT455" s="138"/>
      <c r="CU455" s="138"/>
      <c r="CV455" s="138"/>
      <c r="CW455" s="138"/>
      <c r="CX455" s="138"/>
      <c r="CY455" s="141"/>
      <c r="CZ455" s="140"/>
      <c r="DA455" s="138"/>
      <c r="DB455" s="138"/>
      <c r="DC455" s="141"/>
      <c r="DD455" s="142"/>
      <c r="DE455" s="138"/>
      <c r="DF455" s="137"/>
      <c r="DG455" s="17" t="s">
        <v>1148</v>
      </c>
      <c r="DH455" s="138"/>
      <c r="DI455" s="126" t="s">
        <v>2651</v>
      </c>
      <c r="DJ455" s="118">
        <v>28</v>
      </c>
      <c r="DK455" s="118" t="s">
        <v>1510</v>
      </c>
      <c r="DL455" s="141"/>
      <c r="DM455" s="17" t="s">
        <v>1139</v>
      </c>
      <c r="DN455" s="139"/>
      <c r="DO455" s="138"/>
      <c r="DP455" s="138"/>
      <c r="DQ455" s="141"/>
      <c r="DR455" s="138"/>
      <c r="DS455" s="138"/>
      <c r="DT455" s="138"/>
      <c r="DU455" s="138"/>
      <c r="DV455" s="138"/>
      <c r="DW455" s="138"/>
      <c r="DX455" s="138"/>
      <c r="DY455" s="140"/>
      <c r="DZ455" s="138"/>
      <c r="EA455" s="138"/>
      <c r="EB455" s="138"/>
      <c r="EC455" s="138"/>
      <c r="ED455" s="141"/>
      <c r="EE455" s="138"/>
      <c r="EF455" s="138"/>
      <c r="EG455" s="138"/>
      <c r="EH455" s="138"/>
      <c r="EI455" s="138"/>
      <c r="EJ455" s="138"/>
      <c r="EK455" s="140"/>
      <c r="EL455" s="127"/>
      <c r="EM455" s="118">
        <v>100</v>
      </c>
      <c r="EN455" s="17">
        <v>2</v>
      </c>
      <c r="EO455" s="141"/>
      <c r="EP455" s="17">
        <v>70</v>
      </c>
      <c r="EQ455" s="140"/>
      <c r="ER455" s="141"/>
      <c r="ES455" s="138"/>
      <c r="ET455" s="138"/>
      <c r="EU455" s="138"/>
      <c r="EV455" s="138"/>
      <c r="EW455" s="138"/>
      <c r="EX455" s="138"/>
      <c r="EY455" s="138"/>
      <c r="EZ455" s="141"/>
      <c r="FA455" s="138"/>
      <c r="FB455" s="140"/>
      <c r="FC455" s="138"/>
      <c r="FD455" s="138"/>
      <c r="FE455" s="138"/>
      <c r="FF455" s="138"/>
      <c r="FG455" s="138"/>
      <c r="FH455" s="138"/>
      <c r="FI455" s="141"/>
      <c r="FJ455" s="138"/>
      <c r="FK455" s="140"/>
      <c r="FL455" s="138"/>
      <c r="FM455" s="138"/>
      <c r="FN455" s="138"/>
      <c r="FO455" s="138"/>
      <c r="FP455" s="138"/>
      <c r="FQ455" s="138"/>
      <c r="FR455" s="138"/>
      <c r="FS455" s="138"/>
      <c r="FT455" s="138"/>
      <c r="FU455" s="138"/>
      <c r="FV455" s="138"/>
      <c r="FW455" s="138"/>
      <c r="FX455" s="138"/>
      <c r="FY455" s="138"/>
      <c r="FZ455" s="141"/>
      <c r="GA455" s="138"/>
      <c r="GB455" s="137"/>
      <c r="GC455" s="138"/>
      <c r="GD455" s="138"/>
      <c r="GE455" s="138"/>
      <c r="GF455" s="138"/>
      <c r="GG455" s="138"/>
      <c r="GH455" s="141"/>
      <c r="GI455" s="137"/>
      <c r="GJ455" s="138"/>
      <c r="GK455" s="138"/>
      <c r="GL455" s="138"/>
      <c r="GM455" s="138"/>
      <c r="GN455" s="141"/>
      <c r="GO455" s="137"/>
      <c r="GP455" s="138"/>
      <c r="GQ455" s="138"/>
      <c r="GR455" s="138"/>
      <c r="GS455" s="138"/>
      <c r="GT455" s="138"/>
      <c r="GU455" s="141"/>
      <c r="GV455" s="137"/>
      <c r="GW455" s="124"/>
      <c r="GX455" s="124"/>
      <c r="GY455" s="141"/>
      <c r="GZ455" s="140"/>
      <c r="HA455" s="141"/>
      <c r="HB455" s="138"/>
      <c r="HC455" s="140"/>
      <c r="HD455" s="138"/>
      <c r="HE455" s="138"/>
      <c r="HF455" s="138"/>
      <c r="HG455" s="138"/>
      <c r="HH455" s="138"/>
      <c r="HI455" s="138"/>
      <c r="HJ455" s="138"/>
      <c r="HK455" s="138"/>
      <c r="HL455" s="138"/>
      <c r="HM455" s="138"/>
      <c r="HN455" s="138"/>
      <c r="HO455" s="138"/>
      <c r="HP455" s="138"/>
      <c r="HQ455" s="138"/>
      <c r="HR455" s="138"/>
      <c r="HS455" s="141"/>
      <c r="HT455" s="17" t="s">
        <v>1511</v>
      </c>
      <c r="HU455" s="138"/>
      <c r="HV455" s="138"/>
      <c r="HW455" s="138"/>
      <c r="HX455" s="138"/>
      <c r="HY455" s="138"/>
      <c r="HZ455" s="138"/>
      <c r="IA455" s="138"/>
      <c r="IB455" s="138"/>
      <c r="IC455" s="138"/>
      <c r="ID455" s="138"/>
      <c r="IE455" s="138"/>
      <c r="IF455" s="138"/>
      <c r="IG455" s="138"/>
      <c r="IH455" s="138"/>
      <c r="II455" s="138"/>
      <c r="IJ455" s="138"/>
      <c r="IK455" s="138"/>
    </row>
    <row r="456" spans="1:245">
      <c r="A456" s="118">
        <v>450</v>
      </c>
      <c r="B456" s="17">
        <v>0</v>
      </c>
      <c r="C456" s="17">
        <v>0</v>
      </c>
      <c r="D456" s="139" t="s">
        <v>663</v>
      </c>
      <c r="E456" s="124" t="s">
        <v>1673</v>
      </c>
      <c r="F456" s="17" t="s">
        <v>2486</v>
      </c>
      <c r="G456" s="17" t="s">
        <v>79</v>
      </c>
      <c r="H456" s="119">
        <v>-11.034667000000001</v>
      </c>
      <c r="I456" s="120">
        <v>-68.770887999999999</v>
      </c>
      <c r="J456" s="17" t="s">
        <v>303</v>
      </c>
      <c r="K456" s="17" t="s">
        <v>2483</v>
      </c>
      <c r="L456" s="17" t="s">
        <v>2484</v>
      </c>
      <c r="M456" s="121" t="s">
        <v>2485</v>
      </c>
      <c r="N456" s="122">
        <v>60</v>
      </c>
      <c r="O456" s="123" t="s">
        <v>78</v>
      </c>
      <c r="P456" s="17" t="s">
        <v>196</v>
      </c>
      <c r="Q456" s="121" t="s">
        <v>179</v>
      </c>
      <c r="R456" s="124">
        <v>3</v>
      </c>
      <c r="S456" s="124">
        <v>3</v>
      </c>
      <c r="T456" s="124">
        <v>0</v>
      </c>
      <c r="U456" s="124">
        <v>0</v>
      </c>
      <c r="V456" s="124">
        <v>3</v>
      </c>
      <c r="W456" s="124">
        <v>3</v>
      </c>
      <c r="X456" s="124">
        <v>0</v>
      </c>
      <c r="Y456" s="125">
        <v>0</v>
      </c>
      <c r="Z456" s="17">
        <v>12</v>
      </c>
      <c r="AA456" s="142"/>
      <c r="AB456" s="127" t="s">
        <v>237</v>
      </c>
      <c r="AC456" s="227" t="s">
        <v>192</v>
      </c>
      <c r="AD456" s="227">
        <v>3</v>
      </c>
      <c r="AE456" s="227" t="s">
        <v>181</v>
      </c>
      <c r="AF456" s="227">
        <v>1</v>
      </c>
      <c r="AG456" s="227" t="s">
        <v>193</v>
      </c>
      <c r="AH456" s="227" t="s">
        <v>194</v>
      </c>
      <c r="AI456" s="227">
        <v>3</v>
      </c>
      <c r="AJ456" s="227" t="s">
        <v>184</v>
      </c>
      <c r="AK456" s="227">
        <v>1</v>
      </c>
      <c r="AL456" s="227" t="s">
        <v>195</v>
      </c>
      <c r="AM456" s="227" t="s">
        <v>77</v>
      </c>
      <c r="AN456" s="227">
        <v>0</v>
      </c>
      <c r="AO456" s="227" t="s">
        <v>77</v>
      </c>
      <c r="AP456" s="227">
        <v>0</v>
      </c>
      <c r="AQ456" s="227" t="s">
        <v>77</v>
      </c>
      <c r="AR456" s="227" t="s">
        <v>198</v>
      </c>
      <c r="AS456" s="227">
        <v>3</v>
      </c>
      <c r="AT456" s="227" t="s">
        <v>199</v>
      </c>
      <c r="AU456" s="227">
        <v>1</v>
      </c>
      <c r="AV456" s="227" t="s">
        <v>193</v>
      </c>
      <c r="AW456" s="227" t="s">
        <v>322</v>
      </c>
      <c r="AX456" s="227">
        <v>3</v>
      </c>
      <c r="AY456" s="227" t="s">
        <v>200</v>
      </c>
      <c r="AZ456" s="227">
        <v>0</v>
      </c>
      <c r="BA456" s="227" t="s">
        <v>193</v>
      </c>
      <c r="BB456" s="227" t="s">
        <v>77</v>
      </c>
      <c r="BC456" s="227">
        <v>0</v>
      </c>
      <c r="BD456" s="227" t="s">
        <v>77</v>
      </c>
      <c r="BE456" s="227">
        <v>0</v>
      </c>
      <c r="BF456" s="227" t="s">
        <v>77</v>
      </c>
      <c r="BG456" s="227">
        <v>0</v>
      </c>
      <c r="BH456" s="227">
        <v>0</v>
      </c>
      <c r="BI456" s="227">
        <v>0</v>
      </c>
      <c r="BJ456" s="227">
        <v>0</v>
      </c>
      <c r="BK456" s="227">
        <v>0</v>
      </c>
      <c r="BL456" s="17">
        <v>12</v>
      </c>
      <c r="BM456" s="142"/>
      <c r="BN456" s="142"/>
      <c r="BO456" s="142"/>
      <c r="BP456" s="143">
        <v>2024</v>
      </c>
      <c r="BQ456" s="126" t="s">
        <v>171</v>
      </c>
      <c r="BR456" s="138"/>
      <c r="BS456" s="138"/>
      <c r="BT456" s="221" t="s">
        <v>3605</v>
      </c>
      <c r="BU456" s="118">
        <v>0</v>
      </c>
      <c r="BV456" s="17">
        <v>0</v>
      </c>
      <c r="BW456" s="17">
        <v>1</v>
      </c>
      <c r="BX456" s="17">
        <v>1</v>
      </c>
      <c r="BY456" s="17">
        <v>0</v>
      </c>
      <c r="BZ456" s="17">
        <v>0</v>
      </c>
      <c r="CA456" s="17"/>
      <c r="CB456" s="17">
        <v>2</v>
      </c>
      <c r="CC456" s="121">
        <v>12</v>
      </c>
      <c r="CD456" s="17"/>
      <c r="CE456" s="118">
        <v>0</v>
      </c>
      <c r="CF456" s="17">
        <v>0</v>
      </c>
      <c r="CG456" s="17">
        <v>2</v>
      </c>
      <c r="CH456" s="17">
        <v>0</v>
      </c>
      <c r="CI456" s="17">
        <v>0</v>
      </c>
      <c r="CJ456" s="17">
        <v>0</v>
      </c>
      <c r="CK456" s="17">
        <v>0</v>
      </c>
      <c r="CL456" s="121">
        <v>2</v>
      </c>
      <c r="CM456" s="17" t="s">
        <v>3606</v>
      </c>
      <c r="CN456" s="17" t="s">
        <v>1089</v>
      </c>
      <c r="CO456" s="17" t="s">
        <v>173</v>
      </c>
      <c r="CP456" s="17">
        <v>1</v>
      </c>
      <c r="CQ456" s="118">
        <v>1</v>
      </c>
      <c r="CR456" s="17">
        <v>0</v>
      </c>
      <c r="CS456" s="124" t="s">
        <v>676</v>
      </c>
      <c r="CT456" s="138"/>
      <c r="CU456" s="138"/>
      <c r="CV456" s="138"/>
      <c r="CW456" s="138"/>
      <c r="CX456" s="138"/>
      <c r="CY456" s="141"/>
      <c r="CZ456" s="140"/>
      <c r="DA456" s="138"/>
      <c r="DB456" s="138"/>
      <c r="DC456" s="141"/>
      <c r="DD456" s="142"/>
      <c r="DE456" s="138"/>
      <c r="DF456" s="137"/>
      <c r="DG456" s="17" t="s">
        <v>1148</v>
      </c>
      <c r="DH456" s="138"/>
      <c r="DI456" s="126" t="s">
        <v>2651</v>
      </c>
      <c r="DJ456" s="118">
        <v>28</v>
      </c>
      <c r="DK456" s="118" t="s">
        <v>1510</v>
      </c>
      <c r="DL456" s="141"/>
      <c r="DM456" s="17" t="s">
        <v>1139</v>
      </c>
      <c r="DN456" s="139"/>
      <c r="DO456" s="138"/>
      <c r="DP456" s="138"/>
      <c r="DQ456" s="141"/>
      <c r="DR456" s="138"/>
      <c r="DS456" s="138"/>
      <c r="DT456" s="138"/>
      <c r="DU456" s="138"/>
      <c r="DV456" s="138"/>
      <c r="DW456" s="138"/>
      <c r="DX456" s="138"/>
      <c r="DY456" s="140"/>
      <c r="DZ456" s="138"/>
      <c r="EA456" s="138"/>
      <c r="EB456" s="138"/>
      <c r="EC456" s="138"/>
      <c r="ED456" s="141"/>
      <c r="EE456" s="138"/>
      <c r="EF456" s="138"/>
      <c r="EG456" s="138"/>
      <c r="EH456" s="138"/>
      <c r="EI456" s="138"/>
      <c r="EJ456" s="138"/>
      <c r="EK456" s="140"/>
      <c r="EL456" s="127"/>
      <c r="EM456" s="118">
        <v>100</v>
      </c>
      <c r="EN456" s="17">
        <v>2</v>
      </c>
      <c r="EO456" s="141"/>
      <c r="EP456" s="17">
        <v>81</v>
      </c>
      <c r="EQ456" s="140"/>
      <c r="ER456" s="141"/>
      <c r="ES456" s="138"/>
      <c r="ET456" s="138"/>
      <c r="EU456" s="138"/>
      <c r="EV456" s="138"/>
      <c r="EW456" s="138"/>
      <c r="EX456" s="138"/>
      <c r="EY456" s="138"/>
      <c r="EZ456" s="141"/>
      <c r="FA456" s="138"/>
      <c r="FB456" s="140"/>
      <c r="FC456" s="138"/>
      <c r="FD456" s="138"/>
      <c r="FE456" s="138"/>
      <c r="FF456" s="138"/>
      <c r="FG456" s="138"/>
      <c r="FH456" s="138"/>
      <c r="FI456" s="141"/>
      <c r="FJ456" s="138"/>
      <c r="FK456" s="140"/>
      <c r="FL456" s="138"/>
      <c r="FM456" s="138"/>
      <c r="FN456" s="138"/>
      <c r="FO456" s="138"/>
      <c r="FP456" s="138"/>
      <c r="FQ456" s="138"/>
      <c r="FR456" s="138"/>
      <c r="FS456" s="138"/>
      <c r="FT456" s="138"/>
      <c r="FU456" s="138"/>
      <c r="FV456" s="138"/>
      <c r="FW456" s="138"/>
      <c r="FX456" s="138"/>
      <c r="FY456" s="138"/>
      <c r="FZ456" s="141"/>
      <c r="GA456" s="138"/>
      <c r="GB456" s="137"/>
      <c r="GC456" s="138"/>
      <c r="GD456" s="138"/>
      <c r="GE456" s="138"/>
      <c r="GF456" s="138"/>
      <c r="GG456" s="138"/>
      <c r="GH456" s="141"/>
      <c r="GI456" s="137"/>
      <c r="GJ456" s="138"/>
      <c r="GK456" s="138"/>
      <c r="GL456" s="138"/>
      <c r="GM456" s="138"/>
      <c r="GN456" s="141"/>
      <c r="GO456" s="137"/>
      <c r="GP456" s="138"/>
      <c r="GQ456" s="138"/>
      <c r="GR456" s="138"/>
      <c r="GS456" s="138"/>
      <c r="GT456" s="138"/>
      <c r="GU456" s="141"/>
      <c r="GV456" s="137"/>
      <c r="GW456" s="124"/>
      <c r="GX456" s="124"/>
      <c r="GY456" s="141"/>
      <c r="GZ456" s="140"/>
      <c r="HA456" s="141"/>
      <c r="HB456" s="138"/>
      <c r="HC456" s="140"/>
      <c r="HD456" s="138"/>
      <c r="HE456" s="138"/>
      <c r="HF456" s="138"/>
      <c r="HG456" s="138"/>
      <c r="HH456" s="138"/>
      <c r="HI456" s="138"/>
      <c r="HJ456" s="138"/>
      <c r="HK456" s="138"/>
      <c r="HL456" s="138"/>
      <c r="HM456" s="138"/>
      <c r="HN456" s="138"/>
      <c r="HO456" s="138"/>
      <c r="HP456" s="138"/>
      <c r="HQ456" s="138"/>
      <c r="HR456" s="138"/>
      <c r="HS456" s="141"/>
      <c r="HT456" s="17" t="s">
        <v>1511</v>
      </c>
      <c r="HU456" s="138"/>
      <c r="HV456" s="138"/>
      <c r="HW456" s="138"/>
      <c r="HX456" s="138"/>
      <c r="HY456" s="138"/>
      <c r="HZ456" s="138"/>
      <c r="IA456" s="138"/>
      <c r="IB456" s="138"/>
      <c r="IC456" s="138"/>
      <c r="ID456" s="138"/>
      <c r="IE456" s="138"/>
      <c r="IF456" s="138"/>
      <c r="IG456" s="138"/>
      <c r="IH456" s="138"/>
      <c r="II456" s="138"/>
      <c r="IJ456" s="138"/>
      <c r="IK456" s="138"/>
    </row>
    <row r="457" spans="1:245">
      <c r="A457" s="118">
        <v>451</v>
      </c>
      <c r="B457" s="17">
        <v>0</v>
      </c>
      <c r="C457" s="17">
        <v>0</v>
      </c>
      <c r="D457" s="139" t="s">
        <v>663</v>
      </c>
      <c r="E457" s="124" t="s">
        <v>1902</v>
      </c>
      <c r="F457" s="17" t="s">
        <v>2487</v>
      </c>
      <c r="G457" s="17" t="s">
        <v>79</v>
      </c>
      <c r="H457" s="119">
        <v>-21.513188</v>
      </c>
      <c r="I457" s="120">
        <v>-64.721406000000002</v>
      </c>
      <c r="J457" s="17" t="s">
        <v>303</v>
      </c>
      <c r="K457" s="17" t="s">
        <v>215</v>
      </c>
      <c r="L457" s="17" t="s">
        <v>308</v>
      </c>
      <c r="M457" s="121" t="s">
        <v>215</v>
      </c>
      <c r="N457" s="122">
        <v>25</v>
      </c>
      <c r="O457" s="123" t="s">
        <v>78</v>
      </c>
      <c r="P457" s="17" t="s">
        <v>178</v>
      </c>
      <c r="Q457" s="121" t="s">
        <v>179</v>
      </c>
      <c r="R457" s="124">
        <v>0</v>
      </c>
      <c r="S457" s="124">
        <v>0</v>
      </c>
      <c r="T457" s="124">
        <v>3</v>
      </c>
      <c r="U457" s="124">
        <v>3</v>
      </c>
      <c r="V457" s="124">
        <v>3</v>
      </c>
      <c r="W457" s="124">
        <v>0</v>
      </c>
      <c r="X457" s="124">
        <v>0</v>
      </c>
      <c r="Y457" s="125">
        <v>0</v>
      </c>
      <c r="Z457" s="17">
        <v>9</v>
      </c>
      <c r="AA457" s="142"/>
      <c r="AB457" s="127" t="s">
        <v>3607</v>
      </c>
      <c r="AC457" s="227" t="s">
        <v>222</v>
      </c>
      <c r="AD457" s="227">
        <v>3</v>
      </c>
      <c r="AE457" s="227" t="s">
        <v>181</v>
      </c>
      <c r="AF457" s="227">
        <v>1</v>
      </c>
      <c r="AG457" s="227" t="s">
        <v>211</v>
      </c>
      <c r="AH457" s="227" t="s">
        <v>903</v>
      </c>
      <c r="AI457" s="227">
        <v>0</v>
      </c>
      <c r="AJ457" s="227" t="s">
        <v>184</v>
      </c>
      <c r="AK457" s="227">
        <v>1</v>
      </c>
      <c r="AL457" s="227" t="s">
        <v>211</v>
      </c>
      <c r="AM457" s="227" t="s">
        <v>185</v>
      </c>
      <c r="AN457" s="227">
        <v>3</v>
      </c>
      <c r="AO457" s="227" t="s">
        <v>184</v>
      </c>
      <c r="AP457" s="227">
        <v>1</v>
      </c>
      <c r="AQ457" s="227" t="s">
        <v>236</v>
      </c>
      <c r="AR457" s="227" t="s">
        <v>198</v>
      </c>
      <c r="AS457" s="227">
        <v>3</v>
      </c>
      <c r="AT457" s="227" t="s">
        <v>2141</v>
      </c>
      <c r="AU457" s="227">
        <v>1</v>
      </c>
      <c r="AV457" s="227" t="s">
        <v>211</v>
      </c>
      <c r="AW457" s="227" t="s">
        <v>77</v>
      </c>
      <c r="AX457" s="227">
        <v>0</v>
      </c>
      <c r="AY457" s="227" t="s">
        <v>77</v>
      </c>
      <c r="AZ457" s="227">
        <v>0</v>
      </c>
      <c r="BA457" s="227" t="s">
        <v>77</v>
      </c>
      <c r="BB457" s="227" t="s">
        <v>77</v>
      </c>
      <c r="BC457" s="227">
        <v>0</v>
      </c>
      <c r="BD457" s="227" t="s">
        <v>77</v>
      </c>
      <c r="BE457" s="227">
        <v>0</v>
      </c>
      <c r="BF457" s="227" t="s">
        <v>77</v>
      </c>
      <c r="BG457" s="227">
        <v>0</v>
      </c>
      <c r="BH457" s="227">
        <v>0</v>
      </c>
      <c r="BI457" s="227">
        <v>0</v>
      </c>
      <c r="BJ457" s="227">
        <v>0</v>
      </c>
      <c r="BK457" s="227">
        <v>0</v>
      </c>
      <c r="BL457" s="17">
        <v>9</v>
      </c>
      <c r="BM457" s="142"/>
      <c r="BN457" s="142"/>
      <c r="BO457" s="142"/>
      <c r="BP457" s="143">
        <v>2024</v>
      </c>
      <c r="BQ457" s="126" t="s">
        <v>171</v>
      </c>
      <c r="BR457" s="138"/>
      <c r="BS457" s="138"/>
      <c r="BT457" s="221" t="s">
        <v>3047</v>
      </c>
      <c r="BU457" s="118">
        <v>0</v>
      </c>
      <c r="BV457" s="17">
        <v>0</v>
      </c>
      <c r="BW457" s="17">
        <v>2</v>
      </c>
      <c r="BX457" s="17">
        <v>0</v>
      </c>
      <c r="BY457" s="17">
        <v>0</v>
      </c>
      <c r="BZ457" s="17">
        <v>0</v>
      </c>
      <c r="CA457" s="17"/>
      <c r="CB457" s="17">
        <v>2</v>
      </c>
      <c r="CC457" s="121">
        <v>9</v>
      </c>
      <c r="CD457" s="17"/>
      <c r="CE457" s="118">
        <v>0</v>
      </c>
      <c r="CF457" s="17">
        <v>0</v>
      </c>
      <c r="CG457" s="17">
        <v>2</v>
      </c>
      <c r="CH457" s="17">
        <v>0</v>
      </c>
      <c r="CI457" s="17">
        <v>0</v>
      </c>
      <c r="CJ457" s="17">
        <v>0</v>
      </c>
      <c r="CK457" s="17">
        <v>0</v>
      </c>
      <c r="CL457" s="121">
        <v>2</v>
      </c>
      <c r="CM457" s="17" t="s">
        <v>3048</v>
      </c>
      <c r="CN457" s="17" t="s">
        <v>1587</v>
      </c>
      <c r="CO457" s="17" t="s">
        <v>235</v>
      </c>
      <c r="CP457" s="17">
        <v>4</v>
      </c>
      <c r="CQ457" s="118">
        <v>1</v>
      </c>
      <c r="CR457" s="17">
        <v>0</v>
      </c>
      <c r="CS457" s="124" t="s">
        <v>676</v>
      </c>
      <c r="CT457" s="138"/>
      <c r="CU457" s="138"/>
      <c r="CV457" s="138"/>
      <c r="CW457" s="138"/>
      <c r="CX457" s="138"/>
      <c r="CY457" s="141"/>
      <c r="CZ457" s="140"/>
      <c r="DA457" s="138"/>
      <c r="DB457" s="138"/>
      <c r="DC457" s="141"/>
      <c r="DD457" s="142"/>
      <c r="DE457" s="138"/>
      <c r="DF457" s="137"/>
      <c r="DG457" s="17" t="s">
        <v>3049</v>
      </c>
      <c r="DH457" s="138"/>
      <c r="DI457" s="126" t="s">
        <v>2651</v>
      </c>
      <c r="DJ457" s="118">
        <v>28</v>
      </c>
      <c r="DK457" s="118" t="s">
        <v>3050</v>
      </c>
      <c r="DL457" s="141"/>
      <c r="DM457" s="17" t="s">
        <v>1139</v>
      </c>
      <c r="DN457" s="139"/>
      <c r="DO457" s="138"/>
      <c r="DP457" s="138"/>
      <c r="DQ457" s="141"/>
      <c r="DR457" s="138"/>
      <c r="DS457" s="138"/>
      <c r="DT457" s="138"/>
      <c r="DU457" s="138"/>
      <c r="DV457" s="138"/>
      <c r="DW457" s="138"/>
      <c r="DX457" s="138"/>
      <c r="DY457" s="140"/>
      <c r="DZ457" s="138"/>
      <c r="EA457" s="138"/>
      <c r="EB457" s="138"/>
      <c r="EC457" s="138"/>
      <c r="ED457" s="141"/>
      <c r="EE457" s="138"/>
      <c r="EF457" s="138"/>
      <c r="EG457" s="138"/>
      <c r="EH457" s="138"/>
      <c r="EI457" s="138"/>
      <c r="EJ457" s="138"/>
      <c r="EK457" s="140"/>
      <c r="EL457" s="127"/>
      <c r="EM457" s="118">
        <v>50</v>
      </c>
      <c r="EN457" s="17">
        <v>2</v>
      </c>
      <c r="EO457" s="141"/>
      <c r="EP457" s="17">
        <v>42</v>
      </c>
      <c r="EQ457" s="140"/>
      <c r="ER457" s="141"/>
      <c r="ES457" s="138"/>
      <c r="ET457" s="138"/>
      <c r="EU457" s="138"/>
      <c r="EV457" s="138"/>
      <c r="EW457" s="138"/>
      <c r="EX457" s="138"/>
      <c r="EY457" s="138"/>
      <c r="EZ457" s="141"/>
      <c r="FA457" s="138"/>
      <c r="FB457" s="140"/>
      <c r="FC457" s="138"/>
      <c r="FD457" s="138"/>
      <c r="FE457" s="138"/>
      <c r="FF457" s="138"/>
      <c r="FG457" s="138"/>
      <c r="FH457" s="138"/>
      <c r="FI457" s="141"/>
      <c r="FJ457" s="138"/>
      <c r="FK457" s="140"/>
      <c r="FL457" s="138"/>
      <c r="FM457" s="138"/>
      <c r="FN457" s="138"/>
      <c r="FO457" s="138"/>
      <c r="FP457" s="138"/>
      <c r="FQ457" s="138"/>
      <c r="FR457" s="138"/>
      <c r="FS457" s="138"/>
      <c r="FT457" s="138"/>
      <c r="FU457" s="138"/>
      <c r="FV457" s="138"/>
      <c r="FW457" s="138"/>
      <c r="FX457" s="138"/>
      <c r="FY457" s="138"/>
      <c r="FZ457" s="141"/>
      <c r="GA457" s="138"/>
      <c r="GB457" s="137"/>
      <c r="GC457" s="138"/>
      <c r="GD457" s="138"/>
      <c r="GE457" s="138"/>
      <c r="GF457" s="138"/>
      <c r="GG457" s="138"/>
      <c r="GH457" s="141"/>
      <c r="GI457" s="137"/>
      <c r="GJ457" s="138"/>
      <c r="GK457" s="138"/>
      <c r="GL457" s="138"/>
      <c r="GM457" s="138"/>
      <c r="GN457" s="141"/>
      <c r="GO457" s="137"/>
      <c r="GP457" s="138"/>
      <c r="GQ457" s="138"/>
      <c r="GR457" s="138"/>
      <c r="GS457" s="138"/>
      <c r="GT457" s="138"/>
      <c r="GU457" s="141"/>
      <c r="GV457" s="137"/>
      <c r="GW457" s="124"/>
      <c r="GX457" s="124"/>
      <c r="GY457" s="141"/>
      <c r="GZ457" s="140"/>
      <c r="HA457" s="141"/>
      <c r="HB457" s="138"/>
      <c r="HC457" s="140"/>
      <c r="HD457" s="138"/>
      <c r="HE457" s="138"/>
      <c r="HF457" s="138"/>
      <c r="HG457" s="138"/>
      <c r="HH457" s="138"/>
      <c r="HI457" s="138"/>
      <c r="HJ457" s="138"/>
      <c r="HK457" s="138"/>
      <c r="HL457" s="138"/>
      <c r="HM457" s="138"/>
      <c r="HN457" s="138"/>
      <c r="HO457" s="138"/>
      <c r="HP457" s="138"/>
      <c r="HQ457" s="138"/>
      <c r="HR457" s="138"/>
      <c r="HS457" s="141"/>
      <c r="HT457" s="17" t="s">
        <v>3051</v>
      </c>
      <c r="HU457" s="138"/>
      <c r="HV457" s="138"/>
      <c r="HW457" s="138"/>
      <c r="HX457" s="138"/>
      <c r="HY457" s="138"/>
      <c r="HZ457" s="138"/>
      <c r="IA457" s="138"/>
      <c r="IB457" s="138"/>
      <c r="IC457" s="138"/>
      <c r="ID457" s="138"/>
      <c r="IE457" s="138"/>
      <c r="IF457" s="138"/>
      <c r="IG457" s="138"/>
      <c r="IH457" s="138"/>
      <c r="II457" s="138"/>
      <c r="IJ457" s="138"/>
      <c r="IK457" s="138"/>
    </row>
    <row r="458" spans="1:245">
      <c r="A458" s="118">
        <v>452</v>
      </c>
      <c r="B458" s="17" t="s">
        <v>2488</v>
      </c>
      <c r="C458" s="17">
        <v>0</v>
      </c>
      <c r="D458" s="139" t="s">
        <v>663</v>
      </c>
      <c r="E458" s="124" t="s">
        <v>1937</v>
      </c>
      <c r="F458" s="17" t="s">
        <v>2489</v>
      </c>
      <c r="G458" s="17" t="s">
        <v>79</v>
      </c>
      <c r="H458" s="119">
        <v>-17.425149999999999</v>
      </c>
      <c r="I458" s="120">
        <v>-65.907730000000001</v>
      </c>
      <c r="J458" s="17" t="s">
        <v>310</v>
      </c>
      <c r="K458" s="17" t="s">
        <v>897</v>
      </c>
      <c r="L458" s="17" t="s">
        <v>898</v>
      </c>
      <c r="M458" s="121" t="s">
        <v>201</v>
      </c>
      <c r="N458" s="122">
        <v>40</v>
      </c>
      <c r="O458" s="123" t="s">
        <v>78</v>
      </c>
      <c r="P458" s="17" t="s">
        <v>202</v>
      </c>
      <c r="Q458" s="121" t="s">
        <v>179</v>
      </c>
      <c r="R458" s="124">
        <v>3</v>
      </c>
      <c r="S458" s="124">
        <v>0</v>
      </c>
      <c r="T458" s="124">
        <v>0</v>
      </c>
      <c r="U458" s="124">
        <v>0</v>
      </c>
      <c r="V458" s="124">
        <v>3</v>
      </c>
      <c r="W458" s="124">
        <v>1</v>
      </c>
      <c r="X458" s="124">
        <v>0</v>
      </c>
      <c r="Y458" s="125">
        <v>0</v>
      </c>
      <c r="Z458" s="17">
        <v>7</v>
      </c>
      <c r="AA458" s="142"/>
      <c r="AB458" s="127" t="s">
        <v>3589</v>
      </c>
      <c r="AC458" s="227" t="s">
        <v>216</v>
      </c>
      <c r="AD458" s="227">
        <v>3</v>
      </c>
      <c r="AE458" s="227" t="s">
        <v>974</v>
      </c>
      <c r="AF458" s="227">
        <v>1</v>
      </c>
      <c r="AG458" s="227" t="s">
        <v>206</v>
      </c>
      <c r="AH458" s="227" t="s">
        <v>77</v>
      </c>
      <c r="AI458" s="227">
        <v>0</v>
      </c>
      <c r="AJ458" s="227" t="s">
        <v>77</v>
      </c>
      <c r="AK458" s="227">
        <v>0</v>
      </c>
      <c r="AL458" s="227" t="s">
        <v>77</v>
      </c>
      <c r="AM458" s="227" t="s">
        <v>77</v>
      </c>
      <c r="AN458" s="227">
        <v>0</v>
      </c>
      <c r="AO458" s="227" t="s">
        <v>77</v>
      </c>
      <c r="AP458" s="227">
        <v>0</v>
      </c>
      <c r="AQ458" s="227" t="s">
        <v>77</v>
      </c>
      <c r="AR458" s="227" t="s">
        <v>198</v>
      </c>
      <c r="AS458" s="227">
        <v>3</v>
      </c>
      <c r="AT458" s="227" t="s">
        <v>326</v>
      </c>
      <c r="AU458" s="227">
        <v>0</v>
      </c>
      <c r="AV458" s="227" t="s">
        <v>189</v>
      </c>
      <c r="AW458" s="227" t="s">
        <v>2250</v>
      </c>
      <c r="AX458" s="227">
        <v>1</v>
      </c>
      <c r="AY458" s="227" t="s">
        <v>325</v>
      </c>
      <c r="AZ458" s="227">
        <v>1</v>
      </c>
      <c r="BA458" s="227" t="s">
        <v>189</v>
      </c>
      <c r="BB458" s="227" t="s">
        <v>77</v>
      </c>
      <c r="BC458" s="227">
        <v>0</v>
      </c>
      <c r="BD458" s="227" t="s">
        <v>326</v>
      </c>
      <c r="BE458" s="227">
        <v>0</v>
      </c>
      <c r="BF458" s="227" t="s">
        <v>189</v>
      </c>
      <c r="BG458" s="227">
        <v>0</v>
      </c>
      <c r="BH458" s="227">
        <v>0</v>
      </c>
      <c r="BI458" s="227">
        <v>0</v>
      </c>
      <c r="BJ458" s="227">
        <v>0</v>
      </c>
      <c r="BK458" s="227">
        <v>0</v>
      </c>
      <c r="BL458" s="17">
        <v>7</v>
      </c>
      <c r="BM458" s="142"/>
      <c r="BN458" s="142"/>
      <c r="BO458" s="142"/>
      <c r="BP458" s="143">
        <v>2024</v>
      </c>
      <c r="BQ458" s="126" t="s">
        <v>1394</v>
      </c>
      <c r="BR458" s="138"/>
      <c r="BS458" s="138"/>
      <c r="BT458" s="221" t="s">
        <v>3608</v>
      </c>
      <c r="BU458" s="118">
        <v>0</v>
      </c>
      <c r="BV458" s="17">
        <v>1</v>
      </c>
      <c r="BW458" s="17">
        <v>0</v>
      </c>
      <c r="BX458" s="17">
        <v>0</v>
      </c>
      <c r="BY458" s="17">
        <v>0</v>
      </c>
      <c r="BZ458" s="17">
        <v>0</v>
      </c>
      <c r="CA458" s="17"/>
      <c r="CB458" s="17">
        <v>1</v>
      </c>
      <c r="CC458" s="121">
        <v>7</v>
      </c>
      <c r="CD458" s="17"/>
      <c r="CE458" s="118">
        <v>0</v>
      </c>
      <c r="CF458" s="17">
        <v>0</v>
      </c>
      <c r="CG458" s="17">
        <v>1</v>
      </c>
      <c r="CH458" s="17">
        <v>0</v>
      </c>
      <c r="CI458" s="17">
        <v>0</v>
      </c>
      <c r="CJ458" s="17">
        <v>0</v>
      </c>
      <c r="CK458" s="17">
        <v>0</v>
      </c>
      <c r="CL458" s="121">
        <v>1</v>
      </c>
      <c r="CM458" s="17" t="s">
        <v>1383</v>
      </c>
      <c r="CN458" s="17" t="s">
        <v>3037</v>
      </c>
      <c r="CO458" s="17" t="s">
        <v>224</v>
      </c>
      <c r="CP458" s="17">
        <v>2</v>
      </c>
      <c r="CQ458" s="118">
        <v>0</v>
      </c>
      <c r="CR458" s="17">
        <v>0</v>
      </c>
      <c r="CS458" s="124"/>
      <c r="CT458" s="138"/>
      <c r="CU458" s="138"/>
      <c r="CV458" s="138"/>
      <c r="CW458" s="138"/>
      <c r="CX458" s="138"/>
      <c r="CY458" s="141"/>
      <c r="CZ458" s="140"/>
      <c r="DA458" s="138"/>
      <c r="DB458" s="138"/>
      <c r="DC458" s="141"/>
      <c r="DD458" s="142"/>
      <c r="DE458" s="138"/>
      <c r="DF458" s="137"/>
      <c r="DG458" s="17" t="s">
        <v>1148</v>
      </c>
      <c r="DH458" s="138"/>
      <c r="DI458" s="126" t="s">
        <v>2784</v>
      </c>
      <c r="DJ458" s="118">
        <v>9</v>
      </c>
      <c r="DK458" s="118" t="s">
        <v>1599</v>
      </c>
      <c r="DL458" s="141"/>
      <c r="DM458" s="17" t="s">
        <v>1120</v>
      </c>
      <c r="DN458" s="139"/>
      <c r="DO458" s="138"/>
      <c r="DP458" s="138"/>
      <c r="DQ458" s="141"/>
      <c r="DR458" s="138"/>
      <c r="DS458" s="138"/>
      <c r="DT458" s="138"/>
      <c r="DU458" s="138"/>
      <c r="DV458" s="138"/>
      <c r="DW458" s="138"/>
      <c r="DX458" s="138"/>
      <c r="DY458" s="140"/>
      <c r="DZ458" s="138"/>
      <c r="EA458" s="138"/>
      <c r="EB458" s="138"/>
      <c r="EC458" s="138"/>
      <c r="ED458" s="141"/>
      <c r="EE458" s="138"/>
      <c r="EF458" s="138"/>
      <c r="EG458" s="138"/>
      <c r="EH458" s="138"/>
      <c r="EI458" s="138"/>
      <c r="EJ458" s="138"/>
      <c r="EK458" s="140"/>
      <c r="EL458" s="127"/>
      <c r="EM458" s="118">
        <v>70</v>
      </c>
      <c r="EN458" s="17">
        <v>1</v>
      </c>
      <c r="EO458" s="141"/>
      <c r="EP458" s="17">
        <v>59</v>
      </c>
      <c r="EQ458" s="140"/>
      <c r="ER458" s="141"/>
      <c r="ES458" s="138"/>
      <c r="ET458" s="138"/>
      <c r="EU458" s="138"/>
      <c r="EV458" s="138"/>
      <c r="EW458" s="138"/>
      <c r="EX458" s="138"/>
      <c r="EY458" s="138"/>
      <c r="EZ458" s="141"/>
      <c r="FA458" s="138"/>
      <c r="FB458" s="140"/>
      <c r="FC458" s="138"/>
      <c r="FD458" s="138"/>
      <c r="FE458" s="138"/>
      <c r="FF458" s="138"/>
      <c r="FG458" s="138"/>
      <c r="FH458" s="138"/>
      <c r="FI458" s="141"/>
      <c r="FJ458" s="138"/>
      <c r="FK458" s="140"/>
      <c r="FL458" s="138"/>
      <c r="FM458" s="138"/>
      <c r="FN458" s="138"/>
      <c r="FO458" s="138"/>
      <c r="FP458" s="138"/>
      <c r="FQ458" s="138"/>
      <c r="FR458" s="138"/>
      <c r="FS458" s="138"/>
      <c r="FT458" s="138"/>
      <c r="FU458" s="138"/>
      <c r="FV458" s="138"/>
      <c r="FW458" s="138"/>
      <c r="FX458" s="138"/>
      <c r="FY458" s="138"/>
      <c r="FZ458" s="141"/>
      <c r="GA458" s="138"/>
      <c r="GB458" s="137"/>
      <c r="GC458" s="138"/>
      <c r="GD458" s="138"/>
      <c r="GE458" s="138"/>
      <c r="GF458" s="138"/>
      <c r="GG458" s="138"/>
      <c r="GH458" s="141"/>
      <c r="GI458" s="137"/>
      <c r="GJ458" s="138"/>
      <c r="GK458" s="138"/>
      <c r="GL458" s="138"/>
      <c r="GM458" s="138"/>
      <c r="GN458" s="141"/>
      <c r="GO458" s="137"/>
      <c r="GP458" s="138"/>
      <c r="GQ458" s="138"/>
      <c r="GR458" s="138"/>
      <c r="GS458" s="138"/>
      <c r="GT458" s="138"/>
      <c r="GU458" s="141"/>
      <c r="GV458" s="137"/>
      <c r="GW458" s="124"/>
      <c r="GX458" s="124"/>
      <c r="GY458" s="141"/>
      <c r="GZ458" s="140"/>
      <c r="HA458" s="141"/>
      <c r="HB458" s="138"/>
      <c r="HC458" s="140"/>
      <c r="HD458" s="138"/>
      <c r="HE458" s="138"/>
      <c r="HF458" s="138"/>
      <c r="HG458" s="138"/>
      <c r="HH458" s="138"/>
      <c r="HI458" s="138"/>
      <c r="HJ458" s="138"/>
      <c r="HK458" s="138"/>
      <c r="HL458" s="138"/>
      <c r="HM458" s="138"/>
      <c r="HN458" s="138"/>
      <c r="HO458" s="138"/>
      <c r="HP458" s="138"/>
      <c r="HQ458" s="138"/>
      <c r="HR458" s="138"/>
      <c r="HS458" s="141"/>
      <c r="HT458" s="17" t="s">
        <v>1600</v>
      </c>
      <c r="HU458" s="138"/>
      <c r="HV458" s="138"/>
      <c r="HW458" s="138"/>
      <c r="HX458" s="138"/>
      <c r="HY458" s="138"/>
      <c r="HZ458" s="138"/>
      <c r="IA458" s="138"/>
      <c r="IB458" s="138"/>
      <c r="IC458" s="138"/>
      <c r="ID458" s="138"/>
      <c r="IE458" s="138"/>
      <c r="IF458" s="138"/>
      <c r="IG458" s="138"/>
      <c r="IH458" s="138"/>
      <c r="II458" s="138"/>
      <c r="IJ458" s="138"/>
      <c r="IK458" s="138"/>
    </row>
    <row r="459" spans="1:245">
      <c r="A459" s="118">
        <v>453</v>
      </c>
      <c r="B459" s="17" t="s">
        <v>1028</v>
      </c>
      <c r="C459" s="17">
        <v>0</v>
      </c>
      <c r="D459" s="139" t="s">
        <v>663</v>
      </c>
      <c r="E459" s="124" t="s">
        <v>1687</v>
      </c>
      <c r="F459" s="17" t="s">
        <v>2490</v>
      </c>
      <c r="G459" s="17" t="s">
        <v>79</v>
      </c>
      <c r="H459" s="119">
        <v>-17.904516000000001</v>
      </c>
      <c r="I459" s="120">
        <v>-63.263652999999998</v>
      </c>
      <c r="J459" s="17" t="s">
        <v>338</v>
      </c>
      <c r="K459" s="17" t="s">
        <v>852</v>
      </c>
      <c r="L459" s="17" t="s">
        <v>852</v>
      </c>
      <c r="M459" s="121" t="s">
        <v>177</v>
      </c>
      <c r="N459" s="122">
        <v>45</v>
      </c>
      <c r="O459" s="123" t="s">
        <v>78</v>
      </c>
      <c r="P459" s="17" t="s">
        <v>202</v>
      </c>
      <c r="Q459" s="121" t="s">
        <v>179</v>
      </c>
      <c r="R459" s="124">
        <v>0</v>
      </c>
      <c r="S459" s="124">
        <v>3</v>
      </c>
      <c r="T459" s="124">
        <v>0</v>
      </c>
      <c r="U459" s="124">
        <v>0</v>
      </c>
      <c r="V459" s="124">
        <v>2</v>
      </c>
      <c r="W459" s="124">
        <v>0</v>
      </c>
      <c r="X459" s="124">
        <v>0</v>
      </c>
      <c r="Y459" s="125">
        <v>0</v>
      </c>
      <c r="Z459" s="17">
        <v>5</v>
      </c>
      <c r="AA459" s="142"/>
      <c r="AB459" s="127" t="s">
        <v>248</v>
      </c>
      <c r="AC459" s="227" t="s">
        <v>77</v>
      </c>
      <c r="AD459" s="227">
        <v>0</v>
      </c>
      <c r="AE459" s="227" t="s">
        <v>77</v>
      </c>
      <c r="AF459" s="227">
        <v>0</v>
      </c>
      <c r="AG459" s="227" t="s">
        <v>77</v>
      </c>
      <c r="AH459" s="227" t="s">
        <v>257</v>
      </c>
      <c r="AI459" s="227">
        <v>3</v>
      </c>
      <c r="AJ459" s="227" t="s">
        <v>248</v>
      </c>
      <c r="AK459" s="227">
        <v>1</v>
      </c>
      <c r="AL459" s="227" t="s">
        <v>189</v>
      </c>
      <c r="AM459" s="227" t="s">
        <v>77</v>
      </c>
      <c r="AN459" s="227">
        <v>0</v>
      </c>
      <c r="AO459" s="227" t="s">
        <v>77</v>
      </c>
      <c r="AP459" s="227">
        <v>0</v>
      </c>
      <c r="AQ459" s="227" t="s">
        <v>77</v>
      </c>
      <c r="AR459" s="227" t="s">
        <v>537</v>
      </c>
      <c r="AS459" s="227">
        <v>2</v>
      </c>
      <c r="AT459" s="227" t="s">
        <v>249</v>
      </c>
      <c r="AU459" s="227">
        <v>0</v>
      </c>
      <c r="AV459" s="227" t="s">
        <v>189</v>
      </c>
      <c r="AW459" s="227" t="s">
        <v>77</v>
      </c>
      <c r="AX459" s="227">
        <v>0</v>
      </c>
      <c r="AY459" s="227" t="s">
        <v>77</v>
      </c>
      <c r="AZ459" s="227">
        <v>0</v>
      </c>
      <c r="BA459" s="227" t="s">
        <v>77</v>
      </c>
      <c r="BB459" s="227" t="s">
        <v>77</v>
      </c>
      <c r="BC459" s="227">
        <v>0</v>
      </c>
      <c r="BD459" s="227" t="s">
        <v>77</v>
      </c>
      <c r="BE459" s="227">
        <v>0</v>
      </c>
      <c r="BF459" s="227" t="s">
        <v>77</v>
      </c>
      <c r="BG459" s="227" t="s">
        <v>77</v>
      </c>
      <c r="BH459" s="227">
        <v>0</v>
      </c>
      <c r="BI459" s="227" t="s">
        <v>77</v>
      </c>
      <c r="BJ459" s="227">
        <v>0</v>
      </c>
      <c r="BK459" s="227" t="s">
        <v>77</v>
      </c>
      <c r="BL459" s="17">
        <v>5</v>
      </c>
      <c r="BM459" s="142"/>
      <c r="BN459" s="142"/>
      <c r="BO459" s="142"/>
      <c r="BP459" s="143">
        <v>2024</v>
      </c>
      <c r="BQ459" s="126" t="s">
        <v>172</v>
      </c>
      <c r="BR459" s="138"/>
      <c r="BS459" s="138"/>
      <c r="BT459" s="221" t="s">
        <v>3052</v>
      </c>
      <c r="BU459" s="118">
        <v>0</v>
      </c>
      <c r="BV459" s="17">
        <v>0</v>
      </c>
      <c r="BW459" s="17">
        <v>3</v>
      </c>
      <c r="BX459" s="17">
        <v>0</v>
      </c>
      <c r="BY459" s="17">
        <v>0</v>
      </c>
      <c r="BZ459" s="17">
        <v>0</v>
      </c>
      <c r="CA459" s="17"/>
      <c r="CB459" s="17">
        <v>3</v>
      </c>
      <c r="CC459" s="121">
        <v>5</v>
      </c>
      <c r="CD459" s="17"/>
      <c r="CE459" s="118">
        <v>0</v>
      </c>
      <c r="CF459" s="17">
        <v>0</v>
      </c>
      <c r="CG459" s="17">
        <v>3</v>
      </c>
      <c r="CH459" s="17">
        <v>0</v>
      </c>
      <c r="CI459" s="17">
        <v>0</v>
      </c>
      <c r="CJ459" s="17">
        <v>0</v>
      </c>
      <c r="CK459" s="17">
        <v>0</v>
      </c>
      <c r="CL459" s="121">
        <v>3</v>
      </c>
      <c r="CM459" s="17" t="s">
        <v>3053</v>
      </c>
      <c r="CN459" s="17" t="s">
        <v>1587</v>
      </c>
      <c r="CO459" s="17" t="s">
        <v>251</v>
      </c>
      <c r="CP459" s="17">
        <v>31</v>
      </c>
      <c r="CQ459" s="118">
        <v>1</v>
      </c>
      <c r="CR459" s="17">
        <v>0</v>
      </c>
      <c r="CS459" s="124" t="s">
        <v>676</v>
      </c>
      <c r="CT459" s="138"/>
      <c r="CU459" s="138"/>
      <c r="CV459" s="138"/>
      <c r="CW459" s="138"/>
      <c r="CX459" s="138"/>
      <c r="CY459" s="141"/>
      <c r="CZ459" s="140"/>
      <c r="DA459" s="138"/>
      <c r="DB459" s="138"/>
      <c r="DC459" s="141"/>
      <c r="DD459" s="142"/>
      <c r="DE459" s="138"/>
      <c r="DF459" s="137"/>
      <c r="DG459" s="17" t="s">
        <v>3049</v>
      </c>
      <c r="DH459" s="138"/>
      <c r="DI459" s="126" t="s">
        <v>2664</v>
      </c>
      <c r="DJ459" s="118">
        <v>31</v>
      </c>
      <c r="DK459" s="118" t="s">
        <v>3054</v>
      </c>
      <c r="DL459" s="141"/>
      <c r="DM459" s="17" t="s">
        <v>1156</v>
      </c>
      <c r="DN459" s="139"/>
      <c r="DO459" s="138"/>
      <c r="DP459" s="138"/>
      <c r="DQ459" s="141"/>
      <c r="DR459" s="138"/>
      <c r="DS459" s="138"/>
      <c r="DT459" s="138"/>
      <c r="DU459" s="138"/>
      <c r="DV459" s="138"/>
      <c r="DW459" s="138"/>
      <c r="DX459" s="138"/>
      <c r="DY459" s="140"/>
      <c r="DZ459" s="138"/>
      <c r="EA459" s="138"/>
      <c r="EB459" s="138"/>
      <c r="EC459" s="138"/>
      <c r="ED459" s="141"/>
      <c r="EE459" s="138"/>
      <c r="EF459" s="138"/>
      <c r="EG459" s="138"/>
      <c r="EH459" s="138"/>
      <c r="EI459" s="138"/>
      <c r="EJ459" s="138"/>
      <c r="EK459" s="140"/>
      <c r="EL459" s="127"/>
      <c r="EM459" s="118">
        <v>70</v>
      </c>
      <c r="EN459" s="17">
        <v>3</v>
      </c>
      <c r="EO459" s="141"/>
      <c r="EP459" s="17">
        <v>64</v>
      </c>
      <c r="EQ459" s="140"/>
      <c r="ER459" s="141"/>
      <c r="ES459" s="138"/>
      <c r="ET459" s="138"/>
      <c r="EU459" s="138"/>
      <c r="EV459" s="138"/>
      <c r="EW459" s="138"/>
      <c r="EX459" s="138"/>
      <c r="EY459" s="138"/>
      <c r="EZ459" s="141"/>
      <c r="FA459" s="138"/>
      <c r="FB459" s="140"/>
      <c r="FC459" s="138"/>
      <c r="FD459" s="138"/>
      <c r="FE459" s="138"/>
      <c r="FF459" s="138"/>
      <c r="FG459" s="138"/>
      <c r="FH459" s="138"/>
      <c r="FI459" s="141"/>
      <c r="FJ459" s="138"/>
      <c r="FK459" s="140"/>
      <c r="FL459" s="138"/>
      <c r="FM459" s="138"/>
      <c r="FN459" s="138"/>
      <c r="FO459" s="138"/>
      <c r="FP459" s="138"/>
      <c r="FQ459" s="138"/>
      <c r="FR459" s="138"/>
      <c r="FS459" s="138"/>
      <c r="FT459" s="138"/>
      <c r="FU459" s="138"/>
      <c r="FV459" s="138"/>
      <c r="FW459" s="138"/>
      <c r="FX459" s="138"/>
      <c r="FY459" s="138"/>
      <c r="FZ459" s="141"/>
      <c r="GA459" s="138"/>
      <c r="GB459" s="137"/>
      <c r="GC459" s="138"/>
      <c r="GD459" s="138"/>
      <c r="GE459" s="138"/>
      <c r="GF459" s="138"/>
      <c r="GG459" s="138"/>
      <c r="GH459" s="141"/>
      <c r="GI459" s="137"/>
      <c r="GJ459" s="138"/>
      <c r="GK459" s="138"/>
      <c r="GL459" s="138"/>
      <c r="GM459" s="138"/>
      <c r="GN459" s="141"/>
      <c r="GO459" s="137"/>
      <c r="GP459" s="138"/>
      <c r="GQ459" s="138"/>
      <c r="GR459" s="138"/>
      <c r="GS459" s="138"/>
      <c r="GT459" s="138"/>
      <c r="GU459" s="141"/>
      <c r="GV459" s="137"/>
      <c r="GW459" s="124"/>
      <c r="GX459" s="124"/>
      <c r="GY459" s="141"/>
      <c r="GZ459" s="140"/>
      <c r="HA459" s="141"/>
      <c r="HB459" s="138"/>
      <c r="HC459" s="140"/>
      <c r="HD459" s="138"/>
      <c r="HE459" s="138"/>
      <c r="HF459" s="138"/>
      <c r="HG459" s="138"/>
      <c r="HH459" s="138"/>
      <c r="HI459" s="138"/>
      <c r="HJ459" s="138"/>
      <c r="HK459" s="138"/>
      <c r="HL459" s="138"/>
      <c r="HM459" s="138"/>
      <c r="HN459" s="138"/>
      <c r="HO459" s="138"/>
      <c r="HP459" s="138"/>
      <c r="HQ459" s="138"/>
      <c r="HR459" s="138"/>
      <c r="HS459" s="141"/>
      <c r="HT459" s="17" t="s">
        <v>3055</v>
      </c>
      <c r="HU459" s="138"/>
      <c r="HV459" s="138"/>
      <c r="HW459" s="138"/>
      <c r="HX459" s="138"/>
      <c r="HY459" s="138"/>
      <c r="HZ459" s="138"/>
      <c r="IA459" s="138"/>
      <c r="IB459" s="138"/>
      <c r="IC459" s="138"/>
      <c r="ID459" s="138"/>
      <c r="IE459" s="138"/>
      <c r="IF459" s="138"/>
      <c r="IG459" s="138"/>
      <c r="IH459" s="138"/>
      <c r="II459" s="138"/>
      <c r="IJ459" s="138"/>
      <c r="IK459" s="138"/>
    </row>
    <row r="460" spans="1:245">
      <c r="A460" s="118">
        <v>454</v>
      </c>
      <c r="B460" s="17" t="s">
        <v>2184</v>
      </c>
      <c r="C460" s="17">
        <v>0</v>
      </c>
      <c r="D460" s="139" t="s">
        <v>663</v>
      </c>
      <c r="E460" s="124" t="s">
        <v>1786</v>
      </c>
      <c r="F460" s="17" t="s">
        <v>2491</v>
      </c>
      <c r="G460" s="17" t="s">
        <v>79</v>
      </c>
      <c r="H460" s="119">
        <v>-17.572362999999999</v>
      </c>
      <c r="I460" s="120">
        <v>-65.991015000000004</v>
      </c>
      <c r="J460" s="17" t="s">
        <v>310</v>
      </c>
      <c r="K460" s="17" t="s">
        <v>2210</v>
      </c>
      <c r="L460" s="17" t="s">
        <v>2211</v>
      </c>
      <c r="M460" s="121" t="s">
        <v>201</v>
      </c>
      <c r="N460" s="122">
        <v>60</v>
      </c>
      <c r="O460" s="123" t="s">
        <v>78</v>
      </c>
      <c r="P460" s="17" t="s">
        <v>202</v>
      </c>
      <c r="Q460" s="121" t="s">
        <v>179</v>
      </c>
      <c r="R460" s="124">
        <v>3</v>
      </c>
      <c r="S460" s="124">
        <v>0</v>
      </c>
      <c r="T460" s="124">
        <v>0</v>
      </c>
      <c r="U460" s="124">
        <v>0</v>
      </c>
      <c r="V460" s="124">
        <v>3</v>
      </c>
      <c r="W460" s="124">
        <v>0</v>
      </c>
      <c r="X460" s="124">
        <v>0</v>
      </c>
      <c r="Y460" s="125">
        <v>0</v>
      </c>
      <c r="Z460" s="17">
        <v>6</v>
      </c>
      <c r="AA460" s="142"/>
      <c r="AB460" s="127" t="s">
        <v>974</v>
      </c>
      <c r="AC460" s="227" t="s">
        <v>2212</v>
      </c>
      <c r="AD460" s="227">
        <v>3</v>
      </c>
      <c r="AE460" s="227" t="s">
        <v>974</v>
      </c>
      <c r="AF460" s="227">
        <v>1</v>
      </c>
      <c r="AG460" s="227" t="s">
        <v>206</v>
      </c>
      <c r="AH460" s="227" t="s">
        <v>77</v>
      </c>
      <c r="AI460" s="227">
        <v>0</v>
      </c>
      <c r="AJ460" s="227" t="s">
        <v>77</v>
      </c>
      <c r="AK460" s="227">
        <v>0</v>
      </c>
      <c r="AL460" s="227" t="s">
        <v>77</v>
      </c>
      <c r="AM460" s="227" t="s">
        <v>77</v>
      </c>
      <c r="AN460" s="227">
        <v>0</v>
      </c>
      <c r="AO460" s="227" t="s">
        <v>77</v>
      </c>
      <c r="AP460" s="227">
        <v>0</v>
      </c>
      <c r="AQ460" s="227" t="s">
        <v>77</v>
      </c>
      <c r="AR460" s="227" t="s">
        <v>198</v>
      </c>
      <c r="AS460" s="227">
        <v>3</v>
      </c>
      <c r="AT460" s="227" t="s">
        <v>975</v>
      </c>
      <c r="AU460" s="227">
        <v>0</v>
      </c>
      <c r="AV460" s="227" t="s">
        <v>206</v>
      </c>
      <c r="AW460" s="227" t="s">
        <v>77</v>
      </c>
      <c r="AX460" s="227">
        <v>0</v>
      </c>
      <c r="AY460" s="227" t="s">
        <v>77</v>
      </c>
      <c r="AZ460" s="227">
        <v>0</v>
      </c>
      <c r="BA460" s="227" t="s">
        <v>77</v>
      </c>
      <c r="BB460" s="227" t="s">
        <v>77</v>
      </c>
      <c r="BC460" s="227">
        <v>0</v>
      </c>
      <c r="BD460" s="227" t="s">
        <v>77</v>
      </c>
      <c r="BE460" s="227">
        <v>0</v>
      </c>
      <c r="BF460" s="227" t="s">
        <v>77</v>
      </c>
      <c r="BG460" s="227">
        <v>0</v>
      </c>
      <c r="BH460" s="227">
        <v>0</v>
      </c>
      <c r="BI460" s="227">
        <v>0</v>
      </c>
      <c r="BJ460" s="227">
        <v>0</v>
      </c>
      <c r="BK460" s="227">
        <v>0</v>
      </c>
      <c r="BL460" s="17">
        <v>6</v>
      </c>
      <c r="BM460" s="142"/>
      <c r="BN460" s="142"/>
      <c r="BO460" s="142"/>
      <c r="BP460" s="143">
        <v>2024</v>
      </c>
      <c r="BQ460" s="126" t="s">
        <v>1394</v>
      </c>
      <c r="BR460" s="138"/>
      <c r="BS460" s="138"/>
      <c r="BT460" s="221" t="s">
        <v>3052</v>
      </c>
      <c r="BU460" s="118">
        <v>0</v>
      </c>
      <c r="BV460" s="17">
        <v>0</v>
      </c>
      <c r="BW460" s="17">
        <v>3</v>
      </c>
      <c r="BX460" s="17">
        <v>0</v>
      </c>
      <c r="BY460" s="17">
        <v>0</v>
      </c>
      <c r="BZ460" s="17">
        <v>0</v>
      </c>
      <c r="CA460" s="17"/>
      <c r="CB460" s="17">
        <v>3</v>
      </c>
      <c r="CC460" s="121">
        <v>6</v>
      </c>
      <c r="CD460" s="17"/>
      <c r="CE460" s="118">
        <v>0</v>
      </c>
      <c r="CF460" s="17">
        <v>0</v>
      </c>
      <c r="CG460" s="17">
        <v>3</v>
      </c>
      <c r="CH460" s="17">
        <v>0</v>
      </c>
      <c r="CI460" s="17">
        <v>0</v>
      </c>
      <c r="CJ460" s="17">
        <v>0</v>
      </c>
      <c r="CK460" s="17">
        <v>0</v>
      </c>
      <c r="CL460" s="121">
        <v>3</v>
      </c>
      <c r="CM460" s="17" t="s">
        <v>3053</v>
      </c>
      <c r="CN460" s="17" t="s">
        <v>1587</v>
      </c>
      <c r="CO460" s="17" t="s">
        <v>251</v>
      </c>
      <c r="CP460" s="17">
        <v>31</v>
      </c>
      <c r="CQ460" s="118">
        <v>1</v>
      </c>
      <c r="CR460" s="17">
        <v>0</v>
      </c>
      <c r="CS460" s="124" t="s">
        <v>676</v>
      </c>
      <c r="CT460" s="138"/>
      <c r="CU460" s="138"/>
      <c r="CV460" s="138"/>
      <c r="CW460" s="138"/>
      <c r="CX460" s="138"/>
      <c r="CY460" s="141"/>
      <c r="CZ460" s="140"/>
      <c r="DA460" s="138"/>
      <c r="DB460" s="138"/>
      <c r="DC460" s="141"/>
      <c r="DD460" s="142"/>
      <c r="DE460" s="138"/>
      <c r="DF460" s="137"/>
      <c r="DG460" s="17" t="s">
        <v>3049</v>
      </c>
      <c r="DH460" s="138"/>
      <c r="DI460" s="126" t="s">
        <v>2664</v>
      </c>
      <c r="DJ460" s="118">
        <v>31</v>
      </c>
      <c r="DK460" s="118" t="s">
        <v>3054</v>
      </c>
      <c r="DL460" s="141"/>
      <c r="DM460" s="17" t="s">
        <v>1156</v>
      </c>
      <c r="DN460" s="139"/>
      <c r="DO460" s="138"/>
      <c r="DP460" s="138"/>
      <c r="DQ460" s="141"/>
      <c r="DR460" s="138"/>
      <c r="DS460" s="138"/>
      <c r="DT460" s="138"/>
      <c r="DU460" s="138"/>
      <c r="DV460" s="138"/>
      <c r="DW460" s="138"/>
      <c r="DX460" s="138"/>
      <c r="DY460" s="140"/>
      <c r="DZ460" s="138"/>
      <c r="EA460" s="138"/>
      <c r="EB460" s="138"/>
      <c r="EC460" s="138"/>
      <c r="ED460" s="141"/>
      <c r="EE460" s="138"/>
      <c r="EF460" s="138"/>
      <c r="EG460" s="138"/>
      <c r="EH460" s="138"/>
      <c r="EI460" s="138"/>
      <c r="EJ460" s="138"/>
      <c r="EK460" s="140"/>
      <c r="EL460" s="127"/>
      <c r="EM460" s="118">
        <v>100</v>
      </c>
      <c r="EN460" s="17">
        <v>3</v>
      </c>
      <c r="EO460" s="141"/>
      <c r="EP460" s="17">
        <v>81</v>
      </c>
      <c r="EQ460" s="140"/>
      <c r="ER460" s="141"/>
      <c r="ES460" s="138"/>
      <c r="ET460" s="138"/>
      <c r="EU460" s="138"/>
      <c r="EV460" s="138"/>
      <c r="EW460" s="138"/>
      <c r="EX460" s="138"/>
      <c r="EY460" s="138"/>
      <c r="EZ460" s="141"/>
      <c r="FA460" s="138"/>
      <c r="FB460" s="140"/>
      <c r="FC460" s="138"/>
      <c r="FD460" s="138"/>
      <c r="FE460" s="138"/>
      <c r="FF460" s="138"/>
      <c r="FG460" s="138"/>
      <c r="FH460" s="138"/>
      <c r="FI460" s="141"/>
      <c r="FJ460" s="138"/>
      <c r="FK460" s="140"/>
      <c r="FL460" s="138"/>
      <c r="FM460" s="138"/>
      <c r="FN460" s="138"/>
      <c r="FO460" s="138"/>
      <c r="FP460" s="138"/>
      <c r="FQ460" s="138"/>
      <c r="FR460" s="138"/>
      <c r="FS460" s="138"/>
      <c r="FT460" s="138"/>
      <c r="FU460" s="138"/>
      <c r="FV460" s="138"/>
      <c r="FW460" s="138"/>
      <c r="FX460" s="138"/>
      <c r="FY460" s="138"/>
      <c r="FZ460" s="141"/>
      <c r="GA460" s="138"/>
      <c r="GB460" s="137"/>
      <c r="GC460" s="138"/>
      <c r="GD460" s="138"/>
      <c r="GE460" s="138"/>
      <c r="GF460" s="138"/>
      <c r="GG460" s="138"/>
      <c r="GH460" s="141"/>
      <c r="GI460" s="137"/>
      <c r="GJ460" s="138"/>
      <c r="GK460" s="138"/>
      <c r="GL460" s="138"/>
      <c r="GM460" s="138"/>
      <c r="GN460" s="141"/>
      <c r="GO460" s="137"/>
      <c r="GP460" s="138"/>
      <c r="GQ460" s="138"/>
      <c r="GR460" s="138"/>
      <c r="GS460" s="138"/>
      <c r="GT460" s="138"/>
      <c r="GU460" s="141"/>
      <c r="GV460" s="137"/>
      <c r="GW460" s="124"/>
      <c r="GX460" s="124"/>
      <c r="GY460" s="141"/>
      <c r="GZ460" s="140"/>
      <c r="HA460" s="141"/>
      <c r="HB460" s="138"/>
      <c r="HC460" s="140"/>
      <c r="HD460" s="138"/>
      <c r="HE460" s="138"/>
      <c r="HF460" s="138"/>
      <c r="HG460" s="138"/>
      <c r="HH460" s="138"/>
      <c r="HI460" s="138"/>
      <c r="HJ460" s="138"/>
      <c r="HK460" s="138"/>
      <c r="HL460" s="138"/>
      <c r="HM460" s="138"/>
      <c r="HN460" s="138"/>
      <c r="HO460" s="138"/>
      <c r="HP460" s="138"/>
      <c r="HQ460" s="138"/>
      <c r="HR460" s="138"/>
      <c r="HS460" s="141"/>
      <c r="HT460" s="17" t="s">
        <v>3055</v>
      </c>
      <c r="HU460" s="138"/>
      <c r="HV460" s="138"/>
      <c r="HW460" s="138"/>
      <c r="HX460" s="138"/>
      <c r="HY460" s="138"/>
      <c r="HZ460" s="138"/>
      <c r="IA460" s="138"/>
      <c r="IB460" s="138"/>
      <c r="IC460" s="138"/>
      <c r="ID460" s="138"/>
      <c r="IE460" s="138"/>
      <c r="IF460" s="138"/>
      <c r="IG460" s="138"/>
      <c r="IH460" s="138"/>
      <c r="II460" s="138"/>
      <c r="IJ460" s="138"/>
      <c r="IK460" s="138"/>
    </row>
    <row r="461" spans="1:245">
      <c r="A461" s="118">
        <v>455</v>
      </c>
      <c r="B461" s="17">
        <v>0</v>
      </c>
      <c r="C461" s="17" t="s">
        <v>2191</v>
      </c>
      <c r="D461" s="139" t="s">
        <v>663</v>
      </c>
      <c r="E461" s="124" t="s">
        <v>1932</v>
      </c>
      <c r="F461" s="17" t="s">
        <v>2492</v>
      </c>
      <c r="G461" s="17" t="s">
        <v>79</v>
      </c>
      <c r="H461" s="119">
        <v>-17.490967000000001</v>
      </c>
      <c r="I461" s="120">
        <v>-66.120166999999995</v>
      </c>
      <c r="J461" s="17" t="s">
        <v>321</v>
      </c>
      <c r="K461" s="17" t="s">
        <v>201</v>
      </c>
      <c r="L461" s="17" t="s">
        <v>1024</v>
      </c>
      <c r="M461" s="121" t="s">
        <v>201</v>
      </c>
      <c r="N461" s="122">
        <v>40</v>
      </c>
      <c r="O461" s="123" t="s">
        <v>78</v>
      </c>
      <c r="P461" s="17" t="s">
        <v>202</v>
      </c>
      <c r="Q461" s="121" t="s">
        <v>179</v>
      </c>
      <c r="R461" s="124">
        <v>0</v>
      </c>
      <c r="S461" s="124">
        <v>3</v>
      </c>
      <c r="T461" s="124">
        <v>0</v>
      </c>
      <c r="U461" s="124">
        <v>0</v>
      </c>
      <c r="V461" s="124">
        <v>2</v>
      </c>
      <c r="W461" s="124">
        <v>0</v>
      </c>
      <c r="X461" s="124">
        <v>0</v>
      </c>
      <c r="Y461" s="125">
        <v>0</v>
      </c>
      <c r="Z461" s="17">
        <v>5</v>
      </c>
      <c r="AA461" s="142"/>
      <c r="AB461" s="127" t="s">
        <v>2144</v>
      </c>
      <c r="AC461" s="227" t="s">
        <v>77</v>
      </c>
      <c r="AD461" s="227">
        <v>0</v>
      </c>
      <c r="AE461" s="227" t="s">
        <v>77</v>
      </c>
      <c r="AF461" s="227">
        <v>0</v>
      </c>
      <c r="AG461" s="227" t="s">
        <v>77</v>
      </c>
      <c r="AH461" s="227" t="s">
        <v>1079</v>
      </c>
      <c r="AI461" s="227">
        <v>3</v>
      </c>
      <c r="AJ461" s="227" t="s">
        <v>2144</v>
      </c>
      <c r="AK461" s="227">
        <v>1</v>
      </c>
      <c r="AL461" s="227" t="s">
        <v>206</v>
      </c>
      <c r="AM461" s="227" t="s">
        <v>77</v>
      </c>
      <c r="AN461" s="227">
        <v>0</v>
      </c>
      <c r="AO461" s="227" t="s">
        <v>77</v>
      </c>
      <c r="AP461" s="227">
        <v>0</v>
      </c>
      <c r="AQ461" s="227" t="s">
        <v>77</v>
      </c>
      <c r="AR461" s="227" t="s">
        <v>537</v>
      </c>
      <c r="AS461" s="227">
        <v>2</v>
      </c>
      <c r="AT461" s="227" t="s">
        <v>2145</v>
      </c>
      <c r="AU461" s="227">
        <v>0</v>
      </c>
      <c r="AV461" s="227" t="s">
        <v>206</v>
      </c>
      <c r="AW461" s="227" t="s">
        <v>77</v>
      </c>
      <c r="AX461" s="227">
        <v>0</v>
      </c>
      <c r="AY461" s="227" t="s">
        <v>77</v>
      </c>
      <c r="AZ461" s="227">
        <v>0</v>
      </c>
      <c r="BA461" s="227" t="s">
        <v>77</v>
      </c>
      <c r="BB461" s="227" t="s">
        <v>77</v>
      </c>
      <c r="BC461" s="227">
        <v>0</v>
      </c>
      <c r="BD461" s="227" t="s">
        <v>77</v>
      </c>
      <c r="BE461" s="227">
        <v>0</v>
      </c>
      <c r="BF461" s="227" t="s">
        <v>77</v>
      </c>
      <c r="BG461" s="227" t="s">
        <v>77</v>
      </c>
      <c r="BH461" s="227">
        <v>0</v>
      </c>
      <c r="BI461" s="227" t="s">
        <v>77</v>
      </c>
      <c r="BJ461" s="227">
        <v>0</v>
      </c>
      <c r="BK461" s="227" t="s">
        <v>77</v>
      </c>
      <c r="BL461" s="17">
        <v>5</v>
      </c>
      <c r="BM461" s="142"/>
      <c r="BN461" s="142"/>
      <c r="BO461" s="142"/>
      <c r="BP461" s="143">
        <v>2024</v>
      </c>
      <c r="BQ461" s="126" t="s">
        <v>172</v>
      </c>
      <c r="BR461" s="138"/>
      <c r="BS461" s="138"/>
      <c r="BT461" s="221" t="s">
        <v>3052</v>
      </c>
      <c r="BU461" s="118">
        <v>0</v>
      </c>
      <c r="BV461" s="17">
        <v>0</v>
      </c>
      <c r="BW461" s="17">
        <v>3</v>
      </c>
      <c r="BX461" s="17">
        <v>0</v>
      </c>
      <c r="BY461" s="17">
        <v>0</v>
      </c>
      <c r="BZ461" s="17">
        <v>0</v>
      </c>
      <c r="CA461" s="17"/>
      <c r="CB461" s="17">
        <v>3</v>
      </c>
      <c r="CC461" s="121">
        <v>5</v>
      </c>
      <c r="CD461" s="17"/>
      <c r="CE461" s="118">
        <v>0</v>
      </c>
      <c r="CF461" s="17">
        <v>0</v>
      </c>
      <c r="CG461" s="17">
        <v>3</v>
      </c>
      <c r="CH461" s="17">
        <v>0</v>
      </c>
      <c r="CI461" s="17">
        <v>0</v>
      </c>
      <c r="CJ461" s="17">
        <v>0</v>
      </c>
      <c r="CK461" s="17">
        <v>0</v>
      </c>
      <c r="CL461" s="121">
        <v>3</v>
      </c>
      <c r="CM461" s="17" t="s">
        <v>3053</v>
      </c>
      <c r="CN461" s="17" t="s">
        <v>1587</v>
      </c>
      <c r="CO461" s="17" t="s">
        <v>251</v>
      </c>
      <c r="CP461" s="17">
        <v>31</v>
      </c>
      <c r="CQ461" s="118">
        <v>1</v>
      </c>
      <c r="CR461" s="17">
        <v>0</v>
      </c>
      <c r="CS461" s="124" t="s">
        <v>676</v>
      </c>
      <c r="CT461" s="138"/>
      <c r="CU461" s="138"/>
      <c r="CV461" s="138"/>
      <c r="CW461" s="138"/>
      <c r="CX461" s="138"/>
      <c r="CY461" s="141"/>
      <c r="CZ461" s="140"/>
      <c r="DA461" s="138"/>
      <c r="DB461" s="138"/>
      <c r="DC461" s="141"/>
      <c r="DD461" s="142"/>
      <c r="DE461" s="138"/>
      <c r="DF461" s="137"/>
      <c r="DG461" s="17" t="s">
        <v>3049</v>
      </c>
      <c r="DH461" s="138"/>
      <c r="DI461" s="126" t="s">
        <v>2664</v>
      </c>
      <c r="DJ461" s="118">
        <v>31</v>
      </c>
      <c r="DK461" s="118" t="s">
        <v>3054</v>
      </c>
      <c r="DL461" s="141"/>
      <c r="DM461" s="17" t="s">
        <v>1156</v>
      </c>
      <c r="DN461" s="139"/>
      <c r="DO461" s="138"/>
      <c r="DP461" s="138"/>
      <c r="DQ461" s="141"/>
      <c r="DR461" s="138"/>
      <c r="DS461" s="138"/>
      <c r="DT461" s="138"/>
      <c r="DU461" s="138"/>
      <c r="DV461" s="138"/>
      <c r="DW461" s="138"/>
      <c r="DX461" s="138"/>
      <c r="DY461" s="140"/>
      <c r="DZ461" s="138"/>
      <c r="EA461" s="138"/>
      <c r="EB461" s="138"/>
      <c r="EC461" s="138"/>
      <c r="ED461" s="141"/>
      <c r="EE461" s="138"/>
      <c r="EF461" s="138"/>
      <c r="EG461" s="138"/>
      <c r="EH461" s="138"/>
      <c r="EI461" s="138"/>
      <c r="EJ461" s="138"/>
      <c r="EK461" s="140"/>
      <c r="EL461" s="127"/>
      <c r="EM461" s="118">
        <v>70</v>
      </c>
      <c r="EN461" s="17">
        <v>3</v>
      </c>
      <c r="EO461" s="141"/>
      <c r="EP461" s="17">
        <v>59</v>
      </c>
      <c r="EQ461" s="140"/>
      <c r="ER461" s="141"/>
      <c r="ES461" s="138"/>
      <c r="ET461" s="138"/>
      <c r="EU461" s="138"/>
      <c r="EV461" s="138"/>
      <c r="EW461" s="138"/>
      <c r="EX461" s="138"/>
      <c r="EY461" s="138"/>
      <c r="EZ461" s="141"/>
      <c r="FA461" s="138"/>
      <c r="FB461" s="140"/>
      <c r="FC461" s="138"/>
      <c r="FD461" s="138"/>
      <c r="FE461" s="138"/>
      <c r="FF461" s="138"/>
      <c r="FG461" s="138"/>
      <c r="FH461" s="138"/>
      <c r="FI461" s="141"/>
      <c r="FJ461" s="138"/>
      <c r="FK461" s="140"/>
      <c r="FL461" s="138"/>
      <c r="FM461" s="138"/>
      <c r="FN461" s="138"/>
      <c r="FO461" s="138"/>
      <c r="FP461" s="138"/>
      <c r="FQ461" s="138"/>
      <c r="FR461" s="138"/>
      <c r="FS461" s="138"/>
      <c r="FT461" s="138"/>
      <c r="FU461" s="138"/>
      <c r="FV461" s="138"/>
      <c r="FW461" s="138"/>
      <c r="FX461" s="138"/>
      <c r="FY461" s="138"/>
      <c r="FZ461" s="141"/>
      <c r="GA461" s="138"/>
      <c r="GB461" s="137"/>
      <c r="GC461" s="138"/>
      <c r="GD461" s="138"/>
      <c r="GE461" s="138"/>
      <c r="GF461" s="138"/>
      <c r="GG461" s="138"/>
      <c r="GH461" s="141"/>
      <c r="GI461" s="137"/>
      <c r="GJ461" s="138"/>
      <c r="GK461" s="138"/>
      <c r="GL461" s="138"/>
      <c r="GM461" s="138"/>
      <c r="GN461" s="141"/>
      <c r="GO461" s="137"/>
      <c r="GP461" s="138"/>
      <c r="GQ461" s="138"/>
      <c r="GR461" s="138"/>
      <c r="GS461" s="138"/>
      <c r="GT461" s="138"/>
      <c r="GU461" s="141"/>
      <c r="GV461" s="137"/>
      <c r="GW461" s="124"/>
      <c r="GX461" s="124"/>
      <c r="GY461" s="141"/>
      <c r="GZ461" s="140"/>
      <c r="HA461" s="141"/>
      <c r="HB461" s="138"/>
      <c r="HC461" s="140"/>
      <c r="HD461" s="138"/>
      <c r="HE461" s="138"/>
      <c r="HF461" s="138"/>
      <c r="HG461" s="138"/>
      <c r="HH461" s="138"/>
      <c r="HI461" s="138"/>
      <c r="HJ461" s="138"/>
      <c r="HK461" s="138"/>
      <c r="HL461" s="138"/>
      <c r="HM461" s="138"/>
      <c r="HN461" s="138"/>
      <c r="HO461" s="138"/>
      <c r="HP461" s="138"/>
      <c r="HQ461" s="138"/>
      <c r="HR461" s="138"/>
      <c r="HS461" s="141"/>
      <c r="HT461" s="17" t="s">
        <v>3055</v>
      </c>
      <c r="HU461" s="138"/>
      <c r="HV461" s="138"/>
      <c r="HW461" s="138"/>
      <c r="HX461" s="138"/>
      <c r="HY461" s="138"/>
      <c r="HZ461" s="138"/>
      <c r="IA461" s="138"/>
      <c r="IB461" s="138"/>
      <c r="IC461" s="138"/>
      <c r="ID461" s="138"/>
      <c r="IE461" s="138"/>
      <c r="IF461" s="138"/>
      <c r="IG461" s="138"/>
      <c r="IH461" s="138"/>
      <c r="II461" s="138"/>
      <c r="IJ461" s="138"/>
      <c r="IK461" s="138"/>
    </row>
    <row r="462" spans="1:245">
      <c r="A462" s="118">
        <v>456</v>
      </c>
      <c r="B462" s="17" t="s">
        <v>689</v>
      </c>
      <c r="C462" s="17">
        <v>0</v>
      </c>
      <c r="D462" s="139" t="s">
        <v>663</v>
      </c>
      <c r="E462" s="124" t="s">
        <v>1926</v>
      </c>
      <c r="F462" s="17" t="s">
        <v>2493</v>
      </c>
      <c r="G462" s="17" t="s">
        <v>79</v>
      </c>
      <c r="H462" s="119">
        <v>-17.401247999999999</v>
      </c>
      <c r="I462" s="120">
        <v>-63.879117999999998</v>
      </c>
      <c r="J462" s="17" t="s">
        <v>310</v>
      </c>
      <c r="K462" s="17" t="s">
        <v>2493</v>
      </c>
      <c r="L462" s="17" t="s">
        <v>2314</v>
      </c>
      <c r="M462" s="121" t="s">
        <v>177</v>
      </c>
      <c r="N462" s="122">
        <v>85</v>
      </c>
      <c r="O462" s="123" t="s">
        <v>78</v>
      </c>
      <c r="P462" s="17" t="s">
        <v>196</v>
      </c>
      <c r="Q462" s="121" t="s">
        <v>179</v>
      </c>
      <c r="R462" s="124">
        <v>3</v>
      </c>
      <c r="S462" s="124">
        <v>3</v>
      </c>
      <c r="T462" s="124">
        <v>0</v>
      </c>
      <c r="U462" s="124">
        <v>3</v>
      </c>
      <c r="V462" s="124">
        <v>3</v>
      </c>
      <c r="W462" s="124">
        <v>3</v>
      </c>
      <c r="X462" s="124">
        <v>0</v>
      </c>
      <c r="Y462" s="125">
        <v>0</v>
      </c>
      <c r="Z462" s="17">
        <v>15</v>
      </c>
      <c r="AA462" s="142"/>
      <c r="AB462" s="127" t="s">
        <v>615</v>
      </c>
      <c r="AC462" s="227" t="s">
        <v>212</v>
      </c>
      <c r="AD462" s="227">
        <v>3</v>
      </c>
      <c r="AE462" s="227" t="s">
        <v>181</v>
      </c>
      <c r="AF462" s="227">
        <v>1</v>
      </c>
      <c r="AG462" s="227" t="s">
        <v>236</v>
      </c>
      <c r="AH462" s="227" t="s">
        <v>232</v>
      </c>
      <c r="AI462" s="227">
        <v>3</v>
      </c>
      <c r="AJ462" s="227" t="s">
        <v>227</v>
      </c>
      <c r="AK462" s="227">
        <v>1</v>
      </c>
      <c r="AL462" s="227" t="s">
        <v>206</v>
      </c>
      <c r="AM462" s="227" t="s">
        <v>185</v>
      </c>
      <c r="AN462" s="227">
        <v>3</v>
      </c>
      <c r="AO462" s="227" t="s">
        <v>184</v>
      </c>
      <c r="AP462" s="227">
        <v>1</v>
      </c>
      <c r="AQ462" s="227" t="s">
        <v>206</v>
      </c>
      <c r="AR462" s="227" t="s">
        <v>198</v>
      </c>
      <c r="AS462" s="227">
        <v>3</v>
      </c>
      <c r="AT462" s="227" t="s">
        <v>187</v>
      </c>
      <c r="AU462" s="227">
        <v>1</v>
      </c>
      <c r="AV462" s="227" t="s">
        <v>236</v>
      </c>
      <c r="AW462" s="227" t="s">
        <v>218</v>
      </c>
      <c r="AX462" s="227">
        <v>3</v>
      </c>
      <c r="AY462" s="227" t="s">
        <v>229</v>
      </c>
      <c r="AZ462" s="227">
        <v>0</v>
      </c>
      <c r="BA462" s="227" t="s">
        <v>236</v>
      </c>
      <c r="BB462" s="227" t="s">
        <v>77</v>
      </c>
      <c r="BC462" s="227">
        <v>0</v>
      </c>
      <c r="BD462" s="227" t="s">
        <v>77</v>
      </c>
      <c r="BE462" s="227">
        <v>0</v>
      </c>
      <c r="BF462" s="227" t="s">
        <v>77</v>
      </c>
      <c r="BG462" s="227">
        <v>0</v>
      </c>
      <c r="BH462" s="227">
        <v>0</v>
      </c>
      <c r="BI462" s="227">
        <v>0</v>
      </c>
      <c r="BJ462" s="227">
        <v>0</v>
      </c>
      <c r="BK462" s="227">
        <v>0</v>
      </c>
      <c r="BL462" s="17">
        <v>15</v>
      </c>
      <c r="BM462" s="142"/>
      <c r="BN462" s="142"/>
      <c r="BO462" s="142"/>
      <c r="BP462" s="143">
        <v>2024</v>
      </c>
      <c r="BQ462" s="126" t="s">
        <v>171</v>
      </c>
      <c r="BR462" s="138"/>
      <c r="BS462" s="138"/>
      <c r="BT462" s="221" t="s">
        <v>2824</v>
      </c>
      <c r="BU462" s="118">
        <v>3</v>
      </c>
      <c r="BV462" s="17">
        <v>0</v>
      </c>
      <c r="BW462" s="17">
        <v>1</v>
      </c>
      <c r="BX462" s="17">
        <v>0</v>
      </c>
      <c r="BY462" s="17">
        <v>0</v>
      </c>
      <c r="BZ462" s="17">
        <v>2</v>
      </c>
      <c r="CA462" s="17"/>
      <c r="CB462" s="17">
        <v>6</v>
      </c>
      <c r="CC462" s="121">
        <v>15</v>
      </c>
      <c r="CD462" s="17"/>
      <c r="CE462" s="118">
        <v>0</v>
      </c>
      <c r="CF462" s="17">
        <v>0</v>
      </c>
      <c r="CG462" s="17">
        <v>0</v>
      </c>
      <c r="CH462" s="17">
        <v>0</v>
      </c>
      <c r="CI462" s="17">
        <v>0</v>
      </c>
      <c r="CJ462" s="17">
        <v>1</v>
      </c>
      <c r="CK462" s="17">
        <v>0</v>
      </c>
      <c r="CL462" s="121">
        <v>1</v>
      </c>
      <c r="CM462" s="17" t="s">
        <v>1385</v>
      </c>
      <c r="CN462" s="17" t="s">
        <v>1124</v>
      </c>
      <c r="CO462" s="17" t="s">
        <v>1125</v>
      </c>
      <c r="CP462" s="17">
        <v>16</v>
      </c>
      <c r="CQ462" s="118">
        <v>1</v>
      </c>
      <c r="CR462" s="17">
        <v>2</v>
      </c>
      <c r="CS462" s="124" t="s">
        <v>676</v>
      </c>
      <c r="CT462" s="138" t="s">
        <v>677</v>
      </c>
      <c r="CU462" s="138"/>
      <c r="CV462" s="138"/>
      <c r="CW462" s="138"/>
      <c r="CX462" s="138"/>
      <c r="CY462" s="141"/>
      <c r="CZ462" s="140"/>
      <c r="DA462" s="138"/>
      <c r="DB462" s="138"/>
      <c r="DC462" s="141"/>
      <c r="DD462" s="142"/>
      <c r="DE462" s="138"/>
      <c r="DF462" s="137"/>
      <c r="DG462" s="17" t="s">
        <v>1180</v>
      </c>
      <c r="DH462" s="138"/>
      <c r="DI462" s="126" t="s">
        <v>2659</v>
      </c>
      <c r="DJ462" s="118">
        <v>20</v>
      </c>
      <c r="DK462" s="118" t="s">
        <v>2888</v>
      </c>
      <c r="DL462" s="141"/>
      <c r="DM462" s="17" t="s">
        <v>1299</v>
      </c>
      <c r="DN462" s="139"/>
      <c r="DO462" s="138"/>
      <c r="DP462" s="138"/>
      <c r="DQ462" s="141"/>
      <c r="DR462" s="138"/>
      <c r="DS462" s="138"/>
      <c r="DT462" s="138"/>
      <c r="DU462" s="138"/>
      <c r="DV462" s="138"/>
      <c r="DW462" s="138"/>
      <c r="DX462" s="138"/>
      <c r="DY462" s="140"/>
      <c r="DZ462" s="138"/>
      <c r="EA462" s="138"/>
      <c r="EB462" s="138"/>
      <c r="EC462" s="138"/>
      <c r="ED462" s="141"/>
      <c r="EE462" s="138"/>
      <c r="EF462" s="138"/>
      <c r="EG462" s="138"/>
      <c r="EH462" s="138"/>
      <c r="EI462" s="138"/>
      <c r="EJ462" s="138"/>
      <c r="EK462" s="140"/>
      <c r="EL462" s="127"/>
      <c r="EM462" s="118">
        <v>150</v>
      </c>
      <c r="EN462" s="17">
        <v>6</v>
      </c>
      <c r="EO462" s="141"/>
      <c r="EP462" s="17">
        <v>109</v>
      </c>
      <c r="EQ462" s="140"/>
      <c r="ER462" s="141"/>
      <c r="ES462" s="138"/>
      <c r="ET462" s="138"/>
      <c r="EU462" s="138"/>
      <c r="EV462" s="138"/>
      <c r="EW462" s="138"/>
      <c r="EX462" s="138"/>
      <c r="EY462" s="138"/>
      <c r="EZ462" s="141"/>
      <c r="FA462" s="138"/>
      <c r="FB462" s="140"/>
      <c r="FC462" s="138"/>
      <c r="FD462" s="138"/>
      <c r="FE462" s="138"/>
      <c r="FF462" s="138"/>
      <c r="FG462" s="138"/>
      <c r="FH462" s="138"/>
      <c r="FI462" s="141"/>
      <c r="FJ462" s="138"/>
      <c r="FK462" s="140"/>
      <c r="FL462" s="138"/>
      <c r="FM462" s="138"/>
      <c r="FN462" s="138"/>
      <c r="FO462" s="138"/>
      <c r="FP462" s="138"/>
      <c r="FQ462" s="138"/>
      <c r="FR462" s="138"/>
      <c r="FS462" s="138"/>
      <c r="FT462" s="138"/>
      <c r="FU462" s="138"/>
      <c r="FV462" s="138"/>
      <c r="FW462" s="138"/>
      <c r="FX462" s="138"/>
      <c r="FY462" s="138"/>
      <c r="FZ462" s="141"/>
      <c r="GA462" s="138"/>
      <c r="GB462" s="137"/>
      <c r="GC462" s="138"/>
      <c r="GD462" s="138"/>
      <c r="GE462" s="138"/>
      <c r="GF462" s="138"/>
      <c r="GG462" s="138"/>
      <c r="GH462" s="141"/>
      <c r="GI462" s="137"/>
      <c r="GJ462" s="138"/>
      <c r="GK462" s="138"/>
      <c r="GL462" s="138"/>
      <c r="GM462" s="138"/>
      <c r="GN462" s="141"/>
      <c r="GO462" s="137"/>
      <c r="GP462" s="138"/>
      <c r="GQ462" s="138"/>
      <c r="GR462" s="138"/>
      <c r="GS462" s="138"/>
      <c r="GT462" s="138"/>
      <c r="GU462" s="141"/>
      <c r="GV462" s="137"/>
      <c r="GW462" s="124"/>
      <c r="GX462" s="124"/>
      <c r="GY462" s="141"/>
      <c r="GZ462" s="140"/>
      <c r="HA462" s="141"/>
      <c r="HB462" s="138"/>
      <c r="HC462" s="140"/>
      <c r="HD462" s="138"/>
      <c r="HE462" s="138"/>
      <c r="HF462" s="138"/>
      <c r="HG462" s="138"/>
      <c r="HH462" s="138"/>
      <c r="HI462" s="138"/>
      <c r="HJ462" s="138"/>
      <c r="HK462" s="138"/>
      <c r="HL462" s="138"/>
      <c r="HM462" s="138"/>
      <c r="HN462" s="138"/>
      <c r="HO462" s="138"/>
      <c r="HP462" s="138"/>
      <c r="HQ462" s="138"/>
      <c r="HR462" s="138"/>
      <c r="HS462" s="141"/>
      <c r="HT462" s="17" t="s">
        <v>2889</v>
      </c>
      <c r="HU462" s="138"/>
      <c r="HV462" s="138"/>
      <c r="HW462" s="138"/>
      <c r="HX462" s="138"/>
      <c r="HY462" s="138"/>
      <c r="HZ462" s="138"/>
      <c r="IA462" s="138"/>
      <c r="IB462" s="138"/>
      <c r="IC462" s="138"/>
      <c r="ID462" s="138"/>
      <c r="IE462" s="138"/>
      <c r="IF462" s="138"/>
      <c r="IG462" s="138"/>
      <c r="IH462" s="138"/>
      <c r="II462" s="138"/>
      <c r="IJ462" s="138"/>
      <c r="IK462" s="138"/>
    </row>
    <row r="463" spans="1:245">
      <c r="A463" s="118">
        <v>457</v>
      </c>
      <c r="B463" s="17" t="s">
        <v>2494</v>
      </c>
      <c r="C463" s="17">
        <v>0</v>
      </c>
      <c r="D463" s="139" t="s">
        <v>663</v>
      </c>
      <c r="E463" s="124" t="s">
        <v>1724</v>
      </c>
      <c r="F463" s="17" t="s">
        <v>2495</v>
      </c>
      <c r="G463" s="17" t="s">
        <v>79</v>
      </c>
      <c r="H463" s="119">
        <v>-17.761164444799999</v>
      </c>
      <c r="I463" s="120">
        <v>-62.998246270000003</v>
      </c>
      <c r="J463" s="17" t="s">
        <v>310</v>
      </c>
      <c r="K463" s="17" t="s">
        <v>243</v>
      </c>
      <c r="L463" s="17" t="s">
        <v>243</v>
      </c>
      <c r="M463" s="121" t="s">
        <v>177</v>
      </c>
      <c r="N463" s="122">
        <v>40</v>
      </c>
      <c r="O463" s="123" t="s">
        <v>78</v>
      </c>
      <c r="P463" s="17" t="s">
        <v>202</v>
      </c>
      <c r="Q463" s="121" t="s">
        <v>179</v>
      </c>
      <c r="R463" s="124">
        <v>0</v>
      </c>
      <c r="S463" s="124">
        <v>3</v>
      </c>
      <c r="T463" s="124">
        <v>0</v>
      </c>
      <c r="U463" s="124">
        <v>0</v>
      </c>
      <c r="V463" s="124">
        <v>3</v>
      </c>
      <c r="W463" s="124">
        <v>3</v>
      </c>
      <c r="X463" s="124">
        <v>3</v>
      </c>
      <c r="Y463" s="125">
        <v>0</v>
      </c>
      <c r="Z463" s="17">
        <v>12</v>
      </c>
      <c r="AA463" s="142"/>
      <c r="AB463" s="127" t="s">
        <v>1566</v>
      </c>
      <c r="AC463" s="227" t="s">
        <v>77</v>
      </c>
      <c r="AD463" s="227">
        <v>0</v>
      </c>
      <c r="AE463" s="227" t="s">
        <v>77</v>
      </c>
      <c r="AF463" s="227">
        <v>0</v>
      </c>
      <c r="AG463" s="227" t="s">
        <v>77</v>
      </c>
      <c r="AH463" s="227" t="s">
        <v>2496</v>
      </c>
      <c r="AI463" s="227">
        <v>3</v>
      </c>
      <c r="AJ463" s="227" t="s">
        <v>929</v>
      </c>
      <c r="AK463" s="227">
        <v>1</v>
      </c>
      <c r="AL463" s="227" t="s">
        <v>189</v>
      </c>
      <c r="AM463" s="227" t="s">
        <v>77</v>
      </c>
      <c r="AN463" s="227">
        <v>0</v>
      </c>
      <c r="AO463" s="227" t="s">
        <v>77</v>
      </c>
      <c r="AP463" s="227">
        <v>0</v>
      </c>
      <c r="AQ463" s="227" t="s">
        <v>77</v>
      </c>
      <c r="AR463" s="227" t="s">
        <v>198</v>
      </c>
      <c r="AS463" s="227">
        <v>3</v>
      </c>
      <c r="AT463" s="227" t="s">
        <v>325</v>
      </c>
      <c r="AU463" s="227">
        <v>1</v>
      </c>
      <c r="AV463" s="227" t="s">
        <v>189</v>
      </c>
      <c r="AW463" s="227" t="s">
        <v>221</v>
      </c>
      <c r="AX463" s="227">
        <v>3</v>
      </c>
      <c r="AY463" s="227" t="s">
        <v>326</v>
      </c>
      <c r="AZ463" s="227">
        <v>0</v>
      </c>
      <c r="BA463" s="227" t="s">
        <v>189</v>
      </c>
      <c r="BB463" s="227" t="s">
        <v>930</v>
      </c>
      <c r="BC463" s="227">
        <v>3</v>
      </c>
      <c r="BD463" s="227" t="s">
        <v>326</v>
      </c>
      <c r="BE463" s="227">
        <v>0</v>
      </c>
      <c r="BF463" s="227" t="s">
        <v>189</v>
      </c>
      <c r="BG463" s="227">
        <v>0</v>
      </c>
      <c r="BH463" s="227">
        <v>0</v>
      </c>
      <c r="BI463" s="227">
        <v>0</v>
      </c>
      <c r="BJ463" s="227">
        <v>0</v>
      </c>
      <c r="BK463" s="227">
        <v>0</v>
      </c>
      <c r="BL463" s="17">
        <v>12</v>
      </c>
      <c r="BM463" s="142"/>
      <c r="BN463" s="142"/>
      <c r="BO463" s="142"/>
      <c r="BP463" s="143">
        <v>2024</v>
      </c>
      <c r="BQ463" s="126" t="s">
        <v>172</v>
      </c>
      <c r="BR463" s="138"/>
      <c r="BS463" s="138"/>
      <c r="BT463" s="221" t="s">
        <v>2818</v>
      </c>
      <c r="BU463" s="118">
        <v>0</v>
      </c>
      <c r="BV463" s="17">
        <v>0</v>
      </c>
      <c r="BW463" s="17">
        <v>0</v>
      </c>
      <c r="BX463" s="17">
        <v>0</v>
      </c>
      <c r="BY463" s="17">
        <v>0</v>
      </c>
      <c r="BZ463" s="17">
        <v>3</v>
      </c>
      <c r="CA463" s="17"/>
      <c r="CB463" s="17">
        <v>3</v>
      </c>
      <c r="CC463" s="121">
        <v>12</v>
      </c>
      <c r="CD463" s="17"/>
      <c r="CE463" s="118">
        <v>0</v>
      </c>
      <c r="CF463" s="17">
        <v>0</v>
      </c>
      <c r="CG463" s="17">
        <v>0</v>
      </c>
      <c r="CH463" s="17">
        <v>0</v>
      </c>
      <c r="CI463" s="17">
        <v>0</v>
      </c>
      <c r="CJ463" s="17">
        <v>0</v>
      </c>
      <c r="CK463" s="17">
        <v>0</v>
      </c>
      <c r="CL463" s="121">
        <v>0</v>
      </c>
      <c r="CM463" s="17" t="s">
        <v>1123</v>
      </c>
      <c r="CN463" s="17" t="s">
        <v>1124</v>
      </c>
      <c r="CO463" s="17" t="s">
        <v>1125</v>
      </c>
      <c r="CP463" s="17">
        <v>26</v>
      </c>
      <c r="CQ463" s="118">
        <v>0</v>
      </c>
      <c r="CR463" s="17">
        <v>2</v>
      </c>
      <c r="CS463" s="124"/>
      <c r="CT463" s="138" t="s">
        <v>677</v>
      </c>
      <c r="CU463" s="138"/>
      <c r="CV463" s="138"/>
      <c r="CW463" s="138"/>
      <c r="CX463" s="138"/>
      <c r="CY463" s="141"/>
      <c r="CZ463" s="140"/>
      <c r="DA463" s="138"/>
      <c r="DB463" s="138"/>
      <c r="DC463" s="141"/>
      <c r="DD463" s="142"/>
      <c r="DE463" s="138"/>
      <c r="DF463" s="137"/>
      <c r="DG463" s="17" t="s">
        <v>1127</v>
      </c>
      <c r="DH463" s="138"/>
      <c r="DI463" s="126" t="s">
        <v>2744</v>
      </c>
      <c r="DJ463" s="118">
        <v>6</v>
      </c>
      <c r="DK463" s="118" t="s">
        <v>3609</v>
      </c>
      <c r="DL463" s="141"/>
      <c r="DM463" s="17" t="s">
        <v>130</v>
      </c>
      <c r="DN463" s="139"/>
      <c r="DO463" s="138"/>
      <c r="DP463" s="138"/>
      <c r="DQ463" s="141"/>
      <c r="DR463" s="138"/>
      <c r="DS463" s="138"/>
      <c r="DT463" s="138"/>
      <c r="DU463" s="138"/>
      <c r="DV463" s="138"/>
      <c r="DW463" s="138"/>
      <c r="DX463" s="138"/>
      <c r="DY463" s="140"/>
      <c r="DZ463" s="138"/>
      <c r="EA463" s="138"/>
      <c r="EB463" s="138"/>
      <c r="EC463" s="138"/>
      <c r="ED463" s="141"/>
      <c r="EE463" s="138"/>
      <c r="EF463" s="138"/>
      <c r="EG463" s="138"/>
      <c r="EH463" s="138"/>
      <c r="EI463" s="138"/>
      <c r="EJ463" s="138"/>
      <c r="EK463" s="140"/>
      <c r="EL463" s="127"/>
      <c r="EM463" s="118">
        <v>70</v>
      </c>
      <c r="EN463" s="17">
        <v>3</v>
      </c>
      <c r="EO463" s="141"/>
      <c r="EP463" s="17">
        <v>59</v>
      </c>
      <c r="EQ463" s="140"/>
      <c r="ER463" s="141"/>
      <c r="ES463" s="138"/>
      <c r="ET463" s="138"/>
      <c r="EU463" s="138"/>
      <c r="EV463" s="138"/>
      <c r="EW463" s="138"/>
      <c r="EX463" s="138"/>
      <c r="EY463" s="138"/>
      <c r="EZ463" s="141"/>
      <c r="FA463" s="138"/>
      <c r="FB463" s="140"/>
      <c r="FC463" s="138"/>
      <c r="FD463" s="138"/>
      <c r="FE463" s="138"/>
      <c r="FF463" s="138"/>
      <c r="FG463" s="138"/>
      <c r="FH463" s="138"/>
      <c r="FI463" s="141"/>
      <c r="FJ463" s="138"/>
      <c r="FK463" s="140"/>
      <c r="FL463" s="138"/>
      <c r="FM463" s="138"/>
      <c r="FN463" s="138"/>
      <c r="FO463" s="138"/>
      <c r="FP463" s="138"/>
      <c r="FQ463" s="138"/>
      <c r="FR463" s="138"/>
      <c r="FS463" s="138"/>
      <c r="FT463" s="138"/>
      <c r="FU463" s="138"/>
      <c r="FV463" s="138"/>
      <c r="FW463" s="138"/>
      <c r="FX463" s="138"/>
      <c r="FY463" s="138"/>
      <c r="FZ463" s="141"/>
      <c r="GA463" s="138"/>
      <c r="GB463" s="137"/>
      <c r="GC463" s="138"/>
      <c r="GD463" s="138"/>
      <c r="GE463" s="138"/>
      <c r="GF463" s="138"/>
      <c r="GG463" s="138"/>
      <c r="GH463" s="141"/>
      <c r="GI463" s="137"/>
      <c r="GJ463" s="138"/>
      <c r="GK463" s="138"/>
      <c r="GL463" s="138"/>
      <c r="GM463" s="138"/>
      <c r="GN463" s="141"/>
      <c r="GO463" s="137"/>
      <c r="GP463" s="138"/>
      <c r="GQ463" s="138"/>
      <c r="GR463" s="138"/>
      <c r="GS463" s="138"/>
      <c r="GT463" s="138"/>
      <c r="GU463" s="141"/>
      <c r="GV463" s="137"/>
      <c r="GW463" s="124"/>
      <c r="GX463" s="124"/>
      <c r="GY463" s="141"/>
      <c r="GZ463" s="140"/>
      <c r="HA463" s="141"/>
      <c r="HB463" s="138"/>
      <c r="HC463" s="140"/>
      <c r="HD463" s="138"/>
      <c r="HE463" s="138"/>
      <c r="HF463" s="138"/>
      <c r="HG463" s="138"/>
      <c r="HH463" s="138"/>
      <c r="HI463" s="138"/>
      <c r="HJ463" s="138"/>
      <c r="HK463" s="138"/>
      <c r="HL463" s="138"/>
      <c r="HM463" s="138"/>
      <c r="HN463" s="138"/>
      <c r="HO463" s="138"/>
      <c r="HP463" s="138"/>
      <c r="HQ463" s="138"/>
      <c r="HR463" s="138"/>
      <c r="HS463" s="141"/>
      <c r="HT463" s="17" t="s">
        <v>3609</v>
      </c>
      <c r="HU463" s="138"/>
      <c r="HV463" s="138"/>
      <c r="HW463" s="138"/>
      <c r="HX463" s="138"/>
      <c r="HY463" s="138"/>
      <c r="HZ463" s="138"/>
      <c r="IA463" s="138"/>
      <c r="IB463" s="138"/>
      <c r="IC463" s="138"/>
      <c r="ID463" s="138"/>
      <c r="IE463" s="138"/>
      <c r="IF463" s="138"/>
      <c r="IG463" s="138"/>
      <c r="IH463" s="138"/>
      <c r="II463" s="138"/>
      <c r="IJ463" s="138"/>
      <c r="IK463" s="138"/>
    </row>
    <row r="464" spans="1:245">
      <c r="A464" s="118">
        <v>458</v>
      </c>
      <c r="B464" s="17" t="s">
        <v>319</v>
      </c>
      <c r="C464" s="17">
        <v>0</v>
      </c>
      <c r="D464" s="139" t="s">
        <v>663</v>
      </c>
      <c r="E464" s="124" t="s">
        <v>1781</v>
      </c>
      <c r="F464" s="17" t="s">
        <v>2497</v>
      </c>
      <c r="G464" s="17" t="s">
        <v>79</v>
      </c>
      <c r="H464" s="119">
        <v>-17.783192</v>
      </c>
      <c r="I464" s="120">
        <v>-63.164138999999999</v>
      </c>
      <c r="J464" s="17" t="s">
        <v>303</v>
      </c>
      <c r="K464" s="17" t="s">
        <v>176</v>
      </c>
      <c r="L464" s="17" t="s">
        <v>304</v>
      </c>
      <c r="M464" s="121" t="s">
        <v>177</v>
      </c>
      <c r="N464" s="122">
        <v>10</v>
      </c>
      <c r="O464" s="123" t="s">
        <v>78</v>
      </c>
      <c r="P464" s="17" t="s">
        <v>196</v>
      </c>
      <c r="Q464" s="121" t="s">
        <v>179</v>
      </c>
      <c r="R464" s="124">
        <v>3</v>
      </c>
      <c r="S464" s="124">
        <v>3</v>
      </c>
      <c r="T464" s="124">
        <v>0</v>
      </c>
      <c r="U464" s="124">
        <v>0</v>
      </c>
      <c r="V464" s="124">
        <v>3</v>
      </c>
      <c r="W464" s="124">
        <v>3</v>
      </c>
      <c r="X464" s="124">
        <v>2</v>
      </c>
      <c r="Y464" s="125">
        <v>0</v>
      </c>
      <c r="Z464" s="17">
        <v>14</v>
      </c>
      <c r="AA464" s="142"/>
      <c r="AB464" s="127" t="s">
        <v>309</v>
      </c>
      <c r="AC464" s="227" t="s">
        <v>192</v>
      </c>
      <c r="AD464" s="227">
        <v>3</v>
      </c>
      <c r="AE464" s="227" t="s">
        <v>254</v>
      </c>
      <c r="AF464" s="227">
        <v>1</v>
      </c>
      <c r="AG464" s="227" t="s">
        <v>236</v>
      </c>
      <c r="AH464" s="227" t="s">
        <v>194</v>
      </c>
      <c r="AI464" s="227">
        <v>3</v>
      </c>
      <c r="AJ464" s="227" t="s">
        <v>184</v>
      </c>
      <c r="AK464" s="227">
        <v>1</v>
      </c>
      <c r="AL464" s="227" t="s">
        <v>195</v>
      </c>
      <c r="AM464" s="227" t="s">
        <v>77</v>
      </c>
      <c r="AN464" s="227">
        <v>0</v>
      </c>
      <c r="AO464" s="227" t="s">
        <v>77</v>
      </c>
      <c r="AP464" s="227">
        <v>0</v>
      </c>
      <c r="AQ464" s="227" t="s">
        <v>77</v>
      </c>
      <c r="AR464" s="227" t="s">
        <v>198</v>
      </c>
      <c r="AS464" s="227">
        <v>3</v>
      </c>
      <c r="AT464" s="227" t="s">
        <v>255</v>
      </c>
      <c r="AU464" s="227">
        <v>0</v>
      </c>
      <c r="AV464" s="227" t="s">
        <v>236</v>
      </c>
      <c r="AW464" s="227" t="s">
        <v>2498</v>
      </c>
      <c r="AX464" s="227">
        <v>3</v>
      </c>
      <c r="AY464" s="227" t="s">
        <v>255</v>
      </c>
      <c r="AZ464" s="227">
        <v>0</v>
      </c>
      <c r="BA464" s="227" t="s">
        <v>236</v>
      </c>
      <c r="BB464" s="227" t="s">
        <v>258</v>
      </c>
      <c r="BC464" s="227">
        <v>2</v>
      </c>
      <c r="BD464" s="227" t="s">
        <v>255</v>
      </c>
      <c r="BE464" s="227">
        <v>0</v>
      </c>
      <c r="BF464" s="227" t="s">
        <v>189</v>
      </c>
      <c r="BG464" s="227">
        <v>0</v>
      </c>
      <c r="BH464" s="227">
        <v>0</v>
      </c>
      <c r="BI464" s="227">
        <v>0</v>
      </c>
      <c r="BJ464" s="227">
        <v>0</v>
      </c>
      <c r="BK464" s="227">
        <v>0</v>
      </c>
      <c r="BL464" s="17">
        <v>14</v>
      </c>
      <c r="BM464" s="142"/>
      <c r="BN464" s="142"/>
      <c r="BO464" s="142"/>
      <c r="BP464" s="143">
        <v>2024</v>
      </c>
      <c r="BQ464" s="126" t="s">
        <v>171</v>
      </c>
      <c r="BR464" s="138"/>
      <c r="BS464" s="138"/>
      <c r="BT464" s="221" t="s">
        <v>3148</v>
      </c>
      <c r="BU464" s="118">
        <v>2</v>
      </c>
      <c r="BV464" s="17">
        <v>1</v>
      </c>
      <c r="BW464" s="17">
        <v>0</v>
      </c>
      <c r="BX464" s="17">
        <v>0</v>
      </c>
      <c r="BY464" s="17">
        <v>0</v>
      </c>
      <c r="BZ464" s="17">
        <v>2</v>
      </c>
      <c r="CA464" s="17"/>
      <c r="CB464" s="17">
        <v>5</v>
      </c>
      <c r="CC464" s="121">
        <v>14</v>
      </c>
      <c r="CD464" s="17"/>
      <c r="CE464" s="118">
        <v>0</v>
      </c>
      <c r="CF464" s="17">
        <v>0</v>
      </c>
      <c r="CG464" s="17">
        <v>1</v>
      </c>
      <c r="CH464" s="17">
        <v>0</v>
      </c>
      <c r="CI464" s="17">
        <v>0</v>
      </c>
      <c r="CJ464" s="17">
        <v>0</v>
      </c>
      <c r="CK464" s="17">
        <v>0</v>
      </c>
      <c r="CL464" s="121">
        <v>1</v>
      </c>
      <c r="CM464" s="17" t="s">
        <v>3149</v>
      </c>
      <c r="CN464" s="17" t="s">
        <v>2805</v>
      </c>
      <c r="CO464" s="17" t="s">
        <v>1432</v>
      </c>
      <c r="CP464" s="17">
        <v>3</v>
      </c>
      <c r="CQ464" s="118">
        <v>0</v>
      </c>
      <c r="CR464" s="17">
        <v>2</v>
      </c>
      <c r="CS464" s="124"/>
      <c r="CT464" s="138" t="s">
        <v>677</v>
      </c>
      <c r="CU464" s="138"/>
      <c r="CV464" s="138"/>
      <c r="CW464" s="138"/>
      <c r="CX464" s="138"/>
      <c r="CY464" s="141"/>
      <c r="CZ464" s="140"/>
      <c r="DA464" s="138"/>
      <c r="DB464" s="138"/>
      <c r="DC464" s="141"/>
      <c r="DD464" s="142"/>
      <c r="DE464" s="138"/>
      <c r="DF464" s="137"/>
      <c r="DG464" s="17" t="s">
        <v>1137</v>
      </c>
      <c r="DH464" s="138"/>
      <c r="DI464" s="126" t="s">
        <v>2633</v>
      </c>
      <c r="DJ464" s="118">
        <v>16</v>
      </c>
      <c r="DK464" s="118" t="s">
        <v>1208</v>
      </c>
      <c r="DL464" s="141"/>
      <c r="DM464" s="17" t="s">
        <v>1120</v>
      </c>
      <c r="DN464" s="139"/>
      <c r="DO464" s="138"/>
      <c r="DP464" s="138"/>
      <c r="DQ464" s="141"/>
      <c r="DR464" s="138"/>
      <c r="DS464" s="138"/>
      <c r="DT464" s="138"/>
      <c r="DU464" s="138"/>
      <c r="DV464" s="138"/>
      <c r="DW464" s="138"/>
      <c r="DX464" s="138"/>
      <c r="DY464" s="140"/>
      <c r="DZ464" s="138"/>
      <c r="EA464" s="138"/>
      <c r="EB464" s="138"/>
      <c r="EC464" s="138"/>
      <c r="ED464" s="141"/>
      <c r="EE464" s="138"/>
      <c r="EF464" s="138"/>
      <c r="EG464" s="138"/>
      <c r="EH464" s="138"/>
      <c r="EI464" s="138"/>
      <c r="EJ464" s="138"/>
      <c r="EK464" s="140"/>
      <c r="EL464" s="127"/>
      <c r="EM464" s="118">
        <v>30</v>
      </c>
      <c r="EN464" s="17">
        <v>5</v>
      </c>
      <c r="EO464" s="141"/>
      <c r="EP464" s="17">
        <v>25</v>
      </c>
      <c r="EQ464" s="140"/>
      <c r="ER464" s="141"/>
      <c r="ES464" s="138"/>
      <c r="ET464" s="138"/>
      <c r="EU464" s="138"/>
      <c r="EV464" s="138"/>
      <c r="EW464" s="138"/>
      <c r="EX464" s="138"/>
      <c r="EY464" s="138"/>
      <c r="EZ464" s="141"/>
      <c r="FA464" s="138"/>
      <c r="FB464" s="140"/>
      <c r="FC464" s="138"/>
      <c r="FD464" s="138"/>
      <c r="FE464" s="138"/>
      <c r="FF464" s="138"/>
      <c r="FG464" s="138"/>
      <c r="FH464" s="138"/>
      <c r="FI464" s="141"/>
      <c r="FJ464" s="138"/>
      <c r="FK464" s="140"/>
      <c r="FL464" s="138"/>
      <c r="FM464" s="138"/>
      <c r="FN464" s="138"/>
      <c r="FO464" s="138"/>
      <c r="FP464" s="138"/>
      <c r="FQ464" s="138"/>
      <c r="FR464" s="138"/>
      <c r="FS464" s="138"/>
      <c r="FT464" s="138"/>
      <c r="FU464" s="138"/>
      <c r="FV464" s="138"/>
      <c r="FW464" s="138"/>
      <c r="FX464" s="138"/>
      <c r="FY464" s="138"/>
      <c r="FZ464" s="141"/>
      <c r="GA464" s="138"/>
      <c r="GB464" s="137"/>
      <c r="GC464" s="138"/>
      <c r="GD464" s="138"/>
      <c r="GE464" s="138"/>
      <c r="GF464" s="138"/>
      <c r="GG464" s="138"/>
      <c r="GH464" s="141"/>
      <c r="GI464" s="137"/>
      <c r="GJ464" s="138"/>
      <c r="GK464" s="138"/>
      <c r="GL464" s="138"/>
      <c r="GM464" s="138"/>
      <c r="GN464" s="141"/>
      <c r="GO464" s="137"/>
      <c r="GP464" s="138"/>
      <c r="GQ464" s="138"/>
      <c r="GR464" s="138"/>
      <c r="GS464" s="138"/>
      <c r="GT464" s="138"/>
      <c r="GU464" s="141"/>
      <c r="GV464" s="137"/>
      <c r="GW464" s="124"/>
      <c r="GX464" s="124"/>
      <c r="GY464" s="141"/>
      <c r="GZ464" s="140"/>
      <c r="HA464" s="141"/>
      <c r="HB464" s="138"/>
      <c r="HC464" s="140"/>
      <c r="HD464" s="138"/>
      <c r="HE464" s="138"/>
      <c r="HF464" s="138"/>
      <c r="HG464" s="138"/>
      <c r="HH464" s="138"/>
      <c r="HI464" s="138"/>
      <c r="HJ464" s="138"/>
      <c r="HK464" s="138"/>
      <c r="HL464" s="138"/>
      <c r="HM464" s="138"/>
      <c r="HN464" s="138"/>
      <c r="HO464" s="138"/>
      <c r="HP464" s="138"/>
      <c r="HQ464" s="138"/>
      <c r="HR464" s="138"/>
      <c r="HS464" s="141"/>
      <c r="HT464" s="17" t="s">
        <v>1209</v>
      </c>
      <c r="HU464" s="138"/>
      <c r="HV464" s="138"/>
      <c r="HW464" s="138"/>
      <c r="HX464" s="138"/>
      <c r="HY464" s="138"/>
      <c r="HZ464" s="138"/>
      <c r="IA464" s="138"/>
      <c r="IB464" s="138"/>
      <c r="IC464" s="138"/>
      <c r="ID464" s="138"/>
      <c r="IE464" s="138"/>
      <c r="IF464" s="138"/>
      <c r="IG464" s="138"/>
      <c r="IH464" s="138"/>
      <c r="II464" s="138"/>
      <c r="IJ464" s="138"/>
      <c r="IK464" s="138"/>
    </row>
    <row r="465" spans="1:245">
      <c r="A465" s="118">
        <v>459</v>
      </c>
      <c r="B465" s="17" t="s">
        <v>689</v>
      </c>
      <c r="C465" s="17">
        <v>0</v>
      </c>
      <c r="D465" s="139" t="s">
        <v>663</v>
      </c>
      <c r="E465" s="124" t="s">
        <v>1737</v>
      </c>
      <c r="F465" s="17" t="s">
        <v>2499</v>
      </c>
      <c r="G465" s="17" t="s">
        <v>79</v>
      </c>
      <c r="H465" s="119">
        <v>-17.689986999999999</v>
      </c>
      <c r="I465" s="120">
        <v>-63.155172999999998</v>
      </c>
      <c r="J465" s="17" t="s">
        <v>303</v>
      </c>
      <c r="K465" s="17" t="s">
        <v>176</v>
      </c>
      <c r="L465" s="17" t="s">
        <v>304</v>
      </c>
      <c r="M465" s="121" t="s">
        <v>177</v>
      </c>
      <c r="N465" s="122">
        <v>72</v>
      </c>
      <c r="O465" s="123" t="s">
        <v>245</v>
      </c>
      <c r="P465" s="17" t="s">
        <v>196</v>
      </c>
      <c r="Q465" s="121" t="s">
        <v>179</v>
      </c>
      <c r="R465" s="124">
        <v>3</v>
      </c>
      <c r="S465" s="124">
        <v>3</v>
      </c>
      <c r="T465" s="124">
        <v>0</v>
      </c>
      <c r="U465" s="124">
        <v>3</v>
      </c>
      <c r="V465" s="124">
        <v>3</v>
      </c>
      <c r="W465" s="124">
        <v>3</v>
      </c>
      <c r="X465" s="124">
        <v>0</v>
      </c>
      <c r="Y465" s="125">
        <v>0</v>
      </c>
      <c r="Z465" s="17">
        <v>15</v>
      </c>
      <c r="AA465" s="142"/>
      <c r="AB465" s="127" t="s">
        <v>3117</v>
      </c>
      <c r="AC465" s="227" t="s">
        <v>212</v>
      </c>
      <c r="AD465" s="227">
        <v>3</v>
      </c>
      <c r="AE465" s="227" t="s">
        <v>181</v>
      </c>
      <c r="AF465" s="227">
        <v>1</v>
      </c>
      <c r="AG465" s="227" t="s">
        <v>193</v>
      </c>
      <c r="AH465" s="227" t="s">
        <v>232</v>
      </c>
      <c r="AI465" s="227">
        <v>3</v>
      </c>
      <c r="AJ465" s="227" t="s">
        <v>184</v>
      </c>
      <c r="AK465" s="227">
        <v>1</v>
      </c>
      <c r="AL465" s="227" t="s">
        <v>236</v>
      </c>
      <c r="AM465" s="227" t="s">
        <v>185</v>
      </c>
      <c r="AN465" s="227">
        <v>3</v>
      </c>
      <c r="AO465" s="227" t="s">
        <v>241</v>
      </c>
      <c r="AP465" s="227">
        <v>1</v>
      </c>
      <c r="AQ465" s="227" t="s">
        <v>236</v>
      </c>
      <c r="AR465" s="227" t="s">
        <v>198</v>
      </c>
      <c r="AS465" s="227">
        <v>3</v>
      </c>
      <c r="AT465" s="227" t="s">
        <v>199</v>
      </c>
      <c r="AU465" s="227">
        <v>1</v>
      </c>
      <c r="AV465" s="227" t="s">
        <v>236</v>
      </c>
      <c r="AW465" s="227" t="s">
        <v>2032</v>
      </c>
      <c r="AX465" s="227">
        <v>3</v>
      </c>
      <c r="AY465" s="227" t="s">
        <v>200</v>
      </c>
      <c r="AZ465" s="227">
        <v>0</v>
      </c>
      <c r="BA465" s="227" t="s">
        <v>236</v>
      </c>
      <c r="BB465" s="227" t="s">
        <v>77</v>
      </c>
      <c r="BC465" s="227">
        <v>0</v>
      </c>
      <c r="BD465" s="227" t="s">
        <v>77</v>
      </c>
      <c r="BE465" s="227">
        <v>0</v>
      </c>
      <c r="BF465" s="227" t="s">
        <v>77</v>
      </c>
      <c r="BG465" s="227">
        <v>0</v>
      </c>
      <c r="BH465" s="227">
        <v>0</v>
      </c>
      <c r="BI465" s="227">
        <v>0</v>
      </c>
      <c r="BJ465" s="227">
        <v>0</v>
      </c>
      <c r="BK465" s="227">
        <v>0</v>
      </c>
      <c r="BL465" s="17">
        <v>15</v>
      </c>
      <c r="BM465" s="142"/>
      <c r="BN465" s="142"/>
      <c r="BO465" s="142"/>
      <c r="BP465" s="143">
        <v>2024</v>
      </c>
      <c r="BQ465" s="126" t="s">
        <v>171</v>
      </c>
      <c r="BR465" s="138"/>
      <c r="BS465" s="138"/>
      <c r="BT465" s="221" t="s">
        <v>2818</v>
      </c>
      <c r="BU465" s="118">
        <v>3</v>
      </c>
      <c r="BV465" s="17">
        <v>0</v>
      </c>
      <c r="BW465" s="17">
        <v>0</v>
      </c>
      <c r="BX465" s="17">
        <v>0</v>
      </c>
      <c r="BY465" s="17">
        <v>0</v>
      </c>
      <c r="BZ465" s="17">
        <v>3</v>
      </c>
      <c r="CA465" s="17"/>
      <c r="CB465" s="17">
        <v>6</v>
      </c>
      <c r="CC465" s="121">
        <v>15</v>
      </c>
      <c r="CD465" s="17"/>
      <c r="CE465" s="118">
        <v>0</v>
      </c>
      <c r="CF465" s="17">
        <v>0</v>
      </c>
      <c r="CG465" s="17">
        <v>0</v>
      </c>
      <c r="CH465" s="17">
        <v>0</v>
      </c>
      <c r="CI465" s="17">
        <v>0</v>
      </c>
      <c r="CJ465" s="17">
        <v>0</v>
      </c>
      <c r="CK465" s="17">
        <v>0</v>
      </c>
      <c r="CL465" s="121">
        <v>0</v>
      </c>
      <c r="CM465" s="17" t="s">
        <v>1123</v>
      </c>
      <c r="CN465" s="17" t="s">
        <v>1124</v>
      </c>
      <c r="CO465" s="17" t="s">
        <v>1125</v>
      </c>
      <c r="CP465" s="17">
        <v>26</v>
      </c>
      <c r="CQ465" s="118">
        <v>1</v>
      </c>
      <c r="CR465" s="17">
        <v>2</v>
      </c>
      <c r="CS465" s="124" t="s">
        <v>676</v>
      </c>
      <c r="CT465" s="138" t="s">
        <v>677</v>
      </c>
      <c r="CU465" s="138"/>
      <c r="CV465" s="138"/>
      <c r="CW465" s="138"/>
      <c r="CX465" s="138"/>
      <c r="CY465" s="141"/>
      <c r="CZ465" s="140"/>
      <c r="DA465" s="138"/>
      <c r="DB465" s="138"/>
      <c r="DC465" s="141"/>
      <c r="DD465" s="142"/>
      <c r="DE465" s="138"/>
      <c r="DF465" s="137"/>
      <c r="DG465" s="17" t="s">
        <v>1127</v>
      </c>
      <c r="DH465" s="138"/>
      <c r="DI465" s="126" t="s">
        <v>2682</v>
      </c>
      <c r="DJ465" s="118">
        <v>9</v>
      </c>
      <c r="DK465" s="118" t="s">
        <v>1332</v>
      </c>
      <c r="DL465" s="141"/>
      <c r="DM465" s="17" t="s">
        <v>130</v>
      </c>
      <c r="DN465" s="139"/>
      <c r="DO465" s="138"/>
      <c r="DP465" s="138"/>
      <c r="DQ465" s="141"/>
      <c r="DR465" s="138"/>
      <c r="DS465" s="138"/>
      <c r="DT465" s="138"/>
      <c r="DU465" s="138"/>
      <c r="DV465" s="138"/>
      <c r="DW465" s="138"/>
      <c r="DX465" s="138"/>
      <c r="DY465" s="140"/>
      <c r="DZ465" s="138"/>
      <c r="EA465" s="138"/>
      <c r="EB465" s="138"/>
      <c r="EC465" s="138"/>
      <c r="ED465" s="141"/>
      <c r="EE465" s="138"/>
      <c r="EF465" s="138"/>
      <c r="EG465" s="138"/>
      <c r="EH465" s="138"/>
      <c r="EI465" s="138"/>
      <c r="EJ465" s="138"/>
      <c r="EK465" s="140"/>
      <c r="EL465" s="127"/>
      <c r="EM465" s="118">
        <v>100</v>
      </c>
      <c r="EN465" s="17">
        <v>6</v>
      </c>
      <c r="EO465" s="141"/>
      <c r="EP465" s="17">
        <v>95</v>
      </c>
      <c r="EQ465" s="140"/>
      <c r="ER465" s="141"/>
      <c r="ES465" s="138"/>
      <c r="ET465" s="138"/>
      <c r="EU465" s="138"/>
      <c r="EV465" s="138"/>
      <c r="EW465" s="138"/>
      <c r="EX465" s="138"/>
      <c r="EY465" s="138"/>
      <c r="EZ465" s="141"/>
      <c r="FA465" s="138"/>
      <c r="FB465" s="140"/>
      <c r="FC465" s="138"/>
      <c r="FD465" s="138"/>
      <c r="FE465" s="138"/>
      <c r="FF465" s="138"/>
      <c r="FG465" s="138"/>
      <c r="FH465" s="138"/>
      <c r="FI465" s="141"/>
      <c r="FJ465" s="138"/>
      <c r="FK465" s="140"/>
      <c r="FL465" s="138"/>
      <c r="FM465" s="138"/>
      <c r="FN465" s="138"/>
      <c r="FO465" s="138"/>
      <c r="FP465" s="138"/>
      <c r="FQ465" s="138"/>
      <c r="FR465" s="138"/>
      <c r="FS465" s="138"/>
      <c r="FT465" s="138"/>
      <c r="FU465" s="138"/>
      <c r="FV465" s="138"/>
      <c r="FW465" s="138"/>
      <c r="FX465" s="138"/>
      <c r="FY465" s="138"/>
      <c r="FZ465" s="141"/>
      <c r="GA465" s="138"/>
      <c r="GB465" s="137"/>
      <c r="GC465" s="138"/>
      <c r="GD465" s="138"/>
      <c r="GE465" s="138"/>
      <c r="GF465" s="138"/>
      <c r="GG465" s="138"/>
      <c r="GH465" s="141"/>
      <c r="GI465" s="137"/>
      <c r="GJ465" s="138"/>
      <c r="GK465" s="138"/>
      <c r="GL465" s="138"/>
      <c r="GM465" s="138"/>
      <c r="GN465" s="141"/>
      <c r="GO465" s="137"/>
      <c r="GP465" s="138"/>
      <c r="GQ465" s="138"/>
      <c r="GR465" s="138"/>
      <c r="GS465" s="138"/>
      <c r="GT465" s="138"/>
      <c r="GU465" s="141"/>
      <c r="GV465" s="137"/>
      <c r="GW465" s="124"/>
      <c r="GX465" s="124"/>
      <c r="GY465" s="141"/>
      <c r="GZ465" s="140"/>
      <c r="HA465" s="141"/>
      <c r="HB465" s="138"/>
      <c r="HC465" s="140"/>
      <c r="HD465" s="138"/>
      <c r="HE465" s="138"/>
      <c r="HF465" s="138"/>
      <c r="HG465" s="138"/>
      <c r="HH465" s="138"/>
      <c r="HI465" s="138"/>
      <c r="HJ465" s="138"/>
      <c r="HK465" s="138"/>
      <c r="HL465" s="138"/>
      <c r="HM465" s="138"/>
      <c r="HN465" s="138"/>
      <c r="HO465" s="138"/>
      <c r="HP465" s="138"/>
      <c r="HQ465" s="138"/>
      <c r="HR465" s="138"/>
      <c r="HS465" s="141"/>
      <c r="HT465" s="17" t="s">
        <v>1332</v>
      </c>
      <c r="HU465" s="138"/>
      <c r="HV465" s="138"/>
      <c r="HW465" s="138"/>
      <c r="HX465" s="138"/>
      <c r="HY465" s="138"/>
      <c r="HZ465" s="138"/>
      <c r="IA465" s="138"/>
      <c r="IB465" s="138"/>
      <c r="IC465" s="138"/>
      <c r="ID465" s="138"/>
      <c r="IE465" s="138"/>
      <c r="IF465" s="138"/>
      <c r="IG465" s="138"/>
      <c r="IH465" s="138"/>
      <c r="II465" s="138"/>
      <c r="IJ465" s="138"/>
      <c r="IK465" s="138"/>
    </row>
    <row r="466" spans="1:245">
      <c r="A466" s="118">
        <v>460</v>
      </c>
      <c r="B466" s="17" t="s">
        <v>319</v>
      </c>
      <c r="C466" s="17" t="s">
        <v>2037</v>
      </c>
      <c r="D466" s="139" t="s">
        <v>663</v>
      </c>
      <c r="E466" s="124" t="s">
        <v>559</v>
      </c>
      <c r="F466" s="17" t="s">
        <v>2500</v>
      </c>
      <c r="G466" s="17" t="s">
        <v>79</v>
      </c>
      <c r="H466" s="119">
        <v>-17.814667</v>
      </c>
      <c r="I466" s="120">
        <v>-63.183332999999998</v>
      </c>
      <c r="J466" s="17" t="s">
        <v>303</v>
      </c>
      <c r="K466" s="17" t="s">
        <v>176</v>
      </c>
      <c r="L466" s="17" t="s">
        <v>304</v>
      </c>
      <c r="M466" s="121" t="s">
        <v>177</v>
      </c>
      <c r="N466" s="122">
        <v>12</v>
      </c>
      <c r="O466" s="123" t="s">
        <v>245</v>
      </c>
      <c r="P466" s="17" t="s">
        <v>213</v>
      </c>
      <c r="Q466" s="121" t="s">
        <v>179</v>
      </c>
      <c r="R466" s="124">
        <v>3</v>
      </c>
      <c r="S466" s="124">
        <v>3</v>
      </c>
      <c r="T466" s="124">
        <v>0</v>
      </c>
      <c r="U466" s="124">
        <v>0</v>
      </c>
      <c r="V466" s="124">
        <v>3</v>
      </c>
      <c r="W466" s="124">
        <v>2</v>
      </c>
      <c r="X466" s="124">
        <v>2</v>
      </c>
      <c r="Y466" s="125">
        <v>1</v>
      </c>
      <c r="Z466" s="17">
        <v>14</v>
      </c>
      <c r="AA466" s="142"/>
      <c r="AB466" s="127" t="s">
        <v>309</v>
      </c>
      <c r="AC466" s="227" t="s">
        <v>223</v>
      </c>
      <c r="AD466" s="227">
        <v>3</v>
      </c>
      <c r="AE466" s="227" t="s">
        <v>254</v>
      </c>
      <c r="AF466" s="227">
        <v>1</v>
      </c>
      <c r="AG466" s="227" t="s">
        <v>211</v>
      </c>
      <c r="AH466" s="227" t="s">
        <v>222</v>
      </c>
      <c r="AI466" s="227">
        <v>3</v>
      </c>
      <c r="AJ466" s="227" t="s">
        <v>184</v>
      </c>
      <c r="AK466" s="227">
        <v>1</v>
      </c>
      <c r="AL466" s="227" t="s">
        <v>195</v>
      </c>
      <c r="AM466" s="227" t="s">
        <v>77</v>
      </c>
      <c r="AN466" s="227">
        <v>0</v>
      </c>
      <c r="AO466" s="227" t="s">
        <v>77</v>
      </c>
      <c r="AP466" s="227">
        <v>0</v>
      </c>
      <c r="AQ466" s="227" t="s">
        <v>77</v>
      </c>
      <c r="AR466" s="227" t="s">
        <v>198</v>
      </c>
      <c r="AS466" s="227">
        <v>3</v>
      </c>
      <c r="AT466" s="227" t="s">
        <v>255</v>
      </c>
      <c r="AU466" s="227">
        <v>0</v>
      </c>
      <c r="AV466" s="227" t="s">
        <v>236</v>
      </c>
      <c r="AW466" s="227" t="s">
        <v>865</v>
      </c>
      <c r="AX466" s="227">
        <v>2</v>
      </c>
      <c r="AY466" s="227" t="s">
        <v>255</v>
      </c>
      <c r="AZ466" s="227">
        <v>0</v>
      </c>
      <c r="BA466" s="227" t="s">
        <v>236</v>
      </c>
      <c r="BB466" s="227" t="s">
        <v>258</v>
      </c>
      <c r="BC466" s="227">
        <v>2</v>
      </c>
      <c r="BD466" s="227" t="s">
        <v>255</v>
      </c>
      <c r="BE466" s="227">
        <v>0</v>
      </c>
      <c r="BF466" s="227" t="s">
        <v>189</v>
      </c>
      <c r="BG466" s="227" t="s">
        <v>708</v>
      </c>
      <c r="BH466" s="227">
        <v>1</v>
      </c>
      <c r="BI466" s="227" t="s">
        <v>255</v>
      </c>
      <c r="BJ466" s="227">
        <v>0</v>
      </c>
      <c r="BK466" s="227" t="s">
        <v>236</v>
      </c>
      <c r="BL466" s="17">
        <v>14</v>
      </c>
      <c r="BM466" s="142"/>
      <c r="BN466" s="142"/>
      <c r="BO466" s="142"/>
      <c r="BP466" s="143">
        <v>2024</v>
      </c>
      <c r="BQ466" s="126" t="s">
        <v>171</v>
      </c>
      <c r="BR466" s="138"/>
      <c r="BS466" s="138"/>
      <c r="BT466" s="221" t="s">
        <v>2824</v>
      </c>
      <c r="BU466" s="118">
        <v>3</v>
      </c>
      <c r="BV466" s="17">
        <v>0</v>
      </c>
      <c r="BW466" s="17">
        <v>0</v>
      </c>
      <c r="BX466" s="17">
        <v>0</v>
      </c>
      <c r="BY466" s="17">
        <v>0</v>
      </c>
      <c r="BZ466" s="17">
        <v>2</v>
      </c>
      <c r="CA466" s="17"/>
      <c r="CB466" s="17">
        <v>5</v>
      </c>
      <c r="CC466" s="121">
        <v>14</v>
      </c>
      <c r="CD466" s="17"/>
      <c r="CE466" s="118">
        <v>0</v>
      </c>
      <c r="CF466" s="17">
        <v>0</v>
      </c>
      <c r="CG466" s="17">
        <v>0</v>
      </c>
      <c r="CH466" s="17">
        <v>0</v>
      </c>
      <c r="CI466" s="17">
        <v>0</v>
      </c>
      <c r="CJ466" s="17">
        <v>1</v>
      </c>
      <c r="CK466" s="17">
        <v>0</v>
      </c>
      <c r="CL466" s="121">
        <v>1</v>
      </c>
      <c r="CM466" s="17" t="s">
        <v>1385</v>
      </c>
      <c r="CN466" s="17" t="s">
        <v>1124</v>
      </c>
      <c r="CO466" s="17" t="s">
        <v>1125</v>
      </c>
      <c r="CP466" s="17">
        <v>16</v>
      </c>
      <c r="CQ466" s="118">
        <v>0</v>
      </c>
      <c r="CR466" s="17">
        <v>2</v>
      </c>
      <c r="CS466" s="124"/>
      <c r="CT466" s="138" t="s">
        <v>677</v>
      </c>
      <c r="CU466" s="138"/>
      <c r="CV466" s="138"/>
      <c r="CW466" s="138"/>
      <c r="CX466" s="138"/>
      <c r="CY466" s="141"/>
      <c r="CZ466" s="140"/>
      <c r="DA466" s="138"/>
      <c r="DB466" s="138"/>
      <c r="DC466" s="141"/>
      <c r="DD466" s="142"/>
      <c r="DE466" s="138"/>
      <c r="DF466" s="137"/>
      <c r="DG466" s="17" t="s">
        <v>1180</v>
      </c>
      <c r="DH466" s="138"/>
      <c r="DI466" s="126" t="s">
        <v>2633</v>
      </c>
      <c r="DJ466" s="118">
        <v>16</v>
      </c>
      <c r="DK466" s="118" t="s">
        <v>1497</v>
      </c>
      <c r="DL466" s="141"/>
      <c r="DM466" s="17" t="s">
        <v>1299</v>
      </c>
      <c r="DN466" s="139"/>
      <c r="DO466" s="138"/>
      <c r="DP466" s="138"/>
      <c r="DQ466" s="141"/>
      <c r="DR466" s="138"/>
      <c r="DS466" s="138"/>
      <c r="DT466" s="138"/>
      <c r="DU466" s="138"/>
      <c r="DV466" s="138"/>
      <c r="DW466" s="138"/>
      <c r="DX466" s="138"/>
      <c r="DY466" s="140"/>
      <c r="DZ466" s="138"/>
      <c r="EA466" s="138"/>
      <c r="EB466" s="138"/>
      <c r="EC466" s="138"/>
      <c r="ED466" s="141"/>
      <c r="EE466" s="138"/>
      <c r="EF466" s="138"/>
      <c r="EG466" s="138"/>
      <c r="EH466" s="138"/>
      <c r="EI466" s="138"/>
      <c r="EJ466" s="138"/>
      <c r="EK466" s="140"/>
      <c r="EL466" s="127"/>
      <c r="EM466" s="118">
        <v>30</v>
      </c>
      <c r="EN466" s="17">
        <v>5</v>
      </c>
      <c r="EO466" s="141"/>
      <c r="EP466" s="17">
        <v>27</v>
      </c>
      <c r="EQ466" s="140"/>
      <c r="ER466" s="141"/>
      <c r="ES466" s="138"/>
      <c r="ET466" s="138"/>
      <c r="EU466" s="138"/>
      <c r="EV466" s="138"/>
      <c r="EW466" s="138"/>
      <c r="EX466" s="138"/>
      <c r="EY466" s="138"/>
      <c r="EZ466" s="141"/>
      <c r="FA466" s="138"/>
      <c r="FB466" s="140"/>
      <c r="FC466" s="138"/>
      <c r="FD466" s="138"/>
      <c r="FE466" s="138"/>
      <c r="FF466" s="138"/>
      <c r="FG466" s="138"/>
      <c r="FH466" s="138"/>
      <c r="FI466" s="141"/>
      <c r="FJ466" s="138"/>
      <c r="FK466" s="140"/>
      <c r="FL466" s="138"/>
      <c r="FM466" s="138"/>
      <c r="FN466" s="138"/>
      <c r="FO466" s="138"/>
      <c r="FP466" s="138"/>
      <c r="FQ466" s="138"/>
      <c r="FR466" s="138"/>
      <c r="FS466" s="138"/>
      <c r="FT466" s="138"/>
      <c r="FU466" s="138"/>
      <c r="FV466" s="138"/>
      <c r="FW466" s="138"/>
      <c r="FX466" s="138"/>
      <c r="FY466" s="138"/>
      <c r="FZ466" s="141"/>
      <c r="GA466" s="138"/>
      <c r="GB466" s="137"/>
      <c r="GC466" s="138"/>
      <c r="GD466" s="138"/>
      <c r="GE466" s="138"/>
      <c r="GF466" s="138"/>
      <c r="GG466" s="138"/>
      <c r="GH466" s="141"/>
      <c r="GI466" s="137"/>
      <c r="GJ466" s="138"/>
      <c r="GK466" s="138"/>
      <c r="GL466" s="138"/>
      <c r="GM466" s="138"/>
      <c r="GN466" s="141"/>
      <c r="GO466" s="137"/>
      <c r="GP466" s="138"/>
      <c r="GQ466" s="138"/>
      <c r="GR466" s="138"/>
      <c r="GS466" s="138"/>
      <c r="GT466" s="138"/>
      <c r="GU466" s="141"/>
      <c r="GV466" s="137"/>
      <c r="GW466" s="124"/>
      <c r="GX466" s="124"/>
      <c r="GY466" s="141"/>
      <c r="GZ466" s="140"/>
      <c r="HA466" s="141"/>
      <c r="HB466" s="138"/>
      <c r="HC466" s="140"/>
      <c r="HD466" s="138"/>
      <c r="HE466" s="138"/>
      <c r="HF466" s="138"/>
      <c r="HG466" s="138"/>
      <c r="HH466" s="138"/>
      <c r="HI466" s="138"/>
      <c r="HJ466" s="138"/>
      <c r="HK466" s="138"/>
      <c r="HL466" s="138"/>
      <c r="HM466" s="138"/>
      <c r="HN466" s="138"/>
      <c r="HO466" s="138"/>
      <c r="HP466" s="138"/>
      <c r="HQ466" s="138"/>
      <c r="HR466" s="138"/>
      <c r="HS466" s="141"/>
      <c r="HT466" s="17" t="s">
        <v>1498</v>
      </c>
      <c r="HU466" s="138"/>
      <c r="HV466" s="138"/>
      <c r="HW466" s="138"/>
      <c r="HX466" s="138"/>
      <c r="HY466" s="138"/>
      <c r="HZ466" s="138"/>
      <c r="IA466" s="138"/>
      <c r="IB466" s="138"/>
      <c r="IC466" s="138"/>
      <c r="ID466" s="138"/>
      <c r="IE466" s="138"/>
      <c r="IF466" s="138"/>
      <c r="IG466" s="138"/>
      <c r="IH466" s="138"/>
      <c r="II466" s="138"/>
      <c r="IJ466" s="138"/>
      <c r="IK466" s="138"/>
    </row>
    <row r="467" spans="1:245">
      <c r="A467" s="118">
        <v>461</v>
      </c>
      <c r="B467" s="17" t="s">
        <v>2501</v>
      </c>
      <c r="C467" s="17">
        <v>0</v>
      </c>
      <c r="D467" s="139" t="s">
        <v>663</v>
      </c>
      <c r="E467" s="124" t="s">
        <v>1885</v>
      </c>
      <c r="F467" s="17" t="s">
        <v>2502</v>
      </c>
      <c r="G467" s="17" t="s">
        <v>79</v>
      </c>
      <c r="H467" s="119">
        <v>-16.380894999999999</v>
      </c>
      <c r="I467" s="120">
        <v>-60.957611</v>
      </c>
      <c r="J467" s="17" t="s">
        <v>310</v>
      </c>
      <c r="K467" s="17" t="s">
        <v>2205</v>
      </c>
      <c r="L467" s="17" t="s">
        <v>2206</v>
      </c>
      <c r="M467" s="121" t="s">
        <v>177</v>
      </c>
      <c r="N467" s="122">
        <v>40</v>
      </c>
      <c r="O467" s="123" t="s">
        <v>78</v>
      </c>
      <c r="P467" s="17" t="s">
        <v>196</v>
      </c>
      <c r="Q467" s="121" t="s">
        <v>179</v>
      </c>
      <c r="R467" s="124">
        <v>3</v>
      </c>
      <c r="S467" s="124">
        <v>3</v>
      </c>
      <c r="T467" s="124">
        <v>0</v>
      </c>
      <c r="U467" s="124">
        <v>0</v>
      </c>
      <c r="V467" s="124">
        <v>3</v>
      </c>
      <c r="W467" s="124">
        <v>3</v>
      </c>
      <c r="X467" s="124">
        <v>3</v>
      </c>
      <c r="Y467" s="125">
        <v>0</v>
      </c>
      <c r="Z467" s="17">
        <v>15</v>
      </c>
      <c r="AA467" s="142"/>
      <c r="AB467" s="127" t="s">
        <v>309</v>
      </c>
      <c r="AC467" s="227" t="s">
        <v>212</v>
      </c>
      <c r="AD467" s="227">
        <v>3</v>
      </c>
      <c r="AE467" s="227" t="s">
        <v>254</v>
      </c>
      <c r="AF467" s="227">
        <v>1</v>
      </c>
      <c r="AG467" s="227" t="s">
        <v>195</v>
      </c>
      <c r="AH467" s="227" t="s">
        <v>232</v>
      </c>
      <c r="AI467" s="227">
        <v>3</v>
      </c>
      <c r="AJ467" s="227" t="s">
        <v>184</v>
      </c>
      <c r="AK467" s="227">
        <v>1</v>
      </c>
      <c r="AL467" s="227" t="s">
        <v>195</v>
      </c>
      <c r="AM467" s="227" t="s">
        <v>77</v>
      </c>
      <c r="AN467" s="227">
        <v>0</v>
      </c>
      <c r="AO467" s="227" t="s">
        <v>77</v>
      </c>
      <c r="AP467" s="227">
        <v>0</v>
      </c>
      <c r="AQ467" s="227" t="s">
        <v>77</v>
      </c>
      <c r="AR467" s="227" t="s">
        <v>198</v>
      </c>
      <c r="AS467" s="227">
        <v>3</v>
      </c>
      <c r="AT467" s="227" t="s">
        <v>255</v>
      </c>
      <c r="AU467" s="227">
        <v>0</v>
      </c>
      <c r="AV467" s="227" t="s">
        <v>195</v>
      </c>
      <c r="AW467" s="227" t="s">
        <v>589</v>
      </c>
      <c r="AX467" s="227">
        <v>3</v>
      </c>
      <c r="AY467" s="227" t="s">
        <v>255</v>
      </c>
      <c r="AZ467" s="227">
        <v>0</v>
      </c>
      <c r="BA467" s="227" t="s">
        <v>195</v>
      </c>
      <c r="BB467" s="227" t="s">
        <v>930</v>
      </c>
      <c r="BC467" s="227">
        <v>3</v>
      </c>
      <c r="BD467" s="227" t="s">
        <v>255</v>
      </c>
      <c r="BE467" s="227">
        <v>0</v>
      </c>
      <c r="BF467" s="227" t="s">
        <v>189</v>
      </c>
      <c r="BG467" s="227">
        <v>0</v>
      </c>
      <c r="BH467" s="227">
        <v>0</v>
      </c>
      <c r="BI467" s="227">
        <v>0</v>
      </c>
      <c r="BJ467" s="227">
        <v>0</v>
      </c>
      <c r="BK467" s="227">
        <v>0</v>
      </c>
      <c r="BL467" s="17">
        <v>15</v>
      </c>
      <c r="BM467" s="142"/>
      <c r="BN467" s="142"/>
      <c r="BO467" s="142"/>
      <c r="BP467" s="143">
        <v>2024</v>
      </c>
      <c r="BQ467" s="126" t="s">
        <v>171</v>
      </c>
      <c r="BR467" s="138"/>
      <c r="BS467" s="138"/>
      <c r="BT467" s="221" t="s">
        <v>2818</v>
      </c>
      <c r="BU467" s="118">
        <v>3</v>
      </c>
      <c r="BV467" s="17">
        <v>0</v>
      </c>
      <c r="BW467" s="17">
        <v>0</v>
      </c>
      <c r="BX467" s="17">
        <v>0</v>
      </c>
      <c r="BY467" s="17">
        <v>0</v>
      </c>
      <c r="BZ467" s="17">
        <v>3</v>
      </c>
      <c r="CA467" s="17"/>
      <c r="CB467" s="17">
        <v>6</v>
      </c>
      <c r="CC467" s="121">
        <v>15</v>
      </c>
      <c r="CD467" s="17"/>
      <c r="CE467" s="118">
        <v>0</v>
      </c>
      <c r="CF467" s="17">
        <v>0</v>
      </c>
      <c r="CG467" s="17">
        <v>0</v>
      </c>
      <c r="CH467" s="17">
        <v>0</v>
      </c>
      <c r="CI467" s="17">
        <v>0</v>
      </c>
      <c r="CJ467" s="17">
        <v>0</v>
      </c>
      <c r="CK467" s="17">
        <v>0</v>
      </c>
      <c r="CL467" s="121">
        <v>0</v>
      </c>
      <c r="CM467" s="17" t="s">
        <v>1123</v>
      </c>
      <c r="CN467" s="17" t="s">
        <v>1124</v>
      </c>
      <c r="CO467" s="17" t="s">
        <v>1125</v>
      </c>
      <c r="CP467" s="17">
        <v>26</v>
      </c>
      <c r="CQ467" s="118">
        <v>0</v>
      </c>
      <c r="CR467" s="17">
        <v>2</v>
      </c>
      <c r="CS467" s="124"/>
      <c r="CT467" s="138" t="s">
        <v>677</v>
      </c>
      <c r="CU467" s="138"/>
      <c r="CV467" s="138"/>
      <c r="CW467" s="138"/>
      <c r="CX467" s="138"/>
      <c r="CY467" s="141"/>
      <c r="CZ467" s="140"/>
      <c r="DA467" s="138"/>
      <c r="DB467" s="138"/>
      <c r="DC467" s="141"/>
      <c r="DD467" s="142"/>
      <c r="DE467" s="138"/>
      <c r="DF467" s="137"/>
      <c r="DG467" s="17" t="s">
        <v>1127</v>
      </c>
      <c r="DH467" s="138"/>
      <c r="DI467" s="126" t="s">
        <v>2594</v>
      </c>
      <c r="DJ467" s="118">
        <v>11</v>
      </c>
      <c r="DK467" s="118" t="s">
        <v>1128</v>
      </c>
      <c r="DL467" s="141"/>
      <c r="DM467" s="17" t="s">
        <v>130</v>
      </c>
      <c r="DN467" s="139"/>
      <c r="DO467" s="138"/>
      <c r="DP467" s="138"/>
      <c r="DQ467" s="141"/>
      <c r="DR467" s="138"/>
      <c r="DS467" s="138"/>
      <c r="DT467" s="138"/>
      <c r="DU467" s="138"/>
      <c r="DV467" s="138"/>
      <c r="DW467" s="138"/>
      <c r="DX467" s="138"/>
      <c r="DY467" s="140"/>
      <c r="DZ467" s="138"/>
      <c r="EA467" s="138"/>
      <c r="EB467" s="138"/>
      <c r="EC467" s="138"/>
      <c r="ED467" s="141"/>
      <c r="EE467" s="138"/>
      <c r="EF467" s="138"/>
      <c r="EG467" s="138"/>
      <c r="EH467" s="138"/>
      <c r="EI467" s="138"/>
      <c r="EJ467" s="138"/>
      <c r="EK467" s="140"/>
      <c r="EL467" s="127"/>
      <c r="EM467" s="118">
        <v>70</v>
      </c>
      <c r="EN467" s="17">
        <v>6</v>
      </c>
      <c r="EO467" s="141"/>
      <c r="EP467" s="17">
        <v>59</v>
      </c>
      <c r="EQ467" s="140"/>
      <c r="ER467" s="141"/>
      <c r="ES467" s="138"/>
      <c r="ET467" s="138"/>
      <c r="EU467" s="138"/>
      <c r="EV467" s="138"/>
      <c r="EW467" s="138"/>
      <c r="EX467" s="138"/>
      <c r="EY467" s="138"/>
      <c r="EZ467" s="141"/>
      <c r="FA467" s="138"/>
      <c r="FB467" s="140"/>
      <c r="FC467" s="138"/>
      <c r="FD467" s="138"/>
      <c r="FE467" s="138"/>
      <c r="FF467" s="138"/>
      <c r="FG467" s="138"/>
      <c r="FH467" s="138"/>
      <c r="FI467" s="141"/>
      <c r="FJ467" s="138"/>
      <c r="FK467" s="140"/>
      <c r="FL467" s="138"/>
      <c r="FM467" s="138"/>
      <c r="FN467" s="138"/>
      <c r="FO467" s="138"/>
      <c r="FP467" s="138"/>
      <c r="FQ467" s="138"/>
      <c r="FR467" s="138"/>
      <c r="FS467" s="138"/>
      <c r="FT467" s="138"/>
      <c r="FU467" s="138"/>
      <c r="FV467" s="138"/>
      <c r="FW467" s="138"/>
      <c r="FX467" s="138"/>
      <c r="FY467" s="138"/>
      <c r="FZ467" s="141"/>
      <c r="GA467" s="138"/>
      <c r="GB467" s="137"/>
      <c r="GC467" s="138"/>
      <c r="GD467" s="138"/>
      <c r="GE467" s="138"/>
      <c r="GF467" s="138"/>
      <c r="GG467" s="138"/>
      <c r="GH467" s="141"/>
      <c r="GI467" s="137"/>
      <c r="GJ467" s="138"/>
      <c r="GK467" s="138"/>
      <c r="GL467" s="138"/>
      <c r="GM467" s="138"/>
      <c r="GN467" s="141"/>
      <c r="GO467" s="137"/>
      <c r="GP467" s="138"/>
      <c r="GQ467" s="138"/>
      <c r="GR467" s="138"/>
      <c r="GS467" s="138"/>
      <c r="GT467" s="138"/>
      <c r="GU467" s="141"/>
      <c r="GV467" s="137"/>
      <c r="GW467" s="124"/>
      <c r="GX467" s="124"/>
      <c r="GY467" s="141"/>
      <c r="GZ467" s="140"/>
      <c r="HA467" s="141"/>
      <c r="HB467" s="138"/>
      <c r="HC467" s="140"/>
      <c r="HD467" s="138"/>
      <c r="HE467" s="138"/>
      <c r="HF467" s="138"/>
      <c r="HG467" s="138"/>
      <c r="HH467" s="138"/>
      <c r="HI467" s="138"/>
      <c r="HJ467" s="138"/>
      <c r="HK467" s="138"/>
      <c r="HL467" s="138"/>
      <c r="HM467" s="138"/>
      <c r="HN467" s="138"/>
      <c r="HO467" s="138"/>
      <c r="HP467" s="138"/>
      <c r="HQ467" s="138"/>
      <c r="HR467" s="138"/>
      <c r="HS467" s="141"/>
      <c r="HT467" s="17" t="s">
        <v>1128</v>
      </c>
      <c r="HU467" s="138"/>
      <c r="HV467" s="138"/>
      <c r="HW467" s="138"/>
      <c r="HX467" s="138"/>
      <c r="HY467" s="138"/>
      <c r="HZ467" s="138"/>
      <c r="IA467" s="138"/>
      <c r="IB467" s="138"/>
      <c r="IC467" s="138"/>
      <c r="ID467" s="138"/>
      <c r="IE467" s="138"/>
      <c r="IF467" s="138"/>
      <c r="IG467" s="138"/>
      <c r="IH467" s="138"/>
      <c r="II467" s="138"/>
      <c r="IJ467" s="138"/>
      <c r="IK467" s="138"/>
    </row>
    <row r="468" spans="1:245">
      <c r="A468" s="118">
        <v>462</v>
      </c>
      <c r="B468" s="17" t="s">
        <v>689</v>
      </c>
      <c r="C468" s="17">
        <v>0</v>
      </c>
      <c r="D468" s="139" t="s">
        <v>663</v>
      </c>
      <c r="E468" s="124" t="s">
        <v>1711</v>
      </c>
      <c r="F468" s="17" t="s">
        <v>2503</v>
      </c>
      <c r="G468" s="17" t="s">
        <v>79</v>
      </c>
      <c r="H468" s="119">
        <v>-17.720936999999999</v>
      </c>
      <c r="I468" s="120">
        <v>-63.167566999999998</v>
      </c>
      <c r="J468" s="17" t="s">
        <v>303</v>
      </c>
      <c r="K468" s="17" t="s">
        <v>176</v>
      </c>
      <c r="L468" s="17" t="s">
        <v>304</v>
      </c>
      <c r="M468" s="121" t="s">
        <v>177</v>
      </c>
      <c r="N468" s="122">
        <v>25</v>
      </c>
      <c r="O468" s="123" t="s">
        <v>78</v>
      </c>
      <c r="P468" s="17" t="s">
        <v>178</v>
      </c>
      <c r="Q468" s="121" t="s">
        <v>178</v>
      </c>
      <c r="R468" s="124">
        <v>3</v>
      </c>
      <c r="S468" s="124">
        <v>3</v>
      </c>
      <c r="T468" s="124">
        <v>0</v>
      </c>
      <c r="U468" s="124">
        <v>0</v>
      </c>
      <c r="V468" s="124">
        <v>3</v>
      </c>
      <c r="W468" s="124">
        <v>3</v>
      </c>
      <c r="X468" s="124">
        <v>3</v>
      </c>
      <c r="Y468" s="125">
        <v>0</v>
      </c>
      <c r="Z468" s="17">
        <v>15</v>
      </c>
      <c r="AA468" s="142"/>
      <c r="AB468" s="127" t="s">
        <v>309</v>
      </c>
      <c r="AC468" s="227" t="s">
        <v>216</v>
      </c>
      <c r="AD468" s="227">
        <v>3</v>
      </c>
      <c r="AE468" s="227" t="s">
        <v>254</v>
      </c>
      <c r="AF468" s="227">
        <v>1</v>
      </c>
      <c r="AG468" s="227" t="s">
        <v>206</v>
      </c>
      <c r="AH468" s="227" t="s">
        <v>217</v>
      </c>
      <c r="AI468" s="227">
        <v>3</v>
      </c>
      <c r="AJ468" s="227" t="s">
        <v>184</v>
      </c>
      <c r="AK468" s="227">
        <v>1</v>
      </c>
      <c r="AL468" s="227" t="s">
        <v>206</v>
      </c>
      <c r="AM468" s="227" t="s">
        <v>77</v>
      </c>
      <c r="AN468" s="227">
        <v>0</v>
      </c>
      <c r="AO468" s="227" t="s">
        <v>77</v>
      </c>
      <c r="AP468" s="227">
        <v>0</v>
      </c>
      <c r="AQ468" s="227" t="s">
        <v>77</v>
      </c>
      <c r="AR468" s="227" t="s">
        <v>198</v>
      </c>
      <c r="AS468" s="227">
        <v>3</v>
      </c>
      <c r="AT468" s="227" t="s">
        <v>255</v>
      </c>
      <c r="AU468" s="227">
        <v>0</v>
      </c>
      <c r="AV468" s="227" t="s">
        <v>195</v>
      </c>
      <c r="AW468" s="227" t="s">
        <v>234</v>
      </c>
      <c r="AX468" s="227">
        <v>3</v>
      </c>
      <c r="AY468" s="227" t="s">
        <v>255</v>
      </c>
      <c r="AZ468" s="227">
        <v>0</v>
      </c>
      <c r="BA468" s="227" t="s">
        <v>195</v>
      </c>
      <c r="BB468" s="227" t="s">
        <v>930</v>
      </c>
      <c r="BC468" s="227">
        <v>3</v>
      </c>
      <c r="BD468" s="227" t="s">
        <v>255</v>
      </c>
      <c r="BE468" s="227">
        <v>0</v>
      </c>
      <c r="BF468" s="227" t="s">
        <v>195</v>
      </c>
      <c r="BG468" s="227">
        <v>0</v>
      </c>
      <c r="BH468" s="227">
        <v>0</v>
      </c>
      <c r="BI468" s="227">
        <v>0</v>
      </c>
      <c r="BJ468" s="227">
        <v>0</v>
      </c>
      <c r="BK468" s="227">
        <v>0</v>
      </c>
      <c r="BL468" s="17">
        <v>15</v>
      </c>
      <c r="BM468" s="142"/>
      <c r="BN468" s="142"/>
      <c r="BO468" s="142"/>
      <c r="BP468" s="143">
        <v>2024</v>
      </c>
      <c r="BQ468" s="126" t="s">
        <v>171</v>
      </c>
      <c r="BR468" s="138"/>
      <c r="BS468" s="138"/>
      <c r="BT468" s="221" t="s">
        <v>2799</v>
      </c>
      <c r="BU468" s="118">
        <v>3</v>
      </c>
      <c r="BV468" s="17">
        <v>0</v>
      </c>
      <c r="BW468" s="17">
        <v>2</v>
      </c>
      <c r="BX468" s="17">
        <v>0</v>
      </c>
      <c r="BY468" s="17">
        <v>0</v>
      </c>
      <c r="BZ468" s="17">
        <v>1</v>
      </c>
      <c r="CA468" s="17"/>
      <c r="CB468" s="17">
        <v>6</v>
      </c>
      <c r="CC468" s="121">
        <v>15</v>
      </c>
      <c r="CD468" s="17"/>
      <c r="CE468" s="118">
        <v>0</v>
      </c>
      <c r="CF468" s="17">
        <v>0</v>
      </c>
      <c r="CG468" s="17">
        <v>0</v>
      </c>
      <c r="CH468" s="17">
        <v>0</v>
      </c>
      <c r="CI468" s="17">
        <v>0</v>
      </c>
      <c r="CJ468" s="17">
        <v>2</v>
      </c>
      <c r="CK468" s="17">
        <v>0</v>
      </c>
      <c r="CL468" s="121">
        <v>2</v>
      </c>
      <c r="CM468" s="17" t="s">
        <v>1375</v>
      </c>
      <c r="CN468" s="17" t="s">
        <v>1124</v>
      </c>
      <c r="CO468" s="17" t="s">
        <v>1125</v>
      </c>
      <c r="CP468" s="17">
        <v>9</v>
      </c>
      <c r="CQ468" s="118">
        <v>0</v>
      </c>
      <c r="CR468" s="17">
        <v>1</v>
      </c>
      <c r="CS468" s="124"/>
      <c r="CT468" s="138" t="s">
        <v>677</v>
      </c>
      <c r="CU468" s="138"/>
      <c r="CV468" s="138"/>
      <c r="CW468" s="138"/>
      <c r="CX468" s="138"/>
      <c r="CY468" s="141"/>
      <c r="CZ468" s="140"/>
      <c r="DA468" s="138"/>
      <c r="DB468" s="138"/>
      <c r="DC468" s="141"/>
      <c r="DD468" s="142"/>
      <c r="DE468" s="138"/>
      <c r="DF468" s="137"/>
      <c r="DG468" s="17" t="s">
        <v>1180</v>
      </c>
      <c r="DH468" s="138"/>
      <c r="DI468" s="126" t="s">
        <v>2800</v>
      </c>
      <c r="DJ468" s="118">
        <v>11</v>
      </c>
      <c r="DK468" s="118" t="s">
        <v>3610</v>
      </c>
      <c r="DL468" s="141"/>
      <c r="DM468" s="17" t="s">
        <v>1182</v>
      </c>
      <c r="DN468" s="139"/>
      <c r="DO468" s="138"/>
      <c r="DP468" s="138"/>
      <c r="DQ468" s="141"/>
      <c r="DR468" s="138"/>
      <c r="DS468" s="138"/>
      <c r="DT468" s="138"/>
      <c r="DU468" s="138"/>
      <c r="DV468" s="138"/>
      <c r="DW468" s="138"/>
      <c r="DX468" s="138"/>
      <c r="DY468" s="140"/>
      <c r="DZ468" s="138"/>
      <c r="EA468" s="138"/>
      <c r="EB468" s="138"/>
      <c r="EC468" s="138"/>
      <c r="ED468" s="141"/>
      <c r="EE468" s="138"/>
      <c r="EF468" s="138"/>
      <c r="EG468" s="138"/>
      <c r="EH468" s="138"/>
      <c r="EI468" s="138"/>
      <c r="EJ468" s="138"/>
      <c r="EK468" s="140"/>
      <c r="EL468" s="127"/>
      <c r="EM468" s="118">
        <v>50</v>
      </c>
      <c r="EN468" s="17">
        <v>6</v>
      </c>
      <c r="EO468" s="141"/>
      <c r="EP468" s="17">
        <v>42</v>
      </c>
      <c r="EQ468" s="140"/>
      <c r="ER468" s="141"/>
      <c r="ES468" s="138"/>
      <c r="ET468" s="138"/>
      <c r="EU468" s="138"/>
      <c r="EV468" s="138"/>
      <c r="EW468" s="138"/>
      <c r="EX468" s="138"/>
      <c r="EY468" s="138"/>
      <c r="EZ468" s="141"/>
      <c r="FA468" s="138"/>
      <c r="FB468" s="140"/>
      <c r="FC468" s="138"/>
      <c r="FD468" s="138"/>
      <c r="FE468" s="138"/>
      <c r="FF468" s="138"/>
      <c r="FG468" s="138"/>
      <c r="FH468" s="138"/>
      <c r="FI468" s="141"/>
      <c r="FJ468" s="138"/>
      <c r="FK468" s="140"/>
      <c r="FL468" s="138"/>
      <c r="FM468" s="138"/>
      <c r="FN468" s="138"/>
      <c r="FO468" s="138"/>
      <c r="FP468" s="138"/>
      <c r="FQ468" s="138"/>
      <c r="FR468" s="138"/>
      <c r="FS468" s="138"/>
      <c r="FT468" s="138"/>
      <c r="FU468" s="138"/>
      <c r="FV468" s="138"/>
      <c r="FW468" s="138"/>
      <c r="FX468" s="138"/>
      <c r="FY468" s="138"/>
      <c r="FZ468" s="141"/>
      <c r="GA468" s="138"/>
      <c r="GB468" s="137"/>
      <c r="GC468" s="138"/>
      <c r="GD468" s="138"/>
      <c r="GE468" s="138"/>
      <c r="GF468" s="138"/>
      <c r="GG468" s="138"/>
      <c r="GH468" s="141"/>
      <c r="GI468" s="137"/>
      <c r="GJ468" s="138"/>
      <c r="GK468" s="138"/>
      <c r="GL468" s="138"/>
      <c r="GM468" s="138"/>
      <c r="GN468" s="141"/>
      <c r="GO468" s="137"/>
      <c r="GP468" s="138"/>
      <c r="GQ468" s="138"/>
      <c r="GR468" s="138"/>
      <c r="GS468" s="138"/>
      <c r="GT468" s="138"/>
      <c r="GU468" s="141"/>
      <c r="GV468" s="137"/>
      <c r="GW468" s="124"/>
      <c r="GX468" s="124"/>
      <c r="GY468" s="141"/>
      <c r="GZ468" s="140"/>
      <c r="HA468" s="141"/>
      <c r="HB468" s="138"/>
      <c r="HC468" s="140"/>
      <c r="HD468" s="138"/>
      <c r="HE468" s="138"/>
      <c r="HF468" s="138"/>
      <c r="HG468" s="138"/>
      <c r="HH468" s="138"/>
      <c r="HI468" s="138"/>
      <c r="HJ468" s="138"/>
      <c r="HK468" s="138"/>
      <c r="HL468" s="138"/>
      <c r="HM468" s="138"/>
      <c r="HN468" s="138"/>
      <c r="HO468" s="138"/>
      <c r="HP468" s="138"/>
      <c r="HQ468" s="138"/>
      <c r="HR468" s="138"/>
      <c r="HS468" s="141"/>
      <c r="HT468" s="17" t="s">
        <v>3611</v>
      </c>
      <c r="HU468" s="138"/>
      <c r="HV468" s="138"/>
      <c r="HW468" s="138"/>
      <c r="HX468" s="138"/>
      <c r="HY468" s="138"/>
      <c r="HZ468" s="138"/>
      <c r="IA468" s="138"/>
      <c r="IB468" s="138"/>
      <c r="IC468" s="138"/>
      <c r="ID468" s="138"/>
      <c r="IE468" s="138"/>
      <c r="IF468" s="138"/>
      <c r="IG468" s="138"/>
      <c r="IH468" s="138"/>
      <c r="II468" s="138"/>
      <c r="IJ468" s="138"/>
      <c r="IK468" s="138"/>
    </row>
    <row r="469" spans="1:245">
      <c r="A469" s="118">
        <v>463</v>
      </c>
      <c r="B469" s="17" t="s">
        <v>555</v>
      </c>
      <c r="C469" s="17">
        <v>0</v>
      </c>
      <c r="D469" s="139" t="s">
        <v>663</v>
      </c>
      <c r="E469" s="124" t="s">
        <v>1695</v>
      </c>
      <c r="F469" s="17" t="s">
        <v>2504</v>
      </c>
      <c r="G469" s="17" t="s">
        <v>79</v>
      </c>
      <c r="H469" s="119">
        <v>-17.748192</v>
      </c>
      <c r="I469" s="120">
        <v>-63.108575999999999</v>
      </c>
      <c r="J469" s="17" t="s">
        <v>303</v>
      </c>
      <c r="K469" s="17" t="s">
        <v>176</v>
      </c>
      <c r="L469" s="17" t="s">
        <v>304</v>
      </c>
      <c r="M469" s="121" t="s">
        <v>177</v>
      </c>
      <c r="N469" s="122">
        <v>40</v>
      </c>
      <c r="O469" s="123" t="s">
        <v>78</v>
      </c>
      <c r="P469" s="17" t="s">
        <v>178</v>
      </c>
      <c r="Q469" s="121" t="s">
        <v>179</v>
      </c>
      <c r="R469" s="124">
        <v>3</v>
      </c>
      <c r="S469" s="124">
        <v>3</v>
      </c>
      <c r="T469" s="124">
        <v>0</v>
      </c>
      <c r="U469" s="124">
        <v>0</v>
      </c>
      <c r="V469" s="124">
        <v>3</v>
      </c>
      <c r="W469" s="124">
        <v>3</v>
      </c>
      <c r="X469" s="124">
        <v>2</v>
      </c>
      <c r="Y469" s="125">
        <v>0</v>
      </c>
      <c r="Z469" s="17">
        <v>14</v>
      </c>
      <c r="AA469" s="142"/>
      <c r="AB469" s="127" t="s">
        <v>333</v>
      </c>
      <c r="AC469" s="227" t="s">
        <v>216</v>
      </c>
      <c r="AD469" s="227">
        <v>3</v>
      </c>
      <c r="AE469" s="227" t="s">
        <v>181</v>
      </c>
      <c r="AF469" s="227">
        <v>1</v>
      </c>
      <c r="AG469" s="227" t="s">
        <v>193</v>
      </c>
      <c r="AH469" s="227" t="s">
        <v>217</v>
      </c>
      <c r="AI469" s="227">
        <v>3</v>
      </c>
      <c r="AJ469" s="227" t="s">
        <v>184</v>
      </c>
      <c r="AK469" s="227">
        <v>1</v>
      </c>
      <c r="AL469" s="227" t="s">
        <v>193</v>
      </c>
      <c r="AM469" s="227" t="s">
        <v>77</v>
      </c>
      <c r="AN469" s="227">
        <v>0</v>
      </c>
      <c r="AO469" s="227" t="s">
        <v>77</v>
      </c>
      <c r="AP469" s="227">
        <v>0</v>
      </c>
      <c r="AQ469" s="227" t="s">
        <v>77</v>
      </c>
      <c r="AR469" s="227" t="s">
        <v>198</v>
      </c>
      <c r="AS469" s="227">
        <v>3</v>
      </c>
      <c r="AT469" s="227" t="s">
        <v>326</v>
      </c>
      <c r="AU469" s="227">
        <v>0</v>
      </c>
      <c r="AV469" s="227" t="s">
        <v>189</v>
      </c>
      <c r="AW469" s="227" t="s">
        <v>186</v>
      </c>
      <c r="AX469" s="227">
        <v>3</v>
      </c>
      <c r="AY469" s="227" t="s">
        <v>325</v>
      </c>
      <c r="AZ469" s="227">
        <v>1</v>
      </c>
      <c r="BA469" s="227" t="s">
        <v>189</v>
      </c>
      <c r="BB469" s="227" t="s">
        <v>258</v>
      </c>
      <c r="BC469" s="227">
        <v>2</v>
      </c>
      <c r="BD469" s="227" t="s">
        <v>326</v>
      </c>
      <c r="BE469" s="227">
        <v>0</v>
      </c>
      <c r="BF469" s="227" t="s">
        <v>189</v>
      </c>
      <c r="BG469" s="227">
        <v>0</v>
      </c>
      <c r="BH469" s="227">
        <v>0</v>
      </c>
      <c r="BI469" s="227">
        <v>0</v>
      </c>
      <c r="BJ469" s="227">
        <v>0</v>
      </c>
      <c r="BK469" s="227">
        <v>0</v>
      </c>
      <c r="BL469" s="17">
        <v>14</v>
      </c>
      <c r="BM469" s="142"/>
      <c r="BN469" s="142"/>
      <c r="BO469" s="142"/>
      <c r="BP469" s="143">
        <v>2024</v>
      </c>
      <c r="BQ469" s="126" t="s">
        <v>171</v>
      </c>
      <c r="BR469" s="138"/>
      <c r="BS469" s="138"/>
      <c r="BT469" s="221" t="s">
        <v>2808</v>
      </c>
      <c r="BU469" s="118">
        <v>3</v>
      </c>
      <c r="BV469" s="17">
        <v>1</v>
      </c>
      <c r="BW469" s="17">
        <v>0</v>
      </c>
      <c r="BX469" s="17">
        <v>0</v>
      </c>
      <c r="BY469" s="17">
        <v>0</v>
      </c>
      <c r="BZ469" s="17">
        <v>2</v>
      </c>
      <c r="CA469" s="17"/>
      <c r="CB469" s="17">
        <v>6</v>
      </c>
      <c r="CC469" s="121">
        <v>14</v>
      </c>
      <c r="CD469" s="17"/>
      <c r="CE469" s="118">
        <v>0</v>
      </c>
      <c r="CF469" s="17">
        <v>0</v>
      </c>
      <c r="CG469" s="17">
        <v>0</v>
      </c>
      <c r="CH469" s="17">
        <v>0</v>
      </c>
      <c r="CI469" s="17">
        <v>0</v>
      </c>
      <c r="CJ469" s="17">
        <v>1</v>
      </c>
      <c r="CK469" s="17">
        <v>0</v>
      </c>
      <c r="CL469" s="121">
        <v>1</v>
      </c>
      <c r="CM469" s="17" t="s">
        <v>1472</v>
      </c>
      <c r="CN469" s="17" t="s">
        <v>1410</v>
      </c>
      <c r="CO469" s="17" t="s">
        <v>1411</v>
      </c>
      <c r="CP469" s="17">
        <v>8</v>
      </c>
      <c r="CQ469" s="118">
        <v>0</v>
      </c>
      <c r="CR469" s="17">
        <v>2</v>
      </c>
      <c r="CS469" s="124"/>
      <c r="CT469" s="138" t="s">
        <v>677</v>
      </c>
      <c r="CU469" s="138"/>
      <c r="CV469" s="138"/>
      <c r="CW469" s="138"/>
      <c r="CX469" s="138"/>
      <c r="CY469" s="141"/>
      <c r="CZ469" s="140"/>
      <c r="DA469" s="138"/>
      <c r="DB469" s="138"/>
      <c r="DC469" s="141"/>
      <c r="DD469" s="142"/>
      <c r="DE469" s="138"/>
      <c r="DF469" s="137"/>
      <c r="DG469" s="17" t="s">
        <v>1180</v>
      </c>
      <c r="DH469" s="138"/>
      <c r="DI469" s="126" t="s">
        <v>2809</v>
      </c>
      <c r="DJ469" s="118">
        <v>19</v>
      </c>
      <c r="DK469" s="118" t="s">
        <v>2827</v>
      </c>
      <c r="DL469" s="141"/>
      <c r="DM469" s="17" t="s">
        <v>1299</v>
      </c>
      <c r="DN469" s="139"/>
      <c r="DO469" s="138"/>
      <c r="DP469" s="138"/>
      <c r="DQ469" s="141"/>
      <c r="DR469" s="138"/>
      <c r="DS469" s="138"/>
      <c r="DT469" s="138"/>
      <c r="DU469" s="138"/>
      <c r="DV469" s="138"/>
      <c r="DW469" s="138"/>
      <c r="DX469" s="138"/>
      <c r="DY469" s="140"/>
      <c r="DZ469" s="138"/>
      <c r="EA469" s="138"/>
      <c r="EB469" s="138"/>
      <c r="EC469" s="138"/>
      <c r="ED469" s="141"/>
      <c r="EE469" s="138"/>
      <c r="EF469" s="138"/>
      <c r="EG469" s="138"/>
      <c r="EH469" s="138"/>
      <c r="EI469" s="138"/>
      <c r="EJ469" s="138"/>
      <c r="EK469" s="140"/>
      <c r="EL469" s="127"/>
      <c r="EM469" s="118">
        <v>70</v>
      </c>
      <c r="EN469" s="17">
        <v>6</v>
      </c>
      <c r="EO469" s="141"/>
      <c r="EP469" s="17">
        <v>59</v>
      </c>
      <c r="EQ469" s="140"/>
      <c r="ER469" s="141"/>
      <c r="ES469" s="138"/>
      <c r="ET469" s="138"/>
      <c r="EU469" s="138"/>
      <c r="EV469" s="138"/>
      <c r="EW469" s="138"/>
      <c r="EX469" s="138"/>
      <c r="EY469" s="138"/>
      <c r="EZ469" s="141"/>
      <c r="FA469" s="138"/>
      <c r="FB469" s="140"/>
      <c r="FC469" s="138"/>
      <c r="FD469" s="138"/>
      <c r="FE469" s="138"/>
      <c r="FF469" s="138"/>
      <c r="FG469" s="138"/>
      <c r="FH469" s="138"/>
      <c r="FI469" s="141"/>
      <c r="FJ469" s="138"/>
      <c r="FK469" s="140"/>
      <c r="FL469" s="138"/>
      <c r="FM469" s="138"/>
      <c r="FN469" s="138"/>
      <c r="FO469" s="138"/>
      <c r="FP469" s="138"/>
      <c r="FQ469" s="138"/>
      <c r="FR469" s="138"/>
      <c r="FS469" s="138"/>
      <c r="FT469" s="138"/>
      <c r="FU469" s="138"/>
      <c r="FV469" s="138"/>
      <c r="FW469" s="138"/>
      <c r="FX469" s="138"/>
      <c r="FY469" s="138"/>
      <c r="FZ469" s="141"/>
      <c r="GA469" s="138"/>
      <c r="GB469" s="137"/>
      <c r="GC469" s="138"/>
      <c r="GD469" s="138"/>
      <c r="GE469" s="138"/>
      <c r="GF469" s="138"/>
      <c r="GG469" s="138"/>
      <c r="GH469" s="141"/>
      <c r="GI469" s="137"/>
      <c r="GJ469" s="138"/>
      <c r="GK469" s="138"/>
      <c r="GL469" s="138"/>
      <c r="GM469" s="138"/>
      <c r="GN469" s="141"/>
      <c r="GO469" s="137"/>
      <c r="GP469" s="138"/>
      <c r="GQ469" s="138"/>
      <c r="GR469" s="138"/>
      <c r="GS469" s="138"/>
      <c r="GT469" s="138"/>
      <c r="GU469" s="141"/>
      <c r="GV469" s="137"/>
      <c r="GW469" s="124"/>
      <c r="GX469" s="124"/>
      <c r="GY469" s="141"/>
      <c r="GZ469" s="140"/>
      <c r="HA469" s="141"/>
      <c r="HB469" s="138"/>
      <c r="HC469" s="140"/>
      <c r="HD469" s="138"/>
      <c r="HE469" s="138"/>
      <c r="HF469" s="138"/>
      <c r="HG469" s="138"/>
      <c r="HH469" s="138"/>
      <c r="HI469" s="138"/>
      <c r="HJ469" s="138"/>
      <c r="HK469" s="138"/>
      <c r="HL469" s="138"/>
      <c r="HM469" s="138"/>
      <c r="HN469" s="138"/>
      <c r="HO469" s="138"/>
      <c r="HP469" s="138"/>
      <c r="HQ469" s="138"/>
      <c r="HR469" s="138"/>
      <c r="HS469" s="141"/>
      <c r="HT469" s="17" t="s">
        <v>2828</v>
      </c>
      <c r="HU469" s="138"/>
      <c r="HV469" s="138"/>
      <c r="HW469" s="138"/>
      <c r="HX469" s="138"/>
      <c r="HY469" s="138"/>
      <c r="HZ469" s="138"/>
      <c r="IA469" s="138"/>
      <c r="IB469" s="138"/>
      <c r="IC469" s="138"/>
      <c r="ID469" s="138"/>
      <c r="IE469" s="138"/>
      <c r="IF469" s="138"/>
      <c r="IG469" s="138"/>
      <c r="IH469" s="138"/>
      <c r="II469" s="138"/>
      <c r="IJ469" s="138"/>
      <c r="IK469" s="138"/>
    </row>
    <row r="470" spans="1:245">
      <c r="A470" s="118">
        <v>464</v>
      </c>
      <c r="B470" s="17" t="s">
        <v>670</v>
      </c>
      <c r="C470" s="17">
        <v>0</v>
      </c>
      <c r="D470" s="139" t="s">
        <v>663</v>
      </c>
      <c r="E470" s="124" t="s">
        <v>1942</v>
      </c>
      <c r="F470" s="17" t="s">
        <v>2505</v>
      </c>
      <c r="G470" s="17" t="s">
        <v>79</v>
      </c>
      <c r="H470" s="119">
        <v>-20.038333000000002</v>
      </c>
      <c r="I470" s="120">
        <v>-63.525533000000003</v>
      </c>
      <c r="J470" s="17" t="s">
        <v>310</v>
      </c>
      <c r="K470" s="17" t="s">
        <v>2505</v>
      </c>
      <c r="L470" s="17" t="s">
        <v>2463</v>
      </c>
      <c r="M470" s="121" t="s">
        <v>177</v>
      </c>
      <c r="N470" s="122">
        <v>50</v>
      </c>
      <c r="O470" s="123" t="s">
        <v>78</v>
      </c>
      <c r="P470" s="17" t="s">
        <v>196</v>
      </c>
      <c r="Q470" s="121" t="s">
        <v>179</v>
      </c>
      <c r="R470" s="124">
        <v>3</v>
      </c>
      <c r="S470" s="124">
        <v>3</v>
      </c>
      <c r="T470" s="124">
        <v>0</v>
      </c>
      <c r="U470" s="124">
        <v>0</v>
      </c>
      <c r="V470" s="124">
        <v>3</v>
      </c>
      <c r="W470" s="124">
        <v>3</v>
      </c>
      <c r="X470" s="124">
        <v>3</v>
      </c>
      <c r="Y470" s="125">
        <v>0</v>
      </c>
      <c r="Z470" s="17">
        <v>15</v>
      </c>
      <c r="AA470" s="142"/>
      <c r="AB470" s="127" t="s">
        <v>237</v>
      </c>
      <c r="AC470" s="227" t="s">
        <v>192</v>
      </c>
      <c r="AD470" s="227">
        <v>3</v>
      </c>
      <c r="AE470" s="227" t="s">
        <v>181</v>
      </c>
      <c r="AF470" s="227">
        <v>1</v>
      </c>
      <c r="AG470" s="227" t="s">
        <v>193</v>
      </c>
      <c r="AH470" s="227" t="s">
        <v>194</v>
      </c>
      <c r="AI470" s="227">
        <v>3</v>
      </c>
      <c r="AJ470" s="227" t="s">
        <v>184</v>
      </c>
      <c r="AK470" s="227">
        <v>1</v>
      </c>
      <c r="AL470" s="227" t="s">
        <v>195</v>
      </c>
      <c r="AM470" s="227" t="s">
        <v>77</v>
      </c>
      <c r="AN470" s="227">
        <v>0</v>
      </c>
      <c r="AO470" s="227" t="s">
        <v>77</v>
      </c>
      <c r="AP470" s="227">
        <v>0</v>
      </c>
      <c r="AQ470" s="227" t="s">
        <v>77</v>
      </c>
      <c r="AR470" s="227" t="s">
        <v>198</v>
      </c>
      <c r="AS470" s="227">
        <v>3</v>
      </c>
      <c r="AT470" s="227" t="s">
        <v>199</v>
      </c>
      <c r="AU470" s="227">
        <v>1</v>
      </c>
      <c r="AV470" s="227" t="s">
        <v>236</v>
      </c>
      <c r="AW470" s="227" t="s">
        <v>234</v>
      </c>
      <c r="AX470" s="227">
        <v>3</v>
      </c>
      <c r="AY470" s="227" t="s">
        <v>200</v>
      </c>
      <c r="AZ470" s="227">
        <v>0</v>
      </c>
      <c r="BA470" s="227" t="s">
        <v>236</v>
      </c>
      <c r="BB470" s="227" t="s">
        <v>675</v>
      </c>
      <c r="BC470" s="227">
        <v>3</v>
      </c>
      <c r="BD470" s="227" t="s">
        <v>229</v>
      </c>
      <c r="BE470" s="227">
        <v>0</v>
      </c>
      <c r="BF470" s="227" t="s">
        <v>236</v>
      </c>
      <c r="BG470" s="227">
        <v>0</v>
      </c>
      <c r="BH470" s="227">
        <v>0</v>
      </c>
      <c r="BI470" s="227">
        <v>0</v>
      </c>
      <c r="BJ470" s="227">
        <v>0</v>
      </c>
      <c r="BK470" s="227">
        <v>0</v>
      </c>
      <c r="BL470" s="17">
        <v>15</v>
      </c>
      <c r="BM470" s="142"/>
      <c r="BN470" s="142"/>
      <c r="BO470" s="142"/>
      <c r="BP470" s="143">
        <v>2024</v>
      </c>
      <c r="BQ470" s="126" t="s">
        <v>171</v>
      </c>
      <c r="BR470" s="138"/>
      <c r="BS470" s="138"/>
      <c r="BT470" s="221" t="s">
        <v>2836</v>
      </c>
      <c r="BU470" s="118">
        <v>3</v>
      </c>
      <c r="BV470" s="17">
        <v>0</v>
      </c>
      <c r="BW470" s="17">
        <v>0</v>
      </c>
      <c r="BX470" s="17">
        <v>3</v>
      </c>
      <c r="BY470" s="17">
        <v>0</v>
      </c>
      <c r="BZ470" s="17">
        <v>0</v>
      </c>
      <c r="CA470" s="17"/>
      <c r="CB470" s="17">
        <v>6</v>
      </c>
      <c r="CC470" s="121">
        <v>15</v>
      </c>
      <c r="CD470" s="17"/>
      <c r="CE470" s="118">
        <v>0</v>
      </c>
      <c r="CF470" s="17">
        <v>0</v>
      </c>
      <c r="CG470" s="17">
        <v>0</v>
      </c>
      <c r="CH470" s="17">
        <v>0</v>
      </c>
      <c r="CI470" s="17">
        <v>0</v>
      </c>
      <c r="CJ470" s="17">
        <v>3</v>
      </c>
      <c r="CK470" s="17">
        <v>0</v>
      </c>
      <c r="CL470" s="121">
        <v>3</v>
      </c>
      <c r="CM470" s="17" t="s">
        <v>2837</v>
      </c>
      <c r="CN470" s="17" t="s">
        <v>1124</v>
      </c>
      <c r="CO470" s="17" t="s">
        <v>1125</v>
      </c>
      <c r="CP470" s="17">
        <v>12</v>
      </c>
      <c r="CQ470" s="118">
        <v>1</v>
      </c>
      <c r="CR470" s="17">
        <v>0</v>
      </c>
      <c r="CS470" s="124" t="s">
        <v>676</v>
      </c>
      <c r="CT470" s="138"/>
      <c r="CU470" s="138"/>
      <c r="CV470" s="138"/>
      <c r="CW470" s="138"/>
      <c r="CX470" s="138"/>
      <c r="CY470" s="141"/>
      <c r="CZ470" s="140"/>
      <c r="DA470" s="138"/>
      <c r="DB470" s="138"/>
      <c r="DC470" s="141"/>
      <c r="DD470" s="142"/>
      <c r="DE470" s="138"/>
      <c r="DF470" s="137"/>
      <c r="DG470" s="17" t="s">
        <v>1289</v>
      </c>
      <c r="DH470" s="138"/>
      <c r="DI470" s="126" t="s">
        <v>2627</v>
      </c>
      <c r="DJ470" s="118">
        <v>20</v>
      </c>
      <c r="DK470" s="118" t="s">
        <v>3246</v>
      </c>
      <c r="DL470" s="141"/>
      <c r="DM470" s="17" t="s">
        <v>2839</v>
      </c>
      <c r="DN470" s="139"/>
      <c r="DO470" s="138"/>
      <c r="DP470" s="138"/>
      <c r="DQ470" s="141"/>
      <c r="DR470" s="138"/>
      <c r="DS470" s="138"/>
      <c r="DT470" s="138"/>
      <c r="DU470" s="138"/>
      <c r="DV470" s="138"/>
      <c r="DW470" s="138"/>
      <c r="DX470" s="138"/>
      <c r="DY470" s="140"/>
      <c r="DZ470" s="138"/>
      <c r="EA470" s="138"/>
      <c r="EB470" s="138"/>
      <c r="EC470" s="138"/>
      <c r="ED470" s="141"/>
      <c r="EE470" s="138"/>
      <c r="EF470" s="138"/>
      <c r="EG470" s="138"/>
      <c r="EH470" s="138"/>
      <c r="EI470" s="138"/>
      <c r="EJ470" s="138"/>
      <c r="EK470" s="140"/>
      <c r="EL470" s="127"/>
      <c r="EM470" s="118">
        <v>100</v>
      </c>
      <c r="EN470" s="17">
        <v>6</v>
      </c>
      <c r="EO470" s="141"/>
      <c r="EP470" s="17">
        <v>70</v>
      </c>
      <c r="EQ470" s="140"/>
      <c r="ER470" s="141"/>
      <c r="ES470" s="138"/>
      <c r="ET470" s="138"/>
      <c r="EU470" s="138"/>
      <c r="EV470" s="138"/>
      <c r="EW470" s="138"/>
      <c r="EX470" s="138"/>
      <c r="EY470" s="138"/>
      <c r="EZ470" s="141"/>
      <c r="FA470" s="138"/>
      <c r="FB470" s="140"/>
      <c r="FC470" s="138"/>
      <c r="FD470" s="138"/>
      <c r="FE470" s="138"/>
      <c r="FF470" s="138"/>
      <c r="FG470" s="138"/>
      <c r="FH470" s="138"/>
      <c r="FI470" s="141"/>
      <c r="FJ470" s="138"/>
      <c r="FK470" s="140"/>
      <c r="FL470" s="138"/>
      <c r="FM470" s="138"/>
      <c r="FN470" s="138"/>
      <c r="FO470" s="138"/>
      <c r="FP470" s="138"/>
      <c r="FQ470" s="138"/>
      <c r="FR470" s="138"/>
      <c r="FS470" s="138"/>
      <c r="FT470" s="138"/>
      <c r="FU470" s="138"/>
      <c r="FV470" s="138"/>
      <c r="FW470" s="138"/>
      <c r="FX470" s="138"/>
      <c r="FY470" s="138"/>
      <c r="FZ470" s="141"/>
      <c r="GA470" s="138"/>
      <c r="GB470" s="137"/>
      <c r="GC470" s="138"/>
      <c r="GD470" s="138"/>
      <c r="GE470" s="138"/>
      <c r="GF470" s="138"/>
      <c r="GG470" s="138"/>
      <c r="GH470" s="141"/>
      <c r="GI470" s="137"/>
      <c r="GJ470" s="138"/>
      <c r="GK470" s="138"/>
      <c r="GL470" s="138"/>
      <c r="GM470" s="138"/>
      <c r="GN470" s="141"/>
      <c r="GO470" s="137"/>
      <c r="GP470" s="138"/>
      <c r="GQ470" s="138"/>
      <c r="GR470" s="138"/>
      <c r="GS470" s="138"/>
      <c r="GT470" s="138"/>
      <c r="GU470" s="141"/>
      <c r="GV470" s="137"/>
      <c r="GW470" s="124"/>
      <c r="GX470" s="124"/>
      <c r="GY470" s="141"/>
      <c r="GZ470" s="140"/>
      <c r="HA470" s="141"/>
      <c r="HB470" s="138"/>
      <c r="HC470" s="140"/>
      <c r="HD470" s="138"/>
      <c r="HE470" s="138"/>
      <c r="HF470" s="138"/>
      <c r="HG470" s="138"/>
      <c r="HH470" s="138"/>
      <c r="HI470" s="138"/>
      <c r="HJ470" s="138"/>
      <c r="HK470" s="138"/>
      <c r="HL470" s="138"/>
      <c r="HM470" s="138"/>
      <c r="HN470" s="138"/>
      <c r="HO470" s="138"/>
      <c r="HP470" s="138"/>
      <c r="HQ470" s="138"/>
      <c r="HR470" s="138"/>
      <c r="HS470" s="141"/>
      <c r="HT470" s="17" t="s">
        <v>3247</v>
      </c>
      <c r="HU470" s="138"/>
      <c r="HV470" s="138"/>
      <c r="HW470" s="138"/>
      <c r="HX470" s="138"/>
      <c r="HY470" s="138"/>
      <c r="HZ470" s="138"/>
      <c r="IA470" s="138"/>
      <c r="IB470" s="138"/>
      <c r="IC470" s="138"/>
      <c r="ID470" s="138"/>
      <c r="IE470" s="138"/>
      <c r="IF470" s="138"/>
      <c r="IG470" s="138"/>
      <c r="IH470" s="138"/>
      <c r="II470" s="138"/>
      <c r="IJ470" s="138"/>
      <c r="IK470" s="138"/>
    </row>
    <row r="471" spans="1:245">
      <c r="A471" s="118">
        <v>465</v>
      </c>
      <c r="B471" s="17" t="s">
        <v>670</v>
      </c>
      <c r="C471" s="17">
        <v>0</v>
      </c>
      <c r="D471" s="139" t="s">
        <v>663</v>
      </c>
      <c r="E471" s="124" t="s">
        <v>1831</v>
      </c>
      <c r="F471" s="17" t="s">
        <v>1038</v>
      </c>
      <c r="G471" s="17" t="s">
        <v>79</v>
      </c>
      <c r="H471" s="119">
        <v>-17.590426999999998</v>
      </c>
      <c r="I471" s="120">
        <v>-63.132334</v>
      </c>
      <c r="J471" s="17" t="s">
        <v>303</v>
      </c>
      <c r="K471" s="17" t="s">
        <v>256</v>
      </c>
      <c r="L471" s="17" t="s">
        <v>256</v>
      </c>
      <c r="M471" s="121" t="s">
        <v>177</v>
      </c>
      <c r="N471" s="122">
        <v>40</v>
      </c>
      <c r="O471" s="123" t="s">
        <v>78</v>
      </c>
      <c r="P471" s="17" t="s">
        <v>178</v>
      </c>
      <c r="Q471" s="121" t="s">
        <v>179</v>
      </c>
      <c r="R471" s="124">
        <v>3</v>
      </c>
      <c r="S471" s="124">
        <v>3</v>
      </c>
      <c r="T471" s="124">
        <v>0</v>
      </c>
      <c r="U471" s="124">
        <v>0</v>
      </c>
      <c r="V471" s="124">
        <v>3</v>
      </c>
      <c r="W471" s="124">
        <v>3</v>
      </c>
      <c r="X471" s="124">
        <v>3</v>
      </c>
      <c r="Y471" s="125">
        <v>0</v>
      </c>
      <c r="Z471" s="17">
        <v>15</v>
      </c>
      <c r="AA471" s="142"/>
      <c r="AB471" s="127" t="s">
        <v>237</v>
      </c>
      <c r="AC471" s="227" t="s">
        <v>216</v>
      </c>
      <c r="AD471" s="227">
        <v>3</v>
      </c>
      <c r="AE471" s="227" t="s">
        <v>181</v>
      </c>
      <c r="AF471" s="227">
        <v>1</v>
      </c>
      <c r="AG471" s="227" t="s">
        <v>236</v>
      </c>
      <c r="AH471" s="227" t="s">
        <v>217</v>
      </c>
      <c r="AI471" s="227">
        <v>3</v>
      </c>
      <c r="AJ471" s="227" t="s">
        <v>184</v>
      </c>
      <c r="AK471" s="227">
        <v>1</v>
      </c>
      <c r="AL471" s="227" t="s">
        <v>195</v>
      </c>
      <c r="AM471" s="227" t="s">
        <v>77</v>
      </c>
      <c r="AN471" s="227">
        <v>0</v>
      </c>
      <c r="AO471" s="227" t="s">
        <v>77</v>
      </c>
      <c r="AP471" s="227">
        <v>0</v>
      </c>
      <c r="AQ471" s="227" t="s">
        <v>77</v>
      </c>
      <c r="AR471" s="227" t="s">
        <v>198</v>
      </c>
      <c r="AS471" s="227">
        <v>3</v>
      </c>
      <c r="AT471" s="227" t="s">
        <v>199</v>
      </c>
      <c r="AU471" s="227">
        <v>1</v>
      </c>
      <c r="AV471" s="227" t="s">
        <v>236</v>
      </c>
      <c r="AW471" s="227" t="s">
        <v>186</v>
      </c>
      <c r="AX471" s="227">
        <v>3</v>
      </c>
      <c r="AY471" s="227" t="s">
        <v>200</v>
      </c>
      <c r="AZ471" s="227">
        <v>0</v>
      </c>
      <c r="BA471" s="227" t="s">
        <v>236</v>
      </c>
      <c r="BB471" s="227" t="s">
        <v>675</v>
      </c>
      <c r="BC471" s="227">
        <v>3</v>
      </c>
      <c r="BD471" s="227" t="s">
        <v>200</v>
      </c>
      <c r="BE471" s="227">
        <v>0</v>
      </c>
      <c r="BF471" s="227" t="s">
        <v>236</v>
      </c>
      <c r="BG471" s="227">
        <v>0</v>
      </c>
      <c r="BH471" s="227">
        <v>0</v>
      </c>
      <c r="BI471" s="227">
        <v>0</v>
      </c>
      <c r="BJ471" s="227">
        <v>0</v>
      </c>
      <c r="BK471" s="227">
        <v>0</v>
      </c>
      <c r="BL471" s="17">
        <v>15</v>
      </c>
      <c r="BM471" s="142"/>
      <c r="BN471" s="142"/>
      <c r="BO471" s="142"/>
      <c r="BP471" s="143">
        <v>2024</v>
      </c>
      <c r="BQ471" s="126" t="s">
        <v>171</v>
      </c>
      <c r="BR471" s="138"/>
      <c r="BS471" s="138"/>
      <c r="BT471" s="221" t="s">
        <v>2836</v>
      </c>
      <c r="BU471" s="118">
        <v>3</v>
      </c>
      <c r="BV471" s="17">
        <v>3</v>
      </c>
      <c r="BW471" s="17">
        <v>0</v>
      </c>
      <c r="BX471" s="17">
        <v>0</v>
      </c>
      <c r="BY471" s="17">
        <v>0</v>
      </c>
      <c r="BZ471" s="17">
        <v>0</v>
      </c>
      <c r="CA471" s="17"/>
      <c r="CB471" s="17">
        <v>6</v>
      </c>
      <c r="CC471" s="121">
        <v>15</v>
      </c>
      <c r="CD471" s="17"/>
      <c r="CE471" s="118">
        <v>0</v>
      </c>
      <c r="CF471" s="17">
        <v>0</v>
      </c>
      <c r="CG471" s="17">
        <v>0</v>
      </c>
      <c r="CH471" s="17">
        <v>0</v>
      </c>
      <c r="CI471" s="17">
        <v>0</v>
      </c>
      <c r="CJ471" s="17">
        <v>3</v>
      </c>
      <c r="CK471" s="17">
        <v>0</v>
      </c>
      <c r="CL471" s="121">
        <v>3</v>
      </c>
      <c r="CM471" s="17" t="s">
        <v>2837</v>
      </c>
      <c r="CN471" s="17" t="s">
        <v>1124</v>
      </c>
      <c r="CO471" s="17" t="s">
        <v>1125</v>
      </c>
      <c r="CP471" s="17">
        <v>12</v>
      </c>
      <c r="CQ471" s="118">
        <v>1</v>
      </c>
      <c r="CR471" s="17">
        <v>0</v>
      </c>
      <c r="CS471" s="124" t="s">
        <v>676</v>
      </c>
      <c r="CT471" s="138"/>
      <c r="CU471" s="138"/>
      <c r="CV471" s="138"/>
      <c r="CW471" s="138"/>
      <c r="CX471" s="138"/>
      <c r="CY471" s="141"/>
      <c r="CZ471" s="140"/>
      <c r="DA471" s="138"/>
      <c r="DB471" s="138"/>
      <c r="DC471" s="141"/>
      <c r="DD471" s="142"/>
      <c r="DE471" s="138"/>
      <c r="DF471" s="137"/>
      <c r="DG471" s="17" t="s">
        <v>1289</v>
      </c>
      <c r="DH471" s="138"/>
      <c r="DI471" s="126" t="s">
        <v>2627</v>
      </c>
      <c r="DJ471" s="118">
        <v>20</v>
      </c>
      <c r="DK471" s="118" t="s">
        <v>1196</v>
      </c>
      <c r="DL471" s="141"/>
      <c r="DM471" s="17" t="s">
        <v>2839</v>
      </c>
      <c r="DN471" s="139"/>
      <c r="DO471" s="138"/>
      <c r="DP471" s="138"/>
      <c r="DQ471" s="141"/>
      <c r="DR471" s="138"/>
      <c r="DS471" s="138"/>
      <c r="DT471" s="138"/>
      <c r="DU471" s="138"/>
      <c r="DV471" s="138"/>
      <c r="DW471" s="138"/>
      <c r="DX471" s="138"/>
      <c r="DY471" s="140"/>
      <c r="DZ471" s="138"/>
      <c r="EA471" s="138"/>
      <c r="EB471" s="138"/>
      <c r="EC471" s="138"/>
      <c r="ED471" s="141"/>
      <c r="EE471" s="138"/>
      <c r="EF471" s="138"/>
      <c r="EG471" s="138"/>
      <c r="EH471" s="138"/>
      <c r="EI471" s="138"/>
      <c r="EJ471" s="138"/>
      <c r="EK471" s="140"/>
      <c r="EL471" s="127"/>
      <c r="EM471" s="118">
        <v>70</v>
      </c>
      <c r="EN471" s="17">
        <v>6</v>
      </c>
      <c r="EO471" s="141"/>
      <c r="EP471" s="17">
        <v>59</v>
      </c>
      <c r="EQ471" s="140"/>
      <c r="ER471" s="141"/>
      <c r="ES471" s="138"/>
      <c r="ET471" s="138"/>
      <c r="EU471" s="138"/>
      <c r="EV471" s="138"/>
      <c r="EW471" s="138"/>
      <c r="EX471" s="138"/>
      <c r="EY471" s="138"/>
      <c r="EZ471" s="141"/>
      <c r="FA471" s="138"/>
      <c r="FB471" s="140"/>
      <c r="FC471" s="138"/>
      <c r="FD471" s="138"/>
      <c r="FE471" s="138"/>
      <c r="FF471" s="138"/>
      <c r="FG471" s="138"/>
      <c r="FH471" s="138"/>
      <c r="FI471" s="141"/>
      <c r="FJ471" s="138"/>
      <c r="FK471" s="140"/>
      <c r="FL471" s="138"/>
      <c r="FM471" s="138"/>
      <c r="FN471" s="138"/>
      <c r="FO471" s="138"/>
      <c r="FP471" s="138"/>
      <c r="FQ471" s="138"/>
      <c r="FR471" s="138"/>
      <c r="FS471" s="138"/>
      <c r="FT471" s="138"/>
      <c r="FU471" s="138"/>
      <c r="FV471" s="138"/>
      <c r="FW471" s="138"/>
      <c r="FX471" s="138"/>
      <c r="FY471" s="138"/>
      <c r="FZ471" s="141"/>
      <c r="GA471" s="138"/>
      <c r="GB471" s="137"/>
      <c r="GC471" s="138"/>
      <c r="GD471" s="138"/>
      <c r="GE471" s="138"/>
      <c r="GF471" s="138"/>
      <c r="GG471" s="138"/>
      <c r="GH471" s="141"/>
      <c r="GI471" s="137"/>
      <c r="GJ471" s="138"/>
      <c r="GK471" s="138"/>
      <c r="GL471" s="138"/>
      <c r="GM471" s="138"/>
      <c r="GN471" s="141"/>
      <c r="GO471" s="137"/>
      <c r="GP471" s="138"/>
      <c r="GQ471" s="138"/>
      <c r="GR471" s="138"/>
      <c r="GS471" s="138"/>
      <c r="GT471" s="138"/>
      <c r="GU471" s="141"/>
      <c r="GV471" s="137"/>
      <c r="GW471" s="124"/>
      <c r="GX471" s="124"/>
      <c r="GY471" s="141"/>
      <c r="GZ471" s="140"/>
      <c r="HA471" s="141"/>
      <c r="HB471" s="138"/>
      <c r="HC471" s="140"/>
      <c r="HD471" s="138"/>
      <c r="HE471" s="138"/>
      <c r="HF471" s="138"/>
      <c r="HG471" s="138"/>
      <c r="HH471" s="138"/>
      <c r="HI471" s="138"/>
      <c r="HJ471" s="138"/>
      <c r="HK471" s="138"/>
      <c r="HL471" s="138"/>
      <c r="HM471" s="138"/>
      <c r="HN471" s="138"/>
      <c r="HO471" s="138"/>
      <c r="HP471" s="138"/>
      <c r="HQ471" s="138"/>
      <c r="HR471" s="138"/>
      <c r="HS471" s="141"/>
      <c r="HT471" s="17" t="s">
        <v>3612</v>
      </c>
      <c r="HU471" s="138"/>
      <c r="HV471" s="138"/>
      <c r="HW471" s="138"/>
      <c r="HX471" s="138"/>
      <c r="HY471" s="138"/>
      <c r="HZ471" s="138"/>
      <c r="IA471" s="138"/>
      <c r="IB471" s="138"/>
      <c r="IC471" s="138"/>
      <c r="ID471" s="138"/>
      <c r="IE471" s="138"/>
      <c r="IF471" s="138"/>
      <c r="IG471" s="138"/>
      <c r="IH471" s="138"/>
      <c r="II471" s="138"/>
      <c r="IJ471" s="138"/>
      <c r="IK471" s="138"/>
    </row>
    <row r="472" spans="1:245">
      <c r="A472" s="118">
        <v>466</v>
      </c>
      <c r="B472" s="17" t="s">
        <v>324</v>
      </c>
      <c r="C472" s="17">
        <v>0</v>
      </c>
      <c r="D472" s="139" t="s">
        <v>663</v>
      </c>
      <c r="E472" s="124" t="s">
        <v>1864</v>
      </c>
      <c r="F472" s="17" t="s">
        <v>2506</v>
      </c>
      <c r="G472" s="17" t="s">
        <v>79</v>
      </c>
      <c r="H472" s="119">
        <v>-17.880967999999999</v>
      </c>
      <c r="I472" s="120">
        <v>-63.092151000000001</v>
      </c>
      <c r="J472" s="17" t="s">
        <v>303</v>
      </c>
      <c r="K472" s="17" t="s">
        <v>176</v>
      </c>
      <c r="L472" s="17" t="s">
        <v>304</v>
      </c>
      <c r="M472" s="121" t="s">
        <v>177</v>
      </c>
      <c r="N472" s="122">
        <v>40</v>
      </c>
      <c r="O472" s="123" t="s">
        <v>78</v>
      </c>
      <c r="P472" s="17" t="s">
        <v>178</v>
      </c>
      <c r="Q472" s="121" t="s">
        <v>202</v>
      </c>
      <c r="R472" s="124">
        <v>0</v>
      </c>
      <c r="S472" s="124">
        <v>0</v>
      </c>
      <c r="T472" s="124">
        <v>3</v>
      </c>
      <c r="U472" s="124">
        <v>0</v>
      </c>
      <c r="V472" s="124">
        <v>3</v>
      </c>
      <c r="W472" s="124">
        <v>3</v>
      </c>
      <c r="X472" s="124">
        <v>3</v>
      </c>
      <c r="Y472" s="125">
        <v>0</v>
      </c>
      <c r="Z472" s="17">
        <v>12</v>
      </c>
      <c r="AA472" s="142"/>
      <c r="AB472" s="127" t="s">
        <v>309</v>
      </c>
      <c r="AC472" s="227" t="s">
        <v>2127</v>
      </c>
      <c r="AD472" s="227">
        <v>3</v>
      </c>
      <c r="AE472" s="227" t="s">
        <v>254</v>
      </c>
      <c r="AF472" s="227">
        <v>1</v>
      </c>
      <c r="AG472" s="227" t="s">
        <v>189</v>
      </c>
      <c r="AH472" s="227" t="s">
        <v>2259</v>
      </c>
      <c r="AI472" s="227">
        <v>0</v>
      </c>
      <c r="AJ472" s="227" t="s">
        <v>184</v>
      </c>
      <c r="AK472" s="227">
        <v>1</v>
      </c>
      <c r="AL472" s="227" t="s">
        <v>178</v>
      </c>
      <c r="AM472" s="227" t="s">
        <v>77</v>
      </c>
      <c r="AN472" s="227">
        <v>0</v>
      </c>
      <c r="AO472" s="227" t="s">
        <v>77</v>
      </c>
      <c r="AP472" s="227">
        <v>0</v>
      </c>
      <c r="AQ472" s="227" t="s">
        <v>77</v>
      </c>
      <c r="AR472" s="227" t="s">
        <v>198</v>
      </c>
      <c r="AS472" s="227">
        <v>3</v>
      </c>
      <c r="AT472" s="227" t="s">
        <v>255</v>
      </c>
      <c r="AU472" s="227">
        <v>0</v>
      </c>
      <c r="AV472" s="227" t="s">
        <v>189</v>
      </c>
      <c r="AW472" s="227" t="s">
        <v>589</v>
      </c>
      <c r="AX472" s="227">
        <v>3</v>
      </c>
      <c r="AY472" s="227" t="s">
        <v>255</v>
      </c>
      <c r="AZ472" s="227">
        <v>0</v>
      </c>
      <c r="BA472" s="227" t="s">
        <v>189</v>
      </c>
      <c r="BB472" s="227" t="s">
        <v>930</v>
      </c>
      <c r="BC472" s="227">
        <v>3</v>
      </c>
      <c r="BD472" s="227" t="s">
        <v>255</v>
      </c>
      <c r="BE472" s="227">
        <v>0</v>
      </c>
      <c r="BF472" s="227" t="s">
        <v>189</v>
      </c>
      <c r="BG472" s="227">
        <v>0</v>
      </c>
      <c r="BH472" s="227">
        <v>0</v>
      </c>
      <c r="BI472" s="227">
        <v>0</v>
      </c>
      <c r="BJ472" s="227">
        <v>0</v>
      </c>
      <c r="BK472" s="227">
        <v>0</v>
      </c>
      <c r="BL472" s="17">
        <v>12</v>
      </c>
      <c r="BM472" s="142"/>
      <c r="BN472" s="142"/>
      <c r="BO472" s="142"/>
      <c r="BP472" s="143">
        <v>2024</v>
      </c>
      <c r="BQ472" s="126" t="s">
        <v>171</v>
      </c>
      <c r="BR472" s="138"/>
      <c r="BS472" s="138"/>
      <c r="BT472" s="221" t="s">
        <v>2824</v>
      </c>
      <c r="BU472" s="118">
        <v>3</v>
      </c>
      <c r="BV472" s="17">
        <v>0</v>
      </c>
      <c r="BW472" s="17">
        <v>0</v>
      </c>
      <c r="BX472" s="17">
        <v>0</v>
      </c>
      <c r="BY472" s="17">
        <v>0</v>
      </c>
      <c r="BZ472" s="17">
        <v>2</v>
      </c>
      <c r="CA472" s="17"/>
      <c r="CB472" s="17">
        <v>5</v>
      </c>
      <c r="CC472" s="121">
        <v>12</v>
      </c>
      <c r="CD472" s="17"/>
      <c r="CE472" s="118">
        <v>0</v>
      </c>
      <c r="CF472" s="17">
        <v>0</v>
      </c>
      <c r="CG472" s="17">
        <v>0</v>
      </c>
      <c r="CH472" s="17">
        <v>0</v>
      </c>
      <c r="CI472" s="17">
        <v>0</v>
      </c>
      <c r="CJ472" s="17">
        <v>1</v>
      </c>
      <c r="CK472" s="17">
        <v>0</v>
      </c>
      <c r="CL472" s="121">
        <v>1</v>
      </c>
      <c r="CM472" s="17" t="s">
        <v>1385</v>
      </c>
      <c r="CN472" s="17" t="s">
        <v>1124</v>
      </c>
      <c r="CO472" s="17" t="s">
        <v>1125</v>
      </c>
      <c r="CP472" s="17">
        <v>16</v>
      </c>
      <c r="CQ472" s="118">
        <v>0</v>
      </c>
      <c r="CR472" s="17">
        <v>2</v>
      </c>
      <c r="CS472" s="124"/>
      <c r="CT472" s="138" t="s">
        <v>677</v>
      </c>
      <c r="CU472" s="138"/>
      <c r="CV472" s="138"/>
      <c r="CW472" s="138"/>
      <c r="CX472" s="138"/>
      <c r="CY472" s="141"/>
      <c r="CZ472" s="140"/>
      <c r="DA472" s="138"/>
      <c r="DB472" s="138"/>
      <c r="DC472" s="141"/>
      <c r="DD472" s="142"/>
      <c r="DE472" s="138"/>
      <c r="DF472" s="137"/>
      <c r="DG472" s="17" t="s">
        <v>1180</v>
      </c>
      <c r="DH472" s="138"/>
      <c r="DI472" s="126" t="s">
        <v>2633</v>
      </c>
      <c r="DJ472" s="118">
        <v>16</v>
      </c>
      <c r="DK472" s="118" t="s">
        <v>1497</v>
      </c>
      <c r="DL472" s="141"/>
      <c r="DM472" s="17" t="s">
        <v>1299</v>
      </c>
      <c r="DN472" s="139"/>
      <c r="DO472" s="138"/>
      <c r="DP472" s="138"/>
      <c r="DQ472" s="141"/>
      <c r="DR472" s="138"/>
      <c r="DS472" s="138"/>
      <c r="DT472" s="138"/>
      <c r="DU472" s="138"/>
      <c r="DV472" s="138"/>
      <c r="DW472" s="138"/>
      <c r="DX472" s="138"/>
      <c r="DY472" s="140"/>
      <c r="DZ472" s="138"/>
      <c r="EA472" s="138"/>
      <c r="EB472" s="138"/>
      <c r="EC472" s="138"/>
      <c r="ED472" s="141"/>
      <c r="EE472" s="138"/>
      <c r="EF472" s="138"/>
      <c r="EG472" s="138"/>
      <c r="EH472" s="138"/>
      <c r="EI472" s="138"/>
      <c r="EJ472" s="138"/>
      <c r="EK472" s="140"/>
      <c r="EL472" s="127"/>
      <c r="EM472" s="118">
        <v>70</v>
      </c>
      <c r="EN472" s="17">
        <v>5</v>
      </c>
      <c r="EO472" s="141"/>
      <c r="EP472" s="17">
        <v>59</v>
      </c>
      <c r="EQ472" s="140"/>
      <c r="ER472" s="141"/>
      <c r="ES472" s="138"/>
      <c r="ET472" s="138"/>
      <c r="EU472" s="138"/>
      <c r="EV472" s="138"/>
      <c r="EW472" s="138"/>
      <c r="EX472" s="138"/>
      <c r="EY472" s="138"/>
      <c r="EZ472" s="141"/>
      <c r="FA472" s="138"/>
      <c r="FB472" s="140"/>
      <c r="FC472" s="138"/>
      <c r="FD472" s="138"/>
      <c r="FE472" s="138"/>
      <c r="FF472" s="138"/>
      <c r="FG472" s="138"/>
      <c r="FH472" s="138"/>
      <c r="FI472" s="141"/>
      <c r="FJ472" s="138"/>
      <c r="FK472" s="140"/>
      <c r="FL472" s="138"/>
      <c r="FM472" s="138"/>
      <c r="FN472" s="138"/>
      <c r="FO472" s="138"/>
      <c r="FP472" s="138"/>
      <c r="FQ472" s="138"/>
      <c r="FR472" s="138"/>
      <c r="FS472" s="138"/>
      <c r="FT472" s="138"/>
      <c r="FU472" s="138"/>
      <c r="FV472" s="138"/>
      <c r="FW472" s="138"/>
      <c r="FX472" s="138"/>
      <c r="FY472" s="138"/>
      <c r="FZ472" s="141"/>
      <c r="GA472" s="138"/>
      <c r="GB472" s="137"/>
      <c r="GC472" s="138"/>
      <c r="GD472" s="138"/>
      <c r="GE472" s="138"/>
      <c r="GF472" s="138"/>
      <c r="GG472" s="138"/>
      <c r="GH472" s="141"/>
      <c r="GI472" s="137"/>
      <c r="GJ472" s="138"/>
      <c r="GK472" s="138"/>
      <c r="GL472" s="138"/>
      <c r="GM472" s="138"/>
      <c r="GN472" s="141"/>
      <c r="GO472" s="137"/>
      <c r="GP472" s="138"/>
      <c r="GQ472" s="138"/>
      <c r="GR472" s="138"/>
      <c r="GS472" s="138"/>
      <c r="GT472" s="138"/>
      <c r="GU472" s="141"/>
      <c r="GV472" s="137"/>
      <c r="GW472" s="124"/>
      <c r="GX472" s="124"/>
      <c r="GY472" s="141"/>
      <c r="GZ472" s="140"/>
      <c r="HA472" s="141"/>
      <c r="HB472" s="138"/>
      <c r="HC472" s="140"/>
      <c r="HD472" s="138"/>
      <c r="HE472" s="138"/>
      <c r="HF472" s="138"/>
      <c r="HG472" s="138"/>
      <c r="HH472" s="138"/>
      <c r="HI472" s="138"/>
      <c r="HJ472" s="138"/>
      <c r="HK472" s="138"/>
      <c r="HL472" s="138"/>
      <c r="HM472" s="138"/>
      <c r="HN472" s="138"/>
      <c r="HO472" s="138"/>
      <c r="HP472" s="138"/>
      <c r="HQ472" s="138"/>
      <c r="HR472" s="138"/>
      <c r="HS472" s="141"/>
      <c r="HT472" s="17" t="s">
        <v>1498</v>
      </c>
      <c r="HU472" s="138"/>
      <c r="HV472" s="138"/>
      <c r="HW472" s="138"/>
      <c r="HX472" s="138"/>
      <c r="HY472" s="138"/>
      <c r="HZ472" s="138"/>
      <c r="IA472" s="138"/>
      <c r="IB472" s="138"/>
      <c r="IC472" s="138"/>
      <c r="ID472" s="138"/>
      <c r="IE472" s="138"/>
      <c r="IF472" s="138"/>
      <c r="IG472" s="138"/>
      <c r="IH472" s="138"/>
      <c r="II472" s="138"/>
      <c r="IJ472" s="138"/>
      <c r="IK472" s="138"/>
    </row>
    <row r="473" spans="1:245">
      <c r="A473" s="118">
        <v>467</v>
      </c>
      <c r="B473" s="17" t="s">
        <v>319</v>
      </c>
      <c r="C473" s="17">
        <v>0</v>
      </c>
      <c r="D473" s="139" t="s">
        <v>663</v>
      </c>
      <c r="E473" s="124" t="s">
        <v>1873</v>
      </c>
      <c r="F473" s="17" t="s">
        <v>2507</v>
      </c>
      <c r="G473" s="17" t="s">
        <v>79</v>
      </c>
      <c r="H473" s="119">
        <v>-17.716919000000001</v>
      </c>
      <c r="I473" s="120">
        <v>-63.143019000000002</v>
      </c>
      <c r="J473" s="17" t="s">
        <v>303</v>
      </c>
      <c r="K473" s="17" t="s">
        <v>176</v>
      </c>
      <c r="L473" s="17" t="s">
        <v>304</v>
      </c>
      <c r="M473" s="121" t="s">
        <v>177</v>
      </c>
      <c r="N473" s="122">
        <v>40</v>
      </c>
      <c r="O473" s="123" t="s">
        <v>78</v>
      </c>
      <c r="P473" s="17" t="s">
        <v>196</v>
      </c>
      <c r="Q473" s="121" t="s">
        <v>179</v>
      </c>
      <c r="R473" s="124">
        <v>3</v>
      </c>
      <c r="S473" s="124">
        <v>3</v>
      </c>
      <c r="T473" s="124">
        <v>0</v>
      </c>
      <c r="U473" s="124">
        <v>0</v>
      </c>
      <c r="V473" s="124">
        <v>3</v>
      </c>
      <c r="W473" s="124">
        <v>3</v>
      </c>
      <c r="X473" s="124">
        <v>3</v>
      </c>
      <c r="Y473" s="125">
        <v>0</v>
      </c>
      <c r="Z473" s="17">
        <v>15</v>
      </c>
      <c r="AA473" s="142"/>
      <c r="AB473" s="127" t="s">
        <v>309</v>
      </c>
      <c r="AC473" s="227" t="s">
        <v>212</v>
      </c>
      <c r="AD473" s="227">
        <v>3</v>
      </c>
      <c r="AE473" s="227" t="s">
        <v>254</v>
      </c>
      <c r="AF473" s="227">
        <v>1</v>
      </c>
      <c r="AG473" s="227" t="s">
        <v>211</v>
      </c>
      <c r="AH473" s="227" t="s">
        <v>232</v>
      </c>
      <c r="AI473" s="227">
        <v>3</v>
      </c>
      <c r="AJ473" s="227" t="s">
        <v>184</v>
      </c>
      <c r="AK473" s="227">
        <v>1</v>
      </c>
      <c r="AL473" s="227" t="s">
        <v>211</v>
      </c>
      <c r="AM473" s="227" t="s">
        <v>77</v>
      </c>
      <c r="AN473" s="227">
        <v>0</v>
      </c>
      <c r="AO473" s="227" t="s">
        <v>77</v>
      </c>
      <c r="AP473" s="227">
        <v>0</v>
      </c>
      <c r="AQ473" s="227" t="s">
        <v>77</v>
      </c>
      <c r="AR473" s="227" t="s">
        <v>198</v>
      </c>
      <c r="AS473" s="227">
        <v>3</v>
      </c>
      <c r="AT473" s="227" t="s">
        <v>255</v>
      </c>
      <c r="AU473" s="227">
        <v>0</v>
      </c>
      <c r="AV473" s="227" t="s">
        <v>236</v>
      </c>
      <c r="AW473" s="227" t="s">
        <v>218</v>
      </c>
      <c r="AX473" s="227">
        <v>3</v>
      </c>
      <c r="AY473" s="227" t="s">
        <v>255</v>
      </c>
      <c r="AZ473" s="227">
        <v>0</v>
      </c>
      <c r="BA473" s="227" t="s">
        <v>236</v>
      </c>
      <c r="BB473" s="227" t="s">
        <v>930</v>
      </c>
      <c r="BC473" s="227">
        <v>3</v>
      </c>
      <c r="BD473" s="227" t="s">
        <v>255</v>
      </c>
      <c r="BE473" s="227">
        <v>0</v>
      </c>
      <c r="BF473" s="227" t="s">
        <v>189</v>
      </c>
      <c r="BG473" s="227">
        <v>0</v>
      </c>
      <c r="BH473" s="227">
        <v>0</v>
      </c>
      <c r="BI473" s="227">
        <v>0</v>
      </c>
      <c r="BJ473" s="227">
        <v>0</v>
      </c>
      <c r="BK473" s="227">
        <v>0</v>
      </c>
      <c r="BL473" s="17">
        <v>15</v>
      </c>
      <c r="BM473" s="142"/>
      <c r="BN473" s="142"/>
      <c r="BO473" s="142"/>
      <c r="BP473" s="143">
        <v>2024</v>
      </c>
      <c r="BQ473" s="126" t="s">
        <v>171</v>
      </c>
      <c r="BR473" s="138"/>
      <c r="BS473" s="138"/>
      <c r="BT473" s="221" t="s">
        <v>2867</v>
      </c>
      <c r="BU473" s="118">
        <v>3</v>
      </c>
      <c r="BV473" s="17">
        <v>0</v>
      </c>
      <c r="BW473" s="17">
        <v>2</v>
      </c>
      <c r="BX473" s="17">
        <v>0</v>
      </c>
      <c r="BY473" s="17">
        <v>0</v>
      </c>
      <c r="BZ473" s="17">
        <v>1</v>
      </c>
      <c r="CA473" s="17"/>
      <c r="CB473" s="17">
        <v>6</v>
      </c>
      <c r="CC473" s="121">
        <v>15</v>
      </c>
      <c r="CD473" s="17"/>
      <c r="CE473" s="118">
        <v>0</v>
      </c>
      <c r="CF473" s="17">
        <v>0</v>
      </c>
      <c r="CG473" s="17">
        <v>0</v>
      </c>
      <c r="CH473" s="17">
        <v>0</v>
      </c>
      <c r="CI473" s="17">
        <v>0</v>
      </c>
      <c r="CJ473" s="17">
        <v>2</v>
      </c>
      <c r="CK473" s="17">
        <v>0</v>
      </c>
      <c r="CL473" s="121">
        <v>2</v>
      </c>
      <c r="CM473" s="17" t="s">
        <v>1354</v>
      </c>
      <c r="CN473" s="17" t="s">
        <v>1124</v>
      </c>
      <c r="CO473" s="17" t="s">
        <v>1125</v>
      </c>
      <c r="CP473" s="17">
        <v>9</v>
      </c>
      <c r="CQ473" s="118">
        <v>0</v>
      </c>
      <c r="CR473" s="17">
        <v>1</v>
      </c>
      <c r="CS473" s="124"/>
      <c r="CT473" s="138" t="s">
        <v>677</v>
      </c>
      <c r="CU473" s="138"/>
      <c r="CV473" s="138"/>
      <c r="CW473" s="138"/>
      <c r="CX473" s="138"/>
      <c r="CY473" s="141"/>
      <c r="CZ473" s="140"/>
      <c r="DA473" s="138"/>
      <c r="DB473" s="138"/>
      <c r="DC473" s="141"/>
      <c r="DD473" s="142"/>
      <c r="DE473" s="138"/>
      <c r="DF473" s="137"/>
      <c r="DG473" s="17" t="s">
        <v>1180</v>
      </c>
      <c r="DH473" s="138"/>
      <c r="DI473" s="126" t="s">
        <v>2800</v>
      </c>
      <c r="DJ473" s="118">
        <v>11</v>
      </c>
      <c r="DK473" s="118" t="s">
        <v>3610</v>
      </c>
      <c r="DL473" s="141"/>
      <c r="DM473" s="17" t="s">
        <v>1182</v>
      </c>
      <c r="DN473" s="139"/>
      <c r="DO473" s="138"/>
      <c r="DP473" s="138"/>
      <c r="DQ473" s="141"/>
      <c r="DR473" s="138"/>
      <c r="DS473" s="138"/>
      <c r="DT473" s="138"/>
      <c r="DU473" s="138"/>
      <c r="DV473" s="138"/>
      <c r="DW473" s="138"/>
      <c r="DX473" s="138"/>
      <c r="DY473" s="140"/>
      <c r="DZ473" s="138"/>
      <c r="EA473" s="138"/>
      <c r="EB473" s="138"/>
      <c r="EC473" s="138"/>
      <c r="ED473" s="141"/>
      <c r="EE473" s="138"/>
      <c r="EF473" s="138"/>
      <c r="EG473" s="138"/>
      <c r="EH473" s="138"/>
      <c r="EI473" s="138"/>
      <c r="EJ473" s="138"/>
      <c r="EK473" s="140"/>
      <c r="EL473" s="127"/>
      <c r="EM473" s="118">
        <v>70</v>
      </c>
      <c r="EN473" s="17">
        <v>6</v>
      </c>
      <c r="EO473" s="141"/>
      <c r="EP473" s="17">
        <v>59</v>
      </c>
      <c r="EQ473" s="140"/>
      <c r="ER473" s="141"/>
      <c r="ES473" s="138"/>
      <c r="ET473" s="138"/>
      <c r="EU473" s="138"/>
      <c r="EV473" s="138"/>
      <c r="EW473" s="138"/>
      <c r="EX473" s="138"/>
      <c r="EY473" s="138"/>
      <c r="EZ473" s="141"/>
      <c r="FA473" s="138"/>
      <c r="FB473" s="140"/>
      <c r="FC473" s="138"/>
      <c r="FD473" s="138"/>
      <c r="FE473" s="138"/>
      <c r="FF473" s="138"/>
      <c r="FG473" s="138"/>
      <c r="FH473" s="138"/>
      <c r="FI473" s="141"/>
      <c r="FJ473" s="138"/>
      <c r="FK473" s="140"/>
      <c r="FL473" s="138"/>
      <c r="FM473" s="138"/>
      <c r="FN473" s="138"/>
      <c r="FO473" s="138"/>
      <c r="FP473" s="138"/>
      <c r="FQ473" s="138"/>
      <c r="FR473" s="138"/>
      <c r="FS473" s="138"/>
      <c r="FT473" s="138"/>
      <c r="FU473" s="138"/>
      <c r="FV473" s="138"/>
      <c r="FW473" s="138"/>
      <c r="FX473" s="138"/>
      <c r="FY473" s="138"/>
      <c r="FZ473" s="141"/>
      <c r="GA473" s="138"/>
      <c r="GB473" s="137"/>
      <c r="GC473" s="138"/>
      <c r="GD473" s="138"/>
      <c r="GE473" s="138"/>
      <c r="GF473" s="138"/>
      <c r="GG473" s="138"/>
      <c r="GH473" s="141"/>
      <c r="GI473" s="137"/>
      <c r="GJ473" s="138"/>
      <c r="GK473" s="138"/>
      <c r="GL473" s="138"/>
      <c r="GM473" s="138"/>
      <c r="GN473" s="141"/>
      <c r="GO473" s="137"/>
      <c r="GP473" s="138"/>
      <c r="GQ473" s="138"/>
      <c r="GR473" s="138"/>
      <c r="GS473" s="138"/>
      <c r="GT473" s="138"/>
      <c r="GU473" s="141"/>
      <c r="GV473" s="137"/>
      <c r="GW473" s="124"/>
      <c r="GX473" s="124"/>
      <c r="GY473" s="141"/>
      <c r="GZ473" s="140"/>
      <c r="HA473" s="141"/>
      <c r="HB473" s="138"/>
      <c r="HC473" s="140"/>
      <c r="HD473" s="138"/>
      <c r="HE473" s="138"/>
      <c r="HF473" s="138"/>
      <c r="HG473" s="138"/>
      <c r="HH473" s="138"/>
      <c r="HI473" s="138"/>
      <c r="HJ473" s="138"/>
      <c r="HK473" s="138"/>
      <c r="HL473" s="138"/>
      <c r="HM473" s="138"/>
      <c r="HN473" s="138"/>
      <c r="HO473" s="138"/>
      <c r="HP473" s="138"/>
      <c r="HQ473" s="138"/>
      <c r="HR473" s="138"/>
      <c r="HS473" s="141"/>
      <c r="HT473" s="17" t="s">
        <v>3611</v>
      </c>
      <c r="HU473" s="138"/>
      <c r="HV473" s="138"/>
      <c r="HW473" s="138"/>
      <c r="HX473" s="138"/>
      <c r="HY473" s="138"/>
      <c r="HZ473" s="138"/>
      <c r="IA473" s="138"/>
      <c r="IB473" s="138"/>
      <c r="IC473" s="138"/>
      <c r="ID473" s="138"/>
      <c r="IE473" s="138"/>
      <c r="IF473" s="138"/>
      <c r="IG473" s="138"/>
      <c r="IH473" s="138"/>
      <c r="II473" s="138"/>
      <c r="IJ473" s="138"/>
      <c r="IK473" s="138"/>
    </row>
    <row r="474" spans="1:245">
      <c r="A474" s="118">
        <v>468</v>
      </c>
      <c r="B474" s="17" t="s">
        <v>689</v>
      </c>
      <c r="C474" s="17">
        <v>0</v>
      </c>
      <c r="D474" s="139" t="s">
        <v>663</v>
      </c>
      <c r="E474" s="124" t="s">
        <v>1923</v>
      </c>
      <c r="F474" s="17" t="s">
        <v>2508</v>
      </c>
      <c r="G474" s="17" t="s">
        <v>79</v>
      </c>
      <c r="H474" s="119">
        <v>-17.51125</v>
      </c>
      <c r="I474" s="120">
        <v>-63.168895999999997</v>
      </c>
      <c r="J474" s="17" t="s">
        <v>303</v>
      </c>
      <c r="K474" s="17" t="s">
        <v>256</v>
      </c>
      <c r="L474" s="17" t="s">
        <v>256</v>
      </c>
      <c r="M474" s="121" t="s">
        <v>177</v>
      </c>
      <c r="N474" s="122">
        <v>40</v>
      </c>
      <c r="O474" s="123" t="s">
        <v>78</v>
      </c>
      <c r="P474" s="17" t="s">
        <v>196</v>
      </c>
      <c r="Q474" s="121" t="s">
        <v>179</v>
      </c>
      <c r="R474" s="124">
        <v>3</v>
      </c>
      <c r="S474" s="124">
        <v>3</v>
      </c>
      <c r="T474" s="124">
        <v>0</v>
      </c>
      <c r="U474" s="124">
        <v>3</v>
      </c>
      <c r="V474" s="124">
        <v>0</v>
      </c>
      <c r="W474" s="124">
        <v>3</v>
      </c>
      <c r="X474" s="124">
        <v>0</v>
      </c>
      <c r="Y474" s="125">
        <v>0</v>
      </c>
      <c r="Z474" s="17">
        <v>12</v>
      </c>
      <c r="AA474" s="142"/>
      <c r="AB474" s="127" t="s">
        <v>615</v>
      </c>
      <c r="AC474" s="227" t="s">
        <v>212</v>
      </c>
      <c r="AD474" s="227">
        <v>3</v>
      </c>
      <c r="AE474" s="227" t="s">
        <v>181</v>
      </c>
      <c r="AF474" s="227">
        <v>1</v>
      </c>
      <c r="AG474" s="227" t="s">
        <v>236</v>
      </c>
      <c r="AH474" s="227" t="s">
        <v>232</v>
      </c>
      <c r="AI474" s="227">
        <v>3</v>
      </c>
      <c r="AJ474" s="227" t="s">
        <v>227</v>
      </c>
      <c r="AK474" s="227">
        <v>1</v>
      </c>
      <c r="AL474" s="227" t="s">
        <v>206</v>
      </c>
      <c r="AM474" s="227" t="s">
        <v>185</v>
      </c>
      <c r="AN474" s="227">
        <v>3</v>
      </c>
      <c r="AO474" s="227" t="s">
        <v>184</v>
      </c>
      <c r="AP474" s="227">
        <v>1</v>
      </c>
      <c r="AQ474" s="227" t="s">
        <v>206</v>
      </c>
      <c r="AR474" s="227" t="s">
        <v>77</v>
      </c>
      <c r="AS474" s="227">
        <v>0</v>
      </c>
      <c r="AT474" s="227" t="s">
        <v>77</v>
      </c>
      <c r="AU474" s="227">
        <v>0</v>
      </c>
      <c r="AV474" s="227" t="s">
        <v>77</v>
      </c>
      <c r="AW474" s="227" t="s">
        <v>218</v>
      </c>
      <c r="AX474" s="227">
        <v>3</v>
      </c>
      <c r="AY474" s="227" t="s">
        <v>187</v>
      </c>
      <c r="AZ474" s="227">
        <v>1</v>
      </c>
      <c r="BA474" s="227" t="s">
        <v>236</v>
      </c>
      <c r="BB474" s="227" t="s">
        <v>77</v>
      </c>
      <c r="BC474" s="227">
        <v>0</v>
      </c>
      <c r="BD474" s="227" t="s">
        <v>77</v>
      </c>
      <c r="BE474" s="227">
        <v>0</v>
      </c>
      <c r="BF474" s="227" t="s">
        <v>77</v>
      </c>
      <c r="BG474" s="227">
        <v>0</v>
      </c>
      <c r="BH474" s="227">
        <v>0</v>
      </c>
      <c r="BI474" s="227">
        <v>0</v>
      </c>
      <c r="BJ474" s="227">
        <v>0</v>
      </c>
      <c r="BK474" s="227">
        <v>0</v>
      </c>
      <c r="BL474" s="17">
        <v>12</v>
      </c>
      <c r="BM474" s="142"/>
      <c r="BN474" s="142"/>
      <c r="BO474" s="142"/>
      <c r="BP474" s="143">
        <v>2024</v>
      </c>
      <c r="BQ474" s="126" t="s">
        <v>171</v>
      </c>
      <c r="BR474" s="138"/>
      <c r="BS474" s="138"/>
      <c r="BT474" s="221" t="s">
        <v>2824</v>
      </c>
      <c r="BU474" s="118">
        <v>3</v>
      </c>
      <c r="BV474" s="17">
        <v>0</v>
      </c>
      <c r="BW474" s="17">
        <v>1</v>
      </c>
      <c r="BX474" s="17">
        <v>0</v>
      </c>
      <c r="BY474" s="17">
        <v>0</v>
      </c>
      <c r="BZ474" s="17">
        <v>2</v>
      </c>
      <c r="CA474" s="17"/>
      <c r="CB474" s="17">
        <v>6</v>
      </c>
      <c r="CC474" s="121">
        <v>12</v>
      </c>
      <c r="CD474" s="17"/>
      <c r="CE474" s="118">
        <v>0</v>
      </c>
      <c r="CF474" s="17">
        <v>0</v>
      </c>
      <c r="CG474" s="17">
        <v>0</v>
      </c>
      <c r="CH474" s="17">
        <v>0</v>
      </c>
      <c r="CI474" s="17">
        <v>0</v>
      </c>
      <c r="CJ474" s="17">
        <v>1</v>
      </c>
      <c r="CK474" s="17">
        <v>0</v>
      </c>
      <c r="CL474" s="121">
        <v>1</v>
      </c>
      <c r="CM474" s="17" t="s">
        <v>1385</v>
      </c>
      <c r="CN474" s="17" t="s">
        <v>1107</v>
      </c>
      <c r="CO474" s="17" t="s">
        <v>1125</v>
      </c>
      <c r="CP474" s="17">
        <v>16</v>
      </c>
      <c r="CQ474" s="118">
        <v>1</v>
      </c>
      <c r="CR474" s="17">
        <v>2</v>
      </c>
      <c r="CS474" s="124" t="s">
        <v>676</v>
      </c>
      <c r="CT474" s="138" t="s">
        <v>677</v>
      </c>
      <c r="CU474" s="138"/>
      <c r="CV474" s="138"/>
      <c r="CW474" s="138"/>
      <c r="CX474" s="138"/>
      <c r="CY474" s="141"/>
      <c r="CZ474" s="140"/>
      <c r="DA474" s="138"/>
      <c r="DB474" s="138"/>
      <c r="DC474" s="141"/>
      <c r="DD474" s="142"/>
      <c r="DE474" s="138"/>
      <c r="DF474" s="137"/>
      <c r="DG474" s="17" t="s">
        <v>1180</v>
      </c>
      <c r="DH474" s="138"/>
      <c r="DI474" s="126" t="s">
        <v>2659</v>
      </c>
      <c r="DJ474" s="118">
        <v>20</v>
      </c>
      <c r="DK474" s="118" t="s">
        <v>2888</v>
      </c>
      <c r="DL474" s="141"/>
      <c r="DM474" s="17" t="s">
        <v>1299</v>
      </c>
      <c r="DN474" s="139"/>
      <c r="DO474" s="138"/>
      <c r="DP474" s="138"/>
      <c r="DQ474" s="141"/>
      <c r="DR474" s="138"/>
      <c r="DS474" s="138"/>
      <c r="DT474" s="138"/>
      <c r="DU474" s="138"/>
      <c r="DV474" s="138"/>
      <c r="DW474" s="138"/>
      <c r="DX474" s="138"/>
      <c r="DY474" s="140"/>
      <c r="DZ474" s="138"/>
      <c r="EA474" s="138"/>
      <c r="EB474" s="138"/>
      <c r="EC474" s="138"/>
      <c r="ED474" s="141"/>
      <c r="EE474" s="138"/>
      <c r="EF474" s="138"/>
      <c r="EG474" s="138"/>
      <c r="EH474" s="138"/>
      <c r="EI474" s="138"/>
      <c r="EJ474" s="138"/>
      <c r="EK474" s="140"/>
      <c r="EL474" s="127"/>
      <c r="EM474" s="118">
        <v>70</v>
      </c>
      <c r="EN474" s="17">
        <v>6</v>
      </c>
      <c r="EO474" s="141"/>
      <c r="EP474" s="17">
        <v>59</v>
      </c>
      <c r="EQ474" s="140"/>
      <c r="ER474" s="141"/>
      <c r="ES474" s="138"/>
      <c r="ET474" s="138"/>
      <c r="EU474" s="138"/>
      <c r="EV474" s="138"/>
      <c r="EW474" s="138"/>
      <c r="EX474" s="138"/>
      <c r="EY474" s="138"/>
      <c r="EZ474" s="141"/>
      <c r="FA474" s="138"/>
      <c r="FB474" s="140"/>
      <c r="FC474" s="138"/>
      <c r="FD474" s="138"/>
      <c r="FE474" s="138"/>
      <c r="FF474" s="138"/>
      <c r="FG474" s="138"/>
      <c r="FH474" s="138"/>
      <c r="FI474" s="141"/>
      <c r="FJ474" s="138"/>
      <c r="FK474" s="140"/>
      <c r="FL474" s="138"/>
      <c r="FM474" s="138"/>
      <c r="FN474" s="138"/>
      <c r="FO474" s="138"/>
      <c r="FP474" s="138"/>
      <c r="FQ474" s="138"/>
      <c r="FR474" s="138"/>
      <c r="FS474" s="138"/>
      <c r="FT474" s="138"/>
      <c r="FU474" s="138"/>
      <c r="FV474" s="138"/>
      <c r="FW474" s="138"/>
      <c r="FX474" s="138"/>
      <c r="FY474" s="138"/>
      <c r="FZ474" s="141"/>
      <c r="GA474" s="138"/>
      <c r="GB474" s="137"/>
      <c r="GC474" s="138"/>
      <c r="GD474" s="138"/>
      <c r="GE474" s="138"/>
      <c r="GF474" s="138"/>
      <c r="GG474" s="138"/>
      <c r="GH474" s="141"/>
      <c r="GI474" s="137"/>
      <c r="GJ474" s="138"/>
      <c r="GK474" s="138"/>
      <c r="GL474" s="138"/>
      <c r="GM474" s="138"/>
      <c r="GN474" s="141"/>
      <c r="GO474" s="137"/>
      <c r="GP474" s="138"/>
      <c r="GQ474" s="138"/>
      <c r="GR474" s="138"/>
      <c r="GS474" s="138"/>
      <c r="GT474" s="138"/>
      <c r="GU474" s="141"/>
      <c r="GV474" s="137"/>
      <c r="GW474" s="124"/>
      <c r="GX474" s="124"/>
      <c r="GY474" s="141"/>
      <c r="GZ474" s="140"/>
      <c r="HA474" s="141"/>
      <c r="HB474" s="138"/>
      <c r="HC474" s="140"/>
      <c r="HD474" s="138"/>
      <c r="HE474" s="138"/>
      <c r="HF474" s="138"/>
      <c r="HG474" s="138"/>
      <c r="HH474" s="138"/>
      <c r="HI474" s="138"/>
      <c r="HJ474" s="138"/>
      <c r="HK474" s="138"/>
      <c r="HL474" s="138"/>
      <c r="HM474" s="138"/>
      <c r="HN474" s="138"/>
      <c r="HO474" s="138"/>
      <c r="HP474" s="138"/>
      <c r="HQ474" s="138"/>
      <c r="HR474" s="138"/>
      <c r="HS474" s="141"/>
      <c r="HT474" s="17" t="s">
        <v>2889</v>
      </c>
      <c r="HU474" s="138"/>
      <c r="HV474" s="138"/>
      <c r="HW474" s="138"/>
      <c r="HX474" s="138"/>
      <c r="HY474" s="138"/>
      <c r="HZ474" s="138"/>
      <c r="IA474" s="138"/>
      <c r="IB474" s="138"/>
      <c r="IC474" s="138"/>
      <c r="ID474" s="138"/>
      <c r="IE474" s="138"/>
      <c r="IF474" s="138"/>
      <c r="IG474" s="138"/>
      <c r="IH474" s="138"/>
      <c r="II474" s="138"/>
      <c r="IJ474" s="138"/>
      <c r="IK474" s="138"/>
    </row>
    <row r="475" spans="1:245">
      <c r="A475" s="118">
        <v>469</v>
      </c>
      <c r="B475" s="17" t="s">
        <v>319</v>
      </c>
      <c r="C475" s="17">
        <v>0</v>
      </c>
      <c r="D475" s="139" t="s">
        <v>663</v>
      </c>
      <c r="E475" s="124" t="s">
        <v>1862</v>
      </c>
      <c r="F475" s="17" t="s">
        <v>2509</v>
      </c>
      <c r="G475" s="17" t="s">
        <v>79</v>
      </c>
      <c r="H475" s="119">
        <v>-19.004650999999999</v>
      </c>
      <c r="I475" s="120">
        <v>-57.721038999999998</v>
      </c>
      <c r="J475" s="17" t="s">
        <v>310</v>
      </c>
      <c r="K475" s="17" t="s">
        <v>2296</v>
      </c>
      <c r="L475" s="17" t="s">
        <v>2220</v>
      </c>
      <c r="M475" s="121" t="s">
        <v>177</v>
      </c>
      <c r="N475" s="122">
        <v>40</v>
      </c>
      <c r="O475" s="123" t="s">
        <v>78</v>
      </c>
      <c r="P475" s="17" t="s">
        <v>178</v>
      </c>
      <c r="Q475" s="121" t="s">
        <v>714</v>
      </c>
      <c r="R475" s="124">
        <v>3</v>
      </c>
      <c r="S475" s="124">
        <v>3</v>
      </c>
      <c r="T475" s="124">
        <v>0</v>
      </c>
      <c r="U475" s="124">
        <v>0</v>
      </c>
      <c r="V475" s="124">
        <v>3</v>
      </c>
      <c r="W475" s="124">
        <v>3</v>
      </c>
      <c r="X475" s="124">
        <v>1</v>
      </c>
      <c r="Y475" s="125">
        <v>0</v>
      </c>
      <c r="Z475" s="17">
        <v>13</v>
      </c>
      <c r="AA475" s="142"/>
      <c r="AB475" s="127" t="s">
        <v>2812</v>
      </c>
      <c r="AC475" s="227" t="s">
        <v>212</v>
      </c>
      <c r="AD475" s="227">
        <v>3</v>
      </c>
      <c r="AE475" s="227" t="s">
        <v>181</v>
      </c>
      <c r="AF475" s="227">
        <v>1</v>
      </c>
      <c r="AG475" s="227" t="s">
        <v>236</v>
      </c>
      <c r="AH475" s="227" t="s">
        <v>232</v>
      </c>
      <c r="AI475" s="227">
        <v>3</v>
      </c>
      <c r="AJ475" s="227" t="s">
        <v>241</v>
      </c>
      <c r="AK475" s="227">
        <v>1</v>
      </c>
      <c r="AL475" s="227" t="s">
        <v>195</v>
      </c>
      <c r="AM475" s="227" t="s">
        <v>77</v>
      </c>
      <c r="AN475" s="227">
        <v>0</v>
      </c>
      <c r="AO475" s="227" t="s">
        <v>77</v>
      </c>
      <c r="AP475" s="227">
        <v>0</v>
      </c>
      <c r="AQ475" s="227" t="s">
        <v>77</v>
      </c>
      <c r="AR475" s="227" t="s">
        <v>198</v>
      </c>
      <c r="AS475" s="227">
        <v>3</v>
      </c>
      <c r="AT475" s="227" t="s">
        <v>326</v>
      </c>
      <c r="AU475" s="227">
        <v>0</v>
      </c>
      <c r="AV475" s="227" t="s">
        <v>189</v>
      </c>
      <c r="AW475" s="227" t="s">
        <v>234</v>
      </c>
      <c r="AX475" s="227">
        <v>3</v>
      </c>
      <c r="AY475" s="227" t="s">
        <v>325</v>
      </c>
      <c r="AZ475" s="227">
        <v>1</v>
      </c>
      <c r="BA475" s="227" t="s">
        <v>189</v>
      </c>
      <c r="BB475" s="227" t="s">
        <v>252</v>
      </c>
      <c r="BC475" s="227">
        <v>1</v>
      </c>
      <c r="BD475" s="227" t="s">
        <v>326</v>
      </c>
      <c r="BE475" s="227">
        <v>0</v>
      </c>
      <c r="BF475" s="227" t="s">
        <v>189</v>
      </c>
      <c r="BG475" s="227">
        <v>0</v>
      </c>
      <c r="BH475" s="227">
        <v>0</v>
      </c>
      <c r="BI475" s="227">
        <v>0</v>
      </c>
      <c r="BJ475" s="227">
        <v>0</v>
      </c>
      <c r="BK475" s="227">
        <v>0</v>
      </c>
      <c r="BL475" s="17">
        <v>13</v>
      </c>
      <c r="BM475" s="142"/>
      <c r="BN475" s="142"/>
      <c r="BO475" s="142"/>
      <c r="BP475" s="143">
        <v>2024</v>
      </c>
      <c r="BQ475" s="126" t="s">
        <v>171</v>
      </c>
      <c r="BR475" s="138"/>
      <c r="BS475" s="138"/>
      <c r="BT475" s="221" t="s">
        <v>3017</v>
      </c>
      <c r="BU475" s="118">
        <v>3</v>
      </c>
      <c r="BV475" s="17">
        <v>0</v>
      </c>
      <c r="BW475" s="17">
        <v>1</v>
      </c>
      <c r="BX475" s="17">
        <v>1</v>
      </c>
      <c r="BY475" s="17">
        <v>0</v>
      </c>
      <c r="BZ475" s="17">
        <v>1</v>
      </c>
      <c r="CA475" s="17"/>
      <c r="CB475" s="17">
        <v>6</v>
      </c>
      <c r="CC475" s="121">
        <v>13</v>
      </c>
      <c r="CD475" s="17"/>
      <c r="CE475" s="118">
        <v>0</v>
      </c>
      <c r="CF475" s="17">
        <v>0</v>
      </c>
      <c r="CG475" s="17">
        <v>1</v>
      </c>
      <c r="CH475" s="17">
        <v>0</v>
      </c>
      <c r="CI475" s="17">
        <v>0</v>
      </c>
      <c r="CJ475" s="17">
        <v>1</v>
      </c>
      <c r="CK475" s="17">
        <v>0</v>
      </c>
      <c r="CL475" s="121">
        <v>2</v>
      </c>
      <c r="CM475" s="17" t="s">
        <v>3018</v>
      </c>
      <c r="CN475" s="17" t="s">
        <v>1410</v>
      </c>
      <c r="CO475" s="17" t="s">
        <v>1411</v>
      </c>
      <c r="CP475" s="17">
        <v>3</v>
      </c>
      <c r="CQ475" s="118">
        <v>0</v>
      </c>
      <c r="CR475" s="17">
        <v>1</v>
      </c>
      <c r="CS475" s="124"/>
      <c r="CT475" s="138" t="s">
        <v>677</v>
      </c>
      <c r="CU475" s="138"/>
      <c r="CV475" s="138"/>
      <c r="CW475" s="138"/>
      <c r="CX475" s="138"/>
      <c r="CY475" s="141"/>
      <c r="CZ475" s="140"/>
      <c r="DA475" s="138"/>
      <c r="DB475" s="138"/>
      <c r="DC475" s="141"/>
      <c r="DD475" s="142"/>
      <c r="DE475" s="138"/>
      <c r="DF475" s="137"/>
      <c r="DG475" s="17" t="s">
        <v>1412</v>
      </c>
      <c r="DH475" s="138"/>
      <c r="DI475" s="126" t="s">
        <v>2800</v>
      </c>
      <c r="DJ475" s="118">
        <v>11</v>
      </c>
      <c r="DK475" s="118" t="s">
        <v>3613</v>
      </c>
      <c r="DL475" s="141"/>
      <c r="DM475" s="17" t="s">
        <v>1351</v>
      </c>
      <c r="DN475" s="139"/>
      <c r="DO475" s="138"/>
      <c r="DP475" s="138"/>
      <c r="DQ475" s="141"/>
      <c r="DR475" s="138"/>
      <c r="DS475" s="138"/>
      <c r="DT475" s="138"/>
      <c r="DU475" s="138"/>
      <c r="DV475" s="138"/>
      <c r="DW475" s="138"/>
      <c r="DX475" s="138"/>
      <c r="DY475" s="140"/>
      <c r="DZ475" s="138"/>
      <c r="EA475" s="138"/>
      <c r="EB475" s="138"/>
      <c r="EC475" s="138"/>
      <c r="ED475" s="141"/>
      <c r="EE475" s="138"/>
      <c r="EF475" s="138"/>
      <c r="EG475" s="138"/>
      <c r="EH475" s="138"/>
      <c r="EI475" s="138"/>
      <c r="EJ475" s="138"/>
      <c r="EK475" s="140"/>
      <c r="EL475" s="127"/>
      <c r="EM475" s="118">
        <v>70</v>
      </c>
      <c r="EN475" s="17">
        <v>6</v>
      </c>
      <c r="EO475" s="141"/>
      <c r="EP475" s="17">
        <v>59</v>
      </c>
      <c r="EQ475" s="140"/>
      <c r="ER475" s="141"/>
      <c r="ES475" s="138"/>
      <c r="ET475" s="138"/>
      <c r="EU475" s="138"/>
      <c r="EV475" s="138"/>
      <c r="EW475" s="138"/>
      <c r="EX475" s="138"/>
      <c r="EY475" s="138"/>
      <c r="EZ475" s="141"/>
      <c r="FA475" s="138"/>
      <c r="FB475" s="140"/>
      <c r="FC475" s="138"/>
      <c r="FD475" s="138"/>
      <c r="FE475" s="138"/>
      <c r="FF475" s="138"/>
      <c r="FG475" s="138"/>
      <c r="FH475" s="138"/>
      <c r="FI475" s="141"/>
      <c r="FJ475" s="138"/>
      <c r="FK475" s="140"/>
      <c r="FL475" s="138"/>
      <c r="FM475" s="138"/>
      <c r="FN475" s="138"/>
      <c r="FO475" s="138"/>
      <c r="FP475" s="138"/>
      <c r="FQ475" s="138"/>
      <c r="FR475" s="138"/>
      <c r="FS475" s="138"/>
      <c r="FT475" s="138"/>
      <c r="FU475" s="138"/>
      <c r="FV475" s="138"/>
      <c r="FW475" s="138"/>
      <c r="FX475" s="138"/>
      <c r="FY475" s="138"/>
      <c r="FZ475" s="141"/>
      <c r="GA475" s="138"/>
      <c r="GB475" s="137"/>
      <c r="GC475" s="138"/>
      <c r="GD475" s="138"/>
      <c r="GE475" s="138"/>
      <c r="GF475" s="138"/>
      <c r="GG475" s="138"/>
      <c r="GH475" s="141"/>
      <c r="GI475" s="137"/>
      <c r="GJ475" s="138"/>
      <c r="GK475" s="138"/>
      <c r="GL475" s="138"/>
      <c r="GM475" s="138"/>
      <c r="GN475" s="141"/>
      <c r="GO475" s="137"/>
      <c r="GP475" s="138"/>
      <c r="GQ475" s="138"/>
      <c r="GR475" s="138"/>
      <c r="GS475" s="138"/>
      <c r="GT475" s="138"/>
      <c r="GU475" s="141"/>
      <c r="GV475" s="137"/>
      <c r="GW475" s="124"/>
      <c r="GX475" s="124"/>
      <c r="GY475" s="141"/>
      <c r="GZ475" s="140"/>
      <c r="HA475" s="141"/>
      <c r="HB475" s="138"/>
      <c r="HC475" s="140"/>
      <c r="HD475" s="138"/>
      <c r="HE475" s="138"/>
      <c r="HF475" s="138"/>
      <c r="HG475" s="138"/>
      <c r="HH475" s="138"/>
      <c r="HI475" s="138"/>
      <c r="HJ475" s="138"/>
      <c r="HK475" s="138"/>
      <c r="HL475" s="138"/>
      <c r="HM475" s="138"/>
      <c r="HN475" s="138"/>
      <c r="HO475" s="138"/>
      <c r="HP475" s="138"/>
      <c r="HQ475" s="138"/>
      <c r="HR475" s="138"/>
      <c r="HS475" s="141"/>
      <c r="HT475" s="17" t="s">
        <v>3614</v>
      </c>
      <c r="HU475" s="138"/>
      <c r="HV475" s="138"/>
      <c r="HW475" s="138"/>
      <c r="HX475" s="138"/>
      <c r="HY475" s="138"/>
      <c r="HZ475" s="138"/>
      <c r="IA475" s="138"/>
      <c r="IB475" s="138"/>
      <c r="IC475" s="138"/>
      <c r="ID475" s="138"/>
      <c r="IE475" s="138"/>
      <c r="IF475" s="138"/>
      <c r="IG475" s="138"/>
      <c r="IH475" s="138"/>
      <c r="II475" s="138"/>
      <c r="IJ475" s="138"/>
      <c r="IK475" s="138"/>
    </row>
    <row r="476" spans="1:245">
      <c r="A476" s="118">
        <v>470</v>
      </c>
      <c r="B476" s="17">
        <v>0</v>
      </c>
      <c r="C476" s="17">
        <v>0</v>
      </c>
      <c r="D476" s="139" t="s">
        <v>663</v>
      </c>
      <c r="E476" s="124" t="s">
        <v>1807</v>
      </c>
      <c r="F476" s="17" t="s">
        <v>705</v>
      </c>
      <c r="G476" s="17" t="s">
        <v>79</v>
      </c>
      <c r="H476" s="119">
        <v>-17.336549999999999</v>
      </c>
      <c r="I476" s="120">
        <v>-63.259883000000002</v>
      </c>
      <c r="J476" s="17" t="s">
        <v>303</v>
      </c>
      <c r="K476" s="17" t="s">
        <v>705</v>
      </c>
      <c r="L476" s="17" t="s">
        <v>305</v>
      </c>
      <c r="M476" s="121" t="s">
        <v>177</v>
      </c>
      <c r="N476" s="122">
        <v>75</v>
      </c>
      <c r="O476" s="123" t="s">
        <v>78</v>
      </c>
      <c r="P476" s="17" t="s">
        <v>196</v>
      </c>
      <c r="Q476" s="121" t="s">
        <v>179</v>
      </c>
      <c r="R476" s="124">
        <v>3</v>
      </c>
      <c r="S476" s="124">
        <v>3</v>
      </c>
      <c r="T476" s="124">
        <v>0</v>
      </c>
      <c r="U476" s="124">
        <v>0</v>
      </c>
      <c r="V476" s="124">
        <v>3</v>
      </c>
      <c r="W476" s="124">
        <v>3</v>
      </c>
      <c r="X476" s="124">
        <v>3</v>
      </c>
      <c r="Y476" s="125">
        <v>0</v>
      </c>
      <c r="Z476" s="17">
        <v>15</v>
      </c>
      <c r="AA476" s="142"/>
      <c r="AB476" s="127" t="s">
        <v>237</v>
      </c>
      <c r="AC476" s="227" t="s">
        <v>192</v>
      </c>
      <c r="AD476" s="227">
        <v>3</v>
      </c>
      <c r="AE476" s="227" t="s">
        <v>181</v>
      </c>
      <c r="AF476" s="227">
        <v>1</v>
      </c>
      <c r="AG476" s="227" t="s">
        <v>211</v>
      </c>
      <c r="AH476" s="227" t="s">
        <v>194</v>
      </c>
      <c r="AI476" s="227">
        <v>3</v>
      </c>
      <c r="AJ476" s="227" t="s">
        <v>184</v>
      </c>
      <c r="AK476" s="227">
        <v>1</v>
      </c>
      <c r="AL476" s="227" t="s">
        <v>206</v>
      </c>
      <c r="AM476" s="227" t="s">
        <v>77</v>
      </c>
      <c r="AN476" s="227">
        <v>0</v>
      </c>
      <c r="AO476" s="227" t="s">
        <v>77</v>
      </c>
      <c r="AP476" s="227">
        <v>0</v>
      </c>
      <c r="AQ476" s="227" t="s">
        <v>77</v>
      </c>
      <c r="AR476" s="227" t="s">
        <v>198</v>
      </c>
      <c r="AS476" s="227">
        <v>3</v>
      </c>
      <c r="AT476" s="227" t="s">
        <v>199</v>
      </c>
      <c r="AU476" s="227">
        <v>1</v>
      </c>
      <c r="AV476" s="227" t="s">
        <v>206</v>
      </c>
      <c r="AW476" s="227" t="s">
        <v>234</v>
      </c>
      <c r="AX476" s="227">
        <v>3</v>
      </c>
      <c r="AY476" s="227" t="s">
        <v>200</v>
      </c>
      <c r="AZ476" s="227">
        <v>0</v>
      </c>
      <c r="BA476" s="227" t="s">
        <v>236</v>
      </c>
      <c r="BB476" s="227" t="s">
        <v>675</v>
      </c>
      <c r="BC476" s="227">
        <v>3</v>
      </c>
      <c r="BD476" s="227" t="s">
        <v>2049</v>
      </c>
      <c r="BE476" s="227">
        <v>0</v>
      </c>
      <c r="BF476" s="227" t="s">
        <v>236</v>
      </c>
      <c r="BG476" s="227">
        <v>0</v>
      </c>
      <c r="BH476" s="227">
        <v>0</v>
      </c>
      <c r="BI476" s="227">
        <v>0</v>
      </c>
      <c r="BJ476" s="227">
        <v>0</v>
      </c>
      <c r="BK476" s="227">
        <v>0</v>
      </c>
      <c r="BL476" s="17">
        <v>15</v>
      </c>
      <c r="BM476" s="142"/>
      <c r="BN476" s="142"/>
      <c r="BO476" s="142"/>
      <c r="BP476" s="143">
        <v>2024</v>
      </c>
      <c r="BQ476" s="126" t="s">
        <v>171</v>
      </c>
      <c r="BR476" s="138"/>
      <c r="BS476" s="138"/>
      <c r="BT476" s="221" t="s">
        <v>2868</v>
      </c>
      <c r="BU476" s="118">
        <v>3</v>
      </c>
      <c r="BV476" s="17">
        <v>0</v>
      </c>
      <c r="BW476" s="17">
        <v>0</v>
      </c>
      <c r="BX476" s="17">
        <v>2</v>
      </c>
      <c r="BY476" s="17">
        <v>0</v>
      </c>
      <c r="BZ476" s="17">
        <v>1</v>
      </c>
      <c r="CA476" s="17"/>
      <c r="CB476" s="17">
        <v>6</v>
      </c>
      <c r="CC476" s="121">
        <v>15</v>
      </c>
      <c r="CD476" s="17"/>
      <c r="CE476" s="118">
        <v>0</v>
      </c>
      <c r="CF476" s="17">
        <v>0</v>
      </c>
      <c r="CG476" s="17">
        <v>0</v>
      </c>
      <c r="CH476" s="17">
        <v>0</v>
      </c>
      <c r="CI476" s="17">
        <v>0</v>
      </c>
      <c r="CJ476" s="17">
        <v>2</v>
      </c>
      <c r="CK476" s="17">
        <v>0</v>
      </c>
      <c r="CL476" s="121">
        <v>2</v>
      </c>
      <c r="CM476" s="17" t="s">
        <v>1179</v>
      </c>
      <c r="CN476" s="17" t="s">
        <v>1124</v>
      </c>
      <c r="CO476" s="17" t="s">
        <v>1125</v>
      </c>
      <c r="CP476" s="17">
        <v>6</v>
      </c>
      <c r="CQ476" s="118">
        <v>1</v>
      </c>
      <c r="CR476" s="17">
        <v>1</v>
      </c>
      <c r="CS476" s="124" t="s">
        <v>676</v>
      </c>
      <c r="CT476" s="138" t="s">
        <v>677</v>
      </c>
      <c r="CU476" s="138"/>
      <c r="CV476" s="138"/>
      <c r="CW476" s="138"/>
      <c r="CX476" s="138"/>
      <c r="CY476" s="141"/>
      <c r="CZ476" s="140"/>
      <c r="DA476" s="138"/>
      <c r="DB476" s="138"/>
      <c r="DC476" s="141"/>
      <c r="DD476" s="142"/>
      <c r="DE476" s="138"/>
      <c r="DF476" s="137"/>
      <c r="DG476" s="17" t="s">
        <v>1180</v>
      </c>
      <c r="DH476" s="138"/>
      <c r="DI476" s="126" t="s">
        <v>2621</v>
      </c>
      <c r="DJ476" s="118">
        <v>18</v>
      </c>
      <c r="DK476" s="118" t="s">
        <v>1355</v>
      </c>
      <c r="DL476" s="141"/>
      <c r="DM476" s="17" t="s">
        <v>1182</v>
      </c>
      <c r="DN476" s="139"/>
      <c r="DO476" s="138"/>
      <c r="DP476" s="138"/>
      <c r="DQ476" s="141"/>
      <c r="DR476" s="138"/>
      <c r="DS476" s="138"/>
      <c r="DT476" s="138"/>
      <c r="DU476" s="138"/>
      <c r="DV476" s="138"/>
      <c r="DW476" s="138"/>
      <c r="DX476" s="138"/>
      <c r="DY476" s="140"/>
      <c r="DZ476" s="138"/>
      <c r="EA476" s="138"/>
      <c r="EB476" s="138"/>
      <c r="EC476" s="138"/>
      <c r="ED476" s="141"/>
      <c r="EE476" s="138"/>
      <c r="EF476" s="138"/>
      <c r="EG476" s="138"/>
      <c r="EH476" s="138"/>
      <c r="EI476" s="138"/>
      <c r="EJ476" s="138"/>
      <c r="EK476" s="140"/>
      <c r="EL476" s="127"/>
      <c r="EM476" s="118">
        <v>100</v>
      </c>
      <c r="EN476" s="17">
        <v>6</v>
      </c>
      <c r="EO476" s="141"/>
      <c r="EP476" s="17">
        <v>98</v>
      </c>
      <c r="EQ476" s="140"/>
      <c r="ER476" s="141"/>
      <c r="ES476" s="138"/>
      <c r="ET476" s="138"/>
      <c r="EU476" s="138"/>
      <c r="EV476" s="138"/>
      <c r="EW476" s="138"/>
      <c r="EX476" s="138"/>
      <c r="EY476" s="138"/>
      <c r="EZ476" s="141"/>
      <c r="FA476" s="138"/>
      <c r="FB476" s="140"/>
      <c r="FC476" s="138"/>
      <c r="FD476" s="138"/>
      <c r="FE476" s="138"/>
      <c r="FF476" s="138"/>
      <c r="FG476" s="138"/>
      <c r="FH476" s="138"/>
      <c r="FI476" s="141"/>
      <c r="FJ476" s="138"/>
      <c r="FK476" s="140"/>
      <c r="FL476" s="138"/>
      <c r="FM476" s="138"/>
      <c r="FN476" s="138"/>
      <c r="FO476" s="138"/>
      <c r="FP476" s="138"/>
      <c r="FQ476" s="138"/>
      <c r="FR476" s="138"/>
      <c r="FS476" s="138"/>
      <c r="FT476" s="138"/>
      <c r="FU476" s="138"/>
      <c r="FV476" s="138"/>
      <c r="FW476" s="138"/>
      <c r="FX476" s="138"/>
      <c r="FY476" s="138"/>
      <c r="FZ476" s="141"/>
      <c r="GA476" s="138"/>
      <c r="GB476" s="137"/>
      <c r="GC476" s="138"/>
      <c r="GD476" s="138"/>
      <c r="GE476" s="138"/>
      <c r="GF476" s="138"/>
      <c r="GG476" s="138"/>
      <c r="GH476" s="141"/>
      <c r="GI476" s="137"/>
      <c r="GJ476" s="138"/>
      <c r="GK476" s="138"/>
      <c r="GL476" s="138"/>
      <c r="GM476" s="138"/>
      <c r="GN476" s="141"/>
      <c r="GO476" s="137"/>
      <c r="GP476" s="138"/>
      <c r="GQ476" s="138"/>
      <c r="GR476" s="138"/>
      <c r="GS476" s="138"/>
      <c r="GT476" s="138"/>
      <c r="GU476" s="141"/>
      <c r="GV476" s="137"/>
      <c r="GW476" s="124"/>
      <c r="GX476" s="124"/>
      <c r="GY476" s="141"/>
      <c r="GZ476" s="140"/>
      <c r="HA476" s="141"/>
      <c r="HB476" s="138"/>
      <c r="HC476" s="140"/>
      <c r="HD476" s="138"/>
      <c r="HE476" s="138"/>
      <c r="HF476" s="138"/>
      <c r="HG476" s="138"/>
      <c r="HH476" s="138"/>
      <c r="HI476" s="138"/>
      <c r="HJ476" s="138"/>
      <c r="HK476" s="138"/>
      <c r="HL476" s="138"/>
      <c r="HM476" s="138"/>
      <c r="HN476" s="138"/>
      <c r="HO476" s="138"/>
      <c r="HP476" s="138"/>
      <c r="HQ476" s="138"/>
      <c r="HR476" s="138"/>
      <c r="HS476" s="141"/>
      <c r="HT476" s="17" t="s">
        <v>1356</v>
      </c>
      <c r="HU476" s="138"/>
      <c r="HV476" s="138"/>
      <c r="HW476" s="138"/>
      <c r="HX476" s="138"/>
      <c r="HY476" s="138"/>
      <c r="HZ476" s="138"/>
      <c r="IA476" s="138"/>
      <c r="IB476" s="138"/>
      <c r="IC476" s="138"/>
      <c r="ID476" s="138"/>
      <c r="IE476" s="138"/>
      <c r="IF476" s="138"/>
      <c r="IG476" s="138"/>
      <c r="IH476" s="138"/>
      <c r="II476" s="138"/>
      <c r="IJ476" s="138"/>
      <c r="IK476" s="138"/>
    </row>
    <row r="477" spans="1:245">
      <c r="A477" s="118">
        <v>471</v>
      </c>
      <c r="B477" s="17" t="s">
        <v>1054</v>
      </c>
      <c r="C477" s="17">
        <v>0</v>
      </c>
      <c r="D477" s="139" t="s">
        <v>663</v>
      </c>
      <c r="E477" s="124" t="s">
        <v>1789</v>
      </c>
      <c r="F477" s="17" t="s">
        <v>2216</v>
      </c>
      <c r="G477" s="17" t="s">
        <v>79</v>
      </c>
      <c r="H477" s="119">
        <v>-18.425851000000002</v>
      </c>
      <c r="I477" s="120">
        <v>-66.588768000000002</v>
      </c>
      <c r="J477" s="17">
        <v>0</v>
      </c>
      <c r="K477" s="17" t="s">
        <v>179</v>
      </c>
      <c r="L477" s="17" t="s">
        <v>179</v>
      </c>
      <c r="M477" s="121" t="s">
        <v>1064</v>
      </c>
      <c r="N477" s="122">
        <v>40</v>
      </c>
      <c r="O477" s="123" t="s">
        <v>78</v>
      </c>
      <c r="P477" s="17" t="s">
        <v>202</v>
      </c>
      <c r="Q477" s="121">
        <v>0</v>
      </c>
      <c r="R477" s="124">
        <v>0</v>
      </c>
      <c r="S477" s="124">
        <v>0</v>
      </c>
      <c r="T477" s="124">
        <v>3</v>
      </c>
      <c r="U477" s="124">
        <v>0</v>
      </c>
      <c r="V477" s="124">
        <v>1</v>
      </c>
      <c r="W477" s="124">
        <v>1</v>
      </c>
      <c r="X477" s="124">
        <v>0</v>
      </c>
      <c r="Y477" s="125">
        <v>2</v>
      </c>
      <c r="Z477" s="17">
        <v>7</v>
      </c>
      <c r="AA477" s="142"/>
      <c r="AB477" s="127" t="s">
        <v>1346</v>
      </c>
      <c r="AC477" s="227" t="s">
        <v>257</v>
      </c>
      <c r="AD477" s="227">
        <v>3</v>
      </c>
      <c r="AE477" s="227" t="s">
        <v>853</v>
      </c>
      <c r="AF477" s="227">
        <v>1</v>
      </c>
      <c r="AG477" s="227" t="s">
        <v>189</v>
      </c>
      <c r="AH477" s="227" t="s">
        <v>1057</v>
      </c>
      <c r="AI477" s="227">
        <v>0</v>
      </c>
      <c r="AJ477" s="227" t="s">
        <v>854</v>
      </c>
      <c r="AK477" s="227">
        <v>2</v>
      </c>
      <c r="AL477" s="227" t="s">
        <v>189</v>
      </c>
      <c r="AM477" s="227" t="s">
        <v>77</v>
      </c>
      <c r="AN477" s="227">
        <v>0</v>
      </c>
      <c r="AO477" s="227" t="s">
        <v>77</v>
      </c>
      <c r="AP477" s="227">
        <v>2</v>
      </c>
      <c r="AQ477" s="227" t="s">
        <v>77</v>
      </c>
      <c r="AR477" s="227" t="s">
        <v>2510</v>
      </c>
      <c r="AS477" s="227">
        <v>1</v>
      </c>
      <c r="AT477" s="227" t="s">
        <v>325</v>
      </c>
      <c r="AU477" s="227">
        <v>1</v>
      </c>
      <c r="AV477" s="227" t="s">
        <v>189</v>
      </c>
      <c r="AW477" s="227" t="s">
        <v>238</v>
      </c>
      <c r="AX477" s="227">
        <v>1</v>
      </c>
      <c r="AY477" s="227" t="s">
        <v>326</v>
      </c>
      <c r="AZ477" s="227">
        <v>0</v>
      </c>
      <c r="BA477" s="227" t="s">
        <v>189</v>
      </c>
      <c r="BB477" s="227" t="s">
        <v>77</v>
      </c>
      <c r="BC477" s="227">
        <v>0</v>
      </c>
      <c r="BD477" s="227" t="s">
        <v>77</v>
      </c>
      <c r="BE477" s="227">
        <v>0</v>
      </c>
      <c r="BF477" s="227" t="s">
        <v>77</v>
      </c>
      <c r="BG477" s="227" t="s">
        <v>784</v>
      </c>
      <c r="BH477" s="227">
        <v>2</v>
      </c>
      <c r="BI477" s="227" t="s">
        <v>326</v>
      </c>
      <c r="BJ477" s="227">
        <v>0</v>
      </c>
      <c r="BK477" s="227" t="s">
        <v>189</v>
      </c>
      <c r="BL477" s="17">
        <v>7</v>
      </c>
      <c r="BM477" s="142"/>
      <c r="BN477" s="142"/>
      <c r="BO477" s="142"/>
      <c r="BP477" s="143">
        <v>2024</v>
      </c>
      <c r="BQ477" s="126" t="s">
        <v>171</v>
      </c>
      <c r="BR477" s="138"/>
      <c r="BS477" s="138"/>
      <c r="BT477" s="221" t="s">
        <v>2923</v>
      </c>
      <c r="BU477" s="118">
        <v>0</v>
      </c>
      <c r="BV477" s="17">
        <v>0</v>
      </c>
      <c r="BW477" s="17">
        <v>0</v>
      </c>
      <c r="BX477" s="17">
        <v>0</v>
      </c>
      <c r="BY477" s="17">
        <v>0</v>
      </c>
      <c r="BZ477" s="17">
        <v>2</v>
      </c>
      <c r="CA477" s="17"/>
      <c r="CB477" s="17">
        <v>2</v>
      </c>
      <c r="CC477" s="121">
        <v>7</v>
      </c>
      <c r="CD477" s="17"/>
      <c r="CE477" s="118">
        <v>0</v>
      </c>
      <c r="CF477" s="17">
        <v>0</v>
      </c>
      <c r="CG477" s="17">
        <v>0</v>
      </c>
      <c r="CH477" s="17">
        <v>0</v>
      </c>
      <c r="CI477" s="17">
        <v>0</v>
      </c>
      <c r="CJ477" s="17">
        <v>0</v>
      </c>
      <c r="CK477" s="17">
        <v>0</v>
      </c>
      <c r="CL477" s="121">
        <v>0</v>
      </c>
      <c r="CM477" s="17" t="s">
        <v>2924</v>
      </c>
      <c r="CN477" s="17" t="s">
        <v>3615</v>
      </c>
      <c r="CO477" s="17" t="s">
        <v>1448</v>
      </c>
      <c r="CP477" s="17">
        <v>5</v>
      </c>
      <c r="CQ477" s="118">
        <v>0</v>
      </c>
      <c r="CR477" s="17">
        <v>2</v>
      </c>
      <c r="CS477" s="124"/>
      <c r="CT477" s="138" t="s">
        <v>677</v>
      </c>
      <c r="CU477" s="138"/>
      <c r="CV477" s="138"/>
      <c r="CW477" s="138"/>
      <c r="CX477" s="138"/>
      <c r="CY477" s="141"/>
      <c r="CZ477" s="140"/>
      <c r="DA477" s="138"/>
      <c r="DB477" s="138"/>
      <c r="DC477" s="141"/>
      <c r="DD477" s="142"/>
      <c r="DE477" s="138"/>
      <c r="DF477" s="137"/>
      <c r="DG477" s="17" t="s">
        <v>1127</v>
      </c>
      <c r="DH477" s="138"/>
      <c r="DI477" s="126" t="s">
        <v>3010</v>
      </c>
      <c r="DJ477" s="118">
        <v>4</v>
      </c>
      <c r="DK477" s="118" t="s">
        <v>2910</v>
      </c>
      <c r="DL477" s="141"/>
      <c r="DM477" s="17" t="s">
        <v>130</v>
      </c>
      <c r="DN477" s="139"/>
      <c r="DO477" s="138"/>
      <c r="DP477" s="138"/>
      <c r="DQ477" s="141"/>
      <c r="DR477" s="138"/>
      <c r="DS477" s="138"/>
      <c r="DT477" s="138"/>
      <c r="DU477" s="138"/>
      <c r="DV477" s="138"/>
      <c r="DW477" s="138"/>
      <c r="DX477" s="138"/>
      <c r="DY477" s="140"/>
      <c r="DZ477" s="138"/>
      <c r="EA477" s="138"/>
      <c r="EB477" s="138"/>
      <c r="EC477" s="138"/>
      <c r="ED477" s="141"/>
      <c r="EE477" s="138"/>
      <c r="EF477" s="138"/>
      <c r="EG477" s="138"/>
      <c r="EH477" s="138"/>
      <c r="EI477" s="138"/>
      <c r="EJ477" s="138"/>
      <c r="EK477" s="140"/>
      <c r="EL477" s="127"/>
      <c r="EM477" s="118">
        <v>70</v>
      </c>
      <c r="EN477" s="17">
        <v>2</v>
      </c>
      <c r="EO477" s="141"/>
      <c r="EP477" s="17">
        <v>59</v>
      </c>
      <c r="EQ477" s="140"/>
      <c r="ER477" s="141"/>
      <c r="ES477" s="138"/>
      <c r="ET477" s="138"/>
      <c r="EU477" s="138"/>
      <c r="EV477" s="138"/>
      <c r="EW477" s="138"/>
      <c r="EX477" s="138"/>
      <c r="EY477" s="138"/>
      <c r="EZ477" s="141"/>
      <c r="FA477" s="138"/>
      <c r="FB477" s="140"/>
      <c r="FC477" s="138"/>
      <c r="FD477" s="138"/>
      <c r="FE477" s="138"/>
      <c r="FF477" s="138"/>
      <c r="FG477" s="138"/>
      <c r="FH477" s="138"/>
      <c r="FI477" s="141"/>
      <c r="FJ477" s="138"/>
      <c r="FK477" s="140"/>
      <c r="FL477" s="138"/>
      <c r="FM477" s="138"/>
      <c r="FN477" s="138"/>
      <c r="FO477" s="138"/>
      <c r="FP477" s="138"/>
      <c r="FQ477" s="138"/>
      <c r="FR477" s="138"/>
      <c r="FS477" s="138"/>
      <c r="FT477" s="138"/>
      <c r="FU477" s="138"/>
      <c r="FV477" s="138"/>
      <c r="FW477" s="138"/>
      <c r="FX477" s="138"/>
      <c r="FY477" s="138"/>
      <c r="FZ477" s="141"/>
      <c r="GA477" s="138"/>
      <c r="GB477" s="137"/>
      <c r="GC477" s="138"/>
      <c r="GD477" s="138"/>
      <c r="GE477" s="138"/>
      <c r="GF477" s="138"/>
      <c r="GG477" s="138"/>
      <c r="GH477" s="141"/>
      <c r="GI477" s="137"/>
      <c r="GJ477" s="138"/>
      <c r="GK477" s="138"/>
      <c r="GL477" s="138"/>
      <c r="GM477" s="138"/>
      <c r="GN477" s="141"/>
      <c r="GO477" s="137"/>
      <c r="GP477" s="138"/>
      <c r="GQ477" s="138"/>
      <c r="GR477" s="138"/>
      <c r="GS477" s="138"/>
      <c r="GT477" s="138"/>
      <c r="GU477" s="141"/>
      <c r="GV477" s="137"/>
      <c r="GW477" s="124"/>
      <c r="GX477" s="124"/>
      <c r="GY477" s="141"/>
      <c r="GZ477" s="140"/>
      <c r="HA477" s="141"/>
      <c r="HB477" s="138"/>
      <c r="HC477" s="140"/>
      <c r="HD477" s="138"/>
      <c r="HE477" s="138"/>
      <c r="HF477" s="138"/>
      <c r="HG477" s="138"/>
      <c r="HH477" s="138"/>
      <c r="HI477" s="138"/>
      <c r="HJ477" s="138"/>
      <c r="HK477" s="138"/>
      <c r="HL477" s="138"/>
      <c r="HM477" s="138"/>
      <c r="HN477" s="138"/>
      <c r="HO477" s="138"/>
      <c r="HP477" s="138"/>
      <c r="HQ477" s="138"/>
      <c r="HR477" s="138"/>
      <c r="HS477" s="141"/>
      <c r="HT477" s="17" t="s">
        <v>2910</v>
      </c>
      <c r="HU477" s="138"/>
      <c r="HV477" s="138"/>
      <c r="HW477" s="138"/>
      <c r="HX477" s="138"/>
      <c r="HY477" s="138"/>
      <c r="HZ477" s="138"/>
      <c r="IA477" s="138"/>
      <c r="IB477" s="138"/>
      <c r="IC477" s="138"/>
      <c r="ID477" s="138"/>
      <c r="IE477" s="138"/>
      <c r="IF477" s="138"/>
      <c r="IG477" s="138"/>
      <c r="IH477" s="138"/>
      <c r="II477" s="138"/>
      <c r="IJ477" s="138"/>
      <c r="IK477" s="138"/>
    </row>
    <row r="478" spans="1:245">
      <c r="A478" s="118">
        <v>472</v>
      </c>
      <c r="B478" s="17" t="s">
        <v>319</v>
      </c>
      <c r="C478" s="17">
        <v>0</v>
      </c>
      <c r="D478" s="139" t="s">
        <v>663</v>
      </c>
      <c r="E478" s="124" t="s">
        <v>1716</v>
      </c>
      <c r="F478" s="17" t="s">
        <v>2511</v>
      </c>
      <c r="G478" s="17" t="s">
        <v>79</v>
      </c>
      <c r="H478" s="119">
        <v>-17.81352</v>
      </c>
      <c r="I478" s="120">
        <v>-63.19603</v>
      </c>
      <c r="J478" s="17" t="s">
        <v>303</v>
      </c>
      <c r="K478" s="17" t="s">
        <v>176</v>
      </c>
      <c r="L478" s="17" t="s">
        <v>304</v>
      </c>
      <c r="M478" s="121" t="s">
        <v>177</v>
      </c>
      <c r="N478" s="122">
        <v>40</v>
      </c>
      <c r="O478" s="123" t="s">
        <v>78</v>
      </c>
      <c r="P478" s="17" t="s">
        <v>178</v>
      </c>
      <c r="Q478" s="121" t="s">
        <v>179</v>
      </c>
      <c r="R478" s="124">
        <v>3</v>
      </c>
      <c r="S478" s="124">
        <v>3</v>
      </c>
      <c r="T478" s="124">
        <v>0</v>
      </c>
      <c r="U478" s="124">
        <v>0</v>
      </c>
      <c r="V478" s="124">
        <v>3</v>
      </c>
      <c r="W478" s="124">
        <v>3</v>
      </c>
      <c r="X478" s="124">
        <v>3</v>
      </c>
      <c r="Y478" s="125">
        <v>0</v>
      </c>
      <c r="Z478" s="17">
        <v>15</v>
      </c>
      <c r="AA478" s="142"/>
      <c r="AB478" s="127" t="s">
        <v>309</v>
      </c>
      <c r="AC478" s="227" t="s">
        <v>212</v>
      </c>
      <c r="AD478" s="227">
        <v>3</v>
      </c>
      <c r="AE478" s="227" t="s">
        <v>254</v>
      </c>
      <c r="AF478" s="227">
        <v>1</v>
      </c>
      <c r="AG478" s="227" t="s">
        <v>211</v>
      </c>
      <c r="AH478" s="227" t="s">
        <v>232</v>
      </c>
      <c r="AI478" s="227">
        <v>3</v>
      </c>
      <c r="AJ478" s="227" t="s">
        <v>184</v>
      </c>
      <c r="AK478" s="227">
        <v>1</v>
      </c>
      <c r="AL478" s="227" t="s">
        <v>211</v>
      </c>
      <c r="AM478" s="227" t="s">
        <v>77</v>
      </c>
      <c r="AN478" s="227">
        <v>0</v>
      </c>
      <c r="AO478" s="227" t="s">
        <v>77</v>
      </c>
      <c r="AP478" s="227">
        <v>0</v>
      </c>
      <c r="AQ478" s="227" t="s">
        <v>77</v>
      </c>
      <c r="AR478" s="227" t="s">
        <v>198</v>
      </c>
      <c r="AS478" s="227">
        <v>3</v>
      </c>
      <c r="AT478" s="227" t="s">
        <v>255</v>
      </c>
      <c r="AU478" s="227">
        <v>0</v>
      </c>
      <c r="AV478" s="227" t="s">
        <v>236</v>
      </c>
      <c r="AW478" s="227" t="s">
        <v>218</v>
      </c>
      <c r="AX478" s="227">
        <v>3</v>
      </c>
      <c r="AY478" s="227" t="s">
        <v>255</v>
      </c>
      <c r="AZ478" s="227">
        <v>0</v>
      </c>
      <c r="BA478" s="227" t="s">
        <v>236</v>
      </c>
      <c r="BB478" s="227" t="s">
        <v>930</v>
      </c>
      <c r="BC478" s="227">
        <v>3</v>
      </c>
      <c r="BD478" s="227" t="s">
        <v>255</v>
      </c>
      <c r="BE478" s="227">
        <v>0</v>
      </c>
      <c r="BF478" s="227" t="s">
        <v>189</v>
      </c>
      <c r="BG478" s="227">
        <v>0</v>
      </c>
      <c r="BH478" s="227">
        <v>0</v>
      </c>
      <c r="BI478" s="227">
        <v>0</v>
      </c>
      <c r="BJ478" s="227">
        <v>0</v>
      </c>
      <c r="BK478" s="227">
        <v>0</v>
      </c>
      <c r="BL478" s="17">
        <v>15</v>
      </c>
      <c r="BM478" s="142"/>
      <c r="BN478" s="142"/>
      <c r="BO478" s="142"/>
      <c r="BP478" s="143">
        <v>2024</v>
      </c>
      <c r="BQ478" s="126" t="s">
        <v>171</v>
      </c>
      <c r="BR478" s="138"/>
      <c r="BS478" s="138"/>
      <c r="BT478" s="221" t="s">
        <v>2824</v>
      </c>
      <c r="BU478" s="118">
        <v>3</v>
      </c>
      <c r="BV478" s="17">
        <v>0</v>
      </c>
      <c r="BW478" s="17">
        <v>1</v>
      </c>
      <c r="BX478" s="17">
        <v>0</v>
      </c>
      <c r="BY478" s="17">
        <v>0</v>
      </c>
      <c r="BZ478" s="17">
        <v>2</v>
      </c>
      <c r="CA478" s="17"/>
      <c r="CB478" s="17">
        <v>6</v>
      </c>
      <c r="CC478" s="121">
        <v>15</v>
      </c>
      <c r="CD478" s="17"/>
      <c r="CE478" s="118">
        <v>0</v>
      </c>
      <c r="CF478" s="17">
        <v>0</v>
      </c>
      <c r="CG478" s="17">
        <v>0</v>
      </c>
      <c r="CH478" s="17">
        <v>0</v>
      </c>
      <c r="CI478" s="17">
        <v>0</v>
      </c>
      <c r="CJ478" s="17">
        <v>1</v>
      </c>
      <c r="CK478" s="17">
        <v>0</v>
      </c>
      <c r="CL478" s="121">
        <v>1</v>
      </c>
      <c r="CM478" s="17" t="s">
        <v>1385</v>
      </c>
      <c r="CN478" s="17" t="s">
        <v>1124</v>
      </c>
      <c r="CO478" s="17" t="s">
        <v>1125</v>
      </c>
      <c r="CP478" s="17">
        <v>16</v>
      </c>
      <c r="CQ478" s="118">
        <v>0</v>
      </c>
      <c r="CR478" s="17">
        <v>2</v>
      </c>
      <c r="CS478" s="124"/>
      <c r="CT478" s="138" t="s">
        <v>677</v>
      </c>
      <c r="CU478" s="138"/>
      <c r="CV478" s="138"/>
      <c r="CW478" s="138"/>
      <c r="CX478" s="138"/>
      <c r="CY478" s="141"/>
      <c r="CZ478" s="140"/>
      <c r="DA478" s="138"/>
      <c r="DB478" s="138"/>
      <c r="DC478" s="141"/>
      <c r="DD478" s="142"/>
      <c r="DE478" s="138"/>
      <c r="DF478" s="137"/>
      <c r="DG478" s="17" t="s">
        <v>1180</v>
      </c>
      <c r="DH478" s="138"/>
      <c r="DI478" s="126" t="s">
        <v>2809</v>
      </c>
      <c r="DJ478" s="118">
        <v>19</v>
      </c>
      <c r="DK478" s="118" t="s">
        <v>2810</v>
      </c>
      <c r="DL478" s="141"/>
      <c r="DM478" s="17" t="s">
        <v>1299</v>
      </c>
      <c r="DN478" s="139"/>
      <c r="DO478" s="138"/>
      <c r="DP478" s="138"/>
      <c r="DQ478" s="141"/>
      <c r="DR478" s="138"/>
      <c r="DS478" s="138"/>
      <c r="DT478" s="138"/>
      <c r="DU478" s="138"/>
      <c r="DV478" s="138"/>
      <c r="DW478" s="138"/>
      <c r="DX478" s="138"/>
      <c r="DY478" s="140"/>
      <c r="DZ478" s="138"/>
      <c r="EA478" s="138"/>
      <c r="EB478" s="138"/>
      <c r="EC478" s="138"/>
      <c r="ED478" s="141"/>
      <c r="EE478" s="138"/>
      <c r="EF478" s="138"/>
      <c r="EG478" s="138"/>
      <c r="EH478" s="138"/>
      <c r="EI478" s="138"/>
      <c r="EJ478" s="138"/>
      <c r="EK478" s="140"/>
      <c r="EL478" s="127"/>
      <c r="EM478" s="118">
        <v>70</v>
      </c>
      <c r="EN478" s="17">
        <v>6</v>
      </c>
      <c r="EO478" s="141"/>
      <c r="EP478" s="17">
        <v>59</v>
      </c>
      <c r="EQ478" s="140"/>
      <c r="ER478" s="141"/>
      <c r="ES478" s="138"/>
      <c r="ET478" s="138"/>
      <c r="EU478" s="138"/>
      <c r="EV478" s="138"/>
      <c r="EW478" s="138"/>
      <c r="EX478" s="138"/>
      <c r="EY478" s="138"/>
      <c r="EZ478" s="141"/>
      <c r="FA478" s="138"/>
      <c r="FB478" s="140"/>
      <c r="FC478" s="138"/>
      <c r="FD478" s="138"/>
      <c r="FE478" s="138"/>
      <c r="FF478" s="138"/>
      <c r="FG478" s="138"/>
      <c r="FH478" s="138"/>
      <c r="FI478" s="141"/>
      <c r="FJ478" s="138"/>
      <c r="FK478" s="140"/>
      <c r="FL478" s="138"/>
      <c r="FM478" s="138"/>
      <c r="FN478" s="138"/>
      <c r="FO478" s="138"/>
      <c r="FP478" s="138"/>
      <c r="FQ478" s="138"/>
      <c r="FR478" s="138"/>
      <c r="FS478" s="138"/>
      <c r="FT478" s="138"/>
      <c r="FU478" s="138"/>
      <c r="FV478" s="138"/>
      <c r="FW478" s="138"/>
      <c r="FX478" s="138"/>
      <c r="FY478" s="138"/>
      <c r="FZ478" s="141"/>
      <c r="GA478" s="138"/>
      <c r="GB478" s="137"/>
      <c r="GC478" s="138"/>
      <c r="GD478" s="138"/>
      <c r="GE478" s="138"/>
      <c r="GF478" s="138"/>
      <c r="GG478" s="138"/>
      <c r="GH478" s="141"/>
      <c r="GI478" s="137"/>
      <c r="GJ478" s="138"/>
      <c r="GK478" s="138"/>
      <c r="GL478" s="138"/>
      <c r="GM478" s="138"/>
      <c r="GN478" s="141"/>
      <c r="GO478" s="137"/>
      <c r="GP478" s="138"/>
      <c r="GQ478" s="138"/>
      <c r="GR478" s="138"/>
      <c r="GS478" s="138"/>
      <c r="GT478" s="138"/>
      <c r="GU478" s="141"/>
      <c r="GV478" s="137"/>
      <c r="GW478" s="124"/>
      <c r="GX478" s="124"/>
      <c r="GY478" s="141"/>
      <c r="GZ478" s="140"/>
      <c r="HA478" s="141"/>
      <c r="HB478" s="138"/>
      <c r="HC478" s="140"/>
      <c r="HD478" s="138"/>
      <c r="HE478" s="138"/>
      <c r="HF478" s="138"/>
      <c r="HG478" s="138"/>
      <c r="HH478" s="138"/>
      <c r="HI478" s="138"/>
      <c r="HJ478" s="138"/>
      <c r="HK478" s="138"/>
      <c r="HL478" s="138"/>
      <c r="HM478" s="138"/>
      <c r="HN478" s="138"/>
      <c r="HO478" s="138"/>
      <c r="HP478" s="138"/>
      <c r="HQ478" s="138"/>
      <c r="HR478" s="138"/>
      <c r="HS478" s="141"/>
      <c r="HT478" s="17" t="s">
        <v>2811</v>
      </c>
      <c r="HU478" s="138"/>
      <c r="HV478" s="138"/>
      <c r="HW478" s="138"/>
      <c r="HX478" s="138"/>
      <c r="HY478" s="138"/>
      <c r="HZ478" s="138"/>
      <c r="IA478" s="138"/>
      <c r="IB478" s="138"/>
      <c r="IC478" s="138"/>
      <c r="ID478" s="138"/>
      <c r="IE478" s="138"/>
      <c r="IF478" s="138"/>
      <c r="IG478" s="138"/>
      <c r="IH478" s="138"/>
      <c r="II478" s="138"/>
      <c r="IJ478" s="138"/>
      <c r="IK478" s="138"/>
    </row>
    <row r="479" spans="1:245">
      <c r="A479" s="118">
        <v>473</v>
      </c>
      <c r="B479" s="17" t="s">
        <v>1054</v>
      </c>
      <c r="C479" s="17">
        <v>0</v>
      </c>
      <c r="D479" s="139" t="s">
        <v>663</v>
      </c>
      <c r="E479" s="124" t="s">
        <v>1842</v>
      </c>
      <c r="F479" s="17" t="s">
        <v>2512</v>
      </c>
      <c r="G479" s="17" t="s">
        <v>79</v>
      </c>
      <c r="H479" s="119">
        <v>-17.987880000000001</v>
      </c>
      <c r="I479" s="120">
        <v>-67.070629999999994</v>
      </c>
      <c r="J479" s="17">
        <v>0</v>
      </c>
      <c r="K479" s="17" t="s">
        <v>179</v>
      </c>
      <c r="L479" s="17" t="s">
        <v>179</v>
      </c>
      <c r="M479" s="121" t="s">
        <v>1051</v>
      </c>
      <c r="N479" s="122">
        <v>25</v>
      </c>
      <c r="O479" s="123" t="s">
        <v>78</v>
      </c>
      <c r="P479" s="17" t="s">
        <v>202</v>
      </c>
      <c r="Q479" s="121">
        <v>0</v>
      </c>
      <c r="R479" s="124">
        <v>0</v>
      </c>
      <c r="S479" s="124">
        <v>0</v>
      </c>
      <c r="T479" s="124">
        <v>3</v>
      </c>
      <c r="U479" s="124">
        <v>0</v>
      </c>
      <c r="V479" s="124">
        <v>2</v>
      </c>
      <c r="W479" s="124">
        <v>1</v>
      </c>
      <c r="X479" s="124">
        <v>0</v>
      </c>
      <c r="Y479" s="125">
        <v>2</v>
      </c>
      <c r="Z479" s="17">
        <v>8</v>
      </c>
      <c r="AA479" s="142"/>
      <c r="AB479" s="127" t="s">
        <v>781</v>
      </c>
      <c r="AC479" s="227" t="s">
        <v>257</v>
      </c>
      <c r="AD479" s="227">
        <v>3</v>
      </c>
      <c r="AE479" s="227" t="s">
        <v>781</v>
      </c>
      <c r="AF479" s="227">
        <v>1</v>
      </c>
      <c r="AG479" s="227" t="s">
        <v>189</v>
      </c>
      <c r="AH479" s="227" t="s">
        <v>1057</v>
      </c>
      <c r="AI479" s="227">
        <v>0</v>
      </c>
      <c r="AJ479" s="227" t="s">
        <v>782</v>
      </c>
      <c r="AK479" s="227">
        <v>1</v>
      </c>
      <c r="AL479" s="227" t="s">
        <v>189</v>
      </c>
      <c r="AM479" s="227" t="s">
        <v>77</v>
      </c>
      <c r="AN479" s="227">
        <v>0</v>
      </c>
      <c r="AO479" s="227" t="s">
        <v>77</v>
      </c>
      <c r="AP479" s="227">
        <v>1</v>
      </c>
      <c r="AQ479" s="227" t="s">
        <v>77</v>
      </c>
      <c r="AR479" s="227" t="s">
        <v>1058</v>
      </c>
      <c r="AS479" s="227">
        <v>2</v>
      </c>
      <c r="AT479" s="227" t="s">
        <v>782</v>
      </c>
      <c r="AU479" s="227">
        <v>0</v>
      </c>
      <c r="AV479" s="227" t="s">
        <v>189</v>
      </c>
      <c r="AW479" s="227" t="s">
        <v>708</v>
      </c>
      <c r="AX479" s="227">
        <v>1</v>
      </c>
      <c r="AY479" s="227" t="s">
        <v>326</v>
      </c>
      <c r="AZ479" s="227">
        <v>0</v>
      </c>
      <c r="BA479" s="227" t="s">
        <v>77</v>
      </c>
      <c r="BB479" s="227" t="s">
        <v>77</v>
      </c>
      <c r="BC479" s="227">
        <v>0</v>
      </c>
      <c r="BD479" s="227" t="s">
        <v>77</v>
      </c>
      <c r="BE479" s="227">
        <v>0</v>
      </c>
      <c r="BF479" s="227" t="s">
        <v>77</v>
      </c>
      <c r="BG479" s="227" t="s">
        <v>784</v>
      </c>
      <c r="BH479" s="227">
        <v>2</v>
      </c>
      <c r="BI479" s="227" t="s">
        <v>326</v>
      </c>
      <c r="BJ479" s="227">
        <v>0</v>
      </c>
      <c r="BK479" s="227" t="s">
        <v>189</v>
      </c>
      <c r="BL479" s="17">
        <v>8</v>
      </c>
      <c r="BM479" s="142"/>
      <c r="BN479" s="142"/>
      <c r="BO479" s="142"/>
      <c r="BP479" s="143">
        <v>2024</v>
      </c>
      <c r="BQ479" s="126" t="s">
        <v>171</v>
      </c>
      <c r="BR479" s="138"/>
      <c r="BS479" s="138"/>
      <c r="BT479" s="221" t="s">
        <v>2926</v>
      </c>
      <c r="BU479" s="118">
        <v>0</v>
      </c>
      <c r="BV479" s="17">
        <v>0</v>
      </c>
      <c r="BW479" s="17">
        <v>0</v>
      </c>
      <c r="BX479" s="17">
        <v>0</v>
      </c>
      <c r="BY479" s="17">
        <v>0</v>
      </c>
      <c r="BZ479" s="17">
        <v>2</v>
      </c>
      <c r="CA479" s="17"/>
      <c r="CB479" s="17">
        <v>2</v>
      </c>
      <c r="CC479" s="121">
        <v>8</v>
      </c>
      <c r="CD479" s="17"/>
      <c r="CE479" s="118">
        <v>0</v>
      </c>
      <c r="CF479" s="17">
        <v>0</v>
      </c>
      <c r="CG479" s="17">
        <v>0</v>
      </c>
      <c r="CH479" s="17">
        <v>0</v>
      </c>
      <c r="CI479" s="17">
        <v>0</v>
      </c>
      <c r="CJ479" s="17">
        <v>1</v>
      </c>
      <c r="CK479" s="17">
        <v>0</v>
      </c>
      <c r="CL479" s="121">
        <v>1</v>
      </c>
      <c r="CM479" s="17" t="s">
        <v>1297</v>
      </c>
      <c r="CN479" s="17" t="s">
        <v>2805</v>
      </c>
      <c r="CO479" s="17" t="s">
        <v>2806</v>
      </c>
      <c r="CP479" s="17">
        <v>10</v>
      </c>
      <c r="CQ479" s="118">
        <v>0</v>
      </c>
      <c r="CR479" s="17">
        <v>2</v>
      </c>
      <c r="CS479" s="124"/>
      <c r="CT479" s="138" t="s">
        <v>677</v>
      </c>
      <c r="CU479" s="138"/>
      <c r="CV479" s="138"/>
      <c r="CW479" s="138"/>
      <c r="CX479" s="138"/>
      <c r="CY479" s="141"/>
      <c r="CZ479" s="140"/>
      <c r="DA479" s="138"/>
      <c r="DB479" s="138"/>
      <c r="DC479" s="141"/>
      <c r="DD479" s="142"/>
      <c r="DE479" s="138"/>
      <c r="DF479" s="137"/>
      <c r="DG479" s="17" t="s">
        <v>1180</v>
      </c>
      <c r="DH479" s="138"/>
      <c r="DI479" s="126" t="s">
        <v>2909</v>
      </c>
      <c r="DJ479" s="118">
        <v>5</v>
      </c>
      <c r="DK479" s="118" t="s">
        <v>2910</v>
      </c>
      <c r="DL479" s="141"/>
      <c r="DM479" s="17" t="s">
        <v>1299</v>
      </c>
      <c r="DN479" s="139"/>
      <c r="DO479" s="138"/>
      <c r="DP479" s="138"/>
      <c r="DQ479" s="141"/>
      <c r="DR479" s="138"/>
      <c r="DS479" s="138"/>
      <c r="DT479" s="138"/>
      <c r="DU479" s="138"/>
      <c r="DV479" s="138"/>
      <c r="DW479" s="138"/>
      <c r="DX479" s="138"/>
      <c r="DY479" s="140"/>
      <c r="DZ479" s="138"/>
      <c r="EA479" s="138"/>
      <c r="EB479" s="138"/>
      <c r="EC479" s="138"/>
      <c r="ED479" s="141"/>
      <c r="EE479" s="138"/>
      <c r="EF479" s="138"/>
      <c r="EG479" s="138"/>
      <c r="EH479" s="138"/>
      <c r="EI479" s="138"/>
      <c r="EJ479" s="138"/>
      <c r="EK479" s="140"/>
      <c r="EL479" s="127"/>
      <c r="EM479" s="118">
        <v>50</v>
      </c>
      <c r="EN479" s="17">
        <v>2</v>
      </c>
      <c r="EO479" s="141"/>
      <c r="EP479" s="17">
        <v>42</v>
      </c>
      <c r="EQ479" s="140"/>
      <c r="ER479" s="141"/>
      <c r="ES479" s="138"/>
      <c r="ET479" s="138"/>
      <c r="EU479" s="138"/>
      <c r="EV479" s="138"/>
      <c r="EW479" s="138"/>
      <c r="EX479" s="138"/>
      <c r="EY479" s="138"/>
      <c r="EZ479" s="141"/>
      <c r="FA479" s="138"/>
      <c r="FB479" s="140"/>
      <c r="FC479" s="138"/>
      <c r="FD479" s="138"/>
      <c r="FE479" s="138"/>
      <c r="FF479" s="138"/>
      <c r="FG479" s="138"/>
      <c r="FH479" s="138"/>
      <c r="FI479" s="141"/>
      <c r="FJ479" s="138"/>
      <c r="FK479" s="140"/>
      <c r="FL479" s="138"/>
      <c r="FM479" s="138"/>
      <c r="FN479" s="138"/>
      <c r="FO479" s="138"/>
      <c r="FP479" s="138"/>
      <c r="FQ479" s="138"/>
      <c r="FR479" s="138"/>
      <c r="FS479" s="138"/>
      <c r="FT479" s="138"/>
      <c r="FU479" s="138"/>
      <c r="FV479" s="138"/>
      <c r="FW479" s="138"/>
      <c r="FX479" s="138"/>
      <c r="FY479" s="138"/>
      <c r="FZ479" s="141"/>
      <c r="GA479" s="138"/>
      <c r="GB479" s="137"/>
      <c r="GC479" s="138"/>
      <c r="GD479" s="138"/>
      <c r="GE479" s="138"/>
      <c r="GF479" s="138"/>
      <c r="GG479" s="138"/>
      <c r="GH479" s="141"/>
      <c r="GI479" s="137"/>
      <c r="GJ479" s="138"/>
      <c r="GK479" s="138"/>
      <c r="GL479" s="138"/>
      <c r="GM479" s="138"/>
      <c r="GN479" s="141"/>
      <c r="GO479" s="137"/>
      <c r="GP479" s="138"/>
      <c r="GQ479" s="138"/>
      <c r="GR479" s="138"/>
      <c r="GS479" s="138"/>
      <c r="GT479" s="138"/>
      <c r="GU479" s="141"/>
      <c r="GV479" s="137"/>
      <c r="GW479" s="124"/>
      <c r="GX479" s="124"/>
      <c r="GY479" s="141"/>
      <c r="GZ479" s="140"/>
      <c r="HA479" s="141"/>
      <c r="HB479" s="138"/>
      <c r="HC479" s="140"/>
      <c r="HD479" s="138"/>
      <c r="HE479" s="138"/>
      <c r="HF479" s="138"/>
      <c r="HG479" s="138"/>
      <c r="HH479" s="138"/>
      <c r="HI479" s="138"/>
      <c r="HJ479" s="138"/>
      <c r="HK479" s="138"/>
      <c r="HL479" s="138"/>
      <c r="HM479" s="138"/>
      <c r="HN479" s="138"/>
      <c r="HO479" s="138"/>
      <c r="HP479" s="138"/>
      <c r="HQ479" s="138"/>
      <c r="HR479" s="138"/>
      <c r="HS479" s="141"/>
      <c r="HT479" s="17" t="s">
        <v>2911</v>
      </c>
      <c r="HU479" s="138"/>
      <c r="HV479" s="138"/>
      <c r="HW479" s="138"/>
      <c r="HX479" s="138"/>
      <c r="HY479" s="138"/>
      <c r="HZ479" s="138"/>
      <c r="IA479" s="138"/>
      <c r="IB479" s="138"/>
      <c r="IC479" s="138"/>
      <c r="ID479" s="138"/>
      <c r="IE479" s="138"/>
      <c r="IF479" s="138"/>
      <c r="IG479" s="138"/>
      <c r="IH479" s="138"/>
      <c r="II479" s="138"/>
      <c r="IJ479" s="138"/>
      <c r="IK479" s="138"/>
    </row>
    <row r="480" spans="1:245">
      <c r="A480" s="118">
        <v>474</v>
      </c>
      <c r="B480" s="17" t="s">
        <v>670</v>
      </c>
      <c r="C480" s="17">
        <v>0</v>
      </c>
      <c r="D480" s="139" t="s">
        <v>663</v>
      </c>
      <c r="E480" s="124" t="s">
        <v>1897</v>
      </c>
      <c r="F480" s="17" t="s">
        <v>2513</v>
      </c>
      <c r="G480" s="17" t="s">
        <v>79</v>
      </c>
      <c r="H480" s="119">
        <v>-17.994191000000001</v>
      </c>
      <c r="I480" s="120">
        <v>-63.383499</v>
      </c>
      <c r="J480" s="17" t="s">
        <v>310</v>
      </c>
      <c r="K480" s="17" t="s">
        <v>2148</v>
      </c>
      <c r="L480" s="17" t="s">
        <v>304</v>
      </c>
      <c r="M480" s="121" t="s">
        <v>177</v>
      </c>
      <c r="N480" s="122">
        <v>8</v>
      </c>
      <c r="O480" s="123" t="s">
        <v>610</v>
      </c>
      <c r="P480" s="17" t="s">
        <v>178</v>
      </c>
      <c r="Q480" s="121" t="s">
        <v>179</v>
      </c>
      <c r="R480" s="124">
        <v>0</v>
      </c>
      <c r="S480" s="124">
        <v>0</v>
      </c>
      <c r="T480" s="124">
        <v>3</v>
      </c>
      <c r="U480" s="124">
        <v>0</v>
      </c>
      <c r="V480" s="124">
        <v>3</v>
      </c>
      <c r="W480" s="124">
        <v>3</v>
      </c>
      <c r="X480" s="124">
        <v>3</v>
      </c>
      <c r="Y480" s="125">
        <v>0</v>
      </c>
      <c r="Z480" s="17">
        <v>12</v>
      </c>
      <c r="AA480" s="142"/>
      <c r="AB480" s="127" t="s">
        <v>191</v>
      </c>
      <c r="AC480" s="227" t="s">
        <v>2514</v>
      </c>
      <c r="AD480" s="227">
        <v>3</v>
      </c>
      <c r="AE480" s="227" t="s">
        <v>181</v>
      </c>
      <c r="AF480" s="227">
        <v>1</v>
      </c>
      <c r="AG480" s="227" t="s">
        <v>211</v>
      </c>
      <c r="AH480" s="227" t="s">
        <v>2128</v>
      </c>
      <c r="AI480" s="227">
        <v>0</v>
      </c>
      <c r="AJ480" s="227" t="s">
        <v>184</v>
      </c>
      <c r="AK480" s="227">
        <v>1</v>
      </c>
      <c r="AL480" s="227" t="s">
        <v>206</v>
      </c>
      <c r="AM480" s="227" t="s">
        <v>77</v>
      </c>
      <c r="AN480" s="227">
        <v>0</v>
      </c>
      <c r="AO480" s="227" t="s">
        <v>77</v>
      </c>
      <c r="AP480" s="227">
        <v>0</v>
      </c>
      <c r="AQ480" s="227" t="s">
        <v>77</v>
      </c>
      <c r="AR480" s="227" t="s">
        <v>198</v>
      </c>
      <c r="AS480" s="227">
        <v>3</v>
      </c>
      <c r="AT480" s="227" t="s">
        <v>187</v>
      </c>
      <c r="AU480" s="227">
        <v>1</v>
      </c>
      <c r="AV480" s="227" t="s">
        <v>236</v>
      </c>
      <c r="AW480" s="227" t="s">
        <v>317</v>
      </c>
      <c r="AX480" s="227">
        <v>3</v>
      </c>
      <c r="AY480" s="227" t="s">
        <v>229</v>
      </c>
      <c r="AZ480" s="227">
        <v>0</v>
      </c>
      <c r="BA480" s="227" t="s">
        <v>236</v>
      </c>
      <c r="BB480" s="227" t="s">
        <v>675</v>
      </c>
      <c r="BC480" s="227">
        <v>3</v>
      </c>
      <c r="BD480" s="227" t="s">
        <v>229</v>
      </c>
      <c r="BE480" s="227">
        <v>0</v>
      </c>
      <c r="BF480" s="227" t="s">
        <v>236</v>
      </c>
      <c r="BG480" s="227">
        <v>0</v>
      </c>
      <c r="BH480" s="227">
        <v>0</v>
      </c>
      <c r="BI480" s="227">
        <v>0</v>
      </c>
      <c r="BJ480" s="227">
        <v>0</v>
      </c>
      <c r="BK480" s="227">
        <v>0</v>
      </c>
      <c r="BL480" s="17">
        <v>12</v>
      </c>
      <c r="BM480" s="142"/>
      <c r="BN480" s="142"/>
      <c r="BO480" s="142"/>
      <c r="BP480" s="143">
        <v>2024</v>
      </c>
      <c r="BQ480" s="126" t="s">
        <v>171</v>
      </c>
      <c r="BR480" s="138"/>
      <c r="BS480" s="138"/>
      <c r="BT480" s="221" t="s">
        <v>3616</v>
      </c>
      <c r="BU480" s="118">
        <v>3</v>
      </c>
      <c r="BV480" s="17">
        <v>1</v>
      </c>
      <c r="BW480" s="17">
        <v>0</v>
      </c>
      <c r="BX480" s="17">
        <v>0</v>
      </c>
      <c r="BY480" s="17">
        <v>0</v>
      </c>
      <c r="BZ480" s="17">
        <v>1</v>
      </c>
      <c r="CA480" s="17"/>
      <c r="CB480" s="17">
        <v>5</v>
      </c>
      <c r="CC480" s="121">
        <v>12</v>
      </c>
      <c r="CD480" s="17"/>
      <c r="CE480" s="118">
        <v>0</v>
      </c>
      <c r="CF480" s="17">
        <v>0</v>
      </c>
      <c r="CG480" s="17">
        <v>0</v>
      </c>
      <c r="CH480" s="17">
        <v>0</v>
      </c>
      <c r="CI480" s="17">
        <v>0</v>
      </c>
      <c r="CJ480" s="17">
        <v>1</v>
      </c>
      <c r="CK480" s="17">
        <v>0</v>
      </c>
      <c r="CL480" s="121">
        <v>1</v>
      </c>
      <c r="CM480" s="17" t="s">
        <v>3617</v>
      </c>
      <c r="CN480" s="17" t="s">
        <v>1124</v>
      </c>
      <c r="CO480" s="17" t="s">
        <v>1125</v>
      </c>
      <c r="CP480" s="17">
        <v>1</v>
      </c>
      <c r="CQ480" s="118">
        <v>1</v>
      </c>
      <c r="CR480" s="17">
        <v>1</v>
      </c>
      <c r="CS480" s="124" t="s">
        <v>676</v>
      </c>
      <c r="CT480" s="138" t="s">
        <v>677</v>
      </c>
      <c r="CU480" s="138"/>
      <c r="CV480" s="138"/>
      <c r="CW480" s="138"/>
      <c r="CX480" s="138"/>
      <c r="CY480" s="141"/>
      <c r="CZ480" s="140"/>
      <c r="DA480" s="138"/>
      <c r="DB480" s="138"/>
      <c r="DC480" s="141"/>
      <c r="DD480" s="142"/>
      <c r="DE480" s="138"/>
      <c r="DF480" s="137"/>
      <c r="DG480" s="17" t="s">
        <v>1180</v>
      </c>
      <c r="DH480" s="138"/>
      <c r="DI480" s="126" t="s">
        <v>2633</v>
      </c>
      <c r="DJ480" s="118">
        <v>16</v>
      </c>
      <c r="DK480" s="118" t="s">
        <v>3618</v>
      </c>
      <c r="DL480" s="141"/>
      <c r="DM480" s="17" t="s">
        <v>1299</v>
      </c>
      <c r="DN480" s="139"/>
      <c r="DO480" s="138"/>
      <c r="DP480" s="138"/>
      <c r="DQ480" s="141"/>
      <c r="DR480" s="138"/>
      <c r="DS480" s="138"/>
      <c r="DT480" s="138"/>
      <c r="DU480" s="138"/>
      <c r="DV480" s="138"/>
      <c r="DW480" s="138"/>
      <c r="DX480" s="138"/>
      <c r="DY480" s="140"/>
      <c r="DZ480" s="138"/>
      <c r="EA480" s="138"/>
      <c r="EB480" s="138"/>
      <c r="EC480" s="138"/>
      <c r="ED480" s="141"/>
      <c r="EE480" s="138"/>
      <c r="EF480" s="138"/>
      <c r="EG480" s="138"/>
      <c r="EH480" s="138"/>
      <c r="EI480" s="138"/>
      <c r="EJ480" s="138"/>
      <c r="EK480" s="140"/>
      <c r="EL480" s="127"/>
      <c r="EM480" s="118">
        <v>30</v>
      </c>
      <c r="EN480" s="17">
        <v>5</v>
      </c>
      <c r="EO480" s="141"/>
      <c r="EP480" s="17">
        <v>23</v>
      </c>
      <c r="EQ480" s="140"/>
      <c r="ER480" s="141"/>
      <c r="ES480" s="138"/>
      <c r="ET480" s="138"/>
      <c r="EU480" s="138"/>
      <c r="EV480" s="138"/>
      <c r="EW480" s="138"/>
      <c r="EX480" s="138"/>
      <c r="EY480" s="138"/>
      <c r="EZ480" s="141"/>
      <c r="FA480" s="138"/>
      <c r="FB480" s="140"/>
      <c r="FC480" s="138"/>
      <c r="FD480" s="138"/>
      <c r="FE480" s="138"/>
      <c r="FF480" s="138"/>
      <c r="FG480" s="138"/>
      <c r="FH480" s="138"/>
      <c r="FI480" s="141"/>
      <c r="FJ480" s="138"/>
      <c r="FK480" s="140"/>
      <c r="FL480" s="138"/>
      <c r="FM480" s="138"/>
      <c r="FN480" s="138"/>
      <c r="FO480" s="138"/>
      <c r="FP480" s="138"/>
      <c r="FQ480" s="138"/>
      <c r="FR480" s="138"/>
      <c r="FS480" s="138"/>
      <c r="FT480" s="138"/>
      <c r="FU480" s="138"/>
      <c r="FV480" s="138"/>
      <c r="FW480" s="138"/>
      <c r="FX480" s="138"/>
      <c r="FY480" s="138"/>
      <c r="FZ480" s="141"/>
      <c r="GA480" s="138"/>
      <c r="GB480" s="137"/>
      <c r="GC480" s="138"/>
      <c r="GD480" s="138"/>
      <c r="GE480" s="138"/>
      <c r="GF480" s="138"/>
      <c r="GG480" s="138"/>
      <c r="GH480" s="141"/>
      <c r="GI480" s="137"/>
      <c r="GJ480" s="138"/>
      <c r="GK480" s="138"/>
      <c r="GL480" s="138"/>
      <c r="GM480" s="138"/>
      <c r="GN480" s="141"/>
      <c r="GO480" s="137"/>
      <c r="GP480" s="138"/>
      <c r="GQ480" s="138"/>
      <c r="GR480" s="138"/>
      <c r="GS480" s="138"/>
      <c r="GT480" s="138"/>
      <c r="GU480" s="141"/>
      <c r="GV480" s="137"/>
      <c r="GW480" s="124"/>
      <c r="GX480" s="124"/>
      <c r="GY480" s="141"/>
      <c r="GZ480" s="140"/>
      <c r="HA480" s="141"/>
      <c r="HB480" s="138"/>
      <c r="HC480" s="140"/>
      <c r="HD480" s="138"/>
      <c r="HE480" s="138"/>
      <c r="HF480" s="138"/>
      <c r="HG480" s="138"/>
      <c r="HH480" s="138"/>
      <c r="HI480" s="138"/>
      <c r="HJ480" s="138"/>
      <c r="HK480" s="138"/>
      <c r="HL480" s="138"/>
      <c r="HM480" s="138"/>
      <c r="HN480" s="138"/>
      <c r="HO480" s="138"/>
      <c r="HP480" s="138"/>
      <c r="HQ480" s="138"/>
      <c r="HR480" s="138"/>
      <c r="HS480" s="141"/>
      <c r="HT480" s="17" t="s">
        <v>3619</v>
      </c>
      <c r="HU480" s="138"/>
      <c r="HV480" s="138"/>
      <c r="HW480" s="138"/>
      <c r="HX480" s="138"/>
      <c r="HY480" s="138"/>
      <c r="HZ480" s="138"/>
      <c r="IA480" s="138"/>
      <c r="IB480" s="138"/>
      <c r="IC480" s="138"/>
      <c r="ID480" s="138"/>
      <c r="IE480" s="138"/>
      <c r="IF480" s="138"/>
      <c r="IG480" s="138"/>
      <c r="IH480" s="138"/>
      <c r="II480" s="138"/>
      <c r="IJ480" s="138"/>
      <c r="IK480" s="138"/>
    </row>
    <row r="481" spans="1:245">
      <c r="A481" s="118">
        <v>475</v>
      </c>
      <c r="B481" s="17" t="s">
        <v>670</v>
      </c>
      <c r="C481" s="17">
        <v>0</v>
      </c>
      <c r="D481" s="139" t="s">
        <v>663</v>
      </c>
      <c r="E481" s="124" t="s">
        <v>1754</v>
      </c>
      <c r="F481" s="17" t="s">
        <v>2515</v>
      </c>
      <c r="G481" s="17" t="s">
        <v>79</v>
      </c>
      <c r="H481" s="119">
        <v>-17.842687999999999</v>
      </c>
      <c r="I481" s="120">
        <v>-63.205350000000003</v>
      </c>
      <c r="J481" s="17" t="s">
        <v>303</v>
      </c>
      <c r="K481" s="17" t="s">
        <v>176</v>
      </c>
      <c r="L481" s="17" t="s">
        <v>304</v>
      </c>
      <c r="M481" s="121" t="s">
        <v>177</v>
      </c>
      <c r="N481" s="122">
        <v>60</v>
      </c>
      <c r="O481" s="123" t="s">
        <v>78</v>
      </c>
      <c r="P481" s="17" t="s">
        <v>196</v>
      </c>
      <c r="Q481" s="121" t="s">
        <v>179</v>
      </c>
      <c r="R481" s="124">
        <v>3</v>
      </c>
      <c r="S481" s="124">
        <v>3</v>
      </c>
      <c r="T481" s="124">
        <v>0</v>
      </c>
      <c r="U481" s="124">
        <v>0</v>
      </c>
      <c r="V481" s="124">
        <v>3</v>
      </c>
      <c r="W481" s="124">
        <v>3</v>
      </c>
      <c r="X481" s="124">
        <v>3</v>
      </c>
      <c r="Y481" s="125">
        <v>0</v>
      </c>
      <c r="Z481" s="17">
        <v>15</v>
      </c>
      <c r="AA481" s="142"/>
      <c r="AB481" s="127" t="s">
        <v>237</v>
      </c>
      <c r="AC481" s="227" t="s">
        <v>212</v>
      </c>
      <c r="AD481" s="227">
        <v>3</v>
      </c>
      <c r="AE481" s="227" t="s">
        <v>181</v>
      </c>
      <c r="AF481" s="227">
        <v>1</v>
      </c>
      <c r="AG481" s="227" t="s">
        <v>211</v>
      </c>
      <c r="AH481" s="227" t="s">
        <v>232</v>
      </c>
      <c r="AI481" s="227">
        <v>3</v>
      </c>
      <c r="AJ481" s="227" t="s">
        <v>184</v>
      </c>
      <c r="AK481" s="227">
        <v>1</v>
      </c>
      <c r="AL481" s="227" t="s">
        <v>206</v>
      </c>
      <c r="AM481" s="227" t="s">
        <v>77</v>
      </c>
      <c r="AN481" s="227">
        <v>0</v>
      </c>
      <c r="AO481" s="227" t="s">
        <v>77</v>
      </c>
      <c r="AP481" s="227">
        <v>0</v>
      </c>
      <c r="AQ481" s="227" t="s">
        <v>77</v>
      </c>
      <c r="AR481" s="227" t="s">
        <v>198</v>
      </c>
      <c r="AS481" s="227">
        <v>3</v>
      </c>
      <c r="AT481" s="227" t="s">
        <v>199</v>
      </c>
      <c r="AU481" s="227">
        <v>1</v>
      </c>
      <c r="AV481" s="227" t="s">
        <v>236</v>
      </c>
      <c r="AW481" s="227" t="s">
        <v>234</v>
      </c>
      <c r="AX481" s="227">
        <v>3</v>
      </c>
      <c r="AY481" s="227" t="s">
        <v>200</v>
      </c>
      <c r="AZ481" s="227">
        <v>0</v>
      </c>
      <c r="BA481" s="227" t="s">
        <v>236</v>
      </c>
      <c r="BB481" s="227" t="s">
        <v>675</v>
      </c>
      <c r="BC481" s="227">
        <v>3</v>
      </c>
      <c r="BD481" s="227" t="s">
        <v>230</v>
      </c>
      <c r="BE481" s="227">
        <v>0</v>
      </c>
      <c r="BF481" s="227" t="s">
        <v>211</v>
      </c>
      <c r="BG481" s="227">
        <v>0</v>
      </c>
      <c r="BH481" s="227">
        <v>0</v>
      </c>
      <c r="BI481" s="227">
        <v>0</v>
      </c>
      <c r="BJ481" s="227">
        <v>0</v>
      </c>
      <c r="BK481" s="227">
        <v>0</v>
      </c>
      <c r="BL481" s="17">
        <v>15</v>
      </c>
      <c r="BM481" s="142"/>
      <c r="BN481" s="142"/>
      <c r="BO481" s="142"/>
      <c r="BP481" s="143">
        <v>2024</v>
      </c>
      <c r="BQ481" s="126" t="s">
        <v>171</v>
      </c>
      <c r="BR481" s="138"/>
      <c r="BS481" s="138"/>
      <c r="BT481" s="221" t="s">
        <v>2808</v>
      </c>
      <c r="BU481" s="118">
        <v>3</v>
      </c>
      <c r="BV481" s="17">
        <v>0</v>
      </c>
      <c r="BW481" s="17">
        <v>0</v>
      </c>
      <c r="BX481" s="17">
        <v>1</v>
      </c>
      <c r="BY481" s="17">
        <v>0</v>
      </c>
      <c r="BZ481" s="17">
        <v>2</v>
      </c>
      <c r="CA481" s="17"/>
      <c r="CB481" s="17">
        <v>6</v>
      </c>
      <c r="CC481" s="121">
        <v>15</v>
      </c>
      <c r="CD481" s="17"/>
      <c r="CE481" s="118">
        <v>0</v>
      </c>
      <c r="CF481" s="17">
        <v>0</v>
      </c>
      <c r="CG481" s="17">
        <v>0</v>
      </c>
      <c r="CH481" s="17">
        <v>0</v>
      </c>
      <c r="CI481" s="17">
        <v>0</v>
      </c>
      <c r="CJ481" s="17">
        <v>1</v>
      </c>
      <c r="CK481" s="17">
        <v>0</v>
      </c>
      <c r="CL481" s="121">
        <v>1</v>
      </c>
      <c r="CM481" s="17" t="s">
        <v>1472</v>
      </c>
      <c r="CN481" s="17" t="s">
        <v>1124</v>
      </c>
      <c r="CO481" s="17" t="s">
        <v>1125</v>
      </c>
      <c r="CP481" s="17">
        <v>8</v>
      </c>
      <c r="CQ481" s="118">
        <v>1</v>
      </c>
      <c r="CR481" s="17">
        <v>2</v>
      </c>
      <c r="CS481" s="124" t="s">
        <v>676</v>
      </c>
      <c r="CT481" s="138" t="s">
        <v>677</v>
      </c>
      <c r="CU481" s="138"/>
      <c r="CV481" s="138"/>
      <c r="CW481" s="138"/>
      <c r="CX481" s="138"/>
      <c r="CY481" s="141"/>
      <c r="CZ481" s="140"/>
      <c r="DA481" s="138"/>
      <c r="DB481" s="138"/>
      <c r="DC481" s="141"/>
      <c r="DD481" s="142"/>
      <c r="DE481" s="138"/>
      <c r="DF481" s="137"/>
      <c r="DG481" s="17" t="s">
        <v>1180</v>
      </c>
      <c r="DH481" s="138"/>
      <c r="DI481" s="126" t="s">
        <v>2659</v>
      </c>
      <c r="DJ481" s="118">
        <v>20</v>
      </c>
      <c r="DK481" s="118" t="s">
        <v>1327</v>
      </c>
      <c r="DL481" s="141"/>
      <c r="DM481" s="17" t="s">
        <v>1299</v>
      </c>
      <c r="DN481" s="139"/>
      <c r="DO481" s="138"/>
      <c r="DP481" s="138"/>
      <c r="DQ481" s="141"/>
      <c r="DR481" s="138"/>
      <c r="DS481" s="138"/>
      <c r="DT481" s="138"/>
      <c r="DU481" s="138"/>
      <c r="DV481" s="138"/>
      <c r="DW481" s="138"/>
      <c r="DX481" s="138"/>
      <c r="DY481" s="140"/>
      <c r="DZ481" s="138"/>
      <c r="EA481" s="138"/>
      <c r="EB481" s="138"/>
      <c r="EC481" s="138"/>
      <c r="ED481" s="141"/>
      <c r="EE481" s="138"/>
      <c r="EF481" s="138"/>
      <c r="EG481" s="138"/>
      <c r="EH481" s="138"/>
      <c r="EI481" s="138"/>
      <c r="EJ481" s="138"/>
      <c r="EK481" s="140"/>
      <c r="EL481" s="127"/>
      <c r="EM481" s="118">
        <v>100</v>
      </c>
      <c r="EN481" s="17">
        <v>6</v>
      </c>
      <c r="EO481" s="141"/>
      <c r="EP481" s="17">
        <v>81</v>
      </c>
      <c r="EQ481" s="140"/>
      <c r="ER481" s="141"/>
      <c r="ES481" s="138"/>
      <c r="ET481" s="138"/>
      <c r="EU481" s="138"/>
      <c r="EV481" s="138"/>
      <c r="EW481" s="138"/>
      <c r="EX481" s="138"/>
      <c r="EY481" s="138"/>
      <c r="EZ481" s="141"/>
      <c r="FA481" s="138"/>
      <c r="FB481" s="140"/>
      <c r="FC481" s="138"/>
      <c r="FD481" s="138"/>
      <c r="FE481" s="138"/>
      <c r="FF481" s="138"/>
      <c r="FG481" s="138"/>
      <c r="FH481" s="138"/>
      <c r="FI481" s="141"/>
      <c r="FJ481" s="138"/>
      <c r="FK481" s="140"/>
      <c r="FL481" s="138"/>
      <c r="FM481" s="138"/>
      <c r="FN481" s="138"/>
      <c r="FO481" s="138"/>
      <c r="FP481" s="138"/>
      <c r="FQ481" s="138"/>
      <c r="FR481" s="138"/>
      <c r="FS481" s="138"/>
      <c r="FT481" s="138"/>
      <c r="FU481" s="138"/>
      <c r="FV481" s="138"/>
      <c r="FW481" s="138"/>
      <c r="FX481" s="138"/>
      <c r="FY481" s="138"/>
      <c r="FZ481" s="141"/>
      <c r="GA481" s="138"/>
      <c r="GB481" s="137"/>
      <c r="GC481" s="138"/>
      <c r="GD481" s="138"/>
      <c r="GE481" s="138"/>
      <c r="GF481" s="138"/>
      <c r="GG481" s="138"/>
      <c r="GH481" s="141"/>
      <c r="GI481" s="137"/>
      <c r="GJ481" s="138"/>
      <c r="GK481" s="138"/>
      <c r="GL481" s="138"/>
      <c r="GM481" s="138"/>
      <c r="GN481" s="141"/>
      <c r="GO481" s="137"/>
      <c r="GP481" s="138"/>
      <c r="GQ481" s="138"/>
      <c r="GR481" s="138"/>
      <c r="GS481" s="138"/>
      <c r="GT481" s="138"/>
      <c r="GU481" s="141"/>
      <c r="GV481" s="137"/>
      <c r="GW481" s="124"/>
      <c r="GX481" s="124"/>
      <c r="GY481" s="141"/>
      <c r="GZ481" s="140"/>
      <c r="HA481" s="141"/>
      <c r="HB481" s="138"/>
      <c r="HC481" s="140"/>
      <c r="HD481" s="138"/>
      <c r="HE481" s="138"/>
      <c r="HF481" s="138"/>
      <c r="HG481" s="138"/>
      <c r="HH481" s="138"/>
      <c r="HI481" s="138"/>
      <c r="HJ481" s="138"/>
      <c r="HK481" s="138"/>
      <c r="HL481" s="138"/>
      <c r="HM481" s="138"/>
      <c r="HN481" s="138"/>
      <c r="HO481" s="138"/>
      <c r="HP481" s="138"/>
      <c r="HQ481" s="138"/>
      <c r="HR481" s="138"/>
      <c r="HS481" s="141"/>
      <c r="HT481" s="17" t="s">
        <v>1328</v>
      </c>
      <c r="HU481" s="138"/>
      <c r="HV481" s="138"/>
      <c r="HW481" s="138"/>
      <c r="HX481" s="138"/>
      <c r="HY481" s="138"/>
      <c r="HZ481" s="138"/>
      <c r="IA481" s="138"/>
      <c r="IB481" s="138"/>
      <c r="IC481" s="138"/>
      <c r="ID481" s="138"/>
      <c r="IE481" s="138"/>
      <c r="IF481" s="138"/>
      <c r="IG481" s="138"/>
      <c r="IH481" s="138"/>
      <c r="II481" s="138"/>
      <c r="IJ481" s="138"/>
      <c r="IK481" s="138"/>
    </row>
    <row r="482" spans="1:245">
      <c r="A482" s="118">
        <v>476</v>
      </c>
      <c r="B482" s="17" t="s">
        <v>689</v>
      </c>
      <c r="C482" s="17">
        <v>0</v>
      </c>
      <c r="D482" s="139" t="s">
        <v>663</v>
      </c>
      <c r="E482" s="124" t="s">
        <v>1878</v>
      </c>
      <c r="F482" s="17" t="s">
        <v>2516</v>
      </c>
      <c r="G482" s="17" t="s">
        <v>79</v>
      </c>
      <c r="H482" s="119">
        <v>-19.033107999999999</v>
      </c>
      <c r="I482" s="120">
        <v>-65.258688000000006</v>
      </c>
      <c r="J482" s="17" t="s">
        <v>303</v>
      </c>
      <c r="K482" s="17" t="s">
        <v>769</v>
      </c>
      <c r="L482" s="17" t="s">
        <v>770</v>
      </c>
      <c r="M482" s="121" t="s">
        <v>323</v>
      </c>
      <c r="N482" s="122">
        <v>50</v>
      </c>
      <c r="O482" s="123" t="s">
        <v>78</v>
      </c>
      <c r="P482" s="17" t="s">
        <v>196</v>
      </c>
      <c r="Q482" s="121" t="s">
        <v>179</v>
      </c>
      <c r="R482" s="124">
        <v>3</v>
      </c>
      <c r="S482" s="124">
        <v>3</v>
      </c>
      <c r="T482" s="124">
        <v>0</v>
      </c>
      <c r="U482" s="124">
        <v>0</v>
      </c>
      <c r="V482" s="124">
        <v>3</v>
      </c>
      <c r="W482" s="124">
        <v>3</v>
      </c>
      <c r="X482" s="124">
        <v>3</v>
      </c>
      <c r="Y482" s="125">
        <v>0</v>
      </c>
      <c r="Z482" s="17">
        <v>15</v>
      </c>
      <c r="AA482" s="142"/>
      <c r="AB482" s="127" t="s">
        <v>2881</v>
      </c>
      <c r="AC482" s="227" t="s">
        <v>212</v>
      </c>
      <c r="AD482" s="227">
        <v>3</v>
      </c>
      <c r="AE482" s="227" t="s">
        <v>254</v>
      </c>
      <c r="AF482" s="227">
        <v>1</v>
      </c>
      <c r="AG482" s="227" t="s">
        <v>236</v>
      </c>
      <c r="AH482" s="227" t="s">
        <v>232</v>
      </c>
      <c r="AI482" s="227">
        <v>3</v>
      </c>
      <c r="AJ482" s="227" t="s">
        <v>336</v>
      </c>
      <c r="AK482" s="227">
        <v>1</v>
      </c>
      <c r="AL482" s="227" t="s">
        <v>195</v>
      </c>
      <c r="AM482" s="227" t="s">
        <v>77</v>
      </c>
      <c r="AN482" s="227">
        <v>0</v>
      </c>
      <c r="AO482" s="227" t="s">
        <v>77</v>
      </c>
      <c r="AP482" s="227">
        <v>0</v>
      </c>
      <c r="AQ482" s="227" t="s">
        <v>77</v>
      </c>
      <c r="AR482" s="227" t="s">
        <v>198</v>
      </c>
      <c r="AS482" s="227">
        <v>3</v>
      </c>
      <c r="AT482" s="227" t="s">
        <v>255</v>
      </c>
      <c r="AU482" s="227">
        <v>1</v>
      </c>
      <c r="AV482" s="227" t="s">
        <v>674</v>
      </c>
      <c r="AW482" s="227" t="s">
        <v>218</v>
      </c>
      <c r="AX482" s="227">
        <v>3</v>
      </c>
      <c r="AY482" s="227" t="s">
        <v>255</v>
      </c>
      <c r="AZ482" s="227">
        <v>0</v>
      </c>
      <c r="BA482" s="227" t="s">
        <v>674</v>
      </c>
      <c r="BB482" s="227" t="s">
        <v>930</v>
      </c>
      <c r="BC482" s="227">
        <v>3</v>
      </c>
      <c r="BD482" s="227" t="s">
        <v>255</v>
      </c>
      <c r="BE482" s="227">
        <v>0</v>
      </c>
      <c r="BF482" s="227" t="s">
        <v>182</v>
      </c>
      <c r="BG482" s="227">
        <v>0</v>
      </c>
      <c r="BH482" s="227">
        <v>0</v>
      </c>
      <c r="BI482" s="227">
        <v>0</v>
      </c>
      <c r="BJ482" s="227">
        <v>0</v>
      </c>
      <c r="BK482" s="227">
        <v>0</v>
      </c>
      <c r="BL482" s="17">
        <v>15</v>
      </c>
      <c r="BM482" s="142"/>
      <c r="BN482" s="142"/>
      <c r="BO482" s="142"/>
      <c r="BP482" s="143">
        <v>2024</v>
      </c>
      <c r="BQ482" s="126" t="s">
        <v>171</v>
      </c>
      <c r="BR482" s="138"/>
      <c r="BS482" s="138"/>
      <c r="BT482" s="221" t="s">
        <v>2824</v>
      </c>
      <c r="BU482" s="118">
        <v>3</v>
      </c>
      <c r="BV482" s="17">
        <v>0</v>
      </c>
      <c r="BW482" s="17">
        <v>1</v>
      </c>
      <c r="BX482" s="17">
        <v>0</v>
      </c>
      <c r="BY482" s="17">
        <v>0</v>
      </c>
      <c r="BZ482" s="17">
        <v>2</v>
      </c>
      <c r="CA482" s="17"/>
      <c r="CB482" s="17">
        <v>6</v>
      </c>
      <c r="CC482" s="121">
        <v>15</v>
      </c>
      <c r="CD482" s="17"/>
      <c r="CE482" s="118">
        <v>0</v>
      </c>
      <c r="CF482" s="17">
        <v>0</v>
      </c>
      <c r="CG482" s="17">
        <v>0</v>
      </c>
      <c r="CH482" s="17">
        <v>0</v>
      </c>
      <c r="CI482" s="17">
        <v>0</v>
      </c>
      <c r="CJ482" s="17">
        <v>1</v>
      </c>
      <c r="CK482" s="17">
        <v>0</v>
      </c>
      <c r="CL482" s="121">
        <v>1</v>
      </c>
      <c r="CM482" s="17" t="s">
        <v>1385</v>
      </c>
      <c r="CN482" s="17" t="s">
        <v>1124</v>
      </c>
      <c r="CO482" s="17" t="s">
        <v>1125</v>
      </c>
      <c r="CP482" s="17">
        <v>16</v>
      </c>
      <c r="CQ482" s="118">
        <v>0</v>
      </c>
      <c r="CR482" s="17">
        <v>2</v>
      </c>
      <c r="CS482" s="124"/>
      <c r="CT482" s="138" t="s">
        <v>677</v>
      </c>
      <c r="CU482" s="138"/>
      <c r="CV482" s="138"/>
      <c r="CW482" s="138"/>
      <c r="CX482" s="138"/>
      <c r="CY482" s="141"/>
      <c r="CZ482" s="140"/>
      <c r="DA482" s="138"/>
      <c r="DB482" s="138"/>
      <c r="DC482" s="141"/>
      <c r="DD482" s="142"/>
      <c r="DE482" s="138"/>
      <c r="DF482" s="137"/>
      <c r="DG482" s="17" t="s">
        <v>1180</v>
      </c>
      <c r="DH482" s="138"/>
      <c r="DI482" s="126" t="s">
        <v>2809</v>
      </c>
      <c r="DJ482" s="118">
        <v>19</v>
      </c>
      <c r="DK482" s="118" t="s">
        <v>2810</v>
      </c>
      <c r="DL482" s="141"/>
      <c r="DM482" s="17" t="s">
        <v>1299</v>
      </c>
      <c r="DN482" s="139"/>
      <c r="DO482" s="138"/>
      <c r="DP482" s="138"/>
      <c r="DQ482" s="141"/>
      <c r="DR482" s="138"/>
      <c r="DS482" s="138"/>
      <c r="DT482" s="138"/>
      <c r="DU482" s="138"/>
      <c r="DV482" s="138"/>
      <c r="DW482" s="138"/>
      <c r="DX482" s="138"/>
      <c r="DY482" s="140"/>
      <c r="DZ482" s="138"/>
      <c r="EA482" s="138"/>
      <c r="EB482" s="138"/>
      <c r="EC482" s="138"/>
      <c r="ED482" s="141"/>
      <c r="EE482" s="138"/>
      <c r="EF482" s="138"/>
      <c r="EG482" s="138"/>
      <c r="EH482" s="138"/>
      <c r="EI482" s="138"/>
      <c r="EJ482" s="138"/>
      <c r="EK482" s="140"/>
      <c r="EL482" s="127"/>
      <c r="EM482" s="118">
        <v>100</v>
      </c>
      <c r="EN482" s="17">
        <v>6</v>
      </c>
      <c r="EO482" s="141"/>
      <c r="EP482" s="17">
        <v>70</v>
      </c>
      <c r="EQ482" s="140"/>
      <c r="ER482" s="141"/>
      <c r="ES482" s="138"/>
      <c r="ET482" s="138"/>
      <c r="EU482" s="138"/>
      <c r="EV482" s="138"/>
      <c r="EW482" s="138"/>
      <c r="EX482" s="138"/>
      <c r="EY482" s="138"/>
      <c r="EZ482" s="141"/>
      <c r="FA482" s="138"/>
      <c r="FB482" s="140"/>
      <c r="FC482" s="138"/>
      <c r="FD482" s="138"/>
      <c r="FE482" s="138"/>
      <c r="FF482" s="138"/>
      <c r="FG482" s="138"/>
      <c r="FH482" s="138"/>
      <c r="FI482" s="141"/>
      <c r="FJ482" s="138"/>
      <c r="FK482" s="140"/>
      <c r="FL482" s="138"/>
      <c r="FM482" s="138"/>
      <c r="FN482" s="138"/>
      <c r="FO482" s="138"/>
      <c r="FP482" s="138"/>
      <c r="FQ482" s="138"/>
      <c r="FR482" s="138"/>
      <c r="FS482" s="138"/>
      <c r="FT482" s="138"/>
      <c r="FU482" s="138"/>
      <c r="FV482" s="138"/>
      <c r="FW482" s="138"/>
      <c r="FX482" s="138"/>
      <c r="FY482" s="138"/>
      <c r="FZ482" s="141"/>
      <c r="GA482" s="138"/>
      <c r="GB482" s="137"/>
      <c r="GC482" s="138"/>
      <c r="GD482" s="138"/>
      <c r="GE482" s="138"/>
      <c r="GF482" s="138"/>
      <c r="GG482" s="138"/>
      <c r="GH482" s="141"/>
      <c r="GI482" s="137"/>
      <c r="GJ482" s="138"/>
      <c r="GK482" s="138"/>
      <c r="GL482" s="138"/>
      <c r="GM482" s="138"/>
      <c r="GN482" s="141"/>
      <c r="GO482" s="137"/>
      <c r="GP482" s="138"/>
      <c r="GQ482" s="138"/>
      <c r="GR482" s="138"/>
      <c r="GS482" s="138"/>
      <c r="GT482" s="138"/>
      <c r="GU482" s="141"/>
      <c r="GV482" s="137"/>
      <c r="GW482" s="124"/>
      <c r="GX482" s="124"/>
      <c r="GY482" s="141"/>
      <c r="GZ482" s="140"/>
      <c r="HA482" s="141"/>
      <c r="HB482" s="138"/>
      <c r="HC482" s="140"/>
      <c r="HD482" s="138"/>
      <c r="HE482" s="138"/>
      <c r="HF482" s="138"/>
      <c r="HG482" s="138"/>
      <c r="HH482" s="138"/>
      <c r="HI482" s="138"/>
      <c r="HJ482" s="138"/>
      <c r="HK482" s="138"/>
      <c r="HL482" s="138"/>
      <c r="HM482" s="138"/>
      <c r="HN482" s="138"/>
      <c r="HO482" s="138"/>
      <c r="HP482" s="138"/>
      <c r="HQ482" s="138"/>
      <c r="HR482" s="138"/>
      <c r="HS482" s="141"/>
      <c r="HT482" s="17" t="s">
        <v>2811</v>
      </c>
      <c r="HU482" s="138"/>
      <c r="HV482" s="138"/>
      <c r="HW482" s="138"/>
      <c r="HX482" s="138"/>
      <c r="HY482" s="138"/>
      <c r="HZ482" s="138"/>
      <c r="IA482" s="138"/>
      <c r="IB482" s="138"/>
      <c r="IC482" s="138"/>
      <c r="ID482" s="138"/>
      <c r="IE482" s="138"/>
      <c r="IF482" s="138"/>
      <c r="IG482" s="138"/>
      <c r="IH482" s="138"/>
      <c r="II482" s="138"/>
      <c r="IJ482" s="138"/>
      <c r="IK482" s="138"/>
    </row>
    <row r="483" spans="1:245">
      <c r="A483" s="118">
        <v>477</v>
      </c>
      <c r="B483" s="17" t="s">
        <v>670</v>
      </c>
      <c r="C483" s="17">
        <v>0</v>
      </c>
      <c r="D483" s="139" t="s">
        <v>663</v>
      </c>
      <c r="E483" s="124" t="s">
        <v>1855</v>
      </c>
      <c r="F483" s="17" t="s">
        <v>2517</v>
      </c>
      <c r="G483" s="17" t="s">
        <v>79</v>
      </c>
      <c r="H483" s="119">
        <v>-17.825944</v>
      </c>
      <c r="I483" s="120">
        <v>-63.172221999999998</v>
      </c>
      <c r="J483" s="17" t="s">
        <v>303</v>
      </c>
      <c r="K483" s="17" t="s">
        <v>176</v>
      </c>
      <c r="L483" s="17" t="s">
        <v>304</v>
      </c>
      <c r="M483" s="121" t="s">
        <v>177</v>
      </c>
      <c r="N483" s="122">
        <v>60</v>
      </c>
      <c r="O483" s="123" t="s">
        <v>78</v>
      </c>
      <c r="P483" s="17" t="s">
        <v>178</v>
      </c>
      <c r="Q483" s="121" t="s">
        <v>178</v>
      </c>
      <c r="R483" s="124">
        <v>3</v>
      </c>
      <c r="S483" s="124">
        <v>3</v>
      </c>
      <c r="T483" s="124">
        <v>0</v>
      </c>
      <c r="U483" s="124">
        <v>0</v>
      </c>
      <c r="V483" s="124">
        <v>3</v>
      </c>
      <c r="W483" s="124">
        <v>3</v>
      </c>
      <c r="X483" s="124">
        <v>3</v>
      </c>
      <c r="Y483" s="125">
        <v>0</v>
      </c>
      <c r="Z483" s="17">
        <v>15</v>
      </c>
      <c r="AA483" s="142"/>
      <c r="AB483" s="127" t="s">
        <v>237</v>
      </c>
      <c r="AC483" s="227" t="s">
        <v>192</v>
      </c>
      <c r="AD483" s="227">
        <v>3</v>
      </c>
      <c r="AE483" s="227" t="s">
        <v>181</v>
      </c>
      <c r="AF483" s="227">
        <v>1</v>
      </c>
      <c r="AG483" s="227" t="s">
        <v>211</v>
      </c>
      <c r="AH483" s="227" t="s">
        <v>194</v>
      </c>
      <c r="AI483" s="227">
        <v>3</v>
      </c>
      <c r="AJ483" s="227" t="s">
        <v>184</v>
      </c>
      <c r="AK483" s="227">
        <v>1</v>
      </c>
      <c r="AL483" s="227" t="s">
        <v>182</v>
      </c>
      <c r="AM483" s="227" t="s">
        <v>77</v>
      </c>
      <c r="AN483" s="227">
        <v>0</v>
      </c>
      <c r="AO483" s="227" t="s">
        <v>77</v>
      </c>
      <c r="AP483" s="227">
        <v>0</v>
      </c>
      <c r="AQ483" s="227" t="s">
        <v>77</v>
      </c>
      <c r="AR483" s="227" t="s">
        <v>198</v>
      </c>
      <c r="AS483" s="227">
        <v>3</v>
      </c>
      <c r="AT483" s="227" t="s">
        <v>199</v>
      </c>
      <c r="AU483" s="227">
        <v>1</v>
      </c>
      <c r="AV483" s="227" t="s">
        <v>211</v>
      </c>
      <c r="AW483" s="227" t="s">
        <v>234</v>
      </c>
      <c r="AX483" s="227">
        <v>3</v>
      </c>
      <c r="AY483" s="227" t="s">
        <v>200</v>
      </c>
      <c r="AZ483" s="227">
        <v>0</v>
      </c>
      <c r="BA483" s="227" t="s">
        <v>211</v>
      </c>
      <c r="BB483" s="227" t="s">
        <v>675</v>
      </c>
      <c r="BC483" s="227">
        <v>3</v>
      </c>
      <c r="BD483" s="227" t="s">
        <v>230</v>
      </c>
      <c r="BE483" s="227">
        <v>0</v>
      </c>
      <c r="BF483" s="227" t="s">
        <v>211</v>
      </c>
      <c r="BG483" s="227">
        <v>0</v>
      </c>
      <c r="BH483" s="227">
        <v>0</v>
      </c>
      <c r="BI483" s="227">
        <v>0</v>
      </c>
      <c r="BJ483" s="227">
        <v>0</v>
      </c>
      <c r="BK483" s="227">
        <v>0</v>
      </c>
      <c r="BL483" s="17">
        <v>15</v>
      </c>
      <c r="BM483" s="142"/>
      <c r="BN483" s="142"/>
      <c r="BO483" s="142"/>
      <c r="BP483" s="143">
        <v>2024</v>
      </c>
      <c r="BQ483" s="126" t="s">
        <v>171</v>
      </c>
      <c r="BR483" s="138"/>
      <c r="BS483" s="138"/>
      <c r="BT483" s="221" t="s">
        <v>2799</v>
      </c>
      <c r="BU483" s="118">
        <v>3</v>
      </c>
      <c r="BV483" s="17">
        <v>0</v>
      </c>
      <c r="BW483" s="17">
        <v>0</v>
      </c>
      <c r="BX483" s="17">
        <v>2</v>
      </c>
      <c r="BY483" s="17">
        <v>0</v>
      </c>
      <c r="BZ483" s="17">
        <v>1</v>
      </c>
      <c r="CA483" s="17"/>
      <c r="CB483" s="17">
        <v>6</v>
      </c>
      <c r="CC483" s="121">
        <v>15</v>
      </c>
      <c r="CD483" s="17"/>
      <c r="CE483" s="118">
        <v>0</v>
      </c>
      <c r="CF483" s="17">
        <v>0</v>
      </c>
      <c r="CG483" s="17">
        <v>0</v>
      </c>
      <c r="CH483" s="17">
        <v>0</v>
      </c>
      <c r="CI483" s="17">
        <v>0</v>
      </c>
      <c r="CJ483" s="17">
        <v>2</v>
      </c>
      <c r="CK483" s="17">
        <v>0</v>
      </c>
      <c r="CL483" s="121">
        <v>2</v>
      </c>
      <c r="CM483" s="17" t="s">
        <v>1375</v>
      </c>
      <c r="CN483" s="17" t="s">
        <v>1124</v>
      </c>
      <c r="CO483" s="17" t="s">
        <v>1125</v>
      </c>
      <c r="CP483" s="17">
        <v>9</v>
      </c>
      <c r="CQ483" s="118">
        <v>1</v>
      </c>
      <c r="CR483" s="17">
        <v>1</v>
      </c>
      <c r="CS483" s="124" t="s">
        <v>676</v>
      </c>
      <c r="CT483" s="138" t="s">
        <v>677</v>
      </c>
      <c r="CU483" s="138"/>
      <c r="CV483" s="138"/>
      <c r="CW483" s="138"/>
      <c r="CX483" s="138"/>
      <c r="CY483" s="141"/>
      <c r="CZ483" s="140"/>
      <c r="DA483" s="138"/>
      <c r="DB483" s="138"/>
      <c r="DC483" s="141"/>
      <c r="DD483" s="142"/>
      <c r="DE483" s="138"/>
      <c r="DF483" s="137"/>
      <c r="DG483" s="17" t="s">
        <v>1180</v>
      </c>
      <c r="DH483" s="138"/>
      <c r="DI483" s="126" t="s">
        <v>2621</v>
      </c>
      <c r="DJ483" s="118">
        <v>18</v>
      </c>
      <c r="DK483" s="118" t="s">
        <v>1355</v>
      </c>
      <c r="DL483" s="141"/>
      <c r="DM483" s="17" t="s">
        <v>1182</v>
      </c>
      <c r="DN483" s="139"/>
      <c r="DO483" s="138"/>
      <c r="DP483" s="138"/>
      <c r="DQ483" s="141"/>
      <c r="DR483" s="138"/>
      <c r="DS483" s="138"/>
      <c r="DT483" s="138"/>
      <c r="DU483" s="138"/>
      <c r="DV483" s="138"/>
      <c r="DW483" s="138"/>
      <c r="DX483" s="138"/>
      <c r="DY483" s="140"/>
      <c r="DZ483" s="138"/>
      <c r="EA483" s="138"/>
      <c r="EB483" s="138"/>
      <c r="EC483" s="138"/>
      <c r="ED483" s="141"/>
      <c r="EE483" s="138"/>
      <c r="EF483" s="138"/>
      <c r="EG483" s="138"/>
      <c r="EH483" s="138"/>
      <c r="EI483" s="138"/>
      <c r="EJ483" s="138"/>
      <c r="EK483" s="140"/>
      <c r="EL483" s="127"/>
      <c r="EM483" s="118">
        <v>100</v>
      </c>
      <c r="EN483" s="17">
        <v>6</v>
      </c>
      <c r="EO483" s="141"/>
      <c r="EP483" s="17">
        <v>81</v>
      </c>
      <c r="EQ483" s="140"/>
      <c r="ER483" s="141"/>
      <c r="ES483" s="138"/>
      <c r="ET483" s="138"/>
      <c r="EU483" s="138"/>
      <c r="EV483" s="138"/>
      <c r="EW483" s="138"/>
      <c r="EX483" s="138"/>
      <c r="EY483" s="138"/>
      <c r="EZ483" s="141"/>
      <c r="FA483" s="138"/>
      <c r="FB483" s="140"/>
      <c r="FC483" s="138"/>
      <c r="FD483" s="138"/>
      <c r="FE483" s="138"/>
      <c r="FF483" s="138"/>
      <c r="FG483" s="138"/>
      <c r="FH483" s="138"/>
      <c r="FI483" s="141"/>
      <c r="FJ483" s="138"/>
      <c r="FK483" s="140"/>
      <c r="FL483" s="138"/>
      <c r="FM483" s="138"/>
      <c r="FN483" s="138"/>
      <c r="FO483" s="138"/>
      <c r="FP483" s="138"/>
      <c r="FQ483" s="138"/>
      <c r="FR483" s="138"/>
      <c r="FS483" s="138"/>
      <c r="FT483" s="138"/>
      <c r="FU483" s="138"/>
      <c r="FV483" s="138"/>
      <c r="FW483" s="138"/>
      <c r="FX483" s="138"/>
      <c r="FY483" s="138"/>
      <c r="FZ483" s="141"/>
      <c r="GA483" s="138"/>
      <c r="GB483" s="137"/>
      <c r="GC483" s="138"/>
      <c r="GD483" s="138"/>
      <c r="GE483" s="138"/>
      <c r="GF483" s="138"/>
      <c r="GG483" s="138"/>
      <c r="GH483" s="141"/>
      <c r="GI483" s="137"/>
      <c r="GJ483" s="138"/>
      <c r="GK483" s="138"/>
      <c r="GL483" s="138"/>
      <c r="GM483" s="138"/>
      <c r="GN483" s="141"/>
      <c r="GO483" s="137"/>
      <c r="GP483" s="138"/>
      <c r="GQ483" s="138"/>
      <c r="GR483" s="138"/>
      <c r="GS483" s="138"/>
      <c r="GT483" s="138"/>
      <c r="GU483" s="141"/>
      <c r="GV483" s="137"/>
      <c r="GW483" s="124"/>
      <c r="GX483" s="124"/>
      <c r="GY483" s="141"/>
      <c r="GZ483" s="140"/>
      <c r="HA483" s="141"/>
      <c r="HB483" s="138"/>
      <c r="HC483" s="140"/>
      <c r="HD483" s="138"/>
      <c r="HE483" s="138"/>
      <c r="HF483" s="138"/>
      <c r="HG483" s="138"/>
      <c r="HH483" s="138"/>
      <c r="HI483" s="138"/>
      <c r="HJ483" s="138"/>
      <c r="HK483" s="138"/>
      <c r="HL483" s="138"/>
      <c r="HM483" s="138"/>
      <c r="HN483" s="138"/>
      <c r="HO483" s="138"/>
      <c r="HP483" s="138"/>
      <c r="HQ483" s="138"/>
      <c r="HR483" s="138"/>
      <c r="HS483" s="141"/>
      <c r="HT483" s="17" t="s">
        <v>1356</v>
      </c>
      <c r="HU483" s="138"/>
      <c r="HV483" s="138"/>
      <c r="HW483" s="138"/>
      <c r="HX483" s="138"/>
      <c r="HY483" s="138"/>
      <c r="HZ483" s="138"/>
      <c r="IA483" s="138"/>
      <c r="IB483" s="138"/>
      <c r="IC483" s="138"/>
      <c r="ID483" s="138"/>
      <c r="IE483" s="138"/>
      <c r="IF483" s="138"/>
      <c r="IG483" s="138"/>
      <c r="IH483" s="138"/>
      <c r="II483" s="138"/>
      <c r="IJ483" s="138"/>
      <c r="IK483" s="138"/>
    </row>
    <row r="484" spans="1:245">
      <c r="A484" s="118">
        <v>478</v>
      </c>
      <c r="B484" s="17" t="s">
        <v>2518</v>
      </c>
      <c r="C484" s="17">
        <v>0</v>
      </c>
      <c r="D484" s="139" t="s">
        <v>663</v>
      </c>
      <c r="E484" s="124" t="s">
        <v>1729</v>
      </c>
      <c r="F484" s="17" t="s">
        <v>243</v>
      </c>
      <c r="G484" s="17" t="s">
        <v>79</v>
      </c>
      <c r="H484" s="119">
        <v>-17.753509999999999</v>
      </c>
      <c r="I484" s="120">
        <v>-62.982469999999999</v>
      </c>
      <c r="J484" s="17" t="s">
        <v>303</v>
      </c>
      <c r="K484" s="17" t="s">
        <v>243</v>
      </c>
      <c r="L484" s="17" t="s">
        <v>304</v>
      </c>
      <c r="M484" s="121" t="s">
        <v>177</v>
      </c>
      <c r="N484" s="122">
        <v>60</v>
      </c>
      <c r="O484" s="123" t="s">
        <v>78</v>
      </c>
      <c r="P484" s="17" t="s">
        <v>196</v>
      </c>
      <c r="Q484" s="121" t="s">
        <v>179</v>
      </c>
      <c r="R484" s="124">
        <v>3</v>
      </c>
      <c r="S484" s="124">
        <v>3</v>
      </c>
      <c r="T484" s="124">
        <v>0</v>
      </c>
      <c r="U484" s="124">
        <v>0</v>
      </c>
      <c r="V484" s="124">
        <v>3</v>
      </c>
      <c r="W484" s="124">
        <v>3</v>
      </c>
      <c r="X484" s="124">
        <v>3</v>
      </c>
      <c r="Y484" s="125">
        <v>0</v>
      </c>
      <c r="Z484" s="17">
        <v>15</v>
      </c>
      <c r="AA484" s="142"/>
      <c r="AB484" s="127" t="s">
        <v>781</v>
      </c>
      <c r="AC484" s="227" t="s">
        <v>192</v>
      </c>
      <c r="AD484" s="227">
        <v>3</v>
      </c>
      <c r="AE484" s="227" t="s">
        <v>781</v>
      </c>
      <c r="AF484" s="227">
        <v>1</v>
      </c>
      <c r="AG484" s="227" t="s">
        <v>189</v>
      </c>
      <c r="AH484" s="227" t="s">
        <v>222</v>
      </c>
      <c r="AI484" s="227">
        <v>3</v>
      </c>
      <c r="AJ484" s="227" t="s">
        <v>782</v>
      </c>
      <c r="AK484" s="227">
        <v>0</v>
      </c>
      <c r="AL484" s="227" t="s">
        <v>206</v>
      </c>
      <c r="AM484" s="227" t="s">
        <v>77</v>
      </c>
      <c r="AN484" s="227">
        <v>0</v>
      </c>
      <c r="AO484" s="227" t="s">
        <v>77</v>
      </c>
      <c r="AP484" s="227">
        <v>0</v>
      </c>
      <c r="AQ484" s="227" t="s">
        <v>77</v>
      </c>
      <c r="AR484" s="227" t="s">
        <v>198</v>
      </c>
      <c r="AS484" s="227">
        <v>3</v>
      </c>
      <c r="AT484" s="227" t="s">
        <v>782</v>
      </c>
      <c r="AU484" s="227">
        <v>0</v>
      </c>
      <c r="AV484" s="227" t="s">
        <v>189</v>
      </c>
      <c r="AW484" s="227" t="s">
        <v>2519</v>
      </c>
      <c r="AX484" s="227">
        <v>3</v>
      </c>
      <c r="AY484" s="227" t="s">
        <v>782</v>
      </c>
      <c r="AZ484" s="227">
        <v>0</v>
      </c>
      <c r="BA484" s="227" t="s">
        <v>189</v>
      </c>
      <c r="BB484" s="227" t="s">
        <v>930</v>
      </c>
      <c r="BC484" s="227">
        <v>3</v>
      </c>
      <c r="BD484" s="227" t="s">
        <v>782</v>
      </c>
      <c r="BE484" s="227">
        <v>0</v>
      </c>
      <c r="BF484" s="227" t="s">
        <v>189</v>
      </c>
      <c r="BG484" s="227">
        <v>0</v>
      </c>
      <c r="BH484" s="227">
        <v>0</v>
      </c>
      <c r="BI484" s="227">
        <v>0</v>
      </c>
      <c r="BJ484" s="227">
        <v>0</v>
      </c>
      <c r="BK484" s="227">
        <v>0</v>
      </c>
      <c r="BL484" s="17">
        <v>15</v>
      </c>
      <c r="BM484" s="142"/>
      <c r="BN484" s="142"/>
      <c r="BO484" s="142"/>
      <c r="BP484" s="143">
        <v>2024</v>
      </c>
      <c r="BQ484" s="126" t="s">
        <v>171</v>
      </c>
      <c r="BR484" s="138"/>
      <c r="BS484" s="138"/>
      <c r="BT484" s="221" t="s">
        <v>2926</v>
      </c>
      <c r="BU484" s="118">
        <v>3</v>
      </c>
      <c r="BV484" s="17">
        <v>0</v>
      </c>
      <c r="BW484" s="17">
        <v>0</v>
      </c>
      <c r="BX484" s="17">
        <v>0</v>
      </c>
      <c r="BY484" s="17">
        <v>0</v>
      </c>
      <c r="BZ484" s="17">
        <v>2</v>
      </c>
      <c r="CA484" s="17"/>
      <c r="CB484" s="17">
        <v>5</v>
      </c>
      <c r="CC484" s="121">
        <v>15</v>
      </c>
      <c r="CD484" s="17"/>
      <c r="CE484" s="118">
        <v>0</v>
      </c>
      <c r="CF484" s="17">
        <v>0</v>
      </c>
      <c r="CG484" s="17">
        <v>0</v>
      </c>
      <c r="CH484" s="17">
        <v>0</v>
      </c>
      <c r="CI484" s="17">
        <v>0</v>
      </c>
      <c r="CJ484" s="17">
        <v>1</v>
      </c>
      <c r="CK484" s="17">
        <v>0</v>
      </c>
      <c r="CL484" s="121">
        <v>1</v>
      </c>
      <c r="CM484" s="17" t="s">
        <v>1297</v>
      </c>
      <c r="CN484" s="17" t="s">
        <v>1124</v>
      </c>
      <c r="CO484" s="17" t="s">
        <v>1125</v>
      </c>
      <c r="CP484" s="17">
        <v>10</v>
      </c>
      <c r="CQ484" s="118">
        <v>0</v>
      </c>
      <c r="CR484" s="17">
        <v>2</v>
      </c>
      <c r="CS484" s="124"/>
      <c r="CT484" s="138" t="s">
        <v>677</v>
      </c>
      <c r="CU484" s="138"/>
      <c r="CV484" s="138"/>
      <c r="CW484" s="138"/>
      <c r="CX484" s="138"/>
      <c r="CY484" s="141"/>
      <c r="CZ484" s="140"/>
      <c r="DA484" s="138"/>
      <c r="DB484" s="138"/>
      <c r="DC484" s="141"/>
      <c r="DD484" s="142"/>
      <c r="DE484" s="138"/>
      <c r="DF484" s="137"/>
      <c r="DG484" s="17" t="s">
        <v>1180</v>
      </c>
      <c r="DH484" s="138"/>
      <c r="DI484" s="126" t="s">
        <v>2633</v>
      </c>
      <c r="DJ484" s="118">
        <v>16</v>
      </c>
      <c r="DK484" s="118" t="s">
        <v>1497</v>
      </c>
      <c r="DL484" s="141"/>
      <c r="DM484" s="17" t="s">
        <v>1299</v>
      </c>
      <c r="DN484" s="139"/>
      <c r="DO484" s="138"/>
      <c r="DP484" s="138"/>
      <c r="DQ484" s="141"/>
      <c r="DR484" s="138"/>
      <c r="DS484" s="138"/>
      <c r="DT484" s="138"/>
      <c r="DU484" s="138"/>
      <c r="DV484" s="138"/>
      <c r="DW484" s="138"/>
      <c r="DX484" s="138"/>
      <c r="DY484" s="140"/>
      <c r="DZ484" s="138"/>
      <c r="EA484" s="138"/>
      <c r="EB484" s="138"/>
      <c r="EC484" s="138"/>
      <c r="ED484" s="141"/>
      <c r="EE484" s="138"/>
      <c r="EF484" s="138"/>
      <c r="EG484" s="138"/>
      <c r="EH484" s="138"/>
      <c r="EI484" s="138"/>
      <c r="EJ484" s="138"/>
      <c r="EK484" s="140"/>
      <c r="EL484" s="127"/>
      <c r="EM484" s="118">
        <v>100</v>
      </c>
      <c r="EN484" s="17">
        <v>5</v>
      </c>
      <c r="EO484" s="141"/>
      <c r="EP484" s="17">
        <v>81</v>
      </c>
      <c r="EQ484" s="140"/>
      <c r="ER484" s="141"/>
      <c r="ES484" s="138"/>
      <c r="ET484" s="138"/>
      <c r="EU484" s="138"/>
      <c r="EV484" s="138"/>
      <c r="EW484" s="138"/>
      <c r="EX484" s="138"/>
      <c r="EY484" s="138"/>
      <c r="EZ484" s="141"/>
      <c r="FA484" s="138"/>
      <c r="FB484" s="140"/>
      <c r="FC484" s="138"/>
      <c r="FD484" s="138"/>
      <c r="FE484" s="138"/>
      <c r="FF484" s="138"/>
      <c r="FG484" s="138"/>
      <c r="FH484" s="138"/>
      <c r="FI484" s="141"/>
      <c r="FJ484" s="138"/>
      <c r="FK484" s="140"/>
      <c r="FL484" s="138"/>
      <c r="FM484" s="138"/>
      <c r="FN484" s="138"/>
      <c r="FO484" s="138"/>
      <c r="FP484" s="138"/>
      <c r="FQ484" s="138"/>
      <c r="FR484" s="138"/>
      <c r="FS484" s="138"/>
      <c r="FT484" s="138"/>
      <c r="FU484" s="138"/>
      <c r="FV484" s="138"/>
      <c r="FW484" s="138"/>
      <c r="FX484" s="138"/>
      <c r="FY484" s="138"/>
      <c r="FZ484" s="141"/>
      <c r="GA484" s="138"/>
      <c r="GB484" s="137"/>
      <c r="GC484" s="138"/>
      <c r="GD484" s="138"/>
      <c r="GE484" s="138"/>
      <c r="GF484" s="138"/>
      <c r="GG484" s="138"/>
      <c r="GH484" s="141"/>
      <c r="GI484" s="137"/>
      <c r="GJ484" s="138"/>
      <c r="GK484" s="138"/>
      <c r="GL484" s="138"/>
      <c r="GM484" s="138"/>
      <c r="GN484" s="141"/>
      <c r="GO484" s="137"/>
      <c r="GP484" s="138"/>
      <c r="GQ484" s="138"/>
      <c r="GR484" s="138"/>
      <c r="GS484" s="138"/>
      <c r="GT484" s="138"/>
      <c r="GU484" s="141"/>
      <c r="GV484" s="137"/>
      <c r="GW484" s="124"/>
      <c r="GX484" s="124"/>
      <c r="GY484" s="141"/>
      <c r="GZ484" s="140"/>
      <c r="HA484" s="141"/>
      <c r="HB484" s="138"/>
      <c r="HC484" s="140"/>
      <c r="HD484" s="138"/>
      <c r="HE484" s="138"/>
      <c r="HF484" s="138"/>
      <c r="HG484" s="138"/>
      <c r="HH484" s="138"/>
      <c r="HI484" s="138"/>
      <c r="HJ484" s="138"/>
      <c r="HK484" s="138"/>
      <c r="HL484" s="138"/>
      <c r="HM484" s="138"/>
      <c r="HN484" s="138"/>
      <c r="HO484" s="138"/>
      <c r="HP484" s="138"/>
      <c r="HQ484" s="138"/>
      <c r="HR484" s="138"/>
      <c r="HS484" s="141"/>
      <c r="HT484" s="17" t="s">
        <v>1498</v>
      </c>
      <c r="HU484" s="138"/>
      <c r="HV484" s="138"/>
      <c r="HW484" s="138"/>
      <c r="HX484" s="138"/>
      <c r="HY484" s="138"/>
      <c r="HZ484" s="138"/>
      <c r="IA484" s="138"/>
      <c r="IB484" s="138"/>
      <c r="IC484" s="138"/>
      <c r="ID484" s="138"/>
      <c r="IE484" s="138"/>
      <c r="IF484" s="138"/>
      <c r="IG484" s="138"/>
      <c r="IH484" s="138"/>
      <c r="II484" s="138"/>
      <c r="IJ484" s="138"/>
      <c r="IK484" s="138"/>
    </row>
    <row r="485" spans="1:245">
      <c r="A485" s="118">
        <v>479</v>
      </c>
      <c r="B485" s="17" t="s">
        <v>2520</v>
      </c>
      <c r="C485" s="17">
        <v>0</v>
      </c>
      <c r="D485" s="139" t="s">
        <v>663</v>
      </c>
      <c r="E485" s="124" t="s">
        <v>1752</v>
      </c>
      <c r="F485" s="17" t="s">
        <v>2521</v>
      </c>
      <c r="G485" s="17" t="s">
        <v>79</v>
      </c>
      <c r="H485" s="119">
        <v>-17.781216000000001</v>
      </c>
      <c r="I485" s="120">
        <v>-63.185282999999998</v>
      </c>
      <c r="J485" s="17" t="s">
        <v>303</v>
      </c>
      <c r="K485" s="17" t="s">
        <v>176</v>
      </c>
      <c r="L485" s="17" t="s">
        <v>304</v>
      </c>
      <c r="M485" s="121" t="s">
        <v>177</v>
      </c>
      <c r="N485" s="122">
        <v>12</v>
      </c>
      <c r="O485" s="123" t="s">
        <v>78</v>
      </c>
      <c r="P485" s="17" t="s">
        <v>196</v>
      </c>
      <c r="Q485" s="121" t="s">
        <v>179</v>
      </c>
      <c r="R485" s="124">
        <v>3</v>
      </c>
      <c r="S485" s="124">
        <v>3</v>
      </c>
      <c r="T485" s="124">
        <v>0</v>
      </c>
      <c r="U485" s="124">
        <v>0</v>
      </c>
      <c r="V485" s="124">
        <v>3</v>
      </c>
      <c r="W485" s="124">
        <v>3</v>
      </c>
      <c r="X485" s="124">
        <v>2</v>
      </c>
      <c r="Y485" s="125">
        <v>0</v>
      </c>
      <c r="Z485" s="17">
        <v>14</v>
      </c>
      <c r="AA485" s="142"/>
      <c r="AB485" s="127" t="s">
        <v>333</v>
      </c>
      <c r="AC485" s="227" t="s">
        <v>212</v>
      </c>
      <c r="AD485" s="227">
        <v>3</v>
      </c>
      <c r="AE485" s="227" t="s">
        <v>181</v>
      </c>
      <c r="AF485" s="227">
        <v>1</v>
      </c>
      <c r="AG485" s="227" t="s">
        <v>211</v>
      </c>
      <c r="AH485" s="227" t="s">
        <v>232</v>
      </c>
      <c r="AI485" s="227">
        <v>3</v>
      </c>
      <c r="AJ485" s="227" t="s">
        <v>184</v>
      </c>
      <c r="AK485" s="227">
        <v>1</v>
      </c>
      <c r="AL485" s="227" t="s">
        <v>206</v>
      </c>
      <c r="AM485" s="227" t="s">
        <v>77</v>
      </c>
      <c r="AN485" s="227">
        <v>0</v>
      </c>
      <c r="AO485" s="227" t="s">
        <v>77</v>
      </c>
      <c r="AP485" s="227">
        <v>0</v>
      </c>
      <c r="AQ485" s="227" t="s">
        <v>77</v>
      </c>
      <c r="AR485" s="227" t="s">
        <v>198</v>
      </c>
      <c r="AS485" s="227">
        <v>3</v>
      </c>
      <c r="AT485" s="227" t="s">
        <v>326</v>
      </c>
      <c r="AU485" s="227">
        <v>0</v>
      </c>
      <c r="AV485" s="227" t="s">
        <v>214</v>
      </c>
      <c r="AW485" s="227" t="s">
        <v>2522</v>
      </c>
      <c r="AX485" s="227">
        <v>3</v>
      </c>
      <c r="AY485" s="227" t="s">
        <v>325</v>
      </c>
      <c r="AZ485" s="227">
        <v>1</v>
      </c>
      <c r="BA485" s="227" t="s">
        <v>189</v>
      </c>
      <c r="BB485" s="227" t="s">
        <v>258</v>
      </c>
      <c r="BC485" s="227">
        <v>2</v>
      </c>
      <c r="BD485" s="227" t="s">
        <v>326</v>
      </c>
      <c r="BE485" s="227">
        <v>0</v>
      </c>
      <c r="BF485" s="227" t="s">
        <v>214</v>
      </c>
      <c r="BG485" s="227">
        <v>0</v>
      </c>
      <c r="BH485" s="227">
        <v>0</v>
      </c>
      <c r="BI485" s="227">
        <v>0</v>
      </c>
      <c r="BJ485" s="227">
        <v>0</v>
      </c>
      <c r="BK485" s="227">
        <v>0</v>
      </c>
      <c r="BL485" s="17">
        <v>14</v>
      </c>
      <c r="BM485" s="142"/>
      <c r="BN485" s="142"/>
      <c r="BO485" s="142"/>
      <c r="BP485" s="143">
        <v>2024</v>
      </c>
      <c r="BQ485" s="126" t="s">
        <v>171</v>
      </c>
      <c r="BR485" s="138"/>
      <c r="BS485" s="138"/>
      <c r="BT485" s="221" t="s">
        <v>2852</v>
      </c>
      <c r="BU485" s="118">
        <v>3</v>
      </c>
      <c r="BV485" s="17">
        <v>0</v>
      </c>
      <c r="BW485" s="17">
        <v>0</v>
      </c>
      <c r="BX485" s="17">
        <v>1</v>
      </c>
      <c r="BY485" s="17">
        <v>0</v>
      </c>
      <c r="BZ485" s="17">
        <v>2</v>
      </c>
      <c r="CA485" s="17"/>
      <c r="CB485" s="17">
        <v>6</v>
      </c>
      <c r="CC485" s="121">
        <v>14</v>
      </c>
      <c r="CD485" s="17"/>
      <c r="CE485" s="118">
        <v>0</v>
      </c>
      <c r="CF485" s="17">
        <v>0</v>
      </c>
      <c r="CG485" s="17">
        <v>1</v>
      </c>
      <c r="CH485" s="17">
        <v>0</v>
      </c>
      <c r="CI485" s="17">
        <v>0</v>
      </c>
      <c r="CJ485" s="17">
        <v>0</v>
      </c>
      <c r="CK485" s="17">
        <v>0</v>
      </c>
      <c r="CL485" s="121">
        <v>1</v>
      </c>
      <c r="CM485" s="17" t="s">
        <v>1334</v>
      </c>
      <c r="CN485" s="17" t="s">
        <v>1206</v>
      </c>
      <c r="CO485" s="17" t="s">
        <v>1335</v>
      </c>
      <c r="CP485" s="17">
        <v>5</v>
      </c>
      <c r="CQ485" s="118">
        <v>0</v>
      </c>
      <c r="CR485" s="17">
        <v>2</v>
      </c>
      <c r="CS485" s="124"/>
      <c r="CT485" s="138" t="s">
        <v>677</v>
      </c>
      <c r="CU485" s="138"/>
      <c r="CV485" s="138"/>
      <c r="CW485" s="138"/>
      <c r="CX485" s="138"/>
      <c r="CY485" s="141"/>
      <c r="CZ485" s="140"/>
      <c r="DA485" s="138"/>
      <c r="DB485" s="138"/>
      <c r="DC485" s="141"/>
      <c r="DD485" s="142"/>
      <c r="DE485" s="138"/>
      <c r="DF485" s="137"/>
      <c r="DG485" s="17" t="s">
        <v>1137</v>
      </c>
      <c r="DH485" s="138"/>
      <c r="DI485" s="126" t="s">
        <v>2809</v>
      </c>
      <c r="DJ485" s="118">
        <v>19</v>
      </c>
      <c r="DK485" s="118" t="s">
        <v>1336</v>
      </c>
      <c r="DL485" s="141"/>
      <c r="DM485" s="17" t="s">
        <v>1120</v>
      </c>
      <c r="DN485" s="139"/>
      <c r="DO485" s="138"/>
      <c r="DP485" s="138"/>
      <c r="DQ485" s="141"/>
      <c r="DR485" s="138"/>
      <c r="DS485" s="138"/>
      <c r="DT485" s="138"/>
      <c r="DU485" s="138"/>
      <c r="DV485" s="138"/>
      <c r="DW485" s="138"/>
      <c r="DX485" s="138"/>
      <c r="DY485" s="140"/>
      <c r="DZ485" s="138"/>
      <c r="EA485" s="138"/>
      <c r="EB485" s="138"/>
      <c r="EC485" s="138"/>
      <c r="ED485" s="141"/>
      <c r="EE485" s="138"/>
      <c r="EF485" s="138"/>
      <c r="EG485" s="138"/>
      <c r="EH485" s="138"/>
      <c r="EI485" s="138"/>
      <c r="EJ485" s="138"/>
      <c r="EK485" s="140"/>
      <c r="EL485" s="127"/>
      <c r="EM485" s="118">
        <v>30</v>
      </c>
      <c r="EN485" s="17">
        <v>6</v>
      </c>
      <c r="EO485" s="141"/>
      <c r="EP485" s="17">
        <v>27</v>
      </c>
      <c r="EQ485" s="140"/>
      <c r="ER485" s="141"/>
      <c r="ES485" s="138"/>
      <c r="ET485" s="138"/>
      <c r="EU485" s="138"/>
      <c r="EV485" s="138"/>
      <c r="EW485" s="138"/>
      <c r="EX485" s="138"/>
      <c r="EY485" s="138"/>
      <c r="EZ485" s="141"/>
      <c r="FA485" s="138"/>
      <c r="FB485" s="140"/>
      <c r="FC485" s="138"/>
      <c r="FD485" s="138"/>
      <c r="FE485" s="138"/>
      <c r="FF485" s="138"/>
      <c r="FG485" s="138"/>
      <c r="FH485" s="138"/>
      <c r="FI485" s="141"/>
      <c r="FJ485" s="138"/>
      <c r="FK485" s="140"/>
      <c r="FL485" s="138"/>
      <c r="FM485" s="138"/>
      <c r="FN485" s="138"/>
      <c r="FO485" s="138"/>
      <c r="FP485" s="138"/>
      <c r="FQ485" s="138"/>
      <c r="FR485" s="138"/>
      <c r="FS485" s="138"/>
      <c r="FT485" s="138"/>
      <c r="FU485" s="138"/>
      <c r="FV485" s="138"/>
      <c r="FW485" s="138"/>
      <c r="FX485" s="138"/>
      <c r="FY485" s="138"/>
      <c r="FZ485" s="141"/>
      <c r="GA485" s="138"/>
      <c r="GB485" s="137"/>
      <c r="GC485" s="138"/>
      <c r="GD485" s="138"/>
      <c r="GE485" s="138"/>
      <c r="GF485" s="138"/>
      <c r="GG485" s="138"/>
      <c r="GH485" s="141"/>
      <c r="GI485" s="137"/>
      <c r="GJ485" s="138"/>
      <c r="GK485" s="138"/>
      <c r="GL485" s="138"/>
      <c r="GM485" s="138"/>
      <c r="GN485" s="141"/>
      <c r="GO485" s="137"/>
      <c r="GP485" s="138"/>
      <c r="GQ485" s="138"/>
      <c r="GR485" s="138"/>
      <c r="GS485" s="138"/>
      <c r="GT485" s="138"/>
      <c r="GU485" s="141"/>
      <c r="GV485" s="137"/>
      <c r="GW485" s="124"/>
      <c r="GX485" s="124"/>
      <c r="GY485" s="141"/>
      <c r="GZ485" s="140"/>
      <c r="HA485" s="141"/>
      <c r="HB485" s="138"/>
      <c r="HC485" s="140"/>
      <c r="HD485" s="138"/>
      <c r="HE485" s="138"/>
      <c r="HF485" s="138"/>
      <c r="HG485" s="138"/>
      <c r="HH485" s="138"/>
      <c r="HI485" s="138"/>
      <c r="HJ485" s="138"/>
      <c r="HK485" s="138"/>
      <c r="HL485" s="138"/>
      <c r="HM485" s="138"/>
      <c r="HN485" s="138"/>
      <c r="HO485" s="138"/>
      <c r="HP485" s="138"/>
      <c r="HQ485" s="138"/>
      <c r="HR485" s="138"/>
      <c r="HS485" s="141"/>
      <c r="HT485" s="17" t="s">
        <v>1337</v>
      </c>
      <c r="HU485" s="138"/>
      <c r="HV485" s="138"/>
      <c r="HW485" s="138"/>
      <c r="HX485" s="138"/>
      <c r="HY485" s="138"/>
      <c r="HZ485" s="138"/>
      <c r="IA485" s="138"/>
      <c r="IB485" s="138"/>
      <c r="IC485" s="138"/>
      <c r="ID485" s="138"/>
      <c r="IE485" s="138"/>
      <c r="IF485" s="138"/>
      <c r="IG485" s="138"/>
      <c r="IH485" s="138"/>
      <c r="II485" s="138"/>
      <c r="IJ485" s="138"/>
      <c r="IK485" s="138"/>
    </row>
    <row r="486" spans="1:245">
      <c r="A486" s="118">
        <v>480</v>
      </c>
      <c r="B486" s="17" t="s">
        <v>1054</v>
      </c>
      <c r="C486" s="17">
        <v>0</v>
      </c>
      <c r="D486" s="139" t="s">
        <v>663</v>
      </c>
      <c r="E486" s="124" t="s">
        <v>1849</v>
      </c>
      <c r="F486" s="17" t="s">
        <v>2523</v>
      </c>
      <c r="G486" s="17" t="s">
        <v>79</v>
      </c>
      <c r="H486" s="119">
        <v>-19.589621000000001</v>
      </c>
      <c r="I486" s="120">
        <v>-65.751355000000004</v>
      </c>
      <c r="J486" s="17">
        <v>0</v>
      </c>
      <c r="K486" s="17" t="s">
        <v>179</v>
      </c>
      <c r="L486" s="17" t="s">
        <v>179</v>
      </c>
      <c r="M486" s="121" t="s">
        <v>1064</v>
      </c>
      <c r="N486" s="122">
        <v>30</v>
      </c>
      <c r="O486" s="123" t="s">
        <v>78</v>
      </c>
      <c r="P486" s="17" t="s">
        <v>202</v>
      </c>
      <c r="Q486" s="121">
        <v>0</v>
      </c>
      <c r="R486" s="124">
        <v>0</v>
      </c>
      <c r="S486" s="124">
        <v>0</v>
      </c>
      <c r="T486" s="124">
        <v>3</v>
      </c>
      <c r="U486" s="124">
        <v>0</v>
      </c>
      <c r="V486" s="124">
        <v>2</v>
      </c>
      <c r="W486" s="124">
        <v>2</v>
      </c>
      <c r="X486" s="124">
        <v>0</v>
      </c>
      <c r="Y486" s="125">
        <v>1</v>
      </c>
      <c r="Z486" s="17">
        <v>8</v>
      </c>
      <c r="AA486" s="142"/>
      <c r="AB486" s="127" t="s">
        <v>1346</v>
      </c>
      <c r="AC486" s="227" t="s">
        <v>257</v>
      </c>
      <c r="AD486" s="227">
        <v>3</v>
      </c>
      <c r="AE486" s="227" t="s">
        <v>853</v>
      </c>
      <c r="AF486" s="227">
        <v>1</v>
      </c>
      <c r="AG486" s="227" t="s">
        <v>189</v>
      </c>
      <c r="AH486" s="227" t="s">
        <v>1057</v>
      </c>
      <c r="AI486" s="227">
        <v>0</v>
      </c>
      <c r="AJ486" s="227" t="s">
        <v>854</v>
      </c>
      <c r="AK486" s="227">
        <v>2</v>
      </c>
      <c r="AL486" s="227" t="s">
        <v>189</v>
      </c>
      <c r="AM486" s="227" t="s">
        <v>77</v>
      </c>
      <c r="AN486" s="227">
        <v>0</v>
      </c>
      <c r="AO486" s="227" t="s">
        <v>77</v>
      </c>
      <c r="AP486" s="227">
        <v>2</v>
      </c>
      <c r="AQ486" s="227" t="s">
        <v>77</v>
      </c>
      <c r="AR486" s="227" t="s">
        <v>537</v>
      </c>
      <c r="AS486" s="227">
        <v>2</v>
      </c>
      <c r="AT486" s="227" t="s">
        <v>325</v>
      </c>
      <c r="AU486" s="227">
        <v>1</v>
      </c>
      <c r="AV486" s="227" t="s">
        <v>189</v>
      </c>
      <c r="AW486" s="227" t="s">
        <v>784</v>
      </c>
      <c r="AX486" s="227">
        <v>2</v>
      </c>
      <c r="AY486" s="227" t="s">
        <v>326</v>
      </c>
      <c r="AZ486" s="227">
        <v>0</v>
      </c>
      <c r="BA486" s="227" t="s">
        <v>77</v>
      </c>
      <c r="BB486" s="227" t="s">
        <v>77</v>
      </c>
      <c r="BC486" s="227">
        <v>0</v>
      </c>
      <c r="BD486" s="227" t="s">
        <v>77</v>
      </c>
      <c r="BE486" s="227">
        <v>0</v>
      </c>
      <c r="BF486" s="227" t="s">
        <v>77</v>
      </c>
      <c r="BG486" s="227" t="s">
        <v>708</v>
      </c>
      <c r="BH486" s="227">
        <v>1</v>
      </c>
      <c r="BI486" s="227" t="s">
        <v>326</v>
      </c>
      <c r="BJ486" s="227">
        <v>0</v>
      </c>
      <c r="BK486" s="227" t="s">
        <v>189</v>
      </c>
      <c r="BL486" s="17">
        <v>8</v>
      </c>
      <c r="BM486" s="142"/>
      <c r="BN486" s="142"/>
      <c r="BO486" s="142"/>
      <c r="BP486" s="143">
        <v>2024</v>
      </c>
      <c r="BQ486" s="126" t="s">
        <v>171</v>
      </c>
      <c r="BR486" s="138"/>
      <c r="BS486" s="138"/>
      <c r="BT486" s="221" t="s">
        <v>2818</v>
      </c>
      <c r="BU486" s="118">
        <v>0</v>
      </c>
      <c r="BV486" s="17">
        <v>0</v>
      </c>
      <c r="BW486" s="17">
        <v>0</v>
      </c>
      <c r="BX486" s="17">
        <v>0</v>
      </c>
      <c r="BY486" s="17">
        <v>0</v>
      </c>
      <c r="BZ486" s="17">
        <v>3</v>
      </c>
      <c r="CA486" s="17"/>
      <c r="CB486" s="17">
        <v>3</v>
      </c>
      <c r="CC486" s="121">
        <v>8</v>
      </c>
      <c r="CD486" s="17"/>
      <c r="CE486" s="118">
        <v>0</v>
      </c>
      <c r="CF486" s="17">
        <v>0</v>
      </c>
      <c r="CG486" s="17">
        <v>0</v>
      </c>
      <c r="CH486" s="17">
        <v>0</v>
      </c>
      <c r="CI486" s="17">
        <v>0</v>
      </c>
      <c r="CJ486" s="17">
        <v>0</v>
      </c>
      <c r="CK486" s="17">
        <v>0</v>
      </c>
      <c r="CL486" s="121">
        <v>0</v>
      </c>
      <c r="CM486" s="17" t="s">
        <v>1123</v>
      </c>
      <c r="CN486" s="17" t="s">
        <v>1344</v>
      </c>
      <c r="CO486" s="17" t="s">
        <v>2895</v>
      </c>
      <c r="CP486" s="17">
        <v>26</v>
      </c>
      <c r="CQ486" s="118">
        <v>0</v>
      </c>
      <c r="CR486" s="17">
        <v>2</v>
      </c>
      <c r="CS486" s="124"/>
      <c r="CT486" s="138" t="s">
        <v>677</v>
      </c>
      <c r="CU486" s="138"/>
      <c r="CV486" s="138"/>
      <c r="CW486" s="138"/>
      <c r="CX486" s="138"/>
      <c r="CY486" s="141"/>
      <c r="CZ486" s="140"/>
      <c r="DA486" s="138"/>
      <c r="DB486" s="138"/>
      <c r="DC486" s="141"/>
      <c r="DD486" s="142"/>
      <c r="DE486" s="138"/>
      <c r="DF486" s="137"/>
      <c r="DG486" s="17" t="s">
        <v>1127</v>
      </c>
      <c r="DH486" s="138"/>
      <c r="DI486" s="126" t="s">
        <v>2744</v>
      </c>
      <c r="DJ486" s="118">
        <v>6</v>
      </c>
      <c r="DK486" s="118" t="s">
        <v>3609</v>
      </c>
      <c r="DL486" s="141"/>
      <c r="DM486" s="17" t="s">
        <v>130</v>
      </c>
      <c r="DN486" s="139"/>
      <c r="DO486" s="138"/>
      <c r="DP486" s="138"/>
      <c r="DQ486" s="141"/>
      <c r="DR486" s="138"/>
      <c r="DS486" s="138"/>
      <c r="DT486" s="138"/>
      <c r="DU486" s="138"/>
      <c r="DV486" s="138"/>
      <c r="DW486" s="138"/>
      <c r="DX486" s="138"/>
      <c r="DY486" s="140"/>
      <c r="DZ486" s="138"/>
      <c r="EA486" s="138"/>
      <c r="EB486" s="138"/>
      <c r="EC486" s="138"/>
      <c r="ED486" s="141"/>
      <c r="EE486" s="138"/>
      <c r="EF486" s="138"/>
      <c r="EG486" s="138"/>
      <c r="EH486" s="138"/>
      <c r="EI486" s="138"/>
      <c r="EJ486" s="138"/>
      <c r="EK486" s="140"/>
      <c r="EL486" s="127"/>
      <c r="EM486" s="118">
        <v>70</v>
      </c>
      <c r="EN486" s="17">
        <v>3</v>
      </c>
      <c r="EO486" s="141"/>
      <c r="EP486" s="17">
        <v>48</v>
      </c>
      <c r="EQ486" s="140"/>
      <c r="ER486" s="141"/>
      <c r="ES486" s="138"/>
      <c r="ET486" s="138"/>
      <c r="EU486" s="138"/>
      <c r="EV486" s="138"/>
      <c r="EW486" s="138"/>
      <c r="EX486" s="138"/>
      <c r="EY486" s="138"/>
      <c r="EZ486" s="141"/>
      <c r="FA486" s="138"/>
      <c r="FB486" s="140"/>
      <c r="FC486" s="138"/>
      <c r="FD486" s="138"/>
      <c r="FE486" s="138"/>
      <c r="FF486" s="138"/>
      <c r="FG486" s="138"/>
      <c r="FH486" s="138"/>
      <c r="FI486" s="141"/>
      <c r="FJ486" s="138"/>
      <c r="FK486" s="140"/>
      <c r="FL486" s="138"/>
      <c r="FM486" s="138"/>
      <c r="FN486" s="138"/>
      <c r="FO486" s="138"/>
      <c r="FP486" s="138"/>
      <c r="FQ486" s="138"/>
      <c r="FR486" s="138"/>
      <c r="FS486" s="138"/>
      <c r="FT486" s="138"/>
      <c r="FU486" s="138"/>
      <c r="FV486" s="138"/>
      <c r="FW486" s="138"/>
      <c r="FX486" s="138"/>
      <c r="FY486" s="138"/>
      <c r="FZ486" s="141"/>
      <c r="GA486" s="138"/>
      <c r="GB486" s="137"/>
      <c r="GC486" s="138"/>
      <c r="GD486" s="138"/>
      <c r="GE486" s="138"/>
      <c r="GF486" s="138"/>
      <c r="GG486" s="138"/>
      <c r="GH486" s="141"/>
      <c r="GI486" s="137"/>
      <c r="GJ486" s="138"/>
      <c r="GK486" s="138"/>
      <c r="GL486" s="138"/>
      <c r="GM486" s="138"/>
      <c r="GN486" s="141"/>
      <c r="GO486" s="137"/>
      <c r="GP486" s="138"/>
      <c r="GQ486" s="138"/>
      <c r="GR486" s="138"/>
      <c r="GS486" s="138"/>
      <c r="GT486" s="138"/>
      <c r="GU486" s="141"/>
      <c r="GV486" s="137"/>
      <c r="GW486" s="124"/>
      <c r="GX486" s="124"/>
      <c r="GY486" s="141"/>
      <c r="GZ486" s="140"/>
      <c r="HA486" s="141"/>
      <c r="HB486" s="138"/>
      <c r="HC486" s="140"/>
      <c r="HD486" s="138"/>
      <c r="HE486" s="138"/>
      <c r="HF486" s="138"/>
      <c r="HG486" s="138"/>
      <c r="HH486" s="138"/>
      <c r="HI486" s="138"/>
      <c r="HJ486" s="138"/>
      <c r="HK486" s="138"/>
      <c r="HL486" s="138"/>
      <c r="HM486" s="138"/>
      <c r="HN486" s="138"/>
      <c r="HO486" s="138"/>
      <c r="HP486" s="138"/>
      <c r="HQ486" s="138"/>
      <c r="HR486" s="138"/>
      <c r="HS486" s="141"/>
      <c r="HT486" s="17" t="s">
        <v>3609</v>
      </c>
      <c r="HU486" s="138"/>
      <c r="HV486" s="138"/>
      <c r="HW486" s="138"/>
      <c r="HX486" s="138"/>
      <c r="HY486" s="138"/>
      <c r="HZ486" s="138"/>
      <c r="IA486" s="138"/>
      <c r="IB486" s="138"/>
      <c r="IC486" s="138"/>
      <c r="ID486" s="138"/>
      <c r="IE486" s="138"/>
      <c r="IF486" s="138"/>
      <c r="IG486" s="138"/>
      <c r="IH486" s="138"/>
      <c r="II486" s="138"/>
      <c r="IJ486" s="138"/>
      <c r="IK486" s="138"/>
    </row>
    <row r="487" spans="1:245">
      <c r="A487" s="118">
        <v>481</v>
      </c>
      <c r="B487" s="17" t="s">
        <v>789</v>
      </c>
      <c r="C487" s="17">
        <v>0</v>
      </c>
      <c r="D487" s="139" t="s">
        <v>663</v>
      </c>
      <c r="E487" s="124" t="s">
        <v>1898</v>
      </c>
      <c r="F487" s="17" t="s">
        <v>2524</v>
      </c>
      <c r="G487" s="17" t="s">
        <v>79</v>
      </c>
      <c r="H487" s="119">
        <v>-17.853356999999999</v>
      </c>
      <c r="I487" s="120">
        <v>-63.254694999999998</v>
      </c>
      <c r="J487" s="17" t="s">
        <v>303</v>
      </c>
      <c r="K487" s="17" t="s">
        <v>852</v>
      </c>
      <c r="L487" s="17" t="s">
        <v>304</v>
      </c>
      <c r="M487" s="121" t="s">
        <v>177</v>
      </c>
      <c r="N487" s="122">
        <v>60</v>
      </c>
      <c r="O487" s="123" t="s">
        <v>78</v>
      </c>
      <c r="P487" s="17" t="s">
        <v>178</v>
      </c>
      <c r="Q487" s="121" t="s">
        <v>179</v>
      </c>
      <c r="R487" s="124">
        <v>3</v>
      </c>
      <c r="S487" s="124">
        <v>3</v>
      </c>
      <c r="T487" s="124">
        <v>0</v>
      </c>
      <c r="U487" s="124">
        <v>0</v>
      </c>
      <c r="V487" s="124">
        <v>3</v>
      </c>
      <c r="W487" s="124">
        <v>3</v>
      </c>
      <c r="X487" s="124">
        <v>3</v>
      </c>
      <c r="Y487" s="125">
        <v>0</v>
      </c>
      <c r="Z487" s="17">
        <v>15</v>
      </c>
      <c r="AA487" s="142"/>
      <c r="AB487" s="127" t="s">
        <v>237</v>
      </c>
      <c r="AC487" s="227" t="s">
        <v>212</v>
      </c>
      <c r="AD487" s="227">
        <v>3</v>
      </c>
      <c r="AE487" s="227" t="s">
        <v>181</v>
      </c>
      <c r="AF487" s="227">
        <v>1</v>
      </c>
      <c r="AG487" s="227" t="s">
        <v>211</v>
      </c>
      <c r="AH487" s="227" t="s">
        <v>232</v>
      </c>
      <c r="AI487" s="227">
        <v>3</v>
      </c>
      <c r="AJ487" s="227" t="s">
        <v>184</v>
      </c>
      <c r="AK487" s="227">
        <v>1</v>
      </c>
      <c r="AL487" s="227" t="s">
        <v>206</v>
      </c>
      <c r="AM487" s="227" t="s">
        <v>77</v>
      </c>
      <c r="AN487" s="227">
        <v>0</v>
      </c>
      <c r="AO487" s="227" t="s">
        <v>77</v>
      </c>
      <c r="AP487" s="227">
        <v>0</v>
      </c>
      <c r="AQ487" s="227" t="s">
        <v>77</v>
      </c>
      <c r="AR487" s="227" t="s">
        <v>198</v>
      </c>
      <c r="AS487" s="227">
        <v>3</v>
      </c>
      <c r="AT487" s="227" t="s">
        <v>199</v>
      </c>
      <c r="AU487" s="227">
        <v>1</v>
      </c>
      <c r="AV487" s="227" t="s">
        <v>236</v>
      </c>
      <c r="AW487" s="227" t="s">
        <v>234</v>
      </c>
      <c r="AX487" s="227">
        <v>3</v>
      </c>
      <c r="AY487" s="227" t="s">
        <v>200</v>
      </c>
      <c r="AZ487" s="227">
        <v>0</v>
      </c>
      <c r="BA487" s="227" t="s">
        <v>236</v>
      </c>
      <c r="BB487" s="227" t="s">
        <v>675</v>
      </c>
      <c r="BC487" s="227">
        <v>3</v>
      </c>
      <c r="BD487" s="227" t="s">
        <v>200</v>
      </c>
      <c r="BE487" s="227">
        <v>0</v>
      </c>
      <c r="BF487" s="227" t="s">
        <v>236</v>
      </c>
      <c r="BG487" s="227">
        <v>0</v>
      </c>
      <c r="BH487" s="227">
        <v>0</v>
      </c>
      <c r="BI487" s="227">
        <v>0</v>
      </c>
      <c r="BJ487" s="227">
        <v>0</v>
      </c>
      <c r="BK487" s="227">
        <v>0</v>
      </c>
      <c r="BL487" s="17">
        <v>15</v>
      </c>
      <c r="BM487" s="142"/>
      <c r="BN487" s="142"/>
      <c r="BO487" s="142"/>
      <c r="BP487" s="143">
        <v>2024</v>
      </c>
      <c r="BQ487" s="126" t="s">
        <v>171</v>
      </c>
      <c r="BR487" s="138"/>
      <c r="BS487" s="138"/>
      <c r="BT487" s="221" t="s">
        <v>2867</v>
      </c>
      <c r="BU487" s="118">
        <v>3</v>
      </c>
      <c r="BV487" s="17">
        <v>1</v>
      </c>
      <c r="BW487" s="17">
        <v>0</v>
      </c>
      <c r="BX487" s="17">
        <v>1</v>
      </c>
      <c r="BY487" s="17">
        <v>0</v>
      </c>
      <c r="BZ487" s="17">
        <v>1</v>
      </c>
      <c r="CA487" s="17"/>
      <c r="CB487" s="17">
        <v>6</v>
      </c>
      <c r="CC487" s="121">
        <v>15</v>
      </c>
      <c r="CD487" s="17"/>
      <c r="CE487" s="118">
        <v>0</v>
      </c>
      <c r="CF487" s="17">
        <v>0</v>
      </c>
      <c r="CG487" s="17">
        <v>0</v>
      </c>
      <c r="CH487" s="17">
        <v>0</v>
      </c>
      <c r="CI487" s="17">
        <v>0</v>
      </c>
      <c r="CJ487" s="17">
        <v>2</v>
      </c>
      <c r="CK487" s="17">
        <v>0</v>
      </c>
      <c r="CL487" s="121">
        <v>2</v>
      </c>
      <c r="CM487" s="17" t="s">
        <v>1354</v>
      </c>
      <c r="CN487" s="17" t="s">
        <v>1124</v>
      </c>
      <c r="CO487" s="17" t="s">
        <v>1125</v>
      </c>
      <c r="CP487" s="17">
        <v>9</v>
      </c>
      <c r="CQ487" s="118">
        <v>1</v>
      </c>
      <c r="CR487" s="17">
        <v>1</v>
      </c>
      <c r="CS487" s="124" t="s">
        <v>676</v>
      </c>
      <c r="CT487" s="138" t="s">
        <v>677</v>
      </c>
      <c r="CU487" s="138"/>
      <c r="CV487" s="138"/>
      <c r="CW487" s="138"/>
      <c r="CX487" s="138"/>
      <c r="CY487" s="141"/>
      <c r="CZ487" s="140"/>
      <c r="DA487" s="138"/>
      <c r="DB487" s="138"/>
      <c r="DC487" s="141"/>
      <c r="DD487" s="142"/>
      <c r="DE487" s="138"/>
      <c r="DF487" s="137"/>
      <c r="DG487" s="17" t="s">
        <v>1180</v>
      </c>
      <c r="DH487" s="138"/>
      <c r="DI487" s="126" t="s">
        <v>2621</v>
      </c>
      <c r="DJ487" s="118">
        <v>18</v>
      </c>
      <c r="DK487" s="118" t="s">
        <v>3620</v>
      </c>
      <c r="DL487" s="141"/>
      <c r="DM487" s="17" t="s">
        <v>1182</v>
      </c>
      <c r="DN487" s="139"/>
      <c r="DO487" s="138"/>
      <c r="DP487" s="138"/>
      <c r="DQ487" s="141"/>
      <c r="DR487" s="138"/>
      <c r="DS487" s="138"/>
      <c r="DT487" s="138"/>
      <c r="DU487" s="138"/>
      <c r="DV487" s="138"/>
      <c r="DW487" s="138"/>
      <c r="DX487" s="138"/>
      <c r="DY487" s="140"/>
      <c r="DZ487" s="138"/>
      <c r="EA487" s="138"/>
      <c r="EB487" s="138"/>
      <c r="EC487" s="138"/>
      <c r="ED487" s="141"/>
      <c r="EE487" s="138"/>
      <c r="EF487" s="138"/>
      <c r="EG487" s="138"/>
      <c r="EH487" s="138"/>
      <c r="EI487" s="138"/>
      <c r="EJ487" s="138"/>
      <c r="EK487" s="140"/>
      <c r="EL487" s="127"/>
      <c r="EM487" s="118">
        <v>100</v>
      </c>
      <c r="EN487" s="17">
        <v>6</v>
      </c>
      <c r="EO487" s="141"/>
      <c r="EP487" s="17">
        <v>81</v>
      </c>
      <c r="EQ487" s="140"/>
      <c r="ER487" s="141"/>
      <c r="ES487" s="138"/>
      <c r="ET487" s="138"/>
      <c r="EU487" s="138"/>
      <c r="EV487" s="138"/>
      <c r="EW487" s="138"/>
      <c r="EX487" s="138"/>
      <c r="EY487" s="138"/>
      <c r="EZ487" s="141"/>
      <c r="FA487" s="138"/>
      <c r="FB487" s="140"/>
      <c r="FC487" s="138"/>
      <c r="FD487" s="138"/>
      <c r="FE487" s="138"/>
      <c r="FF487" s="138"/>
      <c r="FG487" s="138"/>
      <c r="FH487" s="138"/>
      <c r="FI487" s="141"/>
      <c r="FJ487" s="138"/>
      <c r="FK487" s="140"/>
      <c r="FL487" s="138"/>
      <c r="FM487" s="138"/>
      <c r="FN487" s="138"/>
      <c r="FO487" s="138"/>
      <c r="FP487" s="138"/>
      <c r="FQ487" s="138"/>
      <c r="FR487" s="138"/>
      <c r="FS487" s="138"/>
      <c r="FT487" s="138"/>
      <c r="FU487" s="138"/>
      <c r="FV487" s="138"/>
      <c r="FW487" s="138"/>
      <c r="FX487" s="138"/>
      <c r="FY487" s="138"/>
      <c r="FZ487" s="141"/>
      <c r="GA487" s="138"/>
      <c r="GB487" s="137"/>
      <c r="GC487" s="138"/>
      <c r="GD487" s="138"/>
      <c r="GE487" s="138"/>
      <c r="GF487" s="138"/>
      <c r="GG487" s="138"/>
      <c r="GH487" s="141"/>
      <c r="GI487" s="137"/>
      <c r="GJ487" s="138"/>
      <c r="GK487" s="138"/>
      <c r="GL487" s="138"/>
      <c r="GM487" s="138"/>
      <c r="GN487" s="141"/>
      <c r="GO487" s="137"/>
      <c r="GP487" s="138"/>
      <c r="GQ487" s="138"/>
      <c r="GR487" s="138"/>
      <c r="GS487" s="138"/>
      <c r="GT487" s="138"/>
      <c r="GU487" s="141"/>
      <c r="GV487" s="137"/>
      <c r="GW487" s="124"/>
      <c r="GX487" s="124"/>
      <c r="GY487" s="141"/>
      <c r="GZ487" s="140"/>
      <c r="HA487" s="141"/>
      <c r="HB487" s="138"/>
      <c r="HC487" s="140"/>
      <c r="HD487" s="138"/>
      <c r="HE487" s="138"/>
      <c r="HF487" s="138"/>
      <c r="HG487" s="138"/>
      <c r="HH487" s="138"/>
      <c r="HI487" s="138"/>
      <c r="HJ487" s="138"/>
      <c r="HK487" s="138"/>
      <c r="HL487" s="138"/>
      <c r="HM487" s="138"/>
      <c r="HN487" s="138"/>
      <c r="HO487" s="138"/>
      <c r="HP487" s="138"/>
      <c r="HQ487" s="138"/>
      <c r="HR487" s="138"/>
      <c r="HS487" s="141"/>
      <c r="HT487" s="17" t="s">
        <v>3621</v>
      </c>
      <c r="HU487" s="138"/>
      <c r="HV487" s="138"/>
      <c r="HW487" s="138"/>
      <c r="HX487" s="138"/>
      <c r="HY487" s="138"/>
      <c r="HZ487" s="138"/>
      <c r="IA487" s="138"/>
      <c r="IB487" s="138"/>
      <c r="IC487" s="138"/>
      <c r="ID487" s="138"/>
      <c r="IE487" s="138"/>
      <c r="IF487" s="138"/>
      <c r="IG487" s="138"/>
      <c r="IH487" s="138"/>
      <c r="II487" s="138"/>
      <c r="IJ487" s="138"/>
      <c r="IK487" s="138"/>
    </row>
    <row r="488" spans="1:245">
      <c r="A488" s="118">
        <v>482</v>
      </c>
      <c r="B488" s="17" t="s">
        <v>319</v>
      </c>
      <c r="C488" s="17">
        <v>0</v>
      </c>
      <c r="D488" s="139" t="s">
        <v>663</v>
      </c>
      <c r="E488" s="124" t="s">
        <v>1890</v>
      </c>
      <c r="F488" s="17" t="s">
        <v>2525</v>
      </c>
      <c r="G488" s="17" t="s">
        <v>79</v>
      </c>
      <c r="H488" s="119">
        <v>-16.617283</v>
      </c>
      <c r="I488" s="120">
        <v>-62.496049999999997</v>
      </c>
      <c r="J488" s="17" t="s">
        <v>310</v>
      </c>
      <c r="K488" s="17" t="s">
        <v>2526</v>
      </c>
      <c r="L488" s="17" t="s">
        <v>2183</v>
      </c>
      <c r="M488" s="121" t="s">
        <v>177</v>
      </c>
      <c r="N488" s="122">
        <v>70</v>
      </c>
      <c r="O488" s="123" t="s">
        <v>78</v>
      </c>
      <c r="P488" s="17" t="s">
        <v>196</v>
      </c>
      <c r="Q488" s="121" t="s">
        <v>179</v>
      </c>
      <c r="R488" s="124">
        <v>3</v>
      </c>
      <c r="S488" s="124">
        <v>3</v>
      </c>
      <c r="T488" s="124">
        <v>0</v>
      </c>
      <c r="U488" s="124">
        <v>0</v>
      </c>
      <c r="V488" s="124">
        <v>3</v>
      </c>
      <c r="W488" s="124">
        <v>3</v>
      </c>
      <c r="X488" s="124">
        <v>2</v>
      </c>
      <c r="Y488" s="125">
        <v>0</v>
      </c>
      <c r="Z488" s="17">
        <v>14</v>
      </c>
      <c r="AA488" s="142"/>
      <c r="AB488" s="127" t="s">
        <v>3109</v>
      </c>
      <c r="AC488" s="227" t="s">
        <v>212</v>
      </c>
      <c r="AD488" s="227">
        <v>3</v>
      </c>
      <c r="AE488" s="227" t="s">
        <v>181</v>
      </c>
      <c r="AF488" s="227">
        <v>1</v>
      </c>
      <c r="AG488" s="227" t="s">
        <v>211</v>
      </c>
      <c r="AH488" s="227" t="s">
        <v>232</v>
      </c>
      <c r="AI488" s="227">
        <v>3</v>
      </c>
      <c r="AJ488" s="227" t="s">
        <v>184</v>
      </c>
      <c r="AK488" s="227">
        <v>1</v>
      </c>
      <c r="AL488" s="227" t="s">
        <v>206</v>
      </c>
      <c r="AM488" s="227" t="s">
        <v>77</v>
      </c>
      <c r="AN488" s="227">
        <v>0</v>
      </c>
      <c r="AO488" s="227" t="s">
        <v>77</v>
      </c>
      <c r="AP488" s="227">
        <v>0</v>
      </c>
      <c r="AQ488" s="227" t="s">
        <v>77</v>
      </c>
      <c r="AR488" s="227" t="s">
        <v>198</v>
      </c>
      <c r="AS488" s="227">
        <v>3</v>
      </c>
      <c r="AT488" s="227" t="s">
        <v>2080</v>
      </c>
      <c r="AU488" s="227">
        <v>1</v>
      </c>
      <c r="AV488" s="227" t="s">
        <v>189</v>
      </c>
      <c r="AW488" s="227" t="s">
        <v>2247</v>
      </c>
      <c r="AX488" s="227">
        <v>3</v>
      </c>
      <c r="AY488" s="227" t="s">
        <v>2081</v>
      </c>
      <c r="AZ488" s="227">
        <v>0</v>
      </c>
      <c r="BA488" s="227" t="s">
        <v>189</v>
      </c>
      <c r="BB488" s="227" t="s">
        <v>258</v>
      </c>
      <c r="BC488" s="227">
        <v>2</v>
      </c>
      <c r="BD488" s="227" t="s">
        <v>2081</v>
      </c>
      <c r="BE488" s="227">
        <v>0</v>
      </c>
      <c r="BF488" s="227" t="s">
        <v>189</v>
      </c>
      <c r="BG488" s="227">
        <v>0</v>
      </c>
      <c r="BH488" s="227">
        <v>0</v>
      </c>
      <c r="BI488" s="227">
        <v>0</v>
      </c>
      <c r="BJ488" s="227">
        <v>0</v>
      </c>
      <c r="BK488" s="227">
        <v>0</v>
      </c>
      <c r="BL488" s="17">
        <v>14</v>
      </c>
      <c r="BM488" s="142"/>
      <c r="BN488" s="142"/>
      <c r="BO488" s="142"/>
      <c r="BP488" s="143">
        <v>2024</v>
      </c>
      <c r="BQ488" s="126" t="s">
        <v>171</v>
      </c>
      <c r="BR488" s="138"/>
      <c r="BS488" s="138"/>
      <c r="BT488" s="221" t="s">
        <v>2913</v>
      </c>
      <c r="BU488" s="118">
        <v>2</v>
      </c>
      <c r="BV488" s="17">
        <v>0</v>
      </c>
      <c r="BW488" s="17">
        <v>0</v>
      </c>
      <c r="BX488" s="17">
        <v>1</v>
      </c>
      <c r="BY488" s="17">
        <v>0</v>
      </c>
      <c r="BZ488" s="17">
        <v>2</v>
      </c>
      <c r="CA488" s="17"/>
      <c r="CB488" s="17">
        <v>5</v>
      </c>
      <c r="CC488" s="121">
        <v>14</v>
      </c>
      <c r="CD488" s="17"/>
      <c r="CE488" s="118">
        <v>0</v>
      </c>
      <c r="CF488" s="17">
        <v>0</v>
      </c>
      <c r="CG488" s="17">
        <v>1</v>
      </c>
      <c r="CH488" s="17">
        <v>0</v>
      </c>
      <c r="CI488" s="17">
        <v>0</v>
      </c>
      <c r="CJ488" s="17">
        <v>0</v>
      </c>
      <c r="CK488" s="17">
        <v>0</v>
      </c>
      <c r="CL488" s="121">
        <v>1</v>
      </c>
      <c r="CM488" s="17" t="s">
        <v>1431</v>
      </c>
      <c r="CN488" s="17" t="s">
        <v>2805</v>
      </c>
      <c r="CO488" s="17" t="s">
        <v>1432</v>
      </c>
      <c r="CP488" s="17">
        <v>4</v>
      </c>
      <c r="CQ488" s="118">
        <v>0</v>
      </c>
      <c r="CR488" s="17">
        <v>2</v>
      </c>
      <c r="CS488" s="124"/>
      <c r="CT488" s="138" t="s">
        <v>677</v>
      </c>
      <c r="CU488" s="138"/>
      <c r="CV488" s="138"/>
      <c r="CW488" s="138"/>
      <c r="CX488" s="138"/>
      <c r="CY488" s="141"/>
      <c r="CZ488" s="140"/>
      <c r="DA488" s="138"/>
      <c r="DB488" s="138"/>
      <c r="DC488" s="141"/>
      <c r="DD488" s="142"/>
      <c r="DE488" s="138"/>
      <c r="DF488" s="137"/>
      <c r="DG488" s="17" t="s">
        <v>1137</v>
      </c>
      <c r="DH488" s="138"/>
      <c r="DI488" s="126" t="s">
        <v>2633</v>
      </c>
      <c r="DJ488" s="118">
        <v>16</v>
      </c>
      <c r="DK488" s="118" t="s">
        <v>1433</v>
      </c>
      <c r="DL488" s="141"/>
      <c r="DM488" s="17" t="s">
        <v>1120</v>
      </c>
      <c r="DN488" s="139"/>
      <c r="DO488" s="138"/>
      <c r="DP488" s="138"/>
      <c r="DQ488" s="141"/>
      <c r="DR488" s="138"/>
      <c r="DS488" s="138"/>
      <c r="DT488" s="138"/>
      <c r="DU488" s="138"/>
      <c r="DV488" s="138"/>
      <c r="DW488" s="138"/>
      <c r="DX488" s="138"/>
      <c r="DY488" s="140"/>
      <c r="DZ488" s="138"/>
      <c r="EA488" s="138"/>
      <c r="EB488" s="138"/>
      <c r="EC488" s="138"/>
      <c r="ED488" s="141"/>
      <c r="EE488" s="138"/>
      <c r="EF488" s="138"/>
      <c r="EG488" s="138"/>
      <c r="EH488" s="138"/>
      <c r="EI488" s="138"/>
      <c r="EJ488" s="138"/>
      <c r="EK488" s="140"/>
      <c r="EL488" s="127"/>
      <c r="EM488" s="118">
        <v>100</v>
      </c>
      <c r="EN488" s="17">
        <v>5</v>
      </c>
      <c r="EO488" s="141"/>
      <c r="EP488" s="17">
        <v>92</v>
      </c>
      <c r="EQ488" s="140"/>
      <c r="ER488" s="141"/>
      <c r="ES488" s="138"/>
      <c r="ET488" s="138"/>
      <c r="EU488" s="138"/>
      <c r="EV488" s="138"/>
      <c r="EW488" s="138"/>
      <c r="EX488" s="138"/>
      <c r="EY488" s="138"/>
      <c r="EZ488" s="141"/>
      <c r="FA488" s="138"/>
      <c r="FB488" s="140"/>
      <c r="FC488" s="138"/>
      <c r="FD488" s="138"/>
      <c r="FE488" s="138"/>
      <c r="FF488" s="138"/>
      <c r="FG488" s="138"/>
      <c r="FH488" s="138"/>
      <c r="FI488" s="141"/>
      <c r="FJ488" s="138"/>
      <c r="FK488" s="140"/>
      <c r="FL488" s="138"/>
      <c r="FM488" s="138"/>
      <c r="FN488" s="138"/>
      <c r="FO488" s="138"/>
      <c r="FP488" s="138"/>
      <c r="FQ488" s="138"/>
      <c r="FR488" s="138"/>
      <c r="FS488" s="138"/>
      <c r="FT488" s="138"/>
      <c r="FU488" s="138"/>
      <c r="FV488" s="138"/>
      <c r="FW488" s="138"/>
      <c r="FX488" s="138"/>
      <c r="FY488" s="138"/>
      <c r="FZ488" s="141"/>
      <c r="GA488" s="138"/>
      <c r="GB488" s="137"/>
      <c r="GC488" s="138"/>
      <c r="GD488" s="138"/>
      <c r="GE488" s="138"/>
      <c r="GF488" s="138"/>
      <c r="GG488" s="138"/>
      <c r="GH488" s="141"/>
      <c r="GI488" s="137"/>
      <c r="GJ488" s="138"/>
      <c r="GK488" s="138"/>
      <c r="GL488" s="138"/>
      <c r="GM488" s="138"/>
      <c r="GN488" s="141"/>
      <c r="GO488" s="137"/>
      <c r="GP488" s="138"/>
      <c r="GQ488" s="138"/>
      <c r="GR488" s="138"/>
      <c r="GS488" s="138"/>
      <c r="GT488" s="138"/>
      <c r="GU488" s="141"/>
      <c r="GV488" s="137"/>
      <c r="GW488" s="124"/>
      <c r="GX488" s="124"/>
      <c r="GY488" s="141"/>
      <c r="GZ488" s="140"/>
      <c r="HA488" s="141"/>
      <c r="HB488" s="138"/>
      <c r="HC488" s="140"/>
      <c r="HD488" s="138"/>
      <c r="HE488" s="138"/>
      <c r="HF488" s="138"/>
      <c r="HG488" s="138"/>
      <c r="HH488" s="138"/>
      <c r="HI488" s="138"/>
      <c r="HJ488" s="138"/>
      <c r="HK488" s="138"/>
      <c r="HL488" s="138"/>
      <c r="HM488" s="138"/>
      <c r="HN488" s="138"/>
      <c r="HO488" s="138"/>
      <c r="HP488" s="138"/>
      <c r="HQ488" s="138"/>
      <c r="HR488" s="138"/>
      <c r="HS488" s="141"/>
      <c r="HT488" s="17" t="s">
        <v>1434</v>
      </c>
      <c r="HU488" s="138"/>
      <c r="HV488" s="138"/>
      <c r="HW488" s="138"/>
      <c r="HX488" s="138"/>
      <c r="HY488" s="138"/>
      <c r="HZ488" s="138"/>
      <c r="IA488" s="138"/>
      <c r="IB488" s="138"/>
      <c r="IC488" s="138"/>
      <c r="ID488" s="138"/>
      <c r="IE488" s="138"/>
      <c r="IF488" s="138"/>
      <c r="IG488" s="138"/>
      <c r="IH488" s="138"/>
      <c r="II488" s="138"/>
      <c r="IJ488" s="138"/>
      <c r="IK488" s="138"/>
    </row>
    <row r="489" spans="1:245">
      <c r="A489" s="118">
        <v>483</v>
      </c>
      <c r="B489" s="17" t="s">
        <v>2527</v>
      </c>
      <c r="C489" s="17">
        <v>0</v>
      </c>
      <c r="D489" s="139" t="s">
        <v>663</v>
      </c>
      <c r="E489" s="124" t="s">
        <v>1694</v>
      </c>
      <c r="F489" s="17" t="s">
        <v>2528</v>
      </c>
      <c r="G489" s="17" t="s">
        <v>79</v>
      </c>
      <c r="H489" s="119">
        <v>-17.328564</v>
      </c>
      <c r="I489" s="120">
        <v>-63.230694999999997</v>
      </c>
      <c r="J489" s="17" t="s">
        <v>303</v>
      </c>
      <c r="K489" s="17" t="s">
        <v>705</v>
      </c>
      <c r="L489" s="17" t="s">
        <v>305</v>
      </c>
      <c r="M489" s="121" t="s">
        <v>177</v>
      </c>
      <c r="N489" s="122">
        <v>25</v>
      </c>
      <c r="O489" s="123" t="s">
        <v>78</v>
      </c>
      <c r="P489" s="17" t="s">
        <v>202</v>
      </c>
      <c r="Q489" s="121" t="s">
        <v>179</v>
      </c>
      <c r="R489" s="124">
        <v>0</v>
      </c>
      <c r="S489" s="124">
        <v>3</v>
      </c>
      <c r="T489" s="124">
        <v>0</v>
      </c>
      <c r="U489" s="124">
        <v>0</v>
      </c>
      <c r="V489" s="124">
        <v>3</v>
      </c>
      <c r="W489" s="124">
        <v>3</v>
      </c>
      <c r="X489" s="124">
        <v>3</v>
      </c>
      <c r="Y489" s="125">
        <v>0</v>
      </c>
      <c r="Z489" s="17">
        <v>12</v>
      </c>
      <c r="AA489" s="142"/>
      <c r="AB489" s="127" t="s">
        <v>1566</v>
      </c>
      <c r="AC489" s="227" t="s">
        <v>77</v>
      </c>
      <c r="AD489" s="227">
        <v>0</v>
      </c>
      <c r="AE489" s="227" t="s">
        <v>77</v>
      </c>
      <c r="AF489" s="227">
        <v>0</v>
      </c>
      <c r="AG489" s="227" t="s">
        <v>77</v>
      </c>
      <c r="AH489" s="227" t="s">
        <v>183</v>
      </c>
      <c r="AI489" s="227">
        <v>3</v>
      </c>
      <c r="AJ489" s="227" t="s">
        <v>929</v>
      </c>
      <c r="AK489" s="227">
        <v>1</v>
      </c>
      <c r="AL489" s="227" t="s">
        <v>189</v>
      </c>
      <c r="AM489" s="227" t="s">
        <v>77</v>
      </c>
      <c r="AN489" s="227">
        <v>0</v>
      </c>
      <c r="AO489" s="227" t="s">
        <v>77</v>
      </c>
      <c r="AP489" s="227">
        <v>0</v>
      </c>
      <c r="AQ489" s="227" t="s">
        <v>77</v>
      </c>
      <c r="AR489" s="227" t="s">
        <v>2315</v>
      </c>
      <c r="AS489" s="227">
        <v>3</v>
      </c>
      <c r="AT489" s="227" t="s">
        <v>326</v>
      </c>
      <c r="AU489" s="227">
        <v>0</v>
      </c>
      <c r="AV489" s="227" t="s">
        <v>214</v>
      </c>
      <c r="AW489" s="227" t="s">
        <v>186</v>
      </c>
      <c r="AX489" s="227">
        <v>3</v>
      </c>
      <c r="AY489" s="227" t="s">
        <v>325</v>
      </c>
      <c r="AZ489" s="227">
        <v>1</v>
      </c>
      <c r="BA489" s="227" t="s">
        <v>214</v>
      </c>
      <c r="BB489" s="227" t="s">
        <v>930</v>
      </c>
      <c r="BC489" s="227">
        <v>3</v>
      </c>
      <c r="BD489" s="227" t="s">
        <v>326</v>
      </c>
      <c r="BE489" s="227">
        <v>0</v>
      </c>
      <c r="BF489" s="227" t="s">
        <v>214</v>
      </c>
      <c r="BG489" s="227">
        <v>0</v>
      </c>
      <c r="BH489" s="227">
        <v>0</v>
      </c>
      <c r="BI489" s="227">
        <v>0</v>
      </c>
      <c r="BJ489" s="227">
        <v>0</v>
      </c>
      <c r="BK489" s="227">
        <v>0</v>
      </c>
      <c r="BL489" s="17">
        <v>12</v>
      </c>
      <c r="BM489" s="142"/>
      <c r="BN489" s="142"/>
      <c r="BO489" s="142"/>
      <c r="BP489" s="143">
        <v>2024</v>
      </c>
      <c r="BQ489" s="126" t="s">
        <v>172</v>
      </c>
      <c r="BR489" s="138"/>
      <c r="BS489" s="138"/>
      <c r="BT489" s="221" t="s">
        <v>3008</v>
      </c>
      <c r="BU489" s="118">
        <v>3</v>
      </c>
      <c r="BV489" s="17">
        <v>0</v>
      </c>
      <c r="BW489" s="17">
        <v>0</v>
      </c>
      <c r="BX489" s="17">
        <v>0</v>
      </c>
      <c r="BY489" s="17">
        <v>0</v>
      </c>
      <c r="BZ489" s="17">
        <v>2</v>
      </c>
      <c r="CA489" s="17"/>
      <c r="CB489" s="17">
        <v>5</v>
      </c>
      <c r="CC489" s="121">
        <v>12</v>
      </c>
      <c r="CD489" s="17"/>
      <c r="CE489" s="118">
        <v>0</v>
      </c>
      <c r="CF489" s="17">
        <v>0</v>
      </c>
      <c r="CG489" s="17">
        <v>0</v>
      </c>
      <c r="CH489" s="17">
        <v>0</v>
      </c>
      <c r="CI489" s="17">
        <v>0</v>
      </c>
      <c r="CJ489" s="17">
        <v>0</v>
      </c>
      <c r="CK489" s="17">
        <v>0</v>
      </c>
      <c r="CL489" s="121">
        <v>0</v>
      </c>
      <c r="CM489" s="17" t="s">
        <v>3009</v>
      </c>
      <c r="CN489" s="17" t="s">
        <v>1124</v>
      </c>
      <c r="CO489" s="17" t="s">
        <v>1125</v>
      </c>
      <c r="CP489" s="17">
        <v>3</v>
      </c>
      <c r="CQ489" s="118">
        <v>0</v>
      </c>
      <c r="CR489" s="17">
        <v>2</v>
      </c>
      <c r="CS489" s="124"/>
      <c r="CT489" s="138" t="s">
        <v>677</v>
      </c>
      <c r="CU489" s="138"/>
      <c r="CV489" s="138"/>
      <c r="CW489" s="138"/>
      <c r="CX489" s="138"/>
      <c r="CY489" s="141"/>
      <c r="CZ489" s="140"/>
      <c r="DA489" s="138"/>
      <c r="DB489" s="138"/>
      <c r="DC489" s="141"/>
      <c r="DD489" s="142"/>
      <c r="DE489" s="138"/>
      <c r="DF489" s="137"/>
      <c r="DG489" s="17" t="s">
        <v>1127</v>
      </c>
      <c r="DH489" s="138"/>
      <c r="DI489" s="126" t="s">
        <v>3108</v>
      </c>
      <c r="DJ489" s="118">
        <v>2</v>
      </c>
      <c r="DK489" s="118" t="s">
        <v>1497</v>
      </c>
      <c r="DL489" s="141"/>
      <c r="DM489" s="17" t="s">
        <v>130</v>
      </c>
      <c r="DN489" s="139"/>
      <c r="DO489" s="138"/>
      <c r="DP489" s="138"/>
      <c r="DQ489" s="141"/>
      <c r="DR489" s="138"/>
      <c r="DS489" s="138"/>
      <c r="DT489" s="138"/>
      <c r="DU489" s="138"/>
      <c r="DV489" s="138"/>
      <c r="DW489" s="138"/>
      <c r="DX489" s="138"/>
      <c r="DY489" s="140"/>
      <c r="DZ489" s="138"/>
      <c r="EA489" s="138"/>
      <c r="EB489" s="138"/>
      <c r="EC489" s="138"/>
      <c r="ED489" s="141"/>
      <c r="EE489" s="138"/>
      <c r="EF489" s="138"/>
      <c r="EG489" s="138"/>
      <c r="EH489" s="138"/>
      <c r="EI489" s="138"/>
      <c r="EJ489" s="138"/>
      <c r="EK489" s="140"/>
      <c r="EL489" s="127"/>
      <c r="EM489" s="118">
        <v>50</v>
      </c>
      <c r="EN489" s="17">
        <v>5</v>
      </c>
      <c r="EO489" s="141"/>
      <c r="EP489" s="17">
        <v>42</v>
      </c>
      <c r="EQ489" s="140"/>
      <c r="ER489" s="141"/>
      <c r="ES489" s="138"/>
      <c r="ET489" s="138"/>
      <c r="EU489" s="138"/>
      <c r="EV489" s="138"/>
      <c r="EW489" s="138"/>
      <c r="EX489" s="138"/>
      <c r="EY489" s="138"/>
      <c r="EZ489" s="141"/>
      <c r="FA489" s="138"/>
      <c r="FB489" s="140"/>
      <c r="FC489" s="138"/>
      <c r="FD489" s="138"/>
      <c r="FE489" s="138"/>
      <c r="FF489" s="138"/>
      <c r="FG489" s="138"/>
      <c r="FH489" s="138"/>
      <c r="FI489" s="141"/>
      <c r="FJ489" s="138"/>
      <c r="FK489" s="140"/>
      <c r="FL489" s="138"/>
      <c r="FM489" s="138"/>
      <c r="FN489" s="138"/>
      <c r="FO489" s="138"/>
      <c r="FP489" s="138"/>
      <c r="FQ489" s="138"/>
      <c r="FR489" s="138"/>
      <c r="FS489" s="138"/>
      <c r="FT489" s="138"/>
      <c r="FU489" s="138"/>
      <c r="FV489" s="138"/>
      <c r="FW489" s="138"/>
      <c r="FX489" s="138"/>
      <c r="FY489" s="138"/>
      <c r="FZ489" s="141"/>
      <c r="GA489" s="138"/>
      <c r="GB489" s="137"/>
      <c r="GC489" s="138"/>
      <c r="GD489" s="138"/>
      <c r="GE489" s="138"/>
      <c r="GF489" s="138"/>
      <c r="GG489" s="138"/>
      <c r="GH489" s="141"/>
      <c r="GI489" s="137"/>
      <c r="GJ489" s="138"/>
      <c r="GK489" s="138"/>
      <c r="GL489" s="138"/>
      <c r="GM489" s="138"/>
      <c r="GN489" s="141"/>
      <c r="GO489" s="137"/>
      <c r="GP489" s="138"/>
      <c r="GQ489" s="138"/>
      <c r="GR489" s="138"/>
      <c r="GS489" s="138"/>
      <c r="GT489" s="138"/>
      <c r="GU489" s="141"/>
      <c r="GV489" s="137"/>
      <c r="GW489" s="124"/>
      <c r="GX489" s="124"/>
      <c r="GY489" s="141"/>
      <c r="GZ489" s="140"/>
      <c r="HA489" s="141"/>
      <c r="HB489" s="138"/>
      <c r="HC489" s="140"/>
      <c r="HD489" s="138"/>
      <c r="HE489" s="138"/>
      <c r="HF489" s="138"/>
      <c r="HG489" s="138"/>
      <c r="HH489" s="138"/>
      <c r="HI489" s="138"/>
      <c r="HJ489" s="138"/>
      <c r="HK489" s="138"/>
      <c r="HL489" s="138"/>
      <c r="HM489" s="138"/>
      <c r="HN489" s="138"/>
      <c r="HO489" s="138"/>
      <c r="HP489" s="138"/>
      <c r="HQ489" s="138"/>
      <c r="HR489" s="138"/>
      <c r="HS489" s="141"/>
      <c r="HT489" s="17" t="s">
        <v>1497</v>
      </c>
      <c r="HU489" s="138"/>
      <c r="HV489" s="138"/>
      <c r="HW489" s="138"/>
      <c r="HX489" s="138"/>
      <c r="HY489" s="138"/>
      <c r="HZ489" s="138"/>
      <c r="IA489" s="138"/>
      <c r="IB489" s="138"/>
      <c r="IC489" s="138"/>
      <c r="ID489" s="138"/>
      <c r="IE489" s="138"/>
      <c r="IF489" s="138"/>
      <c r="IG489" s="138"/>
      <c r="IH489" s="138"/>
      <c r="II489" s="138"/>
      <c r="IJ489" s="138"/>
      <c r="IK489" s="138"/>
    </row>
    <row r="490" spans="1:245">
      <c r="A490" s="118">
        <v>484</v>
      </c>
      <c r="B490" s="17" t="s">
        <v>733</v>
      </c>
      <c r="C490" s="17">
        <v>0</v>
      </c>
      <c r="D490" s="139" t="s">
        <v>663</v>
      </c>
      <c r="E490" s="124" t="s">
        <v>1896</v>
      </c>
      <c r="F490" s="17" t="s">
        <v>2529</v>
      </c>
      <c r="G490" s="17" t="s">
        <v>79</v>
      </c>
      <c r="H490" s="119">
        <v>-17.7943</v>
      </c>
      <c r="I490" s="120">
        <v>-63.104109000000001</v>
      </c>
      <c r="J490" s="17" t="s">
        <v>303</v>
      </c>
      <c r="K490" s="17" t="s">
        <v>176</v>
      </c>
      <c r="L490" s="17" t="s">
        <v>304</v>
      </c>
      <c r="M490" s="121" t="s">
        <v>177</v>
      </c>
      <c r="N490" s="122">
        <v>40</v>
      </c>
      <c r="O490" s="123" t="s">
        <v>78</v>
      </c>
      <c r="P490" s="17" t="s">
        <v>196</v>
      </c>
      <c r="Q490" s="121" t="s">
        <v>179</v>
      </c>
      <c r="R490" s="124">
        <v>3</v>
      </c>
      <c r="S490" s="124">
        <v>3</v>
      </c>
      <c r="T490" s="124">
        <v>0</v>
      </c>
      <c r="U490" s="124">
        <v>0</v>
      </c>
      <c r="V490" s="124">
        <v>3</v>
      </c>
      <c r="W490" s="124">
        <v>3</v>
      </c>
      <c r="X490" s="124">
        <v>1</v>
      </c>
      <c r="Y490" s="125">
        <v>0</v>
      </c>
      <c r="Z490" s="17">
        <v>13</v>
      </c>
      <c r="AA490" s="142"/>
      <c r="AB490" s="127" t="s">
        <v>1527</v>
      </c>
      <c r="AC490" s="227" t="s">
        <v>192</v>
      </c>
      <c r="AD490" s="227">
        <v>3</v>
      </c>
      <c r="AE490" s="227" t="s">
        <v>996</v>
      </c>
      <c r="AF490" s="227">
        <v>1</v>
      </c>
      <c r="AG490" s="227" t="s">
        <v>211</v>
      </c>
      <c r="AH490" s="227" t="s">
        <v>222</v>
      </c>
      <c r="AI490" s="227">
        <v>3</v>
      </c>
      <c r="AJ490" s="227" t="s">
        <v>184</v>
      </c>
      <c r="AK490" s="227">
        <v>1</v>
      </c>
      <c r="AL490" s="227" t="s">
        <v>206</v>
      </c>
      <c r="AM490" s="227" t="s">
        <v>77</v>
      </c>
      <c r="AN490" s="227">
        <v>0</v>
      </c>
      <c r="AO490" s="227" t="s">
        <v>77</v>
      </c>
      <c r="AP490" s="227">
        <v>0</v>
      </c>
      <c r="AQ490" s="227" t="s">
        <v>77</v>
      </c>
      <c r="AR490" s="227" t="s">
        <v>198</v>
      </c>
      <c r="AS490" s="227">
        <v>3</v>
      </c>
      <c r="AT490" s="227" t="s">
        <v>326</v>
      </c>
      <c r="AU490" s="227">
        <v>0</v>
      </c>
      <c r="AV490" s="227" t="s">
        <v>214</v>
      </c>
      <c r="AW490" s="227" t="s">
        <v>234</v>
      </c>
      <c r="AX490" s="227">
        <v>3</v>
      </c>
      <c r="AY490" s="227" t="s">
        <v>325</v>
      </c>
      <c r="AZ490" s="227">
        <v>1</v>
      </c>
      <c r="BA490" s="227" t="s">
        <v>214</v>
      </c>
      <c r="BB490" s="227" t="s">
        <v>258</v>
      </c>
      <c r="BC490" s="227">
        <v>1</v>
      </c>
      <c r="BD490" s="227" t="s">
        <v>326</v>
      </c>
      <c r="BE490" s="227">
        <v>0</v>
      </c>
      <c r="BF490" s="227" t="s">
        <v>214</v>
      </c>
      <c r="BG490" s="227">
        <v>0</v>
      </c>
      <c r="BH490" s="227">
        <v>0</v>
      </c>
      <c r="BI490" s="227">
        <v>0</v>
      </c>
      <c r="BJ490" s="227">
        <v>0</v>
      </c>
      <c r="BK490" s="227">
        <v>0</v>
      </c>
      <c r="BL490" s="17">
        <v>13</v>
      </c>
      <c r="BM490" s="142"/>
      <c r="BN490" s="142"/>
      <c r="BO490" s="142"/>
      <c r="BP490" s="143">
        <v>2024</v>
      </c>
      <c r="BQ490" s="126" t="s">
        <v>171</v>
      </c>
      <c r="BR490" s="138"/>
      <c r="BS490" s="138"/>
      <c r="BT490" s="221" t="s">
        <v>3017</v>
      </c>
      <c r="BU490" s="118">
        <v>3</v>
      </c>
      <c r="BV490" s="17">
        <v>0</v>
      </c>
      <c r="BW490" s="17">
        <v>1</v>
      </c>
      <c r="BX490" s="17">
        <v>1</v>
      </c>
      <c r="BY490" s="17">
        <v>0</v>
      </c>
      <c r="BZ490" s="17">
        <v>1</v>
      </c>
      <c r="CA490" s="17"/>
      <c r="CB490" s="17">
        <v>6</v>
      </c>
      <c r="CC490" s="121">
        <v>13</v>
      </c>
      <c r="CD490" s="17"/>
      <c r="CE490" s="118">
        <v>0</v>
      </c>
      <c r="CF490" s="17">
        <v>0</v>
      </c>
      <c r="CG490" s="17">
        <v>1</v>
      </c>
      <c r="CH490" s="17">
        <v>0</v>
      </c>
      <c r="CI490" s="17">
        <v>0</v>
      </c>
      <c r="CJ490" s="17">
        <v>1</v>
      </c>
      <c r="CK490" s="17">
        <v>0</v>
      </c>
      <c r="CL490" s="121">
        <v>2</v>
      </c>
      <c r="CM490" s="17" t="s">
        <v>3018</v>
      </c>
      <c r="CN490" s="17" t="s">
        <v>1410</v>
      </c>
      <c r="CO490" s="17" t="s">
        <v>1411</v>
      </c>
      <c r="CP490" s="17">
        <v>3</v>
      </c>
      <c r="CQ490" s="118">
        <v>0</v>
      </c>
      <c r="CR490" s="17">
        <v>1</v>
      </c>
      <c r="CS490" s="124"/>
      <c r="CT490" s="138" t="s">
        <v>677</v>
      </c>
      <c r="CU490" s="138"/>
      <c r="CV490" s="138"/>
      <c r="CW490" s="138"/>
      <c r="CX490" s="138"/>
      <c r="CY490" s="141"/>
      <c r="CZ490" s="140"/>
      <c r="DA490" s="138"/>
      <c r="DB490" s="138"/>
      <c r="DC490" s="141"/>
      <c r="DD490" s="142"/>
      <c r="DE490" s="138"/>
      <c r="DF490" s="137"/>
      <c r="DG490" s="17" t="s">
        <v>1412</v>
      </c>
      <c r="DH490" s="138"/>
      <c r="DI490" s="126" t="s">
        <v>2800</v>
      </c>
      <c r="DJ490" s="118">
        <v>11</v>
      </c>
      <c r="DK490" s="118" t="s">
        <v>3613</v>
      </c>
      <c r="DL490" s="141"/>
      <c r="DM490" s="17" t="s">
        <v>1351</v>
      </c>
      <c r="DN490" s="139"/>
      <c r="DO490" s="138"/>
      <c r="DP490" s="138"/>
      <c r="DQ490" s="141"/>
      <c r="DR490" s="138"/>
      <c r="DS490" s="138"/>
      <c r="DT490" s="138"/>
      <c r="DU490" s="138"/>
      <c r="DV490" s="138"/>
      <c r="DW490" s="138"/>
      <c r="DX490" s="138"/>
      <c r="DY490" s="140"/>
      <c r="DZ490" s="138"/>
      <c r="EA490" s="138"/>
      <c r="EB490" s="138"/>
      <c r="EC490" s="138"/>
      <c r="ED490" s="141"/>
      <c r="EE490" s="138"/>
      <c r="EF490" s="138"/>
      <c r="EG490" s="138"/>
      <c r="EH490" s="138"/>
      <c r="EI490" s="138"/>
      <c r="EJ490" s="138"/>
      <c r="EK490" s="140"/>
      <c r="EL490" s="127"/>
      <c r="EM490" s="118">
        <v>70</v>
      </c>
      <c r="EN490" s="17">
        <v>6</v>
      </c>
      <c r="EO490" s="141"/>
      <c r="EP490" s="17">
        <v>59</v>
      </c>
      <c r="EQ490" s="140"/>
      <c r="ER490" s="141"/>
      <c r="ES490" s="138"/>
      <c r="ET490" s="138"/>
      <c r="EU490" s="138"/>
      <c r="EV490" s="138"/>
      <c r="EW490" s="138"/>
      <c r="EX490" s="138"/>
      <c r="EY490" s="138"/>
      <c r="EZ490" s="141"/>
      <c r="FA490" s="138"/>
      <c r="FB490" s="140"/>
      <c r="FC490" s="138"/>
      <c r="FD490" s="138"/>
      <c r="FE490" s="138"/>
      <c r="FF490" s="138"/>
      <c r="FG490" s="138"/>
      <c r="FH490" s="138"/>
      <c r="FI490" s="141"/>
      <c r="FJ490" s="138"/>
      <c r="FK490" s="140"/>
      <c r="FL490" s="138"/>
      <c r="FM490" s="138"/>
      <c r="FN490" s="138"/>
      <c r="FO490" s="138"/>
      <c r="FP490" s="138"/>
      <c r="FQ490" s="138"/>
      <c r="FR490" s="138"/>
      <c r="FS490" s="138"/>
      <c r="FT490" s="138"/>
      <c r="FU490" s="138"/>
      <c r="FV490" s="138"/>
      <c r="FW490" s="138"/>
      <c r="FX490" s="138"/>
      <c r="FY490" s="138"/>
      <c r="FZ490" s="141"/>
      <c r="GA490" s="138"/>
      <c r="GB490" s="137"/>
      <c r="GC490" s="138"/>
      <c r="GD490" s="138"/>
      <c r="GE490" s="138"/>
      <c r="GF490" s="138"/>
      <c r="GG490" s="138"/>
      <c r="GH490" s="141"/>
      <c r="GI490" s="137"/>
      <c r="GJ490" s="138"/>
      <c r="GK490" s="138"/>
      <c r="GL490" s="138"/>
      <c r="GM490" s="138"/>
      <c r="GN490" s="141"/>
      <c r="GO490" s="137"/>
      <c r="GP490" s="138"/>
      <c r="GQ490" s="138"/>
      <c r="GR490" s="138"/>
      <c r="GS490" s="138"/>
      <c r="GT490" s="138"/>
      <c r="GU490" s="141"/>
      <c r="GV490" s="137"/>
      <c r="GW490" s="124"/>
      <c r="GX490" s="124"/>
      <c r="GY490" s="141"/>
      <c r="GZ490" s="140"/>
      <c r="HA490" s="141"/>
      <c r="HB490" s="138"/>
      <c r="HC490" s="140"/>
      <c r="HD490" s="138"/>
      <c r="HE490" s="138"/>
      <c r="HF490" s="138"/>
      <c r="HG490" s="138"/>
      <c r="HH490" s="138"/>
      <c r="HI490" s="138"/>
      <c r="HJ490" s="138"/>
      <c r="HK490" s="138"/>
      <c r="HL490" s="138"/>
      <c r="HM490" s="138"/>
      <c r="HN490" s="138"/>
      <c r="HO490" s="138"/>
      <c r="HP490" s="138"/>
      <c r="HQ490" s="138"/>
      <c r="HR490" s="138"/>
      <c r="HS490" s="141"/>
      <c r="HT490" s="17" t="s">
        <v>3614</v>
      </c>
      <c r="HU490" s="138"/>
      <c r="HV490" s="138"/>
      <c r="HW490" s="138"/>
      <c r="HX490" s="138"/>
      <c r="HY490" s="138"/>
      <c r="HZ490" s="138"/>
      <c r="IA490" s="138"/>
      <c r="IB490" s="138"/>
      <c r="IC490" s="138"/>
      <c r="ID490" s="138"/>
      <c r="IE490" s="138"/>
      <c r="IF490" s="138"/>
      <c r="IG490" s="138"/>
      <c r="IH490" s="138"/>
      <c r="II490" s="138"/>
      <c r="IJ490" s="138"/>
      <c r="IK490" s="138"/>
    </row>
    <row r="491" spans="1:245">
      <c r="A491" s="118">
        <v>485</v>
      </c>
      <c r="B491" s="17" t="s">
        <v>689</v>
      </c>
      <c r="C491" s="17">
        <v>0</v>
      </c>
      <c r="D491" s="139" t="s">
        <v>663</v>
      </c>
      <c r="E491" s="124" t="s">
        <v>1719</v>
      </c>
      <c r="F491" s="17" t="s">
        <v>2530</v>
      </c>
      <c r="G491" s="17" t="s">
        <v>79</v>
      </c>
      <c r="H491" s="119">
        <v>-17.584</v>
      </c>
      <c r="I491" s="120">
        <v>-65.932198999999997</v>
      </c>
      <c r="J491" s="17" t="s">
        <v>310</v>
      </c>
      <c r="K491" s="17" t="s">
        <v>2530</v>
      </c>
      <c r="L491" s="17" t="s">
        <v>972</v>
      </c>
      <c r="M491" s="121" t="s">
        <v>201</v>
      </c>
      <c r="N491" s="122">
        <v>60</v>
      </c>
      <c r="O491" s="123" t="s">
        <v>78</v>
      </c>
      <c r="P491" s="17" t="s">
        <v>202</v>
      </c>
      <c r="Q491" s="121" t="s">
        <v>179</v>
      </c>
      <c r="R491" s="124">
        <v>0</v>
      </c>
      <c r="S491" s="124">
        <v>0</v>
      </c>
      <c r="T491" s="124">
        <v>3</v>
      </c>
      <c r="U491" s="124">
        <v>3</v>
      </c>
      <c r="V491" s="124">
        <v>3</v>
      </c>
      <c r="W491" s="124">
        <v>3</v>
      </c>
      <c r="X491" s="124">
        <v>0</v>
      </c>
      <c r="Y491" s="125">
        <v>0</v>
      </c>
      <c r="Z491" s="17">
        <v>12</v>
      </c>
      <c r="AA491" s="142"/>
      <c r="AB491" s="127" t="s">
        <v>203</v>
      </c>
      <c r="AC491" s="227" t="s">
        <v>204</v>
      </c>
      <c r="AD491" s="227">
        <v>3</v>
      </c>
      <c r="AE491" s="227" t="s">
        <v>205</v>
      </c>
      <c r="AF491" s="227">
        <v>1</v>
      </c>
      <c r="AG491" s="227" t="s">
        <v>211</v>
      </c>
      <c r="AH491" s="227" t="s">
        <v>207</v>
      </c>
      <c r="AI491" s="227">
        <v>0</v>
      </c>
      <c r="AJ491" s="227" t="s">
        <v>208</v>
      </c>
      <c r="AK491" s="227">
        <v>0</v>
      </c>
      <c r="AL491" s="227" t="s">
        <v>211</v>
      </c>
      <c r="AM491" s="227" t="s">
        <v>816</v>
      </c>
      <c r="AN491" s="227">
        <v>3</v>
      </c>
      <c r="AO491" s="227" t="s">
        <v>208</v>
      </c>
      <c r="AP491" s="227">
        <v>0</v>
      </c>
      <c r="AQ491" s="227" t="s">
        <v>211</v>
      </c>
      <c r="AR491" s="227" t="s">
        <v>198</v>
      </c>
      <c r="AS491" s="227">
        <v>3</v>
      </c>
      <c r="AT491" s="227" t="s">
        <v>210</v>
      </c>
      <c r="AU491" s="227">
        <v>1</v>
      </c>
      <c r="AV491" s="227" t="s">
        <v>211</v>
      </c>
      <c r="AW491" s="227" t="s">
        <v>186</v>
      </c>
      <c r="AX491" s="227">
        <v>3</v>
      </c>
      <c r="AY491" s="227" t="s">
        <v>230</v>
      </c>
      <c r="AZ491" s="227">
        <v>0</v>
      </c>
      <c r="BA491" s="227" t="s">
        <v>211</v>
      </c>
      <c r="BB491" s="227" t="s">
        <v>77</v>
      </c>
      <c r="BC491" s="227">
        <v>0</v>
      </c>
      <c r="BD491" s="227" t="s">
        <v>77</v>
      </c>
      <c r="BE491" s="227">
        <v>0</v>
      </c>
      <c r="BF491" s="227" t="s">
        <v>77</v>
      </c>
      <c r="BG491" s="227">
        <v>0</v>
      </c>
      <c r="BH491" s="227">
        <v>0</v>
      </c>
      <c r="BI491" s="227">
        <v>0</v>
      </c>
      <c r="BJ491" s="227">
        <v>0</v>
      </c>
      <c r="BK491" s="227">
        <v>0</v>
      </c>
      <c r="BL491" s="17">
        <v>12</v>
      </c>
      <c r="BM491" s="142"/>
      <c r="BN491" s="142"/>
      <c r="BO491" s="142"/>
      <c r="BP491" s="143">
        <v>2024</v>
      </c>
      <c r="BQ491" s="126" t="s">
        <v>171</v>
      </c>
      <c r="BR491" s="138"/>
      <c r="BS491" s="138"/>
      <c r="BT491" s="221" t="s">
        <v>3622</v>
      </c>
      <c r="BU491" s="118">
        <v>0</v>
      </c>
      <c r="BV491" s="17">
        <v>2</v>
      </c>
      <c r="BW491" s="17">
        <v>0</v>
      </c>
      <c r="BX491" s="17">
        <v>1</v>
      </c>
      <c r="BY491" s="17">
        <v>0</v>
      </c>
      <c r="BZ491" s="17">
        <v>0</v>
      </c>
      <c r="CA491" s="17"/>
      <c r="CB491" s="17">
        <v>3</v>
      </c>
      <c r="CC491" s="121">
        <v>12</v>
      </c>
      <c r="CD491" s="17"/>
      <c r="CE491" s="118">
        <v>0</v>
      </c>
      <c r="CF491" s="17">
        <v>0</v>
      </c>
      <c r="CG491" s="17">
        <v>1</v>
      </c>
      <c r="CH491" s="17">
        <v>0</v>
      </c>
      <c r="CI491" s="17">
        <v>0</v>
      </c>
      <c r="CJ491" s="17">
        <v>2</v>
      </c>
      <c r="CK491" s="17">
        <v>0</v>
      </c>
      <c r="CL491" s="121">
        <v>3</v>
      </c>
      <c r="CM491" s="17" t="s">
        <v>3623</v>
      </c>
      <c r="CN491" s="17" t="s">
        <v>1124</v>
      </c>
      <c r="CO491" s="17" t="s">
        <v>1448</v>
      </c>
      <c r="CP491" s="17">
        <v>1</v>
      </c>
      <c r="CQ491" s="118">
        <v>1</v>
      </c>
      <c r="CR491" s="17">
        <v>0</v>
      </c>
      <c r="CS491" s="124" t="s">
        <v>676</v>
      </c>
      <c r="CT491" s="138"/>
      <c r="CU491" s="138"/>
      <c r="CV491" s="138"/>
      <c r="CW491" s="138"/>
      <c r="CX491" s="138"/>
      <c r="CY491" s="141"/>
      <c r="CZ491" s="140"/>
      <c r="DA491" s="138"/>
      <c r="DB491" s="138"/>
      <c r="DC491" s="141"/>
      <c r="DD491" s="142"/>
      <c r="DE491" s="138"/>
      <c r="DF491" s="137"/>
      <c r="DG491" s="17" t="s">
        <v>1289</v>
      </c>
      <c r="DH491" s="138"/>
      <c r="DI491" s="126" t="s">
        <v>2664</v>
      </c>
      <c r="DJ491" s="118">
        <v>31</v>
      </c>
      <c r="DK491" s="118" t="s">
        <v>1519</v>
      </c>
      <c r="DL491" s="141"/>
      <c r="DM491" s="17" t="s">
        <v>1203</v>
      </c>
      <c r="DN491" s="139"/>
      <c r="DO491" s="138"/>
      <c r="DP491" s="138"/>
      <c r="DQ491" s="141"/>
      <c r="DR491" s="138"/>
      <c r="DS491" s="138"/>
      <c r="DT491" s="138"/>
      <c r="DU491" s="138"/>
      <c r="DV491" s="138"/>
      <c r="DW491" s="138"/>
      <c r="DX491" s="138"/>
      <c r="DY491" s="140"/>
      <c r="DZ491" s="138"/>
      <c r="EA491" s="138"/>
      <c r="EB491" s="138"/>
      <c r="EC491" s="138"/>
      <c r="ED491" s="141"/>
      <c r="EE491" s="138"/>
      <c r="EF491" s="138"/>
      <c r="EG491" s="138"/>
      <c r="EH491" s="138"/>
      <c r="EI491" s="138"/>
      <c r="EJ491" s="138"/>
      <c r="EK491" s="140"/>
      <c r="EL491" s="127"/>
      <c r="EM491" s="118">
        <v>100</v>
      </c>
      <c r="EN491" s="17">
        <v>3</v>
      </c>
      <c r="EO491" s="141"/>
      <c r="EP491" s="17">
        <v>81</v>
      </c>
      <c r="EQ491" s="140"/>
      <c r="ER491" s="141"/>
      <c r="ES491" s="138"/>
      <c r="ET491" s="138"/>
      <c r="EU491" s="138"/>
      <c r="EV491" s="138"/>
      <c r="EW491" s="138"/>
      <c r="EX491" s="138"/>
      <c r="EY491" s="138"/>
      <c r="EZ491" s="141"/>
      <c r="FA491" s="138"/>
      <c r="FB491" s="140"/>
      <c r="FC491" s="138"/>
      <c r="FD491" s="138"/>
      <c r="FE491" s="138"/>
      <c r="FF491" s="138"/>
      <c r="FG491" s="138"/>
      <c r="FH491" s="138"/>
      <c r="FI491" s="141"/>
      <c r="FJ491" s="138"/>
      <c r="FK491" s="140"/>
      <c r="FL491" s="138"/>
      <c r="FM491" s="138"/>
      <c r="FN491" s="138"/>
      <c r="FO491" s="138"/>
      <c r="FP491" s="138"/>
      <c r="FQ491" s="138"/>
      <c r="FR491" s="138"/>
      <c r="FS491" s="138"/>
      <c r="FT491" s="138"/>
      <c r="FU491" s="138"/>
      <c r="FV491" s="138"/>
      <c r="FW491" s="138"/>
      <c r="FX491" s="138"/>
      <c r="FY491" s="138"/>
      <c r="FZ491" s="141"/>
      <c r="GA491" s="138"/>
      <c r="GB491" s="137"/>
      <c r="GC491" s="138"/>
      <c r="GD491" s="138"/>
      <c r="GE491" s="138"/>
      <c r="GF491" s="138"/>
      <c r="GG491" s="138"/>
      <c r="GH491" s="141"/>
      <c r="GI491" s="137"/>
      <c r="GJ491" s="138"/>
      <c r="GK491" s="138"/>
      <c r="GL491" s="138"/>
      <c r="GM491" s="138"/>
      <c r="GN491" s="141"/>
      <c r="GO491" s="137"/>
      <c r="GP491" s="138"/>
      <c r="GQ491" s="138"/>
      <c r="GR491" s="138"/>
      <c r="GS491" s="138"/>
      <c r="GT491" s="138"/>
      <c r="GU491" s="141"/>
      <c r="GV491" s="137"/>
      <c r="GW491" s="124"/>
      <c r="GX491" s="124"/>
      <c r="GY491" s="141"/>
      <c r="GZ491" s="140"/>
      <c r="HA491" s="141"/>
      <c r="HB491" s="138"/>
      <c r="HC491" s="140"/>
      <c r="HD491" s="138"/>
      <c r="HE491" s="138"/>
      <c r="HF491" s="138"/>
      <c r="HG491" s="138"/>
      <c r="HH491" s="138"/>
      <c r="HI491" s="138"/>
      <c r="HJ491" s="138"/>
      <c r="HK491" s="138"/>
      <c r="HL491" s="138"/>
      <c r="HM491" s="138"/>
      <c r="HN491" s="138"/>
      <c r="HO491" s="138"/>
      <c r="HP491" s="138"/>
      <c r="HQ491" s="138"/>
      <c r="HR491" s="138"/>
      <c r="HS491" s="141"/>
      <c r="HT491" s="17" t="s">
        <v>3624</v>
      </c>
      <c r="HU491" s="138"/>
      <c r="HV491" s="138"/>
      <c r="HW491" s="138"/>
      <c r="HX491" s="138"/>
      <c r="HY491" s="138"/>
      <c r="HZ491" s="138"/>
      <c r="IA491" s="138"/>
      <c r="IB491" s="138"/>
      <c r="IC491" s="138"/>
      <c r="ID491" s="138"/>
      <c r="IE491" s="138"/>
      <c r="IF491" s="138"/>
      <c r="IG491" s="138"/>
      <c r="IH491" s="138"/>
      <c r="II491" s="138"/>
      <c r="IJ491" s="138"/>
      <c r="IK491" s="138"/>
    </row>
    <row r="492" spans="1:245">
      <c r="A492" s="118">
        <v>486</v>
      </c>
      <c r="B492" s="17" t="s">
        <v>2030</v>
      </c>
      <c r="C492" s="17">
        <v>0</v>
      </c>
      <c r="D492" s="139" t="s">
        <v>663</v>
      </c>
      <c r="E492" s="124" t="s">
        <v>1947</v>
      </c>
      <c r="F492" s="17" t="s">
        <v>2531</v>
      </c>
      <c r="G492" s="17" t="s">
        <v>79</v>
      </c>
      <c r="H492" s="119">
        <v>-17.845099999999999</v>
      </c>
      <c r="I492" s="120">
        <v>-60.735599999999998</v>
      </c>
      <c r="J492" s="17" t="s">
        <v>310</v>
      </c>
      <c r="K492" s="17" t="s">
        <v>2532</v>
      </c>
      <c r="L492" s="17" t="s">
        <v>2162</v>
      </c>
      <c r="M492" s="121" t="s">
        <v>177</v>
      </c>
      <c r="N492" s="122">
        <v>40</v>
      </c>
      <c r="O492" s="123" t="s">
        <v>78</v>
      </c>
      <c r="P492" s="17" t="s">
        <v>196</v>
      </c>
      <c r="Q492" s="121" t="s">
        <v>179</v>
      </c>
      <c r="R492" s="124">
        <v>3</v>
      </c>
      <c r="S492" s="124">
        <v>3</v>
      </c>
      <c r="T492" s="124">
        <v>0</v>
      </c>
      <c r="U492" s="124">
        <v>0</v>
      </c>
      <c r="V492" s="124">
        <v>3</v>
      </c>
      <c r="W492" s="124">
        <v>3</v>
      </c>
      <c r="X492" s="124">
        <v>0</v>
      </c>
      <c r="Y492" s="125">
        <v>0</v>
      </c>
      <c r="Z492" s="17">
        <v>12</v>
      </c>
      <c r="AA492" s="142"/>
      <c r="AB492" s="127" t="s">
        <v>329</v>
      </c>
      <c r="AC492" s="227" t="s">
        <v>223</v>
      </c>
      <c r="AD492" s="227">
        <v>3</v>
      </c>
      <c r="AE492" s="227" t="s">
        <v>181</v>
      </c>
      <c r="AF492" s="227">
        <v>1</v>
      </c>
      <c r="AG492" s="227" t="s">
        <v>211</v>
      </c>
      <c r="AH492" s="227" t="s">
        <v>222</v>
      </c>
      <c r="AI492" s="227">
        <v>3</v>
      </c>
      <c r="AJ492" s="227" t="s">
        <v>241</v>
      </c>
      <c r="AK492" s="227">
        <v>1</v>
      </c>
      <c r="AL492" s="227" t="s">
        <v>195</v>
      </c>
      <c r="AM492" s="227" t="s">
        <v>77</v>
      </c>
      <c r="AN492" s="227">
        <v>0</v>
      </c>
      <c r="AO492" s="227" t="s">
        <v>77</v>
      </c>
      <c r="AP492" s="227">
        <v>0</v>
      </c>
      <c r="AQ492" s="227" t="s">
        <v>77</v>
      </c>
      <c r="AR492" s="227" t="s">
        <v>198</v>
      </c>
      <c r="AS492" s="227">
        <v>3</v>
      </c>
      <c r="AT492" s="227" t="s">
        <v>187</v>
      </c>
      <c r="AU492" s="227">
        <v>1</v>
      </c>
      <c r="AV492" s="227" t="s">
        <v>236</v>
      </c>
      <c r="AW492" s="227" t="s">
        <v>218</v>
      </c>
      <c r="AX492" s="227">
        <v>3</v>
      </c>
      <c r="AY492" s="227" t="s">
        <v>229</v>
      </c>
      <c r="AZ492" s="227">
        <v>0</v>
      </c>
      <c r="BA492" s="227" t="s">
        <v>236</v>
      </c>
      <c r="BB492" s="227" t="s">
        <v>77</v>
      </c>
      <c r="BC492" s="227">
        <v>0</v>
      </c>
      <c r="BD492" s="227" t="s">
        <v>77</v>
      </c>
      <c r="BE492" s="227">
        <v>0</v>
      </c>
      <c r="BF492" s="227" t="s">
        <v>77</v>
      </c>
      <c r="BG492" s="227">
        <v>0</v>
      </c>
      <c r="BH492" s="227">
        <v>0</v>
      </c>
      <c r="BI492" s="227">
        <v>0</v>
      </c>
      <c r="BJ492" s="227">
        <v>0</v>
      </c>
      <c r="BK492" s="227">
        <v>0</v>
      </c>
      <c r="BL492" s="17">
        <v>12</v>
      </c>
      <c r="BM492" s="142"/>
      <c r="BN492" s="142"/>
      <c r="BO492" s="142"/>
      <c r="BP492" s="143">
        <v>2024</v>
      </c>
      <c r="BQ492" s="126" t="s">
        <v>171</v>
      </c>
      <c r="BR492" s="138"/>
      <c r="BS492" s="138"/>
      <c r="BT492" s="221" t="s">
        <v>3625</v>
      </c>
      <c r="BU492" s="118">
        <v>1</v>
      </c>
      <c r="BV492" s="17">
        <v>0</v>
      </c>
      <c r="BW492" s="17">
        <v>0</v>
      </c>
      <c r="BX492" s="17">
        <v>2</v>
      </c>
      <c r="BY492" s="17">
        <v>0</v>
      </c>
      <c r="BZ492" s="17">
        <v>0</v>
      </c>
      <c r="CA492" s="17"/>
      <c r="CB492" s="17">
        <v>3</v>
      </c>
      <c r="CC492" s="121">
        <v>12</v>
      </c>
      <c r="CD492" s="17"/>
      <c r="CE492" s="118">
        <v>0</v>
      </c>
      <c r="CF492" s="17">
        <v>0</v>
      </c>
      <c r="CG492" s="17">
        <v>2</v>
      </c>
      <c r="CH492" s="17">
        <v>0</v>
      </c>
      <c r="CI492" s="17">
        <v>0</v>
      </c>
      <c r="CJ492" s="17">
        <v>0</v>
      </c>
      <c r="CK492" s="17">
        <v>0</v>
      </c>
      <c r="CL492" s="121">
        <v>2</v>
      </c>
      <c r="CM492" s="17" t="s">
        <v>3626</v>
      </c>
      <c r="CN492" s="17" t="s">
        <v>1089</v>
      </c>
      <c r="CO492" s="17" t="s">
        <v>1429</v>
      </c>
      <c r="CP492" s="17">
        <v>1</v>
      </c>
      <c r="CQ492" s="118">
        <v>1</v>
      </c>
      <c r="CR492" s="17">
        <v>0</v>
      </c>
      <c r="CS492" s="124" t="s">
        <v>676</v>
      </c>
      <c r="CT492" s="138"/>
      <c r="CU492" s="138"/>
      <c r="CV492" s="138"/>
      <c r="CW492" s="138"/>
      <c r="CX492" s="138"/>
      <c r="CY492" s="141"/>
      <c r="CZ492" s="140"/>
      <c r="DA492" s="138"/>
      <c r="DB492" s="138"/>
      <c r="DC492" s="141"/>
      <c r="DD492" s="142"/>
      <c r="DE492" s="138"/>
      <c r="DF492" s="137"/>
      <c r="DG492" s="17" t="s">
        <v>1118</v>
      </c>
      <c r="DH492" s="138"/>
      <c r="DI492" s="126" t="s">
        <v>2979</v>
      </c>
      <c r="DJ492" s="118">
        <v>6</v>
      </c>
      <c r="DK492" s="118" t="s">
        <v>3627</v>
      </c>
      <c r="DL492" s="141"/>
      <c r="DM492" s="17" t="s">
        <v>1139</v>
      </c>
      <c r="DN492" s="139"/>
      <c r="DO492" s="138"/>
      <c r="DP492" s="138"/>
      <c r="DQ492" s="141"/>
      <c r="DR492" s="138"/>
      <c r="DS492" s="138"/>
      <c r="DT492" s="138"/>
      <c r="DU492" s="138"/>
      <c r="DV492" s="138"/>
      <c r="DW492" s="138"/>
      <c r="DX492" s="138"/>
      <c r="DY492" s="140"/>
      <c r="DZ492" s="138"/>
      <c r="EA492" s="138"/>
      <c r="EB492" s="138"/>
      <c r="EC492" s="138"/>
      <c r="ED492" s="141"/>
      <c r="EE492" s="138"/>
      <c r="EF492" s="138"/>
      <c r="EG492" s="138"/>
      <c r="EH492" s="138"/>
      <c r="EI492" s="138"/>
      <c r="EJ492" s="138"/>
      <c r="EK492" s="140"/>
      <c r="EL492" s="127"/>
      <c r="EM492" s="118">
        <v>70</v>
      </c>
      <c r="EN492" s="17">
        <v>3</v>
      </c>
      <c r="EO492" s="141"/>
      <c r="EP492" s="17">
        <v>59</v>
      </c>
      <c r="EQ492" s="140"/>
      <c r="ER492" s="141"/>
      <c r="ES492" s="138"/>
      <c r="ET492" s="138"/>
      <c r="EU492" s="138"/>
      <c r="EV492" s="138"/>
      <c r="EW492" s="138"/>
      <c r="EX492" s="138"/>
      <c r="EY492" s="138"/>
      <c r="EZ492" s="141"/>
      <c r="FA492" s="138"/>
      <c r="FB492" s="140"/>
      <c r="FC492" s="138"/>
      <c r="FD492" s="138"/>
      <c r="FE492" s="138"/>
      <c r="FF492" s="138"/>
      <c r="FG492" s="138"/>
      <c r="FH492" s="138"/>
      <c r="FI492" s="141"/>
      <c r="FJ492" s="138"/>
      <c r="FK492" s="140"/>
      <c r="FL492" s="138"/>
      <c r="FM492" s="138"/>
      <c r="FN492" s="138"/>
      <c r="FO492" s="138"/>
      <c r="FP492" s="138"/>
      <c r="FQ492" s="138"/>
      <c r="FR492" s="138"/>
      <c r="FS492" s="138"/>
      <c r="FT492" s="138"/>
      <c r="FU492" s="138"/>
      <c r="FV492" s="138"/>
      <c r="FW492" s="138"/>
      <c r="FX492" s="138"/>
      <c r="FY492" s="138"/>
      <c r="FZ492" s="141"/>
      <c r="GA492" s="138"/>
      <c r="GB492" s="137"/>
      <c r="GC492" s="138"/>
      <c r="GD492" s="138"/>
      <c r="GE492" s="138"/>
      <c r="GF492" s="138"/>
      <c r="GG492" s="138"/>
      <c r="GH492" s="141"/>
      <c r="GI492" s="137"/>
      <c r="GJ492" s="138"/>
      <c r="GK492" s="138"/>
      <c r="GL492" s="138"/>
      <c r="GM492" s="138"/>
      <c r="GN492" s="141"/>
      <c r="GO492" s="137"/>
      <c r="GP492" s="138"/>
      <c r="GQ492" s="138"/>
      <c r="GR492" s="138"/>
      <c r="GS492" s="138"/>
      <c r="GT492" s="138"/>
      <c r="GU492" s="141"/>
      <c r="GV492" s="137"/>
      <c r="GW492" s="124"/>
      <c r="GX492" s="124"/>
      <c r="GY492" s="141"/>
      <c r="GZ492" s="140"/>
      <c r="HA492" s="141"/>
      <c r="HB492" s="138"/>
      <c r="HC492" s="140"/>
      <c r="HD492" s="138"/>
      <c r="HE492" s="138"/>
      <c r="HF492" s="138"/>
      <c r="HG492" s="138"/>
      <c r="HH492" s="138"/>
      <c r="HI492" s="138"/>
      <c r="HJ492" s="138"/>
      <c r="HK492" s="138"/>
      <c r="HL492" s="138"/>
      <c r="HM492" s="138"/>
      <c r="HN492" s="138"/>
      <c r="HO492" s="138"/>
      <c r="HP492" s="138"/>
      <c r="HQ492" s="138"/>
      <c r="HR492" s="138"/>
      <c r="HS492" s="141"/>
      <c r="HT492" s="17" t="s">
        <v>3628</v>
      </c>
      <c r="HU492" s="138"/>
      <c r="HV492" s="138"/>
      <c r="HW492" s="138"/>
      <c r="HX492" s="138"/>
      <c r="HY492" s="138"/>
      <c r="HZ492" s="138"/>
      <c r="IA492" s="138"/>
      <c r="IB492" s="138"/>
      <c r="IC492" s="138"/>
      <c r="ID492" s="138"/>
      <c r="IE492" s="138"/>
      <c r="IF492" s="138"/>
      <c r="IG492" s="138"/>
      <c r="IH492" s="138"/>
      <c r="II492" s="138"/>
      <c r="IJ492" s="138"/>
      <c r="IK492" s="138"/>
    </row>
    <row r="493" spans="1:245">
      <c r="A493" s="118">
        <v>487</v>
      </c>
      <c r="B493" s="17" t="s">
        <v>670</v>
      </c>
      <c r="C493" s="17">
        <v>0</v>
      </c>
      <c r="D493" s="139" t="s">
        <v>663</v>
      </c>
      <c r="E493" s="124" t="s">
        <v>1767</v>
      </c>
      <c r="F493" s="17" t="s">
        <v>2533</v>
      </c>
      <c r="G493" s="17" t="s">
        <v>79</v>
      </c>
      <c r="H493" s="119">
        <v>-17.805440000000001</v>
      </c>
      <c r="I493" s="120">
        <v>-63.134279999999997</v>
      </c>
      <c r="J493" s="17" t="s">
        <v>303</v>
      </c>
      <c r="K493" s="17" t="s">
        <v>176</v>
      </c>
      <c r="L493" s="17" t="s">
        <v>304</v>
      </c>
      <c r="M493" s="121" t="s">
        <v>177</v>
      </c>
      <c r="N493" s="122">
        <v>40</v>
      </c>
      <c r="O493" s="123" t="s">
        <v>78</v>
      </c>
      <c r="P493" s="17" t="s">
        <v>178</v>
      </c>
      <c r="Q493" s="121" t="s">
        <v>179</v>
      </c>
      <c r="R493" s="124">
        <v>3</v>
      </c>
      <c r="S493" s="124">
        <v>3</v>
      </c>
      <c r="T493" s="124">
        <v>0</v>
      </c>
      <c r="U493" s="124">
        <v>0</v>
      </c>
      <c r="V493" s="124">
        <v>3</v>
      </c>
      <c r="W493" s="124">
        <v>3</v>
      </c>
      <c r="X493" s="124">
        <v>3</v>
      </c>
      <c r="Y493" s="125">
        <v>0</v>
      </c>
      <c r="Z493" s="17">
        <v>15</v>
      </c>
      <c r="AA493" s="142"/>
      <c r="AB493" s="127" t="s">
        <v>237</v>
      </c>
      <c r="AC493" s="227" t="s">
        <v>192</v>
      </c>
      <c r="AD493" s="227">
        <v>3</v>
      </c>
      <c r="AE493" s="227" t="s">
        <v>181</v>
      </c>
      <c r="AF493" s="227">
        <v>1</v>
      </c>
      <c r="AG493" s="227" t="s">
        <v>211</v>
      </c>
      <c r="AH493" s="227" t="s">
        <v>222</v>
      </c>
      <c r="AI493" s="227">
        <v>3</v>
      </c>
      <c r="AJ493" s="227" t="s">
        <v>184</v>
      </c>
      <c r="AK493" s="227">
        <v>1</v>
      </c>
      <c r="AL493" s="227" t="s">
        <v>206</v>
      </c>
      <c r="AM493" s="227" t="s">
        <v>77</v>
      </c>
      <c r="AN493" s="227">
        <v>0</v>
      </c>
      <c r="AO493" s="227" t="s">
        <v>77</v>
      </c>
      <c r="AP493" s="227">
        <v>0</v>
      </c>
      <c r="AQ493" s="227" t="s">
        <v>77</v>
      </c>
      <c r="AR493" s="227" t="s">
        <v>198</v>
      </c>
      <c r="AS493" s="227">
        <v>3</v>
      </c>
      <c r="AT493" s="227" t="s">
        <v>199</v>
      </c>
      <c r="AU493" s="227">
        <v>1</v>
      </c>
      <c r="AV493" s="227" t="s">
        <v>236</v>
      </c>
      <c r="AW493" s="227" t="s">
        <v>2406</v>
      </c>
      <c r="AX493" s="227">
        <v>3</v>
      </c>
      <c r="AY493" s="227" t="s">
        <v>200</v>
      </c>
      <c r="AZ493" s="227">
        <v>0</v>
      </c>
      <c r="BA493" s="227" t="s">
        <v>236</v>
      </c>
      <c r="BB493" s="227" t="s">
        <v>675</v>
      </c>
      <c r="BC493" s="227">
        <v>3</v>
      </c>
      <c r="BD493" s="227" t="s">
        <v>200</v>
      </c>
      <c r="BE493" s="227">
        <v>0</v>
      </c>
      <c r="BF493" s="227" t="s">
        <v>236</v>
      </c>
      <c r="BG493" s="227">
        <v>0</v>
      </c>
      <c r="BH493" s="227">
        <v>0</v>
      </c>
      <c r="BI493" s="227">
        <v>0</v>
      </c>
      <c r="BJ493" s="227">
        <v>0</v>
      </c>
      <c r="BK493" s="227">
        <v>0</v>
      </c>
      <c r="BL493" s="17">
        <v>15</v>
      </c>
      <c r="BM493" s="142"/>
      <c r="BN493" s="142"/>
      <c r="BO493" s="142"/>
      <c r="BP493" s="143">
        <v>2024</v>
      </c>
      <c r="BQ493" s="126" t="s">
        <v>171</v>
      </c>
      <c r="BR493" s="138"/>
      <c r="BS493" s="138"/>
      <c r="BT493" s="221" t="s">
        <v>2836</v>
      </c>
      <c r="BU493" s="118">
        <v>3</v>
      </c>
      <c r="BV493" s="17">
        <v>2</v>
      </c>
      <c r="BW493" s="17">
        <v>0</v>
      </c>
      <c r="BX493" s="17">
        <v>1</v>
      </c>
      <c r="BY493" s="17">
        <v>0</v>
      </c>
      <c r="BZ493" s="17">
        <v>0</v>
      </c>
      <c r="CA493" s="17"/>
      <c r="CB493" s="17">
        <v>6</v>
      </c>
      <c r="CC493" s="121">
        <v>15</v>
      </c>
      <c r="CD493" s="17"/>
      <c r="CE493" s="118">
        <v>0</v>
      </c>
      <c r="CF493" s="17">
        <v>0</v>
      </c>
      <c r="CG493" s="17">
        <v>0</v>
      </c>
      <c r="CH493" s="17">
        <v>0</v>
      </c>
      <c r="CI493" s="17">
        <v>0</v>
      </c>
      <c r="CJ493" s="17">
        <v>3</v>
      </c>
      <c r="CK493" s="17">
        <v>0</v>
      </c>
      <c r="CL493" s="121">
        <v>3</v>
      </c>
      <c r="CM493" s="17" t="s">
        <v>2837</v>
      </c>
      <c r="CN493" s="17" t="s">
        <v>1124</v>
      </c>
      <c r="CO493" s="17" t="s">
        <v>1125</v>
      </c>
      <c r="CP493" s="17">
        <v>12</v>
      </c>
      <c r="CQ493" s="118">
        <v>1</v>
      </c>
      <c r="CR493" s="17">
        <v>0</v>
      </c>
      <c r="CS493" s="124" t="s">
        <v>676</v>
      </c>
      <c r="CT493" s="138"/>
      <c r="CU493" s="138"/>
      <c r="CV493" s="138"/>
      <c r="CW493" s="138"/>
      <c r="CX493" s="138"/>
      <c r="CY493" s="141"/>
      <c r="CZ493" s="140"/>
      <c r="DA493" s="138"/>
      <c r="DB493" s="138"/>
      <c r="DC493" s="141"/>
      <c r="DD493" s="142"/>
      <c r="DE493" s="138"/>
      <c r="DF493" s="137"/>
      <c r="DG493" s="17" t="s">
        <v>1289</v>
      </c>
      <c r="DH493" s="138"/>
      <c r="DI493" s="126" t="s">
        <v>2627</v>
      </c>
      <c r="DJ493" s="118">
        <v>20</v>
      </c>
      <c r="DK493" s="118" t="s">
        <v>1213</v>
      </c>
      <c r="DL493" s="141"/>
      <c r="DM493" s="17" t="s">
        <v>2839</v>
      </c>
      <c r="DN493" s="139"/>
      <c r="DO493" s="138"/>
      <c r="DP493" s="138"/>
      <c r="DQ493" s="141"/>
      <c r="DR493" s="138"/>
      <c r="DS493" s="138"/>
      <c r="DT493" s="138"/>
      <c r="DU493" s="138"/>
      <c r="DV493" s="138"/>
      <c r="DW493" s="138"/>
      <c r="DX493" s="138"/>
      <c r="DY493" s="140"/>
      <c r="DZ493" s="138"/>
      <c r="EA493" s="138"/>
      <c r="EB493" s="138"/>
      <c r="EC493" s="138"/>
      <c r="ED493" s="141"/>
      <c r="EE493" s="138"/>
      <c r="EF493" s="138"/>
      <c r="EG493" s="138"/>
      <c r="EH493" s="138"/>
      <c r="EI493" s="138"/>
      <c r="EJ493" s="138"/>
      <c r="EK493" s="140"/>
      <c r="EL493" s="127"/>
      <c r="EM493" s="118">
        <v>70</v>
      </c>
      <c r="EN493" s="17">
        <v>6</v>
      </c>
      <c r="EO493" s="141"/>
      <c r="EP493" s="17">
        <v>59</v>
      </c>
      <c r="EQ493" s="140"/>
      <c r="ER493" s="141"/>
      <c r="ES493" s="138"/>
      <c r="ET493" s="138"/>
      <c r="EU493" s="138"/>
      <c r="EV493" s="138"/>
      <c r="EW493" s="138"/>
      <c r="EX493" s="138"/>
      <c r="EY493" s="138"/>
      <c r="EZ493" s="141"/>
      <c r="FA493" s="138"/>
      <c r="FB493" s="140"/>
      <c r="FC493" s="138"/>
      <c r="FD493" s="138"/>
      <c r="FE493" s="138"/>
      <c r="FF493" s="138"/>
      <c r="FG493" s="138"/>
      <c r="FH493" s="138"/>
      <c r="FI493" s="141"/>
      <c r="FJ493" s="138"/>
      <c r="FK493" s="140"/>
      <c r="FL493" s="138"/>
      <c r="FM493" s="138"/>
      <c r="FN493" s="138"/>
      <c r="FO493" s="138"/>
      <c r="FP493" s="138"/>
      <c r="FQ493" s="138"/>
      <c r="FR493" s="138"/>
      <c r="FS493" s="138"/>
      <c r="FT493" s="138"/>
      <c r="FU493" s="138"/>
      <c r="FV493" s="138"/>
      <c r="FW493" s="138"/>
      <c r="FX493" s="138"/>
      <c r="FY493" s="138"/>
      <c r="FZ493" s="141"/>
      <c r="GA493" s="138"/>
      <c r="GB493" s="137"/>
      <c r="GC493" s="138"/>
      <c r="GD493" s="138"/>
      <c r="GE493" s="138"/>
      <c r="GF493" s="138"/>
      <c r="GG493" s="138"/>
      <c r="GH493" s="141"/>
      <c r="GI493" s="137"/>
      <c r="GJ493" s="138"/>
      <c r="GK493" s="138"/>
      <c r="GL493" s="138"/>
      <c r="GM493" s="138"/>
      <c r="GN493" s="141"/>
      <c r="GO493" s="137"/>
      <c r="GP493" s="138"/>
      <c r="GQ493" s="138"/>
      <c r="GR493" s="138"/>
      <c r="GS493" s="138"/>
      <c r="GT493" s="138"/>
      <c r="GU493" s="141"/>
      <c r="GV493" s="137"/>
      <c r="GW493" s="124"/>
      <c r="GX493" s="124"/>
      <c r="GY493" s="141"/>
      <c r="GZ493" s="140"/>
      <c r="HA493" s="141"/>
      <c r="HB493" s="138"/>
      <c r="HC493" s="140"/>
      <c r="HD493" s="138"/>
      <c r="HE493" s="138"/>
      <c r="HF493" s="138"/>
      <c r="HG493" s="138"/>
      <c r="HH493" s="138"/>
      <c r="HI493" s="138"/>
      <c r="HJ493" s="138"/>
      <c r="HK493" s="138"/>
      <c r="HL493" s="138"/>
      <c r="HM493" s="138"/>
      <c r="HN493" s="138"/>
      <c r="HO493" s="138"/>
      <c r="HP493" s="138"/>
      <c r="HQ493" s="138"/>
      <c r="HR493" s="138"/>
      <c r="HS493" s="141"/>
      <c r="HT493" s="17" t="s">
        <v>3629</v>
      </c>
      <c r="HU493" s="138"/>
      <c r="HV493" s="138"/>
      <c r="HW493" s="138"/>
      <c r="HX493" s="138"/>
      <c r="HY493" s="138"/>
      <c r="HZ493" s="138"/>
      <c r="IA493" s="138"/>
      <c r="IB493" s="138"/>
      <c r="IC493" s="138"/>
      <c r="ID493" s="138"/>
      <c r="IE493" s="138"/>
      <c r="IF493" s="138"/>
      <c r="IG493" s="138"/>
      <c r="IH493" s="138"/>
      <c r="II493" s="138"/>
      <c r="IJ493" s="138"/>
      <c r="IK493" s="138"/>
    </row>
    <row r="494" spans="1:245">
      <c r="A494" s="118">
        <v>488</v>
      </c>
      <c r="B494" s="17" t="s">
        <v>324</v>
      </c>
      <c r="C494" s="17">
        <v>0</v>
      </c>
      <c r="D494" s="139" t="s">
        <v>663</v>
      </c>
      <c r="E494" s="124" t="s">
        <v>1628</v>
      </c>
      <c r="F494" s="17" t="s">
        <v>2534</v>
      </c>
      <c r="G494" s="17" t="s">
        <v>79</v>
      </c>
      <c r="H494" s="119">
        <v>-17.827000000000002</v>
      </c>
      <c r="I494" s="120">
        <v>-63.085760000000001</v>
      </c>
      <c r="J494" s="17" t="s">
        <v>303</v>
      </c>
      <c r="K494" s="17" t="s">
        <v>176</v>
      </c>
      <c r="L494" s="17" t="s">
        <v>304</v>
      </c>
      <c r="M494" s="121" t="s">
        <v>177</v>
      </c>
      <c r="N494" s="122">
        <v>60</v>
      </c>
      <c r="O494" s="123" t="s">
        <v>78</v>
      </c>
      <c r="P494" s="17" t="s">
        <v>178</v>
      </c>
      <c r="Q494" s="121" t="s">
        <v>179</v>
      </c>
      <c r="R494" s="124">
        <v>0</v>
      </c>
      <c r="S494" s="124">
        <v>0</v>
      </c>
      <c r="T494" s="124">
        <v>3</v>
      </c>
      <c r="U494" s="124">
        <v>0</v>
      </c>
      <c r="V494" s="124">
        <v>0</v>
      </c>
      <c r="W494" s="124">
        <v>3</v>
      </c>
      <c r="X494" s="124">
        <v>3</v>
      </c>
      <c r="Y494" s="125">
        <v>0</v>
      </c>
      <c r="Z494" s="17">
        <v>9</v>
      </c>
      <c r="AA494" s="142"/>
      <c r="AB494" s="127" t="s">
        <v>191</v>
      </c>
      <c r="AC494" s="227" t="s">
        <v>2127</v>
      </c>
      <c r="AD494" s="227">
        <v>3</v>
      </c>
      <c r="AE494" s="227" t="s">
        <v>181</v>
      </c>
      <c r="AF494" s="227">
        <v>1</v>
      </c>
      <c r="AG494" s="227" t="s">
        <v>206</v>
      </c>
      <c r="AH494" s="227" t="s">
        <v>2221</v>
      </c>
      <c r="AI494" s="227">
        <v>0</v>
      </c>
      <c r="AJ494" s="227" t="s">
        <v>184</v>
      </c>
      <c r="AK494" s="227">
        <v>1</v>
      </c>
      <c r="AL494" s="227" t="s">
        <v>182</v>
      </c>
      <c r="AM494" s="227" t="s">
        <v>77</v>
      </c>
      <c r="AN494" s="227">
        <v>0</v>
      </c>
      <c r="AO494" s="227" t="s">
        <v>77</v>
      </c>
      <c r="AP494" s="227">
        <v>0</v>
      </c>
      <c r="AQ494" s="227" t="s">
        <v>77</v>
      </c>
      <c r="AR494" s="227" t="s">
        <v>77</v>
      </c>
      <c r="AS494" s="227">
        <v>0</v>
      </c>
      <c r="AT494" s="227" t="s">
        <v>77</v>
      </c>
      <c r="AU494" s="227">
        <v>0</v>
      </c>
      <c r="AV494" s="227" t="s">
        <v>77</v>
      </c>
      <c r="AW494" s="227" t="s">
        <v>186</v>
      </c>
      <c r="AX494" s="227">
        <v>3</v>
      </c>
      <c r="AY494" s="227" t="s">
        <v>187</v>
      </c>
      <c r="AZ494" s="227">
        <v>1</v>
      </c>
      <c r="BA494" s="227" t="s">
        <v>182</v>
      </c>
      <c r="BB494" s="227" t="s">
        <v>930</v>
      </c>
      <c r="BC494" s="227">
        <v>3</v>
      </c>
      <c r="BD494" s="227" t="s">
        <v>229</v>
      </c>
      <c r="BE494" s="227">
        <v>0</v>
      </c>
      <c r="BF494" s="227" t="s">
        <v>182</v>
      </c>
      <c r="BG494" s="227">
        <v>0</v>
      </c>
      <c r="BH494" s="227">
        <v>0</v>
      </c>
      <c r="BI494" s="227">
        <v>0</v>
      </c>
      <c r="BJ494" s="227">
        <v>0</v>
      </c>
      <c r="BK494" s="227">
        <v>0</v>
      </c>
      <c r="BL494" s="17">
        <v>9</v>
      </c>
      <c r="BM494" s="142"/>
      <c r="BN494" s="142"/>
      <c r="BO494" s="142"/>
      <c r="BP494" s="143">
        <v>2024</v>
      </c>
      <c r="BQ494" s="126" t="s">
        <v>171</v>
      </c>
      <c r="BR494" s="138"/>
      <c r="BS494" s="138"/>
      <c r="BT494" s="221" t="s">
        <v>3630</v>
      </c>
      <c r="BU494" s="118">
        <v>3</v>
      </c>
      <c r="BV494" s="17">
        <v>0</v>
      </c>
      <c r="BW494" s="17">
        <v>0</v>
      </c>
      <c r="BX494" s="17">
        <v>0</v>
      </c>
      <c r="BY494" s="17">
        <v>1</v>
      </c>
      <c r="BZ494" s="17">
        <v>1</v>
      </c>
      <c r="CA494" s="17"/>
      <c r="CB494" s="17">
        <v>5</v>
      </c>
      <c r="CC494" s="121">
        <v>9</v>
      </c>
      <c r="CD494" s="17"/>
      <c r="CE494" s="118">
        <v>2</v>
      </c>
      <c r="CF494" s="17">
        <v>0</v>
      </c>
      <c r="CG494" s="17">
        <v>0</v>
      </c>
      <c r="CH494" s="17">
        <v>0</v>
      </c>
      <c r="CI494" s="17">
        <v>0</v>
      </c>
      <c r="CJ494" s="17">
        <v>1</v>
      </c>
      <c r="CK494" s="17">
        <v>0</v>
      </c>
      <c r="CL494" s="121">
        <v>3</v>
      </c>
      <c r="CM494" s="17" t="s">
        <v>3631</v>
      </c>
      <c r="CN494" s="17" t="s">
        <v>1107</v>
      </c>
      <c r="CO494" s="17" t="s">
        <v>2876</v>
      </c>
      <c r="CP494" s="17">
        <v>1</v>
      </c>
      <c r="CQ494" s="118">
        <v>1</v>
      </c>
      <c r="CR494" s="17">
        <v>1</v>
      </c>
      <c r="CS494" s="124" t="s">
        <v>676</v>
      </c>
      <c r="CT494" s="138" t="s">
        <v>677</v>
      </c>
      <c r="CU494" s="138"/>
      <c r="CV494" s="138"/>
      <c r="CW494" s="138"/>
      <c r="CX494" s="138"/>
      <c r="CY494" s="141"/>
      <c r="CZ494" s="140"/>
      <c r="DA494" s="138"/>
      <c r="DB494" s="138"/>
      <c r="DC494" s="141"/>
      <c r="DD494" s="142"/>
      <c r="DE494" s="138"/>
      <c r="DF494" s="137"/>
      <c r="DG494" s="17" t="s">
        <v>1110</v>
      </c>
      <c r="DH494" s="138"/>
      <c r="DI494" s="126" t="s">
        <v>3202</v>
      </c>
      <c r="DJ494" s="118">
        <v>3</v>
      </c>
      <c r="DK494" s="118" t="s">
        <v>3203</v>
      </c>
      <c r="DL494" s="141"/>
      <c r="DM494" s="17" t="s">
        <v>3632</v>
      </c>
      <c r="DN494" s="139"/>
      <c r="DO494" s="138"/>
      <c r="DP494" s="138"/>
      <c r="DQ494" s="141"/>
      <c r="DR494" s="138"/>
      <c r="DS494" s="138"/>
      <c r="DT494" s="138"/>
      <c r="DU494" s="138"/>
      <c r="DV494" s="138"/>
      <c r="DW494" s="138"/>
      <c r="DX494" s="138"/>
      <c r="DY494" s="140"/>
      <c r="DZ494" s="138"/>
      <c r="EA494" s="138"/>
      <c r="EB494" s="138"/>
      <c r="EC494" s="138"/>
      <c r="ED494" s="141"/>
      <c r="EE494" s="138"/>
      <c r="EF494" s="138"/>
      <c r="EG494" s="138"/>
      <c r="EH494" s="138"/>
      <c r="EI494" s="138"/>
      <c r="EJ494" s="138"/>
      <c r="EK494" s="140"/>
      <c r="EL494" s="127"/>
      <c r="EM494" s="118">
        <v>100</v>
      </c>
      <c r="EN494" s="17">
        <v>5</v>
      </c>
      <c r="EO494" s="141"/>
      <c r="EP494" s="17">
        <v>81</v>
      </c>
      <c r="EQ494" s="140"/>
      <c r="ER494" s="141"/>
      <c r="ES494" s="138"/>
      <c r="ET494" s="138"/>
      <c r="EU494" s="138"/>
      <c r="EV494" s="138"/>
      <c r="EW494" s="138"/>
      <c r="EX494" s="138"/>
      <c r="EY494" s="138"/>
      <c r="EZ494" s="141"/>
      <c r="FA494" s="138"/>
      <c r="FB494" s="140"/>
      <c r="FC494" s="138"/>
      <c r="FD494" s="138"/>
      <c r="FE494" s="138"/>
      <c r="FF494" s="138"/>
      <c r="FG494" s="138"/>
      <c r="FH494" s="138"/>
      <c r="FI494" s="141"/>
      <c r="FJ494" s="138"/>
      <c r="FK494" s="140"/>
      <c r="FL494" s="138"/>
      <c r="FM494" s="138"/>
      <c r="FN494" s="138"/>
      <c r="FO494" s="138"/>
      <c r="FP494" s="138"/>
      <c r="FQ494" s="138"/>
      <c r="FR494" s="138"/>
      <c r="FS494" s="138"/>
      <c r="FT494" s="138"/>
      <c r="FU494" s="138"/>
      <c r="FV494" s="138"/>
      <c r="FW494" s="138"/>
      <c r="FX494" s="138"/>
      <c r="FY494" s="138"/>
      <c r="FZ494" s="141"/>
      <c r="GA494" s="138"/>
      <c r="GB494" s="137"/>
      <c r="GC494" s="138"/>
      <c r="GD494" s="138"/>
      <c r="GE494" s="138"/>
      <c r="GF494" s="138"/>
      <c r="GG494" s="138"/>
      <c r="GH494" s="141"/>
      <c r="GI494" s="137"/>
      <c r="GJ494" s="138"/>
      <c r="GK494" s="138"/>
      <c r="GL494" s="138"/>
      <c r="GM494" s="138"/>
      <c r="GN494" s="141"/>
      <c r="GO494" s="137"/>
      <c r="GP494" s="138"/>
      <c r="GQ494" s="138"/>
      <c r="GR494" s="138"/>
      <c r="GS494" s="138"/>
      <c r="GT494" s="138"/>
      <c r="GU494" s="141"/>
      <c r="GV494" s="137"/>
      <c r="GW494" s="124"/>
      <c r="GX494" s="124"/>
      <c r="GY494" s="141"/>
      <c r="GZ494" s="140"/>
      <c r="HA494" s="141"/>
      <c r="HB494" s="138"/>
      <c r="HC494" s="140"/>
      <c r="HD494" s="138"/>
      <c r="HE494" s="138"/>
      <c r="HF494" s="138"/>
      <c r="HG494" s="138"/>
      <c r="HH494" s="138"/>
      <c r="HI494" s="138"/>
      <c r="HJ494" s="138"/>
      <c r="HK494" s="138"/>
      <c r="HL494" s="138"/>
      <c r="HM494" s="138"/>
      <c r="HN494" s="138"/>
      <c r="HO494" s="138"/>
      <c r="HP494" s="138"/>
      <c r="HQ494" s="138"/>
      <c r="HR494" s="138"/>
      <c r="HS494" s="141"/>
      <c r="HT494" s="17" t="s">
        <v>3633</v>
      </c>
      <c r="HU494" s="138"/>
      <c r="HV494" s="138"/>
      <c r="HW494" s="138"/>
      <c r="HX494" s="138"/>
      <c r="HY494" s="138"/>
      <c r="HZ494" s="138"/>
      <c r="IA494" s="138"/>
      <c r="IB494" s="138"/>
      <c r="IC494" s="138"/>
      <c r="ID494" s="138"/>
      <c r="IE494" s="138"/>
      <c r="IF494" s="138"/>
      <c r="IG494" s="138"/>
      <c r="IH494" s="138"/>
      <c r="II494" s="138"/>
      <c r="IJ494" s="138"/>
      <c r="IK494" s="138"/>
    </row>
    <row r="495" spans="1:245">
      <c r="A495" s="118">
        <v>489</v>
      </c>
      <c r="B495" s="17" t="s">
        <v>670</v>
      </c>
      <c r="C495" s="17">
        <v>0</v>
      </c>
      <c r="D495" s="139" t="s">
        <v>663</v>
      </c>
      <c r="E495" s="124" t="s">
        <v>1836</v>
      </c>
      <c r="F495" s="17" t="s">
        <v>2535</v>
      </c>
      <c r="G495" s="17" t="s">
        <v>79</v>
      </c>
      <c r="H495" s="119">
        <v>-17.883600999999999</v>
      </c>
      <c r="I495" s="120">
        <v>-63.179014000000002</v>
      </c>
      <c r="J495" s="17" t="s">
        <v>303</v>
      </c>
      <c r="K495" s="17" t="s">
        <v>176</v>
      </c>
      <c r="L495" s="17" t="s">
        <v>304</v>
      </c>
      <c r="M495" s="121" t="s">
        <v>177</v>
      </c>
      <c r="N495" s="122">
        <v>40</v>
      </c>
      <c r="O495" s="123" t="s">
        <v>78</v>
      </c>
      <c r="P495" s="17" t="s">
        <v>196</v>
      </c>
      <c r="Q495" s="121" t="s">
        <v>179</v>
      </c>
      <c r="R495" s="124">
        <v>3</v>
      </c>
      <c r="S495" s="124">
        <v>3</v>
      </c>
      <c r="T495" s="124">
        <v>0</v>
      </c>
      <c r="U495" s="124">
        <v>0</v>
      </c>
      <c r="V495" s="124">
        <v>3</v>
      </c>
      <c r="W495" s="124">
        <v>3</v>
      </c>
      <c r="X495" s="124">
        <v>3</v>
      </c>
      <c r="Y495" s="125">
        <v>0</v>
      </c>
      <c r="Z495" s="17">
        <v>15</v>
      </c>
      <c r="AA495" s="142"/>
      <c r="AB495" s="127" t="s">
        <v>237</v>
      </c>
      <c r="AC495" s="227" t="s">
        <v>192</v>
      </c>
      <c r="AD495" s="227">
        <v>3</v>
      </c>
      <c r="AE495" s="227" t="s">
        <v>181</v>
      </c>
      <c r="AF495" s="227">
        <v>1</v>
      </c>
      <c r="AG495" s="227" t="s">
        <v>236</v>
      </c>
      <c r="AH495" s="227" t="s">
        <v>194</v>
      </c>
      <c r="AI495" s="227">
        <v>3</v>
      </c>
      <c r="AJ495" s="227" t="s">
        <v>184</v>
      </c>
      <c r="AK495" s="227">
        <v>1</v>
      </c>
      <c r="AL495" s="227" t="s">
        <v>195</v>
      </c>
      <c r="AM495" s="227" t="s">
        <v>77</v>
      </c>
      <c r="AN495" s="227">
        <v>0</v>
      </c>
      <c r="AO495" s="227" t="s">
        <v>77</v>
      </c>
      <c r="AP495" s="227">
        <v>0</v>
      </c>
      <c r="AQ495" s="227" t="s">
        <v>77</v>
      </c>
      <c r="AR495" s="227" t="s">
        <v>198</v>
      </c>
      <c r="AS495" s="227">
        <v>3</v>
      </c>
      <c r="AT495" s="227" t="s">
        <v>199</v>
      </c>
      <c r="AU495" s="227">
        <v>1</v>
      </c>
      <c r="AV495" s="227" t="s">
        <v>236</v>
      </c>
      <c r="AW495" s="227" t="s">
        <v>186</v>
      </c>
      <c r="AX495" s="227">
        <v>3</v>
      </c>
      <c r="AY495" s="227" t="s">
        <v>200</v>
      </c>
      <c r="AZ495" s="227">
        <v>0</v>
      </c>
      <c r="BA495" s="227" t="s">
        <v>236</v>
      </c>
      <c r="BB495" s="227" t="s">
        <v>675</v>
      </c>
      <c r="BC495" s="227">
        <v>3</v>
      </c>
      <c r="BD495" s="227" t="s">
        <v>200</v>
      </c>
      <c r="BE495" s="227">
        <v>0</v>
      </c>
      <c r="BF495" s="227" t="s">
        <v>236</v>
      </c>
      <c r="BG495" s="227">
        <v>0</v>
      </c>
      <c r="BH495" s="227">
        <v>0</v>
      </c>
      <c r="BI495" s="227">
        <v>0</v>
      </c>
      <c r="BJ495" s="227">
        <v>0</v>
      </c>
      <c r="BK495" s="227">
        <v>0</v>
      </c>
      <c r="BL495" s="17">
        <v>15</v>
      </c>
      <c r="BM495" s="142"/>
      <c r="BN495" s="142"/>
      <c r="BO495" s="142"/>
      <c r="BP495" s="143">
        <v>2024</v>
      </c>
      <c r="BQ495" s="126" t="s">
        <v>171</v>
      </c>
      <c r="BR495" s="138"/>
      <c r="BS495" s="138"/>
      <c r="BT495" s="221" t="s">
        <v>2836</v>
      </c>
      <c r="BU495" s="118">
        <v>3</v>
      </c>
      <c r="BV495" s="17">
        <v>1</v>
      </c>
      <c r="BW495" s="17">
        <v>0</v>
      </c>
      <c r="BX495" s="17">
        <v>2</v>
      </c>
      <c r="BY495" s="17">
        <v>0</v>
      </c>
      <c r="BZ495" s="17">
        <v>0</v>
      </c>
      <c r="CA495" s="17"/>
      <c r="CB495" s="17">
        <v>6</v>
      </c>
      <c r="CC495" s="121">
        <v>15</v>
      </c>
      <c r="CD495" s="17"/>
      <c r="CE495" s="118">
        <v>0</v>
      </c>
      <c r="CF495" s="17">
        <v>0</v>
      </c>
      <c r="CG495" s="17">
        <v>0</v>
      </c>
      <c r="CH495" s="17">
        <v>0</v>
      </c>
      <c r="CI495" s="17">
        <v>0</v>
      </c>
      <c r="CJ495" s="17">
        <v>3</v>
      </c>
      <c r="CK495" s="17">
        <v>0</v>
      </c>
      <c r="CL495" s="121">
        <v>3</v>
      </c>
      <c r="CM495" s="17" t="s">
        <v>2837</v>
      </c>
      <c r="CN495" s="17" t="s">
        <v>1124</v>
      </c>
      <c r="CO495" s="17" t="s">
        <v>1125</v>
      </c>
      <c r="CP495" s="17">
        <v>12</v>
      </c>
      <c r="CQ495" s="118">
        <v>1</v>
      </c>
      <c r="CR495" s="17">
        <v>0</v>
      </c>
      <c r="CS495" s="124" t="s">
        <v>676</v>
      </c>
      <c r="CT495" s="138"/>
      <c r="CU495" s="138"/>
      <c r="CV495" s="138"/>
      <c r="CW495" s="138"/>
      <c r="CX495" s="138"/>
      <c r="CY495" s="141"/>
      <c r="CZ495" s="140"/>
      <c r="DA495" s="138"/>
      <c r="DB495" s="138"/>
      <c r="DC495" s="141"/>
      <c r="DD495" s="142"/>
      <c r="DE495" s="138"/>
      <c r="DF495" s="137"/>
      <c r="DG495" s="17" t="s">
        <v>1289</v>
      </c>
      <c r="DH495" s="138"/>
      <c r="DI495" s="126" t="s">
        <v>2627</v>
      </c>
      <c r="DJ495" s="118">
        <v>20</v>
      </c>
      <c r="DK495" s="118" t="s">
        <v>3634</v>
      </c>
      <c r="DL495" s="141"/>
      <c r="DM495" s="17" t="s">
        <v>2839</v>
      </c>
      <c r="DN495" s="139"/>
      <c r="DO495" s="138"/>
      <c r="DP495" s="138"/>
      <c r="DQ495" s="141"/>
      <c r="DR495" s="138"/>
      <c r="DS495" s="138"/>
      <c r="DT495" s="138"/>
      <c r="DU495" s="138"/>
      <c r="DV495" s="138"/>
      <c r="DW495" s="138"/>
      <c r="DX495" s="138"/>
      <c r="DY495" s="140"/>
      <c r="DZ495" s="138"/>
      <c r="EA495" s="138"/>
      <c r="EB495" s="138"/>
      <c r="EC495" s="138"/>
      <c r="ED495" s="141"/>
      <c r="EE495" s="138"/>
      <c r="EF495" s="138"/>
      <c r="EG495" s="138"/>
      <c r="EH495" s="138"/>
      <c r="EI495" s="138"/>
      <c r="EJ495" s="138"/>
      <c r="EK495" s="140"/>
      <c r="EL495" s="127"/>
      <c r="EM495" s="118">
        <v>70</v>
      </c>
      <c r="EN495" s="17">
        <v>6</v>
      </c>
      <c r="EO495" s="141"/>
      <c r="EP495" s="17">
        <v>59</v>
      </c>
      <c r="EQ495" s="140"/>
      <c r="ER495" s="141"/>
      <c r="ES495" s="138"/>
      <c r="ET495" s="138"/>
      <c r="EU495" s="138"/>
      <c r="EV495" s="138"/>
      <c r="EW495" s="138"/>
      <c r="EX495" s="138"/>
      <c r="EY495" s="138"/>
      <c r="EZ495" s="141"/>
      <c r="FA495" s="138"/>
      <c r="FB495" s="140"/>
      <c r="FC495" s="138"/>
      <c r="FD495" s="138"/>
      <c r="FE495" s="138"/>
      <c r="FF495" s="138"/>
      <c r="FG495" s="138"/>
      <c r="FH495" s="138"/>
      <c r="FI495" s="141"/>
      <c r="FJ495" s="138"/>
      <c r="FK495" s="140"/>
      <c r="FL495" s="138"/>
      <c r="FM495" s="138"/>
      <c r="FN495" s="138"/>
      <c r="FO495" s="138"/>
      <c r="FP495" s="138"/>
      <c r="FQ495" s="138"/>
      <c r="FR495" s="138"/>
      <c r="FS495" s="138"/>
      <c r="FT495" s="138"/>
      <c r="FU495" s="138"/>
      <c r="FV495" s="138"/>
      <c r="FW495" s="138"/>
      <c r="FX495" s="138"/>
      <c r="FY495" s="138"/>
      <c r="FZ495" s="141"/>
      <c r="GA495" s="138"/>
      <c r="GB495" s="137"/>
      <c r="GC495" s="138"/>
      <c r="GD495" s="138"/>
      <c r="GE495" s="138"/>
      <c r="GF495" s="138"/>
      <c r="GG495" s="138"/>
      <c r="GH495" s="141"/>
      <c r="GI495" s="137"/>
      <c r="GJ495" s="138"/>
      <c r="GK495" s="138"/>
      <c r="GL495" s="138"/>
      <c r="GM495" s="138"/>
      <c r="GN495" s="141"/>
      <c r="GO495" s="137"/>
      <c r="GP495" s="138"/>
      <c r="GQ495" s="138"/>
      <c r="GR495" s="138"/>
      <c r="GS495" s="138"/>
      <c r="GT495" s="138"/>
      <c r="GU495" s="141"/>
      <c r="GV495" s="137"/>
      <c r="GW495" s="124"/>
      <c r="GX495" s="124"/>
      <c r="GY495" s="141"/>
      <c r="GZ495" s="140"/>
      <c r="HA495" s="141"/>
      <c r="HB495" s="138"/>
      <c r="HC495" s="140"/>
      <c r="HD495" s="138"/>
      <c r="HE495" s="138"/>
      <c r="HF495" s="138"/>
      <c r="HG495" s="138"/>
      <c r="HH495" s="138"/>
      <c r="HI495" s="138"/>
      <c r="HJ495" s="138"/>
      <c r="HK495" s="138"/>
      <c r="HL495" s="138"/>
      <c r="HM495" s="138"/>
      <c r="HN495" s="138"/>
      <c r="HO495" s="138"/>
      <c r="HP495" s="138"/>
      <c r="HQ495" s="138"/>
      <c r="HR495" s="138"/>
      <c r="HS495" s="141"/>
      <c r="HT495" s="17" t="s">
        <v>3635</v>
      </c>
      <c r="HU495" s="138"/>
      <c r="HV495" s="138"/>
      <c r="HW495" s="138"/>
      <c r="HX495" s="138"/>
      <c r="HY495" s="138"/>
      <c r="HZ495" s="138"/>
      <c r="IA495" s="138"/>
      <c r="IB495" s="138"/>
      <c r="IC495" s="138"/>
      <c r="ID495" s="138"/>
      <c r="IE495" s="138"/>
      <c r="IF495" s="138"/>
      <c r="IG495" s="138"/>
      <c r="IH495" s="138"/>
      <c r="II495" s="138"/>
      <c r="IJ495" s="138"/>
      <c r="IK495" s="138"/>
    </row>
    <row r="496" spans="1:245">
      <c r="A496" s="118">
        <v>490</v>
      </c>
      <c r="B496" s="17">
        <v>0</v>
      </c>
      <c r="C496" s="17">
        <v>0</v>
      </c>
      <c r="D496" s="139" t="s">
        <v>663</v>
      </c>
      <c r="E496" s="124" t="s">
        <v>1839</v>
      </c>
      <c r="F496" s="17" t="s">
        <v>2536</v>
      </c>
      <c r="G496" s="17" t="s">
        <v>79</v>
      </c>
      <c r="H496" s="119">
        <v>-17.663820000000001</v>
      </c>
      <c r="I496" s="120">
        <v>-62.721406999999999</v>
      </c>
      <c r="J496" s="17" t="s">
        <v>310</v>
      </c>
      <c r="K496" s="17" t="s">
        <v>2161</v>
      </c>
      <c r="L496" s="17" t="s">
        <v>2162</v>
      </c>
      <c r="M496" s="121" t="s">
        <v>177</v>
      </c>
      <c r="N496" s="122">
        <v>40</v>
      </c>
      <c r="O496" s="123" t="s">
        <v>78</v>
      </c>
      <c r="P496" s="17" t="s">
        <v>202</v>
      </c>
      <c r="Q496" s="121" t="s">
        <v>179</v>
      </c>
      <c r="R496" s="124">
        <v>0</v>
      </c>
      <c r="S496" s="124">
        <v>3</v>
      </c>
      <c r="T496" s="124">
        <v>0</v>
      </c>
      <c r="U496" s="124">
        <v>0</v>
      </c>
      <c r="V496" s="124">
        <v>3</v>
      </c>
      <c r="W496" s="124">
        <v>3</v>
      </c>
      <c r="X496" s="124">
        <v>0</v>
      </c>
      <c r="Y496" s="125">
        <v>0</v>
      </c>
      <c r="Z496" s="17">
        <v>9</v>
      </c>
      <c r="AA496" s="142"/>
      <c r="AB496" s="127" t="s">
        <v>248</v>
      </c>
      <c r="AC496" s="227" t="s">
        <v>77</v>
      </c>
      <c r="AD496" s="227">
        <v>0</v>
      </c>
      <c r="AE496" s="227" t="s">
        <v>77</v>
      </c>
      <c r="AF496" s="227">
        <v>0</v>
      </c>
      <c r="AG496" s="227" t="s">
        <v>77</v>
      </c>
      <c r="AH496" s="227" t="s">
        <v>257</v>
      </c>
      <c r="AI496" s="227">
        <v>3</v>
      </c>
      <c r="AJ496" s="227" t="s">
        <v>248</v>
      </c>
      <c r="AK496" s="227">
        <v>1</v>
      </c>
      <c r="AL496" s="227" t="s">
        <v>189</v>
      </c>
      <c r="AM496" s="227" t="s">
        <v>77</v>
      </c>
      <c r="AN496" s="227">
        <v>0</v>
      </c>
      <c r="AO496" s="227" t="s">
        <v>77</v>
      </c>
      <c r="AP496" s="227">
        <v>0</v>
      </c>
      <c r="AQ496" s="227" t="s">
        <v>77</v>
      </c>
      <c r="AR496" s="227" t="s">
        <v>2537</v>
      </c>
      <c r="AS496" s="227">
        <v>3</v>
      </c>
      <c r="AT496" s="227" t="s">
        <v>249</v>
      </c>
      <c r="AU496" s="227">
        <v>0</v>
      </c>
      <c r="AV496" s="227" t="s">
        <v>189</v>
      </c>
      <c r="AW496" s="227" t="s">
        <v>221</v>
      </c>
      <c r="AX496" s="227">
        <v>3</v>
      </c>
      <c r="AY496" s="227" t="s">
        <v>249</v>
      </c>
      <c r="AZ496" s="227">
        <v>0</v>
      </c>
      <c r="BA496" s="227" t="s">
        <v>189</v>
      </c>
      <c r="BB496" s="227" t="s">
        <v>77</v>
      </c>
      <c r="BC496" s="227">
        <v>0</v>
      </c>
      <c r="BD496" s="227" t="s">
        <v>77</v>
      </c>
      <c r="BE496" s="227">
        <v>0</v>
      </c>
      <c r="BF496" s="227" t="s">
        <v>77</v>
      </c>
      <c r="BG496" s="227" t="s">
        <v>77</v>
      </c>
      <c r="BH496" s="227">
        <v>0</v>
      </c>
      <c r="BI496" s="227" t="s">
        <v>77</v>
      </c>
      <c r="BJ496" s="227">
        <v>0</v>
      </c>
      <c r="BK496" s="227" t="s">
        <v>77</v>
      </c>
      <c r="BL496" s="17">
        <v>9</v>
      </c>
      <c r="BM496" s="142"/>
      <c r="BN496" s="142"/>
      <c r="BO496" s="142"/>
      <c r="BP496" s="143">
        <v>2024</v>
      </c>
      <c r="BQ496" s="126" t="s">
        <v>172</v>
      </c>
      <c r="BR496" s="138"/>
      <c r="BS496" s="138"/>
      <c r="BT496" s="221" t="s">
        <v>3478</v>
      </c>
      <c r="BU496" s="118">
        <v>0</v>
      </c>
      <c r="BV496" s="17">
        <v>2</v>
      </c>
      <c r="BW496" s="17">
        <v>0</v>
      </c>
      <c r="BX496" s="17">
        <v>0</v>
      </c>
      <c r="BY496" s="17">
        <v>0</v>
      </c>
      <c r="BZ496" s="17">
        <v>0</v>
      </c>
      <c r="CA496" s="17"/>
      <c r="CB496" s="17">
        <v>2</v>
      </c>
      <c r="CC496" s="121">
        <v>9</v>
      </c>
      <c r="CD496" s="17"/>
      <c r="CE496" s="118">
        <v>0</v>
      </c>
      <c r="CF496" s="17">
        <v>0</v>
      </c>
      <c r="CG496" s="17">
        <v>0</v>
      </c>
      <c r="CH496" s="17">
        <v>0</v>
      </c>
      <c r="CI496" s="17">
        <v>0</v>
      </c>
      <c r="CJ496" s="17">
        <v>2</v>
      </c>
      <c r="CK496" s="17">
        <v>0</v>
      </c>
      <c r="CL496" s="121">
        <v>2</v>
      </c>
      <c r="CM496" s="17" t="s">
        <v>3479</v>
      </c>
      <c r="CN496" s="17" t="s">
        <v>1089</v>
      </c>
      <c r="CO496" s="17" t="s">
        <v>3636</v>
      </c>
      <c r="CP496" s="17">
        <v>2</v>
      </c>
      <c r="CQ496" s="118">
        <v>0</v>
      </c>
      <c r="CR496" s="17">
        <v>0</v>
      </c>
      <c r="CS496" s="124"/>
      <c r="CT496" s="138"/>
      <c r="CU496" s="138"/>
      <c r="CV496" s="138"/>
      <c r="CW496" s="138"/>
      <c r="CX496" s="138"/>
      <c r="CY496" s="141"/>
      <c r="CZ496" s="140"/>
      <c r="DA496" s="138"/>
      <c r="DB496" s="138"/>
      <c r="DC496" s="141"/>
      <c r="DD496" s="142"/>
      <c r="DE496" s="138"/>
      <c r="DF496" s="137"/>
      <c r="DG496" s="17" t="s">
        <v>1289</v>
      </c>
      <c r="DH496" s="138"/>
      <c r="DI496" s="126" t="s">
        <v>2780</v>
      </c>
      <c r="DJ496" s="118">
        <v>20</v>
      </c>
      <c r="DK496" s="118" t="s">
        <v>327</v>
      </c>
      <c r="DL496" s="141"/>
      <c r="DM496" s="17" t="s">
        <v>1182</v>
      </c>
      <c r="DN496" s="139"/>
      <c r="DO496" s="138"/>
      <c r="DP496" s="138"/>
      <c r="DQ496" s="141"/>
      <c r="DR496" s="138"/>
      <c r="DS496" s="138"/>
      <c r="DT496" s="138"/>
      <c r="DU496" s="138"/>
      <c r="DV496" s="138"/>
      <c r="DW496" s="138"/>
      <c r="DX496" s="138"/>
      <c r="DY496" s="140"/>
      <c r="DZ496" s="138"/>
      <c r="EA496" s="138"/>
      <c r="EB496" s="138"/>
      <c r="EC496" s="138"/>
      <c r="ED496" s="141"/>
      <c r="EE496" s="138"/>
      <c r="EF496" s="138"/>
      <c r="EG496" s="138"/>
      <c r="EH496" s="138"/>
      <c r="EI496" s="138"/>
      <c r="EJ496" s="138"/>
      <c r="EK496" s="140"/>
      <c r="EL496" s="127"/>
      <c r="EM496" s="118">
        <v>70</v>
      </c>
      <c r="EN496" s="17">
        <v>2</v>
      </c>
      <c r="EO496" s="141"/>
      <c r="EP496" s="17">
        <v>59</v>
      </c>
      <c r="EQ496" s="140"/>
      <c r="ER496" s="141"/>
      <c r="ES496" s="138"/>
      <c r="ET496" s="138"/>
      <c r="EU496" s="138"/>
      <c r="EV496" s="138"/>
      <c r="EW496" s="138"/>
      <c r="EX496" s="138"/>
      <c r="EY496" s="138"/>
      <c r="EZ496" s="141"/>
      <c r="FA496" s="138"/>
      <c r="FB496" s="140"/>
      <c r="FC496" s="138"/>
      <c r="FD496" s="138"/>
      <c r="FE496" s="138"/>
      <c r="FF496" s="138"/>
      <c r="FG496" s="138"/>
      <c r="FH496" s="138"/>
      <c r="FI496" s="141"/>
      <c r="FJ496" s="138"/>
      <c r="FK496" s="140"/>
      <c r="FL496" s="138"/>
      <c r="FM496" s="138"/>
      <c r="FN496" s="138"/>
      <c r="FO496" s="138"/>
      <c r="FP496" s="138"/>
      <c r="FQ496" s="138"/>
      <c r="FR496" s="138"/>
      <c r="FS496" s="138"/>
      <c r="FT496" s="138"/>
      <c r="FU496" s="138"/>
      <c r="FV496" s="138"/>
      <c r="FW496" s="138"/>
      <c r="FX496" s="138"/>
      <c r="FY496" s="138"/>
      <c r="FZ496" s="141"/>
      <c r="GA496" s="138"/>
      <c r="GB496" s="137"/>
      <c r="GC496" s="138"/>
      <c r="GD496" s="138"/>
      <c r="GE496" s="138"/>
      <c r="GF496" s="138"/>
      <c r="GG496" s="138"/>
      <c r="GH496" s="141"/>
      <c r="GI496" s="137"/>
      <c r="GJ496" s="138"/>
      <c r="GK496" s="138"/>
      <c r="GL496" s="138"/>
      <c r="GM496" s="138"/>
      <c r="GN496" s="141"/>
      <c r="GO496" s="137"/>
      <c r="GP496" s="138"/>
      <c r="GQ496" s="138"/>
      <c r="GR496" s="138"/>
      <c r="GS496" s="138"/>
      <c r="GT496" s="138"/>
      <c r="GU496" s="141"/>
      <c r="GV496" s="137"/>
      <c r="GW496" s="124"/>
      <c r="GX496" s="124"/>
      <c r="GY496" s="141"/>
      <c r="GZ496" s="140"/>
      <c r="HA496" s="141"/>
      <c r="HB496" s="138"/>
      <c r="HC496" s="140"/>
      <c r="HD496" s="138"/>
      <c r="HE496" s="138"/>
      <c r="HF496" s="138"/>
      <c r="HG496" s="138"/>
      <c r="HH496" s="138"/>
      <c r="HI496" s="138"/>
      <c r="HJ496" s="138"/>
      <c r="HK496" s="138"/>
      <c r="HL496" s="138"/>
      <c r="HM496" s="138"/>
      <c r="HN496" s="138"/>
      <c r="HO496" s="138"/>
      <c r="HP496" s="138"/>
      <c r="HQ496" s="138"/>
      <c r="HR496" s="138"/>
      <c r="HS496" s="141"/>
      <c r="HT496" s="17" t="s">
        <v>3033</v>
      </c>
      <c r="HU496" s="138"/>
      <c r="HV496" s="138"/>
      <c r="HW496" s="138"/>
      <c r="HX496" s="138"/>
      <c r="HY496" s="138"/>
      <c r="HZ496" s="138"/>
      <c r="IA496" s="138"/>
      <c r="IB496" s="138"/>
      <c r="IC496" s="138"/>
      <c r="ID496" s="138"/>
      <c r="IE496" s="138"/>
      <c r="IF496" s="138"/>
      <c r="IG496" s="138"/>
      <c r="IH496" s="138"/>
      <c r="II496" s="138"/>
      <c r="IJ496" s="138"/>
      <c r="IK496" s="138"/>
    </row>
    <row r="497" spans="1:245">
      <c r="A497" s="118">
        <v>491</v>
      </c>
      <c r="B497" s="17" t="s">
        <v>2428</v>
      </c>
      <c r="C497" s="17">
        <v>0</v>
      </c>
      <c r="D497" s="139" t="s">
        <v>663</v>
      </c>
      <c r="E497" s="124" t="s">
        <v>1765</v>
      </c>
      <c r="F497" s="17" t="s">
        <v>2538</v>
      </c>
      <c r="G497" s="17" t="s">
        <v>79</v>
      </c>
      <c r="H497" s="119">
        <v>-17.76745</v>
      </c>
      <c r="I497" s="120">
        <v>-63.240771000000002</v>
      </c>
      <c r="J497" s="17" t="s">
        <v>303</v>
      </c>
      <c r="K497" s="17" t="s">
        <v>2539</v>
      </c>
      <c r="L497" s="17" t="s">
        <v>304</v>
      </c>
      <c r="M497" s="121" t="s">
        <v>177</v>
      </c>
      <c r="N497" s="122">
        <v>60</v>
      </c>
      <c r="O497" s="123" t="s">
        <v>78</v>
      </c>
      <c r="P497" s="17" t="s">
        <v>178</v>
      </c>
      <c r="Q497" s="121" t="s">
        <v>202</v>
      </c>
      <c r="R497" s="124">
        <v>3</v>
      </c>
      <c r="S497" s="124">
        <v>3</v>
      </c>
      <c r="T497" s="124">
        <v>0</v>
      </c>
      <c r="U497" s="124">
        <v>0</v>
      </c>
      <c r="V497" s="124">
        <v>3</v>
      </c>
      <c r="W497" s="124">
        <v>3</v>
      </c>
      <c r="X497" s="124">
        <v>0</v>
      </c>
      <c r="Y497" s="125">
        <v>0</v>
      </c>
      <c r="Z497" s="17">
        <v>12</v>
      </c>
      <c r="AA497" s="142"/>
      <c r="AB497" s="127" t="s">
        <v>781</v>
      </c>
      <c r="AC497" s="227" t="s">
        <v>222</v>
      </c>
      <c r="AD497" s="227">
        <v>3</v>
      </c>
      <c r="AE497" s="227" t="s">
        <v>781</v>
      </c>
      <c r="AF497" s="227">
        <v>1</v>
      </c>
      <c r="AG497" s="227" t="s">
        <v>189</v>
      </c>
      <c r="AH497" s="227" t="s">
        <v>222</v>
      </c>
      <c r="AI497" s="227">
        <v>3</v>
      </c>
      <c r="AJ497" s="227" t="s">
        <v>782</v>
      </c>
      <c r="AK497" s="227">
        <v>0</v>
      </c>
      <c r="AL497" s="227" t="s">
        <v>189</v>
      </c>
      <c r="AM497" s="227" t="s">
        <v>77</v>
      </c>
      <c r="AN497" s="227">
        <v>0</v>
      </c>
      <c r="AO497" s="227" t="s">
        <v>77</v>
      </c>
      <c r="AP497" s="227">
        <v>0</v>
      </c>
      <c r="AQ497" s="227" t="s">
        <v>77</v>
      </c>
      <c r="AR497" s="227" t="s">
        <v>198</v>
      </c>
      <c r="AS497" s="227">
        <v>3</v>
      </c>
      <c r="AT497" s="227" t="s">
        <v>782</v>
      </c>
      <c r="AU497" s="227">
        <v>0</v>
      </c>
      <c r="AV497" s="227" t="s">
        <v>189</v>
      </c>
      <c r="AW497" s="227" t="s">
        <v>860</v>
      </c>
      <c r="AX497" s="227">
        <v>3</v>
      </c>
      <c r="AY497" s="227" t="s">
        <v>782</v>
      </c>
      <c r="AZ497" s="227">
        <v>0</v>
      </c>
      <c r="BA497" s="227" t="s">
        <v>189</v>
      </c>
      <c r="BB497" s="227" t="s">
        <v>77</v>
      </c>
      <c r="BC497" s="227">
        <v>0</v>
      </c>
      <c r="BD497" s="227" t="s">
        <v>77</v>
      </c>
      <c r="BE497" s="227">
        <v>0</v>
      </c>
      <c r="BF497" s="227" t="s">
        <v>77</v>
      </c>
      <c r="BG497" s="227">
        <v>0</v>
      </c>
      <c r="BH497" s="227">
        <v>0</v>
      </c>
      <c r="BI497" s="227">
        <v>0</v>
      </c>
      <c r="BJ497" s="227">
        <v>0</v>
      </c>
      <c r="BK497" s="227">
        <v>0</v>
      </c>
      <c r="BL497" s="17">
        <v>12</v>
      </c>
      <c r="BM497" s="142"/>
      <c r="BN497" s="142"/>
      <c r="BO497" s="142"/>
      <c r="BP497" s="143">
        <v>2024</v>
      </c>
      <c r="BQ497" s="126" t="s">
        <v>171</v>
      </c>
      <c r="BR497" s="138"/>
      <c r="BS497" s="138"/>
      <c r="BT497" s="221" t="s">
        <v>2836</v>
      </c>
      <c r="BU497" s="118">
        <v>3</v>
      </c>
      <c r="BV497" s="17">
        <v>3</v>
      </c>
      <c r="BW497" s="17">
        <v>0</v>
      </c>
      <c r="BX497" s="17">
        <v>0</v>
      </c>
      <c r="BY497" s="17">
        <v>0</v>
      </c>
      <c r="BZ497" s="17">
        <v>0</v>
      </c>
      <c r="CA497" s="17"/>
      <c r="CB497" s="17">
        <v>6</v>
      </c>
      <c r="CC497" s="121">
        <v>12</v>
      </c>
      <c r="CD497" s="17"/>
      <c r="CE497" s="118">
        <v>0</v>
      </c>
      <c r="CF497" s="17">
        <v>0</v>
      </c>
      <c r="CG497" s="17">
        <v>0</v>
      </c>
      <c r="CH497" s="17">
        <v>0</v>
      </c>
      <c r="CI497" s="17">
        <v>0</v>
      </c>
      <c r="CJ497" s="17">
        <v>3</v>
      </c>
      <c r="CK497" s="17">
        <v>0</v>
      </c>
      <c r="CL497" s="121">
        <v>3</v>
      </c>
      <c r="CM497" s="17" t="s">
        <v>2837</v>
      </c>
      <c r="CN497" s="17" t="s">
        <v>1089</v>
      </c>
      <c r="CO497" s="17" t="s">
        <v>1191</v>
      </c>
      <c r="CP497" s="17">
        <v>12</v>
      </c>
      <c r="CQ497" s="118">
        <v>0</v>
      </c>
      <c r="CR497" s="17">
        <v>0</v>
      </c>
      <c r="CS497" s="124"/>
      <c r="CT497" s="138"/>
      <c r="CU497" s="138"/>
      <c r="CV497" s="138"/>
      <c r="CW497" s="138"/>
      <c r="CX497" s="138"/>
      <c r="CY497" s="141"/>
      <c r="CZ497" s="140"/>
      <c r="DA497" s="138"/>
      <c r="DB497" s="138"/>
      <c r="DC497" s="141"/>
      <c r="DD497" s="142"/>
      <c r="DE497" s="138"/>
      <c r="DF497" s="137"/>
      <c r="DG497" s="17" t="s">
        <v>1289</v>
      </c>
      <c r="DH497" s="138"/>
      <c r="DI497" s="126" t="s">
        <v>2649</v>
      </c>
      <c r="DJ497" s="118">
        <v>2</v>
      </c>
      <c r="DK497" s="118" t="s">
        <v>1192</v>
      </c>
      <c r="DL497" s="141"/>
      <c r="DM497" s="17" t="s">
        <v>2839</v>
      </c>
      <c r="DN497" s="139"/>
      <c r="DO497" s="138"/>
      <c r="DP497" s="138"/>
      <c r="DQ497" s="141"/>
      <c r="DR497" s="138"/>
      <c r="DS497" s="138"/>
      <c r="DT497" s="138"/>
      <c r="DU497" s="138"/>
      <c r="DV497" s="138"/>
      <c r="DW497" s="138"/>
      <c r="DX497" s="138"/>
      <c r="DY497" s="140"/>
      <c r="DZ497" s="138"/>
      <c r="EA497" s="138"/>
      <c r="EB497" s="138"/>
      <c r="EC497" s="138"/>
      <c r="ED497" s="141"/>
      <c r="EE497" s="138"/>
      <c r="EF497" s="138"/>
      <c r="EG497" s="138"/>
      <c r="EH497" s="138"/>
      <c r="EI497" s="138"/>
      <c r="EJ497" s="138"/>
      <c r="EK497" s="140"/>
      <c r="EL497" s="127"/>
      <c r="EM497" s="118">
        <v>100</v>
      </c>
      <c r="EN497" s="17">
        <v>6</v>
      </c>
      <c r="EO497" s="141"/>
      <c r="EP497" s="17">
        <v>81</v>
      </c>
      <c r="EQ497" s="140"/>
      <c r="ER497" s="141"/>
      <c r="ES497" s="138"/>
      <c r="ET497" s="138"/>
      <c r="EU497" s="138"/>
      <c r="EV497" s="138"/>
      <c r="EW497" s="138"/>
      <c r="EX497" s="138"/>
      <c r="EY497" s="138"/>
      <c r="EZ497" s="141"/>
      <c r="FA497" s="138"/>
      <c r="FB497" s="140"/>
      <c r="FC497" s="138"/>
      <c r="FD497" s="138"/>
      <c r="FE497" s="138"/>
      <c r="FF497" s="138"/>
      <c r="FG497" s="138"/>
      <c r="FH497" s="138"/>
      <c r="FI497" s="141"/>
      <c r="FJ497" s="138"/>
      <c r="FK497" s="140"/>
      <c r="FL497" s="138"/>
      <c r="FM497" s="138"/>
      <c r="FN497" s="138"/>
      <c r="FO497" s="138"/>
      <c r="FP497" s="138"/>
      <c r="FQ497" s="138"/>
      <c r="FR497" s="138"/>
      <c r="FS497" s="138"/>
      <c r="FT497" s="138"/>
      <c r="FU497" s="138"/>
      <c r="FV497" s="138"/>
      <c r="FW497" s="138"/>
      <c r="FX497" s="138"/>
      <c r="FY497" s="138"/>
      <c r="FZ497" s="141"/>
      <c r="GA497" s="138"/>
      <c r="GB497" s="137"/>
      <c r="GC497" s="138"/>
      <c r="GD497" s="138"/>
      <c r="GE497" s="138"/>
      <c r="GF497" s="138"/>
      <c r="GG497" s="138"/>
      <c r="GH497" s="141"/>
      <c r="GI497" s="137"/>
      <c r="GJ497" s="138"/>
      <c r="GK497" s="138"/>
      <c r="GL497" s="138"/>
      <c r="GM497" s="138"/>
      <c r="GN497" s="141"/>
      <c r="GO497" s="137"/>
      <c r="GP497" s="138"/>
      <c r="GQ497" s="138"/>
      <c r="GR497" s="138"/>
      <c r="GS497" s="138"/>
      <c r="GT497" s="138"/>
      <c r="GU497" s="141"/>
      <c r="GV497" s="137"/>
      <c r="GW497" s="124"/>
      <c r="GX497" s="124"/>
      <c r="GY497" s="141"/>
      <c r="GZ497" s="140"/>
      <c r="HA497" s="141"/>
      <c r="HB497" s="138"/>
      <c r="HC497" s="140"/>
      <c r="HD497" s="138"/>
      <c r="HE497" s="138"/>
      <c r="HF497" s="138"/>
      <c r="HG497" s="138"/>
      <c r="HH497" s="138"/>
      <c r="HI497" s="138"/>
      <c r="HJ497" s="138"/>
      <c r="HK497" s="138"/>
      <c r="HL497" s="138"/>
      <c r="HM497" s="138"/>
      <c r="HN497" s="138"/>
      <c r="HO497" s="138"/>
      <c r="HP497" s="138"/>
      <c r="HQ497" s="138"/>
      <c r="HR497" s="138"/>
      <c r="HS497" s="141"/>
      <c r="HT497" s="17" t="s">
        <v>3637</v>
      </c>
      <c r="HU497" s="138"/>
      <c r="HV497" s="138"/>
      <c r="HW497" s="138"/>
      <c r="HX497" s="138"/>
      <c r="HY497" s="138"/>
      <c r="HZ497" s="138"/>
      <c r="IA497" s="138"/>
      <c r="IB497" s="138"/>
      <c r="IC497" s="138"/>
      <c r="ID497" s="138"/>
      <c r="IE497" s="138"/>
      <c r="IF497" s="138"/>
      <c r="IG497" s="138"/>
      <c r="IH497" s="138"/>
      <c r="II497" s="138"/>
      <c r="IJ497" s="138"/>
      <c r="IK497" s="138"/>
    </row>
    <row r="498" spans="1:245">
      <c r="A498" s="118">
        <v>492</v>
      </c>
      <c r="B498" s="17" t="s">
        <v>1054</v>
      </c>
      <c r="C498" s="17">
        <v>0</v>
      </c>
      <c r="D498" s="139" t="s">
        <v>663</v>
      </c>
      <c r="E498" s="124" t="s">
        <v>1848</v>
      </c>
      <c r="F498" s="17" t="s">
        <v>2540</v>
      </c>
      <c r="G498" s="17" t="s">
        <v>79</v>
      </c>
      <c r="H498" s="119">
        <v>-19.567753</v>
      </c>
      <c r="I498" s="120">
        <v>-65.753575999999995</v>
      </c>
      <c r="J498" s="17">
        <v>0</v>
      </c>
      <c r="K498" s="17" t="s">
        <v>179</v>
      </c>
      <c r="L498" s="17" t="s">
        <v>179</v>
      </c>
      <c r="M498" s="121" t="s">
        <v>1064</v>
      </c>
      <c r="N498" s="122">
        <v>55</v>
      </c>
      <c r="O498" s="123" t="s">
        <v>78</v>
      </c>
      <c r="P498" s="17" t="s">
        <v>202</v>
      </c>
      <c r="Q498" s="121">
        <v>0</v>
      </c>
      <c r="R498" s="124">
        <v>0</v>
      </c>
      <c r="S498" s="124">
        <v>0</v>
      </c>
      <c r="T498" s="124">
        <v>3</v>
      </c>
      <c r="U498" s="124">
        <v>0</v>
      </c>
      <c r="V498" s="124">
        <v>2</v>
      </c>
      <c r="W498" s="124">
        <v>0</v>
      </c>
      <c r="X498" s="124">
        <v>0</v>
      </c>
      <c r="Y498" s="125">
        <v>3</v>
      </c>
      <c r="Z498" s="17">
        <v>8</v>
      </c>
      <c r="AA498" s="142"/>
      <c r="AB498" s="127" t="s">
        <v>1346</v>
      </c>
      <c r="AC498" s="227" t="s">
        <v>257</v>
      </c>
      <c r="AD498" s="227">
        <v>3</v>
      </c>
      <c r="AE498" s="227" t="s">
        <v>853</v>
      </c>
      <c r="AF498" s="227">
        <v>1</v>
      </c>
      <c r="AG498" s="227" t="s">
        <v>189</v>
      </c>
      <c r="AH498" s="227" t="s">
        <v>1057</v>
      </c>
      <c r="AI498" s="227">
        <v>0</v>
      </c>
      <c r="AJ498" s="227" t="s">
        <v>854</v>
      </c>
      <c r="AK498" s="227">
        <v>2</v>
      </c>
      <c r="AL498" s="227" t="s">
        <v>189</v>
      </c>
      <c r="AM498" s="227" t="s">
        <v>77</v>
      </c>
      <c r="AN498" s="227">
        <v>0</v>
      </c>
      <c r="AO498" s="227" t="s">
        <v>77</v>
      </c>
      <c r="AP498" s="227">
        <v>2</v>
      </c>
      <c r="AQ498" s="227" t="s">
        <v>77</v>
      </c>
      <c r="AR498" s="227" t="s">
        <v>537</v>
      </c>
      <c r="AS498" s="227">
        <v>2</v>
      </c>
      <c r="AT498" s="227" t="s">
        <v>325</v>
      </c>
      <c r="AU498" s="227">
        <v>1</v>
      </c>
      <c r="AV498" s="227" t="s">
        <v>189</v>
      </c>
      <c r="AW498" s="227" t="s">
        <v>77</v>
      </c>
      <c r="AX498" s="227">
        <v>0</v>
      </c>
      <c r="AY498" s="227" t="s">
        <v>77</v>
      </c>
      <c r="AZ498" s="227">
        <v>0</v>
      </c>
      <c r="BA498" s="227" t="s">
        <v>77</v>
      </c>
      <c r="BB498" s="227" t="s">
        <v>77</v>
      </c>
      <c r="BC498" s="227">
        <v>0</v>
      </c>
      <c r="BD498" s="227" t="s">
        <v>77</v>
      </c>
      <c r="BE498" s="227">
        <v>0</v>
      </c>
      <c r="BF498" s="227" t="s">
        <v>77</v>
      </c>
      <c r="BG498" s="227" t="s">
        <v>749</v>
      </c>
      <c r="BH498" s="227">
        <v>3</v>
      </c>
      <c r="BI498" s="227" t="s">
        <v>326</v>
      </c>
      <c r="BJ498" s="227">
        <v>0</v>
      </c>
      <c r="BK498" s="227" t="s">
        <v>189</v>
      </c>
      <c r="BL498" s="17">
        <v>8</v>
      </c>
      <c r="BM498" s="142"/>
      <c r="BN498" s="142"/>
      <c r="BO498" s="142"/>
      <c r="BP498" s="143">
        <v>2024</v>
      </c>
      <c r="BQ498" s="126" t="s">
        <v>171</v>
      </c>
      <c r="BR498" s="138"/>
      <c r="BS498" s="138"/>
      <c r="BT498" s="221" t="s">
        <v>2818</v>
      </c>
      <c r="BU498" s="118">
        <v>0</v>
      </c>
      <c r="BV498" s="17">
        <v>0</v>
      </c>
      <c r="BW498" s="17">
        <v>0</v>
      </c>
      <c r="BX498" s="17">
        <v>0</v>
      </c>
      <c r="BY498" s="17">
        <v>0</v>
      </c>
      <c r="BZ498" s="17">
        <v>3</v>
      </c>
      <c r="CA498" s="17"/>
      <c r="CB498" s="17">
        <v>3</v>
      </c>
      <c r="CC498" s="121">
        <v>8</v>
      </c>
      <c r="CD498" s="17"/>
      <c r="CE498" s="118">
        <v>0</v>
      </c>
      <c r="CF498" s="17">
        <v>0</v>
      </c>
      <c r="CG498" s="17">
        <v>0</v>
      </c>
      <c r="CH498" s="17">
        <v>0</v>
      </c>
      <c r="CI498" s="17">
        <v>0</v>
      </c>
      <c r="CJ498" s="17">
        <v>0</v>
      </c>
      <c r="CK498" s="17">
        <v>0</v>
      </c>
      <c r="CL498" s="121">
        <v>0</v>
      </c>
      <c r="CM498" s="17" t="s">
        <v>1123</v>
      </c>
      <c r="CN498" s="17" t="s">
        <v>1124</v>
      </c>
      <c r="CO498" s="17" t="s">
        <v>1125</v>
      </c>
      <c r="CP498" s="17">
        <v>26</v>
      </c>
      <c r="CQ498" s="118">
        <v>0</v>
      </c>
      <c r="CR498" s="17">
        <v>2</v>
      </c>
      <c r="CS498" s="124"/>
      <c r="CT498" s="138" t="s">
        <v>677</v>
      </c>
      <c r="CU498" s="138"/>
      <c r="CV498" s="138"/>
      <c r="CW498" s="138"/>
      <c r="CX498" s="138"/>
      <c r="CY498" s="141"/>
      <c r="CZ498" s="140"/>
      <c r="DA498" s="138"/>
      <c r="DB498" s="138"/>
      <c r="DC498" s="141"/>
      <c r="DD498" s="142"/>
      <c r="DE498" s="138"/>
      <c r="DF498" s="137"/>
      <c r="DG498" s="17" t="s">
        <v>1127</v>
      </c>
      <c r="DH498" s="138"/>
      <c r="DI498" s="126" t="s">
        <v>2744</v>
      </c>
      <c r="DJ498" s="118">
        <v>6</v>
      </c>
      <c r="DK498" s="118" t="s">
        <v>3609</v>
      </c>
      <c r="DL498" s="141"/>
      <c r="DM498" s="17" t="s">
        <v>130</v>
      </c>
      <c r="DN498" s="139"/>
      <c r="DO498" s="138"/>
      <c r="DP498" s="138"/>
      <c r="DQ498" s="141"/>
      <c r="DR498" s="138"/>
      <c r="DS498" s="138"/>
      <c r="DT498" s="138"/>
      <c r="DU498" s="138"/>
      <c r="DV498" s="138"/>
      <c r="DW498" s="138"/>
      <c r="DX498" s="138"/>
      <c r="DY498" s="140"/>
      <c r="DZ498" s="138"/>
      <c r="EA498" s="138"/>
      <c r="EB498" s="138"/>
      <c r="EC498" s="138"/>
      <c r="ED498" s="141"/>
      <c r="EE498" s="138"/>
      <c r="EF498" s="138"/>
      <c r="EG498" s="138"/>
      <c r="EH498" s="138"/>
      <c r="EI498" s="138"/>
      <c r="EJ498" s="138"/>
      <c r="EK498" s="140"/>
      <c r="EL498" s="127"/>
      <c r="EM498" s="118">
        <v>100</v>
      </c>
      <c r="EN498" s="17">
        <v>3</v>
      </c>
      <c r="EO498" s="141"/>
      <c r="EP498" s="17">
        <v>76</v>
      </c>
      <c r="EQ498" s="140"/>
      <c r="ER498" s="141"/>
      <c r="ES498" s="138"/>
      <c r="ET498" s="138"/>
      <c r="EU498" s="138"/>
      <c r="EV498" s="138"/>
      <c r="EW498" s="138"/>
      <c r="EX498" s="138"/>
      <c r="EY498" s="138"/>
      <c r="EZ498" s="141"/>
      <c r="FA498" s="138"/>
      <c r="FB498" s="140"/>
      <c r="FC498" s="138"/>
      <c r="FD498" s="138"/>
      <c r="FE498" s="138"/>
      <c r="FF498" s="138"/>
      <c r="FG498" s="138"/>
      <c r="FH498" s="138"/>
      <c r="FI498" s="141"/>
      <c r="FJ498" s="138"/>
      <c r="FK498" s="140"/>
      <c r="FL498" s="138"/>
      <c r="FM498" s="138"/>
      <c r="FN498" s="138"/>
      <c r="FO498" s="138"/>
      <c r="FP498" s="138"/>
      <c r="FQ498" s="138"/>
      <c r="FR498" s="138"/>
      <c r="FS498" s="138"/>
      <c r="FT498" s="138"/>
      <c r="FU498" s="138"/>
      <c r="FV498" s="138"/>
      <c r="FW498" s="138"/>
      <c r="FX498" s="138"/>
      <c r="FY498" s="138"/>
      <c r="FZ498" s="141"/>
      <c r="GA498" s="138"/>
      <c r="GB498" s="137"/>
      <c r="GC498" s="138"/>
      <c r="GD498" s="138"/>
      <c r="GE498" s="138"/>
      <c r="GF498" s="138"/>
      <c r="GG498" s="138"/>
      <c r="GH498" s="141"/>
      <c r="GI498" s="137"/>
      <c r="GJ498" s="138"/>
      <c r="GK498" s="138"/>
      <c r="GL498" s="138"/>
      <c r="GM498" s="138"/>
      <c r="GN498" s="141"/>
      <c r="GO498" s="137"/>
      <c r="GP498" s="138"/>
      <c r="GQ498" s="138"/>
      <c r="GR498" s="138"/>
      <c r="GS498" s="138"/>
      <c r="GT498" s="138"/>
      <c r="GU498" s="141"/>
      <c r="GV498" s="137"/>
      <c r="GW498" s="124"/>
      <c r="GX498" s="124"/>
      <c r="GY498" s="141"/>
      <c r="GZ498" s="140"/>
      <c r="HA498" s="141"/>
      <c r="HB498" s="138"/>
      <c r="HC498" s="140"/>
      <c r="HD498" s="138"/>
      <c r="HE498" s="138"/>
      <c r="HF498" s="138"/>
      <c r="HG498" s="138"/>
      <c r="HH498" s="138"/>
      <c r="HI498" s="138"/>
      <c r="HJ498" s="138"/>
      <c r="HK498" s="138"/>
      <c r="HL498" s="138"/>
      <c r="HM498" s="138"/>
      <c r="HN498" s="138"/>
      <c r="HO498" s="138"/>
      <c r="HP498" s="138"/>
      <c r="HQ498" s="138"/>
      <c r="HR498" s="138"/>
      <c r="HS498" s="141"/>
      <c r="HT498" s="17" t="s">
        <v>3609</v>
      </c>
      <c r="HU498" s="138"/>
      <c r="HV498" s="138"/>
      <c r="HW498" s="138"/>
      <c r="HX498" s="138"/>
      <c r="HY498" s="138"/>
      <c r="HZ498" s="138"/>
      <c r="IA498" s="138"/>
      <c r="IB498" s="138"/>
      <c r="IC498" s="138"/>
      <c r="ID498" s="138"/>
      <c r="IE498" s="138"/>
      <c r="IF498" s="138"/>
      <c r="IG498" s="138"/>
      <c r="IH498" s="138"/>
      <c r="II498" s="138"/>
      <c r="IJ498" s="138"/>
      <c r="IK498" s="138"/>
    </row>
    <row r="499" spans="1:245">
      <c r="A499" s="118">
        <v>493</v>
      </c>
      <c r="B499" s="17" t="s">
        <v>670</v>
      </c>
      <c r="C499" s="17">
        <v>0</v>
      </c>
      <c r="D499" s="139" t="s">
        <v>663</v>
      </c>
      <c r="E499" s="124" t="s">
        <v>1715</v>
      </c>
      <c r="F499" s="17" t="s">
        <v>2541</v>
      </c>
      <c r="G499" s="17" t="s">
        <v>79</v>
      </c>
      <c r="H499" s="119">
        <v>-17.39228</v>
      </c>
      <c r="I499" s="120">
        <v>-66.159279999999995</v>
      </c>
      <c r="J499" s="17" t="s">
        <v>303</v>
      </c>
      <c r="K499" s="17" t="s">
        <v>201</v>
      </c>
      <c r="L499" s="17" t="s">
        <v>312</v>
      </c>
      <c r="M499" s="121" t="s">
        <v>201</v>
      </c>
      <c r="N499" s="122">
        <v>6</v>
      </c>
      <c r="O499" s="123" t="s">
        <v>610</v>
      </c>
      <c r="P499" s="17" t="s">
        <v>196</v>
      </c>
      <c r="Q499" s="121" t="s">
        <v>179</v>
      </c>
      <c r="R499" s="124">
        <v>0</v>
      </c>
      <c r="S499" s="124">
        <v>0</v>
      </c>
      <c r="T499" s="124">
        <v>3</v>
      </c>
      <c r="U499" s="124">
        <v>0</v>
      </c>
      <c r="V499" s="124">
        <v>3</v>
      </c>
      <c r="W499" s="124">
        <v>3</v>
      </c>
      <c r="X499" s="124">
        <v>3</v>
      </c>
      <c r="Y499" s="125">
        <v>0</v>
      </c>
      <c r="Z499" s="17">
        <v>12</v>
      </c>
      <c r="AA499" s="142"/>
      <c r="AB499" s="127" t="s">
        <v>203</v>
      </c>
      <c r="AC499" s="227" t="s">
        <v>204</v>
      </c>
      <c r="AD499" s="227">
        <v>3</v>
      </c>
      <c r="AE499" s="227" t="s">
        <v>205</v>
      </c>
      <c r="AF499" s="227">
        <v>1</v>
      </c>
      <c r="AG499" s="227" t="s">
        <v>193</v>
      </c>
      <c r="AH499" s="227" t="s">
        <v>207</v>
      </c>
      <c r="AI499" s="227">
        <v>0</v>
      </c>
      <c r="AJ499" s="227" t="s">
        <v>208</v>
      </c>
      <c r="AK499" s="227">
        <v>0</v>
      </c>
      <c r="AL499" s="227" t="s">
        <v>236</v>
      </c>
      <c r="AM499" s="227" t="s">
        <v>77</v>
      </c>
      <c r="AN499" s="227">
        <v>0</v>
      </c>
      <c r="AO499" s="227" t="s">
        <v>77</v>
      </c>
      <c r="AP499" s="227">
        <v>0</v>
      </c>
      <c r="AQ499" s="227" t="s">
        <v>77</v>
      </c>
      <c r="AR499" s="227" t="s">
        <v>198</v>
      </c>
      <c r="AS499" s="227">
        <v>3</v>
      </c>
      <c r="AT499" s="227" t="s">
        <v>210</v>
      </c>
      <c r="AU499" s="227">
        <v>1</v>
      </c>
      <c r="AV499" s="227" t="s">
        <v>236</v>
      </c>
      <c r="AW499" s="227" t="s">
        <v>186</v>
      </c>
      <c r="AX499" s="227">
        <v>3</v>
      </c>
      <c r="AY499" s="227" t="s">
        <v>230</v>
      </c>
      <c r="AZ499" s="227">
        <v>0</v>
      </c>
      <c r="BA499" s="227" t="s">
        <v>236</v>
      </c>
      <c r="BB499" s="227" t="s">
        <v>675</v>
      </c>
      <c r="BC499" s="227">
        <v>3</v>
      </c>
      <c r="BD499" s="227" t="s">
        <v>230</v>
      </c>
      <c r="BE499" s="227">
        <v>0</v>
      </c>
      <c r="BF499" s="227" t="s">
        <v>2073</v>
      </c>
      <c r="BG499" s="227">
        <v>0</v>
      </c>
      <c r="BH499" s="227">
        <v>0</v>
      </c>
      <c r="BI499" s="227">
        <v>0</v>
      </c>
      <c r="BJ499" s="227">
        <v>0</v>
      </c>
      <c r="BK499" s="227">
        <v>0</v>
      </c>
      <c r="BL499" s="17">
        <v>12</v>
      </c>
      <c r="BM499" s="142"/>
      <c r="BN499" s="142"/>
      <c r="BO499" s="142"/>
      <c r="BP499" s="143">
        <v>2024</v>
      </c>
      <c r="BQ499" s="126" t="s">
        <v>171</v>
      </c>
      <c r="BR499" s="138"/>
      <c r="BS499" s="138"/>
      <c r="BT499" s="221" t="s">
        <v>2799</v>
      </c>
      <c r="BU499" s="118">
        <v>0</v>
      </c>
      <c r="BV499" s="17">
        <v>2</v>
      </c>
      <c r="BW499" s="17">
        <v>0</v>
      </c>
      <c r="BX499" s="17">
        <v>0</v>
      </c>
      <c r="BY499" s="17">
        <v>0</v>
      </c>
      <c r="BZ499" s="17">
        <v>1</v>
      </c>
      <c r="CA499" s="17"/>
      <c r="CB499" s="17">
        <v>3</v>
      </c>
      <c r="CC499" s="121">
        <v>12</v>
      </c>
      <c r="CD499" s="17"/>
      <c r="CE499" s="118">
        <v>0</v>
      </c>
      <c r="CF499" s="17">
        <v>0</v>
      </c>
      <c r="CG499" s="17">
        <v>0</v>
      </c>
      <c r="CH499" s="17">
        <v>0</v>
      </c>
      <c r="CI499" s="17">
        <v>0</v>
      </c>
      <c r="CJ499" s="17">
        <v>2</v>
      </c>
      <c r="CK499" s="17">
        <v>0</v>
      </c>
      <c r="CL499" s="121">
        <v>2</v>
      </c>
      <c r="CM499" s="17" t="s">
        <v>1375</v>
      </c>
      <c r="CN499" s="17" t="s">
        <v>1124</v>
      </c>
      <c r="CO499" s="17" t="s">
        <v>1125</v>
      </c>
      <c r="CP499" s="17">
        <v>9</v>
      </c>
      <c r="CQ499" s="118">
        <v>1</v>
      </c>
      <c r="CR499" s="17">
        <v>1</v>
      </c>
      <c r="CS499" s="124" t="s">
        <v>676</v>
      </c>
      <c r="CT499" s="138" t="s">
        <v>677</v>
      </c>
      <c r="CU499" s="138"/>
      <c r="CV499" s="138"/>
      <c r="CW499" s="138"/>
      <c r="CX499" s="138"/>
      <c r="CY499" s="141"/>
      <c r="CZ499" s="140"/>
      <c r="DA499" s="138"/>
      <c r="DB499" s="138"/>
      <c r="DC499" s="141"/>
      <c r="DD499" s="142"/>
      <c r="DE499" s="138"/>
      <c r="DF499" s="137"/>
      <c r="DG499" s="17" t="s">
        <v>1180</v>
      </c>
      <c r="DH499" s="138"/>
      <c r="DI499" s="126" t="s">
        <v>2747</v>
      </c>
      <c r="DJ499" s="118">
        <v>7</v>
      </c>
      <c r="DK499" s="118" t="s">
        <v>1491</v>
      </c>
      <c r="DL499" s="141"/>
      <c r="DM499" s="17" t="s">
        <v>1182</v>
      </c>
      <c r="DN499" s="139"/>
      <c r="DO499" s="138"/>
      <c r="DP499" s="138"/>
      <c r="DQ499" s="141"/>
      <c r="DR499" s="138"/>
      <c r="DS499" s="138"/>
      <c r="DT499" s="138"/>
      <c r="DU499" s="138"/>
      <c r="DV499" s="138"/>
      <c r="DW499" s="138"/>
      <c r="DX499" s="138"/>
      <c r="DY499" s="140"/>
      <c r="DZ499" s="138"/>
      <c r="EA499" s="138"/>
      <c r="EB499" s="138"/>
      <c r="EC499" s="138"/>
      <c r="ED499" s="141"/>
      <c r="EE499" s="138"/>
      <c r="EF499" s="138"/>
      <c r="EG499" s="138"/>
      <c r="EH499" s="138"/>
      <c r="EI499" s="138"/>
      <c r="EJ499" s="138"/>
      <c r="EK499" s="140"/>
      <c r="EL499" s="127"/>
      <c r="EM499" s="118">
        <v>30</v>
      </c>
      <c r="EN499" s="17">
        <v>3</v>
      </c>
      <c r="EO499" s="141"/>
      <c r="EP499" s="17">
        <v>21</v>
      </c>
      <c r="EQ499" s="140"/>
      <c r="ER499" s="141"/>
      <c r="ES499" s="138"/>
      <c r="ET499" s="138"/>
      <c r="EU499" s="138"/>
      <c r="EV499" s="138"/>
      <c r="EW499" s="138"/>
      <c r="EX499" s="138"/>
      <c r="EY499" s="138"/>
      <c r="EZ499" s="141"/>
      <c r="FA499" s="138"/>
      <c r="FB499" s="140"/>
      <c r="FC499" s="138"/>
      <c r="FD499" s="138"/>
      <c r="FE499" s="138"/>
      <c r="FF499" s="138"/>
      <c r="FG499" s="138"/>
      <c r="FH499" s="138"/>
      <c r="FI499" s="141"/>
      <c r="FJ499" s="138"/>
      <c r="FK499" s="140"/>
      <c r="FL499" s="138"/>
      <c r="FM499" s="138"/>
      <c r="FN499" s="138"/>
      <c r="FO499" s="138"/>
      <c r="FP499" s="138"/>
      <c r="FQ499" s="138"/>
      <c r="FR499" s="138"/>
      <c r="FS499" s="138"/>
      <c r="FT499" s="138"/>
      <c r="FU499" s="138"/>
      <c r="FV499" s="138"/>
      <c r="FW499" s="138"/>
      <c r="FX499" s="138"/>
      <c r="FY499" s="138"/>
      <c r="FZ499" s="141"/>
      <c r="GA499" s="138"/>
      <c r="GB499" s="137"/>
      <c r="GC499" s="138"/>
      <c r="GD499" s="138"/>
      <c r="GE499" s="138"/>
      <c r="GF499" s="138"/>
      <c r="GG499" s="138"/>
      <c r="GH499" s="141"/>
      <c r="GI499" s="137"/>
      <c r="GJ499" s="138"/>
      <c r="GK499" s="138"/>
      <c r="GL499" s="138"/>
      <c r="GM499" s="138"/>
      <c r="GN499" s="141"/>
      <c r="GO499" s="137"/>
      <c r="GP499" s="138"/>
      <c r="GQ499" s="138"/>
      <c r="GR499" s="138"/>
      <c r="GS499" s="138"/>
      <c r="GT499" s="138"/>
      <c r="GU499" s="141"/>
      <c r="GV499" s="137"/>
      <c r="GW499" s="124"/>
      <c r="GX499" s="124"/>
      <c r="GY499" s="141"/>
      <c r="GZ499" s="140"/>
      <c r="HA499" s="141"/>
      <c r="HB499" s="138"/>
      <c r="HC499" s="140"/>
      <c r="HD499" s="138"/>
      <c r="HE499" s="138"/>
      <c r="HF499" s="138"/>
      <c r="HG499" s="138"/>
      <c r="HH499" s="138"/>
      <c r="HI499" s="138"/>
      <c r="HJ499" s="138"/>
      <c r="HK499" s="138"/>
      <c r="HL499" s="138"/>
      <c r="HM499" s="138"/>
      <c r="HN499" s="138"/>
      <c r="HO499" s="138"/>
      <c r="HP499" s="138"/>
      <c r="HQ499" s="138"/>
      <c r="HR499" s="138"/>
      <c r="HS499" s="141"/>
      <c r="HT499" s="17" t="s">
        <v>1492</v>
      </c>
      <c r="HU499" s="138"/>
      <c r="HV499" s="138"/>
      <c r="HW499" s="138"/>
      <c r="HX499" s="138"/>
      <c r="HY499" s="138"/>
      <c r="HZ499" s="138"/>
      <c r="IA499" s="138"/>
      <c r="IB499" s="138"/>
      <c r="IC499" s="138"/>
      <c r="ID499" s="138"/>
      <c r="IE499" s="138"/>
      <c r="IF499" s="138"/>
      <c r="IG499" s="138"/>
      <c r="IH499" s="138"/>
      <c r="II499" s="138"/>
      <c r="IJ499" s="138"/>
      <c r="IK499" s="138"/>
    </row>
    <row r="500" spans="1:245">
      <c r="A500" s="118">
        <v>494</v>
      </c>
      <c r="B500" s="17" t="s">
        <v>319</v>
      </c>
      <c r="C500" s="17">
        <v>0</v>
      </c>
      <c r="D500" s="139" t="s">
        <v>663</v>
      </c>
      <c r="E500" s="124" t="s">
        <v>1638</v>
      </c>
      <c r="F500" s="17" t="s">
        <v>2542</v>
      </c>
      <c r="G500" s="17" t="s">
        <v>79</v>
      </c>
      <c r="H500" s="119">
        <v>-17.81625</v>
      </c>
      <c r="I500" s="120">
        <v>-63.150067999999997</v>
      </c>
      <c r="J500" s="17" t="s">
        <v>303</v>
      </c>
      <c r="K500" s="17" t="s">
        <v>176</v>
      </c>
      <c r="L500" s="17" t="s">
        <v>304</v>
      </c>
      <c r="M500" s="121" t="s">
        <v>177</v>
      </c>
      <c r="N500" s="122">
        <v>25</v>
      </c>
      <c r="O500" s="123" t="s">
        <v>78</v>
      </c>
      <c r="P500" s="17" t="s">
        <v>196</v>
      </c>
      <c r="Q500" s="121" t="s">
        <v>179</v>
      </c>
      <c r="R500" s="124">
        <v>3</v>
      </c>
      <c r="S500" s="124">
        <v>3</v>
      </c>
      <c r="T500" s="124">
        <v>0</v>
      </c>
      <c r="U500" s="124">
        <v>0</v>
      </c>
      <c r="V500" s="124">
        <v>0</v>
      </c>
      <c r="W500" s="124">
        <v>3</v>
      </c>
      <c r="X500" s="124">
        <v>2</v>
      </c>
      <c r="Y500" s="125">
        <v>0</v>
      </c>
      <c r="Z500" s="17">
        <v>11</v>
      </c>
      <c r="AA500" s="142"/>
      <c r="AB500" s="127" t="s">
        <v>191</v>
      </c>
      <c r="AC500" s="227" t="s">
        <v>223</v>
      </c>
      <c r="AD500" s="227">
        <v>3</v>
      </c>
      <c r="AE500" s="227" t="s">
        <v>181</v>
      </c>
      <c r="AF500" s="227">
        <v>1</v>
      </c>
      <c r="AG500" s="227" t="s">
        <v>211</v>
      </c>
      <c r="AH500" s="227" t="s">
        <v>222</v>
      </c>
      <c r="AI500" s="227">
        <v>3</v>
      </c>
      <c r="AJ500" s="227" t="s">
        <v>184</v>
      </c>
      <c r="AK500" s="227">
        <v>1</v>
      </c>
      <c r="AL500" s="227" t="s">
        <v>211</v>
      </c>
      <c r="AM500" s="227" t="s">
        <v>77</v>
      </c>
      <c r="AN500" s="227">
        <v>0</v>
      </c>
      <c r="AO500" s="227" t="s">
        <v>77</v>
      </c>
      <c r="AP500" s="227">
        <v>0</v>
      </c>
      <c r="AQ500" s="227" t="s">
        <v>77</v>
      </c>
      <c r="AR500" s="227" t="s">
        <v>77</v>
      </c>
      <c r="AS500" s="227">
        <v>0</v>
      </c>
      <c r="AT500" s="227" t="s">
        <v>77</v>
      </c>
      <c r="AU500" s="227">
        <v>0</v>
      </c>
      <c r="AV500" s="227" t="s">
        <v>77</v>
      </c>
      <c r="AW500" s="227" t="s">
        <v>186</v>
      </c>
      <c r="AX500" s="227">
        <v>3</v>
      </c>
      <c r="AY500" s="227" t="s">
        <v>187</v>
      </c>
      <c r="AZ500" s="227">
        <v>1</v>
      </c>
      <c r="BA500" s="227" t="s">
        <v>236</v>
      </c>
      <c r="BB500" s="227" t="s">
        <v>258</v>
      </c>
      <c r="BC500" s="227">
        <v>2</v>
      </c>
      <c r="BD500" s="227" t="s">
        <v>766</v>
      </c>
      <c r="BE500" s="227">
        <v>0</v>
      </c>
      <c r="BF500" s="227" t="s">
        <v>206</v>
      </c>
      <c r="BG500" s="227">
        <v>0</v>
      </c>
      <c r="BH500" s="227">
        <v>0</v>
      </c>
      <c r="BI500" s="227">
        <v>0</v>
      </c>
      <c r="BJ500" s="227">
        <v>0</v>
      </c>
      <c r="BK500" s="227">
        <v>0</v>
      </c>
      <c r="BL500" s="17">
        <v>11</v>
      </c>
      <c r="BM500" s="142"/>
      <c r="BN500" s="142"/>
      <c r="BO500" s="142"/>
      <c r="BP500" s="143">
        <v>2024</v>
      </c>
      <c r="BQ500" s="126" t="s">
        <v>171</v>
      </c>
      <c r="BR500" s="138"/>
      <c r="BS500" s="138"/>
      <c r="BT500" s="221" t="s">
        <v>3638</v>
      </c>
      <c r="BU500" s="118">
        <v>2</v>
      </c>
      <c r="BV500" s="17">
        <v>1</v>
      </c>
      <c r="BW500" s="17">
        <v>0</v>
      </c>
      <c r="BX500" s="17">
        <v>0</v>
      </c>
      <c r="BY500" s="17">
        <v>1</v>
      </c>
      <c r="BZ500" s="17">
        <v>1</v>
      </c>
      <c r="CA500" s="17"/>
      <c r="CB500" s="17">
        <v>5</v>
      </c>
      <c r="CC500" s="121">
        <v>11</v>
      </c>
      <c r="CD500" s="17"/>
      <c r="CE500" s="118">
        <v>1</v>
      </c>
      <c r="CF500" s="17">
        <v>0</v>
      </c>
      <c r="CG500" s="17">
        <v>1</v>
      </c>
      <c r="CH500" s="17">
        <v>0</v>
      </c>
      <c r="CI500" s="17">
        <v>0</v>
      </c>
      <c r="CJ500" s="17">
        <v>0</v>
      </c>
      <c r="CK500" s="17">
        <v>0</v>
      </c>
      <c r="CL500" s="121">
        <v>2</v>
      </c>
      <c r="CM500" s="17" t="s">
        <v>3639</v>
      </c>
      <c r="CN500" s="17" t="s">
        <v>1143</v>
      </c>
      <c r="CO500" s="17" t="s">
        <v>3321</v>
      </c>
      <c r="CP500" s="17">
        <v>1</v>
      </c>
      <c r="CQ500" s="118">
        <v>1</v>
      </c>
      <c r="CR500" s="17">
        <v>1</v>
      </c>
      <c r="CS500" s="124" t="s">
        <v>676</v>
      </c>
      <c r="CT500" s="138" t="s">
        <v>677</v>
      </c>
      <c r="CU500" s="138"/>
      <c r="CV500" s="138"/>
      <c r="CW500" s="138"/>
      <c r="CX500" s="138"/>
      <c r="CY500" s="141"/>
      <c r="CZ500" s="140"/>
      <c r="DA500" s="138"/>
      <c r="DB500" s="138"/>
      <c r="DC500" s="141"/>
      <c r="DD500" s="142"/>
      <c r="DE500" s="138"/>
      <c r="DF500" s="137"/>
      <c r="DG500" s="17" t="s">
        <v>2957</v>
      </c>
      <c r="DH500" s="138"/>
      <c r="DI500" s="126" t="s">
        <v>2723</v>
      </c>
      <c r="DJ500" s="118">
        <v>8</v>
      </c>
      <c r="DK500" s="118" t="s">
        <v>3340</v>
      </c>
      <c r="DL500" s="141"/>
      <c r="DM500" s="17" t="s">
        <v>1467</v>
      </c>
      <c r="DN500" s="139"/>
      <c r="DO500" s="138"/>
      <c r="DP500" s="138"/>
      <c r="DQ500" s="141"/>
      <c r="DR500" s="138"/>
      <c r="DS500" s="138"/>
      <c r="DT500" s="138"/>
      <c r="DU500" s="138"/>
      <c r="DV500" s="138"/>
      <c r="DW500" s="138"/>
      <c r="DX500" s="138"/>
      <c r="DY500" s="140"/>
      <c r="DZ500" s="138"/>
      <c r="EA500" s="138"/>
      <c r="EB500" s="138"/>
      <c r="EC500" s="138"/>
      <c r="ED500" s="141"/>
      <c r="EE500" s="138"/>
      <c r="EF500" s="138"/>
      <c r="EG500" s="138"/>
      <c r="EH500" s="138"/>
      <c r="EI500" s="138"/>
      <c r="EJ500" s="138"/>
      <c r="EK500" s="140"/>
      <c r="EL500" s="127"/>
      <c r="EM500" s="118">
        <v>50</v>
      </c>
      <c r="EN500" s="17">
        <v>5</v>
      </c>
      <c r="EO500" s="141"/>
      <c r="EP500" s="17">
        <v>42</v>
      </c>
      <c r="EQ500" s="140"/>
      <c r="ER500" s="141"/>
      <c r="ES500" s="138"/>
      <c r="ET500" s="138"/>
      <c r="EU500" s="138"/>
      <c r="EV500" s="138"/>
      <c r="EW500" s="138"/>
      <c r="EX500" s="138"/>
      <c r="EY500" s="138"/>
      <c r="EZ500" s="141"/>
      <c r="FA500" s="138"/>
      <c r="FB500" s="140"/>
      <c r="FC500" s="138"/>
      <c r="FD500" s="138"/>
      <c r="FE500" s="138"/>
      <c r="FF500" s="138"/>
      <c r="FG500" s="138"/>
      <c r="FH500" s="138"/>
      <c r="FI500" s="141"/>
      <c r="FJ500" s="138"/>
      <c r="FK500" s="140"/>
      <c r="FL500" s="138"/>
      <c r="FM500" s="138"/>
      <c r="FN500" s="138"/>
      <c r="FO500" s="138"/>
      <c r="FP500" s="138"/>
      <c r="FQ500" s="138"/>
      <c r="FR500" s="138"/>
      <c r="FS500" s="138"/>
      <c r="FT500" s="138"/>
      <c r="FU500" s="138"/>
      <c r="FV500" s="138"/>
      <c r="FW500" s="138"/>
      <c r="FX500" s="138"/>
      <c r="FY500" s="138"/>
      <c r="FZ500" s="141"/>
      <c r="GA500" s="138"/>
      <c r="GB500" s="137"/>
      <c r="GC500" s="138"/>
      <c r="GD500" s="138"/>
      <c r="GE500" s="138"/>
      <c r="GF500" s="138"/>
      <c r="GG500" s="138"/>
      <c r="GH500" s="141"/>
      <c r="GI500" s="137"/>
      <c r="GJ500" s="138"/>
      <c r="GK500" s="138"/>
      <c r="GL500" s="138"/>
      <c r="GM500" s="138"/>
      <c r="GN500" s="141"/>
      <c r="GO500" s="137"/>
      <c r="GP500" s="138"/>
      <c r="GQ500" s="138"/>
      <c r="GR500" s="138"/>
      <c r="GS500" s="138"/>
      <c r="GT500" s="138"/>
      <c r="GU500" s="141"/>
      <c r="GV500" s="137"/>
      <c r="GW500" s="124"/>
      <c r="GX500" s="124"/>
      <c r="GY500" s="141"/>
      <c r="GZ500" s="140"/>
      <c r="HA500" s="141"/>
      <c r="HB500" s="138"/>
      <c r="HC500" s="140"/>
      <c r="HD500" s="138"/>
      <c r="HE500" s="138"/>
      <c r="HF500" s="138"/>
      <c r="HG500" s="138"/>
      <c r="HH500" s="138"/>
      <c r="HI500" s="138"/>
      <c r="HJ500" s="138"/>
      <c r="HK500" s="138"/>
      <c r="HL500" s="138"/>
      <c r="HM500" s="138"/>
      <c r="HN500" s="138"/>
      <c r="HO500" s="138"/>
      <c r="HP500" s="138"/>
      <c r="HQ500" s="138"/>
      <c r="HR500" s="138"/>
      <c r="HS500" s="141"/>
      <c r="HT500" s="17" t="s">
        <v>3640</v>
      </c>
      <c r="HU500" s="138"/>
      <c r="HV500" s="138"/>
      <c r="HW500" s="138"/>
      <c r="HX500" s="138"/>
      <c r="HY500" s="138"/>
      <c r="HZ500" s="138"/>
      <c r="IA500" s="138"/>
      <c r="IB500" s="138"/>
      <c r="IC500" s="138"/>
      <c r="ID500" s="138"/>
      <c r="IE500" s="138"/>
      <c r="IF500" s="138"/>
      <c r="IG500" s="138"/>
      <c r="IH500" s="138"/>
      <c r="II500" s="138"/>
      <c r="IJ500" s="138"/>
      <c r="IK500" s="138"/>
    </row>
    <row r="501" spans="1:245">
      <c r="A501" s="118">
        <v>495</v>
      </c>
      <c r="B501" s="17" t="s">
        <v>2311</v>
      </c>
      <c r="C501" s="17">
        <v>0</v>
      </c>
      <c r="D501" s="139" t="s">
        <v>663</v>
      </c>
      <c r="E501" s="124" t="s">
        <v>1868</v>
      </c>
      <c r="F501" s="17" t="s">
        <v>2543</v>
      </c>
      <c r="G501" s="17" t="s">
        <v>79</v>
      </c>
      <c r="H501" s="119">
        <v>-10.9988972</v>
      </c>
      <c r="I501" s="120">
        <v>-66.074100000000001</v>
      </c>
      <c r="J501" s="17" t="s">
        <v>310</v>
      </c>
      <c r="K501" s="17" t="s">
        <v>945</v>
      </c>
      <c r="L501" s="17" t="s">
        <v>831</v>
      </c>
      <c r="M501" s="121" t="s">
        <v>832</v>
      </c>
      <c r="N501" s="122">
        <v>6</v>
      </c>
      <c r="O501" s="123" t="s">
        <v>610</v>
      </c>
      <c r="P501" s="17" t="s">
        <v>196</v>
      </c>
      <c r="Q501" s="121" t="s">
        <v>179</v>
      </c>
      <c r="R501" s="124">
        <v>0</v>
      </c>
      <c r="S501" s="124">
        <v>0</v>
      </c>
      <c r="T501" s="124">
        <v>3</v>
      </c>
      <c r="U501" s="124">
        <v>0</v>
      </c>
      <c r="V501" s="124">
        <v>3</v>
      </c>
      <c r="W501" s="124">
        <v>3</v>
      </c>
      <c r="X501" s="124">
        <v>3</v>
      </c>
      <c r="Y501" s="125">
        <v>0</v>
      </c>
      <c r="Z501" s="17">
        <v>12</v>
      </c>
      <c r="AA501" s="142"/>
      <c r="AB501" s="127" t="s">
        <v>781</v>
      </c>
      <c r="AC501" s="227" t="s">
        <v>2114</v>
      </c>
      <c r="AD501" s="227">
        <v>3</v>
      </c>
      <c r="AE501" s="227" t="s">
        <v>781</v>
      </c>
      <c r="AF501" s="227">
        <v>1</v>
      </c>
      <c r="AG501" s="227" t="s">
        <v>189</v>
      </c>
      <c r="AH501" s="227" t="s">
        <v>833</v>
      </c>
      <c r="AI501" s="227">
        <v>0</v>
      </c>
      <c r="AJ501" s="227" t="s">
        <v>782</v>
      </c>
      <c r="AK501" s="227">
        <v>0</v>
      </c>
      <c r="AL501" s="227" t="s">
        <v>189</v>
      </c>
      <c r="AM501" s="227" t="s">
        <v>77</v>
      </c>
      <c r="AN501" s="227">
        <v>0</v>
      </c>
      <c r="AO501" s="227" t="s">
        <v>77</v>
      </c>
      <c r="AP501" s="227">
        <v>0</v>
      </c>
      <c r="AQ501" s="227" t="s">
        <v>77</v>
      </c>
      <c r="AR501" s="227" t="s">
        <v>2544</v>
      </c>
      <c r="AS501" s="227">
        <v>3</v>
      </c>
      <c r="AT501" s="227" t="s">
        <v>782</v>
      </c>
      <c r="AU501" s="227">
        <v>0</v>
      </c>
      <c r="AV501" s="227" t="s">
        <v>2545</v>
      </c>
      <c r="AW501" s="227" t="s">
        <v>218</v>
      </c>
      <c r="AX501" s="227">
        <v>3</v>
      </c>
      <c r="AY501" s="227" t="s">
        <v>782</v>
      </c>
      <c r="AZ501" s="227">
        <v>0</v>
      </c>
      <c r="BA501" s="227" t="s">
        <v>189</v>
      </c>
      <c r="BB501" s="227" t="s">
        <v>930</v>
      </c>
      <c r="BC501" s="227">
        <v>3</v>
      </c>
      <c r="BD501" s="227" t="s">
        <v>782</v>
      </c>
      <c r="BE501" s="227">
        <v>0</v>
      </c>
      <c r="BF501" s="227" t="s">
        <v>189</v>
      </c>
      <c r="BG501" s="227">
        <v>0</v>
      </c>
      <c r="BH501" s="227">
        <v>0</v>
      </c>
      <c r="BI501" s="227">
        <v>0</v>
      </c>
      <c r="BJ501" s="227">
        <v>0</v>
      </c>
      <c r="BK501" s="227">
        <v>0</v>
      </c>
      <c r="BL501" s="17">
        <v>12</v>
      </c>
      <c r="BM501" s="142"/>
      <c r="BN501" s="142"/>
      <c r="BO501" s="142"/>
      <c r="BP501" s="143">
        <v>2024</v>
      </c>
      <c r="BQ501" s="126" t="s">
        <v>171</v>
      </c>
      <c r="BR501" s="138"/>
      <c r="BS501" s="138"/>
      <c r="BT501" s="221" t="s">
        <v>3641</v>
      </c>
      <c r="BU501" s="118">
        <v>2</v>
      </c>
      <c r="BV501" s="17">
        <v>0</v>
      </c>
      <c r="BW501" s="17">
        <v>2</v>
      </c>
      <c r="BX501" s="17">
        <v>0</v>
      </c>
      <c r="BY501" s="17">
        <v>0</v>
      </c>
      <c r="BZ501" s="17">
        <v>0</v>
      </c>
      <c r="CA501" s="17"/>
      <c r="CB501" s="17">
        <v>4</v>
      </c>
      <c r="CC501" s="121">
        <v>12</v>
      </c>
      <c r="CD501" s="17"/>
      <c r="CE501" s="118">
        <v>0</v>
      </c>
      <c r="CF501" s="17">
        <v>0</v>
      </c>
      <c r="CG501" s="17">
        <v>2</v>
      </c>
      <c r="CH501" s="17">
        <v>0</v>
      </c>
      <c r="CI501" s="17">
        <v>0</v>
      </c>
      <c r="CJ501" s="17">
        <v>0</v>
      </c>
      <c r="CK501" s="17">
        <v>0</v>
      </c>
      <c r="CL501" s="121">
        <v>2</v>
      </c>
      <c r="CM501" s="17" t="s">
        <v>3642</v>
      </c>
      <c r="CN501" s="17" t="s">
        <v>1124</v>
      </c>
      <c r="CO501" s="17" t="s">
        <v>1448</v>
      </c>
      <c r="CP501" s="17">
        <v>1</v>
      </c>
      <c r="CQ501" s="118">
        <v>0</v>
      </c>
      <c r="CR501" s="17">
        <v>0</v>
      </c>
      <c r="CS501" s="124"/>
      <c r="CT501" s="138"/>
      <c r="CU501" s="138"/>
      <c r="CV501" s="138"/>
      <c r="CW501" s="138"/>
      <c r="CX501" s="138"/>
      <c r="CY501" s="141"/>
      <c r="CZ501" s="140"/>
      <c r="DA501" s="138"/>
      <c r="DB501" s="138"/>
      <c r="DC501" s="141"/>
      <c r="DD501" s="142"/>
      <c r="DE501" s="138"/>
      <c r="DF501" s="137"/>
      <c r="DG501" s="17" t="s">
        <v>1324</v>
      </c>
      <c r="DH501" s="138"/>
      <c r="DI501" s="126" t="s">
        <v>2636</v>
      </c>
      <c r="DJ501" s="118">
        <v>6</v>
      </c>
      <c r="DK501" s="118" t="s">
        <v>3643</v>
      </c>
      <c r="DL501" s="141"/>
      <c r="DM501" s="17" t="s">
        <v>1139</v>
      </c>
      <c r="DN501" s="139"/>
      <c r="DO501" s="138"/>
      <c r="DP501" s="138"/>
      <c r="DQ501" s="141"/>
      <c r="DR501" s="138"/>
      <c r="DS501" s="138"/>
      <c r="DT501" s="138"/>
      <c r="DU501" s="138"/>
      <c r="DV501" s="138"/>
      <c r="DW501" s="138"/>
      <c r="DX501" s="138"/>
      <c r="DY501" s="140"/>
      <c r="DZ501" s="138"/>
      <c r="EA501" s="138"/>
      <c r="EB501" s="138"/>
      <c r="EC501" s="138"/>
      <c r="ED501" s="141"/>
      <c r="EE501" s="138"/>
      <c r="EF501" s="138"/>
      <c r="EG501" s="138"/>
      <c r="EH501" s="138"/>
      <c r="EI501" s="138"/>
      <c r="EJ501" s="138"/>
      <c r="EK501" s="140"/>
      <c r="EL501" s="127"/>
      <c r="EM501" s="118">
        <v>30</v>
      </c>
      <c r="EN501" s="17">
        <v>4</v>
      </c>
      <c r="EO501" s="141"/>
      <c r="EP501" s="17">
        <v>21</v>
      </c>
      <c r="EQ501" s="140"/>
      <c r="ER501" s="141"/>
      <c r="ES501" s="138"/>
      <c r="ET501" s="138"/>
      <c r="EU501" s="138"/>
      <c r="EV501" s="138"/>
      <c r="EW501" s="138"/>
      <c r="EX501" s="138"/>
      <c r="EY501" s="138"/>
      <c r="EZ501" s="141"/>
      <c r="FA501" s="138"/>
      <c r="FB501" s="140"/>
      <c r="FC501" s="138"/>
      <c r="FD501" s="138"/>
      <c r="FE501" s="138"/>
      <c r="FF501" s="138"/>
      <c r="FG501" s="138"/>
      <c r="FH501" s="138"/>
      <c r="FI501" s="141"/>
      <c r="FJ501" s="138"/>
      <c r="FK501" s="140"/>
      <c r="FL501" s="138"/>
      <c r="FM501" s="138"/>
      <c r="FN501" s="138"/>
      <c r="FO501" s="138"/>
      <c r="FP501" s="138"/>
      <c r="FQ501" s="138"/>
      <c r="FR501" s="138"/>
      <c r="FS501" s="138"/>
      <c r="FT501" s="138"/>
      <c r="FU501" s="138"/>
      <c r="FV501" s="138"/>
      <c r="FW501" s="138"/>
      <c r="FX501" s="138"/>
      <c r="FY501" s="138"/>
      <c r="FZ501" s="141"/>
      <c r="GA501" s="138"/>
      <c r="GB501" s="137"/>
      <c r="GC501" s="138"/>
      <c r="GD501" s="138"/>
      <c r="GE501" s="138"/>
      <c r="GF501" s="138"/>
      <c r="GG501" s="138"/>
      <c r="GH501" s="141"/>
      <c r="GI501" s="137"/>
      <c r="GJ501" s="138"/>
      <c r="GK501" s="138"/>
      <c r="GL501" s="138"/>
      <c r="GM501" s="138"/>
      <c r="GN501" s="141"/>
      <c r="GO501" s="137"/>
      <c r="GP501" s="138"/>
      <c r="GQ501" s="138"/>
      <c r="GR501" s="138"/>
      <c r="GS501" s="138"/>
      <c r="GT501" s="138"/>
      <c r="GU501" s="141"/>
      <c r="GV501" s="137"/>
      <c r="GW501" s="124"/>
      <c r="GX501" s="124"/>
      <c r="GY501" s="141"/>
      <c r="GZ501" s="140"/>
      <c r="HA501" s="141"/>
      <c r="HB501" s="138"/>
      <c r="HC501" s="140"/>
      <c r="HD501" s="138"/>
      <c r="HE501" s="138"/>
      <c r="HF501" s="138"/>
      <c r="HG501" s="138"/>
      <c r="HH501" s="138"/>
      <c r="HI501" s="138"/>
      <c r="HJ501" s="138"/>
      <c r="HK501" s="138"/>
      <c r="HL501" s="138"/>
      <c r="HM501" s="138"/>
      <c r="HN501" s="138"/>
      <c r="HO501" s="138"/>
      <c r="HP501" s="138"/>
      <c r="HQ501" s="138"/>
      <c r="HR501" s="138"/>
      <c r="HS501" s="141"/>
      <c r="HT501" s="17" t="s">
        <v>3644</v>
      </c>
      <c r="HU501" s="138"/>
      <c r="HV501" s="138"/>
      <c r="HW501" s="138"/>
      <c r="HX501" s="138"/>
      <c r="HY501" s="138"/>
      <c r="HZ501" s="138"/>
      <c r="IA501" s="138"/>
      <c r="IB501" s="138"/>
      <c r="IC501" s="138"/>
      <c r="ID501" s="138"/>
      <c r="IE501" s="138"/>
      <c r="IF501" s="138"/>
      <c r="IG501" s="138"/>
      <c r="IH501" s="138"/>
      <c r="II501" s="138"/>
      <c r="IJ501" s="138"/>
      <c r="IK501" s="138"/>
    </row>
    <row r="502" spans="1:245">
      <c r="A502" s="118">
        <v>496</v>
      </c>
      <c r="B502" s="17" t="s">
        <v>2248</v>
      </c>
      <c r="C502" s="17">
        <v>0</v>
      </c>
      <c r="D502" s="139" t="s">
        <v>663</v>
      </c>
      <c r="E502" s="124" t="s">
        <v>1730</v>
      </c>
      <c r="F502" s="17" t="s">
        <v>2546</v>
      </c>
      <c r="G502" s="17" t="s">
        <v>79</v>
      </c>
      <c r="H502" s="119">
        <v>-17.820018999999998</v>
      </c>
      <c r="I502" s="120">
        <v>-63.143552999999997</v>
      </c>
      <c r="J502" s="17" t="s">
        <v>303</v>
      </c>
      <c r="K502" s="17" t="s">
        <v>176</v>
      </c>
      <c r="L502" s="17" t="s">
        <v>304</v>
      </c>
      <c r="M502" s="121" t="s">
        <v>177</v>
      </c>
      <c r="N502" s="122">
        <v>25</v>
      </c>
      <c r="O502" s="123" t="s">
        <v>78</v>
      </c>
      <c r="P502" s="17" t="s">
        <v>178</v>
      </c>
      <c r="Q502" s="121" t="s">
        <v>179</v>
      </c>
      <c r="R502" s="124">
        <v>3</v>
      </c>
      <c r="S502" s="124">
        <v>3</v>
      </c>
      <c r="T502" s="124">
        <v>0</v>
      </c>
      <c r="U502" s="124">
        <v>0</v>
      </c>
      <c r="V502" s="124">
        <v>1</v>
      </c>
      <c r="W502" s="124">
        <v>2</v>
      </c>
      <c r="X502" s="124">
        <v>2</v>
      </c>
      <c r="Y502" s="125">
        <v>0</v>
      </c>
      <c r="Z502" s="17">
        <v>11</v>
      </c>
      <c r="AA502" s="142"/>
      <c r="AB502" s="127" t="s">
        <v>1440</v>
      </c>
      <c r="AC502" s="227" t="s">
        <v>216</v>
      </c>
      <c r="AD502" s="227">
        <v>3</v>
      </c>
      <c r="AE502" s="227" t="s">
        <v>181</v>
      </c>
      <c r="AF502" s="227">
        <v>1</v>
      </c>
      <c r="AG502" s="227" t="s">
        <v>178</v>
      </c>
      <c r="AH502" s="227" t="s">
        <v>217</v>
      </c>
      <c r="AI502" s="227">
        <v>3</v>
      </c>
      <c r="AJ502" s="227" t="s">
        <v>929</v>
      </c>
      <c r="AK502" s="227">
        <v>1</v>
      </c>
      <c r="AL502" s="227" t="s">
        <v>214</v>
      </c>
      <c r="AM502" s="227" t="s">
        <v>77</v>
      </c>
      <c r="AN502" s="227">
        <v>0</v>
      </c>
      <c r="AO502" s="227" t="s">
        <v>77</v>
      </c>
      <c r="AP502" s="227">
        <v>0</v>
      </c>
      <c r="AQ502" s="227" t="s">
        <v>77</v>
      </c>
      <c r="AR502" s="227" t="s">
        <v>2510</v>
      </c>
      <c r="AS502" s="227">
        <v>1</v>
      </c>
      <c r="AT502" s="227" t="s">
        <v>326</v>
      </c>
      <c r="AU502" s="227">
        <v>0</v>
      </c>
      <c r="AV502" s="227" t="s">
        <v>189</v>
      </c>
      <c r="AW502" s="227" t="s">
        <v>825</v>
      </c>
      <c r="AX502" s="227">
        <v>2</v>
      </c>
      <c r="AY502" s="227" t="s">
        <v>325</v>
      </c>
      <c r="AZ502" s="227">
        <v>1</v>
      </c>
      <c r="BA502" s="227" t="s">
        <v>189</v>
      </c>
      <c r="BB502" s="227" t="s">
        <v>258</v>
      </c>
      <c r="BC502" s="227">
        <v>2</v>
      </c>
      <c r="BD502" s="227" t="s">
        <v>326</v>
      </c>
      <c r="BE502" s="227">
        <v>0</v>
      </c>
      <c r="BF502" s="227" t="s">
        <v>189</v>
      </c>
      <c r="BG502" s="227">
        <v>0</v>
      </c>
      <c r="BH502" s="227">
        <v>0</v>
      </c>
      <c r="BI502" s="227">
        <v>0</v>
      </c>
      <c r="BJ502" s="227">
        <v>0</v>
      </c>
      <c r="BK502" s="227">
        <v>0</v>
      </c>
      <c r="BL502" s="17">
        <v>11</v>
      </c>
      <c r="BM502" s="142"/>
      <c r="BN502" s="142"/>
      <c r="BO502" s="142"/>
      <c r="BP502" s="143">
        <v>2024</v>
      </c>
      <c r="BQ502" s="126" t="s">
        <v>171</v>
      </c>
      <c r="BR502" s="138"/>
      <c r="BS502" s="138"/>
      <c r="BT502" s="221" t="s">
        <v>3645</v>
      </c>
      <c r="BU502" s="118">
        <v>2</v>
      </c>
      <c r="BV502" s="17">
        <v>0</v>
      </c>
      <c r="BW502" s="17">
        <v>0</v>
      </c>
      <c r="BX502" s="17">
        <v>0</v>
      </c>
      <c r="BY502" s="17">
        <v>0</v>
      </c>
      <c r="BZ502" s="17">
        <v>1</v>
      </c>
      <c r="CA502" s="17"/>
      <c r="CB502" s="17">
        <v>3</v>
      </c>
      <c r="CC502" s="121">
        <v>11</v>
      </c>
      <c r="CD502" s="17"/>
      <c r="CE502" s="118">
        <v>0</v>
      </c>
      <c r="CF502" s="17">
        <v>0</v>
      </c>
      <c r="CG502" s="17">
        <v>0</v>
      </c>
      <c r="CH502" s="17">
        <v>0</v>
      </c>
      <c r="CI502" s="17">
        <v>0</v>
      </c>
      <c r="CJ502" s="17">
        <v>0</v>
      </c>
      <c r="CK502" s="17">
        <v>0</v>
      </c>
      <c r="CL502" s="121">
        <v>0</v>
      </c>
      <c r="CM502" s="17" t="s">
        <v>3646</v>
      </c>
      <c r="CN502" s="17" t="s">
        <v>3647</v>
      </c>
      <c r="CO502" s="17" t="s">
        <v>1486</v>
      </c>
      <c r="CP502" s="17">
        <v>1</v>
      </c>
      <c r="CQ502" s="118">
        <v>0</v>
      </c>
      <c r="CR502" s="17">
        <v>1</v>
      </c>
      <c r="CS502" s="124"/>
      <c r="CT502" s="138" t="s">
        <v>677</v>
      </c>
      <c r="CU502" s="138"/>
      <c r="CV502" s="138"/>
      <c r="CW502" s="138"/>
      <c r="CX502" s="138"/>
      <c r="CY502" s="141"/>
      <c r="CZ502" s="140"/>
      <c r="DA502" s="138"/>
      <c r="DB502" s="138"/>
      <c r="DC502" s="141"/>
      <c r="DD502" s="142"/>
      <c r="DE502" s="138"/>
      <c r="DF502" s="137"/>
      <c r="DG502" s="17" t="s">
        <v>1127</v>
      </c>
      <c r="DH502" s="138"/>
      <c r="DI502" s="126" t="s">
        <v>3648</v>
      </c>
      <c r="DJ502" s="118">
        <v>1</v>
      </c>
      <c r="DK502" s="118" t="s">
        <v>3649</v>
      </c>
      <c r="DL502" s="141"/>
      <c r="DM502" s="17" t="s">
        <v>130</v>
      </c>
      <c r="DN502" s="139"/>
      <c r="DO502" s="138"/>
      <c r="DP502" s="138"/>
      <c r="DQ502" s="141"/>
      <c r="DR502" s="138"/>
      <c r="DS502" s="138"/>
      <c r="DT502" s="138"/>
      <c r="DU502" s="138"/>
      <c r="DV502" s="138"/>
      <c r="DW502" s="138"/>
      <c r="DX502" s="138"/>
      <c r="DY502" s="140"/>
      <c r="DZ502" s="138"/>
      <c r="EA502" s="138"/>
      <c r="EB502" s="138"/>
      <c r="EC502" s="138"/>
      <c r="ED502" s="141"/>
      <c r="EE502" s="138"/>
      <c r="EF502" s="138"/>
      <c r="EG502" s="138"/>
      <c r="EH502" s="138"/>
      <c r="EI502" s="138"/>
      <c r="EJ502" s="138"/>
      <c r="EK502" s="140"/>
      <c r="EL502" s="127"/>
      <c r="EM502" s="118">
        <v>50</v>
      </c>
      <c r="EN502" s="17">
        <v>3</v>
      </c>
      <c r="EO502" s="141"/>
      <c r="EP502" s="17">
        <v>42</v>
      </c>
      <c r="EQ502" s="140"/>
      <c r="ER502" s="141"/>
      <c r="ES502" s="138"/>
      <c r="ET502" s="138"/>
      <c r="EU502" s="138"/>
      <c r="EV502" s="138"/>
      <c r="EW502" s="138"/>
      <c r="EX502" s="138"/>
      <c r="EY502" s="138"/>
      <c r="EZ502" s="141"/>
      <c r="FA502" s="138"/>
      <c r="FB502" s="140"/>
      <c r="FC502" s="138"/>
      <c r="FD502" s="138"/>
      <c r="FE502" s="138"/>
      <c r="FF502" s="138"/>
      <c r="FG502" s="138"/>
      <c r="FH502" s="138"/>
      <c r="FI502" s="141"/>
      <c r="FJ502" s="138"/>
      <c r="FK502" s="140"/>
      <c r="FL502" s="138"/>
      <c r="FM502" s="138"/>
      <c r="FN502" s="138"/>
      <c r="FO502" s="138"/>
      <c r="FP502" s="138"/>
      <c r="FQ502" s="138"/>
      <c r="FR502" s="138"/>
      <c r="FS502" s="138"/>
      <c r="FT502" s="138"/>
      <c r="FU502" s="138"/>
      <c r="FV502" s="138"/>
      <c r="FW502" s="138"/>
      <c r="FX502" s="138"/>
      <c r="FY502" s="138"/>
      <c r="FZ502" s="141"/>
      <c r="GA502" s="138"/>
      <c r="GB502" s="137"/>
      <c r="GC502" s="138"/>
      <c r="GD502" s="138"/>
      <c r="GE502" s="138"/>
      <c r="GF502" s="138"/>
      <c r="GG502" s="138"/>
      <c r="GH502" s="141"/>
      <c r="GI502" s="137"/>
      <c r="GJ502" s="138"/>
      <c r="GK502" s="138"/>
      <c r="GL502" s="138"/>
      <c r="GM502" s="138"/>
      <c r="GN502" s="141"/>
      <c r="GO502" s="137"/>
      <c r="GP502" s="138"/>
      <c r="GQ502" s="138"/>
      <c r="GR502" s="138"/>
      <c r="GS502" s="138"/>
      <c r="GT502" s="138"/>
      <c r="GU502" s="141"/>
      <c r="GV502" s="137"/>
      <c r="GW502" s="124"/>
      <c r="GX502" s="124"/>
      <c r="GY502" s="141"/>
      <c r="GZ502" s="140"/>
      <c r="HA502" s="141"/>
      <c r="HB502" s="138"/>
      <c r="HC502" s="140"/>
      <c r="HD502" s="138"/>
      <c r="HE502" s="138"/>
      <c r="HF502" s="138"/>
      <c r="HG502" s="138"/>
      <c r="HH502" s="138"/>
      <c r="HI502" s="138"/>
      <c r="HJ502" s="138"/>
      <c r="HK502" s="138"/>
      <c r="HL502" s="138"/>
      <c r="HM502" s="138"/>
      <c r="HN502" s="138"/>
      <c r="HO502" s="138"/>
      <c r="HP502" s="138"/>
      <c r="HQ502" s="138"/>
      <c r="HR502" s="138"/>
      <c r="HS502" s="141"/>
      <c r="HT502" s="17" t="s">
        <v>3649</v>
      </c>
      <c r="HU502" s="138"/>
      <c r="HV502" s="138"/>
      <c r="HW502" s="138"/>
      <c r="HX502" s="138"/>
      <c r="HY502" s="138"/>
      <c r="HZ502" s="138"/>
      <c r="IA502" s="138"/>
      <c r="IB502" s="138"/>
      <c r="IC502" s="138"/>
      <c r="ID502" s="138"/>
      <c r="IE502" s="138"/>
      <c r="IF502" s="138"/>
      <c r="IG502" s="138"/>
      <c r="IH502" s="138"/>
      <c r="II502" s="138"/>
      <c r="IJ502" s="138"/>
      <c r="IK502" s="138"/>
    </row>
    <row r="503" spans="1:245">
      <c r="A503" s="118">
        <v>497</v>
      </c>
      <c r="B503" s="17" t="s">
        <v>555</v>
      </c>
      <c r="C503" s="17">
        <v>0</v>
      </c>
      <c r="D503" s="139" t="s">
        <v>663</v>
      </c>
      <c r="E503" s="124" t="s">
        <v>1658</v>
      </c>
      <c r="F503" s="17" t="s">
        <v>2547</v>
      </c>
      <c r="G503" s="17" t="s">
        <v>79</v>
      </c>
      <c r="H503" s="119">
        <v>-17.798390000000001</v>
      </c>
      <c r="I503" s="120">
        <v>-63.134540000000001</v>
      </c>
      <c r="J503" s="17" t="s">
        <v>303</v>
      </c>
      <c r="K503" s="17" t="s">
        <v>176</v>
      </c>
      <c r="L503" s="17" t="s">
        <v>304</v>
      </c>
      <c r="M503" s="121" t="s">
        <v>177</v>
      </c>
      <c r="N503" s="122">
        <v>8</v>
      </c>
      <c r="O503" s="123" t="s">
        <v>610</v>
      </c>
      <c r="P503" s="17" t="s">
        <v>178</v>
      </c>
      <c r="Q503" s="121" t="s">
        <v>179</v>
      </c>
      <c r="R503" s="124">
        <v>3</v>
      </c>
      <c r="S503" s="124">
        <v>3</v>
      </c>
      <c r="T503" s="124">
        <v>0</v>
      </c>
      <c r="U503" s="124">
        <v>0</v>
      </c>
      <c r="V503" s="124">
        <v>0</v>
      </c>
      <c r="W503" s="124">
        <v>3</v>
      </c>
      <c r="X503" s="124">
        <v>2</v>
      </c>
      <c r="Y503" s="125">
        <v>0</v>
      </c>
      <c r="Z503" s="17">
        <v>11</v>
      </c>
      <c r="AA503" s="142"/>
      <c r="AB503" s="127" t="s">
        <v>333</v>
      </c>
      <c r="AC503" s="227" t="s">
        <v>194</v>
      </c>
      <c r="AD503" s="227">
        <v>3</v>
      </c>
      <c r="AE503" s="227" t="s">
        <v>181</v>
      </c>
      <c r="AF503" s="227">
        <v>1</v>
      </c>
      <c r="AG503" s="227" t="s">
        <v>236</v>
      </c>
      <c r="AH503" s="227" t="s">
        <v>194</v>
      </c>
      <c r="AI503" s="227">
        <v>3</v>
      </c>
      <c r="AJ503" s="227" t="s">
        <v>184</v>
      </c>
      <c r="AK503" s="227">
        <v>1</v>
      </c>
      <c r="AL503" s="227" t="s">
        <v>195</v>
      </c>
      <c r="AM503" s="227" t="s">
        <v>77</v>
      </c>
      <c r="AN503" s="227">
        <v>0</v>
      </c>
      <c r="AO503" s="227" t="s">
        <v>77</v>
      </c>
      <c r="AP503" s="227">
        <v>0</v>
      </c>
      <c r="AQ503" s="227" t="s">
        <v>77</v>
      </c>
      <c r="AR503" s="227" t="s">
        <v>77</v>
      </c>
      <c r="AS503" s="227">
        <v>0</v>
      </c>
      <c r="AT503" s="227" t="s">
        <v>77</v>
      </c>
      <c r="AU503" s="227">
        <v>0</v>
      </c>
      <c r="AV503" s="227" t="s">
        <v>77</v>
      </c>
      <c r="AW503" s="227" t="s">
        <v>186</v>
      </c>
      <c r="AX503" s="227">
        <v>3</v>
      </c>
      <c r="AY503" s="227" t="s">
        <v>325</v>
      </c>
      <c r="AZ503" s="227">
        <v>1</v>
      </c>
      <c r="BA503" s="227" t="s">
        <v>189</v>
      </c>
      <c r="BB503" s="227" t="s">
        <v>258</v>
      </c>
      <c r="BC503" s="227">
        <v>2</v>
      </c>
      <c r="BD503" s="227" t="s">
        <v>326</v>
      </c>
      <c r="BE503" s="227">
        <v>0</v>
      </c>
      <c r="BF503" s="227" t="s">
        <v>189</v>
      </c>
      <c r="BG503" s="227">
        <v>0</v>
      </c>
      <c r="BH503" s="227">
        <v>0</v>
      </c>
      <c r="BI503" s="227">
        <v>0</v>
      </c>
      <c r="BJ503" s="227">
        <v>0</v>
      </c>
      <c r="BK503" s="227">
        <v>0</v>
      </c>
      <c r="BL503" s="17">
        <v>11</v>
      </c>
      <c r="BM503" s="142"/>
      <c r="BN503" s="142"/>
      <c r="BO503" s="142"/>
      <c r="BP503" s="143">
        <v>2024</v>
      </c>
      <c r="BQ503" s="126" t="s">
        <v>171</v>
      </c>
      <c r="BR503" s="138"/>
      <c r="BS503" s="138"/>
      <c r="BT503" s="221" t="s">
        <v>3650</v>
      </c>
      <c r="BU503" s="118">
        <v>3</v>
      </c>
      <c r="BV503" s="17">
        <v>1</v>
      </c>
      <c r="BW503" s="17">
        <v>0</v>
      </c>
      <c r="BX503" s="17">
        <v>0</v>
      </c>
      <c r="BY503" s="17">
        <v>1</v>
      </c>
      <c r="BZ503" s="17">
        <v>1</v>
      </c>
      <c r="CA503" s="17"/>
      <c r="CB503" s="17">
        <v>6</v>
      </c>
      <c r="CC503" s="121">
        <v>11</v>
      </c>
      <c r="CD503" s="17"/>
      <c r="CE503" s="118">
        <v>0</v>
      </c>
      <c r="CF503" s="17">
        <v>0</v>
      </c>
      <c r="CG503" s="17">
        <v>1</v>
      </c>
      <c r="CH503" s="17">
        <v>1</v>
      </c>
      <c r="CI503" s="17">
        <v>0</v>
      </c>
      <c r="CJ503" s="17">
        <v>1</v>
      </c>
      <c r="CK503" s="17">
        <v>0</v>
      </c>
      <c r="CL503" s="121">
        <v>3</v>
      </c>
      <c r="CM503" s="17" t="s">
        <v>3651</v>
      </c>
      <c r="CN503" s="17" t="s">
        <v>1143</v>
      </c>
      <c r="CO503" s="17" t="s">
        <v>3348</v>
      </c>
      <c r="CP503" s="17">
        <v>1</v>
      </c>
      <c r="CQ503" s="118">
        <v>0</v>
      </c>
      <c r="CR503" s="17">
        <v>1</v>
      </c>
      <c r="CS503" s="124"/>
      <c r="CT503" s="138" t="s">
        <v>677</v>
      </c>
      <c r="CU503" s="138"/>
      <c r="CV503" s="138"/>
      <c r="CW503" s="138"/>
      <c r="CX503" s="138"/>
      <c r="CY503" s="141"/>
      <c r="CZ503" s="140"/>
      <c r="DA503" s="138"/>
      <c r="DB503" s="138"/>
      <c r="DC503" s="141"/>
      <c r="DD503" s="142"/>
      <c r="DE503" s="138"/>
      <c r="DF503" s="137"/>
      <c r="DG503" s="17" t="s">
        <v>2990</v>
      </c>
      <c r="DH503" s="138"/>
      <c r="DI503" s="126" t="s">
        <v>2627</v>
      </c>
      <c r="DJ503" s="118">
        <v>20</v>
      </c>
      <c r="DK503" s="118" t="s">
        <v>3382</v>
      </c>
      <c r="DL503" s="141"/>
      <c r="DM503" s="17" t="s">
        <v>2992</v>
      </c>
      <c r="DN503" s="139"/>
      <c r="DO503" s="138"/>
      <c r="DP503" s="138"/>
      <c r="DQ503" s="141"/>
      <c r="DR503" s="138"/>
      <c r="DS503" s="138"/>
      <c r="DT503" s="138"/>
      <c r="DU503" s="138"/>
      <c r="DV503" s="138"/>
      <c r="DW503" s="138"/>
      <c r="DX503" s="138"/>
      <c r="DY503" s="140"/>
      <c r="DZ503" s="138"/>
      <c r="EA503" s="138"/>
      <c r="EB503" s="138"/>
      <c r="EC503" s="138"/>
      <c r="ED503" s="141"/>
      <c r="EE503" s="138"/>
      <c r="EF503" s="138"/>
      <c r="EG503" s="138"/>
      <c r="EH503" s="138"/>
      <c r="EI503" s="138"/>
      <c r="EJ503" s="138"/>
      <c r="EK503" s="140"/>
      <c r="EL503" s="127"/>
      <c r="EM503" s="118">
        <v>30</v>
      </c>
      <c r="EN503" s="17">
        <v>6</v>
      </c>
      <c r="EO503" s="141"/>
      <c r="EP503" s="17">
        <v>23</v>
      </c>
      <c r="EQ503" s="140"/>
      <c r="ER503" s="141"/>
      <c r="ES503" s="138"/>
      <c r="ET503" s="138"/>
      <c r="EU503" s="138"/>
      <c r="EV503" s="138"/>
      <c r="EW503" s="138"/>
      <c r="EX503" s="138"/>
      <c r="EY503" s="138"/>
      <c r="EZ503" s="141"/>
      <c r="FA503" s="138"/>
      <c r="FB503" s="140"/>
      <c r="FC503" s="138"/>
      <c r="FD503" s="138"/>
      <c r="FE503" s="138"/>
      <c r="FF503" s="138"/>
      <c r="FG503" s="138"/>
      <c r="FH503" s="138"/>
      <c r="FI503" s="141"/>
      <c r="FJ503" s="138"/>
      <c r="FK503" s="140"/>
      <c r="FL503" s="138"/>
      <c r="FM503" s="138"/>
      <c r="FN503" s="138"/>
      <c r="FO503" s="138"/>
      <c r="FP503" s="138"/>
      <c r="FQ503" s="138"/>
      <c r="FR503" s="138"/>
      <c r="FS503" s="138"/>
      <c r="FT503" s="138"/>
      <c r="FU503" s="138"/>
      <c r="FV503" s="138"/>
      <c r="FW503" s="138"/>
      <c r="FX503" s="138"/>
      <c r="FY503" s="138"/>
      <c r="FZ503" s="141"/>
      <c r="GA503" s="138"/>
      <c r="GB503" s="137"/>
      <c r="GC503" s="138"/>
      <c r="GD503" s="138"/>
      <c r="GE503" s="138"/>
      <c r="GF503" s="138"/>
      <c r="GG503" s="138"/>
      <c r="GH503" s="141"/>
      <c r="GI503" s="137"/>
      <c r="GJ503" s="138"/>
      <c r="GK503" s="138"/>
      <c r="GL503" s="138"/>
      <c r="GM503" s="138"/>
      <c r="GN503" s="141"/>
      <c r="GO503" s="137"/>
      <c r="GP503" s="138"/>
      <c r="GQ503" s="138"/>
      <c r="GR503" s="138"/>
      <c r="GS503" s="138"/>
      <c r="GT503" s="138"/>
      <c r="GU503" s="141"/>
      <c r="GV503" s="137"/>
      <c r="GW503" s="124"/>
      <c r="GX503" s="124"/>
      <c r="GY503" s="141"/>
      <c r="GZ503" s="140"/>
      <c r="HA503" s="141"/>
      <c r="HB503" s="138"/>
      <c r="HC503" s="140"/>
      <c r="HD503" s="138"/>
      <c r="HE503" s="138"/>
      <c r="HF503" s="138"/>
      <c r="HG503" s="138"/>
      <c r="HH503" s="138"/>
      <c r="HI503" s="138"/>
      <c r="HJ503" s="138"/>
      <c r="HK503" s="138"/>
      <c r="HL503" s="138"/>
      <c r="HM503" s="138"/>
      <c r="HN503" s="138"/>
      <c r="HO503" s="138"/>
      <c r="HP503" s="138"/>
      <c r="HQ503" s="138"/>
      <c r="HR503" s="138"/>
      <c r="HS503" s="141"/>
      <c r="HT503" s="17" t="s">
        <v>3652</v>
      </c>
      <c r="HU503" s="138"/>
      <c r="HV503" s="138"/>
      <c r="HW503" s="138"/>
      <c r="HX503" s="138"/>
      <c r="HY503" s="138"/>
      <c r="HZ503" s="138"/>
      <c r="IA503" s="138"/>
      <c r="IB503" s="138"/>
      <c r="IC503" s="138"/>
      <c r="ID503" s="138"/>
      <c r="IE503" s="138"/>
      <c r="IF503" s="138"/>
      <c r="IG503" s="138"/>
      <c r="IH503" s="138"/>
      <c r="II503" s="138"/>
      <c r="IJ503" s="138"/>
      <c r="IK503" s="138"/>
    </row>
    <row r="504" spans="1:245">
      <c r="A504" s="118">
        <v>498</v>
      </c>
      <c r="B504" s="17" t="s">
        <v>689</v>
      </c>
      <c r="C504" s="17">
        <v>0</v>
      </c>
      <c r="D504" s="139" t="s">
        <v>663</v>
      </c>
      <c r="E504" s="124" t="s">
        <v>1899</v>
      </c>
      <c r="F504" s="17" t="s">
        <v>2548</v>
      </c>
      <c r="G504" s="17" t="s">
        <v>79</v>
      </c>
      <c r="H504" s="119">
        <v>-17.344816000000002</v>
      </c>
      <c r="I504" s="120">
        <v>-66.199224000000001</v>
      </c>
      <c r="J504" s="17" t="s">
        <v>303</v>
      </c>
      <c r="K504" s="17" t="s">
        <v>2549</v>
      </c>
      <c r="L504" s="17" t="s">
        <v>220</v>
      </c>
      <c r="M504" s="121" t="s">
        <v>201</v>
      </c>
      <c r="N504" s="122">
        <v>40</v>
      </c>
      <c r="O504" s="123" t="s">
        <v>78</v>
      </c>
      <c r="P504" s="17" t="s">
        <v>196</v>
      </c>
      <c r="Q504" s="121" t="s">
        <v>179</v>
      </c>
      <c r="R504" s="124">
        <v>0</v>
      </c>
      <c r="S504" s="124">
        <v>0</v>
      </c>
      <c r="T504" s="124">
        <v>3</v>
      </c>
      <c r="U504" s="124">
        <v>0</v>
      </c>
      <c r="V504" s="124">
        <v>3</v>
      </c>
      <c r="W504" s="124">
        <v>3</v>
      </c>
      <c r="X504" s="124">
        <v>0</v>
      </c>
      <c r="Y504" s="125">
        <v>0</v>
      </c>
      <c r="Z504" s="17">
        <v>9</v>
      </c>
      <c r="AA504" s="142"/>
      <c r="AB504" s="127" t="s">
        <v>203</v>
      </c>
      <c r="AC504" s="227" t="s">
        <v>204</v>
      </c>
      <c r="AD504" s="227">
        <v>3</v>
      </c>
      <c r="AE504" s="227" t="s">
        <v>205</v>
      </c>
      <c r="AF504" s="227">
        <v>1</v>
      </c>
      <c r="AG504" s="227" t="s">
        <v>206</v>
      </c>
      <c r="AH504" s="227" t="s">
        <v>207</v>
      </c>
      <c r="AI504" s="227">
        <v>0</v>
      </c>
      <c r="AJ504" s="227" t="s">
        <v>208</v>
      </c>
      <c r="AK504" s="227">
        <v>0</v>
      </c>
      <c r="AL504" s="227" t="s">
        <v>206</v>
      </c>
      <c r="AM504" s="227" t="s">
        <v>77</v>
      </c>
      <c r="AN504" s="227">
        <v>0</v>
      </c>
      <c r="AO504" s="227" t="s">
        <v>209</v>
      </c>
      <c r="AP504" s="227">
        <v>0</v>
      </c>
      <c r="AQ504" s="227" t="s">
        <v>77</v>
      </c>
      <c r="AR504" s="227" t="s">
        <v>198</v>
      </c>
      <c r="AS504" s="227">
        <v>3</v>
      </c>
      <c r="AT504" s="227" t="s">
        <v>210</v>
      </c>
      <c r="AU504" s="227">
        <v>1</v>
      </c>
      <c r="AV504" s="227" t="s">
        <v>206</v>
      </c>
      <c r="AW504" s="227" t="s">
        <v>186</v>
      </c>
      <c r="AX504" s="227">
        <v>3</v>
      </c>
      <c r="AY504" s="227" t="s">
        <v>230</v>
      </c>
      <c r="AZ504" s="227">
        <v>0</v>
      </c>
      <c r="BA504" s="227" t="s">
        <v>206</v>
      </c>
      <c r="BB504" s="227" t="s">
        <v>77</v>
      </c>
      <c r="BC504" s="227">
        <v>0</v>
      </c>
      <c r="BD504" s="227" t="s">
        <v>77</v>
      </c>
      <c r="BE504" s="227">
        <v>0</v>
      </c>
      <c r="BF504" s="227" t="s">
        <v>77</v>
      </c>
      <c r="BG504" s="227">
        <v>0</v>
      </c>
      <c r="BH504" s="227">
        <v>0</v>
      </c>
      <c r="BI504" s="227">
        <v>0</v>
      </c>
      <c r="BJ504" s="227">
        <v>0</v>
      </c>
      <c r="BK504" s="227">
        <v>0</v>
      </c>
      <c r="BL504" s="17">
        <v>9</v>
      </c>
      <c r="BM504" s="142"/>
      <c r="BN504" s="142"/>
      <c r="BO504" s="142"/>
      <c r="BP504" s="143">
        <v>2024</v>
      </c>
      <c r="BQ504" s="126" t="s">
        <v>171</v>
      </c>
      <c r="BR504" s="138"/>
      <c r="BS504" s="138"/>
      <c r="BT504" s="221" t="s">
        <v>3552</v>
      </c>
      <c r="BU504" s="118">
        <v>0</v>
      </c>
      <c r="BV504" s="17">
        <v>2</v>
      </c>
      <c r="BW504" s="17">
        <v>0</v>
      </c>
      <c r="BX504" s="17">
        <v>0</v>
      </c>
      <c r="BY504" s="17">
        <v>0</v>
      </c>
      <c r="BZ504" s="17">
        <v>0</v>
      </c>
      <c r="CA504" s="17"/>
      <c r="CB504" s="17">
        <v>2</v>
      </c>
      <c r="CC504" s="121">
        <v>9</v>
      </c>
      <c r="CD504" s="17"/>
      <c r="CE504" s="118">
        <v>0</v>
      </c>
      <c r="CF504" s="17">
        <v>0</v>
      </c>
      <c r="CG504" s="17">
        <v>0</v>
      </c>
      <c r="CH504" s="17">
        <v>0</v>
      </c>
      <c r="CI504" s="17">
        <v>0</v>
      </c>
      <c r="CJ504" s="17">
        <v>2</v>
      </c>
      <c r="CK504" s="17">
        <v>0</v>
      </c>
      <c r="CL504" s="121">
        <v>2</v>
      </c>
      <c r="CM504" s="17" t="s">
        <v>3553</v>
      </c>
      <c r="CN504" s="17" t="s">
        <v>1124</v>
      </c>
      <c r="CO504" s="17" t="s">
        <v>1486</v>
      </c>
      <c r="CP504" s="17">
        <v>2</v>
      </c>
      <c r="CQ504" s="118">
        <v>1</v>
      </c>
      <c r="CR504" s="17">
        <v>0</v>
      </c>
      <c r="CS504" s="124" t="s">
        <v>676</v>
      </c>
      <c r="CT504" s="138"/>
      <c r="CU504" s="138"/>
      <c r="CV504" s="138"/>
      <c r="CW504" s="138"/>
      <c r="CX504" s="138"/>
      <c r="CY504" s="141"/>
      <c r="CZ504" s="140"/>
      <c r="DA504" s="138"/>
      <c r="DB504" s="138"/>
      <c r="DC504" s="141"/>
      <c r="DD504" s="142"/>
      <c r="DE504" s="138"/>
      <c r="DF504" s="137"/>
      <c r="DG504" s="17" t="s">
        <v>1289</v>
      </c>
      <c r="DH504" s="138"/>
      <c r="DI504" s="126" t="s">
        <v>2651</v>
      </c>
      <c r="DJ504" s="118">
        <v>28</v>
      </c>
      <c r="DK504" s="118" t="s">
        <v>1255</v>
      </c>
      <c r="DL504" s="141"/>
      <c r="DM504" s="17" t="s">
        <v>1182</v>
      </c>
      <c r="DN504" s="139"/>
      <c r="DO504" s="138"/>
      <c r="DP504" s="138"/>
      <c r="DQ504" s="141"/>
      <c r="DR504" s="138"/>
      <c r="DS504" s="138"/>
      <c r="DT504" s="138"/>
      <c r="DU504" s="138"/>
      <c r="DV504" s="138"/>
      <c r="DW504" s="138"/>
      <c r="DX504" s="138"/>
      <c r="DY504" s="140"/>
      <c r="DZ504" s="138"/>
      <c r="EA504" s="138"/>
      <c r="EB504" s="138"/>
      <c r="EC504" s="138"/>
      <c r="ED504" s="141"/>
      <c r="EE504" s="138"/>
      <c r="EF504" s="138"/>
      <c r="EG504" s="138"/>
      <c r="EH504" s="138"/>
      <c r="EI504" s="138"/>
      <c r="EJ504" s="138"/>
      <c r="EK504" s="140"/>
      <c r="EL504" s="127"/>
      <c r="EM504" s="118">
        <v>70</v>
      </c>
      <c r="EN504" s="17">
        <v>2</v>
      </c>
      <c r="EO504" s="141"/>
      <c r="EP504" s="17">
        <v>59</v>
      </c>
      <c r="EQ504" s="140"/>
      <c r="ER504" s="141"/>
      <c r="ES504" s="138"/>
      <c r="ET504" s="138"/>
      <c r="EU504" s="138"/>
      <c r="EV504" s="138"/>
      <c r="EW504" s="138"/>
      <c r="EX504" s="138"/>
      <c r="EY504" s="138"/>
      <c r="EZ504" s="141"/>
      <c r="FA504" s="138"/>
      <c r="FB504" s="140"/>
      <c r="FC504" s="138"/>
      <c r="FD504" s="138"/>
      <c r="FE504" s="138"/>
      <c r="FF504" s="138"/>
      <c r="FG504" s="138"/>
      <c r="FH504" s="138"/>
      <c r="FI504" s="141"/>
      <c r="FJ504" s="138"/>
      <c r="FK504" s="140"/>
      <c r="FL504" s="138"/>
      <c r="FM504" s="138"/>
      <c r="FN504" s="138"/>
      <c r="FO504" s="138"/>
      <c r="FP504" s="138"/>
      <c r="FQ504" s="138"/>
      <c r="FR504" s="138"/>
      <c r="FS504" s="138"/>
      <c r="FT504" s="138"/>
      <c r="FU504" s="138"/>
      <c r="FV504" s="138"/>
      <c r="FW504" s="138"/>
      <c r="FX504" s="138"/>
      <c r="FY504" s="138"/>
      <c r="FZ504" s="141"/>
      <c r="GA504" s="138"/>
      <c r="GB504" s="137"/>
      <c r="GC504" s="138"/>
      <c r="GD504" s="138"/>
      <c r="GE504" s="138"/>
      <c r="GF504" s="138"/>
      <c r="GG504" s="138"/>
      <c r="GH504" s="141"/>
      <c r="GI504" s="137"/>
      <c r="GJ504" s="138"/>
      <c r="GK504" s="138"/>
      <c r="GL504" s="138"/>
      <c r="GM504" s="138"/>
      <c r="GN504" s="141"/>
      <c r="GO504" s="137"/>
      <c r="GP504" s="138"/>
      <c r="GQ504" s="138"/>
      <c r="GR504" s="138"/>
      <c r="GS504" s="138"/>
      <c r="GT504" s="138"/>
      <c r="GU504" s="141"/>
      <c r="GV504" s="137"/>
      <c r="GW504" s="124"/>
      <c r="GX504" s="124"/>
      <c r="GY504" s="141"/>
      <c r="GZ504" s="140"/>
      <c r="HA504" s="141"/>
      <c r="HB504" s="138"/>
      <c r="HC504" s="140"/>
      <c r="HD504" s="138"/>
      <c r="HE504" s="138"/>
      <c r="HF504" s="138"/>
      <c r="HG504" s="138"/>
      <c r="HH504" s="138"/>
      <c r="HI504" s="138"/>
      <c r="HJ504" s="138"/>
      <c r="HK504" s="138"/>
      <c r="HL504" s="138"/>
      <c r="HM504" s="138"/>
      <c r="HN504" s="138"/>
      <c r="HO504" s="138"/>
      <c r="HP504" s="138"/>
      <c r="HQ504" s="138"/>
      <c r="HR504" s="138"/>
      <c r="HS504" s="141"/>
      <c r="HT504" s="17" t="s">
        <v>3653</v>
      </c>
      <c r="HU504" s="138"/>
      <c r="HV504" s="138"/>
      <c r="HW504" s="138"/>
      <c r="HX504" s="138"/>
      <c r="HY504" s="138"/>
      <c r="HZ504" s="138"/>
      <c r="IA504" s="138"/>
      <c r="IB504" s="138"/>
      <c r="IC504" s="138"/>
      <c r="ID504" s="138"/>
      <c r="IE504" s="138"/>
      <c r="IF504" s="138"/>
      <c r="IG504" s="138"/>
      <c r="IH504" s="138"/>
      <c r="II504" s="138"/>
      <c r="IJ504" s="138"/>
      <c r="IK504" s="138"/>
    </row>
    <row r="505" spans="1:245">
      <c r="A505" s="118">
        <v>499</v>
      </c>
      <c r="B505" s="17" t="s">
        <v>2364</v>
      </c>
      <c r="C505" s="17">
        <v>0</v>
      </c>
      <c r="D505" s="139" t="s">
        <v>663</v>
      </c>
      <c r="E505" s="124" t="s">
        <v>1705</v>
      </c>
      <c r="F505" s="17" t="s">
        <v>2550</v>
      </c>
      <c r="G505" s="17" t="s">
        <v>79</v>
      </c>
      <c r="H505" s="119">
        <v>-21.972555</v>
      </c>
      <c r="I505" s="120">
        <v>-63.627397999999999</v>
      </c>
      <c r="J505" s="17" t="s">
        <v>310</v>
      </c>
      <c r="K505" s="17" t="s">
        <v>233</v>
      </c>
      <c r="L505" s="17" t="s">
        <v>311</v>
      </c>
      <c r="M505" s="121" t="s">
        <v>215</v>
      </c>
      <c r="N505" s="122">
        <v>60</v>
      </c>
      <c r="O505" s="123" t="s">
        <v>78</v>
      </c>
      <c r="P505" s="17" t="s">
        <v>178</v>
      </c>
      <c r="Q505" s="121" t="s">
        <v>179</v>
      </c>
      <c r="R505" s="124">
        <v>0</v>
      </c>
      <c r="S505" s="124">
        <v>0</v>
      </c>
      <c r="T505" s="124">
        <v>3</v>
      </c>
      <c r="U505" s="124">
        <v>0</v>
      </c>
      <c r="V505" s="124">
        <v>3</v>
      </c>
      <c r="W505" s="124">
        <v>1</v>
      </c>
      <c r="X505" s="124">
        <v>2</v>
      </c>
      <c r="Y505" s="125">
        <v>0</v>
      </c>
      <c r="Z505" s="17">
        <v>9</v>
      </c>
      <c r="AA505" s="142"/>
      <c r="AB505" s="127" t="s">
        <v>237</v>
      </c>
      <c r="AC505" s="227" t="s">
        <v>2127</v>
      </c>
      <c r="AD505" s="227">
        <v>3</v>
      </c>
      <c r="AE505" s="227" t="s">
        <v>181</v>
      </c>
      <c r="AF505" s="227">
        <v>1</v>
      </c>
      <c r="AG505" s="227" t="s">
        <v>193</v>
      </c>
      <c r="AH505" s="227" t="s">
        <v>2259</v>
      </c>
      <c r="AI505" s="227">
        <v>0</v>
      </c>
      <c r="AJ505" s="227" t="s">
        <v>184</v>
      </c>
      <c r="AK505" s="227">
        <v>1</v>
      </c>
      <c r="AL505" s="227" t="s">
        <v>206</v>
      </c>
      <c r="AM505" s="227" t="s">
        <v>77</v>
      </c>
      <c r="AN505" s="227">
        <v>0</v>
      </c>
      <c r="AO505" s="227" t="s">
        <v>77</v>
      </c>
      <c r="AP505" s="227">
        <v>0</v>
      </c>
      <c r="AQ505" s="227" t="s">
        <v>77</v>
      </c>
      <c r="AR505" s="227" t="s">
        <v>198</v>
      </c>
      <c r="AS505" s="227">
        <v>3</v>
      </c>
      <c r="AT505" s="227" t="s">
        <v>199</v>
      </c>
      <c r="AU505" s="227">
        <v>1</v>
      </c>
      <c r="AV505" s="227" t="s">
        <v>236</v>
      </c>
      <c r="AW505" s="227" t="s">
        <v>2551</v>
      </c>
      <c r="AX505" s="227">
        <v>1</v>
      </c>
      <c r="AY505" s="227" t="s">
        <v>200</v>
      </c>
      <c r="AZ505" s="227">
        <v>0</v>
      </c>
      <c r="BA505" s="227" t="s">
        <v>236</v>
      </c>
      <c r="BB505" s="227" t="s">
        <v>258</v>
      </c>
      <c r="BC505" s="227">
        <v>2</v>
      </c>
      <c r="BD505" s="227" t="s">
        <v>2049</v>
      </c>
      <c r="BE505" s="227">
        <v>0</v>
      </c>
      <c r="BF505" s="227" t="s">
        <v>182</v>
      </c>
      <c r="BG505" s="227">
        <v>0</v>
      </c>
      <c r="BH505" s="227">
        <v>0</v>
      </c>
      <c r="BI505" s="227">
        <v>0</v>
      </c>
      <c r="BJ505" s="227">
        <v>0</v>
      </c>
      <c r="BK505" s="227">
        <v>0</v>
      </c>
      <c r="BL505" s="17">
        <v>9</v>
      </c>
      <c r="BM505" s="142"/>
      <c r="BN505" s="142"/>
      <c r="BO505" s="142"/>
      <c r="BP505" s="143">
        <v>2024</v>
      </c>
      <c r="BQ505" s="126" t="s">
        <v>171</v>
      </c>
      <c r="BR505" s="138"/>
      <c r="BS505" s="138"/>
      <c r="BT505" s="221" t="s">
        <v>3654</v>
      </c>
      <c r="BU505" s="118">
        <v>1</v>
      </c>
      <c r="BV505" s="17">
        <v>0</v>
      </c>
      <c r="BW505" s="17">
        <v>0</v>
      </c>
      <c r="BX505" s="17">
        <v>0</v>
      </c>
      <c r="BY505" s="17">
        <v>0</v>
      </c>
      <c r="BZ505" s="17">
        <v>1</v>
      </c>
      <c r="CA505" s="17"/>
      <c r="CB505" s="17">
        <v>2</v>
      </c>
      <c r="CC505" s="121">
        <v>9</v>
      </c>
      <c r="CD505" s="17"/>
      <c r="CE505" s="118">
        <v>0</v>
      </c>
      <c r="CF505" s="17">
        <v>0</v>
      </c>
      <c r="CG505" s="17">
        <v>0</v>
      </c>
      <c r="CH505" s="17">
        <v>0</v>
      </c>
      <c r="CI505" s="17">
        <v>0</v>
      </c>
      <c r="CJ505" s="17">
        <v>0</v>
      </c>
      <c r="CK505" s="17">
        <v>0</v>
      </c>
      <c r="CL505" s="121">
        <v>0</v>
      </c>
      <c r="CM505" s="17" t="s">
        <v>3655</v>
      </c>
      <c r="CN505" s="17" t="s">
        <v>3656</v>
      </c>
      <c r="CO505" s="17" t="s">
        <v>3544</v>
      </c>
      <c r="CP505" s="17">
        <v>1</v>
      </c>
      <c r="CQ505" s="118">
        <v>1</v>
      </c>
      <c r="CR505" s="17">
        <v>1</v>
      </c>
      <c r="CS505" s="124" t="s">
        <v>676</v>
      </c>
      <c r="CT505" s="138" t="s">
        <v>677</v>
      </c>
      <c r="CU505" s="138"/>
      <c r="CV505" s="138"/>
      <c r="CW505" s="138"/>
      <c r="CX505" s="138"/>
      <c r="CY505" s="141"/>
      <c r="CZ505" s="140"/>
      <c r="DA505" s="138"/>
      <c r="DB505" s="138"/>
      <c r="DC505" s="141"/>
      <c r="DD505" s="142"/>
      <c r="DE505" s="138"/>
      <c r="DF505" s="137"/>
      <c r="DG505" s="17" t="s">
        <v>1127</v>
      </c>
      <c r="DH505" s="138"/>
      <c r="DI505" s="126" t="s">
        <v>3010</v>
      </c>
      <c r="DJ505" s="118">
        <v>4</v>
      </c>
      <c r="DK505" s="118" t="s">
        <v>3657</v>
      </c>
      <c r="DL505" s="141"/>
      <c r="DM505" s="17" t="s">
        <v>130</v>
      </c>
      <c r="DN505" s="139"/>
      <c r="DO505" s="138"/>
      <c r="DP505" s="138"/>
      <c r="DQ505" s="141"/>
      <c r="DR505" s="138"/>
      <c r="DS505" s="138"/>
      <c r="DT505" s="138"/>
      <c r="DU505" s="138"/>
      <c r="DV505" s="138"/>
      <c r="DW505" s="138"/>
      <c r="DX505" s="138"/>
      <c r="DY505" s="140"/>
      <c r="DZ505" s="138"/>
      <c r="EA505" s="138"/>
      <c r="EB505" s="138"/>
      <c r="EC505" s="138"/>
      <c r="ED505" s="141"/>
      <c r="EE505" s="138"/>
      <c r="EF505" s="138"/>
      <c r="EG505" s="138"/>
      <c r="EH505" s="138"/>
      <c r="EI505" s="138"/>
      <c r="EJ505" s="138"/>
      <c r="EK505" s="140"/>
      <c r="EL505" s="127"/>
      <c r="EM505" s="118">
        <v>100</v>
      </c>
      <c r="EN505" s="17">
        <v>2</v>
      </c>
      <c r="EO505" s="141"/>
      <c r="EP505" s="17">
        <v>81</v>
      </c>
      <c r="EQ505" s="140"/>
      <c r="ER505" s="141"/>
      <c r="ES505" s="138"/>
      <c r="ET505" s="138"/>
      <c r="EU505" s="138"/>
      <c r="EV505" s="138"/>
      <c r="EW505" s="138"/>
      <c r="EX505" s="138"/>
      <c r="EY505" s="138"/>
      <c r="EZ505" s="141"/>
      <c r="FA505" s="138"/>
      <c r="FB505" s="140"/>
      <c r="FC505" s="138"/>
      <c r="FD505" s="138"/>
      <c r="FE505" s="138"/>
      <c r="FF505" s="138"/>
      <c r="FG505" s="138"/>
      <c r="FH505" s="138"/>
      <c r="FI505" s="141"/>
      <c r="FJ505" s="138"/>
      <c r="FK505" s="140"/>
      <c r="FL505" s="138"/>
      <c r="FM505" s="138"/>
      <c r="FN505" s="138"/>
      <c r="FO505" s="138"/>
      <c r="FP505" s="138"/>
      <c r="FQ505" s="138"/>
      <c r="FR505" s="138"/>
      <c r="FS505" s="138"/>
      <c r="FT505" s="138"/>
      <c r="FU505" s="138"/>
      <c r="FV505" s="138"/>
      <c r="FW505" s="138"/>
      <c r="FX505" s="138"/>
      <c r="FY505" s="138"/>
      <c r="FZ505" s="141"/>
      <c r="GA505" s="138"/>
      <c r="GB505" s="137"/>
      <c r="GC505" s="138"/>
      <c r="GD505" s="138"/>
      <c r="GE505" s="138"/>
      <c r="GF505" s="138"/>
      <c r="GG505" s="138"/>
      <c r="GH505" s="141"/>
      <c r="GI505" s="137"/>
      <c r="GJ505" s="138"/>
      <c r="GK505" s="138"/>
      <c r="GL505" s="138"/>
      <c r="GM505" s="138"/>
      <c r="GN505" s="141"/>
      <c r="GO505" s="137"/>
      <c r="GP505" s="138"/>
      <c r="GQ505" s="138"/>
      <c r="GR505" s="138"/>
      <c r="GS505" s="138"/>
      <c r="GT505" s="138"/>
      <c r="GU505" s="141"/>
      <c r="GV505" s="137"/>
      <c r="GW505" s="124"/>
      <c r="GX505" s="124"/>
      <c r="GY505" s="141"/>
      <c r="GZ505" s="140"/>
      <c r="HA505" s="141"/>
      <c r="HB505" s="138"/>
      <c r="HC505" s="140"/>
      <c r="HD505" s="138"/>
      <c r="HE505" s="138"/>
      <c r="HF505" s="138"/>
      <c r="HG505" s="138"/>
      <c r="HH505" s="138"/>
      <c r="HI505" s="138"/>
      <c r="HJ505" s="138"/>
      <c r="HK505" s="138"/>
      <c r="HL505" s="138"/>
      <c r="HM505" s="138"/>
      <c r="HN505" s="138"/>
      <c r="HO505" s="138"/>
      <c r="HP505" s="138"/>
      <c r="HQ505" s="138"/>
      <c r="HR505" s="138"/>
      <c r="HS505" s="141"/>
      <c r="HT505" s="17" t="s">
        <v>3657</v>
      </c>
      <c r="HU505" s="138"/>
      <c r="HV505" s="138"/>
      <c r="HW505" s="138"/>
      <c r="HX505" s="138"/>
      <c r="HY505" s="138"/>
      <c r="HZ505" s="138"/>
      <c r="IA505" s="138"/>
      <c r="IB505" s="138"/>
      <c r="IC505" s="138"/>
      <c r="ID505" s="138"/>
      <c r="IE505" s="138"/>
      <c r="IF505" s="138"/>
      <c r="IG505" s="138"/>
      <c r="IH505" s="138"/>
      <c r="II505" s="138"/>
      <c r="IJ505" s="138"/>
      <c r="IK505" s="138"/>
    </row>
    <row r="506" spans="1:245">
      <c r="A506" s="118">
        <v>500</v>
      </c>
      <c r="B506" s="17" t="s">
        <v>1054</v>
      </c>
      <c r="C506" s="17">
        <v>0</v>
      </c>
      <c r="D506" s="139" t="s">
        <v>663</v>
      </c>
      <c r="E506" s="124" t="s">
        <v>1776</v>
      </c>
      <c r="F506" s="17" t="s">
        <v>2552</v>
      </c>
      <c r="G506" s="17" t="s">
        <v>79</v>
      </c>
      <c r="H506" s="119">
        <v>-17.947747</v>
      </c>
      <c r="I506" s="120">
        <v>-67.110142999999994</v>
      </c>
      <c r="J506" s="17">
        <v>0</v>
      </c>
      <c r="K506" s="17" t="s">
        <v>179</v>
      </c>
      <c r="L506" s="17" t="s">
        <v>179</v>
      </c>
      <c r="M506" s="121" t="s">
        <v>1051</v>
      </c>
      <c r="N506" s="122">
        <v>6</v>
      </c>
      <c r="O506" s="123" t="s">
        <v>610</v>
      </c>
      <c r="P506" s="17" t="s">
        <v>202</v>
      </c>
      <c r="Q506" s="121">
        <v>0</v>
      </c>
      <c r="R506" s="124">
        <v>0</v>
      </c>
      <c r="S506" s="124">
        <v>0</v>
      </c>
      <c r="T506" s="124">
        <v>3</v>
      </c>
      <c r="U506" s="124">
        <v>0</v>
      </c>
      <c r="V506" s="124">
        <v>2</v>
      </c>
      <c r="W506" s="124">
        <v>0</v>
      </c>
      <c r="X506" s="124">
        <v>0</v>
      </c>
      <c r="Y506" s="125">
        <v>3</v>
      </c>
      <c r="Z506" s="17">
        <v>8</v>
      </c>
      <c r="AA506" s="142"/>
      <c r="AB506" s="127" t="s">
        <v>781</v>
      </c>
      <c r="AC506" s="227" t="s">
        <v>257</v>
      </c>
      <c r="AD506" s="227">
        <v>3</v>
      </c>
      <c r="AE506" s="227" t="s">
        <v>781</v>
      </c>
      <c r="AF506" s="227">
        <v>1</v>
      </c>
      <c r="AG506" s="227" t="s">
        <v>189</v>
      </c>
      <c r="AH506" s="227" t="s">
        <v>1057</v>
      </c>
      <c r="AI506" s="227">
        <v>0</v>
      </c>
      <c r="AJ506" s="227" t="s">
        <v>782</v>
      </c>
      <c r="AK506" s="227">
        <v>1</v>
      </c>
      <c r="AL506" s="227" t="s">
        <v>189</v>
      </c>
      <c r="AM506" s="227" t="s">
        <v>77</v>
      </c>
      <c r="AN506" s="227">
        <v>0</v>
      </c>
      <c r="AO506" s="227" t="s">
        <v>77</v>
      </c>
      <c r="AP506" s="227">
        <v>1</v>
      </c>
      <c r="AQ506" s="227" t="s">
        <v>77</v>
      </c>
      <c r="AR506" s="227" t="s">
        <v>1058</v>
      </c>
      <c r="AS506" s="227">
        <v>2</v>
      </c>
      <c r="AT506" s="227" t="s">
        <v>782</v>
      </c>
      <c r="AU506" s="227">
        <v>0</v>
      </c>
      <c r="AV506" s="227" t="s">
        <v>189</v>
      </c>
      <c r="AW506" s="227" t="s">
        <v>77</v>
      </c>
      <c r="AX506" s="227">
        <v>0</v>
      </c>
      <c r="AY506" s="227" t="s">
        <v>77</v>
      </c>
      <c r="AZ506" s="227">
        <v>0</v>
      </c>
      <c r="BA506" s="227" t="s">
        <v>77</v>
      </c>
      <c r="BB506" s="227" t="s">
        <v>77</v>
      </c>
      <c r="BC506" s="227">
        <v>0</v>
      </c>
      <c r="BD506" s="227" t="s">
        <v>77</v>
      </c>
      <c r="BE506" s="227">
        <v>0</v>
      </c>
      <c r="BF506" s="227" t="s">
        <v>77</v>
      </c>
      <c r="BG506" s="227" t="s">
        <v>749</v>
      </c>
      <c r="BH506" s="227">
        <v>3</v>
      </c>
      <c r="BI506" s="227" t="s">
        <v>782</v>
      </c>
      <c r="BJ506" s="227">
        <v>0</v>
      </c>
      <c r="BK506" s="227" t="s">
        <v>189</v>
      </c>
      <c r="BL506" s="17">
        <v>8</v>
      </c>
      <c r="BM506" s="142"/>
      <c r="BN506" s="142"/>
      <c r="BO506" s="142"/>
      <c r="BP506" s="143">
        <v>2024</v>
      </c>
      <c r="BQ506" s="126" t="s">
        <v>171</v>
      </c>
      <c r="BR506" s="138"/>
      <c r="BS506" s="138"/>
      <c r="BT506" s="221" t="s">
        <v>2799</v>
      </c>
      <c r="BU506" s="118">
        <v>0</v>
      </c>
      <c r="BV506" s="17">
        <v>0</v>
      </c>
      <c r="BW506" s="17">
        <v>0</v>
      </c>
      <c r="BX506" s="17">
        <v>0</v>
      </c>
      <c r="BY506" s="17">
        <v>0</v>
      </c>
      <c r="BZ506" s="17">
        <v>1</v>
      </c>
      <c r="CA506" s="17"/>
      <c r="CB506" s="17">
        <v>1</v>
      </c>
      <c r="CC506" s="121">
        <v>8</v>
      </c>
      <c r="CD506" s="17"/>
      <c r="CE506" s="118">
        <v>0</v>
      </c>
      <c r="CF506" s="17">
        <v>0</v>
      </c>
      <c r="CG506" s="17">
        <v>0</v>
      </c>
      <c r="CH506" s="17">
        <v>0</v>
      </c>
      <c r="CI506" s="17">
        <v>0</v>
      </c>
      <c r="CJ506" s="17">
        <v>2</v>
      </c>
      <c r="CK506" s="17">
        <v>0</v>
      </c>
      <c r="CL506" s="121">
        <v>2</v>
      </c>
      <c r="CM506" s="17" t="s">
        <v>1375</v>
      </c>
      <c r="CN506" s="17" t="s">
        <v>1124</v>
      </c>
      <c r="CO506" s="17" t="s">
        <v>1125</v>
      </c>
      <c r="CP506" s="17">
        <v>9</v>
      </c>
      <c r="CQ506" s="118">
        <v>0</v>
      </c>
      <c r="CR506" s="17">
        <v>1</v>
      </c>
      <c r="CS506" s="124"/>
      <c r="CT506" s="138" t="s">
        <v>677</v>
      </c>
      <c r="CU506" s="138"/>
      <c r="CV506" s="138"/>
      <c r="CW506" s="138"/>
      <c r="CX506" s="138"/>
      <c r="CY506" s="141"/>
      <c r="CZ506" s="140"/>
      <c r="DA506" s="138"/>
      <c r="DB506" s="138"/>
      <c r="DC506" s="141"/>
      <c r="DD506" s="142"/>
      <c r="DE506" s="138"/>
      <c r="DF506" s="137"/>
      <c r="DG506" s="17" t="s">
        <v>1180</v>
      </c>
      <c r="DH506" s="138"/>
      <c r="DI506" s="126" t="s">
        <v>2690</v>
      </c>
      <c r="DJ506" s="118">
        <v>6</v>
      </c>
      <c r="DK506" s="118" t="s">
        <v>1558</v>
      </c>
      <c r="DL506" s="141"/>
      <c r="DM506" s="17" t="s">
        <v>1182</v>
      </c>
      <c r="DN506" s="139"/>
      <c r="DO506" s="138"/>
      <c r="DP506" s="138"/>
      <c r="DQ506" s="141"/>
      <c r="DR506" s="138"/>
      <c r="DS506" s="138"/>
      <c r="DT506" s="138"/>
      <c r="DU506" s="138"/>
      <c r="DV506" s="138"/>
      <c r="DW506" s="138"/>
      <c r="DX506" s="138"/>
      <c r="DY506" s="140"/>
      <c r="DZ506" s="138"/>
      <c r="EA506" s="138"/>
      <c r="EB506" s="138"/>
      <c r="EC506" s="138"/>
      <c r="ED506" s="141"/>
      <c r="EE506" s="138"/>
      <c r="EF506" s="138"/>
      <c r="EG506" s="138"/>
      <c r="EH506" s="138"/>
      <c r="EI506" s="138"/>
      <c r="EJ506" s="138"/>
      <c r="EK506" s="140"/>
      <c r="EL506" s="127"/>
      <c r="EM506" s="118">
        <v>30</v>
      </c>
      <c r="EN506" s="17">
        <v>1</v>
      </c>
      <c r="EO506" s="141"/>
      <c r="EP506" s="17">
        <v>21</v>
      </c>
      <c r="EQ506" s="140"/>
      <c r="ER506" s="141"/>
      <c r="ES506" s="138"/>
      <c r="ET506" s="138"/>
      <c r="EU506" s="138"/>
      <c r="EV506" s="138"/>
      <c r="EW506" s="138"/>
      <c r="EX506" s="138"/>
      <c r="EY506" s="138"/>
      <c r="EZ506" s="141"/>
      <c r="FA506" s="138"/>
      <c r="FB506" s="140"/>
      <c r="FC506" s="138"/>
      <c r="FD506" s="138"/>
      <c r="FE506" s="138"/>
      <c r="FF506" s="138"/>
      <c r="FG506" s="138"/>
      <c r="FH506" s="138"/>
      <c r="FI506" s="141"/>
      <c r="FJ506" s="138"/>
      <c r="FK506" s="140"/>
      <c r="FL506" s="138"/>
      <c r="FM506" s="138"/>
      <c r="FN506" s="138"/>
      <c r="FO506" s="138"/>
      <c r="FP506" s="138"/>
      <c r="FQ506" s="138"/>
      <c r="FR506" s="138"/>
      <c r="FS506" s="138"/>
      <c r="FT506" s="138"/>
      <c r="FU506" s="138"/>
      <c r="FV506" s="138"/>
      <c r="FW506" s="138"/>
      <c r="FX506" s="138"/>
      <c r="FY506" s="138"/>
      <c r="FZ506" s="141"/>
      <c r="GA506" s="138"/>
      <c r="GB506" s="137"/>
      <c r="GC506" s="138"/>
      <c r="GD506" s="138"/>
      <c r="GE506" s="138"/>
      <c r="GF506" s="138"/>
      <c r="GG506" s="138"/>
      <c r="GH506" s="141"/>
      <c r="GI506" s="137"/>
      <c r="GJ506" s="138"/>
      <c r="GK506" s="138"/>
      <c r="GL506" s="138"/>
      <c r="GM506" s="138"/>
      <c r="GN506" s="141"/>
      <c r="GO506" s="137"/>
      <c r="GP506" s="138"/>
      <c r="GQ506" s="138"/>
      <c r="GR506" s="138"/>
      <c r="GS506" s="138"/>
      <c r="GT506" s="138"/>
      <c r="GU506" s="141"/>
      <c r="GV506" s="137"/>
      <c r="GW506" s="124"/>
      <c r="GX506" s="124"/>
      <c r="GY506" s="141"/>
      <c r="GZ506" s="140"/>
      <c r="HA506" s="141"/>
      <c r="HB506" s="138"/>
      <c r="HC506" s="140"/>
      <c r="HD506" s="138"/>
      <c r="HE506" s="138"/>
      <c r="HF506" s="138"/>
      <c r="HG506" s="138"/>
      <c r="HH506" s="138"/>
      <c r="HI506" s="138"/>
      <c r="HJ506" s="138"/>
      <c r="HK506" s="138"/>
      <c r="HL506" s="138"/>
      <c r="HM506" s="138"/>
      <c r="HN506" s="138"/>
      <c r="HO506" s="138"/>
      <c r="HP506" s="138"/>
      <c r="HQ506" s="138"/>
      <c r="HR506" s="138"/>
      <c r="HS506" s="141"/>
      <c r="HT506" s="17" t="s">
        <v>3127</v>
      </c>
      <c r="HU506" s="138"/>
      <c r="HV506" s="138"/>
      <c r="HW506" s="138"/>
      <c r="HX506" s="138"/>
      <c r="HY506" s="138"/>
      <c r="HZ506" s="138"/>
      <c r="IA506" s="138"/>
      <c r="IB506" s="138"/>
      <c r="IC506" s="138"/>
      <c r="ID506" s="138"/>
      <c r="IE506" s="138"/>
      <c r="IF506" s="138"/>
      <c r="IG506" s="138"/>
      <c r="IH506" s="138"/>
      <c r="II506" s="138"/>
      <c r="IJ506" s="138"/>
      <c r="IK506" s="138"/>
    </row>
    <row r="507" spans="1:245">
      <c r="A507" s="118">
        <v>501</v>
      </c>
      <c r="B507" s="17" t="s">
        <v>319</v>
      </c>
      <c r="C507" s="17">
        <v>0</v>
      </c>
      <c r="D507" s="139" t="s">
        <v>663</v>
      </c>
      <c r="E507" s="124" t="s">
        <v>1629</v>
      </c>
      <c r="F507" s="17" t="s">
        <v>2553</v>
      </c>
      <c r="G507" s="17" t="s">
        <v>79</v>
      </c>
      <c r="H507" s="119">
        <v>-17.784300000000002</v>
      </c>
      <c r="I507" s="120">
        <v>-63.184800000000003</v>
      </c>
      <c r="J507" s="17" t="s">
        <v>303</v>
      </c>
      <c r="K507" s="17" t="s">
        <v>176</v>
      </c>
      <c r="L507" s="17" t="s">
        <v>304</v>
      </c>
      <c r="M507" s="121" t="s">
        <v>177</v>
      </c>
      <c r="N507" s="122">
        <v>6</v>
      </c>
      <c r="O507" s="123" t="s">
        <v>610</v>
      </c>
      <c r="P507" s="17" t="s">
        <v>196</v>
      </c>
      <c r="Q507" s="121" t="s">
        <v>179</v>
      </c>
      <c r="R507" s="124">
        <v>3</v>
      </c>
      <c r="S507" s="124">
        <v>3</v>
      </c>
      <c r="T507" s="124">
        <v>0</v>
      </c>
      <c r="U507" s="124">
        <v>0</v>
      </c>
      <c r="V507" s="124">
        <v>0</v>
      </c>
      <c r="W507" s="124">
        <v>3</v>
      </c>
      <c r="X507" s="124">
        <v>1</v>
      </c>
      <c r="Y507" s="125">
        <v>0</v>
      </c>
      <c r="Z507" s="17">
        <v>10</v>
      </c>
      <c r="AA507" s="142"/>
      <c r="AB507" s="127" t="s">
        <v>333</v>
      </c>
      <c r="AC507" s="227" t="s">
        <v>192</v>
      </c>
      <c r="AD507" s="227">
        <v>3</v>
      </c>
      <c r="AE507" s="227" t="s">
        <v>181</v>
      </c>
      <c r="AF507" s="227">
        <v>1</v>
      </c>
      <c r="AG507" s="227" t="s">
        <v>193</v>
      </c>
      <c r="AH507" s="227" t="s">
        <v>194</v>
      </c>
      <c r="AI507" s="227">
        <v>3</v>
      </c>
      <c r="AJ507" s="227" t="s">
        <v>184</v>
      </c>
      <c r="AK507" s="227">
        <v>1</v>
      </c>
      <c r="AL507" s="227" t="s">
        <v>193</v>
      </c>
      <c r="AM507" s="227" t="s">
        <v>77</v>
      </c>
      <c r="AN507" s="227">
        <v>0</v>
      </c>
      <c r="AO507" s="227" t="s">
        <v>77</v>
      </c>
      <c r="AP507" s="227">
        <v>0</v>
      </c>
      <c r="AQ507" s="227" t="s">
        <v>77</v>
      </c>
      <c r="AR507" s="227" t="s">
        <v>77</v>
      </c>
      <c r="AS507" s="227">
        <v>0</v>
      </c>
      <c r="AT507" s="227" t="s">
        <v>77</v>
      </c>
      <c r="AU507" s="227">
        <v>0</v>
      </c>
      <c r="AV507" s="227" t="s">
        <v>77</v>
      </c>
      <c r="AW507" s="227" t="s">
        <v>322</v>
      </c>
      <c r="AX507" s="227">
        <v>3</v>
      </c>
      <c r="AY507" s="227" t="s">
        <v>325</v>
      </c>
      <c r="AZ507" s="227">
        <v>1</v>
      </c>
      <c r="BA507" s="227" t="s">
        <v>214</v>
      </c>
      <c r="BB507" s="227" t="s">
        <v>252</v>
      </c>
      <c r="BC507" s="227">
        <v>1</v>
      </c>
      <c r="BD507" s="227" t="s">
        <v>326</v>
      </c>
      <c r="BE507" s="227">
        <v>0</v>
      </c>
      <c r="BF507" s="227" t="s">
        <v>214</v>
      </c>
      <c r="BG507" s="227">
        <v>0</v>
      </c>
      <c r="BH507" s="227">
        <v>0</v>
      </c>
      <c r="BI507" s="227">
        <v>0</v>
      </c>
      <c r="BJ507" s="227">
        <v>0</v>
      </c>
      <c r="BK507" s="227">
        <v>0</v>
      </c>
      <c r="BL507" s="17">
        <v>10</v>
      </c>
      <c r="BM507" s="142"/>
      <c r="BN507" s="142"/>
      <c r="BO507" s="142"/>
      <c r="BP507" s="143">
        <v>2024</v>
      </c>
      <c r="BQ507" s="126" t="s">
        <v>171</v>
      </c>
      <c r="BR507" s="138"/>
      <c r="BS507" s="138"/>
      <c r="BT507" s="221" t="s">
        <v>3239</v>
      </c>
      <c r="BU507" s="118">
        <v>2</v>
      </c>
      <c r="BV507" s="17">
        <v>0</v>
      </c>
      <c r="BW507" s="17">
        <v>1</v>
      </c>
      <c r="BX507" s="17">
        <v>1</v>
      </c>
      <c r="BY507" s="17">
        <v>1</v>
      </c>
      <c r="BZ507" s="17">
        <v>1</v>
      </c>
      <c r="CA507" s="17"/>
      <c r="CB507" s="17">
        <v>6</v>
      </c>
      <c r="CC507" s="121">
        <v>10</v>
      </c>
      <c r="CD507" s="17"/>
      <c r="CE507" s="118">
        <v>0</v>
      </c>
      <c r="CF507" s="17">
        <v>0</v>
      </c>
      <c r="CG507" s="17">
        <v>1</v>
      </c>
      <c r="CH507" s="17">
        <v>0</v>
      </c>
      <c r="CI507" s="17">
        <v>1</v>
      </c>
      <c r="CJ507" s="17">
        <v>0</v>
      </c>
      <c r="CK507" s="17">
        <v>0</v>
      </c>
      <c r="CL507" s="121">
        <v>2</v>
      </c>
      <c r="CM507" s="17" t="s">
        <v>3240</v>
      </c>
      <c r="CN507" s="17" t="s">
        <v>1240</v>
      </c>
      <c r="CO507" s="17" t="s">
        <v>3241</v>
      </c>
      <c r="CP507" s="17">
        <v>2</v>
      </c>
      <c r="CQ507" s="118">
        <v>0</v>
      </c>
      <c r="CR507" s="17">
        <v>1</v>
      </c>
      <c r="CS507" s="124"/>
      <c r="CT507" s="138" t="s">
        <v>677</v>
      </c>
      <c r="CU507" s="138"/>
      <c r="CV507" s="138"/>
      <c r="CW507" s="138"/>
      <c r="CX507" s="138"/>
      <c r="CY507" s="141"/>
      <c r="CZ507" s="140"/>
      <c r="DA507" s="138"/>
      <c r="DB507" s="138"/>
      <c r="DC507" s="141"/>
      <c r="DD507" s="142"/>
      <c r="DE507" s="138"/>
      <c r="DF507" s="137"/>
      <c r="DG507" s="17" t="s">
        <v>2957</v>
      </c>
      <c r="DH507" s="138"/>
      <c r="DI507" s="126" t="s">
        <v>2800</v>
      </c>
      <c r="DJ507" s="118">
        <v>11</v>
      </c>
      <c r="DK507" s="118" t="s">
        <v>2991</v>
      </c>
      <c r="DL507" s="141"/>
      <c r="DM507" s="17" t="s">
        <v>3243</v>
      </c>
      <c r="DN507" s="139"/>
      <c r="DO507" s="138"/>
      <c r="DP507" s="138"/>
      <c r="DQ507" s="141"/>
      <c r="DR507" s="138"/>
      <c r="DS507" s="138"/>
      <c r="DT507" s="138"/>
      <c r="DU507" s="138"/>
      <c r="DV507" s="138"/>
      <c r="DW507" s="138"/>
      <c r="DX507" s="138"/>
      <c r="DY507" s="140"/>
      <c r="DZ507" s="138"/>
      <c r="EA507" s="138"/>
      <c r="EB507" s="138"/>
      <c r="EC507" s="138"/>
      <c r="ED507" s="141"/>
      <c r="EE507" s="138"/>
      <c r="EF507" s="138"/>
      <c r="EG507" s="138"/>
      <c r="EH507" s="138"/>
      <c r="EI507" s="138"/>
      <c r="EJ507" s="138"/>
      <c r="EK507" s="140"/>
      <c r="EL507" s="127"/>
      <c r="EM507" s="118">
        <v>30</v>
      </c>
      <c r="EN507" s="17">
        <v>6</v>
      </c>
      <c r="EO507" s="141"/>
      <c r="EP507" s="17">
        <v>21</v>
      </c>
      <c r="EQ507" s="140"/>
      <c r="ER507" s="141"/>
      <c r="ES507" s="138"/>
      <c r="ET507" s="138"/>
      <c r="EU507" s="138"/>
      <c r="EV507" s="138"/>
      <c r="EW507" s="138"/>
      <c r="EX507" s="138"/>
      <c r="EY507" s="138"/>
      <c r="EZ507" s="141"/>
      <c r="FA507" s="138"/>
      <c r="FB507" s="140"/>
      <c r="FC507" s="138"/>
      <c r="FD507" s="138"/>
      <c r="FE507" s="138"/>
      <c r="FF507" s="138"/>
      <c r="FG507" s="138"/>
      <c r="FH507" s="138"/>
      <c r="FI507" s="141"/>
      <c r="FJ507" s="138"/>
      <c r="FK507" s="140"/>
      <c r="FL507" s="138"/>
      <c r="FM507" s="138"/>
      <c r="FN507" s="138"/>
      <c r="FO507" s="138"/>
      <c r="FP507" s="138"/>
      <c r="FQ507" s="138"/>
      <c r="FR507" s="138"/>
      <c r="FS507" s="138"/>
      <c r="FT507" s="138"/>
      <c r="FU507" s="138"/>
      <c r="FV507" s="138"/>
      <c r="FW507" s="138"/>
      <c r="FX507" s="138"/>
      <c r="FY507" s="138"/>
      <c r="FZ507" s="141"/>
      <c r="GA507" s="138"/>
      <c r="GB507" s="137"/>
      <c r="GC507" s="138"/>
      <c r="GD507" s="138"/>
      <c r="GE507" s="138"/>
      <c r="GF507" s="138"/>
      <c r="GG507" s="138"/>
      <c r="GH507" s="141"/>
      <c r="GI507" s="137"/>
      <c r="GJ507" s="138"/>
      <c r="GK507" s="138"/>
      <c r="GL507" s="138"/>
      <c r="GM507" s="138"/>
      <c r="GN507" s="141"/>
      <c r="GO507" s="137"/>
      <c r="GP507" s="138"/>
      <c r="GQ507" s="138"/>
      <c r="GR507" s="138"/>
      <c r="GS507" s="138"/>
      <c r="GT507" s="138"/>
      <c r="GU507" s="141"/>
      <c r="GV507" s="137"/>
      <c r="GW507" s="124"/>
      <c r="GX507" s="124"/>
      <c r="GY507" s="141"/>
      <c r="GZ507" s="140"/>
      <c r="HA507" s="141"/>
      <c r="HB507" s="138"/>
      <c r="HC507" s="140"/>
      <c r="HD507" s="138"/>
      <c r="HE507" s="138"/>
      <c r="HF507" s="138"/>
      <c r="HG507" s="138"/>
      <c r="HH507" s="138"/>
      <c r="HI507" s="138"/>
      <c r="HJ507" s="138"/>
      <c r="HK507" s="138"/>
      <c r="HL507" s="138"/>
      <c r="HM507" s="138"/>
      <c r="HN507" s="138"/>
      <c r="HO507" s="138"/>
      <c r="HP507" s="138"/>
      <c r="HQ507" s="138"/>
      <c r="HR507" s="138"/>
      <c r="HS507" s="141"/>
      <c r="HT507" s="17" t="s">
        <v>3658</v>
      </c>
      <c r="HU507" s="138"/>
      <c r="HV507" s="138"/>
      <c r="HW507" s="138"/>
      <c r="HX507" s="138"/>
      <c r="HY507" s="138"/>
      <c r="HZ507" s="138"/>
      <c r="IA507" s="138"/>
      <c r="IB507" s="138"/>
      <c r="IC507" s="138"/>
      <c r="ID507" s="138"/>
      <c r="IE507" s="138"/>
      <c r="IF507" s="138"/>
      <c r="IG507" s="138"/>
      <c r="IH507" s="138"/>
      <c r="II507" s="138"/>
      <c r="IJ507" s="138"/>
      <c r="IK507" s="138"/>
    </row>
    <row r="508" spans="1:245">
      <c r="A508" s="118">
        <v>502</v>
      </c>
      <c r="B508" s="17" t="s">
        <v>689</v>
      </c>
      <c r="C508" s="17">
        <v>0</v>
      </c>
      <c r="D508" s="139" t="s">
        <v>663</v>
      </c>
      <c r="E508" s="124" t="s">
        <v>1867</v>
      </c>
      <c r="F508" s="17" t="s">
        <v>2554</v>
      </c>
      <c r="G508" s="17" t="s">
        <v>79</v>
      </c>
      <c r="H508" s="119">
        <v>-11.010842999999999</v>
      </c>
      <c r="I508" s="120">
        <v>-66.045754000000002</v>
      </c>
      <c r="J508" s="17" t="s">
        <v>310</v>
      </c>
      <c r="K508" s="17" t="s">
        <v>945</v>
      </c>
      <c r="L508" s="17" t="s">
        <v>831</v>
      </c>
      <c r="M508" s="121" t="s">
        <v>832</v>
      </c>
      <c r="N508" s="122">
        <v>40</v>
      </c>
      <c r="O508" s="123" t="s">
        <v>78</v>
      </c>
      <c r="P508" s="17" t="s">
        <v>178</v>
      </c>
      <c r="Q508" s="121" t="s">
        <v>179</v>
      </c>
      <c r="R508" s="124">
        <v>0</v>
      </c>
      <c r="S508" s="124">
        <v>0</v>
      </c>
      <c r="T508" s="124">
        <v>3</v>
      </c>
      <c r="U508" s="124">
        <v>0</v>
      </c>
      <c r="V508" s="124">
        <v>3</v>
      </c>
      <c r="W508" s="124">
        <v>3</v>
      </c>
      <c r="X508" s="124">
        <v>2</v>
      </c>
      <c r="Y508" s="125">
        <v>0</v>
      </c>
      <c r="Z508" s="17">
        <v>11</v>
      </c>
      <c r="AA508" s="142"/>
      <c r="AB508" s="127" t="s">
        <v>309</v>
      </c>
      <c r="AC508" s="227" t="s">
        <v>2127</v>
      </c>
      <c r="AD508" s="227">
        <v>3</v>
      </c>
      <c r="AE508" s="227" t="s">
        <v>254</v>
      </c>
      <c r="AF508" s="227">
        <v>1</v>
      </c>
      <c r="AG508" s="227" t="s">
        <v>189</v>
      </c>
      <c r="AH508" s="227" t="s">
        <v>2259</v>
      </c>
      <c r="AI508" s="227">
        <v>0</v>
      </c>
      <c r="AJ508" s="227" t="s">
        <v>184</v>
      </c>
      <c r="AK508" s="227">
        <v>1</v>
      </c>
      <c r="AL508" s="227" t="s">
        <v>206</v>
      </c>
      <c r="AM508" s="227" t="s">
        <v>77</v>
      </c>
      <c r="AN508" s="227">
        <v>0</v>
      </c>
      <c r="AO508" s="227" t="s">
        <v>77</v>
      </c>
      <c r="AP508" s="227">
        <v>0</v>
      </c>
      <c r="AQ508" s="227" t="s">
        <v>77</v>
      </c>
      <c r="AR508" s="227" t="s">
        <v>198</v>
      </c>
      <c r="AS508" s="227">
        <v>3</v>
      </c>
      <c r="AT508" s="227" t="s">
        <v>255</v>
      </c>
      <c r="AU508" s="227">
        <v>0</v>
      </c>
      <c r="AV508" s="227" t="s">
        <v>189</v>
      </c>
      <c r="AW508" s="227" t="s">
        <v>218</v>
      </c>
      <c r="AX508" s="227">
        <v>3</v>
      </c>
      <c r="AY508" s="227" t="s">
        <v>255</v>
      </c>
      <c r="AZ508" s="227">
        <v>0</v>
      </c>
      <c r="BA508" s="227" t="s">
        <v>189</v>
      </c>
      <c r="BB508" s="227" t="s">
        <v>258</v>
      </c>
      <c r="BC508" s="227">
        <v>2</v>
      </c>
      <c r="BD508" s="227" t="s">
        <v>255</v>
      </c>
      <c r="BE508" s="227">
        <v>0</v>
      </c>
      <c r="BF508" s="227" t="s">
        <v>189</v>
      </c>
      <c r="BG508" s="227">
        <v>0</v>
      </c>
      <c r="BH508" s="227">
        <v>0</v>
      </c>
      <c r="BI508" s="227">
        <v>0</v>
      </c>
      <c r="BJ508" s="227">
        <v>0</v>
      </c>
      <c r="BK508" s="227">
        <v>0</v>
      </c>
      <c r="BL508" s="17">
        <v>11</v>
      </c>
      <c r="BM508" s="142"/>
      <c r="BN508" s="142"/>
      <c r="BO508" s="142"/>
      <c r="BP508" s="143">
        <v>2024</v>
      </c>
      <c r="BQ508" s="126" t="s">
        <v>171</v>
      </c>
      <c r="BR508" s="138"/>
      <c r="BS508" s="138"/>
      <c r="BT508" s="221" t="s">
        <v>3031</v>
      </c>
      <c r="BU508" s="118">
        <v>2</v>
      </c>
      <c r="BV508" s="17">
        <v>0</v>
      </c>
      <c r="BW508" s="17">
        <v>2</v>
      </c>
      <c r="BX508" s="17">
        <v>0</v>
      </c>
      <c r="BY508" s="17">
        <v>0</v>
      </c>
      <c r="BZ508" s="17">
        <v>0</v>
      </c>
      <c r="CA508" s="17"/>
      <c r="CB508" s="17">
        <v>4</v>
      </c>
      <c r="CC508" s="121">
        <v>11</v>
      </c>
      <c r="CD508" s="17"/>
      <c r="CE508" s="118">
        <v>0</v>
      </c>
      <c r="CF508" s="17">
        <v>0</v>
      </c>
      <c r="CG508" s="17">
        <v>0</v>
      </c>
      <c r="CH508" s="17">
        <v>0</v>
      </c>
      <c r="CI508" s="17">
        <v>0</v>
      </c>
      <c r="CJ508" s="17">
        <v>2</v>
      </c>
      <c r="CK508" s="17">
        <v>0</v>
      </c>
      <c r="CL508" s="121">
        <v>2</v>
      </c>
      <c r="CM508" s="17" t="s">
        <v>3032</v>
      </c>
      <c r="CN508" s="17" t="s">
        <v>1124</v>
      </c>
      <c r="CO508" s="17" t="s">
        <v>1312</v>
      </c>
      <c r="CP508" s="17">
        <v>3</v>
      </c>
      <c r="CQ508" s="118">
        <v>0</v>
      </c>
      <c r="CR508" s="17">
        <v>0</v>
      </c>
      <c r="CS508" s="124"/>
      <c r="CT508" s="138"/>
      <c r="CU508" s="138"/>
      <c r="CV508" s="138"/>
      <c r="CW508" s="138"/>
      <c r="CX508" s="138"/>
      <c r="CY508" s="141"/>
      <c r="CZ508" s="140"/>
      <c r="DA508" s="138"/>
      <c r="DB508" s="138"/>
      <c r="DC508" s="141"/>
      <c r="DD508" s="142"/>
      <c r="DE508" s="138"/>
      <c r="DF508" s="137"/>
      <c r="DG508" s="17" t="s">
        <v>1289</v>
      </c>
      <c r="DH508" s="138"/>
      <c r="DI508" s="126" t="s">
        <v>2636</v>
      </c>
      <c r="DJ508" s="118">
        <v>6</v>
      </c>
      <c r="DK508" s="118" t="s">
        <v>3643</v>
      </c>
      <c r="DL508" s="141"/>
      <c r="DM508" s="17" t="s">
        <v>1182</v>
      </c>
      <c r="DN508" s="139"/>
      <c r="DO508" s="138"/>
      <c r="DP508" s="138"/>
      <c r="DQ508" s="141"/>
      <c r="DR508" s="138"/>
      <c r="DS508" s="138"/>
      <c r="DT508" s="138"/>
      <c r="DU508" s="138"/>
      <c r="DV508" s="138"/>
      <c r="DW508" s="138"/>
      <c r="DX508" s="138"/>
      <c r="DY508" s="140"/>
      <c r="DZ508" s="138"/>
      <c r="EA508" s="138"/>
      <c r="EB508" s="138"/>
      <c r="EC508" s="138"/>
      <c r="ED508" s="141"/>
      <c r="EE508" s="138"/>
      <c r="EF508" s="138"/>
      <c r="EG508" s="138"/>
      <c r="EH508" s="138"/>
      <c r="EI508" s="138"/>
      <c r="EJ508" s="138"/>
      <c r="EK508" s="140"/>
      <c r="EL508" s="127"/>
      <c r="EM508" s="118">
        <v>70</v>
      </c>
      <c r="EN508" s="17">
        <v>4</v>
      </c>
      <c r="EO508" s="141"/>
      <c r="EP508" s="17">
        <v>59</v>
      </c>
      <c r="EQ508" s="140"/>
      <c r="ER508" s="141"/>
      <c r="ES508" s="138"/>
      <c r="ET508" s="138"/>
      <c r="EU508" s="138"/>
      <c r="EV508" s="138"/>
      <c r="EW508" s="138"/>
      <c r="EX508" s="138"/>
      <c r="EY508" s="138"/>
      <c r="EZ508" s="141"/>
      <c r="FA508" s="138"/>
      <c r="FB508" s="140"/>
      <c r="FC508" s="138"/>
      <c r="FD508" s="138"/>
      <c r="FE508" s="138"/>
      <c r="FF508" s="138"/>
      <c r="FG508" s="138"/>
      <c r="FH508" s="138"/>
      <c r="FI508" s="141"/>
      <c r="FJ508" s="138"/>
      <c r="FK508" s="140"/>
      <c r="FL508" s="138"/>
      <c r="FM508" s="138"/>
      <c r="FN508" s="138"/>
      <c r="FO508" s="138"/>
      <c r="FP508" s="138"/>
      <c r="FQ508" s="138"/>
      <c r="FR508" s="138"/>
      <c r="FS508" s="138"/>
      <c r="FT508" s="138"/>
      <c r="FU508" s="138"/>
      <c r="FV508" s="138"/>
      <c r="FW508" s="138"/>
      <c r="FX508" s="138"/>
      <c r="FY508" s="138"/>
      <c r="FZ508" s="141"/>
      <c r="GA508" s="138"/>
      <c r="GB508" s="137"/>
      <c r="GC508" s="138"/>
      <c r="GD508" s="138"/>
      <c r="GE508" s="138"/>
      <c r="GF508" s="138"/>
      <c r="GG508" s="138"/>
      <c r="GH508" s="141"/>
      <c r="GI508" s="137"/>
      <c r="GJ508" s="138"/>
      <c r="GK508" s="138"/>
      <c r="GL508" s="138"/>
      <c r="GM508" s="138"/>
      <c r="GN508" s="141"/>
      <c r="GO508" s="137"/>
      <c r="GP508" s="138"/>
      <c r="GQ508" s="138"/>
      <c r="GR508" s="138"/>
      <c r="GS508" s="138"/>
      <c r="GT508" s="138"/>
      <c r="GU508" s="141"/>
      <c r="GV508" s="137"/>
      <c r="GW508" s="124"/>
      <c r="GX508" s="124"/>
      <c r="GY508" s="141"/>
      <c r="GZ508" s="140"/>
      <c r="HA508" s="141"/>
      <c r="HB508" s="138"/>
      <c r="HC508" s="140"/>
      <c r="HD508" s="138"/>
      <c r="HE508" s="138"/>
      <c r="HF508" s="138"/>
      <c r="HG508" s="138"/>
      <c r="HH508" s="138"/>
      <c r="HI508" s="138"/>
      <c r="HJ508" s="138"/>
      <c r="HK508" s="138"/>
      <c r="HL508" s="138"/>
      <c r="HM508" s="138"/>
      <c r="HN508" s="138"/>
      <c r="HO508" s="138"/>
      <c r="HP508" s="138"/>
      <c r="HQ508" s="138"/>
      <c r="HR508" s="138"/>
      <c r="HS508" s="141"/>
      <c r="HT508" s="17" t="s">
        <v>3659</v>
      </c>
      <c r="HU508" s="138"/>
      <c r="HV508" s="138"/>
      <c r="HW508" s="138"/>
      <c r="HX508" s="138"/>
      <c r="HY508" s="138"/>
      <c r="HZ508" s="138"/>
      <c r="IA508" s="138"/>
      <c r="IB508" s="138"/>
      <c r="IC508" s="138"/>
      <c r="ID508" s="138"/>
      <c r="IE508" s="138"/>
      <c r="IF508" s="138"/>
      <c r="IG508" s="138"/>
      <c r="IH508" s="138"/>
      <c r="II508" s="138"/>
      <c r="IJ508" s="138"/>
      <c r="IK508" s="138"/>
    </row>
    <row r="509" spans="1:245">
      <c r="A509" s="118">
        <v>503</v>
      </c>
      <c r="B509" s="17" t="s">
        <v>1054</v>
      </c>
      <c r="C509" s="17">
        <v>0</v>
      </c>
      <c r="D509" s="139" t="s">
        <v>663</v>
      </c>
      <c r="E509" s="124" t="s">
        <v>1747</v>
      </c>
      <c r="F509" s="17" t="s">
        <v>2555</v>
      </c>
      <c r="G509" s="17" t="s">
        <v>79</v>
      </c>
      <c r="H509" s="119">
        <v>-19.573511</v>
      </c>
      <c r="I509" s="120">
        <v>-65.764384000000007</v>
      </c>
      <c r="J509" s="17">
        <v>0</v>
      </c>
      <c r="K509" s="17" t="s">
        <v>179</v>
      </c>
      <c r="L509" s="17" t="s">
        <v>179</v>
      </c>
      <c r="M509" s="121" t="s">
        <v>1064</v>
      </c>
      <c r="N509" s="122">
        <v>40</v>
      </c>
      <c r="O509" s="123" t="s">
        <v>78</v>
      </c>
      <c r="P509" s="17" t="s">
        <v>202</v>
      </c>
      <c r="Q509" s="121">
        <v>0</v>
      </c>
      <c r="R509" s="124">
        <v>0</v>
      </c>
      <c r="S509" s="124">
        <v>0</v>
      </c>
      <c r="T509" s="124">
        <v>3</v>
      </c>
      <c r="U509" s="124">
        <v>0</v>
      </c>
      <c r="V509" s="124">
        <v>2</v>
      </c>
      <c r="W509" s="124">
        <v>1</v>
      </c>
      <c r="X509" s="124">
        <v>0</v>
      </c>
      <c r="Y509" s="125">
        <v>2</v>
      </c>
      <c r="Z509" s="17">
        <v>8</v>
      </c>
      <c r="AA509" s="142"/>
      <c r="AB509" s="127" t="s">
        <v>1346</v>
      </c>
      <c r="AC509" s="227" t="s">
        <v>257</v>
      </c>
      <c r="AD509" s="227">
        <v>3</v>
      </c>
      <c r="AE509" s="227" t="s">
        <v>853</v>
      </c>
      <c r="AF509" s="227">
        <v>1</v>
      </c>
      <c r="AG509" s="227" t="s">
        <v>189</v>
      </c>
      <c r="AH509" s="227" t="s">
        <v>1057</v>
      </c>
      <c r="AI509" s="227">
        <v>0</v>
      </c>
      <c r="AJ509" s="227" t="s">
        <v>854</v>
      </c>
      <c r="AK509" s="227">
        <v>2</v>
      </c>
      <c r="AL509" s="227" t="s">
        <v>189</v>
      </c>
      <c r="AM509" s="227" t="s">
        <v>77</v>
      </c>
      <c r="AN509" s="227">
        <v>0</v>
      </c>
      <c r="AO509" s="227" t="s">
        <v>77</v>
      </c>
      <c r="AP509" s="227">
        <v>2</v>
      </c>
      <c r="AQ509" s="227" t="s">
        <v>77</v>
      </c>
      <c r="AR509" s="227" t="s">
        <v>537</v>
      </c>
      <c r="AS509" s="227">
        <v>2</v>
      </c>
      <c r="AT509" s="227" t="s">
        <v>325</v>
      </c>
      <c r="AU509" s="227">
        <v>1</v>
      </c>
      <c r="AV509" s="227" t="s">
        <v>189</v>
      </c>
      <c r="AW509" s="227" t="s">
        <v>238</v>
      </c>
      <c r="AX509" s="227">
        <v>1</v>
      </c>
      <c r="AY509" s="227" t="s">
        <v>326</v>
      </c>
      <c r="AZ509" s="227">
        <v>0</v>
      </c>
      <c r="BA509" s="227" t="s">
        <v>189</v>
      </c>
      <c r="BB509" s="227" t="s">
        <v>77</v>
      </c>
      <c r="BC509" s="227">
        <v>0</v>
      </c>
      <c r="BD509" s="227" t="s">
        <v>77</v>
      </c>
      <c r="BE509" s="227">
        <v>0</v>
      </c>
      <c r="BF509" s="227" t="s">
        <v>77</v>
      </c>
      <c r="BG509" s="227" t="s">
        <v>784</v>
      </c>
      <c r="BH509" s="227">
        <v>2</v>
      </c>
      <c r="BI509" s="227" t="s">
        <v>326</v>
      </c>
      <c r="BJ509" s="227">
        <v>0</v>
      </c>
      <c r="BK509" s="227" t="s">
        <v>189</v>
      </c>
      <c r="BL509" s="17">
        <v>8</v>
      </c>
      <c r="BM509" s="142"/>
      <c r="BN509" s="142"/>
      <c r="BO509" s="142"/>
      <c r="BP509" s="143">
        <v>2024</v>
      </c>
      <c r="BQ509" s="126" t="s">
        <v>171</v>
      </c>
      <c r="BR509" s="138"/>
      <c r="BS509" s="138"/>
      <c r="BT509" s="221" t="s">
        <v>3183</v>
      </c>
      <c r="BU509" s="118">
        <v>0</v>
      </c>
      <c r="BV509" s="17">
        <v>1</v>
      </c>
      <c r="BW509" s="17">
        <v>0</v>
      </c>
      <c r="BX509" s="17">
        <v>0</v>
      </c>
      <c r="BY509" s="17">
        <v>0</v>
      </c>
      <c r="BZ509" s="17">
        <v>1</v>
      </c>
      <c r="CA509" s="17"/>
      <c r="CB509" s="17">
        <v>2</v>
      </c>
      <c r="CC509" s="121">
        <v>8</v>
      </c>
      <c r="CD509" s="17"/>
      <c r="CE509" s="118">
        <v>0</v>
      </c>
      <c r="CF509" s="17">
        <v>0</v>
      </c>
      <c r="CG509" s="17">
        <v>1</v>
      </c>
      <c r="CH509" s="17">
        <v>0</v>
      </c>
      <c r="CI509" s="17">
        <v>0</v>
      </c>
      <c r="CJ509" s="17">
        <v>1</v>
      </c>
      <c r="CK509" s="17">
        <v>0</v>
      </c>
      <c r="CL509" s="121">
        <v>2</v>
      </c>
      <c r="CM509" s="17" t="s">
        <v>3184</v>
      </c>
      <c r="CN509" s="17" t="s">
        <v>1206</v>
      </c>
      <c r="CO509" s="17" t="s">
        <v>1201</v>
      </c>
      <c r="CP509" s="17">
        <v>2</v>
      </c>
      <c r="CQ509" s="118">
        <v>0</v>
      </c>
      <c r="CR509" s="17">
        <v>1</v>
      </c>
      <c r="CS509" s="124"/>
      <c r="CT509" s="138" t="s">
        <v>677</v>
      </c>
      <c r="CU509" s="138"/>
      <c r="CV509" s="138"/>
      <c r="CW509" s="138"/>
      <c r="CX509" s="138"/>
      <c r="CY509" s="141"/>
      <c r="CZ509" s="140"/>
      <c r="DA509" s="138"/>
      <c r="DB509" s="138"/>
      <c r="DC509" s="141"/>
      <c r="DD509" s="142"/>
      <c r="DE509" s="138"/>
      <c r="DF509" s="137"/>
      <c r="DG509" s="17" t="s">
        <v>1412</v>
      </c>
      <c r="DH509" s="138"/>
      <c r="DI509" s="126" t="s">
        <v>2651</v>
      </c>
      <c r="DJ509" s="118">
        <v>28</v>
      </c>
      <c r="DK509" s="118" t="s">
        <v>3660</v>
      </c>
      <c r="DL509" s="141"/>
      <c r="DM509" s="17" t="s">
        <v>1351</v>
      </c>
      <c r="DN509" s="139"/>
      <c r="DO509" s="138"/>
      <c r="DP509" s="138"/>
      <c r="DQ509" s="141"/>
      <c r="DR509" s="138"/>
      <c r="DS509" s="138"/>
      <c r="DT509" s="138"/>
      <c r="DU509" s="138"/>
      <c r="DV509" s="138"/>
      <c r="DW509" s="138"/>
      <c r="DX509" s="138"/>
      <c r="DY509" s="140"/>
      <c r="DZ509" s="138"/>
      <c r="EA509" s="138"/>
      <c r="EB509" s="138"/>
      <c r="EC509" s="138"/>
      <c r="ED509" s="141"/>
      <c r="EE509" s="138"/>
      <c r="EF509" s="138"/>
      <c r="EG509" s="138"/>
      <c r="EH509" s="138"/>
      <c r="EI509" s="138"/>
      <c r="EJ509" s="138"/>
      <c r="EK509" s="140"/>
      <c r="EL509" s="127"/>
      <c r="EM509" s="118">
        <v>70</v>
      </c>
      <c r="EN509" s="17">
        <v>2</v>
      </c>
      <c r="EO509" s="141"/>
      <c r="EP509" s="17">
        <v>59</v>
      </c>
      <c r="EQ509" s="140"/>
      <c r="ER509" s="141"/>
      <c r="ES509" s="138"/>
      <c r="ET509" s="138"/>
      <c r="EU509" s="138"/>
      <c r="EV509" s="138"/>
      <c r="EW509" s="138"/>
      <c r="EX509" s="138"/>
      <c r="EY509" s="138"/>
      <c r="EZ509" s="141"/>
      <c r="FA509" s="138"/>
      <c r="FB509" s="140"/>
      <c r="FC509" s="138"/>
      <c r="FD509" s="138"/>
      <c r="FE509" s="138"/>
      <c r="FF509" s="138"/>
      <c r="FG509" s="138"/>
      <c r="FH509" s="138"/>
      <c r="FI509" s="141"/>
      <c r="FJ509" s="138"/>
      <c r="FK509" s="140"/>
      <c r="FL509" s="138"/>
      <c r="FM509" s="138"/>
      <c r="FN509" s="138"/>
      <c r="FO509" s="138"/>
      <c r="FP509" s="138"/>
      <c r="FQ509" s="138"/>
      <c r="FR509" s="138"/>
      <c r="FS509" s="138"/>
      <c r="FT509" s="138"/>
      <c r="FU509" s="138"/>
      <c r="FV509" s="138"/>
      <c r="FW509" s="138"/>
      <c r="FX509" s="138"/>
      <c r="FY509" s="138"/>
      <c r="FZ509" s="141"/>
      <c r="GA509" s="138"/>
      <c r="GB509" s="137"/>
      <c r="GC509" s="138"/>
      <c r="GD509" s="138"/>
      <c r="GE509" s="138"/>
      <c r="GF509" s="138"/>
      <c r="GG509" s="138"/>
      <c r="GH509" s="141"/>
      <c r="GI509" s="137"/>
      <c r="GJ509" s="138"/>
      <c r="GK509" s="138"/>
      <c r="GL509" s="138"/>
      <c r="GM509" s="138"/>
      <c r="GN509" s="141"/>
      <c r="GO509" s="137"/>
      <c r="GP509" s="138"/>
      <c r="GQ509" s="138"/>
      <c r="GR509" s="138"/>
      <c r="GS509" s="138"/>
      <c r="GT509" s="138"/>
      <c r="GU509" s="141"/>
      <c r="GV509" s="137"/>
      <c r="GW509" s="124"/>
      <c r="GX509" s="124"/>
      <c r="GY509" s="141"/>
      <c r="GZ509" s="140"/>
      <c r="HA509" s="141"/>
      <c r="HB509" s="138"/>
      <c r="HC509" s="140"/>
      <c r="HD509" s="138"/>
      <c r="HE509" s="138"/>
      <c r="HF509" s="138"/>
      <c r="HG509" s="138"/>
      <c r="HH509" s="138"/>
      <c r="HI509" s="138"/>
      <c r="HJ509" s="138"/>
      <c r="HK509" s="138"/>
      <c r="HL509" s="138"/>
      <c r="HM509" s="138"/>
      <c r="HN509" s="138"/>
      <c r="HO509" s="138"/>
      <c r="HP509" s="138"/>
      <c r="HQ509" s="138"/>
      <c r="HR509" s="138"/>
      <c r="HS509" s="141"/>
      <c r="HT509" s="17" t="s">
        <v>3661</v>
      </c>
      <c r="HU509" s="138"/>
      <c r="HV509" s="138"/>
      <c r="HW509" s="138"/>
      <c r="HX509" s="138"/>
      <c r="HY509" s="138"/>
      <c r="HZ509" s="138"/>
      <c r="IA509" s="138"/>
      <c r="IB509" s="138"/>
      <c r="IC509" s="138"/>
      <c r="ID509" s="138"/>
      <c r="IE509" s="138"/>
      <c r="IF509" s="138"/>
      <c r="IG509" s="138"/>
      <c r="IH509" s="138"/>
      <c r="II509" s="138"/>
      <c r="IJ509" s="138"/>
      <c r="IK509" s="138"/>
    </row>
    <row r="510" spans="1:245">
      <c r="A510" s="118">
        <v>504</v>
      </c>
      <c r="B510" s="17" t="s">
        <v>882</v>
      </c>
      <c r="C510" s="17">
        <v>0</v>
      </c>
      <c r="D510" s="139" t="s">
        <v>663</v>
      </c>
      <c r="E510" s="124" t="s">
        <v>1644</v>
      </c>
      <c r="F510" s="17" t="s">
        <v>2556</v>
      </c>
      <c r="G510" s="17" t="s">
        <v>79</v>
      </c>
      <c r="H510" s="119">
        <v>-17.347999999999999</v>
      </c>
      <c r="I510" s="120">
        <v>-63.260528000000001</v>
      </c>
      <c r="J510" s="17" t="s">
        <v>303</v>
      </c>
      <c r="K510" s="17" t="s">
        <v>705</v>
      </c>
      <c r="L510" s="17" t="s">
        <v>305</v>
      </c>
      <c r="M510" s="121" t="s">
        <v>177</v>
      </c>
      <c r="N510" s="122">
        <v>25</v>
      </c>
      <c r="O510" s="123" t="s">
        <v>78</v>
      </c>
      <c r="P510" s="17" t="s">
        <v>196</v>
      </c>
      <c r="Q510" s="121" t="s">
        <v>179</v>
      </c>
      <c r="R510" s="124">
        <v>3</v>
      </c>
      <c r="S510" s="124">
        <v>3</v>
      </c>
      <c r="T510" s="124">
        <v>0</v>
      </c>
      <c r="U510" s="124">
        <v>0</v>
      </c>
      <c r="V510" s="124">
        <v>0</v>
      </c>
      <c r="W510" s="124">
        <v>3</v>
      </c>
      <c r="X510" s="124">
        <v>3</v>
      </c>
      <c r="Y510" s="125">
        <v>0</v>
      </c>
      <c r="Z510" s="17">
        <v>12</v>
      </c>
      <c r="AA510" s="142"/>
      <c r="AB510" s="127" t="s">
        <v>237</v>
      </c>
      <c r="AC510" s="227" t="s">
        <v>192</v>
      </c>
      <c r="AD510" s="227">
        <v>3</v>
      </c>
      <c r="AE510" s="227" t="s">
        <v>181</v>
      </c>
      <c r="AF510" s="227">
        <v>1</v>
      </c>
      <c r="AG510" s="227" t="s">
        <v>211</v>
      </c>
      <c r="AH510" s="227" t="s">
        <v>222</v>
      </c>
      <c r="AI510" s="227">
        <v>3</v>
      </c>
      <c r="AJ510" s="227" t="s">
        <v>184</v>
      </c>
      <c r="AK510" s="227">
        <v>1</v>
      </c>
      <c r="AL510" s="227" t="s">
        <v>206</v>
      </c>
      <c r="AM510" s="227" t="s">
        <v>77</v>
      </c>
      <c r="AN510" s="227">
        <v>0</v>
      </c>
      <c r="AO510" s="227" t="s">
        <v>77</v>
      </c>
      <c r="AP510" s="227">
        <v>0</v>
      </c>
      <c r="AQ510" s="227" t="s">
        <v>77</v>
      </c>
      <c r="AR510" s="227" t="s">
        <v>77</v>
      </c>
      <c r="AS510" s="227">
        <v>0</v>
      </c>
      <c r="AT510" s="227" t="s">
        <v>77</v>
      </c>
      <c r="AU510" s="227">
        <v>0</v>
      </c>
      <c r="AV510" s="227" t="s">
        <v>77</v>
      </c>
      <c r="AW510" s="227" t="s">
        <v>234</v>
      </c>
      <c r="AX510" s="227">
        <v>3</v>
      </c>
      <c r="AY510" s="227" t="s">
        <v>199</v>
      </c>
      <c r="AZ510" s="227">
        <v>1</v>
      </c>
      <c r="BA510" s="227" t="s">
        <v>236</v>
      </c>
      <c r="BB510" s="227" t="s">
        <v>675</v>
      </c>
      <c r="BC510" s="227">
        <v>3</v>
      </c>
      <c r="BD510" s="227" t="s">
        <v>2049</v>
      </c>
      <c r="BE510" s="227">
        <v>0</v>
      </c>
      <c r="BF510" s="227" t="s">
        <v>206</v>
      </c>
      <c r="BG510" s="227">
        <v>0</v>
      </c>
      <c r="BH510" s="227">
        <v>0</v>
      </c>
      <c r="BI510" s="227">
        <v>0</v>
      </c>
      <c r="BJ510" s="227">
        <v>0</v>
      </c>
      <c r="BK510" s="227">
        <v>0</v>
      </c>
      <c r="BL510" s="17">
        <v>12</v>
      </c>
      <c r="BM510" s="142"/>
      <c r="BN510" s="142"/>
      <c r="BO510" s="142"/>
      <c r="BP510" s="143">
        <v>2024</v>
      </c>
      <c r="BQ510" s="126" t="s">
        <v>171</v>
      </c>
      <c r="BR510" s="138"/>
      <c r="BS510" s="138"/>
      <c r="BT510" s="221" t="s">
        <v>3662</v>
      </c>
      <c r="BU510" s="118">
        <v>2</v>
      </c>
      <c r="BV510" s="17">
        <v>0</v>
      </c>
      <c r="BW510" s="17">
        <v>0</v>
      </c>
      <c r="BX510" s="17">
        <v>3</v>
      </c>
      <c r="BY510" s="17">
        <v>1</v>
      </c>
      <c r="BZ510" s="17">
        <v>0</v>
      </c>
      <c r="CA510" s="17"/>
      <c r="CB510" s="17">
        <v>6</v>
      </c>
      <c r="CC510" s="121">
        <v>12</v>
      </c>
      <c r="CD510" s="17"/>
      <c r="CE510" s="118">
        <v>2</v>
      </c>
      <c r="CF510" s="17">
        <v>0</v>
      </c>
      <c r="CG510" s="17">
        <v>1</v>
      </c>
      <c r="CH510" s="17">
        <v>0</v>
      </c>
      <c r="CI510" s="17">
        <v>0</v>
      </c>
      <c r="CJ510" s="17">
        <v>2</v>
      </c>
      <c r="CK510" s="17">
        <v>0</v>
      </c>
      <c r="CL510" s="121">
        <v>5</v>
      </c>
      <c r="CM510" s="17" t="s">
        <v>3663</v>
      </c>
      <c r="CN510" s="17" t="s">
        <v>1107</v>
      </c>
      <c r="CO510" s="17" t="s">
        <v>3533</v>
      </c>
      <c r="CP510" s="17">
        <v>1</v>
      </c>
      <c r="CQ510" s="118">
        <v>1</v>
      </c>
      <c r="CR510" s="17">
        <v>0</v>
      </c>
      <c r="CS510" s="124" t="s">
        <v>676</v>
      </c>
      <c r="CT510" s="138"/>
      <c r="CU510" s="138"/>
      <c r="CV510" s="138"/>
      <c r="CW510" s="138"/>
      <c r="CX510" s="138"/>
      <c r="CY510" s="141"/>
      <c r="CZ510" s="140"/>
      <c r="DA510" s="138"/>
      <c r="DB510" s="138"/>
      <c r="DC510" s="141"/>
      <c r="DD510" s="142"/>
      <c r="DE510" s="138"/>
      <c r="DF510" s="137"/>
      <c r="DG510" s="17" t="s">
        <v>1224</v>
      </c>
      <c r="DH510" s="138"/>
      <c r="DI510" s="126" t="s">
        <v>3664</v>
      </c>
      <c r="DJ510" s="118">
        <v>1</v>
      </c>
      <c r="DK510" s="118" t="s">
        <v>3272</v>
      </c>
      <c r="DL510" s="141"/>
      <c r="DM510" s="17" t="s">
        <v>2934</v>
      </c>
      <c r="DN510" s="139"/>
      <c r="DO510" s="138"/>
      <c r="DP510" s="138"/>
      <c r="DQ510" s="141"/>
      <c r="DR510" s="138"/>
      <c r="DS510" s="138"/>
      <c r="DT510" s="138"/>
      <c r="DU510" s="138"/>
      <c r="DV510" s="138"/>
      <c r="DW510" s="138"/>
      <c r="DX510" s="138"/>
      <c r="DY510" s="140"/>
      <c r="DZ510" s="138"/>
      <c r="EA510" s="138"/>
      <c r="EB510" s="138"/>
      <c r="EC510" s="138"/>
      <c r="ED510" s="141"/>
      <c r="EE510" s="138"/>
      <c r="EF510" s="138"/>
      <c r="EG510" s="138"/>
      <c r="EH510" s="138"/>
      <c r="EI510" s="138"/>
      <c r="EJ510" s="138"/>
      <c r="EK510" s="140"/>
      <c r="EL510" s="127"/>
      <c r="EM510" s="118">
        <v>50</v>
      </c>
      <c r="EN510" s="17">
        <v>6</v>
      </c>
      <c r="EO510" s="141"/>
      <c r="EP510" s="17">
        <v>42</v>
      </c>
      <c r="EQ510" s="140"/>
      <c r="ER510" s="141"/>
      <c r="ES510" s="138"/>
      <c r="ET510" s="138"/>
      <c r="EU510" s="138"/>
      <c r="EV510" s="138"/>
      <c r="EW510" s="138"/>
      <c r="EX510" s="138"/>
      <c r="EY510" s="138"/>
      <c r="EZ510" s="141"/>
      <c r="FA510" s="138"/>
      <c r="FB510" s="140"/>
      <c r="FC510" s="138"/>
      <c r="FD510" s="138"/>
      <c r="FE510" s="138"/>
      <c r="FF510" s="138"/>
      <c r="FG510" s="138"/>
      <c r="FH510" s="138"/>
      <c r="FI510" s="141"/>
      <c r="FJ510" s="138"/>
      <c r="FK510" s="140"/>
      <c r="FL510" s="138"/>
      <c r="FM510" s="138"/>
      <c r="FN510" s="138"/>
      <c r="FO510" s="138"/>
      <c r="FP510" s="138"/>
      <c r="FQ510" s="138"/>
      <c r="FR510" s="138"/>
      <c r="FS510" s="138"/>
      <c r="FT510" s="138"/>
      <c r="FU510" s="138"/>
      <c r="FV510" s="138"/>
      <c r="FW510" s="138"/>
      <c r="FX510" s="138"/>
      <c r="FY510" s="138"/>
      <c r="FZ510" s="141"/>
      <c r="GA510" s="138"/>
      <c r="GB510" s="137"/>
      <c r="GC510" s="138"/>
      <c r="GD510" s="138"/>
      <c r="GE510" s="138"/>
      <c r="GF510" s="138"/>
      <c r="GG510" s="138"/>
      <c r="GH510" s="141"/>
      <c r="GI510" s="137"/>
      <c r="GJ510" s="138"/>
      <c r="GK510" s="138"/>
      <c r="GL510" s="138"/>
      <c r="GM510" s="138"/>
      <c r="GN510" s="141"/>
      <c r="GO510" s="137"/>
      <c r="GP510" s="138"/>
      <c r="GQ510" s="138"/>
      <c r="GR510" s="138"/>
      <c r="GS510" s="138"/>
      <c r="GT510" s="138"/>
      <c r="GU510" s="141"/>
      <c r="GV510" s="137"/>
      <c r="GW510" s="124"/>
      <c r="GX510" s="124"/>
      <c r="GY510" s="141"/>
      <c r="GZ510" s="140"/>
      <c r="HA510" s="141"/>
      <c r="HB510" s="138"/>
      <c r="HC510" s="140"/>
      <c r="HD510" s="138"/>
      <c r="HE510" s="138"/>
      <c r="HF510" s="138"/>
      <c r="HG510" s="138"/>
      <c r="HH510" s="138"/>
      <c r="HI510" s="138"/>
      <c r="HJ510" s="138"/>
      <c r="HK510" s="138"/>
      <c r="HL510" s="138"/>
      <c r="HM510" s="138"/>
      <c r="HN510" s="138"/>
      <c r="HO510" s="138"/>
      <c r="HP510" s="138"/>
      <c r="HQ510" s="138"/>
      <c r="HR510" s="138"/>
      <c r="HS510" s="141"/>
      <c r="HT510" s="17" t="s">
        <v>3665</v>
      </c>
      <c r="HU510" s="138"/>
      <c r="HV510" s="138"/>
      <c r="HW510" s="138"/>
      <c r="HX510" s="138"/>
      <c r="HY510" s="138"/>
      <c r="HZ510" s="138"/>
      <c r="IA510" s="138"/>
      <c r="IB510" s="138"/>
      <c r="IC510" s="138"/>
      <c r="ID510" s="138"/>
      <c r="IE510" s="138"/>
      <c r="IF510" s="138"/>
      <c r="IG510" s="138"/>
      <c r="IH510" s="138"/>
      <c r="II510" s="138"/>
      <c r="IJ510" s="138"/>
      <c r="IK510" s="138"/>
    </row>
    <row r="511" spans="1:245">
      <c r="A511" s="118">
        <v>505</v>
      </c>
      <c r="B511" s="17" t="s">
        <v>2557</v>
      </c>
      <c r="C511" s="17">
        <v>0</v>
      </c>
      <c r="D511" s="139" t="s">
        <v>663</v>
      </c>
      <c r="E511" s="124" t="s">
        <v>1922</v>
      </c>
      <c r="F511" s="17" t="s">
        <v>2558</v>
      </c>
      <c r="G511" s="17" t="s">
        <v>79</v>
      </c>
      <c r="H511" s="119">
        <v>-17.654160999999998</v>
      </c>
      <c r="I511" s="120">
        <v>-63.180470999999997</v>
      </c>
      <c r="J511" s="17" t="s">
        <v>303</v>
      </c>
      <c r="K511" s="17" t="s">
        <v>256</v>
      </c>
      <c r="L511" s="17" t="s">
        <v>256</v>
      </c>
      <c r="M511" s="121" t="s">
        <v>177</v>
      </c>
      <c r="N511" s="122">
        <v>40</v>
      </c>
      <c r="O511" s="123" t="s">
        <v>78</v>
      </c>
      <c r="P511" s="17" t="s">
        <v>178</v>
      </c>
      <c r="Q511" s="121" t="s">
        <v>2559</v>
      </c>
      <c r="R511" s="124">
        <v>3</v>
      </c>
      <c r="S511" s="124">
        <v>3</v>
      </c>
      <c r="T511" s="124">
        <v>0</v>
      </c>
      <c r="U511" s="124">
        <v>0</v>
      </c>
      <c r="V511" s="124">
        <v>3</v>
      </c>
      <c r="W511" s="124">
        <v>3</v>
      </c>
      <c r="X511" s="124">
        <v>0</v>
      </c>
      <c r="Y511" s="125">
        <v>0</v>
      </c>
      <c r="Z511" s="17">
        <v>12</v>
      </c>
      <c r="AA511" s="142"/>
      <c r="AB511" s="127" t="s">
        <v>3245</v>
      </c>
      <c r="AC511" s="227" t="s">
        <v>216</v>
      </c>
      <c r="AD511" s="227">
        <v>3</v>
      </c>
      <c r="AE511" s="227" t="s">
        <v>181</v>
      </c>
      <c r="AF511" s="227">
        <v>1</v>
      </c>
      <c r="AG511" s="227" t="s">
        <v>182</v>
      </c>
      <c r="AH511" s="227" t="s">
        <v>217</v>
      </c>
      <c r="AI511" s="227">
        <v>3</v>
      </c>
      <c r="AJ511" s="227" t="s">
        <v>227</v>
      </c>
      <c r="AK511" s="227">
        <v>1</v>
      </c>
      <c r="AL511" s="227" t="s">
        <v>182</v>
      </c>
      <c r="AM511" s="227" t="s">
        <v>77</v>
      </c>
      <c r="AN511" s="227">
        <v>0</v>
      </c>
      <c r="AO511" s="227" t="s">
        <v>77</v>
      </c>
      <c r="AP511" s="227">
        <v>0</v>
      </c>
      <c r="AQ511" s="227" t="s">
        <v>77</v>
      </c>
      <c r="AR511" s="227" t="s">
        <v>198</v>
      </c>
      <c r="AS511" s="227">
        <v>3</v>
      </c>
      <c r="AT511" s="227" t="s">
        <v>199</v>
      </c>
      <c r="AU511" s="227">
        <v>1</v>
      </c>
      <c r="AV511" s="227" t="s">
        <v>178</v>
      </c>
      <c r="AW511" s="227" t="s">
        <v>218</v>
      </c>
      <c r="AX511" s="227">
        <v>3</v>
      </c>
      <c r="AY511" s="227" t="s">
        <v>229</v>
      </c>
      <c r="AZ511" s="227">
        <v>0</v>
      </c>
      <c r="BA511" s="227" t="s">
        <v>178</v>
      </c>
      <c r="BB511" s="227" t="s">
        <v>77</v>
      </c>
      <c r="BC511" s="227">
        <v>0</v>
      </c>
      <c r="BD511" s="227" t="s">
        <v>77</v>
      </c>
      <c r="BE511" s="227">
        <v>0</v>
      </c>
      <c r="BF511" s="227" t="s">
        <v>77</v>
      </c>
      <c r="BG511" s="227">
        <v>0</v>
      </c>
      <c r="BH511" s="227">
        <v>0</v>
      </c>
      <c r="BI511" s="227">
        <v>0</v>
      </c>
      <c r="BJ511" s="227">
        <v>0</v>
      </c>
      <c r="BK511" s="227">
        <v>0</v>
      </c>
      <c r="BL511" s="17">
        <v>12</v>
      </c>
      <c r="BM511" s="142"/>
      <c r="BN511" s="142"/>
      <c r="BO511" s="142"/>
      <c r="BP511" s="143">
        <v>2024</v>
      </c>
      <c r="BQ511" s="126" t="s">
        <v>171</v>
      </c>
      <c r="BR511" s="138"/>
      <c r="BS511" s="138"/>
      <c r="BT511" s="221" t="s">
        <v>3423</v>
      </c>
      <c r="BU511" s="118">
        <v>1</v>
      </c>
      <c r="BV511" s="17">
        <v>2</v>
      </c>
      <c r="BW511" s="17">
        <v>0</v>
      </c>
      <c r="BX511" s="17">
        <v>0</v>
      </c>
      <c r="BY511" s="17">
        <v>0</v>
      </c>
      <c r="BZ511" s="17">
        <v>0</v>
      </c>
      <c r="CA511" s="17"/>
      <c r="CB511" s="17">
        <v>3</v>
      </c>
      <c r="CC511" s="121">
        <v>12</v>
      </c>
      <c r="CD511" s="17"/>
      <c r="CE511" s="118">
        <v>0</v>
      </c>
      <c r="CF511" s="17">
        <v>0</v>
      </c>
      <c r="CG511" s="17">
        <v>1</v>
      </c>
      <c r="CH511" s="17">
        <v>0</v>
      </c>
      <c r="CI511" s="17">
        <v>0</v>
      </c>
      <c r="CJ511" s="17">
        <v>1</v>
      </c>
      <c r="CK511" s="17">
        <v>0</v>
      </c>
      <c r="CL511" s="121">
        <v>2</v>
      </c>
      <c r="CM511" s="17" t="s">
        <v>3424</v>
      </c>
      <c r="CN511" s="17" t="s">
        <v>1089</v>
      </c>
      <c r="CO511" s="17" t="s">
        <v>3425</v>
      </c>
      <c r="CP511" s="17">
        <v>2</v>
      </c>
      <c r="CQ511" s="118">
        <v>1</v>
      </c>
      <c r="CR511" s="17">
        <v>0</v>
      </c>
      <c r="CS511" s="124" t="s">
        <v>676</v>
      </c>
      <c r="CT511" s="138"/>
      <c r="CU511" s="138"/>
      <c r="CV511" s="138"/>
      <c r="CW511" s="138"/>
      <c r="CX511" s="138"/>
      <c r="CY511" s="141"/>
      <c r="CZ511" s="140"/>
      <c r="DA511" s="138"/>
      <c r="DB511" s="138"/>
      <c r="DC511" s="141"/>
      <c r="DD511" s="142"/>
      <c r="DE511" s="138"/>
      <c r="DF511" s="137"/>
      <c r="DG511" s="17" t="s">
        <v>1092</v>
      </c>
      <c r="DH511" s="138"/>
      <c r="DI511" s="126" t="s">
        <v>2979</v>
      </c>
      <c r="DJ511" s="118">
        <v>6</v>
      </c>
      <c r="DK511" s="118" t="s">
        <v>1391</v>
      </c>
      <c r="DL511" s="141"/>
      <c r="DM511" s="17" t="s">
        <v>1351</v>
      </c>
      <c r="DN511" s="139"/>
      <c r="DO511" s="138"/>
      <c r="DP511" s="138"/>
      <c r="DQ511" s="141"/>
      <c r="DR511" s="138"/>
      <c r="DS511" s="138"/>
      <c r="DT511" s="138"/>
      <c r="DU511" s="138"/>
      <c r="DV511" s="138"/>
      <c r="DW511" s="138"/>
      <c r="DX511" s="138"/>
      <c r="DY511" s="140"/>
      <c r="DZ511" s="138"/>
      <c r="EA511" s="138"/>
      <c r="EB511" s="138"/>
      <c r="EC511" s="138"/>
      <c r="ED511" s="141"/>
      <c r="EE511" s="138"/>
      <c r="EF511" s="138"/>
      <c r="EG511" s="138"/>
      <c r="EH511" s="138"/>
      <c r="EI511" s="138"/>
      <c r="EJ511" s="138"/>
      <c r="EK511" s="140"/>
      <c r="EL511" s="127"/>
      <c r="EM511" s="118">
        <v>70</v>
      </c>
      <c r="EN511" s="17">
        <v>3</v>
      </c>
      <c r="EO511" s="141"/>
      <c r="EP511" s="17">
        <v>59</v>
      </c>
      <c r="EQ511" s="140"/>
      <c r="ER511" s="141"/>
      <c r="ES511" s="138"/>
      <c r="ET511" s="138"/>
      <c r="EU511" s="138"/>
      <c r="EV511" s="138"/>
      <c r="EW511" s="138"/>
      <c r="EX511" s="138"/>
      <c r="EY511" s="138"/>
      <c r="EZ511" s="141"/>
      <c r="FA511" s="138"/>
      <c r="FB511" s="140"/>
      <c r="FC511" s="138"/>
      <c r="FD511" s="138"/>
      <c r="FE511" s="138"/>
      <c r="FF511" s="138"/>
      <c r="FG511" s="138"/>
      <c r="FH511" s="138"/>
      <c r="FI511" s="141"/>
      <c r="FJ511" s="138"/>
      <c r="FK511" s="140"/>
      <c r="FL511" s="138"/>
      <c r="FM511" s="138"/>
      <c r="FN511" s="138"/>
      <c r="FO511" s="138"/>
      <c r="FP511" s="138"/>
      <c r="FQ511" s="138"/>
      <c r="FR511" s="138"/>
      <c r="FS511" s="138"/>
      <c r="FT511" s="138"/>
      <c r="FU511" s="138"/>
      <c r="FV511" s="138"/>
      <c r="FW511" s="138"/>
      <c r="FX511" s="138"/>
      <c r="FY511" s="138"/>
      <c r="FZ511" s="141"/>
      <c r="GA511" s="138"/>
      <c r="GB511" s="137"/>
      <c r="GC511" s="138"/>
      <c r="GD511" s="138"/>
      <c r="GE511" s="138"/>
      <c r="GF511" s="138"/>
      <c r="GG511" s="138"/>
      <c r="GH511" s="141"/>
      <c r="GI511" s="137"/>
      <c r="GJ511" s="138"/>
      <c r="GK511" s="138"/>
      <c r="GL511" s="138"/>
      <c r="GM511" s="138"/>
      <c r="GN511" s="141"/>
      <c r="GO511" s="137"/>
      <c r="GP511" s="138"/>
      <c r="GQ511" s="138"/>
      <c r="GR511" s="138"/>
      <c r="GS511" s="138"/>
      <c r="GT511" s="138"/>
      <c r="GU511" s="141"/>
      <c r="GV511" s="137"/>
      <c r="GW511" s="124"/>
      <c r="GX511" s="124"/>
      <c r="GY511" s="141"/>
      <c r="GZ511" s="140"/>
      <c r="HA511" s="141"/>
      <c r="HB511" s="138"/>
      <c r="HC511" s="140"/>
      <c r="HD511" s="138"/>
      <c r="HE511" s="138"/>
      <c r="HF511" s="138"/>
      <c r="HG511" s="138"/>
      <c r="HH511" s="138"/>
      <c r="HI511" s="138"/>
      <c r="HJ511" s="138"/>
      <c r="HK511" s="138"/>
      <c r="HL511" s="138"/>
      <c r="HM511" s="138"/>
      <c r="HN511" s="138"/>
      <c r="HO511" s="138"/>
      <c r="HP511" s="138"/>
      <c r="HQ511" s="138"/>
      <c r="HR511" s="138"/>
      <c r="HS511" s="141"/>
      <c r="HT511" s="17" t="s">
        <v>3666</v>
      </c>
      <c r="HU511" s="138"/>
      <c r="HV511" s="138"/>
      <c r="HW511" s="138"/>
      <c r="HX511" s="138"/>
      <c r="HY511" s="138"/>
      <c r="HZ511" s="138"/>
      <c r="IA511" s="138"/>
      <c r="IB511" s="138"/>
      <c r="IC511" s="138"/>
      <c r="ID511" s="138"/>
      <c r="IE511" s="138"/>
      <c r="IF511" s="138"/>
      <c r="IG511" s="138"/>
      <c r="IH511" s="138"/>
      <c r="II511" s="138"/>
      <c r="IJ511" s="138"/>
      <c r="IK511" s="138"/>
    </row>
    <row r="512" spans="1:245">
      <c r="A512" s="118">
        <v>506</v>
      </c>
      <c r="B512" s="17" t="s">
        <v>2397</v>
      </c>
      <c r="C512" s="17">
        <v>0</v>
      </c>
      <c r="D512" s="139" t="s">
        <v>663</v>
      </c>
      <c r="E512" s="124" t="s">
        <v>1806</v>
      </c>
      <c r="F512" s="17" t="s">
        <v>2560</v>
      </c>
      <c r="G512" s="17">
        <v>0</v>
      </c>
      <c r="H512" s="119">
        <v>-17.333390000000001</v>
      </c>
      <c r="I512" s="120">
        <v>-63.275939999999999</v>
      </c>
      <c r="J512" s="17" t="s">
        <v>303</v>
      </c>
      <c r="K512" s="17" t="s">
        <v>705</v>
      </c>
      <c r="L512" s="17" t="s">
        <v>305</v>
      </c>
      <c r="M512" s="121" t="s">
        <v>177</v>
      </c>
      <c r="N512" s="122">
        <v>25</v>
      </c>
      <c r="O512" s="123" t="s">
        <v>78</v>
      </c>
      <c r="P512" s="17" t="s">
        <v>202</v>
      </c>
      <c r="Q512" s="121" t="s">
        <v>179</v>
      </c>
      <c r="R512" s="124">
        <v>0</v>
      </c>
      <c r="S512" s="124">
        <v>3</v>
      </c>
      <c r="T512" s="124">
        <v>0</v>
      </c>
      <c r="U512" s="124">
        <v>0</v>
      </c>
      <c r="V512" s="124">
        <v>3</v>
      </c>
      <c r="W512" s="124">
        <v>3</v>
      </c>
      <c r="X512" s="124">
        <v>0</v>
      </c>
      <c r="Y512" s="125">
        <v>0</v>
      </c>
      <c r="Z512" s="17">
        <v>9</v>
      </c>
      <c r="AA512" s="142"/>
      <c r="AB512" s="127" t="s">
        <v>3667</v>
      </c>
      <c r="AC512" s="227" t="s">
        <v>77</v>
      </c>
      <c r="AD512" s="227">
        <v>0</v>
      </c>
      <c r="AE512" s="227" t="s">
        <v>77</v>
      </c>
      <c r="AF512" s="227">
        <v>0</v>
      </c>
      <c r="AG512" s="227" t="s">
        <v>77</v>
      </c>
      <c r="AH512" s="227" t="s">
        <v>257</v>
      </c>
      <c r="AI512" s="227">
        <v>3</v>
      </c>
      <c r="AJ512" s="227" t="s">
        <v>241</v>
      </c>
      <c r="AK512" s="227">
        <v>1</v>
      </c>
      <c r="AL512" s="227" t="s">
        <v>206</v>
      </c>
      <c r="AM512" s="227" t="s">
        <v>77</v>
      </c>
      <c r="AN512" s="227">
        <v>0</v>
      </c>
      <c r="AO512" s="227" t="s">
        <v>77</v>
      </c>
      <c r="AP512" s="227">
        <v>0</v>
      </c>
      <c r="AQ512" s="227" t="s">
        <v>77</v>
      </c>
      <c r="AR512" s="227" t="s">
        <v>198</v>
      </c>
      <c r="AS512" s="227">
        <v>3</v>
      </c>
      <c r="AT512" s="227" t="s">
        <v>325</v>
      </c>
      <c r="AU512" s="227">
        <v>1</v>
      </c>
      <c r="AV512" s="227" t="s">
        <v>206</v>
      </c>
      <c r="AW512" s="227" t="s">
        <v>221</v>
      </c>
      <c r="AX512" s="227">
        <v>3</v>
      </c>
      <c r="AY512" s="227" t="s">
        <v>326</v>
      </c>
      <c r="AZ512" s="227">
        <v>0</v>
      </c>
      <c r="BA512" s="227" t="s">
        <v>77</v>
      </c>
      <c r="BB512" s="227" t="s">
        <v>77</v>
      </c>
      <c r="BC512" s="227">
        <v>0</v>
      </c>
      <c r="BD512" s="227" t="s">
        <v>77</v>
      </c>
      <c r="BE512" s="227">
        <v>0</v>
      </c>
      <c r="BF512" s="227" t="s">
        <v>77</v>
      </c>
      <c r="BG512" s="227">
        <v>0</v>
      </c>
      <c r="BH512" s="227">
        <v>0</v>
      </c>
      <c r="BI512" s="227">
        <v>0</v>
      </c>
      <c r="BJ512" s="227">
        <v>0</v>
      </c>
      <c r="BK512" s="227">
        <v>0</v>
      </c>
      <c r="BL512" s="17">
        <v>9</v>
      </c>
      <c r="BM512" s="142"/>
      <c r="BN512" s="142"/>
      <c r="BO512" s="142"/>
      <c r="BP512" s="143">
        <v>2024</v>
      </c>
      <c r="BQ512" s="126" t="s">
        <v>172</v>
      </c>
      <c r="BR512" s="138"/>
      <c r="BS512" s="138"/>
      <c r="BT512" s="221" t="s">
        <v>3668</v>
      </c>
      <c r="BU512" s="118">
        <v>0</v>
      </c>
      <c r="BV512" s="17">
        <v>3</v>
      </c>
      <c r="BW512" s="17">
        <v>0</v>
      </c>
      <c r="BX512" s="17">
        <v>0</v>
      </c>
      <c r="BY512" s="17">
        <v>0</v>
      </c>
      <c r="BZ512" s="17">
        <v>0</v>
      </c>
      <c r="CA512" s="17"/>
      <c r="CB512" s="17">
        <v>3</v>
      </c>
      <c r="CC512" s="121">
        <v>9</v>
      </c>
      <c r="CD512" s="17"/>
      <c r="CE512" s="118">
        <v>0</v>
      </c>
      <c r="CF512" s="17">
        <v>0</v>
      </c>
      <c r="CG512" s="17">
        <v>2</v>
      </c>
      <c r="CH512" s="17">
        <v>0</v>
      </c>
      <c r="CI512" s="17">
        <v>0</v>
      </c>
      <c r="CJ512" s="17">
        <v>1</v>
      </c>
      <c r="CK512" s="17">
        <v>0</v>
      </c>
      <c r="CL512" s="121">
        <v>3</v>
      </c>
      <c r="CM512" s="17" t="s">
        <v>1568</v>
      </c>
      <c r="CN512" s="17" t="s">
        <v>1089</v>
      </c>
      <c r="CO512" s="17" t="s">
        <v>1174</v>
      </c>
      <c r="CP512" s="17">
        <v>2</v>
      </c>
      <c r="CQ512" s="118">
        <v>0</v>
      </c>
      <c r="CR512" s="17">
        <v>0</v>
      </c>
      <c r="CS512" s="124"/>
      <c r="CT512" s="138"/>
      <c r="CU512" s="138"/>
      <c r="CV512" s="138"/>
      <c r="CW512" s="138"/>
      <c r="CX512" s="138"/>
      <c r="CY512" s="141"/>
      <c r="CZ512" s="140"/>
      <c r="DA512" s="138"/>
      <c r="DB512" s="138"/>
      <c r="DC512" s="141"/>
      <c r="DD512" s="142"/>
      <c r="DE512" s="138"/>
      <c r="DF512" s="137"/>
      <c r="DG512" s="17" t="s">
        <v>1092</v>
      </c>
      <c r="DH512" s="138"/>
      <c r="DI512" s="126" t="s">
        <v>2778</v>
      </c>
      <c r="DJ512" s="118">
        <v>27</v>
      </c>
      <c r="DK512" s="118" t="s">
        <v>335</v>
      </c>
      <c r="DL512" s="141"/>
      <c r="DM512" s="17" t="s">
        <v>1094</v>
      </c>
      <c r="DN512" s="139"/>
      <c r="DO512" s="138"/>
      <c r="DP512" s="138"/>
      <c r="DQ512" s="141"/>
      <c r="DR512" s="138"/>
      <c r="DS512" s="138"/>
      <c r="DT512" s="138"/>
      <c r="DU512" s="138"/>
      <c r="DV512" s="138"/>
      <c r="DW512" s="138"/>
      <c r="DX512" s="138"/>
      <c r="DY512" s="140"/>
      <c r="DZ512" s="138"/>
      <c r="EA512" s="138"/>
      <c r="EB512" s="138"/>
      <c r="EC512" s="138"/>
      <c r="ED512" s="141"/>
      <c r="EE512" s="138"/>
      <c r="EF512" s="138"/>
      <c r="EG512" s="138"/>
      <c r="EH512" s="138"/>
      <c r="EI512" s="138"/>
      <c r="EJ512" s="138"/>
      <c r="EK512" s="140"/>
      <c r="EL512" s="127"/>
      <c r="EM512" s="118">
        <v>50</v>
      </c>
      <c r="EN512" s="17">
        <v>3</v>
      </c>
      <c r="EO512" s="141"/>
      <c r="EP512" s="17">
        <v>42</v>
      </c>
      <c r="EQ512" s="140"/>
      <c r="ER512" s="141"/>
      <c r="ES512" s="138"/>
      <c r="ET512" s="138"/>
      <c r="EU512" s="138"/>
      <c r="EV512" s="138"/>
      <c r="EW512" s="138"/>
      <c r="EX512" s="138"/>
      <c r="EY512" s="138"/>
      <c r="EZ512" s="141"/>
      <c r="FA512" s="138"/>
      <c r="FB512" s="140"/>
      <c r="FC512" s="138"/>
      <c r="FD512" s="138"/>
      <c r="FE512" s="138"/>
      <c r="FF512" s="138"/>
      <c r="FG512" s="138"/>
      <c r="FH512" s="138"/>
      <c r="FI512" s="141"/>
      <c r="FJ512" s="138"/>
      <c r="FK512" s="140"/>
      <c r="FL512" s="138"/>
      <c r="FM512" s="138"/>
      <c r="FN512" s="138"/>
      <c r="FO512" s="138"/>
      <c r="FP512" s="138"/>
      <c r="FQ512" s="138"/>
      <c r="FR512" s="138"/>
      <c r="FS512" s="138"/>
      <c r="FT512" s="138"/>
      <c r="FU512" s="138"/>
      <c r="FV512" s="138"/>
      <c r="FW512" s="138"/>
      <c r="FX512" s="138"/>
      <c r="FY512" s="138"/>
      <c r="FZ512" s="141"/>
      <c r="GA512" s="138"/>
      <c r="GB512" s="137"/>
      <c r="GC512" s="138"/>
      <c r="GD512" s="138"/>
      <c r="GE512" s="138"/>
      <c r="GF512" s="138"/>
      <c r="GG512" s="138"/>
      <c r="GH512" s="141"/>
      <c r="GI512" s="137"/>
      <c r="GJ512" s="138"/>
      <c r="GK512" s="138"/>
      <c r="GL512" s="138"/>
      <c r="GM512" s="138"/>
      <c r="GN512" s="141"/>
      <c r="GO512" s="137"/>
      <c r="GP512" s="138"/>
      <c r="GQ512" s="138"/>
      <c r="GR512" s="138"/>
      <c r="GS512" s="138"/>
      <c r="GT512" s="138"/>
      <c r="GU512" s="141"/>
      <c r="GV512" s="137"/>
      <c r="GW512" s="124"/>
      <c r="GX512" s="124"/>
      <c r="GY512" s="141"/>
      <c r="GZ512" s="140"/>
      <c r="HA512" s="141"/>
      <c r="HB512" s="138"/>
      <c r="HC512" s="140"/>
      <c r="HD512" s="138"/>
      <c r="HE512" s="138"/>
      <c r="HF512" s="138"/>
      <c r="HG512" s="138"/>
      <c r="HH512" s="138"/>
      <c r="HI512" s="138"/>
      <c r="HJ512" s="138"/>
      <c r="HK512" s="138"/>
      <c r="HL512" s="138"/>
      <c r="HM512" s="138"/>
      <c r="HN512" s="138"/>
      <c r="HO512" s="138"/>
      <c r="HP512" s="138"/>
      <c r="HQ512" s="138"/>
      <c r="HR512" s="138"/>
      <c r="HS512" s="141"/>
      <c r="HT512" s="17" t="s">
        <v>1577</v>
      </c>
      <c r="HU512" s="138"/>
      <c r="HV512" s="138"/>
      <c r="HW512" s="138"/>
      <c r="HX512" s="138"/>
      <c r="HY512" s="138"/>
      <c r="HZ512" s="138"/>
      <c r="IA512" s="138"/>
      <c r="IB512" s="138"/>
      <c r="IC512" s="138"/>
      <c r="ID512" s="138"/>
      <c r="IE512" s="138"/>
      <c r="IF512" s="138"/>
      <c r="IG512" s="138"/>
      <c r="IH512" s="138"/>
      <c r="II512" s="138"/>
      <c r="IJ512" s="138"/>
      <c r="IK512" s="138"/>
    </row>
    <row r="513" spans="1:245">
      <c r="A513" s="118">
        <v>507</v>
      </c>
      <c r="B513" s="17">
        <v>0</v>
      </c>
      <c r="C513" s="17">
        <v>0</v>
      </c>
      <c r="D513" s="139" t="s">
        <v>663</v>
      </c>
      <c r="E513" s="124" t="s">
        <v>1718</v>
      </c>
      <c r="F513" s="17" t="s">
        <v>2561</v>
      </c>
      <c r="G513" s="17">
        <v>0</v>
      </c>
      <c r="H513" s="119">
        <v>-17.8935286</v>
      </c>
      <c r="I513" s="120">
        <v>-63.226699600000003</v>
      </c>
      <c r="J513" s="17" t="s">
        <v>321</v>
      </c>
      <c r="K513" s="17">
        <v>0</v>
      </c>
      <c r="L513" s="17">
        <v>0</v>
      </c>
      <c r="M513" s="121" t="s">
        <v>177</v>
      </c>
      <c r="N513" s="122">
        <v>25</v>
      </c>
      <c r="O513" s="123" t="s">
        <v>78</v>
      </c>
      <c r="P513" s="17" t="s">
        <v>202</v>
      </c>
      <c r="Q513" s="121">
        <v>0</v>
      </c>
      <c r="R513" s="124">
        <v>0</v>
      </c>
      <c r="S513" s="124">
        <v>3</v>
      </c>
      <c r="T513" s="124">
        <v>0</v>
      </c>
      <c r="U513" s="124">
        <v>0</v>
      </c>
      <c r="V513" s="124">
        <v>3</v>
      </c>
      <c r="W513" s="124">
        <v>3</v>
      </c>
      <c r="X513" s="124">
        <v>0</v>
      </c>
      <c r="Y513" s="125">
        <v>0</v>
      </c>
      <c r="Z513" s="17">
        <v>9</v>
      </c>
      <c r="AA513" s="142"/>
      <c r="AB513" s="127" t="s">
        <v>248</v>
      </c>
      <c r="AC513" s="227">
        <v>0</v>
      </c>
      <c r="AD513" s="227">
        <v>0</v>
      </c>
      <c r="AE513" s="227">
        <v>0</v>
      </c>
      <c r="AF513" s="227">
        <v>0</v>
      </c>
      <c r="AG513" s="227">
        <v>0</v>
      </c>
      <c r="AH513" s="227" t="s">
        <v>257</v>
      </c>
      <c r="AI513" s="227">
        <v>3</v>
      </c>
      <c r="AJ513" s="227" t="s">
        <v>248</v>
      </c>
      <c r="AK513" s="227">
        <v>1</v>
      </c>
      <c r="AL513" s="227" t="s">
        <v>189</v>
      </c>
      <c r="AM513" s="227">
        <v>0</v>
      </c>
      <c r="AN513" s="227">
        <v>0</v>
      </c>
      <c r="AO513" s="227">
        <v>0</v>
      </c>
      <c r="AP513" s="227">
        <v>0</v>
      </c>
      <c r="AQ513" s="227">
        <v>0</v>
      </c>
      <c r="AR513" s="227" t="s">
        <v>315</v>
      </c>
      <c r="AS513" s="227">
        <v>3</v>
      </c>
      <c r="AT513" s="227" t="s">
        <v>249</v>
      </c>
      <c r="AU513" s="227">
        <v>0</v>
      </c>
      <c r="AV513" s="227" t="s">
        <v>189</v>
      </c>
      <c r="AW513" s="227" t="s">
        <v>221</v>
      </c>
      <c r="AX513" s="227">
        <v>3</v>
      </c>
      <c r="AY513" s="227" t="s">
        <v>249</v>
      </c>
      <c r="AZ513" s="227">
        <v>0</v>
      </c>
      <c r="BA513" s="227" t="s">
        <v>189</v>
      </c>
      <c r="BB513" s="227">
        <v>0</v>
      </c>
      <c r="BC513" s="227">
        <v>0</v>
      </c>
      <c r="BD513" s="227">
        <v>0</v>
      </c>
      <c r="BE513" s="227">
        <v>0</v>
      </c>
      <c r="BF513" s="227">
        <v>0</v>
      </c>
      <c r="BG513" s="227">
        <v>0</v>
      </c>
      <c r="BH513" s="227">
        <v>0</v>
      </c>
      <c r="BI513" s="227">
        <v>0</v>
      </c>
      <c r="BJ513" s="227">
        <v>0</v>
      </c>
      <c r="BK513" s="227">
        <v>0</v>
      </c>
      <c r="BL513" s="17">
        <v>9</v>
      </c>
      <c r="BM513" s="142"/>
      <c r="BN513" s="142"/>
      <c r="BO513" s="142"/>
      <c r="BP513" s="143">
        <v>2024</v>
      </c>
      <c r="BQ513" s="126" t="s">
        <v>172</v>
      </c>
      <c r="BR513" s="138"/>
      <c r="BS513" s="138"/>
      <c r="BT513" s="221" t="s">
        <v>2836</v>
      </c>
      <c r="BU513" s="118">
        <v>0</v>
      </c>
      <c r="BV513" s="17">
        <v>3</v>
      </c>
      <c r="BW513" s="17">
        <v>0</v>
      </c>
      <c r="BX513" s="17">
        <v>0</v>
      </c>
      <c r="BY513" s="17">
        <v>0</v>
      </c>
      <c r="BZ513" s="17">
        <v>0</v>
      </c>
      <c r="CA513" s="17"/>
      <c r="CB513" s="17">
        <v>3</v>
      </c>
      <c r="CC513" s="121">
        <v>9</v>
      </c>
      <c r="CD513" s="17"/>
      <c r="CE513" s="118">
        <v>0</v>
      </c>
      <c r="CF513" s="17">
        <v>0</v>
      </c>
      <c r="CG513" s="17">
        <v>0</v>
      </c>
      <c r="CH513" s="17">
        <v>0</v>
      </c>
      <c r="CI513" s="17">
        <v>0</v>
      </c>
      <c r="CJ513" s="17">
        <v>3</v>
      </c>
      <c r="CK513" s="17">
        <v>0</v>
      </c>
      <c r="CL513" s="121">
        <v>3</v>
      </c>
      <c r="CM513" s="17" t="s">
        <v>2837</v>
      </c>
      <c r="CN513" s="17" t="s">
        <v>1089</v>
      </c>
      <c r="CO513" s="17" t="s">
        <v>1191</v>
      </c>
      <c r="CP513" s="17">
        <v>12</v>
      </c>
      <c r="CQ513" s="118">
        <v>0</v>
      </c>
      <c r="CR513" s="17">
        <v>0</v>
      </c>
      <c r="CS513" s="124"/>
      <c r="CT513" s="138"/>
      <c r="CU513" s="138"/>
      <c r="CV513" s="138"/>
      <c r="CW513" s="138"/>
      <c r="CX513" s="138"/>
      <c r="CY513" s="141"/>
      <c r="CZ513" s="140"/>
      <c r="DA513" s="138"/>
      <c r="DB513" s="138"/>
      <c r="DC513" s="141"/>
      <c r="DD513" s="142"/>
      <c r="DE513" s="138"/>
      <c r="DF513" s="137"/>
      <c r="DG513" s="17" t="s">
        <v>1289</v>
      </c>
      <c r="DH513" s="138"/>
      <c r="DI513" s="126" t="s">
        <v>2778</v>
      </c>
      <c r="DJ513" s="118">
        <v>27</v>
      </c>
      <c r="DK513" s="118" t="s">
        <v>335</v>
      </c>
      <c r="DL513" s="141"/>
      <c r="DM513" s="17" t="s">
        <v>2839</v>
      </c>
      <c r="DN513" s="139"/>
      <c r="DO513" s="138"/>
      <c r="DP513" s="138"/>
      <c r="DQ513" s="141"/>
      <c r="DR513" s="138"/>
      <c r="DS513" s="138"/>
      <c r="DT513" s="138"/>
      <c r="DU513" s="138"/>
      <c r="DV513" s="138"/>
      <c r="DW513" s="138"/>
      <c r="DX513" s="138"/>
      <c r="DY513" s="140"/>
      <c r="DZ513" s="138"/>
      <c r="EA513" s="138"/>
      <c r="EB513" s="138"/>
      <c r="EC513" s="138"/>
      <c r="ED513" s="141"/>
      <c r="EE513" s="138"/>
      <c r="EF513" s="138"/>
      <c r="EG513" s="138"/>
      <c r="EH513" s="138"/>
      <c r="EI513" s="138"/>
      <c r="EJ513" s="138"/>
      <c r="EK513" s="140"/>
      <c r="EL513" s="127"/>
      <c r="EM513" s="118">
        <v>50</v>
      </c>
      <c r="EN513" s="17">
        <v>3</v>
      </c>
      <c r="EO513" s="141"/>
      <c r="EP513" s="17">
        <v>42</v>
      </c>
      <c r="EQ513" s="140"/>
      <c r="ER513" s="141"/>
      <c r="ES513" s="138"/>
      <c r="ET513" s="138"/>
      <c r="EU513" s="138"/>
      <c r="EV513" s="138"/>
      <c r="EW513" s="138"/>
      <c r="EX513" s="138"/>
      <c r="EY513" s="138"/>
      <c r="EZ513" s="141"/>
      <c r="FA513" s="138"/>
      <c r="FB513" s="140"/>
      <c r="FC513" s="138"/>
      <c r="FD513" s="138"/>
      <c r="FE513" s="138"/>
      <c r="FF513" s="138"/>
      <c r="FG513" s="138"/>
      <c r="FH513" s="138"/>
      <c r="FI513" s="141"/>
      <c r="FJ513" s="138"/>
      <c r="FK513" s="140"/>
      <c r="FL513" s="138"/>
      <c r="FM513" s="138"/>
      <c r="FN513" s="138"/>
      <c r="FO513" s="138"/>
      <c r="FP513" s="138"/>
      <c r="FQ513" s="138"/>
      <c r="FR513" s="138"/>
      <c r="FS513" s="138"/>
      <c r="FT513" s="138"/>
      <c r="FU513" s="138"/>
      <c r="FV513" s="138"/>
      <c r="FW513" s="138"/>
      <c r="FX513" s="138"/>
      <c r="FY513" s="138"/>
      <c r="FZ513" s="141"/>
      <c r="GA513" s="138"/>
      <c r="GB513" s="137"/>
      <c r="GC513" s="138"/>
      <c r="GD513" s="138"/>
      <c r="GE513" s="138"/>
      <c r="GF513" s="138"/>
      <c r="GG513" s="138"/>
      <c r="GH513" s="141"/>
      <c r="GI513" s="137"/>
      <c r="GJ513" s="138"/>
      <c r="GK513" s="138"/>
      <c r="GL513" s="138"/>
      <c r="GM513" s="138"/>
      <c r="GN513" s="141"/>
      <c r="GO513" s="137"/>
      <c r="GP513" s="138"/>
      <c r="GQ513" s="138"/>
      <c r="GR513" s="138"/>
      <c r="GS513" s="138"/>
      <c r="GT513" s="138"/>
      <c r="GU513" s="141"/>
      <c r="GV513" s="137"/>
      <c r="GW513" s="124"/>
      <c r="GX513" s="124"/>
      <c r="GY513" s="141"/>
      <c r="GZ513" s="140"/>
      <c r="HA513" s="141"/>
      <c r="HB513" s="138"/>
      <c r="HC513" s="140"/>
      <c r="HD513" s="138"/>
      <c r="HE513" s="138"/>
      <c r="HF513" s="138"/>
      <c r="HG513" s="138"/>
      <c r="HH513" s="138"/>
      <c r="HI513" s="138"/>
      <c r="HJ513" s="138"/>
      <c r="HK513" s="138"/>
      <c r="HL513" s="138"/>
      <c r="HM513" s="138"/>
      <c r="HN513" s="138"/>
      <c r="HO513" s="138"/>
      <c r="HP513" s="138"/>
      <c r="HQ513" s="138"/>
      <c r="HR513" s="138"/>
      <c r="HS513" s="141"/>
      <c r="HT513" s="17" t="s">
        <v>3308</v>
      </c>
      <c r="HU513" s="138"/>
      <c r="HV513" s="138"/>
      <c r="HW513" s="138"/>
      <c r="HX513" s="138"/>
      <c r="HY513" s="138"/>
      <c r="HZ513" s="138"/>
      <c r="IA513" s="138"/>
      <c r="IB513" s="138"/>
      <c r="IC513" s="138"/>
      <c r="ID513" s="138"/>
      <c r="IE513" s="138"/>
      <c r="IF513" s="138"/>
      <c r="IG513" s="138"/>
      <c r="IH513" s="138"/>
      <c r="II513" s="138"/>
      <c r="IJ513" s="138"/>
      <c r="IK513" s="138"/>
    </row>
    <row r="514" spans="1:245">
      <c r="A514" s="118">
        <v>508</v>
      </c>
      <c r="B514" s="17" t="s">
        <v>670</v>
      </c>
      <c r="C514" s="17">
        <v>0</v>
      </c>
      <c r="D514" s="139" t="s">
        <v>663</v>
      </c>
      <c r="E514" s="124" t="s">
        <v>1838</v>
      </c>
      <c r="F514" s="17" t="s">
        <v>2562</v>
      </c>
      <c r="G514" s="17" t="s">
        <v>79</v>
      </c>
      <c r="H514" s="119">
        <v>-17.815389</v>
      </c>
      <c r="I514" s="120">
        <v>-63.125444000000002</v>
      </c>
      <c r="J514" s="17" t="s">
        <v>303</v>
      </c>
      <c r="K514" s="17" t="s">
        <v>176</v>
      </c>
      <c r="L514" s="17" t="s">
        <v>304</v>
      </c>
      <c r="M514" s="121" t="s">
        <v>177</v>
      </c>
      <c r="N514" s="122">
        <v>45</v>
      </c>
      <c r="O514" s="123" t="s">
        <v>78</v>
      </c>
      <c r="P514" s="17" t="s">
        <v>196</v>
      </c>
      <c r="Q514" s="121" t="s">
        <v>179</v>
      </c>
      <c r="R514" s="124">
        <v>3</v>
      </c>
      <c r="S514" s="124">
        <v>3</v>
      </c>
      <c r="T514" s="124">
        <v>0</v>
      </c>
      <c r="U514" s="124">
        <v>0</v>
      </c>
      <c r="V514" s="124">
        <v>0</v>
      </c>
      <c r="W514" s="124">
        <v>3</v>
      </c>
      <c r="X514" s="124">
        <v>3</v>
      </c>
      <c r="Y514" s="125">
        <v>0</v>
      </c>
      <c r="Z514" s="17">
        <v>12</v>
      </c>
      <c r="AA514" s="142"/>
      <c r="AB514" s="127" t="s">
        <v>191</v>
      </c>
      <c r="AC514" s="227" t="s">
        <v>192</v>
      </c>
      <c r="AD514" s="227">
        <v>3</v>
      </c>
      <c r="AE514" s="227" t="s">
        <v>181</v>
      </c>
      <c r="AF514" s="227">
        <v>1</v>
      </c>
      <c r="AG514" s="227" t="s">
        <v>206</v>
      </c>
      <c r="AH514" s="227" t="s">
        <v>194</v>
      </c>
      <c r="AI514" s="227">
        <v>3</v>
      </c>
      <c r="AJ514" s="227" t="s">
        <v>184</v>
      </c>
      <c r="AK514" s="227">
        <v>1</v>
      </c>
      <c r="AL514" s="227" t="s">
        <v>206</v>
      </c>
      <c r="AM514" s="227" t="s">
        <v>77</v>
      </c>
      <c r="AN514" s="227">
        <v>0</v>
      </c>
      <c r="AO514" s="227" t="s">
        <v>77</v>
      </c>
      <c r="AP514" s="227">
        <v>0</v>
      </c>
      <c r="AQ514" s="227" t="s">
        <v>77</v>
      </c>
      <c r="AR514" s="227" t="s">
        <v>77</v>
      </c>
      <c r="AS514" s="227">
        <v>0</v>
      </c>
      <c r="AT514" s="227" t="s">
        <v>77</v>
      </c>
      <c r="AU514" s="227">
        <v>0</v>
      </c>
      <c r="AV514" s="227" t="s">
        <v>77</v>
      </c>
      <c r="AW514" s="227" t="s">
        <v>234</v>
      </c>
      <c r="AX514" s="227">
        <v>3</v>
      </c>
      <c r="AY514" s="227" t="s">
        <v>187</v>
      </c>
      <c r="AZ514" s="227">
        <v>1</v>
      </c>
      <c r="BA514" s="227" t="s">
        <v>211</v>
      </c>
      <c r="BB514" s="227" t="s">
        <v>675</v>
      </c>
      <c r="BC514" s="227">
        <v>3</v>
      </c>
      <c r="BD514" s="227" t="s">
        <v>229</v>
      </c>
      <c r="BE514" s="227">
        <v>0</v>
      </c>
      <c r="BF514" s="227" t="s">
        <v>211</v>
      </c>
      <c r="BG514" s="227">
        <v>0</v>
      </c>
      <c r="BH514" s="227">
        <v>0</v>
      </c>
      <c r="BI514" s="227">
        <v>0</v>
      </c>
      <c r="BJ514" s="227">
        <v>0</v>
      </c>
      <c r="BK514" s="227">
        <v>0</v>
      </c>
      <c r="BL514" s="17">
        <v>12</v>
      </c>
      <c r="BM514" s="142"/>
      <c r="BN514" s="142"/>
      <c r="BO514" s="142"/>
      <c r="BP514" s="143">
        <v>2024</v>
      </c>
      <c r="BQ514" s="126" t="s">
        <v>171</v>
      </c>
      <c r="BR514" s="138"/>
      <c r="BS514" s="138"/>
      <c r="BT514" s="221" t="s">
        <v>2818</v>
      </c>
      <c r="BU514" s="118">
        <v>3</v>
      </c>
      <c r="BV514" s="17">
        <v>0</v>
      </c>
      <c r="BW514" s="17">
        <v>0</v>
      </c>
      <c r="BX514" s="17">
        <v>0</v>
      </c>
      <c r="BY514" s="17">
        <v>0</v>
      </c>
      <c r="BZ514" s="17">
        <v>3</v>
      </c>
      <c r="CA514" s="17"/>
      <c r="CB514" s="17">
        <v>6</v>
      </c>
      <c r="CC514" s="121">
        <v>12</v>
      </c>
      <c r="CD514" s="17"/>
      <c r="CE514" s="118">
        <v>0</v>
      </c>
      <c r="CF514" s="17">
        <v>0</v>
      </c>
      <c r="CG514" s="17">
        <v>0</v>
      </c>
      <c r="CH514" s="17">
        <v>0</v>
      </c>
      <c r="CI514" s="17">
        <v>0</v>
      </c>
      <c r="CJ514" s="17">
        <v>0</v>
      </c>
      <c r="CK514" s="17">
        <v>0</v>
      </c>
      <c r="CL514" s="121">
        <v>0</v>
      </c>
      <c r="CM514" s="17" t="s">
        <v>1123</v>
      </c>
      <c r="CN514" s="17" t="s">
        <v>1107</v>
      </c>
      <c r="CO514" s="17" t="s">
        <v>1125</v>
      </c>
      <c r="CP514" s="17">
        <v>26</v>
      </c>
      <c r="CQ514" s="118">
        <v>1</v>
      </c>
      <c r="CR514" s="17">
        <v>2</v>
      </c>
      <c r="CS514" s="124" t="s">
        <v>676</v>
      </c>
      <c r="CT514" s="138" t="s">
        <v>677</v>
      </c>
      <c r="CU514" s="138"/>
      <c r="CV514" s="138"/>
      <c r="CW514" s="138"/>
      <c r="CX514" s="138"/>
      <c r="CY514" s="141"/>
      <c r="CZ514" s="140"/>
      <c r="DA514" s="138"/>
      <c r="DB514" s="138"/>
      <c r="DC514" s="141"/>
      <c r="DD514" s="142"/>
      <c r="DE514" s="138"/>
      <c r="DF514" s="137"/>
      <c r="DG514" s="17" t="s">
        <v>1127</v>
      </c>
      <c r="DH514" s="138"/>
      <c r="DI514" s="126" t="s">
        <v>2682</v>
      </c>
      <c r="DJ514" s="118">
        <v>9</v>
      </c>
      <c r="DK514" s="118" t="s">
        <v>1332</v>
      </c>
      <c r="DL514" s="141"/>
      <c r="DM514" s="17" t="s">
        <v>130</v>
      </c>
      <c r="DN514" s="139"/>
      <c r="DO514" s="138"/>
      <c r="DP514" s="138"/>
      <c r="DQ514" s="141"/>
      <c r="DR514" s="138"/>
      <c r="DS514" s="138"/>
      <c r="DT514" s="138"/>
      <c r="DU514" s="138"/>
      <c r="DV514" s="138"/>
      <c r="DW514" s="138"/>
      <c r="DX514" s="138"/>
      <c r="DY514" s="140"/>
      <c r="DZ514" s="138"/>
      <c r="EA514" s="138"/>
      <c r="EB514" s="138"/>
      <c r="EC514" s="138"/>
      <c r="ED514" s="141"/>
      <c r="EE514" s="138"/>
      <c r="EF514" s="138"/>
      <c r="EG514" s="138"/>
      <c r="EH514" s="138"/>
      <c r="EI514" s="138"/>
      <c r="EJ514" s="138"/>
      <c r="EK514" s="140"/>
      <c r="EL514" s="127"/>
      <c r="EM514" s="118">
        <v>70</v>
      </c>
      <c r="EN514" s="17">
        <v>6</v>
      </c>
      <c r="EO514" s="141"/>
      <c r="EP514" s="17">
        <v>64</v>
      </c>
      <c r="EQ514" s="140"/>
      <c r="ER514" s="141"/>
      <c r="ES514" s="138"/>
      <c r="ET514" s="138"/>
      <c r="EU514" s="138"/>
      <c r="EV514" s="138"/>
      <c r="EW514" s="138"/>
      <c r="EX514" s="138"/>
      <c r="EY514" s="138"/>
      <c r="EZ514" s="141"/>
      <c r="FA514" s="138"/>
      <c r="FB514" s="140"/>
      <c r="FC514" s="138"/>
      <c r="FD514" s="138"/>
      <c r="FE514" s="138"/>
      <c r="FF514" s="138"/>
      <c r="FG514" s="138"/>
      <c r="FH514" s="138"/>
      <c r="FI514" s="141"/>
      <c r="FJ514" s="138"/>
      <c r="FK514" s="140"/>
      <c r="FL514" s="138"/>
      <c r="FM514" s="138"/>
      <c r="FN514" s="138"/>
      <c r="FO514" s="138"/>
      <c r="FP514" s="138"/>
      <c r="FQ514" s="138"/>
      <c r="FR514" s="138"/>
      <c r="FS514" s="138"/>
      <c r="FT514" s="138"/>
      <c r="FU514" s="138"/>
      <c r="FV514" s="138"/>
      <c r="FW514" s="138"/>
      <c r="FX514" s="138"/>
      <c r="FY514" s="138"/>
      <c r="FZ514" s="141"/>
      <c r="GA514" s="138"/>
      <c r="GB514" s="137"/>
      <c r="GC514" s="138"/>
      <c r="GD514" s="138"/>
      <c r="GE514" s="138"/>
      <c r="GF514" s="138"/>
      <c r="GG514" s="138"/>
      <c r="GH514" s="141"/>
      <c r="GI514" s="137"/>
      <c r="GJ514" s="138"/>
      <c r="GK514" s="138"/>
      <c r="GL514" s="138"/>
      <c r="GM514" s="138"/>
      <c r="GN514" s="141"/>
      <c r="GO514" s="137"/>
      <c r="GP514" s="138"/>
      <c r="GQ514" s="138"/>
      <c r="GR514" s="138"/>
      <c r="GS514" s="138"/>
      <c r="GT514" s="138"/>
      <c r="GU514" s="141"/>
      <c r="GV514" s="137"/>
      <c r="GW514" s="124"/>
      <c r="GX514" s="124"/>
      <c r="GY514" s="141"/>
      <c r="GZ514" s="140"/>
      <c r="HA514" s="141"/>
      <c r="HB514" s="138"/>
      <c r="HC514" s="140"/>
      <c r="HD514" s="138"/>
      <c r="HE514" s="138"/>
      <c r="HF514" s="138"/>
      <c r="HG514" s="138"/>
      <c r="HH514" s="138"/>
      <c r="HI514" s="138"/>
      <c r="HJ514" s="138"/>
      <c r="HK514" s="138"/>
      <c r="HL514" s="138"/>
      <c r="HM514" s="138"/>
      <c r="HN514" s="138"/>
      <c r="HO514" s="138"/>
      <c r="HP514" s="138"/>
      <c r="HQ514" s="138"/>
      <c r="HR514" s="138"/>
      <c r="HS514" s="141"/>
      <c r="HT514" s="17" t="s">
        <v>1332</v>
      </c>
      <c r="HU514" s="138"/>
      <c r="HV514" s="138"/>
      <c r="HW514" s="138"/>
      <c r="HX514" s="138"/>
      <c r="HY514" s="138"/>
      <c r="HZ514" s="138"/>
      <c r="IA514" s="138"/>
      <c r="IB514" s="138"/>
      <c r="IC514" s="138"/>
      <c r="ID514" s="138"/>
      <c r="IE514" s="138"/>
      <c r="IF514" s="138"/>
      <c r="IG514" s="138"/>
      <c r="IH514" s="138"/>
      <c r="II514" s="138"/>
      <c r="IJ514" s="138"/>
      <c r="IK514" s="138"/>
    </row>
    <row r="515" spans="1:245">
      <c r="A515" s="118">
        <v>509</v>
      </c>
      <c r="B515" s="17" t="s">
        <v>2563</v>
      </c>
      <c r="C515" s="17">
        <v>0</v>
      </c>
      <c r="D515" s="139" t="s">
        <v>663</v>
      </c>
      <c r="E515" s="124" t="s">
        <v>1702</v>
      </c>
      <c r="F515" s="17" t="s">
        <v>2564</v>
      </c>
      <c r="G515" s="17" t="s">
        <v>79</v>
      </c>
      <c r="H515" s="119">
        <v>-21.926219</v>
      </c>
      <c r="I515" s="120">
        <v>-63.651732000000003</v>
      </c>
      <c r="J515" s="17" t="s">
        <v>310</v>
      </c>
      <c r="K515" s="17" t="s">
        <v>2565</v>
      </c>
      <c r="L515" s="17" t="s">
        <v>2565</v>
      </c>
      <c r="M515" s="121" t="s">
        <v>215</v>
      </c>
      <c r="N515" s="122">
        <v>40</v>
      </c>
      <c r="O515" s="123" t="s">
        <v>78</v>
      </c>
      <c r="P515" s="17" t="s">
        <v>202</v>
      </c>
      <c r="Q515" s="121" t="s">
        <v>179</v>
      </c>
      <c r="R515" s="124">
        <v>0</v>
      </c>
      <c r="S515" s="124">
        <v>3</v>
      </c>
      <c r="T515" s="124">
        <v>0</v>
      </c>
      <c r="U515" s="124">
        <v>0</v>
      </c>
      <c r="V515" s="124">
        <v>3</v>
      </c>
      <c r="W515" s="124">
        <v>1</v>
      </c>
      <c r="X515" s="124">
        <v>1</v>
      </c>
      <c r="Y515" s="125">
        <v>0</v>
      </c>
      <c r="Z515" s="17">
        <v>8</v>
      </c>
      <c r="AA515" s="142"/>
      <c r="AB515" s="127" t="s">
        <v>3529</v>
      </c>
      <c r="AC515" s="227" t="s">
        <v>77</v>
      </c>
      <c r="AD515" s="227">
        <v>0</v>
      </c>
      <c r="AE515" s="227" t="s">
        <v>77</v>
      </c>
      <c r="AF515" s="227">
        <v>0</v>
      </c>
      <c r="AG515" s="227" t="s">
        <v>77</v>
      </c>
      <c r="AH515" s="227" t="s">
        <v>257</v>
      </c>
      <c r="AI515" s="227">
        <v>3</v>
      </c>
      <c r="AJ515" s="227" t="s">
        <v>241</v>
      </c>
      <c r="AK515" s="227">
        <v>1</v>
      </c>
      <c r="AL515" s="227" t="s">
        <v>206</v>
      </c>
      <c r="AM515" s="227" t="s">
        <v>77</v>
      </c>
      <c r="AN515" s="227">
        <v>0</v>
      </c>
      <c r="AO515" s="227" t="s">
        <v>77</v>
      </c>
      <c r="AP515" s="227">
        <v>0</v>
      </c>
      <c r="AQ515" s="227" t="s">
        <v>77</v>
      </c>
      <c r="AR515" s="227" t="s">
        <v>198</v>
      </c>
      <c r="AS515" s="227">
        <v>3</v>
      </c>
      <c r="AT515" s="227" t="s">
        <v>2439</v>
      </c>
      <c r="AU515" s="227">
        <v>1</v>
      </c>
      <c r="AV515" s="227" t="s">
        <v>206</v>
      </c>
      <c r="AW515" s="227" t="s">
        <v>238</v>
      </c>
      <c r="AX515" s="227">
        <v>1</v>
      </c>
      <c r="AY515" s="227" t="s">
        <v>2049</v>
      </c>
      <c r="AZ515" s="227">
        <v>0</v>
      </c>
      <c r="BA515" s="227" t="s">
        <v>206</v>
      </c>
      <c r="BB515" s="227" t="s">
        <v>252</v>
      </c>
      <c r="BC515" s="227">
        <v>1</v>
      </c>
      <c r="BD515" s="227" t="s">
        <v>229</v>
      </c>
      <c r="BE515" s="227">
        <v>0</v>
      </c>
      <c r="BF515" s="227" t="s">
        <v>206</v>
      </c>
      <c r="BG515" s="227">
        <v>0</v>
      </c>
      <c r="BH515" s="227">
        <v>0</v>
      </c>
      <c r="BI515" s="227">
        <v>0</v>
      </c>
      <c r="BJ515" s="227">
        <v>0</v>
      </c>
      <c r="BK515" s="227">
        <v>0</v>
      </c>
      <c r="BL515" s="17">
        <v>8</v>
      </c>
      <c r="BM515" s="142"/>
      <c r="BN515" s="142"/>
      <c r="BO515" s="142"/>
      <c r="BP515" s="143">
        <v>2024</v>
      </c>
      <c r="BQ515" s="126" t="s">
        <v>172</v>
      </c>
      <c r="BR515" s="138"/>
      <c r="BS515" s="138"/>
      <c r="BT515" s="221" t="s">
        <v>3669</v>
      </c>
      <c r="BU515" s="118">
        <v>0</v>
      </c>
      <c r="BV515" s="17">
        <v>0</v>
      </c>
      <c r="BW515" s="17">
        <v>2</v>
      </c>
      <c r="BX515" s="17">
        <v>0</v>
      </c>
      <c r="BY515" s="17">
        <v>0</v>
      </c>
      <c r="BZ515" s="17">
        <v>1</v>
      </c>
      <c r="CA515" s="17"/>
      <c r="CB515" s="17">
        <v>3</v>
      </c>
      <c r="CC515" s="121">
        <v>8</v>
      </c>
      <c r="CD515" s="17"/>
      <c r="CE515" s="118">
        <v>0</v>
      </c>
      <c r="CF515" s="17">
        <v>0</v>
      </c>
      <c r="CG515" s="17">
        <v>2</v>
      </c>
      <c r="CH515" s="17">
        <v>0</v>
      </c>
      <c r="CI515" s="17">
        <v>0</v>
      </c>
      <c r="CJ515" s="17">
        <v>0</v>
      </c>
      <c r="CK515" s="17">
        <v>0</v>
      </c>
      <c r="CL515" s="121">
        <v>2</v>
      </c>
      <c r="CM515" s="17" t="s">
        <v>3670</v>
      </c>
      <c r="CN515" s="17" t="s">
        <v>3671</v>
      </c>
      <c r="CO515" s="17" t="s">
        <v>3672</v>
      </c>
      <c r="CP515" s="17">
        <v>1</v>
      </c>
      <c r="CQ515" s="118">
        <v>1</v>
      </c>
      <c r="CR515" s="17">
        <v>1</v>
      </c>
      <c r="CS515" s="124" t="s">
        <v>676</v>
      </c>
      <c r="CT515" s="138" t="s">
        <v>677</v>
      </c>
      <c r="CU515" s="138"/>
      <c r="CV515" s="138"/>
      <c r="CW515" s="138"/>
      <c r="CX515" s="138"/>
      <c r="CY515" s="141"/>
      <c r="CZ515" s="140"/>
      <c r="DA515" s="138"/>
      <c r="DB515" s="138"/>
      <c r="DC515" s="141"/>
      <c r="DD515" s="142"/>
      <c r="DE515" s="138"/>
      <c r="DF515" s="137"/>
      <c r="DG515" s="17" t="s">
        <v>2821</v>
      </c>
      <c r="DH515" s="138"/>
      <c r="DI515" s="126" t="s">
        <v>2747</v>
      </c>
      <c r="DJ515" s="118">
        <v>7</v>
      </c>
      <c r="DK515" s="118" t="s">
        <v>3577</v>
      </c>
      <c r="DL515" s="141"/>
      <c r="DM515" s="17" t="s">
        <v>1139</v>
      </c>
      <c r="DN515" s="139"/>
      <c r="DO515" s="138"/>
      <c r="DP515" s="138"/>
      <c r="DQ515" s="141"/>
      <c r="DR515" s="138"/>
      <c r="DS515" s="138"/>
      <c r="DT515" s="138"/>
      <c r="DU515" s="138"/>
      <c r="DV515" s="138"/>
      <c r="DW515" s="138"/>
      <c r="DX515" s="138"/>
      <c r="DY515" s="140"/>
      <c r="DZ515" s="138"/>
      <c r="EA515" s="138"/>
      <c r="EB515" s="138"/>
      <c r="EC515" s="138"/>
      <c r="ED515" s="141"/>
      <c r="EE515" s="138"/>
      <c r="EF515" s="138"/>
      <c r="EG515" s="138"/>
      <c r="EH515" s="138"/>
      <c r="EI515" s="138"/>
      <c r="EJ515" s="138"/>
      <c r="EK515" s="140"/>
      <c r="EL515" s="127"/>
      <c r="EM515" s="118">
        <v>70</v>
      </c>
      <c r="EN515" s="17">
        <v>3</v>
      </c>
      <c r="EO515" s="141"/>
      <c r="EP515" s="17">
        <v>59</v>
      </c>
      <c r="EQ515" s="140"/>
      <c r="ER515" s="141"/>
      <c r="ES515" s="138"/>
      <c r="ET515" s="138"/>
      <c r="EU515" s="138"/>
      <c r="EV515" s="138"/>
      <c r="EW515" s="138"/>
      <c r="EX515" s="138"/>
      <c r="EY515" s="138"/>
      <c r="EZ515" s="141"/>
      <c r="FA515" s="138"/>
      <c r="FB515" s="140"/>
      <c r="FC515" s="138"/>
      <c r="FD515" s="138"/>
      <c r="FE515" s="138"/>
      <c r="FF515" s="138"/>
      <c r="FG515" s="138"/>
      <c r="FH515" s="138"/>
      <c r="FI515" s="141"/>
      <c r="FJ515" s="138"/>
      <c r="FK515" s="140"/>
      <c r="FL515" s="138"/>
      <c r="FM515" s="138"/>
      <c r="FN515" s="138"/>
      <c r="FO515" s="138"/>
      <c r="FP515" s="138"/>
      <c r="FQ515" s="138"/>
      <c r="FR515" s="138"/>
      <c r="FS515" s="138"/>
      <c r="FT515" s="138"/>
      <c r="FU515" s="138"/>
      <c r="FV515" s="138"/>
      <c r="FW515" s="138"/>
      <c r="FX515" s="138"/>
      <c r="FY515" s="138"/>
      <c r="FZ515" s="141"/>
      <c r="GA515" s="138"/>
      <c r="GB515" s="137"/>
      <c r="GC515" s="138"/>
      <c r="GD515" s="138"/>
      <c r="GE515" s="138"/>
      <c r="GF515" s="138"/>
      <c r="GG515" s="138"/>
      <c r="GH515" s="141"/>
      <c r="GI515" s="137"/>
      <c r="GJ515" s="138"/>
      <c r="GK515" s="138"/>
      <c r="GL515" s="138"/>
      <c r="GM515" s="138"/>
      <c r="GN515" s="141"/>
      <c r="GO515" s="137"/>
      <c r="GP515" s="138"/>
      <c r="GQ515" s="138"/>
      <c r="GR515" s="138"/>
      <c r="GS515" s="138"/>
      <c r="GT515" s="138"/>
      <c r="GU515" s="141"/>
      <c r="GV515" s="137"/>
      <c r="GW515" s="124"/>
      <c r="GX515" s="124"/>
      <c r="GY515" s="141"/>
      <c r="GZ515" s="140"/>
      <c r="HA515" s="141"/>
      <c r="HB515" s="138"/>
      <c r="HC515" s="140"/>
      <c r="HD515" s="138"/>
      <c r="HE515" s="138"/>
      <c r="HF515" s="138"/>
      <c r="HG515" s="138"/>
      <c r="HH515" s="138"/>
      <c r="HI515" s="138"/>
      <c r="HJ515" s="138"/>
      <c r="HK515" s="138"/>
      <c r="HL515" s="138"/>
      <c r="HM515" s="138"/>
      <c r="HN515" s="138"/>
      <c r="HO515" s="138"/>
      <c r="HP515" s="138"/>
      <c r="HQ515" s="138"/>
      <c r="HR515" s="138"/>
      <c r="HS515" s="141"/>
      <c r="HT515" s="17" t="s">
        <v>3578</v>
      </c>
      <c r="HU515" s="138"/>
      <c r="HV515" s="138"/>
      <c r="HW515" s="138"/>
      <c r="HX515" s="138"/>
      <c r="HY515" s="138"/>
      <c r="HZ515" s="138"/>
      <c r="IA515" s="138"/>
      <c r="IB515" s="138"/>
      <c r="IC515" s="138"/>
      <c r="ID515" s="138"/>
      <c r="IE515" s="138"/>
      <c r="IF515" s="138"/>
      <c r="IG515" s="138"/>
      <c r="IH515" s="138"/>
      <c r="II515" s="138"/>
      <c r="IJ515" s="138"/>
      <c r="IK515" s="138"/>
    </row>
    <row r="516" spans="1:245">
      <c r="A516" s="118">
        <v>510</v>
      </c>
      <c r="B516" s="17" t="s">
        <v>319</v>
      </c>
      <c r="C516" s="17">
        <v>0</v>
      </c>
      <c r="D516" s="139" t="s">
        <v>663</v>
      </c>
      <c r="E516" s="124" t="s">
        <v>1945</v>
      </c>
      <c r="F516" s="17" t="s">
        <v>2566</v>
      </c>
      <c r="G516" s="17" t="s">
        <v>79</v>
      </c>
      <c r="H516" s="119">
        <v>-18.3371</v>
      </c>
      <c r="I516" s="120">
        <v>-59.758400000000002</v>
      </c>
      <c r="J516" s="17" t="s">
        <v>310</v>
      </c>
      <c r="K516" s="17" t="s">
        <v>2566</v>
      </c>
      <c r="L516" s="17" t="s">
        <v>2162</v>
      </c>
      <c r="M516" s="121" t="s">
        <v>177</v>
      </c>
      <c r="N516" s="122">
        <v>60</v>
      </c>
      <c r="O516" s="123" t="s">
        <v>78</v>
      </c>
      <c r="P516" s="17" t="s">
        <v>196</v>
      </c>
      <c r="Q516" s="121" t="s">
        <v>179</v>
      </c>
      <c r="R516" s="124">
        <v>3</v>
      </c>
      <c r="S516" s="124">
        <v>3</v>
      </c>
      <c r="T516" s="124">
        <v>0</v>
      </c>
      <c r="U516" s="124">
        <v>0</v>
      </c>
      <c r="V516" s="124">
        <v>3</v>
      </c>
      <c r="W516" s="124">
        <v>3</v>
      </c>
      <c r="X516" s="124">
        <v>0</v>
      </c>
      <c r="Y516" s="125">
        <v>0</v>
      </c>
      <c r="Z516" s="17">
        <v>12</v>
      </c>
      <c r="AA516" s="142"/>
      <c r="AB516" s="127" t="s">
        <v>1373</v>
      </c>
      <c r="AC516" s="227" t="s">
        <v>192</v>
      </c>
      <c r="AD516" s="227">
        <v>3</v>
      </c>
      <c r="AE516" s="227" t="s">
        <v>181</v>
      </c>
      <c r="AF516" s="227">
        <v>1</v>
      </c>
      <c r="AG516" s="227" t="s">
        <v>236</v>
      </c>
      <c r="AH516" s="227" t="s">
        <v>194</v>
      </c>
      <c r="AI516" s="227">
        <v>3</v>
      </c>
      <c r="AJ516" s="227" t="s">
        <v>241</v>
      </c>
      <c r="AK516" s="227">
        <v>1</v>
      </c>
      <c r="AL516" s="227" t="s">
        <v>195</v>
      </c>
      <c r="AM516" s="227" t="s">
        <v>77</v>
      </c>
      <c r="AN516" s="227">
        <v>0</v>
      </c>
      <c r="AO516" s="227" t="s">
        <v>77</v>
      </c>
      <c r="AP516" s="227">
        <v>0</v>
      </c>
      <c r="AQ516" s="227" t="s">
        <v>77</v>
      </c>
      <c r="AR516" s="227" t="s">
        <v>198</v>
      </c>
      <c r="AS516" s="227">
        <v>3</v>
      </c>
      <c r="AT516" s="227" t="s">
        <v>199</v>
      </c>
      <c r="AU516" s="227">
        <v>1</v>
      </c>
      <c r="AV516" s="227" t="s">
        <v>236</v>
      </c>
      <c r="AW516" s="227" t="s">
        <v>2567</v>
      </c>
      <c r="AX516" s="227">
        <v>3</v>
      </c>
      <c r="AY516" s="227" t="s">
        <v>200</v>
      </c>
      <c r="AZ516" s="227">
        <v>0</v>
      </c>
      <c r="BA516" s="227" t="s">
        <v>236</v>
      </c>
      <c r="BB516" s="227" t="s">
        <v>77</v>
      </c>
      <c r="BC516" s="227">
        <v>0</v>
      </c>
      <c r="BD516" s="227" t="s">
        <v>77</v>
      </c>
      <c r="BE516" s="227">
        <v>0</v>
      </c>
      <c r="BF516" s="227" t="s">
        <v>77</v>
      </c>
      <c r="BG516" s="227">
        <v>0</v>
      </c>
      <c r="BH516" s="227">
        <v>0</v>
      </c>
      <c r="BI516" s="227">
        <v>0</v>
      </c>
      <c r="BJ516" s="227">
        <v>0</v>
      </c>
      <c r="BK516" s="227">
        <v>0</v>
      </c>
      <c r="BL516" s="17">
        <v>12</v>
      </c>
      <c r="BM516" s="142"/>
      <c r="BN516" s="142"/>
      <c r="BO516" s="142"/>
      <c r="BP516" s="143">
        <v>2024</v>
      </c>
      <c r="BQ516" s="126" t="s">
        <v>171</v>
      </c>
      <c r="BR516" s="138"/>
      <c r="BS516" s="138"/>
      <c r="BT516" s="221" t="s">
        <v>3420</v>
      </c>
      <c r="BU516" s="118">
        <v>1</v>
      </c>
      <c r="BV516" s="17">
        <v>0</v>
      </c>
      <c r="BW516" s="17">
        <v>0</v>
      </c>
      <c r="BX516" s="17">
        <v>1</v>
      </c>
      <c r="BY516" s="17">
        <v>0</v>
      </c>
      <c r="BZ516" s="17">
        <v>0</v>
      </c>
      <c r="CA516" s="17"/>
      <c r="CB516" s="17">
        <v>2</v>
      </c>
      <c r="CC516" s="121">
        <v>12</v>
      </c>
      <c r="CD516" s="17"/>
      <c r="CE516" s="118">
        <v>0</v>
      </c>
      <c r="CF516" s="17">
        <v>0</v>
      </c>
      <c r="CG516" s="17">
        <v>0</v>
      </c>
      <c r="CH516" s="17">
        <v>0</v>
      </c>
      <c r="CI516" s="17">
        <v>0</v>
      </c>
      <c r="CJ516" s="17">
        <v>1</v>
      </c>
      <c r="CK516" s="17">
        <v>0</v>
      </c>
      <c r="CL516" s="121">
        <v>1</v>
      </c>
      <c r="CM516" s="17" t="s">
        <v>3421</v>
      </c>
      <c r="CN516" s="17" t="s">
        <v>1089</v>
      </c>
      <c r="CO516" s="17" t="s">
        <v>1609</v>
      </c>
      <c r="CP516" s="17">
        <v>3</v>
      </c>
      <c r="CQ516" s="118">
        <v>1</v>
      </c>
      <c r="CR516" s="17">
        <v>0</v>
      </c>
      <c r="CS516" s="124" t="s">
        <v>676</v>
      </c>
      <c r="CT516" s="138"/>
      <c r="CU516" s="138"/>
      <c r="CV516" s="138"/>
      <c r="CW516" s="138"/>
      <c r="CX516" s="138"/>
      <c r="CY516" s="141"/>
      <c r="CZ516" s="140"/>
      <c r="DA516" s="138"/>
      <c r="DB516" s="138"/>
      <c r="DC516" s="141"/>
      <c r="DD516" s="142"/>
      <c r="DE516" s="138"/>
      <c r="DF516" s="137"/>
      <c r="DG516" s="17" t="s">
        <v>1289</v>
      </c>
      <c r="DH516" s="138"/>
      <c r="DI516" s="126" t="s">
        <v>2796</v>
      </c>
      <c r="DJ516" s="118">
        <v>6</v>
      </c>
      <c r="DK516" s="118" t="s">
        <v>1613</v>
      </c>
      <c r="DL516" s="141"/>
      <c r="DM516" s="17" t="s">
        <v>1299</v>
      </c>
      <c r="DN516" s="139"/>
      <c r="DO516" s="138"/>
      <c r="DP516" s="138"/>
      <c r="DQ516" s="141"/>
      <c r="DR516" s="138"/>
      <c r="DS516" s="138"/>
      <c r="DT516" s="138"/>
      <c r="DU516" s="138"/>
      <c r="DV516" s="138"/>
      <c r="DW516" s="138"/>
      <c r="DX516" s="138"/>
      <c r="DY516" s="140"/>
      <c r="DZ516" s="138"/>
      <c r="EA516" s="138"/>
      <c r="EB516" s="138"/>
      <c r="EC516" s="138"/>
      <c r="ED516" s="141"/>
      <c r="EE516" s="138"/>
      <c r="EF516" s="138"/>
      <c r="EG516" s="138"/>
      <c r="EH516" s="138"/>
      <c r="EI516" s="138"/>
      <c r="EJ516" s="138"/>
      <c r="EK516" s="140"/>
      <c r="EL516" s="127"/>
      <c r="EM516" s="118">
        <v>100</v>
      </c>
      <c r="EN516" s="17">
        <v>2</v>
      </c>
      <c r="EO516" s="141"/>
      <c r="EP516" s="17">
        <v>81</v>
      </c>
      <c r="EQ516" s="140"/>
      <c r="ER516" s="141"/>
      <c r="ES516" s="138"/>
      <c r="ET516" s="138"/>
      <c r="EU516" s="138"/>
      <c r="EV516" s="138"/>
      <c r="EW516" s="138"/>
      <c r="EX516" s="138"/>
      <c r="EY516" s="138"/>
      <c r="EZ516" s="141"/>
      <c r="FA516" s="138"/>
      <c r="FB516" s="140"/>
      <c r="FC516" s="138"/>
      <c r="FD516" s="138"/>
      <c r="FE516" s="138"/>
      <c r="FF516" s="138"/>
      <c r="FG516" s="138"/>
      <c r="FH516" s="138"/>
      <c r="FI516" s="141"/>
      <c r="FJ516" s="138"/>
      <c r="FK516" s="140"/>
      <c r="FL516" s="138"/>
      <c r="FM516" s="138"/>
      <c r="FN516" s="138"/>
      <c r="FO516" s="138"/>
      <c r="FP516" s="138"/>
      <c r="FQ516" s="138"/>
      <c r="FR516" s="138"/>
      <c r="FS516" s="138"/>
      <c r="FT516" s="138"/>
      <c r="FU516" s="138"/>
      <c r="FV516" s="138"/>
      <c r="FW516" s="138"/>
      <c r="FX516" s="138"/>
      <c r="FY516" s="138"/>
      <c r="FZ516" s="141"/>
      <c r="GA516" s="138"/>
      <c r="GB516" s="137"/>
      <c r="GC516" s="138"/>
      <c r="GD516" s="138"/>
      <c r="GE516" s="138"/>
      <c r="GF516" s="138"/>
      <c r="GG516" s="138"/>
      <c r="GH516" s="141"/>
      <c r="GI516" s="137"/>
      <c r="GJ516" s="138"/>
      <c r="GK516" s="138"/>
      <c r="GL516" s="138"/>
      <c r="GM516" s="138"/>
      <c r="GN516" s="141"/>
      <c r="GO516" s="137"/>
      <c r="GP516" s="138"/>
      <c r="GQ516" s="138"/>
      <c r="GR516" s="138"/>
      <c r="GS516" s="138"/>
      <c r="GT516" s="138"/>
      <c r="GU516" s="141"/>
      <c r="GV516" s="137"/>
      <c r="GW516" s="124"/>
      <c r="GX516" s="124"/>
      <c r="GY516" s="141"/>
      <c r="GZ516" s="140"/>
      <c r="HA516" s="141"/>
      <c r="HB516" s="138"/>
      <c r="HC516" s="140"/>
      <c r="HD516" s="138"/>
      <c r="HE516" s="138"/>
      <c r="HF516" s="138"/>
      <c r="HG516" s="138"/>
      <c r="HH516" s="138"/>
      <c r="HI516" s="138"/>
      <c r="HJ516" s="138"/>
      <c r="HK516" s="138"/>
      <c r="HL516" s="138"/>
      <c r="HM516" s="138"/>
      <c r="HN516" s="138"/>
      <c r="HO516" s="138"/>
      <c r="HP516" s="138"/>
      <c r="HQ516" s="138"/>
      <c r="HR516" s="138"/>
      <c r="HS516" s="141"/>
      <c r="HT516" s="17" t="s">
        <v>3673</v>
      </c>
      <c r="HU516" s="138"/>
      <c r="HV516" s="138"/>
      <c r="HW516" s="138"/>
      <c r="HX516" s="138"/>
      <c r="HY516" s="138"/>
      <c r="HZ516" s="138"/>
      <c r="IA516" s="138"/>
      <c r="IB516" s="138"/>
      <c r="IC516" s="138"/>
      <c r="ID516" s="138"/>
      <c r="IE516" s="138"/>
      <c r="IF516" s="138"/>
      <c r="IG516" s="138"/>
      <c r="IH516" s="138"/>
      <c r="II516" s="138"/>
      <c r="IJ516" s="138"/>
      <c r="IK516" s="138"/>
    </row>
    <row r="517" spans="1:245">
      <c r="A517" s="118">
        <v>511</v>
      </c>
      <c r="B517" s="17" t="s">
        <v>689</v>
      </c>
      <c r="C517" s="17">
        <v>0</v>
      </c>
      <c r="D517" s="139" t="s">
        <v>663</v>
      </c>
      <c r="E517" s="124" t="s">
        <v>1943</v>
      </c>
      <c r="F517" s="17" t="s">
        <v>830</v>
      </c>
      <c r="G517" s="17" t="s">
        <v>79</v>
      </c>
      <c r="H517" s="119">
        <v>-10.811683</v>
      </c>
      <c r="I517" s="120">
        <v>-65.353319999999997</v>
      </c>
      <c r="J517" s="17" t="s">
        <v>310</v>
      </c>
      <c r="K517" s="17" t="s">
        <v>830</v>
      </c>
      <c r="L517" s="17" t="s">
        <v>831</v>
      </c>
      <c r="M517" s="121" t="s">
        <v>832</v>
      </c>
      <c r="N517" s="122">
        <v>60</v>
      </c>
      <c r="O517" s="123" t="s">
        <v>78</v>
      </c>
      <c r="P517" s="17" t="s">
        <v>178</v>
      </c>
      <c r="Q517" s="121" t="s">
        <v>179</v>
      </c>
      <c r="R517" s="124">
        <v>3</v>
      </c>
      <c r="S517" s="124">
        <v>0</v>
      </c>
      <c r="T517" s="124">
        <v>0</v>
      </c>
      <c r="U517" s="124">
        <v>0</v>
      </c>
      <c r="V517" s="124">
        <v>3</v>
      </c>
      <c r="W517" s="124">
        <v>3</v>
      </c>
      <c r="X517" s="124">
        <v>2</v>
      </c>
      <c r="Y517" s="125">
        <v>0</v>
      </c>
      <c r="Z517" s="17">
        <v>11</v>
      </c>
      <c r="AA517" s="142"/>
      <c r="AB517" s="127" t="s">
        <v>254</v>
      </c>
      <c r="AC517" s="227" t="s">
        <v>212</v>
      </c>
      <c r="AD517" s="227">
        <v>3</v>
      </c>
      <c r="AE517" s="227" t="s">
        <v>254</v>
      </c>
      <c r="AF517" s="227">
        <v>1</v>
      </c>
      <c r="AG517" s="227" t="s">
        <v>189</v>
      </c>
      <c r="AH517" s="227" t="s">
        <v>77</v>
      </c>
      <c r="AI517" s="227">
        <v>0</v>
      </c>
      <c r="AJ517" s="227" t="s">
        <v>77</v>
      </c>
      <c r="AK517" s="227">
        <v>0</v>
      </c>
      <c r="AL517" s="227" t="s">
        <v>77</v>
      </c>
      <c r="AM517" s="227" t="s">
        <v>77</v>
      </c>
      <c r="AN517" s="227">
        <v>0</v>
      </c>
      <c r="AO517" s="227" t="s">
        <v>77</v>
      </c>
      <c r="AP517" s="227">
        <v>0</v>
      </c>
      <c r="AQ517" s="227" t="s">
        <v>77</v>
      </c>
      <c r="AR517" s="227" t="s">
        <v>198</v>
      </c>
      <c r="AS517" s="227">
        <v>3</v>
      </c>
      <c r="AT517" s="227" t="s">
        <v>255</v>
      </c>
      <c r="AU517" s="227">
        <v>0</v>
      </c>
      <c r="AV517" s="227" t="s">
        <v>189</v>
      </c>
      <c r="AW517" s="227" t="s">
        <v>234</v>
      </c>
      <c r="AX517" s="227">
        <v>3</v>
      </c>
      <c r="AY517" s="227" t="s">
        <v>255</v>
      </c>
      <c r="AZ517" s="227">
        <v>0</v>
      </c>
      <c r="BA517" s="227" t="s">
        <v>189</v>
      </c>
      <c r="BB517" s="227" t="s">
        <v>2481</v>
      </c>
      <c r="BC517" s="227">
        <v>2</v>
      </c>
      <c r="BD517" s="227" t="s">
        <v>255</v>
      </c>
      <c r="BE517" s="227">
        <v>0</v>
      </c>
      <c r="BF517" s="227" t="s">
        <v>189</v>
      </c>
      <c r="BG517" s="227">
        <v>0</v>
      </c>
      <c r="BH517" s="227">
        <v>0</v>
      </c>
      <c r="BI517" s="227">
        <v>0</v>
      </c>
      <c r="BJ517" s="227">
        <v>0</v>
      </c>
      <c r="BK517" s="227">
        <v>0</v>
      </c>
      <c r="BL517" s="17">
        <v>11</v>
      </c>
      <c r="BM517" s="142"/>
      <c r="BN517" s="142"/>
      <c r="BO517" s="142"/>
      <c r="BP517" s="143">
        <v>2024</v>
      </c>
      <c r="BQ517" s="126" t="s">
        <v>1394</v>
      </c>
      <c r="BR517" s="138"/>
      <c r="BS517" s="138"/>
      <c r="BT517" s="221" t="s">
        <v>3674</v>
      </c>
      <c r="BU517" s="118">
        <v>2</v>
      </c>
      <c r="BV517" s="17">
        <v>0</v>
      </c>
      <c r="BW517" s="17">
        <v>0</v>
      </c>
      <c r="BX517" s="17">
        <v>2</v>
      </c>
      <c r="BY517" s="17">
        <v>0</v>
      </c>
      <c r="BZ517" s="17">
        <v>0</v>
      </c>
      <c r="CA517" s="17"/>
      <c r="CB517" s="17">
        <v>4</v>
      </c>
      <c r="CC517" s="121">
        <v>11</v>
      </c>
      <c r="CD517" s="17"/>
      <c r="CE517" s="118">
        <v>0</v>
      </c>
      <c r="CF517" s="17">
        <v>0</v>
      </c>
      <c r="CG517" s="17">
        <v>2</v>
      </c>
      <c r="CH517" s="17">
        <v>0</v>
      </c>
      <c r="CI517" s="17">
        <v>0</v>
      </c>
      <c r="CJ517" s="17">
        <v>0</v>
      </c>
      <c r="CK517" s="17">
        <v>0</v>
      </c>
      <c r="CL517" s="121">
        <v>2</v>
      </c>
      <c r="CM517" s="17" t="s">
        <v>3675</v>
      </c>
      <c r="CN517" s="17" t="s">
        <v>2805</v>
      </c>
      <c r="CO517" s="17" t="s">
        <v>1312</v>
      </c>
      <c r="CP517" s="17">
        <v>1</v>
      </c>
      <c r="CQ517" s="118">
        <v>0</v>
      </c>
      <c r="CR517" s="17">
        <v>0</v>
      </c>
      <c r="CS517" s="124"/>
      <c r="CT517" s="138"/>
      <c r="CU517" s="138"/>
      <c r="CV517" s="138"/>
      <c r="CW517" s="138"/>
      <c r="CX517" s="138"/>
      <c r="CY517" s="141"/>
      <c r="CZ517" s="140"/>
      <c r="DA517" s="138"/>
      <c r="DB517" s="138"/>
      <c r="DC517" s="141"/>
      <c r="DD517" s="142"/>
      <c r="DE517" s="138"/>
      <c r="DF517" s="137"/>
      <c r="DG517" s="17" t="s">
        <v>1324</v>
      </c>
      <c r="DH517" s="138"/>
      <c r="DI517" s="126" t="s">
        <v>2636</v>
      </c>
      <c r="DJ517" s="118">
        <v>6</v>
      </c>
      <c r="DK517" s="118" t="s">
        <v>3676</v>
      </c>
      <c r="DL517" s="141"/>
      <c r="DM517" s="17" t="s">
        <v>1139</v>
      </c>
      <c r="DN517" s="139"/>
      <c r="DO517" s="138"/>
      <c r="DP517" s="138"/>
      <c r="DQ517" s="141"/>
      <c r="DR517" s="138"/>
      <c r="DS517" s="138"/>
      <c r="DT517" s="138"/>
      <c r="DU517" s="138"/>
      <c r="DV517" s="138"/>
      <c r="DW517" s="138"/>
      <c r="DX517" s="138"/>
      <c r="DY517" s="140"/>
      <c r="DZ517" s="138"/>
      <c r="EA517" s="138"/>
      <c r="EB517" s="138"/>
      <c r="EC517" s="138"/>
      <c r="ED517" s="141"/>
      <c r="EE517" s="138"/>
      <c r="EF517" s="138"/>
      <c r="EG517" s="138"/>
      <c r="EH517" s="138"/>
      <c r="EI517" s="138"/>
      <c r="EJ517" s="138"/>
      <c r="EK517" s="140"/>
      <c r="EL517" s="127"/>
      <c r="EM517" s="118">
        <v>100</v>
      </c>
      <c r="EN517" s="17">
        <v>4</v>
      </c>
      <c r="EO517" s="141"/>
      <c r="EP517" s="17">
        <v>81</v>
      </c>
      <c r="EQ517" s="140"/>
      <c r="ER517" s="141"/>
      <c r="ES517" s="138"/>
      <c r="ET517" s="138"/>
      <c r="EU517" s="138"/>
      <c r="EV517" s="138"/>
      <c r="EW517" s="138"/>
      <c r="EX517" s="138"/>
      <c r="EY517" s="138"/>
      <c r="EZ517" s="141"/>
      <c r="FA517" s="138"/>
      <c r="FB517" s="140"/>
      <c r="FC517" s="138"/>
      <c r="FD517" s="138"/>
      <c r="FE517" s="138"/>
      <c r="FF517" s="138"/>
      <c r="FG517" s="138"/>
      <c r="FH517" s="138"/>
      <c r="FI517" s="141"/>
      <c r="FJ517" s="138"/>
      <c r="FK517" s="140"/>
      <c r="FL517" s="138"/>
      <c r="FM517" s="138"/>
      <c r="FN517" s="138"/>
      <c r="FO517" s="138"/>
      <c r="FP517" s="138"/>
      <c r="FQ517" s="138"/>
      <c r="FR517" s="138"/>
      <c r="FS517" s="138"/>
      <c r="FT517" s="138"/>
      <c r="FU517" s="138"/>
      <c r="FV517" s="138"/>
      <c r="FW517" s="138"/>
      <c r="FX517" s="138"/>
      <c r="FY517" s="138"/>
      <c r="FZ517" s="141"/>
      <c r="GA517" s="138"/>
      <c r="GB517" s="137"/>
      <c r="GC517" s="138"/>
      <c r="GD517" s="138"/>
      <c r="GE517" s="138"/>
      <c r="GF517" s="138"/>
      <c r="GG517" s="138"/>
      <c r="GH517" s="141"/>
      <c r="GI517" s="137"/>
      <c r="GJ517" s="138"/>
      <c r="GK517" s="138"/>
      <c r="GL517" s="138"/>
      <c r="GM517" s="138"/>
      <c r="GN517" s="141"/>
      <c r="GO517" s="137"/>
      <c r="GP517" s="138"/>
      <c r="GQ517" s="138"/>
      <c r="GR517" s="138"/>
      <c r="GS517" s="138"/>
      <c r="GT517" s="138"/>
      <c r="GU517" s="141"/>
      <c r="GV517" s="137"/>
      <c r="GW517" s="124"/>
      <c r="GX517" s="124"/>
      <c r="GY517" s="141"/>
      <c r="GZ517" s="140"/>
      <c r="HA517" s="141"/>
      <c r="HB517" s="138"/>
      <c r="HC517" s="140"/>
      <c r="HD517" s="138"/>
      <c r="HE517" s="138"/>
      <c r="HF517" s="138"/>
      <c r="HG517" s="138"/>
      <c r="HH517" s="138"/>
      <c r="HI517" s="138"/>
      <c r="HJ517" s="138"/>
      <c r="HK517" s="138"/>
      <c r="HL517" s="138"/>
      <c r="HM517" s="138"/>
      <c r="HN517" s="138"/>
      <c r="HO517" s="138"/>
      <c r="HP517" s="138"/>
      <c r="HQ517" s="138"/>
      <c r="HR517" s="138"/>
      <c r="HS517" s="141"/>
      <c r="HT517" s="17" t="s">
        <v>3677</v>
      </c>
      <c r="HU517" s="138"/>
      <c r="HV517" s="138"/>
      <c r="HW517" s="138"/>
      <c r="HX517" s="138"/>
      <c r="HY517" s="138"/>
      <c r="HZ517" s="138"/>
      <c r="IA517" s="138"/>
      <c r="IB517" s="138"/>
      <c r="IC517" s="138"/>
      <c r="ID517" s="138"/>
      <c r="IE517" s="138"/>
      <c r="IF517" s="138"/>
      <c r="IG517" s="138"/>
      <c r="IH517" s="138"/>
      <c r="II517" s="138"/>
      <c r="IJ517" s="138"/>
      <c r="IK517" s="138"/>
    </row>
    <row r="518" spans="1:245">
      <c r="A518" s="118">
        <v>512</v>
      </c>
      <c r="B518" s="17">
        <v>0</v>
      </c>
      <c r="C518" s="17">
        <v>0</v>
      </c>
      <c r="D518" s="139" t="s">
        <v>663</v>
      </c>
      <c r="E518" s="124" t="s">
        <v>1858</v>
      </c>
      <c r="F518" s="17" t="s">
        <v>2568</v>
      </c>
      <c r="G518" s="17" t="s">
        <v>79</v>
      </c>
      <c r="H518" s="119">
        <v>-17.796309999999998</v>
      </c>
      <c r="I518" s="120">
        <v>-63.157960000000003</v>
      </c>
      <c r="J518" s="17" t="s">
        <v>303</v>
      </c>
      <c r="K518" s="17" t="s">
        <v>176</v>
      </c>
      <c r="L518" s="17" t="s">
        <v>304</v>
      </c>
      <c r="M518" s="121" t="s">
        <v>177</v>
      </c>
      <c r="N518" s="122">
        <v>10</v>
      </c>
      <c r="O518" s="123" t="s">
        <v>610</v>
      </c>
      <c r="P518" s="17" t="s">
        <v>196</v>
      </c>
      <c r="Q518" s="121" t="s">
        <v>179</v>
      </c>
      <c r="R518" s="124">
        <v>3</v>
      </c>
      <c r="S518" s="124">
        <v>3</v>
      </c>
      <c r="T518" s="124">
        <v>0</v>
      </c>
      <c r="U518" s="124">
        <v>0</v>
      </c>
      <c r="V518" s="124">
        <v>0</v>
      </c>
      <c r="W518" s="124">
        <v>3</v>
      </c>
      <c r="X518" s="124">
        <v>1</v>
      </c>
      <c r="Y518" s="125">
        <v>0</v>
      </c>
      <c r="Z518" s="17">
        <v>10</v>
      </c>
      <c r="AA518" s="142"/>
      <c r="AB518" s="127" t="s">
        <v>191</v>
      </c>
      <c r="AC518" s="227" t="s">
        <v>192</v>
      </c>
      <c r="AD518" s="227">
        <v>3</v>
      </c>
      <c r="AE518" s="227" t="s">
        <v>181</v>
      </c>
      <c r="AF518" s="227">
        <v>1</v>
      </c>
      <c r="AG518" s="227" t="s">
        <v>211</v>
      </c>
      <c r="AH518" s="227" t="s">
        <v>194</v>
      </c>
      <c r="AI518" s="227">
        <v>3</v>
      </c>
      <c r="AJ518" s="227" t="s">
        <v>184</v>
      </c>
      <c r="AK518" s="227">
        <v>1</v>
      </c>
      <c r="AL518" s="227" t="s">
        <v>206</v>
      </c>
      <c r="AM518" s="227" t="s">
        <v>77</v>
      </c>
      <c r="AN518" s="227">
        <v>0</v>
      </c>
      <c r="AO518" s="227" t="s">
        <v>77</v>
      </c>
      <c r="AP518" s="227">
        <v>0</v>
      </c>
      <c r="AQ518" s="227" t="s">
        <v>77</v>
      </c>
      <c r="AR518" s="227" t="s">
        <v>77</v>
      </c>
      <c r="AS518" s="227">
        <v>0</v>
      </c>
      <c r="AT518" s="227" t="s">
        <v>77</v>
      </c>
      <c r="AU518" s="227">
        <v>0</v>
      </c>
      <c r="AV518" s="227" t="s">
        <v>77</v>
      </c>
      <c r="AW518" s="227" t="s">
        <v>234</v>
      </c>
      <c r="AX518" s="227">
        <v>3</v>
      </c>
      <c r="AY518" s="227" t="s">
        <v>187</v>
      </c>
      <c r="AZ518" s="227">
        <v>1</v>
      </c>
      <c r="BA518" s="227" t="s">
        <v>211</v>
      </c>
      <c r="BB518" s="227" t="s">
        <v>252</v>
      </c>
      <c r="BC518" s="227">
        <v>1</v>
      </c>
      <c r="BD518" s="227" t="s">
        <v>229</v>
      </c>
      <c r="BE518" s="227">
        <v>0</v>
      </c>
      <c r="BF518" s="227" t="s">
        <v>211</v>
      </c>
      <c r="BG518" s="227">
        <v>0</v>
      </c>
      <c r="BH518" s="227">
        <v>0</v>
      </c>
      <c r="BI518" s="227">
        <v>0</v>
      </c>
      <c r="BJ518" s="227">
        <v>0</v>
      </c>
      <c r="BK518" s="227">
        <v>0</v>
      </c>
      <c r="BL518" s="17">
        <v>10</v>
      </c>
      <c r="BM518" s="142"/>
      <c r="BN518" s="142"/>
      <c r="BO518" s="142"/>
      <c r="BP518" s="143">
        <v>2024</v>
      </c>
      <c r="BQ518" s="126" t="s">
        <v>171</v>
      </c>
      <c r="BR518" s="138"/>
      <c r="BS518" s="138"/>
      <c r="BT518" s="221" t="s">
        <v>3678</v>
      </c>
      <c r="BU518" s="118">
        <v>1</v>
      </c>
      <c r="BV518" s="17">
        <v>0</v>
      </c>
      <c r="BW518" s="17">
        <v>0</v>
      </c>
      <c r="BX518" s="17">
        <v>2</v>
      </c>
      <c r="BY518" s="17">
        <v>0</v>
      </c>
      <c r="BZ518" s="17">
        <v>1</v>
      </c>
      <c r="CA518" s="17"/>
      <c r="CB518" s="17">
        <v>4</v>
      </c>
      <c r="CC518" s="121">
        <v>10</v>
      </c>
      <c r="CD518" s="17"/>
      <c r="CE518" s="118">
        <v>0</v>
      </c>
      <c r="CF518" s="17">
        <v>0</v>
      </c>
      <c r="CG518" s="17">
        <v>2</v>
      </c>
      <c r="CH518" s="17">
        <v>0</v>
      </c>
      <c r="CI518" s="17">
        <v>0</v>
      </c>
      <c r="CJ518" s="17">
        <v>0</v>
      </c>
      <c r="CK518" s="17">
        <v>0</v>
      </c>
      <c r="CL518" s="121">
        <v>2</v>
      </c>
      <c r="CM518" s="17" t="s">
        <v>1135</v>
      </c>
      <c r="CN518" s="17" t="s">
        <v>1098</v>
      </c>
      <c r="CO518" s="17" t="s">
        <v>1136</v>
      </c>
      <c r="CP518" s="17">
        <v>2</v>
      </c>
      <c r="CQ518" s="118">
        <v>1</v>
      </c>
      <c r="CR518" s="17">
        <v>1</v>
      </c>
      <c r="CS518" s="124" t="s">
        <v>676</v>
      </c>
      <c r="CT518" s="138" t="s">
        <v>677</v>
      </c>
      <c r="CU518" s="138"/>
      <c r="CV518" s="138"/>
      <c r="CW518" s="138"/>
      <c r="CX518" s="138"/>
      <c r="CY518" s="141"/>
      <c r="CZ518" s="140"/>
      <c r="DA518" s="138"/>
      <c r="DB518" s="138"/>
      <c r="DC518" s="141"/>
      <c r="DD518" s="142"/>
      <c r="DE518" s="138"/>
      <c r="DF518" s="137"/>
      <c r="DG518" s="17" t="s">
        <v>1137</v>
      </c>
      <c r="DH518" s="138"/>
      <c r="DI518" s="126" t="s">
        <v>2773</v>
      </c>
      <c r="DJ518" s="118">
        <v>6</v>
      </c>
      <c r="DK518" s="118" t="s">
        <v>1138</v>
      </c>
      <c r="DL518" s="141"/>
      <c r="DM518" s="17" t="s">
        <v>1139</v>
      </c>
      <c r="DN518" s="139"/>
      <c r="DO518" s="138"/>
      <c r="DP518" s="138"/>
      <c r="DQ518" s="141"/>
      <c r="DR518" s="138"/>
      <c r="DS518" s="138"/>
      <c r="DT518" s="138"/>
      <c r="DU518" s="138"/>
      <c r="DV518" s="138"/>
      <c r="DW518" s="138"/>
      <c r="DX518" s="138"/>
      <c r="DY518" s="140"/>
      <c r="DZ518" s="138"/>
      <c r="EA518" s="138"/>
      <c r="EB518" s="138"/>
      <c r="EC518" s="138"/>
      <c r="ED518" s="141"/>
      <c r="EE518" s="138"/>
      <c r="EF518" s="138"/>
      <c r="EG518" s="138"/>
      <c r="EH518" s="138"/>
      <c r="EI518" s="138"/>
      <c r="EJ518" s="138"/>
      <c r="EK518" s="140"/>
      <c r="EL518" s="127"/>
      <c r="EM518" s="118">
        <v>30</v>
      </c>
      <c r="EN518" s="17">
        <v>4</v>
      </c>
      <c r="EO518" s="141"/>
      <c r="EP518" s="17">
        <v>25</v>
      </c>
      <c r="EQ518" s="140"/>
      <c r="ER518" s="141"/>
      <c r="ES518" s="138"/>
      <c r="ET518" s="138"/>
      <c r="EU518" s="138"/>
      <c r="EV518" s="138"/>
      <c r="EW518" s="138"/>
      <c r="EX518" s="138"/>
      <c r="EY518" s="138"/>
      <c r="EZ518" s="141"/>
      <c r="FA518" s="138"/>
      <c r="FB518" s="140"/>
      <c r="FC518" s="138"/>
      <c r="FD518" s="138"/>
      <c r="FE518" s="138"/>
      <c r="FF518" s="138"/>
      <c r="FG518" s="138"/>
      <c r="FH518" s="138"/>
      <c r="FI518" s="141"/>
      <c r="FJ518" s="138"/>
      <c r="FK518" s="140"/>
      <c r="FL518" s="138"/>
      <c r="FM518" s="138"/>
      <c r="FN518" s="138"/>
      <c r="FO518" s="138"/>
      <c r="FP518" s="138"/>
      <c r="FQ518" s="138"/>
      <c r="FR518" s="138"/>
      <c r="FS518" s="138"/>
      <c r="FT518" s="138"/>
      <c r="FU518" s="138"/>
      <c r="FV518" s="138"/>
      <c r="FW518" s="138"/>
      <c r="FX518" s="138"/>
      <c r="FY518" s="138"/>
      <c r="FZ518" s="141"/>
      <c r="GA518" s="138"/>
      <c r="GB518" s="137"/>
      <c r="GC518" s="138"/>
      <c r="GD518" s="138"/>
      <c r="GE518" s="138"/>
      <c r="GF518" s="138"/>
      <c r="GG518" s="138"/>
      <c r="GH518" s="141"/>
      <c r="GI518" s="137"/>
      <c r="GJ518" s="138"/>
      <c r="GK518" s="138"/>
      <c r="GL518" s="138"/>
      <c r="GM518" s="138"/>
      <c r="GN518" s="141"/>
      <c r="GO518" s="137"/>
      <c r="GP518" s="138"/>
      <c r="GQ518" s="138"/>
      <c r="GR518" s="138"/>
      <c r="GS518" s="138"/>
      <c r="GT518" s="138"/>
      <c r="GU518" s="141"/>
      <c r="GV518" s="137"/>
      <c r="GW518" s="124"/>
      <c r="GX518" s="124"/>
      <c r="GY518" s="141"/>
      <c r="GZ518" s="140"/>
      <c r="HA518" s="141"/>
      <c r="HB518" s="138"/>
      <c r="HC518" s="140"/>
      <c r="HD518" s="138"/>
      <c r="HE518" s="138"/>
      <c r="HF518" s="138"/>
      <c r="HG518" s="138"/>
      <c r="HH518" s="138"/>
      <c r="HI518" s="138"/>
      <c r="HJ518" s="138"/>
      <c r="HK518" s="138"/>
      <c r="HL518" s="138"/>
      <c r="HM518" s="138"/>
      <c r="HN518" s="138"/>
      <c r="HO518" s="138"/>
      <c r="HP518" s="138"/>
      <c r="HQ518" s="138"/>
      <c r="HR518" s="138"/>
      <c r="HS518" s="141"/>
      <c r="HT518" s="17" t="s">
        <v>1140</v>
      </c>
      <c r="HU518" s="138"/>
      <c r="HV518" s="138"/>
      <c r="HW518" s="138"/>
      <c r="HX518" s="138"/>
      <c r="HY518" s="138"/>
      <c r="HZ518" s="138"/>
      <c r="IA518" s="138"/>
      <c r="IB518" s="138"/>
      <c r="IC518" s="138"/>
      <c r="ID518" s="138"/>
      <c r="IE518" s="138"/>
      <c r="IF518" s="138"/>
      <c r="IG518" s="138"/>
      <c r="IH518" s="138"/>
      <c r="II518" s="138"/>
      <c r="IJ518" s="138"/>
      <c r="IK518" s="138"/>
    </row>
    <row r="519" spans="1:245">
      <c r="A519" s="118">
        <v>513</v>
      </c>
      <c r="B519" s="17" t="s">
        <v>2428</v>
      </c>
      <c r="C519" s="17">
        <v>0</v>
      </c>
      <c r="D519" s="139" t="s">
        <v>663</v>
      </c>
      <c r="E519" s="124" t="s">
        <v>1798</v>
      </c>
      <c r="F519" s="17" t="s">
        <v>2569</v>
      </c>
      <c r="G519" s="17" t="s">
        <v>79</v>
      </c>
      <c r="H519" s="119">
        <v>-17.417520499999998</v>
      </c>
      <c r="I519" s="120">
        <v>-66.205414300000001</v>
      </c>
      <c r="J519" s="17" t="s">
        <v>303</v>
      </c>
      <c r="K519" s="17" t="s">
        <v>201</v>
      </c>
      <c r="L519" s="17" t="s">
        <v>312</v>
      </c>
      <c r="M519" s="121" t="s">
        <v>201</v>
      </c>
      <c r="N519" s="122">
        <v>40</v>
      </c>
      <c r="O519" s="123" t="s">
        <v>78</v>
      </c>
      <c r="P519" s="17" t="s">
        <v>196</v>
      </c>
      <c r="Q519" s="121" t="s">
        <v>179</v>
      </c>
      <c r="R519" s="124">
        <v>0</v>
      </c>
      <c r="S519" s="124">
        <v>0</v>
      </c>
      <c r="T519" s="124">
        <v>3</v>
      </c>
      <c r="U519" s="124">
        <v>0</v>
      </c>
      <c r="V519" s="124">
        <v>3</v>
      </c>
      <c r="W519" s="124">
        <v>3</v>
      </c>
      <c r="X519" s="124">
        <v>0</v>
      </c>
      <c r="Y519" s="125">
        <v>0</v>
      </c>
      <c r="Z519" s="17">
        <v>9</v>
      </c>
      <c r="AA519" s="142"/>
      <c r="AB519" s="127" t="s">
        <v>682</v>
      </c>
      <c r="AC519" s="227" t="s">
        <v>204</v>
      </c>
      <c r="AD519" s="227">
        <v>3</v>
      </c>
      <c r="AE519" s="227" t="s">
        <v>682</v>
      </c>
      <c r="AF519" s="227">
        <v>1</v>
      </c>
      <c r="AG519" s="227" t="s">
        <v>206</v>
      </c>
      <c r="AH519" s="227" t="s">
        <v>207</v>
      </c>
      <c r="AI519" s="227">
        <v>0</v>
      </c>
      <c r="AJ519" s="227" t="s">
        <v>683</v>
      </c>
      <c r="AK519" s="227">
        <v>0</v>
      </c>
      <c r="AL519" s="227" t="s">
        <v>206</v>
      </c>
      <c r="AM519" s="227" t="s">
        <v>77</v>
      </c>
      <c r="AN519" s="227">
        <v>0</v>
      </c>
      <c r="AO519" s="227" t="s">
        <v>77</v>
      </c>
      <c r="AP519" s="227">
        <v>0</v>
      </c>
      <c r="AQ519" s="227" t="s">
        <v>77</v>
      </c>
      <c r="AR519" s="227" t="s">
        <v>198</v>
      </c>
      <c r="AS519" s="227">
        <v>3</v>
      </c>
      <c r="AT519" s="227" t="s">
        <v>683</v>
      </c>
      <c r="AU519" s="227">
        <v>0</v>
      </c>
      <c r="AV519" s="227" t="s">
        <v>206</v>
      </c>
      <c r="AW519" s="227" t="s">
        <v>860</v>
      </c>
      <c r="AX519" s="227">
        <v>3</v>
      </c>
      <c r="AY519" s="227" t="s">
        <v>683</v>
      </c>
      <c r="AZ519" s="227">
        <v>0</v>
      </c>
      <c r="BA519" s="227" t="s">
        <v>206</v>
      </c>
      <c r="BB519" s="227" t="s">
        <v>77</v>
      </c>
      <c r="BC519" s="227">
        <v>0</v>
      </c>
      <c r="BD519" s="227" t="s">
        <v>77</v>
      </c>
      <c r="BE519" s="227">
        <v>0</v>
      </c>
      <c r="BF519" s="227" t="s">
        <v>77</v>
      </c>
      <c r="BG519" s="227">
        <v>0</v>
      </c>
      <c r="BH519" s="227">
        <v>0</v>
      </c>
      <c r="BI519" s="227">
        <v>0</v>
      </c>
      <c r="BJ519" s="227">
        <v>0</v>
      </c>
      <c r="BK519" s="227">
        <v>0</v>
      </c>
      <c r="BL519" s="17">
        <v>9</v>
      </c>
      <c r="BM519" s="142"/>
      <c r="BN519" s="142"/>
      <c r="BO519" s="142"/>
      <c r="BP519" s="143">
        <v>2024</v>
      </c>
      <c r="BQ519" s="126" t="s">
        <v>171</v>
      </c>
      <c r="BR519" s="138"/>
      <c r="BS519" s="138"/>
      <c r="BT519" s="221" t="s">
        <v>2836</v>
      </c>
      <c r="BU519" s="118">
        <v>0</v>
      </c>
      <c r="BV519" s="17">
        <v>3</v>
      </c>
      <c r="BW519" s="17">
        <v>0</v>
      </c>
      <c r="BX519" s="17">
        <v>0</v>
      </c>
      <c r="BY519" s="17">
        <v>0</v>
      </c>
      <c r="BZ519" s="17">
        <v>0</v>
      </c>
      <c r="CA519" s="17"/>
      <c r="CB519" s="17">
        <v>3</v>
      </c>
      <c r="CC519" s="121">
        <v>9</v>
      </c>
      <c r="CD519" s="17"/>
      <c r="CE519" s="118">
        <v>0</v>
      </c>
      <c r="CF519" s="17">
        <v>0</v>
      </c>
      <c r="CG519" s="17">
        <v>0</v>
      </c>
      <c r="CH519" s="17">
        <v>0</v>
      </c>
      <c r="CI519" s="17">
        <v>0</v>
      </c>
      <c r="CJ519" s="17">
        <v>3</v>
      </c>
      <c r="CK519" s="17">
        <v>0</v>
      </c>
      <c r="CL519" s="121">
        <v>3</v>
      </c>
      <c r="CM519" s="17" t="s">
        <v>2837</v>
      </c>
      <c r="CN519" s="17" t="s">
        <v>1089</v>
      </c>
      <c r="CO519" s="17" t="s">
        <v>1191</v>
      </c>
      <c r="CP519" s="17">
        <v>12</v>
      </c>
      <c r="CQ519" s="118">
        <v>1</v>
      </c>
      <c r="CR519" s="17">
        <v>0</v>
      </c>
      <c r="CS519" s="124" t="s">
        <v>676</v>
      </c>
      <c r="CT519" s="138"/>
      <c r="CU519" s="138"/>
      <c r="CV519" s="138"/>
      <c r="CW519" s="138"/>
      <c r="CX519" s="138"/>
      <c r="CY519" s="141"/>
      <c r="CZ519" s="140"/>
      <c r="DA519" s="138"/>
      <c r="DB519" s="138"/>
      <c r="DC519" s="141"/>
      <c r="DD519" s="142"/>
      <c r="DE519" s="138"/>
      <c r="DF519" s="137"/>
      <c r="DG519" s="17" t="s">
        <v>1289</v>
      </c>
      <c r="DH519" s="138"/>
      <c r="DI519" s="126" t="s">
        <v>2664</v>
      </c>
      <c r="DJ519" s="118">
        <v>31</v>
      </c>
      <c r="DK519" s="118" t="s">
        <v>1155</v>
      </c>
      <c r="DL519" s="141"/>
      <c r="DM519" s="17" t="s">
        <v>2839</v>
      </c>
      <c r="DN519" s="139"/>
      <c r="DO519" s="138"/>
      <c r="DP519" s="138"/>
      <c r="DQ519" s="141"/>
      <c r="DR519" s="138"/>
      <c r="DS519" s="138"/>
      <c r="DT519" s="138"/>
      <c r="DU519" s="138"/>
      <c r="DV519" s="138"/>
      <c r="DW519" s="138"/>
      <c r="DX519" s="138"/>
      <c r="DY519" s="140"/>
      <c r="DZ519" s="138"/>
      <c r="EA519" s="138"/>
      <c r="EB519" s="138"/>
      <c r="EC519" s="138"/>
      <c r="ED519" s="141"/>
      <c r="EE519" s="138"/>
      <c r="EF519" s="138"/>
      <c r="EG519" s="138"/>
      <c r="EH519" s="138"/>
      <c r="EI519" s="138"/>
      <c r="EJ519" s="138"/>
      <c r="EK519" s="140"/>
      <c r="EL519" s="127"/>
      <c r="EM519" s="118">
        <v>70</v>
      </c>
      <c r="EN519" s="17">
        <v>3</v>
      </c>
      <c r="EO519" s="141"/>
      <c r="EP519" s="17">
        <v>59</v>
      </c>
      <c r="EQ519" s="140"/>
      <c r="ER519" s="141"/>
      <c r="ES519" s="138"/>
      <c r="ET519" s="138"/>
      <c r="EU519" s="138"/>
      <c r="EV519" s="138"/>
      <c r="EW519" s="138"/>
      <c r="EX519" s="138"/>
      <c r="EY519" s="138"/>
      <c r="EZ519" s="141"/>
      <c r="FA519" s="138"/>
      <c r="FB519" s="140"/>
      <c r="FC519" s="138"/>
      <c r="FD519" s="138"/>
      <c r="FE519" s="138"/>
      <c r="FF519" s="138"/>
      <c r="FG519" s="138"/>
      <c r="FH519" s="138"/>
      <c r="FI519" s="141"/>
      <c r="FJ519" s="138"/>
      <c r="FK519" s="140"/>
      <c r="FL519" s="138"/>
      <c r="FM519" s="138"/>
      <c r="FN519" s="138"/>
      <c r="FO519" s="138"/>
      <c r="FP519" s="138"/>
      <c r="FQ519" s="138"/>
      <c r="FR519" s="138"/>
      <c r="FS519" s="138"/>
      <c r="FT519" s="138"/>
      <c r="FU519" s="138"/>
      <c r="FV519" s="138"/>
      <c r="FW519" s="138"/>
      <c r="FX519" s="138"/>
      <c r="FY519" s="138"/>
      <c r="FZ519" s="141"/>
      <c r="GA519" s="138"/>
      <c r="GB519" s="137"/>
      <c r="GC519" s="138"/>
      <c r="GD519" s="138"/>
      <c r="GE519" s="138"/>
      <c r="GF519" s="138"/>
      <c r="GG519" s="138"/>
      <c r="GH519" s="141"/>
      <c r="GI519" s="137"/>
      <c r="GJ519" s="138"/>
      <c r="GK519" s="138"/>
      <c r="GL519" s="138"/>
      <c r="GM519" s="138"/>
      <c r="GN519" s="141"/>
      <c r="GO519" s="137"/>
      <c r="GP519" s="138"/>
      <c r="GQ519" s="138"/>
      <c r="GR519" s="138"/>
      <c r="GS519" s="138"/>
      <c r="GT519" s="138"/>
      <c r="GU519" s="141"/>
      <c r="GV519" s="137"/>
      <c r="GW519" s="124"/>
      <c r="GX519" s="124"/>
      <c r="GY519" s="141"/>
      <c r="GZ519" s="140"/>
      <c r="HA519" s="141"/>
      <c r="HB519" s="138"/>
      <c r="HC519" s="140"/>
      <c r="HD519" s="138"/>
      <c r="HE519" s="138"/>
      <c r="HF519" s="138"/>
      <c r="HG519" s="138"/>
      <c r="HH519" s="138"/>
      <c r="HI519" s="138"/>
      <c r="HJ519" s="138"/>
      <c r="HK519" s="138"/>
      <c r="HL519" s="138"/>
      <c r="HM519" s="138"/>
      <c r="HN519" s="138"/>
      <c r="HO519" s="138"/>
      <c r="HP519" s="138"/>
      <c r="HQ519" s="138"/>
      <c r="HR519" s="138"/>
      <c r="HS519" s="141"/>
      <c r="HT519" s="17" t="s">
        <v>3562</v>
      </c>
      <c r="HU519" s="138"/>
      <c r="HV519" s="138"/>
      <c r="HW519" s="138"/>
      <c r="HX519" s="138"/>
      <c r="HY519" s="138"/>
      <c r="HZ519" s="138"/>
      <c r="IA519" s="138"/>
      <c r="IB519" s="138"/>
      <c r="IC519" s="138"/>
      <c r="ID519" s="138"/>
      <c r="IE519" s="138"/>
      <c r="IF519" s="138"/>
      <c r="IG519" s="138"/>
      <c r="IH519" s="138"/>
      <c r="II519" s="138"/>
      <c r="IJ519" s="138"/>
      <c r="IK519" s="138"/>
    </row>
    <row r="520" spans="1:245">
      <c r="A520" s="118">
        <v>514</v>
      </c>
      <c r="B520" s="17" t="s">
        <v>555</v>
      </c>
      <c r="C520" s="17">
        <v>0</v>
      </c>
      <c r="D520" s="139" t="s">
        <v>663</v>
      </c>
      <c r="E520" s="124" t="s">
        <v>648</v>
      </c>
      <c r="F520" s="17" t="s">
        <v>2570</v>
      </c>
      <c r="G520" s="17" t="s">
        <v>79</v>
      </c>
      <c r="H520" s="119">
        <v>-17.809204999999999</v>
      </c>
      <c r="I520" s="120">
        <v>-63.189284000000001</v>
      </c>
      <c r="J520" s="17" t="s">
        <v>303</v>
      </c>
      <c r="K520" s="17" t="s">
        <v>176</v>
      </c>
      <c r="L520" s="17" t="s">
        <v>304</v>
      </c>
      <c r="M520" s="121" t="s">
        <v>177</v>
      </c>
      <c r="N520" s="122">
        <v>6</v>
      </c>
      <c r="O520" s="123" t="s">
        <v>610</v>
      </c>
      <c r="P520" s="17" t="s">
        <v>178</v>
      </c>
      <c r="Q520" s="121" t="s">
        <v>179</v>
      </c>
      <c r="R520" s="124">
        <v>3</v>
      </c>
      <c r="S520" s="124">
        <v>3</v>
      </c>
      <c r="T520" s="124">
        <v>0</v>
      </c>
      <c r="U520" s="124">
        <v>0</v>
      </c>
      <c r="V520" s="124">
        <v>0</v>
      </c>
      <c r="W520" s="124">
        <v>3</v>
      </c>
      <c r="X520" s="124">
        <v>1</v>
      </c>
      <c r="Y520" s="125">
        <v>0</v>
      </c>
      <c r="Z520" s="17">
        <v>10</v>
      </c>
      <c r="AA520" s="142"/>
      <c r="AB520" s="127" t="s">
        <v>333</v>
      </c>
      <c r="AC520" s="227" t="s">
        <v>549</v>
      </c>
      <c r="AD520" s="227">
        <v>3</v>
      </c>
      <c r="AE520" s="227" t="s">
        <v>181</v>
      </c>
      <c r="AF520" s="227">
        <v>1</v>
      </c>
      <c r="AG520" s="227" t="s">
        <v>182</v>
      </c>
      <c r="AH520" s="227" t="s">
        <v>183</v>
      </c>
      <c r="AI520" s="227">
        <v>3</v>
      </c>
      <c r="AJ520" s="227" t="s">
        <v>184</v>
      </c>
      <c r="AK520" s="227">
        <v>1</v>
      </c>
      <c r="AL520" s="227" t="s">
        <v>182</v>
      </c>
      <c r="AM520" s="227" t="s">
        <v>77</v>
      </c>
      <c r="AN520" s="227">
        <v>0</v>
      </c>
      <c r="AO520" s="227" t="s">
        <v>77</v>
      </c>
      <c r="AP520" s="227">
        <v>0</v>
      </c>
      <c r="AQ520" s="227" t="s">
        <v>77</v>
      </c>
      <c r="AR520" s="227" t="s">
        <v>77</v>
      </c>
      <c r="AS520" s="227">
        <v>0</v>
      </c>
      <c r="AT520" s="227" t="s">
        <v>326</v>
      </c>
      <c r="AU520" s="227">
        <v>0</v>
      </c>
      <c r="AV520" s="227" t="s">
        <v>214</v>
      </c>
      <c r="AW520" s="227" t="s">
        <v>186</v>
      </c>
      <c r="AX520" s="227">
        <v>3</v>
      </c>
      <c r="AY520" s="227" t="s">
        <v>325</v>
      </c>
      <c r="AZ520" s="227">
        <v>1</v>
      </c>
      <c r="BA520" s="227" t="s">
        <v>214</v>
      </c>
      <c r="BB520" s="227" t="s">
        <v>252</v>
      </c>
      <c r="BC520" s="227">
        <v>1</v>
      </c>
      <c r="BD520" s="227" t="s">
        <v>326</v>
      </c>
      <c r="BE520" s="227">
        <v>0</v>
      </c>
      <c r="BF520" s="227" t="s">
        <v>214</v>
      </c>
      <c r="BG520" s="227">
        <v>0</v>
      </c>
      <c r="BH520" s="227">
        <v>0</v>
      </c>
      <c r="BI520" s="227">
        <v>0</v>
      </c>
      <c r="BJ520" s="227">
        <v>0</v>
      </c>
      <c r="BK520" s="227">
        <v>0</v>
      </c>
      <c r="BL520" s="17">
        <v>10</v>
      </c>
      <c r="BM520" s="142"/>
      <c r="BN520" s="142"/>
      <c r="BO520" s="142"/>
      <c r="BP520" s="143">
        <v>2024</v>
      </c>
      <c r="BQ520" s="126" t="s">
        <v>171</v>
      </c>
      <c r="BR520" s="138"/>
      <c r="BS520" s="138"/>
      <c r="BT520" s="221" t="s">
        <v>3679</v>
      </c>
      <c r="BU520" s="118">
        <v>1</v>
      </c>
      <c r="BV520" s="17">
        <v>1</v>
      </c>
      <c r="BW520" s="17">
        <v>0</v>
      </c>
      <c r="BX520" s="17">
        <v>0</v>
      </c>
      <c r="BY520" s="17">
        <v>0</v>
      </c>
      <c r="BZ520" s="17">
        <v>0</v>
      </c>
      <c r="CA520" s="17"/>
      <c r="CB520" s="17">
        <v>2</v>
      </c>
      <c r="CC520" s="121">
        <v>10</v>
      </c>
      <c r="CD520" s="17"/>
      <c r="CE520" s="118">
        <v>0</v>
      </c>
      <c r="CF520" s="17">
        <v>0</v>
      </c>
      <c r="CG520" s="17">
        <v>1</v>
      </c>
      <c r="CH520" s="17">
        <v>0</v>
      </c>
      <c r="CI520" s="17">
        <v>0</v>
      </c>
      <c r="CJ520" s="17">
        <v>1</v>
      </c>
      <c r="CK520" s="17">
        <v>0</v>
      </c>
      <c r="CL520" s="121">
        <v>2</v>
      </c>
      <c r="CM520" s="17" t="s">
        <v>3680</v>
      </c>
      <c r="CN520" s="17" t="s">
        <v>1166</v>
      </c>
      <c r="CO520" s="17" t="s">
        <v>3681</v>
      </c>
      <c r="CP520" s="17">
        <v>1</v>
      </c>
      <c r="CQ520" s="118">
        <v>0</v>
      </c>
      <c r="CR520" s="17">
        <v>0</v>
      </c>
      <c r="CS520" s="124"/>
      <c r="CT520" s="138"/>
      <c r="CU520" s="138"/>
      <c r="CV520" s="138"/>
      <c r="CW520" s="138"/>
      <c r="CX520" s="138"/>
      <c r="CY520" s="141"/>
      <c r="CZ520" s="140"/>
      <c r="DA520" s="138"/>
      <c r="DB520" s="138"/>
      <c r="DC520" s="141"/>
      <c r="DD520" s="142"/>
      <c r="DE520" s="138"/>
      <c r="DF520" s="137"/>
      <c r="DG520" s="17" t="s">
        <v>1092</v>
      </c>
      <c r="DH520" s="138"/>
      <c r="DI520" s="126" t="s">
        <v>2780</v>
      </c>
      <c r="DJ520" s="118">
        <v>20</v>
      </c>
      <c r="DK520" s="118" t="s">
        <v>3682</v>
      </c>
      <c r="DL520" s="141"/>
      <c r="DM520" s="17" t="s">
        <v>1351</v>
      </c>
      <c r="DN520" s="139"/>
      <c r="DO520" s="138"/>
      <c r="DP520" s="138"/>
      <c r="DQ520" s="141"/>
      <c r="DR520" s="138"/>
      <c r="DS520" s="138"/>
      <c r="DT520" s="138"/>
      <c r="DU520" s="138"/>
      <c r="DV520" s="138"/>
      <c r="DW520" s="138"/>
      <c r="DX520" s="138"/>
      <c r="DY520" s="140"/>
      <c r="DZ520" s="138"/>
      <c r="EA520" s="138"/>
      <c r="EB520" s="138"/>
      <c r="EC520" s="138"/>
      <c r="ED520" s="141"/>
      <c r="EE520" s="138"/>
      <c r="EF520" s="138"/>
      <c r="EG520" s="138"/>
      <c r="EH520" s="138"/>
      <c r="EI520" s="138"/>
      <c r="EJ520" s="138"/>
      <c r="EK520" s="140"/>
      <c r="EL520" s="127"/>
      <c r="EM520" s="118">
        <v>30</v>
      </c>
      <c r="EN520" s="17">
        <v>2</v>
      </c>
      <c r="EO520" s="141"/>
      <c r="EP520" s="17">
        <v>21</v>
      </c>
      <c r="EQ520" s="140"/>
      <c r="ER520" s="141"/>
      <c r="ES520" s="138"/>
      <c r="ET520" s="138"/>
      <c r="EU520" s="138"/>
      <c r="EV520" s="138"/>
      <c r="EW520" s="138"/>
      <c r="EX520" s="138"/>
      <c r="EY520" s="138"/>
      <c r="EZ520" s="141"/>
      <c r="FA520" s="138"/>
      <c r="FB520" s="140"/>
      <c r="FC520" s="138"/>
      <c r="FD520" s="138"/>
      <c r="FE520" s="138"/>
      <c r="FF520" s="138"/>
      <c r="FG520" s="138"/>
      <c r="FH520" s="138"/>
      <c r="FI520" s="141"/>
      <c r="FJ520" s="138"/>
      <c r="FK520" s="140"/>
      <c r="FL520" s="138"/>
      <c r="FM520" s="138"/>
      <c r="FN520" s="138"/>
      <c r="FO520" s="138"/>
      <c r="FP520" s="138"/>
      <c r="FQ520" s="138"/>
      <c r="FR520" s="138"/>
      <c r="FS520" s="138"/>
      <c r="FT520" s="138"/>
      <c r="FU520" s="138"/>
      <c r="FV520" s="138"/>
      <c r="FW520" s="138"/>
      <c r="FX520" s="138"/>
      <c r="FY520" s="138"/>
      <c r="FZ520" s="141"/>
      <c r="GA520" s="138"/>
      <c r="GB520" s="137"/>
      <c r="GC520" s="138"/>
      <c r="GD520" s="138"/>
      <c r="GE520" s="138"/>
      <c r="GF520" s="138"/>
      <c r="GG520" s="138"/>
      <c r="GH520" s="141"/>
      <c r="GI520" s="137"/>
      <c r="GJ520" s="138"/>
      <c r="GK520" s="138"/>
      <c r="GL520" s="138"/>
      <c r="GM520" s="138"/>
      <c r="GN520" s="141"/>
      <c r="GO520" s="137"/>
      <c r="GP520" s="138"/>
      <c r="GQ520" s="138"/>
      <c r="GR520" s="138"/>
      <c r="GS520" s="138"/>
      <c r="GT520" s="138"/>
      <c r="GU520" s="141"/>
      <c r="GV520" s="137"/>
      <c r="GW520" s="124"/>
      <c r="GX520" s="124"/>
      <c r="GY520" s="141"/>
      <c r="GZ520" s="140"/>
      <c r="HA520" s="141"/>
      <c r="HB520" s="138"/>
      <c r="HC520" s="140"/>
      <c r="HD520" s="138"/>
      <c r="HE520" s="138"/>
      <c r="HF520" s="138"/>
      <c r="HG520" s="138"/>
      <c r="HH520" s="138"/>
      <c r="HI520" s="138"/>
      <c r="HJ520" s="138"/>
      <c r="HK520" s="138"/>
      <c r="HL520" s="138"/>
      <c r="HM520" s="138"/>
      <c r="HN520" s="138"/>
      <c r="HO520" s="138"/>
      <c r="HP520" s="138"/>
      <c r="HQ520" s="138"/>
      <c r="HR520" s="138"/>
      <c r="HS520" s="141"/>
      <c r="HT520" s="17" t="s">
        <v>3683</v>
      </c>
      <c r="HU520" s="138"/>
      <c r="HV520" s="138"/>
      <c r="HW520" s="138"/>
      <c r="HX520" s="138"/>
      <c r="HY520" s="138"/>
      <c r="HZ520" s="138"/>
      <c r="IA520" s="138"/>
      <c r="IB520" s="138"/>
      <c r="IC520" s="138"/>
      <c r="ID520" s="138"/>
      <c r="IE520" s="138"/>
      <c r="IF520" s="138"/>
      <c r="IG520" s="138"/>
      <c r="IH520" s="138"/>
      <c r="II520" s="138"/>
      <c r="IJ520" s="138"/>
      <c r="IK520" s="138"/>
    </row>
    <row r="521" spans="1:245">
      <c r="A521" s="118">
        <v>515</v>
      </c>
      <c r="B521" s="17" t="s">
        <v>1054</v>
      </c>
      <c r="C521" s="17">
        <v>0</v>
      </c>
      <c r="D521" s="139" t="s">
        <v>663</v>
      </c>
      <c r="E521" s="124" t="s">
        <v>1717</v>
      </c>
      <c r="F521" s="17" t="s">
        <v>2571</v>
      </c>
      <c r="G521" s="17" t="s">
        <v>79</v>
      </c>
      <c r="H521" s="119">
        <v>-17.969446999999999</v>
      </c>
      <c r="I521" s="120">
        <v>-67.100527999999997</v>
      </c>
      <c r="J521" s="17">
        <v>0</v>
      </c>
      <c r="K521" s="17" t="s">
        <v>179</v>
      </c>
      <c r="L521" s="17" t="s">
        <v>179</v>
      </c>
      <c r="M521" s="121" t="s">
        <v>1051</v>
      </c>
      <c r="N521" s="122">
        <v>6</v>
      </c>
      <c r="O521" s="123" t="s">
        <v>610</v>
      </c>
      <c r="P521" s="17" t="s">
        <v>202</v>
      </c>
      <c r="Q521" s="121">
        <v>0</v>
      </c>
      <c r="R521" s="124">
        <v>0</v>
      </c>
      <c r="S521" s="124">
        <v>0</v>
      </c>
      <c r="T521" s="124">
        <v>3</v>
      </c>
      <c r="U521" s="124">
        <v>0</v>
      </c>
      <c r="V521" s="124">
        <v>2</v>
      </c>
      <c r="W521" s="124">
        <v>0</v>
      </c>
      <c r="X521" s="124">
        <v>0</v>
      </c>
      <c r="Y521" s="125">
        <v>2</v>
      </c>
      <c r="Z521" s="17">
        <v>7</v>
      </c>
      <c r="AA521" s="142"/>
      <c r="AB521" s="127" t="s">
        <v>781</v>
      </c>
      <c r="AC521" s="227" t="s">
        <v>257</v>
      </c>
      <c r="AD521" s="227">
        <v>3</v>
      </c>
      <c r="AE521" s="227" t="s">
        <v>781</v>
      </c>
      <c r="AF521" s="227">
        <v>1</v>
      </c>
      <c r="AG521" s="227" t="s">
        <v>189</v>
      </c>
      <c r="AH521" s="227" t="s">
        <v>1057</v>
      </c>
      <c r="AI521" s="227">
        <v>0</v>
      </c>
      <c r="AJ521" s="227" t="s">
        <v>782</v>
      </c>
      <c r="AK521" s="227">
        <v>1</v>
      </c>
      <c r="AL521" s="227" t="s">
        <v>189</v>
      </c>
      <c r="AM521" s="227" t="s">
        <v>77</v>
      </c>
      <c r="AN521" s="227">
        <v>0</v>
      </c>
      <c r="AO521" s="227" t="s">
        <v>77</v>
      </c>
      <c r="AP521" s="227">
        <v>1</v>
      </c>
      <c r="AQ521" s="227" t="s">
        <v>77</v>
      </c>
      <c r="AR521" s="227" t="s">
        <v>1058</v>
      </c>
      <c r="AS521" s="227">
        <v>2</v>
      </c>
      <c r="AT521" s="227" t="s">
        <v>782</v>
      </c>
      <c r="AU521" s="227">
        <v>0</v>
      </c>
      <c r="AV521" s="227" t="s">
        <v>189</v>
      </c>
      <c r="AW521" s="227" t="s">
        <v>77</v>
      </c>
      <c r="AX521" s="227">
        <v>0</v>
      </c>
      <c r="AY521" s="227" t="s">
        <v>77</v>
      </c>
      <c r="AZ521" s="227">
        <v>0</v>
      </c>
      <c r="BA521" s="227" t="s">
        <v>77</v>
      </c>
      <c r="BB521" s="227" t="s">
        <v>77</v>
      </c>
      <c r="BC521" s="227">
        <v>0</v>
      </c>
      <c r="BD521" s="227" t="s">
        <v>77</v>
      </c>
      <c r="BE521" s="227">
        <v>0</v>
      </c>
      <c r="BF521" s="227" t="s">
        <v>77</v>
      </c>
      <c r="BG521" s="227" t="s">
        <v>784</v>
      </c>
      <c r="BH521" s="227">
        <v>2</v>
      </c>
      <c r="BI521" s="227" t="s">
        <v>782</v>
      </c>
      <c r="BJ521" s="227">
        <v>0</v>
      </c>
      <c r="BK521" s="227" t="s">
        <v>189</v>
      </c>
      <c r="BL521" s="17">
        <v>7</v>
      </c>
      <c r="BM521" s="142"/>
      <c r="BN521" s="142"/>
      <c r="BO521" s="142"/>
      <c r="BP521" s="143">
        <v>2024</v>
      </c>
      <c r="BQ521" s="126" t="s">
        <v>171</v>
      </c>
      <c r="BR521" s="138"/>
      <c r="BS521" s="138"/>
      <c r="BT521" s="221" t="s">
        <v>2916</v>
      </c>
      <c r="BU521" s="118">
        <v>0</v>
      </c>
      <c r="BV521" s="17">
        <v>0</v>
      </c>
      <c r="BW521" s="17">
        <v>1</v>
      </c>
      <c r="BX521" s="17">
        <v>0</v>
      </c>
      <c r="BY521" s="17">
        <v>0</v>
      </c>
      <c r="BZ521" s="17">
        <v>0</v>
      </c>
      <c r="CA521" s="17"/>
      <c r="CB521" s="17">
        <v>1</v>
      </c>
      <c r="CC521" s="121">
        <v>7</v>
      </c>
      <c r="CD521" s="17"/>
      <c r="CE521" s="118">
        <v>0</v>
      </c>
      <c r="CF521" s="17">
        <v>0</v>
      </c>
      <c r="CG521" s="17">
        <v>1</v>
      </c>
      <c r="CH521" s="17">
        <v>0</v>
      </c>
      <c r="CI521" s="17">
        <v>0</v>
      </c>
      <c r="CJ521" s="17">
        <v>2</v>
      </c>
      <c r="CK521" s="17">
        <v>0</v>
      </c>
      <c r="CL521" s="121">
        <v>3</v>
      </c>
      <c r="CM521" s="17" t="s">
        <v>2917</v>
      </c>
      <c r="CN521" s="17" t="s">
        <v>3684</v>
      </c>
      <c r="CO521" s="17" t="s">
        <v>3685</v>
      </c>
      <c r="CP521" s="17">
        <v>2</v>
      </c>
      <c r="CQ521" s="118">
        <v>0</v>
      </c>
      <c r="CR521" s="17">
        <v>0</v>
      </c>
      <c r="CS521" s="124"/>
      <c r="CT521" s="138"/>
      <c r="CU521" s="138"/>
      <c r="CV521" s="138"/>
      <c r="CW521" s="138"/>
      <c r="CX521" s="138"/>
      <c r="CY521" s="141"/>
      <c r="CZ521" s="140"/>
      <c r="DA521" s="138"/>
      <c r="DB521" s="138"/>
      <c r="DC521" s="141"/>
      <c r="DD521" s="142"/>
      <c r="DE521" s="138"/>
      <c r="DF521" s="137"/>
      <c r="DG521" s="17" t="s">
        <v>2920</v>
      </c>
      <c r="DH521" s="138"/>
      <c r="DI521" s="126" t="s">
        <v>2739</v>
      </c>
      <c r="DJ521" s="118">
        <v>3</v>
      </c>
      <c r="DK521" s="118" t="s">
        <v>3096</v>
      </c>
      <c r="DL521" s="141"/>
      <c r="DM521" s="17" t="s">
        <v>1203</v>
      </c>
      <c r="DN521" s="139"/>
      <c r="DO521" s="138"/>
      <c r="DP521" s="138"/>
      <c r="DQ521" s="141"/>
      <c r="DR521" s="138"/>
      <c r="DS521" s="138"/>
      <c r="DT521" s="138"/>
      <c r="DU521" s="138"/>
      <c r="DV521" s="138"/>
      <c r="DW521" s="138"/>
      <c r="DX521" s="138"/>
      <c r="DY521" s="140"/>
      <c r="DZ521" s="138"/>
      <c r="EA521" s="138"/>
      <c r="EB521" s="138"/>
      <c r="EC521" s="138"/>
      <c r="ED521" s="141"/>
      <c r="EE521" s="138"/>
      <c r="EF521" s="138"/>
      <c r="EG521" s="138"/>
      <c r="EH521" s="138"/>
      <c r="EI521" s="138"/>
      <c r="EJ521" s="138"/>
      <c r="EK521" s="140"/>
      <c r="EL521" s="127"/>
      <c r="EM521" s="118">
        <v>30</v>
      </c>
      <c r="EN521" s="17">
        <v>1</v>
      </c>
      <c r="EO521" s="141"/>
      <c r="EP521" s="17">
        <v>21</v>
      </c>
      <c r="EQ521" s="140"/>
      <c r="ER521" s="141"/>
      <c r="ES521" s="138"/>
      <c r="ET521" s="138"/>
      <c r="EU521" s="138"/>
      <c r="EV521" s="138"/>
      <c r="EW521" s="138"/>
      <c r="EX521" s="138"/>
      <c r="EY521" s="138"/>
      <c r="EZ521" s="141"/>
      <c r="FA521" s="138"/>
      <c r="FB521" s="140"/>
      <c r="FC521" s="138"/>
      <c r="FD521" s="138"/>
      <c r="FE521" s="138"/>
      <c r="FF521" s="138"/>
      <c r="FG521" s="138"/>
      <c r="FH521" s="138"/>
      <c r="FI521" s="141"/>
      <c r="FJ521" s="138"/>
      <c r="FK521" s="140"/>
      <c r="FL521" s="138"/>
      <c r="FM521" s="138"/>
      <c r="FN521" s="138"/>
      <c r="FO521" s="138"/>
      <c r="FP521" s="138"/>
      <c r="FQ521" s="138"/>
      <c r="FR521" s="138"/>
      <c r="FS521" s="138"/>
      <c r="FT521" s="138"/>
      <c r="FU521" s="138"/>
      <c r="FV521" s="138"/>
      <c r="FW521" s="138"/>
      <c r="FX521" s="138"/>
      <c r="FY521" s="138"/>
      <c r="FZ521" s="141"/>
      <c r="GA521" s="138"/>
      <c r="GB521" s="137"/>
      <c r="GC521" s="138"/>
      <c r="GD521" s="138"/>
      <c r="GE521" s="138"/>
      <c r="GF521" s="138"/>
      <c r="GG521" s="138"/>
      <c r="GH521" s="141"/>
      <c r="GI521" s="137"/>
      <c r="GJ521" s="138"/>
      <c r="GK521" s="138"/>
      <c r="GL521" s="138"/>
      <c r="GM521" s="138"/>
      <c r="GN521" s="141"/>
      <c r="GO521" s="137"/>
      <c r="GP521" s="138"/>
      <c r="GQ521" s="138"/>
      <c r="GR521" s="138"/>
      <c r="GS521" s="138"/>
      <c r="GT521" s="138"/>
      <c r="GU521" s="141"/>
      <c r="GV521" s="137"/>
      <c r="GW521" s="124"/>
      <c r="GX521" s="124"/>
      <c r="GY521" s="141"/>
      <c r="GZ521" s="140"/>
      <c r="HA521" s="141"/>
      <c r="HB521" s="138"/>
      <c r="HC521" s="140"/>
      <c r="HD521" s="138"/>
      <c r="HE521" s="138"/>
      <c r="HF521" s="138"/>
      <c r="HG521" s="138"/>
      <c r="HH521" s="138"/>
      <c r="HI521" s="138"/>
      <c r="HJ521" s="138"/>
      <c r="HK521" s="138"/>
      <c r="HL521" s="138"/>
      <c r="HM521" s="138"/>
      <c r="HN521" s="138"/>
      <c r="HO521" s="138"/>
      <c r="HP521" s="138"/>
      <c r="HQ521" s="138"/>
      <c r="HR521" s="138"/>
      <c r="HS521" s="141"/>
      <c r="HT521" s="17" t="s">
        <v>3686</v>
      </c>
      <c r="HU521" s="138"/>
      <c r="HV521" s="138"/>
      <c r="HW521" s="138"/>
      <c r="HX521" s="138"/>
      <c r="HY521" s="138"/>
      <c r="HZ521" s="138"/>
      <c r="IA521" s="138"/>
      <c r="IB521" s="138"/>
      <c r="IC521" s="138"/>
      <c r="ID521" s="138"/>
      <c r="IE521" s="138"/>
      <c r="IF521" s="138"/>
      <c r="IG521" s="138"/>
      <c r="IH521" s="138"/>
      <c r="II521" s="138"/>
      <c r="IJ521" s="138"/>
      <c r="IK521" s="138"/>
    </row>
    <row r="522" spans="1:245">
      <c r="A522" s="118">
        <v>516</v>
      </c>
      <c r="B522" s="17" t="s">
        <v>1054</v>
      </c>
      <c r="C522" s="17">
        <v>0</v>
      </c>
      <c r="D522" s="139" t="s">
        <v>663</v>
      </c>
      <c r="E522" s="124" t="s">
        <v>1732</v>
      </c>
      <c r="F522" s="17" t="s">
        <v>2572</v>
      </c>
      <c r="G522" s="17" t="s">
        <v>79</v>
      </c>
      <c r="H522" s="119">
        <v>-19.582318000000001</v>
      </c>
      <c r="I522" s="120">
        <v>-65.754103999999998</v>
      </c>
      <c r="J522" s="17">
        <v>0</v>
      </c>
      <c r="K522" s="17" t="s">
        <v>179</v>
      </c>
      <c r="L522" s="17" t="s">
        <v>179</v>
      </c>
      <c r="M522" s="121" t="s">
        <v>1064</v>
      </c>
      <c r="N522" s="122">
        <v>10</v>
      </c>
      <c r="O522" s="123" t="s">
        <v>78</v>
      </c>
      <c r="P522" s="17" t="s">
        <v>202</v>
      </c>
      <c r="Q522" s="121">
        <v>0</v>
      </c>
      <c r="R522" s="124">
        <v>0</v>
      </c>
      <c r="S522" s="124">
        <v>0</v>
      </c>
      <c r="T522" s="124">
        <v>3</v>
      </c>
      <c r="U522" s="124">
        <v>0</v>
      </c>
      <c r="V522" s="124">
        <v>2</v>
      </c>
      <c r="W522" s="124">
        <v>0</v>
      </c>
      <c r="X522" s="124">
        <v>1</v>
      </c>
      <c r="Y522" s="125">
        <v>2</v>
      </c>
      <c r="Z522" s="17">
        <v>8</v>
      </c>
      <c r="AA522" s="142"/>
      <c r="AB522" s="127" t="s">
        <v>781</v>
      </c>
      <c r="AC522" s="227" t="s">
        <v>257</v>
      </c>
      <c r="AD522" s="227">
        <v>3</v>
      </c>
      <c r="AE522" s="227" t="s">
        <v>781</v>
      </c>
      <c r="AF522" s="227">
        <v>1</v>
      </c>
      <c r="AG522" s="227" t="s">
        <v>189</v>
      </c>
      <c r="AH522" s="227" t="s">
        <v>1057</v>
      </c>
      <c r="AI522" s="227">
        <v>0</v>
      </c>
      <c r="AJ522" s="227" t="s">
        <v>782</v>
      </c>
      <c r="AK522" s="227">
        <v>1</v>
      </c>
      <c r="AL522" s="227" t="s">
        <v>189</v>
      </c>
      <c r="AM522" s="227" t="s">
        <v>77</v>
      </c>
      <c r="AN522" s="227">
        <v>0</v>
      </c>
      <c r="AO522" s="227" t="s">
        <v>77</v>
      </c>
      <c r="AP522" s="227">
        <v>1</v>
      </c>
      <c r="AQ522" s="227" t="s">
        <v>77</v>
      </c>
      <c r="AR522" s="227" t="s">
        <v>537</v>
      </c>
      <c r="AS522" s="227">
        <v>2</v>
      </c>
      <c r="AT522" s="227" t="s">
        <v>782</v>
      </c>
      <c r="AU522" s="227">
        <v>0</v>
      </c>
      <c r="AV522" s="227" t="s">
        <v>189</v>
      </c>
      <c r="AW522" s="227" t="s">
        <v>77</v>
      </c>
      <c r="AX522" s="227">
        <v>0</v>
      </c>
      <c r="AY522" s="227" t="s">
        <v>77</v>
      </c>
      <c r="AZ522" s="227">
        <v>0</v>
      </c>
      <c r="BA522" s="227" t="s">
        <v>77</v>
      </c>
      <c r="BB522" s="227" t="s">
        <v>708</v>
      </c>
      <c r="BC522" s="227">
        <v>1</v>
      </c>
      <c r="BD522" s="227" t="s">
        <v>782</v>
      </c>
      <c r="BE522" s="227">
        <v>0</v>
      </c>
      <c r="BF522" s="227" t="s">
        <v>77</v>
      </c>
      <c r="BG522" s="227" t="s">
        <v>784</v>
      </c>
      <c r="BH522" s="227">
        <v>2</v>
      </c>
      <c r="BI522" s="227" t="s">
        <v>782</v>
      </c>
      <c r="BJ522" s="227">
        <v>0</v>
      </c>
      <c r="BK522" s="227" t="s">
        <v>189</v>
      </c>
      <c r="BL522" s="17">
        <v>8</v>
      </c>
      <c r="BM522" s="142"/>
      <c r="BN522" s="142"/>
      <c r="BO522" s="142"/>
      <c r="BP522" s="143">
        <v>2024</v>
      </c>
      <c r="BQ522" s="126" t="s">
        <v>171</v>
      </c>
      <c r="BR522" s="138"/>
      <c r="BS522" s="138"/>
      <c r="BT522" s="221" t="s">
        <v>3687</v>
      </c>
      <c r="BU522" s="118">
        <v>0</v>
      </c>
      <c r="BV522" s="17">
        <v>0</v>
      </c>
      <c r="BW522" s="17">
        <v>0</v>
      </c>
      <c r="BX522" s="17">
        <v>0</v>
      </c>
      <c r="BY522" s="17">
        <v>0</v>
      </c>
      <c r="BZ522" s="17">
        <v>1</v>
      </c>
      <c r="CA522" s="17"/>
      <c r="CB522" s="17">
        <v>1</v>
      </c>
      <c r="CC522" s="121">
        <v>8</v>
      </c>
      <c r="CD522" s="17"/>
      <c r="CE522" s="118">
        <v>0</v>
      </c>
      <c r="CF522" s="17">
        <v>0</v>
      </c>
      <c r="CG522" s="17">
        <v>0</v>
      </c>
      <c r="CH522" s="17">
        <v>0</v>
      </c>
      <c r="CI522" s="17">
        <v>0</v>
      </c>
      <c r="CJ522" s="17">
        <v>0</v>
      </c>
      <c r="CK522" s="17">
        <v>0</v>
      </c>
      <c r="CL522" s="121">
        <v>0</v>
      </c>
      <c r="CM522" s="17" t="s">
        <v>3688</v>
      </c>
      <c r="CN522" s="17" t="s">
        <v>2907</v>
      </c>
      <c r="CO522" s="17" t="s">
        <v>3173</v>
      </c>
      <c r="CP522" s="17">
        <v>1</v>
      </c>
      <c r="CQ522" s="118">
        <v>0</v>
      </c>
      <c r="CR522" s="17">
        <v>1</v>
      </c>
      <c r="CS522" s="124"/>
      <c r="CT522" s="138" t="s">
        <v>677</v>
      </c>
      <c r="CU522" s="138"/>
      <c r="CV522" s="138"/>
      <c r="CW522" s="138"/>
      <c r="CX522" s="138"/>
      <c r="CY522" s="141"/>
      <c r="CZ522" s="140"/>
      <c r="DA522" s="138"/>
      <c r="DB522" s="138"/>
      <c r="DC522" s="141"/>
      <c r="DD522" s="142"/>
      <c r="DE522" s="138"/>
      <c r="DF522" s="137"/>
      <c r="DG522" s="17" t="s">
        <v>2821</v>
      </c>
      <c r="DH522" s="138"/>
      <c r="DI522" s="126" t="s">
        <v>2771</v>
      </c>
      <c r="DJ522" s="118">
        <v>2</v>
      </c>
      <c r="DK522" s="118" t="s">
        <v>1558</v>
      </c>
      <c r="DL522" s="141"/>
      <c r="DM522" s="17" t="s">
        <v>130</v>
      </c>
      <c r="DN522" s="139"/>
      <c r="DO522" s="138"/>
      <c r="DP522" s="138"/>
      <c r="DQ522" s="141"/>
      <c r="DR522" s="138"/>
      <c r="DS522" s="138"/>
      <c r="DT522" s="138"/>
      <c r="DU522" s="138"/>
      <c r="DV522" s="138"/>
      <c r="DW522" s="138"/>
      <c r="DX522" s="138"/>
      <c r="DY522" s="140"/>
      <c r="DZ522" s="138"/>
      <c r="EA522" s="138"/>
      <c r="EB522" s="138"/>
      <c r="EC522" s="138"/>
      <c r="ED522" s="141"/>
      <c r="EE522" s="138"/>
      <c r="EF522" s="138"/>
      <c r="EG522" s="138"/>
      <c r="EH522" s="138"/>
      <c r="EI522" s="138"/>
      <c r="EJ522" s="138"/>
      <c r="EK522" s="140"/>
      <c r="EL522" s="127"/>
      <c r="EM522" s="118">
        <v>30</v>
      </c>
      <c r="EN522" s="17">
        <v>1</v>
      </c>
      <c r="EO522" s="141"/>
      <c r="EP522" s="17">
        <v>25</v>
      </c>
      <c r="EQ522" s="140"/>
      <c r="ER522" s="141"/>
      <c r="ES522" s="138"/>
      <c r="ET522" s="138"/>
      <c r="EU522" s="138"/>
      <c r="EV522" s="138"/>
      <c r="EW522" s="138"/>
      <c r="EX522" s="138"/>
      <c r="EY522" s="138"/>
      <c r="EZ522" s="141"/>
      <c r="FA522" s="138"/>
      <c r="FB522" s="140"/>
      <c r="FC522" s="138"/>
      <c r="FD522" s="138"/>
      <c r="FE522" s="138"/>
      <c r="FF522" s="138"/>
      <c r="FG522" s="138"/>
      <c r="FH522" s="138"/>
      <c r="FI522" s="141"/>
      <c r="FJ522" s="138"/>
      <c r="FK522" s="140"/>
      <c r="FL522" s="138"/>
      <c r="FM522" s="138"/>
      <c r="FN522" s="138"/>
      <c r="FO522" s="138"/>
      <c r="FP522" s="138"/>
      <c r="FQ522" s="138"/>
      <c r="FR522" s="138"/>
      <c r="FS522" s="138"/>
      <c r="FT522" s="138"/>
      <c r="FU522" s="138"/>
      <c r="FV522" s="138"/>
      <c r="FW522" s="138"/>
      <c r="FX522" s="138"/>
      <c r="FY522" s="138"/>
      <c r="FZ522" s="141"/>
      <c r="GA522" s="138"/>
      <c r="GB522" s="137"/>
      <c r="GC522" s="138"/>
      <c r="GD522" s="138"/>
      <c r="GE522" s="138"/>
      <c r="GF522" s="138"/>
      <c r="GG522" s="138"/>
      <c r="GH522" s="141"/>
      <c r="GI522" s="137"/>
      <c r="GJ522" s="138"/>
      <c r="GK522" s="138"/>
      <c r="GL522" s="138"/>
      <c r="GM522" s="138"/>
      <c r="GN522" s="141"/>
      <c r="GO522" s="137"/>
      <c r="GP522" s="138"/>
      <c r="GQ522" s="138"/>
      <c r="GR522" s="138"/>
      <c r="GS522" s="138"/>
      <c r="GT522" s="138"/>
      <c r="GU522" s="141"/>
      <c r="GV522" s="137"/>
      <c r="GW522" s="124"/>
      <c r="GX522" s="124"/>
      <c r="GY522" s="141"/>
      <c r="GZ522" s="140"/>
      <c r="HA522" s="141"/>
      <c r="HB522" s="138"/>
      <c r="HC522" s="140"/>
      <c r="HD522" s="138"/>
      <c r="HE522" s="138"/>
      <c r="HF522" s="138"/>
      <c r="HG522" s="138"/>
      <c r="HH522" s="138"/>
      <c r="HI522" s="138"/>
      <c r="HJ522" s="138"/>
      <c r="HK522" s="138"/>
      <c r="HL522" s="138"/>
      <c r="HM522" s="138"/>
      <c r="HN522" s="138"/>
      <c r="HO522" s="138"/>
      <c r="HP522" s="138"/>
      <c r="HQ522" s="138"/>
      <c r="HR522" s="138"/>
      <c r="HS522" s="141"/>
      <c r="HT522" s="17" t="s">
        <v>1558</v>
      </c>
      <c r="HU522" s="138"/>
      <c r="HV522" s="138"/>
      <c r="HW522" s="138"/>
      <c r="HX522" s="138"/>
      <c r="HY522" s="138"/>
      <c r="HZ522" s="138"/>
      <c r="IA522" s="138"/>
      <c r="IB522" s="138"/>
      <c r="IC522" s="138"/>
      <c r="ID522" s="138"/>
      <c r="IE522" s="138"/>
      <c r="IF522" s="138"/>
      <c r="IG522" s="138"/>
      <c r="IH522" s="138"/>
      <c r="II522" s="138"/>
      <c r="IJ522" s="138"/>
      <c r="IK522" s="138"/>
    </row>
    <row r="523" spans="1:245">
      <c r="A523" s="118">
        <v>517</v>
      </c>
      <c r="B523" s="17">
        <v>0</v>
      </c>
      <c r="C523" s="17" t="s">
        <v>2037</v>
      </c>
      <c r="D523" s="139" t="s">
        <v>663</v>
      </c>
      <c r="E523" s="124" t="s">
        <v>565</v>
      </c>
      <c r="F523" s="17" t="s">
        <v>2351</v>
      </c>
      <c r="G523" s="17" t="s">
        <v>79</v>
      </c>
      <c r="H523" s="119">
        <v>-17.015388999999999</v>
      </c>
      <c r="I523" s="120">
        <v>-63.219738999999997</v>
      </c>
      <c r="J523" s="17" t="s">
        <v>310</v>
      </c>
      <c r="K523" s="17" t="s">
        <v>2351</v>
      </c>
      <c r="L523" s="17" t="s">
        <v>305</v>
      </c>
      <c r="M523" s="121" t="s">
        <v>177</v>
      </c>
      <c r="N523" s="122">
        <v>60</v>
      </c>
      <c r="O523" s="123" t="s">
        <v>78</v>
      </c>
      <c r="P523" s="17" t="s">
        <v>178</v>
      </c>
      <c r="Q523" s="121" t="s">
        <v>179</v>
      </c>
      <c r="R523" s="124">
        <v>3</v>
      </c>
      <c r="S523" s="124">
        <v>3</v>
      </c>
      <c r="T523" s="124">
        <v>0</v>
      </c>
      <c r="U523" s="124">
        <v>0</v>
      </c>
      <c r="V523" s="124">
        <v>0</v>
      </c>
      <c r="W523" s="124">
        <v>1</v>
      </c>
      <c r="X523" s="124">
        <v>0</v>
      </c>
      <c r="Y523" s="125">
        <v>1</v>
      </c>
      <c r="Z523" s="17">
        <v>8</v>
      </c>
      <c r="AA523" s="142"/>
      <c r="AB523" s="127" t="s">
        <v>3689</v>
      </c>
      <c r="AC523" s="227" t="s">
        <v>194</v>
      </c>
      <c r="AD523" s="227">
        <v>3</v>
      </c>
      <c r="AE523" s="227" t="s">
        <v>181</v>
      </c>
      <c r="AF523" s="227">
        <v>1</v>
      </c>
      <c r="AG523" s="227" t="s">
        <v>211</v>
      </c>
      <c r="AH523" s="227" t="s">
        <v>222</v>
      </c>
      <c r="AI523" s="227">
        <v>3</v>
      </c>
      <c r="AJ523" s="227" t="s">
        <v>241</v>
      </c>
      <c r="AK523" s="227">
        <v>1</v>
      </c>
      <c r="AL523" s="227" t="s">
        <v>206</v>
      </c>
      <c r="AM523" s="227" t="s">
        <v>77</v>
      </c>
      <c r="AN523" s="227">
        <v>0</v>
      </c>
      <c r="AO523" s="227" t="s">
        <v>77</v>
      </c>
      <c r="AP523" s="227">
        <v>0</v>
      </c>
      <c r="AQ523" s="227" t="s">
        <v>77</v>
      </c>
      <c r="AR523" s="227" t="s">
        <v>77</v>
      </c>
      <c r="AS523" s="227">
        <v>0</v>
      </c>
      <c r="AT523" s="227" t="s">
        <v>77</v>
      </c>
      <c r="AU523" s="227">
        <v>0</v>
      </c>
      <c r="AV523" s="227" t="s">
        <v>77</v>
      </c>
      <c r="AW523" s="227" t="s">
        <v>2046</v>
      </c>
      <c r="AX523" s="227">
        <v>1</v>
      </c>
      <c r="AY523" s="227" t="s">
        <v>210</v>
      </c>
      <c r="AZ523" s="227">
        <v>1</v>
      </c>
      <c r="BA523" s="227" t="s">
        <v>236</v>
      </c>
      <c r="BB523" s="227" t="s">
        <v>77</v>
      </c>
      <c r="BC523" s="227">
        <v>0</v>
      </c>
      <c r="BD523" s="227" t="s">
        <v>77</v>
      </c>
      <c r="BE523" s="227">
        <v>0</v>
      </c>
      <c r="BF523" s="227" t="s">
        <v>77</v>
      </c>
      <c r="BG523" s="227" t="s">
        <v>708</v>
      </c>
      <c r="BH523" s="227">
        <v>1</v>
      </c>
      <c r="BI523" s="227" t="s">
        <v>230</v>
      </c>
      <c r="BJ523" s="227">
        <v>0</v>
      </c>
      <c r="BK523" s="227" t="s">
        <v>236</v>
      </c>
      <c r="BL523" s="17">
        <v>8</v>
      </c>
      <c r="BM523" s="142"/>
      <c r="BN523" s="142"/>
      <c r="BO523" s="142"/>
      <c r="BP523" s="143">
        <v>2024</v>
      </c>
      <c r="BQ523" s="126" t="s">
        <v>171</v>
      </c>
      <c r="BR523" s="138"/>
      <c r="BS523" s="138"/>
      <c r="BT523" s="221" t="s">
        <v>3420</v>
      </c>
      <c r="BU523" s="118">
        <v>1</v>
      </c>
      <c r="BV523" s="17">
        <v>0</v>
      </c>
      <c r="BW523" s="17">
        <v>1</v>
      </c>
      <c r="BX523" s="17">
        <v>0</v>
      </c>
      <c r="BY523" s="17">
        <v>0</v>
      </c>
      <c r="BZ523" s="17">
        <v>0</v>
      </c>
      <c r="CA523" s="17"/>
      <c r="CB523" s="17">
        <v>2</v>
      </c>
      <c r="CC523" s="121">
        <v>8</v>
      </c>
      <c r="CD523" s="17"/>
      <c r="CE523" s="118">
        <v>0</v>
      </c>
      <c r="CF523" s="17">
        <v>0</v>
      </c>
      <c r="CG523" s="17">
        <v>0</v>
      </c>
      <c r="CH523" s="17">
        <v>0</v>
      </c>
      <c r="CI523" s="17">
        <v>0</v>
      </c>
      <c r="CJ523" s="17">
        <v>1</v>
      </c>
      <c r="CK523" s="17">
        <v>0</v>
      </c>
      <c r="CL523" s="121">
        <v>1</v>
      </c>
      <c r="CM523" s="17" t="s">
        <v>3421</v>
      </c>
      <c r="CN523" s="17" t="s">
        <v>3690</v>
      </c>
      <c r="CO523" s="17" t="s">
        <v>1322</v>
      </c>
      <c r="CP523" s="17">
        <v>3</v>
      </c>
      <c r="CQ523" s="118">
        <v>1</v>
      </c>
      <c r="CR523" s="17">
        <v>0</v>
      </c>
      <c r="CS523" s="124" t="s">
        <v>676</v>
      </c>
      <c r="CT523" s="138"/>
      <c r="CU523" s="138"/>
      <c r="CV523" s="138"/>
      <c r="CW523" s="138"/>
      <c r="CX523" s="138"/>
      <c r="CY523" s="141"/>
      <c r="CZ523" s="140"/>
      <c r="DA523" s="138"/>
      <c r="DB523" s="138"/>
      <c r="DC523" s="141"/>
      <c r="DD523" s="142"/>
      <c r="DE523" s="138"/>
      <c r="DF523" s="137"/>
      <c r="DG523" s="17" t="s">
        <v>1289</v>
      </c>
      <c r="DH523" s="138"/>
      <c r="DI523" s="126" t="s">
        <v>2796</v>
      </c>
      <c r="DJ523" s="118">
        <v>6</v>
      </c>
      <c r="DK523" s="118" t="s">
        <v>3295</v>
      </c>
      <c r="DL523" s="141"/>
      <c r="DM523" s="17" t="s">
        <v>1299</v>
      </c>
      <c r="DN523" s="139"/>
      <c r="DO523" s="138"/>
      <c r="DP523" s="138"/>
      <c r="DQ523" s="141"/>
      <c r="DR523" s="138"/>
      <c r="DS523" s="138"/>
      <c r="DT523" s="138"/>
      <c r="DU523" s="138"/>
      <c r="DV523" s="138"/>
      <c r="DW523" s="138"/>
      <c r="DX523" s="138"/>
      <c r="DY523" s="140"/>
      <c r="DZ523" s="138"/>
      <c r="EA523" s="138"/>
      <c r="EB523" s="138"/>
      <c r="EC523" s="138"/>
      <c r="ED523" s="141"/>
      <c r="EE523" s="138"/>
      <c r="EF523" s="138"/>
      <c r="EG523" s="138"/>
      <c r="EH523" s="138"/>
      <c r="EI523" s="138"/>
      <c r="EJ523" s="138"/>
      <c r="EK523" s="140"/>
      <c r="EL523" s="127"/>
      <c r="EM523" s="118">
        <v>100</v>
      </c>
      <c r="EN523" s="17">
        <v>2</v>
      </c>
      <c r="EO523" s="141"/>
      <c r="EP523" s="17">
        <v>81</v>
      </c>
      <c r="EQ523" s="140"/>
      <c r="ER523" s="141"/>
      <c r="ES523" s="138"/>
      <c r="ET523" s="138"/>
      <c r="EU523" s="138"/>
      <c r="EV523" s="138"/>
      <c r="EW523" s="138"/>
      <c r="EX523" s="138"/>
      <c r="EY523" s="138"/>
      <c r="EZ523" s="141"/>
      <c r="FA523" s="138"/>
      <c r="FB523" s="140"/>
      <c r="FC523" s="138"/>
      <c r="FD523" s="138"/>
      <c r="FE523" s="138"/>
      <c r="FF523" s="138"/>
      <c r="FG523" s="138"/>
      <c r="FH523" s="138"/>
      <c r="FI523" s="141"/>
      <c r="FJ523" s="138"/>
      <c r="FK523" s="140"/>
      <c r="FL523" s="138"/>
      <c r="FM523" s="138"/>
      <c r="FN523" s="138"/>
      <c r="FO523" s="138"/>
      <c r="FP523" s="138"/>
      <c r="FQ523" s="138"/>
      <c r="FR523" s="138"/>
      <c r="FS523" s="138"/>
      <c r="FT523" s="138"/>
      <c r="FU523" s="138"/>
      <c r="FV523" s="138"/>
      <c r="FW523" s="138"/>
      <c r="FX523" s="138"/>
      <c r="FY523" s="138"/>
      <c r="FZ523" s="141"/>
      <c r="GA523" s="138"/>
      <c r="GB523" s="137"/>
      <c r="GC523" s="138"/>
      <c r="GD523" s="138"/>
      <c r="GE523" s="138"/>
      <c r="GF523" s="138"/>
      <c r="GG523" s="138"/>
      <c r="GH523" s="141"/>
      <c r="GI523" s="137"/>
      <c r="GJ523" s="138"/>
      <c r="GK523" s="138"/>
      <c r="GL523" s="138"/>
      <c r="GM523" s="138"/>
      <c r="GN523" s="141"/>
      <c r="GO523" s="137"/>
      <c r="GP523" s="138"/>
      <c r="GQ523" s="138"/>
      <c r="GR523" s="138"/>
      <c r="GS523" s="138"/>
      <c r="GT523" s="138"/>
      <c r="GU523" s="141"/>
      <c r="GV523" s="137"/>
      <c r="GW523" s="124"/>
      <c r="GX523" s="124"/>
      <c r="GY523" s="141"/>
      <c r="GZ523" s="140"/>
      <c r="HA523" s="141"/>
      <c r="HB523" s="138"/>
      <c r="HC523" s="140"/>
      <c r="HD523" s="138"/>
      <c r="HE523" s="138"/>
      <c r="HF523" s="138"/>
      <c r="HG523" s="138"/>
      <c r="HH523" s="138"/>
      <c r="HI523" s="138"/>
      <c r="HJ523" s="138"/>
      <c r="HK523" s="138"/>
      <c r="HL523" s="138"/>
      <c r="HM523" s="138"/>
      <c r="HN523" s="138"/>
      <c r="HO523" s="138"/>
      <c r="HP523" s="138"/>
      <c r="HQ523" s="138"/>
      <c r="HR523" s="138"/>
      <c r="HS523" s="141"/>
      <c r="HT523" s="17" t="s">
        <v>3691</v>
      </c>
      <c r="HU523" s="138"/>
      <c r="HV523" s="138"/>
      <c r="HW523" s="138"/>
      <c r="HX523" s="138"/>
      <c r="HY523" s="138"/>
      <c r="HZ523" s="138"/>
      <c r="IA523" s="138"/>
      <c r="IB523" s="138"/>
      <c r="IC523" s="138"/>
      <c r="ID523" s="138"/>
      <c r="IE523" s="138"/>
      <c r="IF523" s="138"/>
      <c r="IG523" s="138"/>
      <c r="IH523" s="138"/>
      <c r="II523" s="138"/>
      <c r="IJ523" s="138"/>
      <c r="IK523" s="138"/>
    </row>
    <row r="524" spans="1:245">
      <c r="A524" s="118">
        <v>518</v>
      </c>
      <c r="B524" s="17" t="s">
        <v>1054</v>
      </c>
      <c r="C524" s="17">
        <v>0</v>
      </c>
      <c r="D524" s="139" t="s">
        <v>663</v>
      </c>
      <c r="E524" s="124" t="s">
        <v>1774</v>
      </c>
      <c r="F524" s="17" t="s">
        <v>2227</v>
      </c>
      <c r="G524" s="17" t="s">
        <v>79</v>
      </c>
      <c r="H524" s="119">
        <v>-18.291896999999999</v>
      </c>
      <c r="I524" s="120">
        <v>-66.841245999999998</v>
      </c>
      <c r="J524" s="17">
        <v>0</v>
      </c>
      <c r="K524" s="17" t="s">
        <v>179</v>
      </c>
      <c r="L524" s="17" t="s">
        <v>179</v>
      </c>
      <c r="M524" s="121" t="s">
        <v>1051</v>
      </c>
      <c r="N524" s="122">
        <v>60</v>
      </c>
      <c r="O524" s="123" t="s">
        <v>78</v>
      </c>
      <c r="P524" s="17" t="s">
        <v>202</v>
      </c>
      <c r="Q524" s="121">
        <v>0</v>
      </c>
      <c r="R524" s="124">
        <v>0</v>
      </c>
      <c r="S524" s="124">
        <v>0</v>
      </c>
      <c r="T524" s="124">
        <v>3</v>
      </c>
      <c r="U524" s="124">
        <v>0</v>
      </c>
      <c r="V524" s="124">
        <v>2</v>
      </c>
      <c r="W524" s="124">
        <v>0</v>
      </c>
      <c r="X524" s="124">
        <v>0</v>
      </c>
      <c r="Y524" s="125">
        <v>3</v>
      </c>
      <c r="Z524" s="17">
        <v>8</v>
      </c>
      <c r="AA524" s="142"/>
      <c r="AB524" s="127" t="s">
        <v>781</v>
      </c>
      <c r="AC524" s="227" t="s">
        <v>257</v>
      </c>
      <c r="AD524" s="227">
        <v>3</v>
      </c>
      <c r="AE524" s="227" t="s">
        <v>781</v>
      </c>
      <c r="AF524" s="227">
        <v>1</v>
      </c>
      <c r="AG524" s="227" t="s">
        <v>189</v>
      </c>
      <c r="AH524" s="227" t="s">
        <v>1057</v>
      </c>
      <c r="AI524" s="227">
        <v>0</v>
      </c>
      <c r="AJ524" s="227" t="s">
        <v>782</v>
      </c>
      <c r="AK524" s="227">
        <v>1</v>
      </c>
      <c r="AL524" s="227" t="s">
        <v>189</v>
      </c>
      <c r="AM524" s="227" t="s">
        <v>77</v>
      </c>
      <c r="AN524" s="227">
        <v>0</v>
      </c>
      <c r="AO524" s="227" t="s">
        <v>77</v>
      </c>
      <c r="AP524" s="227">
        <v>1</v>
      </c>
      <c r="AQ524" s="227" t="s">
        <v>77</v>
      </c>
      <c r="AR524" s="227" t="s">
        <v>537</v>
      </c>
      <c r="AS524" s="227">
        <v>2</v>
      </c>
      <c r="AT524" s="227" t="s">
        <v>782</v>
      </c>
      <c r="AU524" s="227">
        <v>0</v>
      </c>
      <c r="AV524" s="227" t="s">
        <v>189</v>
      </c>
      <c r="AW524" s="227" t="s">
        <v>77</v>
      </c>
      <c r="AX524" s="227">
        <v>0</v>
      </c>
      <c r="AY524" s="227" t="s">
        <v>77</v>
      </c>
      <c r="AZ524" s="227">
        <v>0</v>
      </c>
      <c r="BA524" s="227" t="s">
        <v>77</v>
      </c>
      <c r="BB524" s="227" t="s">
        <v>77</v>
      </c>
      <c r="BC524" s="227">
        <v>0</v>
      </c>
      <c r="BD524" s="227" t="s">
        <v>77</v>
      </c>
      <c r="BE524" s="227">
        <v>0</v>
      </c>
      <c r="BF524" s="227" t="s">
        <v>77</v>
      </c>
      <c r="BG524" s="227" t="s">
        <v>749</v>
      </c>
      <c r="BH524" s="227">
        <v>3</v>
      </c>
      <c r="BI524" s="227" t="s">
        <v>326</v>
      </c>
      <c r="BJ524" s="227">
        <v>0</v>
      </c>
      <c r="BK524" s="227" t="s">
        <v>189</v>
      </c>
      <c r="BL524" s="17">
        <v>8</v>
      </c>
      <c r="BM524" s="142"/>
      <c r="BN524" s="142"/>
      <c r="BO524" s="142"/>
      <c r="BP524" s="143">
        <v>2025</v>
      </c>
      <c r="BQ524" s="126" t="s">
        <v>171</v>
      </c>
      <c r="BR524" s="138"/>
      <c r="BS524" s="138"/>
      <c r="BT524" s="221" t="s">
        <v>2818</v>
      </c>
      <c r="BU524" s="118">
        <v>0</v>
      </c>
      <c r="BV524" s="17">
        <v>0</v>
      </c>
      <c r="BW524" s="17">
        <v>0</v>
      </c>
      <c r="BX524" s="17">
        <v>0</v>
      </c>
      <c r="BY524" s="17">
        <v>0</v>
      </c>
      <c r="BZ524" s="17">
        <v>3</v>
      </c>
      <c r="CA524" s="17"/>
      <c r="CB524" s="17">
        <v>3</v>
      </c>
      <c r="CC524" s="121">
        <v>8</v>
      </c>
      <c r="CD524" s="17"/>
      <c r="CE524" s="118">
        <v>0</v>
      </c>
      <c r="CF524" s="17">
        <v>0</v>
      </c>
      <c r="CG524" s="17">
        <v>0</v>
      </c>
      <c r="CH524" s="17">
        <v>0</v>
      </c>
      <c r="CI524" s="17">
        <v>0</v>
      </c>
      <c r="CJ524" s="17">
        <v>0</v>
      </c>
      <c r="CK524" s="17">
        <v>0</v>
      </c>
      <c r="CL524" s="121">
        <v>0</v>
      </c>
      <c r="CM524" s="17" t="s">
        <v>1123</v>
      </c>
      <c r="CN524" s="17" t="s">
        <v>1124</v>
      </c>
      <c r="CO524" s="17" t="s">
        <v>1125</v>
      </c>
      <c r="CP524" s="17">
        <v>26</v>
      </c>
      <c r="CQ524" s="118">
        <v>0</v>
      </c>
      <c r="CR524" s="17">
        <v>2</v>
      </c>
      <c r="CS524" s="124"/>
      <c r="CT524" s="138" t="s">
        <v>677</v>
      </c>
      <c r="CU524" s="138"/>
      <c r="CV524" s="138"/>
      <c r="CW524" s="138"/>
      <c r="CX524" s="138"/>
      <c r="CY524" s="141"/>
      <c r="CZ524" s="140"/>
      <c r="DA524" s="138"/>
      <c r="DB524" s="138"/>
      <c r="DC524" s="141"/>
      <c r="DD524" s="142"/>
      <c r="DE524" s="138"/>
      <c r="DF524" s="137"/>
      <c r="DG524" s="17" t="s">
        <v>1127</v>
      </c>
      <c r="DH524" s="138"/>
      <c r="DI524" s="126" t="s">
        <v>2744</v>
      </c>
      <c r="DJ524" s="118">
        <v>6</v>
      </c>
      <c r="DK524" s="118" t="s">
        <v>3609</v>
      </c>
      <c r="DL524" s="141"/>
      <c r="DM524" s="17" t="s">
        <v>130</v>
      </c>
      <c r="DN524" s="139"/>
      <c r="DO524" s="138"/>
      <c r="DP524" s="138"/>
      <c r="DQ524" s="141"/>
      <c r="DR524" s="138"/>
      <c r="DS524" s="138"/>
      <c r="DT524" s="138"/>
      <c r="DU524" s="138"/>
      <c r="DV524" s="138"/>
      <c r="DW524" s="138"/>
      <c r="DX524" s="138"/>
      <c r="DY524" s="140"/>
      <c r="DZ524" s="138"/>
      <c r="EA524" s="138"/>
      <c r="EB524" s="138"/>
      <c r="EC524" s="138"/>
      <c r="ED524" s="141"/>
      <c r="EE524" s="138"/>
      <c r="EF524" s="138"/>
      <c r="EG524" s="138"/>
      <c r="EH524" s="138"/>
      <c r="EI524" s="138"/>
      <c r="EJ524" s="138"/>
      <c r="EK524" s="140"/>
      <c r="EL524" s="127"/>
      <c r="EM524" s="118">
        <v>100</v>
      </c>
      <c r="EN524" s="17">
        <v>3</v>
      </c>
      <c r="EO524" s="141"/>
      <c r="EP524" s="17">
        <v>81</v>
      </c>
      <c r="EQ524" s="140"/>
      <c r="ER524" s="141"/>
      <c r="ES524" s="138"/>
      <c r="ET524" s="138"/>
      <c r="EU524" s="138"/>
      <c r="EV524" s="138"/>
      <c r="EW524" s="138"/>
      <c r="EX524" s="138"/>
      <c r="EY524" s="138"/>
      <c r="EZ524" s="141"/>
      <c r="FA524" s="138"/>
      <c r="FB524" s="140"/>
      <c r="FC524" s="138"/>
      <c r="FD524" s="138"/>
      <c r="FE524" s="138"/>
      <c r="FF524" s="138"/>
      <c r="FG524" s="138"/>
      <c r="FH524" s="138"/>
      <c r="FI524" s="141"/>
      <c r="FJ524" s="138"/>
      <c r="FK524" s="140"/>
      <c r="FL524" s="138"/>
      <c r="FM524" s="138"/>
      <c r="FN524" s="138"/>
      <c r="FO524" s="138"/>
      <c r="FP524" s="138"/>
      <c r="FQ524" s="138"/>
      <c r="FR524" s="138"/>
      <c r="FS524" s="138"/>
      <c r="FT524" s="138"/>
      <c r="FU524" s="138"/>
      <c r="FV524" s="138"/>
      <c r="FW524" s="138"/>
      <c r="FX524" s="138"/>
      <c r="FY524" s="138"/>
      <c r="FZ524" s="141"/>
      <c r="GA524" s="138"/>
      <c r="GB524" s="137"/>
      <c r="GC524" s="138"/>
      <c r="GD524" s="138"/>
      <c r="GE524" s="138"/>
      <c r="GF524" s="138"/>
      <c r="GG524" s="138"/>
      <c r="GH524" s="141"/>
      <c r="GI524" s="137"/>
      <c r="GJ524" s="138"/>
      <c r="GK524" s="138"/>
      <c r="GL524" s="138"/>
      <c r="GM524" s="138"/>
      <c r="GN524" s="141"/>
      <c r="GO524" s="137"/>
      <c r="GP524" s="138"/>
      <c r="GQ524" s="138"/>
      <c r="GR524" s="138"/>
      <c r="GS524" s="138"/>
      <c r="GT524" s="138"/>
      <c r="GU524" s="141"/>
      <c r="GV524" s="137"/>
      <c r="GW524" s="124"/>
      <c r="GX524" s="124"/>
      <c r="GY524" s="141"/>
      <c r="GZ524" s="140"/>
      <c r="HA524" s="141"/>
      <c r="HB524" s="138"/>
      <c r="HC524" s="140"/>
      <c r="HD524" s="138"/>
      <c r="HE524" s="138"/>
      <c r="HF524" s="138"/>
      <c r="HG524" s="138"/>
      <c r="HH524" s="138"/>
      <c r="HI524" s="138"/>
      <c r="HJ524" s="138"/>
      <c r="HK524" s="138"/>
      <c r="HL524" s="138"/>
      <c r="HM524" s="138"/>
      <c r="HN524" s="138"/>
      <c r="HO524" s="138"/>
      <c r="HP524" s="138"/>
      <c r="HQ524" s="138"/>
      <c r="HR524" s="138"/>
      <c r="HS524" s="141"/>
      <c r="HT524" s="17" t="s">
        <v>3609</v>
      </c>
      <c r="HU524" s="138"/>
      <c r="HV524" s="138"/>
      <c r="HW524" s="138"/>
      <c r="HX524" s="138"/>
      <c r="HY524" s="138"/>
      <c r="HZ524" s="138"/>
      <c r="IA524" s="138"/>
      <c r="IB524" s="138"/>
      <c r="IC524" s="138"/>
      <c r="ID524" s="138"/>
      <c r="IE524" s="138"/>
      <c r="IF524" s="138"/>
      <c r="IG524" s="138"/>
      <c r="IH524" s="138"/>
      <c r="II524" s="138"/>
      <c r="IJ524" s="138"/>
      <c r="IK524" s="138"/>
    </row>
    <row r="525" spans="1:245">
      <c r="A525" s="118">
        <v>519</v>
      </c>
      <c r="B525" s="17" t="s">
        <v>314</v>
      </c>
      <c r="C525" s="17" t="s">
        <v>2037</v>
      </c>
      <c r="D525" s="139" t="s">
        <v>663</v>
      </c>
      <c r="E525" s="124" t="s">
        <v>554</v>
      </c>
      <c r="F525" s="17" t="s">
        <v>2573</v>
      </c>
      <c r="G525" s="17" t="s">
        <v>79</v>
      </c>
      <c r="H525" s="119">
        <v>-16.976516</v>
      </c>
      <c r="I525" s="120">
        <v>-63.224352000000003</v>
      </c>
      <c r="J525" s="17" t="s">
        <v>310</v>
      </c>
      <c r="K525" s="17" t="s">
        <v>2351</v>
      </c>
      <c r="L525" s="17" t="s">
        <v>305</v>
      </c>
      <c r="M525" s="121" t="s">
        <v>177</v>
      </c>
      <c r="N525" s="122">
        <v>72</v>
      </c>
      <c r="O525" s="123" t="s">
        <v>245</v>
      </c>
      <c r="P525" s="17" t="s">
        <v>202</v>
      </c>
      <c r="Q525" s="121" t="s">
        <v>179</v>
      </c>
      <c r="R525" s="124">
        <v>3</v>
      </c>
      <c r="S525" s="124">
        <v>3</v>
      </c>
      <c r="T525" s="124">
        <v>0</v>
      </c>
      <c r="U525" s="124">
        <v>0</v>
      </c>
      <c r="V525" s="124">
        <v>3</v>
      </c>
      <c r="W525" s="124">
        <v>0</v>
      </c>
      <c r="X525" s="124">
        <v>3</v>
      </c>
      <c r="Y525" s="125">
        <v>0</v>
      </c>
      <c r="Z525" s="17">
        <v>12</v>
      </c>
      <c r="AA525" s="142"/>
      <c r="AB525" s="127" t="s">
        <v>1163</v>
      </c>
      <c r="AC525" s="227" t="s">
        <v>222</v>
      </c>
      <c r="AD525" s="227">
        <v>3</v>
      </c>
      <c r="AE525" s="227" t="s">
        <v>181</v>
      </c>
      <c r="AF525" s="227">
        <v>1</v>
      </c>
      <c r="AG525" s="227" t="s">
        <v>211</v>
      </c>
      <c r="AH525" s="227" t="s">
        <v>222</v>
      </c>
      <c r="AI525" s="227">
        <v>3</v>
      </c>
      <c r="AJ525" s="227" t="s">
        <v>184</v>
      </c>
      <c r="AK525" s="227">
        <v>1</v>
      </c>
      <c r="AL525" s="227" t="s">
        <v>195</v>
      </c>
      <c r="AM525" s="227" t="s">
        <v>77</v>
      </c>
      <c r="AN525" s="227">
        <v>0</v>
      </c>
      <c r="AO525" s="227" t="s">
        <v>77</v>
      </c>
      <c r="AP525" s="227">
        <v>0</v>
      </c>
      <c r="AQ525" s="227" t="s">
        <v>77</v>
      </c>
      <c r="AR525" s="227" t="s">
        <v>198</v>
      </c>
      <c r="AS525" s="227">
        <v>3</v>
      </c>
      <c r="AT525" s="227" t="s">
        <v>210</v>
      </c>
      <c r="AU525" s="227">
        <v>1</v>
      </c>
      <c r="AV525" s="227" t="s">
        <v>236</v>
      </c>
      <c r="AW525" s="227" t="s">
        <v>77</v>
      </c>
      <c r="AX525" s="227">
        <v>0</v>
      </c>
      <c r="AY525" s="227" t="s">
        <v>230</v>
      </c>
      <c r="AZ525" s="227">
        <v>0</v>
      </c>
      <c r="BA525" s="227" t="s">
        <v>236</v>
      </c>
      <c r="BB525" s="227" t="s">
        <v>761</v>
      </c>
      <c r="BC525" s="227">
        <v>3</v>
      </c>
      <c r="BD525" s="227" t="s">
        <v>230</v>
      </c>
      <c r="BE525" s="227">
        <v>0</v>
      </c>
      <c r="BF525" s="227" t="s">
        <v>211</v>
      </c>
      <c r="BG525" s="227">
        <v>0</v>
      </c>
      <c r="BH525" s="227">
        <v>0</v>
      </c>
      <c r="BI525" s="227">
        <v>0</v>
      </c>
      <c r="BJ525" s="227">
        <v>0</v>
      </c>
      <c r="BK525" s="227">
        <v>0</v>
      </c>
      <c r="BL525" s="17">
        <v>12</v>
      </c>
      <c r="BM525" s="142"/>
      <c r="BN525" s="142"/>
      <c r="BO525" s="142"/>
      <c r="BP525" s="143">
        <v>2025</v>
      </c>
      <c r="BQ525" s="126" t="s">
        <v>171</v>
      </c>
      <c r="BR525" s="138"/>
      <c r="BS525" s="138"/>
      <c r="BT525" s="221" t="s">
        <v>2818</v>
      </c>
      <c r="BU525" s="118">
        <v>3</v>
      </c>
      <c r="BV525" s="17">
        <v>0</v>
      </c>
      <c r="BW525" s="17">
        <v>0</v>
      </c>
      <c r="BX525" s="17">
        <v>0</v>
      </c>
      <c r="BY525" s="17">
        <v>0</v>
      </c>
      <c r="BZ525" s="17">
        <v>3</v>
      </c>
      <c r="CA525" s="17"/>
      <c r="CB525" s="17">
        <v>6</v>
      </c>
      <c r="CC525" s="121">
        <v>12</v>
      </c>
      <c r="CD525" s="17"/>
      <c r="CE525" s="118">
        <v>0</v>
      </c>
      <c r="CF525" s="17">
        <v>0</v>
      </c>
      <c r="CG525" s="17">
        <v>0</v>
      </c>
      <c r="CH525" s="17">
        <v>0</v>
      </c>
      <c r="CI525" s="17">
        <v>0</v>
      </c>
      <c r="CJ525" s="17">
        <v>0</v>
      </c>
      <c r="CK525" s="17">
        <v>0</v>
      </c>
      <c r="CL525" s="121">
        <v>0</v>
      </c>
      <c r="CM525" s="17" t="s">
        <v>1123</v>
      </c>
      <c r="CN525" s="17" t="s">
        <v>1124</v>
      </c>
      <c r="CO525" s="17" t="s">
        <v>1125</v>
      </c>
      <c r="CP525" s="17">
        <v>26</v>
      </c>
      <c r="CQ525" s="118">
        <v>1</v>
      </c>
      <c r="CR525" s="17">
        <v>2</v>
      </c>
      <c r="CS525" s="124" t="s">
        <v>676</v>
      </c>
      <c r="CT525" s="138" t="s">
        <v>677</v>
      </c>
      <c r="CU525" s="138"/>
      <c r="CV525" s="138"/>
      <c r="CW525" s="138"/>
      <c r="CX525" s="138"/>
      <c r="CY525" s="141"/>
      <c r="CZ525" s="140"/>
      <c r="DA525" s="138"/>
      <c r="DB525" s="138"/>
      <c r="DC525" s="141"/>
      <c r="DD525" s="142"/>
      <c r="DE525" s="138"/>
      <c r="DF525" s="137"/>
      <c r="DG525" s="17" t="s">
        <v>1127</v>
      </c>
      <c r="DH525" s="138"/>
      <c r="DI525" s="126" t="s">
        <v>2682</v>
      </c>
      <c r="DJ525" s="118">
        <v>9</v>
      </c>
      <c r="DK525" s="118" t="s">
        <v>1332</v>
      </c>
      <c r="DL525" s="141"/>
      <c r="DM525" s="17" t="s">
        <v>130</v>
      </c>
      <c r="DN525" s="139"/>
      <c r="DO525" s="138"/>
      <c r="DP525" s="138"/>
      <c r="DQ525" s="141"/>
      <c r="DR525" s="138"/>
      <c r="DS525" s="138"/>
      <c r="DT525" s="138"/>
      <c r="DU525" s="138"/>
      <c r="DV525" s="138"/>
      <c r="DW525" s="138"/>
      <c r="DX525" s="138"/>
      <c r="DY525" s="140"/>
      <c r="DZ525" s="138"/>
      <c r="EA525" s="138"/>
      <c r="EB525" s="138"/>
      <c r="EC525" s="138"/>
      <c r="ED525" s="141"/>
      <c r="EE525" s="138"/>
      <c r="EF525" s="138"/>
      <c r="EG525" s="138"/>
      <c r="EH525" s="138"/>
      <c r="EI525" s="138"/>
      <c r="EJ525" s="138"/>
      <c r="EK525" s="140"/>
      <c r="EL525" s="127"/>
      <c r="EM525" s="118">
        <v>100</v>
      </c>
      <c r="EN525" s="17">
        <v>6</v>
      </c>
      <c r="EO525" s="141"/>
      <c r="EP525" s="17">
        <v>95</v>
      </c>
      <c r="EQ525" s="140"/>
      <c r="ER525" s="141"/>
      <c r="ES525" s="138"/>
      <c r="ET525" s="138"/>
      <c r="EU525" s="138"/>
      <c r="EV525" s="138"/>
      <c r="EW525" s="138"/>
      <c r="EX525" s="138"/>
      <c r="EY525" s="138"/>
      <c r="EZ525" s="141"/>
      <c r="FA525" s="138"/>
      <c r="FB525" s="140"/>
      <c r="FC525" s="138"/>
      <c r="FD525" s="138"/>
      <c r="FE525" s="138"/>
      <c r="FF525" s="138"/>
      <c r="FG525" s="138"/>
      <c r="FH525" s="138"/>
      <c r="FI525" s="141"/>
      <c r="FJ525" s="138"/>
      <c r="FK525" s="140"/>
      <c r="FL525" s="138"/>
      <c r="FM525" s="138"/>
      <c r="FN525" s="138"/>
      <c r="FO525" s="138"/>
      <c r="FP525" s="138"/>
      <c r="FQ525" s="138"/>
      <c r="FR525" s="138"/>
      <c r="FS525" s="138"/>
      <c r="FT525" s="138"/>
      <c r="FU525" s="138"/>
      <c r="FV525" s="138"/>
      <c r="FW525" s="138"/>
      <c r="FX525" s="138"/>
      <c r="FY525" s="138"/>
      <c r="FZ525" s="141"/>
      <c r="GA525" s="138"/>
      <c r="GB525" s="137"/>
      <c r="GC525" s="138"/>
      <c r="GD525" s="138"/>
      <c r="GE525" s="138"/>
      <c r="GF525" s="138"/>
      <c r="GG525" s="138"/>
      <c r="GH525" s="141"/>
      <c r="GI525" s="137"/>
      <c r="GJ525" s="138"/>
      <c r="GK525" s="138"/>
      <c r="GL525" s="138"/>
      <c r="GM525" s="138"/>
      <c r="GN525" s="141"/>
      <c r="GO525" s="137"/>
      <c r="GP525" s="138"/>
      <c r="GQ525" s="138"/>
      <c r="GR525" s="138"/>
      <c r="GS525" s="138"/>
      <c r="GT525" s="138"/>
      <c r="GU525" s="141"/>
      <c r="GV525" s="137"/>
      <c r="GW525" s="124"/>
      <c r="GX525" s="124"/>
      <c r="GY525" s="141"/>
      <c r="GZ525" s="140"/>
      <c r="HA525" s="141"/>
      <c r="HB525" s="138"/>
      <c r="HC525" s="140"/>
      <c r="HD525" s="138"/>
      <c r="HE525" s="138"/>
      <c r="HF525" s="138"/>
      <c r="HG525" s="138"/>
      <c r="HH525" s="138"/>
      <c r="HI525" s="138"/>
      <c r="HJ525" s="138"/>
      <c r="HK525" s="138"/>
      <c r="HL525" s="138"/>
      <c r="HM525" s="138"/>
      <c r="HN525" s="138"/>
      <c r="HO525" s="138"/>
      <c r="HP525" s="138"/>
      <c r="HQ525" s="138"/>
      <c r="HR525" s="138"/>
      <c r="HS525" s="141"/>
      <c r="HT525" s="17" t="s">
        <v>1332</v>
      </c>
      <c r="HU525" s="138"/>
      <c r="HV525" s="138"/>
      <c r="HW525" s="138"/>
      <c r="HX525" s="138"/>
      <c r="HY525" s="138"/>
      <c r="HZ525" s="138"/>
      <c r="IA525" s="138"/>
      <c r="IB525" s="138"/>
      <c r="IC525" s="138"/>
      <c r="ID525" s="138"/>
      <c r="IE525" s="138"/>
      <c r="IF525" s="138"/>
      <c r="IG525" s="138"/>
      <c r="IH525" s="138"/>
      <c r="II525" s="138"/>
      <c r="IJ525" s="138"/>
      <c r="IK525" s="138"/>
    </row>
    <row r="526" spans="1:245">
      <c r="A526" s="118">
        <v>520</v>
      </c>
      <c r="B526" s="17" t="s">
        <v>689</v>
      </c>
      <c r="C526" s="17">
        <v>0</v>
      </c>
      <c r="D526" s="139" t="s">
        <v>663</v>
      </c>
      <c r="E526" s="124" t="s">
        <v>1693</v>
      </c>
      <c r="F526" s="17" t="s">
        <v>2574</v>
      </c>
      <c r="G526" s="17" t="s">
        <v>79</v>
      </c>
      <c r="H526" s="119">
        <v>-17.79468</v>
      </c>
      <c r="I526" s="120">
        <v>-63.181350000000002</v>
      </c>
      <c r="J526" s="17" t="s">
        <v>303</v>
      </c>
      <c r="K526" s="17" t="s">
        <v>176</v>
      </c>
      <c r="L526" s="17" t="s">
        <v>304</v>
      </c>
      <c r="M526" s="121" t="s">
        <v>177</v>
      </c>
      <c r="N526" s="122">
        <v>35</v>
      </c>
      <c r="O526" s="123" t="s">
        <v>245</v>
      </c>
      <c r="P526" s="17" t="s">
        <v>202</v>
      </c>
      <c r="Q526" s="121" t="s">
        <v>179</v>
      </c>
      <c r="R526" s="124">
        <v>3</v>
      </c>
      <c r="S526" s="124">
        <v>3</v>
      </c>
      <c r="T526" s="124">
        <v>0</v>
      </c>
      <c r="U526" s="124">
        <v>3</v>
      </c>
      <c r="V526" s="124">
        <v>3</v>
      </c>
      <c r="W526" s="124">
        <v>3</v>
      </c>
      <c r="X526" s="124">
        <v>0</v>
      </c>
      <c r="Y526" s="125">
        <v>0</v>
      </c>
      <c r="Z526" s="17">
        <v>15</v>
      </c>
      <c r="AA526" s="142"/>
      <c r="AB526" s="127" t="s">
        <v>313</v>
      </c>
      <c r="AC526" s="227" t="s">
        <v>212</v>
      </c>
      <c r="AD526" s="227">
        <v>3</v>
      </c>
      <c r="AE526" s="227" t="s">
        <v>181</v>
      </c>
      <c r="AF526" s="227">
        <v>1</v>
      </c>
      <c r="AG526" s="227" t="s">
        <v>195</v>
      </c>
      <c r="AH526" s="227" t="s">
        <v>232</v>
      </c>
      <c r="AI526" s="227">
        <v>3</v>
      </c>
      <c r="AJ526" s="227" t="s">
        <v>248</v>
      </c>
      <c r="AK526" s="227">
        <v>1</v>
      </c>
      <c r="AL526" s="227" t="s">
        <v>214</v>
      </c>
      <c r="AM526" s="227" t="s">
        <v>185</v>
      </c>
      <c r="AN526" s="227">
        <v>3</v>
      </c>
      <c r="AO526" s="227" t="s">
        <v>334</v>
      </c>
      <c r="AP526" s="227">
        <v>0</v>
      </c>
      <c r="AQ526" s="227" t="s">
        <v>214</v>
      </c>
      <c r="AR526" s="227" t="s">
        <v>198</v>
      </c>
      <c r="AS526" s="227">
        <v>3</v>
      </c>
      <c r="AT526" s="227" t="s">
        <v>249</v>
      </c>
      <c r="AU526" s="227">
        <v>0</v>
      </c>
      <c r="AV526" s="227" t="s">
        <v>214</v>
      </c>
      <c r="AW526" s="227" t="s">
        <v>2575</v>
      </c>
      <c r="AX526" s="227">
        <v>3</v>
      </c>
      <c r="AY526" s="227" t="s">
        <v>249</v>
      </c>
      <c r="AZ526" s="227">
        <v>0</v>
      </c>
      <c r="BA526" s="227" t="s">
        <v>214</v>
      </c>
      <c r="BB526" s="227" t="s">
        <v>77</v>
      </c>
      <c r="BC526" s="227">
        <v>0</v>
      </c>
      <c r="BD526" s="227" t="s">
        <v>77</v>
      </c>
      <c r="BE526" s="227">
        <v>0</v>
      </c>
      <c r="BF526" s="227" t="s">
        <v>77</v>
      </c>
      <c r="BG526" s="227">
        <v>0</v>
      </c>
      <c r="BH526" s="227">
        <v>0</v>
      </c>
      <c r="BI526" s="227">
        <v>0</v>
      </c>
      <c r="BJ526" s="227">
        <v>0</v>
      </c>
      <c r="BK526" s="227">
        <v>0</v>
      </c>
      <c r="BL526" s="17">
        <v>15</v>
      </c>
      <c r="BM526" s="142"/>
      <c r="BN526" s="142"/>
      <c r="BO526" s="142"/>
      <c r="BP526" s="143">
        <v>2025</v>
      </c>
      <c r="BQ526" s="126" t="s">
        <v>171</v>
      </c>
      <c r="BR526" s="138"/>
      <c r="BS526" s="138"/>
      <c r="BT526" s="221" t="s">
        <v>3125</v>
      </c>
      <c r="BU526" s="118">
        <v>3</v>
      </c>
      <c r="BV526" s="17">
        <v>0</v>
      </c>
      <c r="BW526" s="17">
        <v>0</v>
      </c>
      <c r="BX526" s="17">
        <v>1</v>
      </c>
      <c r="BY526" s="17">
        <v>0</v>
      </c>
      <c r="BZ526" s="17">
        <v>2</v>
      </c>
      <c r="CA526" s="17"/>
      <c r="CB526" s="17">
        <v>6</v>
      </c>
      <c r="CC526" s="121">
        <v>15</v>
      </c>
      <c r="CD526" s="17"/>
      <c r="CE526" s="118">
        <v>0</v>
      </c>
      <c r="CF526" s="17">
        <v>0</v>
      </c>
      <c r="CG526" s="17">
        <v>1</v>
      </c>
      <c r="CH526" s="17">
        <v>0</v>
      </c>
      <c r="CI526" s="17">
        <v>0</v>
      </c>
      <c r="CJ526" s="17">
        <v>0</v>
      </c>
      <c r="CK526" s="17">
        <v>0</v>
      </c>
      <c r="CL526" s="121">
        <v>1</v>
      </c>
      <c r="CM526" s="17" t="s">
        <v>3126</v>
      </c>
      <c r="CN526" s="17" t="s">
        <v>2805</v>
      </c>
      <c r="CO526" s="17" t="s">
        <v>2806</v>
      </c>
      <c r="CP526" s="17">
        <v>2</v>
      </c>
      <c r="CQ526" s="118">
        <v>0</v>
      </c>
      <c r="CR526" s="17">
        <v>2</v>
      </c>
      <c r="CS526" s="124"/>
      <c r="CT526" s="138" t="s">
        <v>677</v>
      </c>
      <c r="CU526" s="138"/>
      <c r="CV526" s="138"/>
      <c r="CW526" s="138"/>
      <c r="CX526" s="138"/>
      <c r="CY526" s="141"/>
      <c r="CZ526" s="140"/>
      <c r="DA526" s="138"/>
      <c r="DB526" s="138"/>
      <c r="DC526" s="141"/>
      <c r="DD526" s="142"/>
      <c r="DE526" s="138"/>
      <c r="DF526" s="137"/>
      <c r="DG526" s="17" t="s">
        <v>1137</v>
      </c>
      <c r="DH526" s="138"/>
      <c r="DI526" s="126" t="s">
        <v>2809</v>
      </c>
      <c r="DJ526" s="118">
        <v>19</v>
      </c>
      <c r="DK526" s="118" t="s">
        <v>1336</v>
      </c>
      <c r="DL526" s="141"/>
      <c r="DM526" s="17" t="s">
        <v>1120</v>
      </c>
      <c r="DN526" s="139"/>
      <c r="DO526" s="138"/>
      <c r="DP526" s="138"/>
      <c r="DQ526" s="141"/>
      <c r="DR526" s="138"/>
      <c r="DS526" s="138"/>
      <c r="DT526" s="138"/>
      <c r="DU526" s="138"/>
      <c r="DV526" s="138"/>
      <c r="DW526" s="138"/>
      <c r="DX526" s="138"/>
      <c r="DY526" s="140"/>
      <c r="DZ526" s="138"/>
      <c r="EA526" s="138"/>
      <c r="EB526" s="138"/>
      <c r="EC526" s="138"/>
      <c r="ED526" s="141"/>
      <c r="EE526" s="138"/>
      <c r="EF526" s="138"/>
      <c r="EG526" s="138"/>
      <c r="EH526" s="138"/>
      <c r="EI526" s="138"/>
      <c r="EJ526" s="138"/>
      <c r="EK526" s="140"/>
      <c r="EL526" s="127"/>
      <c r="EM526" s="118">
        <v>70</v>
      </c>
      <c r="EN526" s="17">
        <v>6</v>
      </c>
      <c r="EO526" s="141"/>
      <c r="EP526" s="17">
        <v>53</v>
      </c>
      <c r="EQ526" s="140"/>
      <c r="ER526" s="141"/>
      <c r="ES526" s="138"/>
      <c r="ET526" s="138"/>
      <c r="EU526" s="138"/>
      <c r="EV526" s="138"/>
      <c r="EW526" s="138"/>
      <c r="EX526" s="138"/>
      <c r="EY526" s="138"/>
      <c r="EZ526" s="141"/>
      <c r="FA526" s="138"/>
      <c r="FB526" s="140"/>
      <c r="FC526" s="138"/>
      <c r="FD526" s="138"/>
      <c r="FE526" s="138"/>
      <c r="FF526" s="138"/>
      <c r="FG526" s="138"/>
      <c r="FH526" s="138"/>
      <c r="FI526" s="141"/>
      <c r="FJ526" s="138"/>
      <c r="FK526" s="140"/>
      <c r="FL526" s="138"/>
      <c r="FM526" s="138"/>
      <c r="FN526" s="138"/>
      <c r="FO526" s="138"/>
      <c r="FP526" s="138"/>
      <c r="FQ526" s="138"/>
      <c r="FR526" s="138"/>
      <c r="FS526" s="138"/>
      <c r="FT526" s="138"/>
      <c r="FU526" s="138"/>
      <c r="FV526" s="138"/>
      <c r="FW526" s="138"/>
      <c r="FX526" s="138"/>
      <c r="FY526" s="138"/>
      <c r="FZ526" s="141"/>
      <c r="GA526" s="138"/>
      <c r="GB526" s="137"/>
      <c r="GC526" s="138"/>
      <c r="GD526" s="138"/>
      <c r="GE526" s="138"/>
      <c r="GF526" s="138"/>
      <c r="GG526" s="138"/>
      <c r="GH526" s="141"/>
      <c r="GI526" s="137"/>
      <c r="GJ526" s="138"/>
      <c r="GK526" s="138"/>
      <c r="GL526" s="138"/>
      <c r="GM526" s="138"/>
      <c r="GN526" s="141"/>
      <c r="GO526" s="137"/>
      <c r="GP526" s="138"/>
      <c r="GQ526" s="138"/>
      <c r="GR526" s="138"/>
      <c r="GS526" s="138"/>
      <c r="GT526" s="138"/>
      <c r="GU526" s="141"/>
      <c r="GV526" s="137"/>
      <c r="GW526" s="124"/>
      <c r="GX526" s="124"/>
      <c r="GY526" s="141"/>
      <c r="GZ526" s="140"/>
      <c r="HA526" s="141"/>
      <c r="HB526" s="138"/>
      <c r="HC526" s="140"/>
      <c r="HD526" s="138"/>
      <c r="HE526" s="138"/>
      <c r="HF526" s="138"/>
      <c r="HG526" s="138"/>
      <c r="HH526" s="138"/>
      <c r="HI526" s="138"/>
      <c r="HJ526" s="138"/>
      <c r="HK526" s="138"/>
      <c r="HL526" s="138"/>
      <c r="HM526" s="138"/>
      <c r="HN526" s="138"/>
      <c r="HO526" s="138"/>
      <c r="HP526" s="138"/>
      <c r="HQ526" s="138"/>
      <c r="HR526" s="138"/>
      <c r="HS526" s="141"/>
      <c r="HT526" s="17" t="s">
        <v>1337</v>
      </c>
      <c r="HU526" s="138"/>
      <c r="HV526" s="138"/>
      <c r="HW526" s="138"/>
      <c r="HX526" s="138"/>
      <c r="HY526" s="138"/>
      <c r="HZ526" s="138"/>
      <c r="IA526" s="138"/>
      <c r="IB526" s="138"/>
      <c r="IC526" s="138"/>
      <c r="ID526" s="138"/>
      <c r="IE526" s="138"/>
      <c r="IF526" s="138"/>
      <c r="IG526" s="138"/>
      <c r="IH526" s="138"/>
      <c r="II526" s="138"/>
      <c r="IJ526" s="138"/>
      <c r="IK526" s="138"/>
    </row>
    <row r="527" spans="1:245">
      <c r="A527" s="118">
        <v>521</v>
      </c>
      <c r="B527" s="17" t="s">
        <v>670</v>
      </c>
      <c r="C527" s="17">
        <v>0</v>
      </c>
      <c r="D527" s="139" t="s">
        <v>663</v>
      </c>
      <c r="E527" s="124" t="s">
        <v>1865</v>
      </c>
      <c r="F527" s="17" t="s">
        <v>2576</v>
      </c>
      <c r="G527" s="17" t="s">
        <v>79</v>
      </c>
      <c r="H527" s="119">
        <v>-17.866026000000002</v>
      </c>
      <c r="I527" s="120">
        <v>-63.188136</v>
      </c>
      <c r="J527" s="17" t="s">
        <v>303</v>
      </c>
      <c r="K527" s="17" t="s">
        <v>176</v>
      </c>
      <c r="L527" s="17" t="s">
        <v>304</v>
      </c>
      <c r="M527" s="121" t="s">
        <v>177</v>
      </c>
      <c r="N527" s="122">
        <v>45</v>
      </c>
      <c r="O527" s="123" t="s">
        <v>78</v>
      </c>
      <c r="P527" s="17" t="s">
        <v>196</v>
      </c>
      <c r="Q527" s="121" t="s">
        <v>179</v>
      </c>
      <c r="R527" s="124">
        <v>3</v>
      </c>
      <c r="S527" s="124">
        <v>3</v>
      </c>
      <c r="T527" s="124">
        <v>0</v>
      </c>
      <c r="U527" s="124">
        <v>0</v>
      </c>
      <c r="V527" s="124">
        <v>3</v>
      </c>
      <c r="W527" s="124">
        <v>3</v>
      </c>
      <c r="X527" s="124">
        <v>3</v>
      </c>
      <c r="Y527" s="125">
        <v>0</v>
      </c>
      <c r="Z527" s="17">
        <v>15</v>
      </c>
      <c r="AA527" s="142"/>
      <c r="AB527" s="127" t="s">
        <v>191</v>
      </c>
      <c r="AC527" s="227" t="s">
        <v>212</v>
      </c>
      <c r="AD527" s="227">
        <v>3</v>
      </c>
      <c r="AE527" s="227" t="s">
        <v>181</v>
      </c>
      <c r="AF527" s="227">
        <v>1</v>
      </c>
      <c r="AG527" s="227" t="s">
        <v>211</v>
      </c>
      <c r="AH527" s="227" t="s">
        <v>232</v>
      </c>
      <c r="AI527" s="227">
        <v>3</v>
      </c>
      <c r="AJ527" s="227" t="s">
        <v>184</v>
      </c>
      <c r="AK527" s="227">
        <v>1</v>
      </c>
      <c r="AL527" s="227" t="s">
        <v>195</v>
      </c>
      <c r="AM527" s="227" t="s">
        <v>77</v>
      </c>
      <c r="AN527" s="227">
        <v>0</v>
      </c>
      <c r="AO527" s="227" t="s">
        <v>77</v>
      </c>
      <c r="AP527" s="227">
        <v>0</v>
      </c>
      <c r="AQ527" s="227" t="s">
        <v>77</v>
      </c>
      <c r="AR527" s="227" t="s">
        <v>198</v>
      </c>
      <c r="AS527" s="227">
        <v>3</v>
      </c>
      <c r="AT527" s="227" t="s">
        <v>187</v>
      </c>
      <c r="AU527" s="227">
        <v>1</v>
      </c>
      <c r="AV527" s="227" t="s">
        <v>236</v>
      </c>
      <c r="AW527" s="227" t="s">
        <v>218</v>
      </c>
      <c r="AX527" s="227">
        <v>3</v>
      </c>
      <c r="AY527" s="227" t="s">
        <v>229</v>
      </c>
      <c r="AZ527" s="227">
        <v>0</v>
      </c>
      <c r="BA527" s="227" t="s">
        <v>236</v>
      </c>
      <c r="BB527" s="227" t="s">
        <v>675</v>
      </c>
      <c r="BC527" s="227">
        <v>3</v>
      </c>
      <c r="BD527" s="227" t="s">
        <v>229</v>
      </c>
      <c r="BE527" s="227">
        <v>0</v>
      </c>
      <c r="BF527" s="227" t="s">
        <v>236</v>
      </c>
      <c r="BG527" s="227">
        <v>0</v>
      </c>
      <c r="BH527" s="227">
        <v>0</v>
      </c>
      <c r="BI527" s="227">
        <v>0</v>
      </c>
      <c r="BJ527" s="227">
        <v>0</v>
      </c>
      <c r="BK527" s="227">
        <v>0</v>
      </c>
      <c r="BL527" s="17">
        <v>15</v>
      </c>
      <c r="BM527" s="142"/>
      <c r="BN527" s="142"/>
      <c r="BO527" s="142"/>
      <c r="BP527" s="143">
        <v>2025</v>
      </c>
      <c r="BQ527" s="126" t="s">
        <v>171</v>
      </c>
      <c r="BR527" s="138"/>
      <c r="BS527" s="138"/>
      <c r="BT527" s="221" t="s">
        <v>2926</v>
      </c>
      <c r="BU527" s="118">
        <v>3</v>
      </c>
      <c r="BV527" s="17">
        <v>0</v>
      </c>
      <c r="BW527" s="17">
        <v>0</v>
      </c>
      <c r="BX527" s="17">
        <v>1</v>
      </c>
      <c r="BY527" s="17">
        <v>0</v>
      </c>
      <c r="BZ527" s="17">
        <v>2</v>
      </c>
      <c r="CA527" s="17"/>
      <c r="CB527" s="17">
        <v>6</v>
      </c>
      <c r="CC527" s="121">
        <v>15</v>
      </c>
      <c r="CD527" s="17"/>
      <c r="CE527" s="118">
        <v>0</v>
      </c>
      <c r="CF527" s="17">
        <v>0</v>
      </c>
      <c r="CG527" s="17">
        <v>0</v>
      </c>
      <c r="CH527" s="17">
        <v>0</v>
      </c>
      <c r="CI527" s="17">
        <v>0</v>
      </c>
      <c r="CJ527" s="17">
        <v>1</v>
      </c>
      <c r="CK527" s="17">
        <v>0</v>
      </c>
      <c r="CL527" s="121">
        <v>1</v>
      </c>
      <c r="CM527" s="17" t="s">
        <v>1297</v>
      </c>
      <c r="CN527" s="17" t="s">
        <v>1124</v>
      </c>
      <c r="CO527" s="17" t="s">
        <v>1125</v>
      </c>
      <c r="CP527" s="17">
        <v>10</v>
      </c>
      <c r="CQ527" s="118">
        <v>1</v>
      </c>
      <c r="CR527" s="17">
        <v>2</v>
      </c>
      <c r="CS527" s="124" t="s">
        <v>676</v>
      </c>
      <c r="CT527" s="138" t="s">
        <v>677</v>
      </c>
      <c r="CU527" s="138"/>
      <c r="CV527" s="138"/>
      <c r="CW527" s="138"/>
      <c r="CX527" s="138"/>
      <c r="CY527" s="141"/>
      <c r="CZ527" s="140"/>
      <c r="DA527" s="138"/>
      <c r="DB527" s="138"/>
      <c r="DC527" s="141"/>
      <c r="DD527" s="142"/>
      <c r="DE527" s="138"/>
      <c r="DF527" s="137"/>
      <c r="DG527" s="17" t="s">
        <v>1180</v>
      </c>
      <c r="DH527" s="138"/>
      <c r="DI527" s="126" t="s">
        <v>2659</v>
      </c>
      <c r="DJ527" s="118">
        <v>20</v>
      </c>
      <c r="DK527" s="118" t="s">
        <v>1327</v>
      </c>
      <c r="DL527" s="141"/>
      <c r="DM527" s="17" t="s">
        <v>1299</v>
      </c>
      <c r="DN527" s="139"/>
      <c r="DO527" s="138"/>
      <c r="DP527" s="138"/>
      <c r="DQ527" s="141"/>
      <c r="DR527" s="138"/>
      <c r="DS527" s="138"/>
      <c r="DT527" s="138"/>
      <c r="DU527" s="138"/>
      <c r="DV527" s="138"/>
      <c r="DW527" s="138"/>
      <c r="DX527" s="138"/>
      <c r="DY527" s="140"/>
      <c r="DZ527" s="138"/>
      <c r="EA527" s="138"/>
      <c r="EB527" s="138"/>
      <c r="EC527" s="138"/>
      <c r="ED527" s="141"/>
      <c r="EE527" s="138"/>
      <c r="EF527" s="138"/>
      <c r="EG527" s="138"/>
      <c r="EH527" s="138"/>
      <c r="EI527" s="138"/>
      <c r="EJ527" s="138"/>
      <c r="EK527" s="140"/>
      <c r="EL527" s="127"/>
      <c r="EM527" s="118">
        <v>70</v>
      </c>
      <c r="EN527" s="17">
        <v>6</v>
      </c>
      <c r="EO527" s="141"/>
      <c r="EP527" s="17">
        <v>64</v>
      </c>
      <c r="EQ527" s="140"/>
      <c r="ER527" s="141"/>
      <c r="ES527" s="138"/>
      <c r="ET527" s="138"/>
      <c r="EU527" s="138"/>
      <c r="EV527" s="138"/>
      <c r="EW527" s="138"/>
      <c r="EX527" s="138"/>
      <c r="EY527" s="138"/>
      <c r="EZ527" s="141"/>
      <c r="FA527" s="138"/>
      <c r="FB527" s="140"/>
      <c r="FC527" s="138"/>
      <c r="FD527" s="138"/>
      <c r="FE527" s="138"/>
      <c r="FF527" s="138"/>
      <c r="FG527" s="138"/>
      <c r="FH527" s="138"/>
      <c r="FI527" s="141"/>
      <c r="FJ527" s="138"/>
      <c r="FK527" s="140"/>
      <c r="FL527" s="138"/>
      <c r="FM527" s="138"/>
      <c r="FN527" s="138"/>
      <c r="FO527" s="138"/>
      <c r="FP527" s="138"/>
      <c r="FQ527" s="138"/>
      <c r="FR527" s="138"/>
      <c r="FS527" s="138"/>
      <c r="FT527" s="138"/>
      <c r="FU527" s="138"/>
      <c r="FV527" s="138"/>
      <c r="FW527" s="138"/>
      <c r="FX527" s="138"/>
      <c r="FY527" s="138"/>
      <c r="FZ527" s="141"/>
      <c r="GA527" s="138"/>
      <c r="GB527" s="137"/>
      <c r="GC527" s="138"/>
      <c r="GD527" s="138"/>
      <c r="GE527" s="138"/>
      <c r="GF527" s="138"/>
      <c r="GG527" s="138"/>
      <c r="GH527" s="141"/>
      <c r="GI527" s="137"/>
      <c r="GJ527" s="138"/>
      <c r="GK527" s="138"/>
      <c r="GL527" s="138"/>
      <c r="GM527" s="138"/>
      <c r="GN527" s="141"/>
      <c r="GO527" s="137"/>
      <c r="GP527" s="138"/>
      <c r="GQ527" s="138"/>
      <c r="GR527" s="138"/>
      <c r="GS527" s="138"/>
      <c r="GT527" s="138"/>
      <c r="GU527" s="141"/>
      <c r="GV527" s="137"/>
      <c r="GW527" s="124"/>
      <c r="GX527" s="124"/>
      <c r="GY527" s="141"/>
      <c r="GZ527" s="140"/>
      <c r="HA527" s="141"/>
      <c r="HB527" s="138"/>
      <c r="HC527" s="140"/>
      <c r="HD527" s="138"/>
      <c r="HE527" s="138"/>
      <c r="HF527" s="138"/>
      <c r="HG527" s="138"/>
      <c r="HH527" s="138"/>
      <c r="HI527" s="138"/>
      <c r="HJ527" s="138"/>
      <c r="HK527" s="138"/>
      <c r="HL527" s="138"/>
      <c r="HM527" s="138"/>
      <c r="HN527" s="138"/>
      <c r="HO527" s="138"/>
      <c r="HP527" s="138"/>
      <c r="HQ527" s="138"/>
      <c r="HR527" s="138"/>
      <c r="HS527" s="141"/>
      <c r="HT527" s="17" t="s">
        <v>1328</v>
      </c>
      <c r="HU527" s="138"/>
      <c r="HV527" s="138"/>
      <c r="HW527" s="138"/>
      <c r="HX527" s="138"/>
      <c r="HY527" s="138"/>
      <c r="HZ527" s="138"/>
      <c r="IA527" s="138"/>
      <c r="IB527" s="138"/>
      <c r="IC527" s="138"/>
      <c r="ID527" s="138"/>
      <c r="IE527" s="138"/>
      <c r="IF527" s="138"/>
      <c r="IG527" s="138"/>
      <c r="IH527" s="138"/>
      <c r="II527" s="138"/>
      <c r="IJ527" s="138"/>
      <c r="IK527" s="138"/>
    </row>
    <row r="528" spans="1:245">
      <c r="A528" s="118">
        <v>522</v>
      </c>
      <c r="B528" s="17" t="s">
        <v>689</v>
      </c>
      <c r="C528" s="17">
        <v>0</v>
      </c>
      <c r="D528" s="139" t="s">
        <v>663</v>
      </c>
      <c r="E528" s="124" t="s">
        <v>1795</v>
      </c>
      <c r="F528" s="17" t="s">
        <v>2577</v>
      </c>
      <c r="G528" s="17" t="s">
        <v>79</v>
      </c>
      <c r="H528" s="119">
        <v>-21.52075</v>
      </c>
      <c r="I528" s="120">
        <v>-64.742636000000005</v>
      </c>
      <c r="J528" s="17" t="s">
        <v>303</v>
      </c>
      <c r="K528" s="17" t="s">
        <v>215</v>
      </c>
      <c r="L528" s="17" t="s">
        <v>308</v>
      </c>
      <c r="M528" s="121" t="s">
        <v>215</v>
      </c>
      <c r="N528" s="122">
        <v>6</v>
      </c>
      <c r="O528" s="123" t="s">
        <v>610</v>
      </c>
      <c r="P528" s="17" t="s">
        <v>196</v>
      </c>
      <c r="Q528" s="121" t="s">
        <v>179</v>
      </c>
      <c r="R528" s="124">
        <v>3</v>
      </c>
      <c r="S528" s="124">
        <v>3</v>
      </c>
      <c r="T528" s="124">
        <v>0</v>
      </c>
      <c r="U528" s="124">
        <v>0</v>
      </c>
      <c r="V528" s="124">
        <v>3</v>
      </c>
      <c r="W528" s="124">
        <v>3</v>
      </c>
      <c r="X528" s="124">
        <v>0</v>
      </c>
      <c r="Y528" s="125">
        <v>0</v>
      </c>
      <c r="Z528" s="17">
        <v>12</v>
      </c>
      <c r="AA528" s="142"/>
      <c r="AB528" s="127" t="s">
        <v>191</v>
      </c>
      <c r="AC528" s="227" t="s">
        <v>212</v>
      </c>
      <c r="AD528" s="227">
        <v>3</v>
      </c>
      <c r="AE528" s="227" t="s">
        <v>181</v>
      </c>
      <c r="AF528" s="227">
        <v>1</v>
      </c>
      <c r="AG528" s="227" t="s">
        <v>211</v>
      </c>
      <c r="AH528" s="227" t="s">
        <v>232</v>
      </c>
      <c r="AI528" s="227">
        <v>3</v>
      </c>
      <c r="AJ528" s="227" t="s">
        <v>184</v>
      </c>
      <c r="AK528" s="227">
        <v>1</v>
      </c>
      <c r="AL528" s="227" t="s">
        <v>236</v>
      </c>
      <c r="AM528" s="227" t="s">
        <v>77</v>
      </c>
      <c r="AN528" s="227">
        <v>0</v>
      </c>
      <c r="AO528" s="227" t="s">
        <v>77</v>
      </c>
      <c r="AP528" s="227">
        <v>0</v>
      </c>
      <c r="AQ528" s="227" t="s">
        <v>77</v>
      </c>
      <c r="AR528" s="227" t="s">
        <v>198</v>
      </c>
      <c r="AS528" s="227">
        <v>3</v>
      </c>
      <c r="AT528" s="227" t="s">
        <v>187</v>
      </c>
      <c r="AU528" s="227">
        <v>1</v>
      </c>
      <c r="AV528" s="227" t="s">
        <v>236</v>
      </c>
      <c r="AW528" s="227" t="s">
        <v>186</v>
      </c>
      <c r="AX528" s="227">
        <v>3</v>
      </c>
      <c r="AY528" s="227" t="s">
        <v>229</v>
      </c>
      <c r="AZ528" s="227">
        <v>0</v>
      </c>
      <c r="BA528" s="227" t="s">
        <v>236</v>
      </c>
      <c r="BB528" s="227" t="s">
        <v>77</v>
      </c>
      <c r="BC528" s="227">
        <v>0</v>
      </c>
      <c r="BD528" s="227" t="s">
        <v>77</v>
      </c>
      <c r="BE528" s="227">
        <v>0</v>
      </c>
      <c r="BF528" s="227" t="s">
        <v>77</v>
      </c>
      <c r="BG528" s="227">
        <v>0</v>
      </c>
      <c r="BH528" s="227">
        <v>0</v>
      </c>
      <c r="BI528" s="227">
        <v>0</v>
      </c>
      <c r="BJ528" s="227">
        <v>0</v>
      </c>
      <c r="BK528" s="227">
        <v>0</v>
      </c>
      <c r="BL528" s="17">
        <v>12</v>
      </c>
      <c r="BM528" s="142"/>
      <c r="BN528" s="142"/>
      <c r="BO528" s="142"/>
      <c r="BP528" s="143">
        <v>2025</v>
      </c>
      <c r="BQ528" s="126" t="s">
        <v>171</v>
      </c>
      <c r="BR528" s="138"/>
      <c r="BS528" s="138"/>
      <c r="BT528" s="221" t="s">
        <v>3692</v>
      </c>
      <c r="BU528" s="118">
        <v>2</v>
      </c>
      <c r="BV528" s="17">
        <v>0</v>
      </c>
      <c r="BW528" s="17">
        <v>0</v>
      </c>
      <c r="BX528" s="17">
        <v>1</v>
      </c>
      <c r="BY528" s="17">
        <v>0</v>
      </c>
      <c r="BZ528" s="17">
        <v>2</v>
      </c>
      <c r="CA528" s="17"/>
      <c r="CB528" s="17">
        <v>5</v>
      </c>
      <c r="CC528" s="121">
        <v>12</v>
      </c>
      <c r="CD528" s="17"/>
      <c r="CE528" s="118">
        <v>0</v>
      </c>
      <c r="CF528" s="17">
        <v>0</v>
      </c>
      <c r="CG528" s="17">
        <v>1</v>
      </c>
      <c r="CH528" s="17">
        <v>0</v>
      </c>
      <c r="CI528" s="17">
        <v>0</v>
      </c>
      <c r="CJ528" s="17">
        <v>0</v>
      </c>
      <c r="CK528" s="17">
        <v>0</v>
      </c>
      <c r="CL528" s="121">
        <v>1</v>
      </c>
      <c r="CM528" s="17" t="s">
        <v>3693</v>
      </c>
      <c r="CN528" s="17" t="s">
        <v>1410</v>
      </c>
      <c r="CO528" s="17" t="s">
        <v>2899</v>
      </c>
      <c r="CP528" s="17">
        <v>1</v>
      </c>
      <c r="CQ528" s="118">
        <v>1</v>
      </c>
      <c r="CR528" s="17">
        <v>2</v>
      </c>
      <c r="CS528" s="124" t="s">
        <v>676</v>
      </c>
      <c r="CT528" s="138" t="s">
        <v>677</v>
      </c>
      <c r="CU528" s="138"/>
      <c r="CV528" s="138"/>
      <c r="CW528" s="138"/>
      <c r="CX528" s="138"/>
      <c r="CY528" s="141"/>
      <c r="CZ528" s="140"/>
      <c r="DA528" s="138"/>
      <c r="DB528" s="138"/>
      <c r="DC528" s="141"/>
      <c r="DD528" s="142"/>
      <c r="DE528" s="138"/>
      <c r="DF528" s="137"/>
      <c r="DG528" s="17" t="s">
        <v>1137</v>
      </c>
      <c r="DH528" s="138"/>
      <c r="DI528" s="126" t="s">
        <v>2713</v>
      </c>
      <c r="DJ528" s="118">
        <v>6</v>
      </c>
      <c r="DK528" s="118" t="s">
        <v>2858</v>
      </c>
      <c r="DL528" s="141"/>
      <c r="DM528" s="17" t="s">
        <v>1120</v>
      </c>
      <c r="DN528" s="139"/>
      <c r="DO528" s="138"/>
      <c r="DP528" s="138"/>
      <c r="DQ528" s="141"/>
      <c r="DR528" s="138"/>
      <c r="DS528" s="138"/>
      <c r="DT528" s="138"/>
      <c r="DU528" s="138"/>
      <c r="DV528" s="138"/>
      <c r="DW528" s="138"/>
      <c r="DX528" s="138"/>
      <c r="DY528" s="140"/>
      <c r="DZ528" s="138"/>
      <c r="EA528" s="138"/>
      <c r="EB528" s="138"/>
      <c r="EC528" s="138"/>
      <c r="ED528" s="141"/>
      <c r="EE528" s="138"/>
      <c r="EF528" s="138"/>
      <c r="EG528" s="138"/>
      <c r="EH528" s="138"/>
      <c r="EI528" s="138"/>
      <c r="EJ528" s="138"/>
      <c r="EK528" s="140"/>
      <c r="EL528" s="127"/>
      <c r="EM528" s="118">
        <v>30</v>
      </c>
      <c r="EN528" s="17">
        <v>5</v>
      </c>
      <c r="EO528" s="141"/>
      <c r="EP528" s="17">
        <v>21</v>
      </c>
      <c r="EQ528" s="140"/>
      <c r="ER528" s="141"/>
      <c r="ES528" s="138"/>
      <c r="ET528" s="138"/>
      <c r="EU528" s="138"/>
      <c r="EV528" s="138"/>
      <c r="EW528" s="138"/>
      <c r="EX528" s="138"/>
      <c r="EY528" s="138"/>
      <c r="EZ528" s="141"/>
      <c r="FA528" s="138"/>
      <c r="FB528" s="140"/>
      <c r="FC528" s="138"/>
      <c r="FD528" s="138"/>
      <c r="FE528" s="138"/>
      <c r="FF528" s="138"/>
      <c r="FG528" s="138"/>
      <c r="FH528" s="138"/>
      <c r="FI528" s="141"/>
      <c r="FJ528" s="138"/>
      <c r="FK528" s="140"/>
      <c r="FL528" s="138"/>
      <c r="FM528" s="138"/>
      <c r="FN528" s="138"/>
      <c r="FO528" s="138"/>
      <c r="FP528" s="138"/>
      <c r="FQ528" s="138"/>
      <c r="FR528" s="138"/>
      <c r="FS528" s="138"/>
      <c r="FT528" s="138"/>
      <c r="FU528" s="138"/>
      <c r="FV528" s="138"/>
      <c r="FW528" s="138"/>
      <c r="FX528" s="138"/>
      <c r="FY528" s="138"/>
      <c r="FZ528" s="141"/>
      <c r="GA528" s="138"/>
      <c r="GB528" s="137"/>
      <c r="GC528" s="138"/>
      <c r="GD528" s="138"/>
      <c r="GE528" s="138"/>
      <c r="GF528" s="138"/>
      <c r="GG528" s="138"/>
      <c r="GH528" s="141"/>
      <c r="GI528" s="137"/>
      <c r="GJ528" s="138"/>
      <c r="GK528" s="138"/>
      <c r="GL528" s="138"/>
      <c r="GM528" s="138"/>
      <c r="GN528" s="141"/>
      <c r="GO528" s="137"/>
      <c r="GP528" s="138"/>
      <c r="GQ528" s="138"/>
      <c r="GR528" s="138"/>
      <c r="GS528" s="138"/>
      <c r="GT528" s="138"/>
      <c r="GU528" s="141"/>
      <c r="GV528" s="137"/>
      <c r="GW528" s="124"/>
      <c r="GX528" s="124"/>
      <c r="GY528" s="141"/>
      <c r="GZ528" s="140"/>
      <c r="HA528" s="141"/>
      <c r="HB528" s="138"/>
      <c r="HC528" s="140"/>
      <c r="HD528" s="138"/>
      <c r="HE528" s="138"/>
      <c r="HF528" s="138"/>
      <c r="HG528" s="138"/>
      <c r="HH528" s="138"/>
      <c r="HI528" s="138"/>
      <c r="HJ528" s="138"/>
      <c r="HK528" s="138"/>
      <c r="HL528" s="138"/>
      <c r="HM528" s="138"/>
      <c r="HN528" s="138"/>
      <c r="HO528" s="138"/>
      <c r="HP528" s="138"/>
      <c r="HQ528" s="138"/>
      <c r="HR528" s="138"/>
      <c r="HS528" s="141"/>
      <c r="HT528" s="17" t="s">
        <v>2859</v>
      </c>
      <c r="HU528" s="138"/>
      <c r="HV528" s="138"/>
      <c r="HW528" s="138"/>
      <c r="HX528" s="138"/>
      <c r="HY528" s="138"/>
      <c r="HZ528" s="138"/>
      <c r="IA528" s="138"/>
      <c r="IB528" s="138"/>
      <c r="IC528" s="138"/>
      <c r="ID528" s="138"/>
      <c r="IE528" s="138"/>
      <c r="IF528" s="138"/>
      <c r="IG528" s="138"/>
      <c r="IH528" s="138"/>
      <c r="II528" s="138"/>
      <c r="IJ528" s="138"/>
      <c r="IK528" s="138"/>
    </row>
    <row r="529" spans="1:245">
      <c r="A529" s="118">
        <v>523</v>
      </c>
      <c r="B529" s="17" t="s">
        <v>319</v>
      </c>
      <c r="C529" s="17">
        <v>0</v>
      </c>
      <c r="D529" s="139" t="s">
        <v>663</v>
      </c>
      <c r="E529" s="124" t="s">
        <v>1643</v>
      </c>
      <c r="F529" s="17" t="s">
        <v>2578</v>
      </c>
      <c r="G529" s="17" t="s">
        <v>79</v>
      </c>
      <c r="H529" s="119">
        <v>-17.337817999999999</v>
      </c>
      <c r="I529" s="120">
        <v>-63.252149000000003</v>
      </c>
      <c r="J529" s="17" t="s">
        <v>303</v>
      </c>
      <c r="K529" s="17" t="s">
        <v>705</v>
      </c>
      <c r="L529" s="17" t="s">
        <v>305</v>
      </c>
      <c r="M529" s="121" t="s">
        <v>177</v>
      </c>
      <c r="N529" s="122">
        <v>60</v>
      </c>
      <c r="O529" s="123" t="s">
        <v>78</v>
      </c>
      <c r="P529" s="17" t="s">
        <v>196</v>
      </c>
      <c r="Q529" s="121" t="s">
        <v>179</v>
      </c>
      <c r="R529" s="124">
        <v>3</v>
      </c>
      <c r="S529" s="124">
        <v>3</v>
      </c>
      <c r="T529" s="124">
        <v>0</v>
      </c>
      <c r="U529" s="124">
        <v>0</v>
      </c>
      <c r="V529" s="124">
        <v>0</v>
      </c>
      <c r="W529" s="124">
        <v>3</v>
      </c>
      <c r="X529" s="124">
        <v>3</v>
      </c>
      <c r="Y529" s="125">
        <v>0</v>
      </c>
      <c r="Z529" s="17">
        <v>12</v>
      </c>
      <c r="AA529" s="142"/>
      <c r="AB529" s="127" t="s">
        <v>309</v>
      </c>
      <c r="AC529" s="227" t="s">
        <v>212</v>
      </c>
      <c r="AD529" s="227">
        <v>3</v>
      </c>
      <c r="AE529" s="227" t="s">
        <v>254</v>
      </c>
      <c r="AF529" s="227">
        <v>1</v>
      </c>
      <c r="AG529" s="227" t="s">
        <v>206</v>
      </c>
      <c r="AH529" s="227" t="s">
        <v>183</v>
      </c>
      <c r="AI529" s="227">
        <v>3</v>
      </c>
      <c r="AJ529" s="227" t="s">
        <v>184</v>
      </c>
      <c r="AK529" s="227">
        <v>1</v>
      </c>
      <c r="AL529" s="227" t="s">
        <v>206</v>
      </c>
      <c r="AM529" s="227" t="s">
        <v>77</v>
      </c>
      <c r="AN529" s="227">
        <v>0</v>
      </c>
      <c r="AO529" s="227" t="s">
        <v>77</v>
      </c>
      <c r="AP529" s="227">
        <v>0</v>
      </c>
      <c r="AQ529" s="227" t="s">
        <v>77</v>
      </c>
      <c r="AR529" s="227" t="s">
        <v>77</v>
      </c>
      <c r="AS529" s="227">
        <v>0</v>
      </c>
      <c r="AT529" s="227" t="s">
        <v>77</v>
      </c>
      <c r="AU529" s="227">
        <v>0</v>
      </c>
      <c r="AV529" s="227" t="s">
        <v>77</v>
      </c>
      <c r="AW529" s="227" t="s">
        <v>186</v>
      </c>
      <c r="AX529" s="227">
        <v>3</v>
      </c>
      <c r="AY529" s="227" t="s">
        <v>255</v>
      </c>
      <c r="AZ529" s="227">
        <v>0</v>
      </c>
      <c r="BA529" s="227" t="s">
        <v>206</v>
      </c>
      <c r="BB529" s="227" t="s">
        <v>930</v>
      </c>
      <c r="BC529" s="227">
        <v>3</v>
      </c>
      <c r="BD529" s="227" t="s">
        <v>255</v>
      </c>
      <c r="BE529" s="227">
        <v>0</v>
      </c>
      <c r="BF529" s="227" t="s">
        <v>189</v>
      </c>
      <c r="BG529" s="227">
        <v>0</v>
      </c>
      <c r="BH529" s="227">
        <v>0</v>
      </c>
      <c r="BI529" s="227">
        <v>0</v>
      </c>
      <c r="BJ529" s="227">
        <v>0</v>
      </c>
      <c r="BK529" s="227">
        <v>0</v>
      </c>
      <c r="BL529" s="17">
        <v>12</v>
      </c>
      <c r="BM529" s="142"/>
      <c r="BN529" s="142"/>
      <c r="BO529" s="142"/>
      <c r="BP529" s="143">
        <v>2025</v>
      </c>
      <c r="BQ529" s="126" t="s">
        <v>171</v>
      </c>
      <c r="BR529" s="138"/>
      <c r="BS529" s="138"/>
      <c r="BT529" s="221" t="s">
        <v>3694</v>
      </c>
      <c r="BU529" s="118">
        <v>2</v>
      </c>
      <c r="BV529" s="17">
        <v>0</v>
      </c>
      <c r="BW529" s="17">
        <v>0</v>
      </c>
      <c r="BX529" s="17">
        <v>0</v>
      </c>
      <c r="BY529" s="17">
        <v>1</v>
      </c>
      <c r="BZ529" s="17">
        <v>2</v>
      </c>
      <c r="CA529" s="17"/>
      <c r="CB529" s="17">
        <v>5</v>
      </c>
      <c r="CC529" s="121">
        <v>12</v>
      </c>
      <c r="CD529" s="17"/>
      <c r="CE529" s="118">
        <v>1</v>
      </c>
      <c r="CF529" s="17">
        <v>0</v>
      </c>
      <c r="CG529" s="17">
        <v>0</v>
      </c>
      <c r="CH529" s="17">
        <v>0</v>
      </c>
      <c r="CI529" s="17">
        <v>0</v>
      </c>
      <c r="CJ529" s="17">
        <v>0</v>
      </c>
      <c r="CK529" s="17">
        <v>0</v>
      </c>
      <c r="CL529" s="121">
        <v>1</v>
      </c>
      <c r="CM529" s="17" t="s">
        <v>3695</v>
      </c>
      <c r="CN529" s="17" t="s">
        <v>1107</v>
      </c>
      <c r="CO529" s="17" t="s">
        <v>1403</v>
      </c>
      <c r="CP529" s="17">
        <v>1</v>
      </c>
      <c r="CQ529" s="118">
        <v>0</v>
      </c>
      <c r="CR529" s="17">
        <v>2</v>
      </c>
      <c r="CS529" s="124"/>
      <c r="CT529" s="138" t="s">
        <v>677</v>
      </c>
      <c r="CU529" s="138"/>
      <c r="CV529" s="138"/>
      <c r="CW529" s="138"/>
      <c r="CX529" s="138"/>
      <c r="CY529" s="141"/>
      <c r="CZ529" s="140"/>
      <c r="DA529" s="138"/>
      <c r="DB529" s="138"/>
      <c r="DC529" s="141"/>
      <c r="DD529" s="142"/>
      <c r="DE529" s="138"/>
      <c r="DF529" s="137"/>
      <c r="DG529" s="17" t="s">
        <v>1270</v>
      </c>
      <c r="DH529" s="138"/>
      <c r="DI529" s="126" t="s">
        <v>2633</v>
      </c>
      <c r="DJ529" s="118">
        <v>16</v>
      </c>
      <c r="DK529" s="118" t="s">
        <v>1562</v>
      </c>
      <c r="DL529" s="141"/>
      <c r="DM529" s="17" t="s">
        <v>1503</v>
      </c>
      <c r="DN529" s="139"/>
      <c r="DO529" s="138"/>
      <c r="DP529" s="138"/>
      <c r="DQ529" s="141"/>
      <c r="DR529" s="138"/>
      <c r="DS529" s="138"/>
      <c r="DT529" s="138"/>
      <c r="DU529" s="138"/>
      <c r="DV529" s="138"/>
      <c r="DW529" s="138"/>
      <c r="DX529" s="138"/>
      <c r="DY529" s="140"/>
      <c r="DZ529" s="138"/>
      <c r="EA529" s="138"/>
      <c r="EB529" s="138"/>
      <c r="EC529" s="138"/>
      <c r="ED529" s="141"/>
      <c r="EE529" s="138"/>
      <c r="EF529" s="138"/>
      <c r="EG529" s="138"/>
      <c r="EH529" s="138"/>
      <c r="EI529" s="138"/>
      <c r="EJ529" s="138"/>
      <c r="EK529" s="140"/>
      <c r="EL529" s="127"/>
      <c r="EM529" s="118">
        <v>100</v>
      </c>
      <c r="EN529" s="17">
        <v>5</v>
      </c>
      <c r="EO529" s="141"/>
      <c r="EP529" s="17">
        <v>81</v>
      </c>
      <c r="EQ529" s="140"/>
      <c r="ER529" s="141"/>
      <c r="ES529" s="138"/>
      <c r="ET529" s="138"/>
      <c r="EU529" s="138"/>
      <c r="EV529" s="138"/>
      <c r="EW529" s="138"/>
      <c r="EX529" s="138"/>
      <c r="EY529" s="138"/>
      <c r="EZ529" s="141"/>
      <c r="FA529" s="138"/>
      <c r="FB529" s="140"/>
      <c r="FC529" s="138"/>
      <c r="FD529" s="138"/>
      <c r="FE529" s="138"/>
      <c r="FF529" s="138"/>
      <c r="FG529" s="138"/>
      <c r="FH529" s="138"/>
      <c r="FI529" s="141"/>
      <c r="FJ529" s="138"/>
      <c r="FK529" s="140"/>
      <c r="FL529" s="138"/>
      <c r="FM529" s="138"/>
      <c r="FN529" s="138"/>
      <c r="FO529" s="138"/>
      <c r="FP529" s="138"/>
      <c r="FQ529" s="138"/>
      <c r="FR529" s="138"/>
      <c r="FS529" s="138"/>
      <c r="FT529" s="138"/>
      <c r="FU529" s="138"/>
      <c r="FV529" s="138"/>
      <c r="FW529" s="138"/>
      <c r="FX529" s="138"/>
      <c r="FY529" s="138"/>
      <c r="FZ529" s="141"/>
      <c r="GA529" s="138"/>
      <c r="GB529" s="137"/>
      <c r="GC529" s="138"/>
      <c r="GD529" s="138"/>
      <c r="GE529" s="138"/>
      <c r="GF529" s="138"/>
      <c r="GG529" s="138"/>
      <c r="GH529" s="141"/>
      <c r="GI529" s="137"/>
      <c r="GJ529" s="138"/>
      <c r="GK529" s="138"/>
      <c r="GL529" s="138"/>
      <c r="GM529" s="138"/>
      <c r="GN529" s="141"/>
      <c r="GO529" s="137"/>
      <c r="GP529" s="138"/>
      <c r="GQ529" s="138"/>
      <c r="GR529" s="138"/>
      <c r="GS529" s="138"/>
      <c r="GT529" s="138"/>
      <c r="GU529" s="141"/>
      <c r="GV529" s="137"/>
      <c r="GW529" s="124"/>
      <c r="GX529" s="124"/>
      <c r="GY529" s="141"/>
      <c r="GZ529" s="140"/>
      <c r="HA529" s="141"/>
      <c r="HB529" s="138"/>
      <c r="HC529" s="140"/>
      <c r="HD529" s="138"/>
      <c r="HE529" s="138"/>
      <c r="HF529" s="138"/>
      <c r="HG529" s="138"/>
      <c r="HH529" s="138"/>
      <c r="HI529" s="138"/>
      <c r="HJ529" s="138"/>
      <c r="HK529" s="138"/>
      <c r="HL529" s="138"/>
      <c r="HM529" s="138"/>
      <c r="HN529" s="138"/>
      <c r="HO529" s="138"/>
      <c r="HP529" s="138"/>
      <c r="HQ529" s="138"/>
      <c r="HR529" s="138"/>
      <c r="HS529" s="141"/>
      <c r="HT529" s="17" t="s">
        <v>1563</v>
      </c>
      <c r="HU529" s="138"/>
      <c r="HV529" s="138"/>
      <c r="HW529" s="138"/>
      <c r="HX529" s="138"/>
      <c r="HY529" s="138"/>
      <c r="HZ529" s="138"/>
      <c r="IA529" s="138"/>
      <c r="IB529" s="138"/>
      <c r="IC529" s="138"/>
      <c r="ID529" s="138"/>
      <c r="IE529" s="138"/>
      <c r="IF529" s="138"/>
      <c r="IG529" s="138"/>
      <c r="IH529" s="138"/>
      <c r="II529" s="138"/>
      <c r="IJ529" s="138"/>
      <c r="IK529" s="138"/>
    </row>
    <row r="530" spans="1:245">
      <c r="A530" s="118">
        <v>524</v>
      </c>
      <c r="B530" s="17" t="s">
        <v>1054</v>
      </c>
      <c r="C530" s="17">
        <v>0</v>
      </c>
      <c r="D530" s="139" t="s">
        <v>663</v>
      </c>
      <c r="E530" s="124" t="s">
        <v>1814</v>
      </c>
      <c r="F530" s="17" t="s">
        <v>2579</v>
      </c>
      <c r="G530" s="17" t="s">
        <v>79</v>
      </c>
      <c r="H530" s="119">
        <v>-17.958850000000002</v>
      </c>
      <c r="I530" s="120">
        <v>-67.095903000000007</v>
      </c>
      <c r="J530" s="17">
        <v>0</v>
      </c>
      <c r="K530" s="17" t="s">
        <v>179</v>
      </c>
      <c r="L530" s="17" t="s">
        <v>179</v>
      </c>
      <c r="M530" s="121" t="s">
        <v>1051</v>
      </c>
      <c r="N530" s="122">
        <v>40</v>
      </c>
      <c r="O530" s="123" t="s">
        <v>78</v>
      </c>
      <c r="P530" s="17" t="s">
        <v>202</v>
      </c>
      <c r="Q530" s="121">
        <v>0</v>
      </c>
      <c r="R530" s="124">
        <v>0</v>
      </c>
      <c r="S530" s="124">
        <v>0</v>
      </c>
      <c r="T530" s="124">
        <v>3</v>
      </c>
      <c r="U530" s="124">
        <v>0</v>
      </c>
      <c r="V530" s="124">
        <v>2</v>
      </c>
      <c r="W530" s="124">
        <v>0</v>
      </c>
      <c r="X530" s="124">
        <v>1</v>
      </c>
      <c r="Y530" s="125">
        <v>2</v>
      </c>
      <c r="Z530" s="17">
        <v>8</v>
      </c>
      <c r="AA530" s="142"/>
      <c r="AB530" s="127" t="s">
        <v>781</v>
      </c>
      <c r="AC530" s="227" t="s">
        <v>257</v>
      </c>
      <c r="AD530" s="227">
        <v>3</v>
      </c>
      <c r="AE530" s="227" t="s">
        <v>781</v>
      </c>
      <c r="AF530" s="227">
        <v>1</v>
      </c>
      <c r="AG530" s="227" t="s">
        <v>189</v>
      </c>
      <c r="AH530" s="227" t="s">
        <v>1057</v>
      </c>
      <c r="AI530" s="227">
        <v>0</v>
      </c>
      <c r="AJ530" s="227" t="s">
        <v>782</v>
      </c>
      <c r="AK530" s="227">
        <v>1</v>
      </c>
      <c r="AL530" s="227" t="s">
        <v>189</v>
      </c>
      <c r="AM530" s="227" t="s">
        <v>77</v>
      </c>
      <c r="AN530" s="227">
        <v>0</v>
      </c>
      <c r="AO530" s="227" t="s">
        <v>77</v>
      </c>
      <c r="AP530" s="227">
        <v>1</v>
      </c>
      <c r="AQ530" s="227" t="s">
        <v>77</v>
      </c>
      <c r="AR530" s="227" t="s">
        <v>1058</v>
      </c>
      <c r="AS530" s="227">
        <v>2</v>
      </c>
      <c r="AT530" s="227" t="s">
        <v>782</v>
      </c>
      <c r="AU530" s="227">
        <v>0</v>
      </c>
      <c r="AV530" s="227" t="s">
        <v>189</v>
      </c>
      <c r="AW530" s="227" t="s">
        <v>77</v>
      </c>
      <c r="AX530" s="227">
        <v>0</v>
      </c>
      <c r="AY530" s="227" t="s">
        <v>77</v>
      </c>
      <c r="AZ530" s="227">
        <v>0</v>
      </c>
      <c r="BA530" s="227" t="s">
        <v>77</v>
      </c>
      <c r="BB530" s="227" t="s">
        <v>2088</v>
      </c>
      <c r="BC530" s="227">
        <v>1</v>
      </c>
      <c r="BD530" s="227" t="s">
        <v>782</v>
      </c>
      <c r="BE530" s="227">
        <v>0</v>
      </c>
      <c r="BF530" s="227" t="s">
        <v>189</v>
      </c>
      <c r="BG530" s="227" t="s">
        <v>784</v>
      </c>
      <c r="BH530" s="227">
        <v>2</v>
      </c>
      <c r="BI530" s="227" t="s">
        <v>782</v>
      </c>
      <c r="BJ530" s="227">
        <v>0</v>
      </c>
      <c r="BK530" s="227" t="s">
        <v>189</v>
      </c>
      <c r="BL530" s="17">
        <v>8</v>
      </c>
      <c r="BM530" s="142"/>
      <c r="BN530" s="142"/>
      <c r="BO530" s="142"/>
      <c r="BP530" s="143">
        <v>2025</v>
      </c>
      <c r="BQ530" s="126" t="s">
        <v>171</v>
      </c>
      <c r="BR530" s="138"/>
      <c r="BS530" s="138"/>
      <c r="BT530" s="221" t="s">
        <v>3118</v>
      </c>
      <c r="BU530" s="118">
        <v>0</v>
      </c>
      <c r="BV530" s="17">
        <v>0</v>
      </c>
      <c r="BW530" s="17">
        <v>0</v>
      </c>
      <c r="BX530" s="17">
        <v>0</v>
      </c>
      <c r="BY530" s="17">
        <v>0</v>
      </c>
      <c r="BZ530" s="17">
        <v>2</v>
      </c>
      <c r="CA530" s="17"/>
      <c r="CB530" s="17">
        <v>2</v>
      </c>
      <c r="CC530" s="121">
        <v>8</v>
      </c>
      <c r="CD530" s="17"/>
      <c r="CE530" s="118">
        <v>0</v>
      </c>
      <c r="CF530" s="17">
        <v>0</v>
      </c>
      <c r="CG530" s="17">
        <v>0</v>
      </c>
      <c r="CH530" s="17">
        <v>0</v>
      </c>
      <c r="CI530" s="17">
        <v>0</v>
      </c>
      <c r="CJ530" s="17">
        <v>0</v>
      </c>
      <c r="CK530" s="17">
        <v>0</v>
      </c>
      <c r="CL530" s="121">
        <v>0</v>
      </c>
      <c r="CM530" s="17" t="s">
        <v>3119</v>
      </c>
      <c r="CN530" s="17" t="s">
        <v>2907</v>
      </c>
      <c r="CO530" s="17" t="s">
        <v>1486</v>
      </c>
      <c r="CP530" s="17">
        <v>3</v>
      </c>
      <c r="CQ530" s="118">
        <v>0</v>
      </c>
      <c r="CR530" s="17">
        <v>2</v>
      </c>
      <c r="CS530" s="124"/>
      <c r="CT530" s="138" t="s">
        <v>677</v>
      </c>
      <c r="CU530" s="138"/>
      <c r="CV530" s="138"/>
      <c r="CW530" s="138"/>
      <c r="CX530" s="138"/>
      <c r="CY530" s="141"/>
      <c r="CZ530" s="140"/>
      <c r="DA530" s="138"/>
      <c r="DB530" s="138"/>
      <c r="DC530" s="141"/>
      <c r="DD530" s="142"/>
      <c r="DE530" s="138"/>
      <c r="DF530" s="137"/>
      <c r="DG530" s="17" t="s">
        <v>1127</v>
      </c>
      <c r="DH530" s="138"/>
      <c r="DI530" s="126" t="s">
        <v>3010</v>
      </c>
      <c r="DJ530" s="118">
        <v>4</v>
      </c>
      <c r="DK530" s="118" t="s">
        <v>2910</v>
      </c>
      <c r="DL530" s="141"/>
      <c r="DM530" s="17" t="s">
        <v>130</v>
      </c>
      <c r="DN530" s="139"/>
      <c r="DO530" s="138"/>
      <c r="DP530" s="138"/>
      <c r="DQ530" s="141"/>
      <c r="DR530" s="138"/>
      <c r="DS530" s="138"/>
      <c r="DT530" s="138"/>
      <c r="DU530" s="138"/>
      <c r="DV530" s="138"/>
      <c r="DW530" s="138"/>
      <c r="DX530" s="138"/>
      <c r="DY530" s="140"/>
      <c r="DZ530" s="138"/>
      <c r="EA530" s="138"/>
      <c r="EB530" s="138"/>
      <c r="EC530" s="138"/>
      <c r="ED530" s="141"/>
      <c r="EE530" s="138"/>
      <c r="EF530" s="138"/>
      <c r="EG530" s="138"/>
      <c r="EH530" s="138"/>
      <c r="EI530" s="138"/>
      <c r="EJ530" s="138"/>
      <c r="EK530" s="140"/>
      <c r="EL530" s="127"/>
      <c r="EM530" s="118">
        <v>70</v>
      </c>
      <c r="EN530" s="17">
        <v>2</v>
      </c>
      <c r="EO530" s="141"/>
      <c r="EP530" s="17">
        <v>59</v>
      </c>
      <c r="EQ530" s="140"/>
      <c r="ER530" s="141"/>
      <c r="ES530" s="138"/>
      <c r="ET530" s="138"/>
      <c r="EU530" s="138"/>
      <c r="EV530" s="138"/>
      <c r="EW530" s="138"/>
      <c r="EX530" s="138"/>
      <c r="EY530" s="138"/>
      <c r="EZ530" s="141"/>
      <c r="FA530" s="138"/>
      <c r="FB530" s="140"/>
      <c r="FC530" s="138"/>
      <c r="FD530" s="138"/>
      <c r="FE530" s="138"/>
      <c r="FF530" s="138"/>
      <c r="FG530" s="138"/>
      <c r="FH530" s="138"/>
      <c r="FI530" s="141"/>
      <c r="FJ530" s="138"/>
      <c r="FK530" s="140"/>
      <c r="FL530" s="138"/>
      <c r="FM530" s="138"/>
      <c r="FN530" s="138"/>
      <c r="FO530" s="138"/>
      <c r="FP530" s="138"/>
      <c r="FQ530" s="138"/>
      <c r="FR530" s="138"/>
      <c r="FS530" s="138"/>
      <c r="FT530" s="138"/>
      <c r="FU530" s="138"/>
      <c r="FV530" s="138"/>
      <c r="FW530" s="138"/>
      <c r="FX530" s="138"/>
      <c r="FY530" s="138"/>
      <c r="FZ530" s="141"/>
      <c r="GA530" s="138"/>
      <c r="GB530" s="137"/>
      <c r="GC530" s="138"/>
      <c r="GD530" s="138"/>
      <c r="GE530" s="138"/>
      <c r="GF530" s="138"/>
      <c r="GG530" s="138"/>
      <c r="GH530" s="141"/>
      <c r="GI530" s="137"/>
      <c r="GJ530" s="138"/>
      <c r="GK530" s="138"/>
      <c r="GL530" s="138"/>
      <c r="GM530" s="138"/>
      <c r="GN530" s="141"/>
      <c r="GO530" s="137"/>
      <c r="GP530" s="138"/>
      <c r="GQ530" s="138"/>
      <c r="GR530" s="138"/>
      <c r="GS530" s="138"/>
      <c r="GT530" s="138"/>
      <c r="GU530" s="141"/>
      <c r="GV530" s="137"/>
      <c r="GW530" s="124"/>
      <c r="GX530" s="124"/>
      <c r="GY530" s="141"/>
      <c r="GZ530" s="140"/>
      <c r="HA530" s="141"/>
      <c r="HB530" s="138"/>
      <c r="HC530" s="140"/>
      <c r="HD530" s="138"/>
      <c r="HE530" s="138"/>
      <c r="HF530" s="138"/>
      <c r="HG530" s="138"/>
      <c r="HH530" s="138"/>
      <c r="HI530" s="138"/>
      <c r="HJ530" s="138"/>
      <c r="HK530" s="138"/>
      <c r="HL530" s="138"/>
      <c r="HM530" s="138"/>
      <c r="HN530" s="138"/>
      <c r="HO530" s="138"/>
      <c r="HP530" s="138"/>
      <c r="HQ530" s="138"/>
      <c r="HR530" s="138"/>
      <c r="HS530" s="141"/>
      <c r="HT530" s="17" t="s">
        <v>2910</v>
      </c>
      <c r="HU530" s="138"/>
      <c r="HV530" s="138"/>
      <c r="HW530" s="138"/>
      <c r="HX530" s="138"/>
      <c r="HY530" s="138"/>
      <c r="HZ530" s="138"/>
      <c r="IA530" s="138"/>
      <c r="IB530" s="138"/>
      <c r="IC530" s="138"/>
      <c r="ID530" s="138"/>
      <c r="IE530" s="138"/>
      <c r="IF530" s="138"/>
      <c r="IG530" s="138"/>
      <c r="IH530" s="138"/>
      <c r="II530" s="138"/>
      <c r="IJ530" s="138"/>
      <c r="IK530" s="138"/>
    </row>
    <row r="531" spans="1:245">
      <c r="A531" s="118">
        <v>525</v>
      </c>
      <c r="B531" s="17" t="s">
        <v>2580</v>
      </c>
      <c r="C531" s="17">
        <v>0</v>
      </c>
      <c r="D531" s="139" t="s">
        <v>663</v>
      </c>
      <c r="E531" s="124" t="s">
        <v>1731</v>
      </c>
      <c r="F531" s="17" t="s">
        <v>2581</v>
      </c>
      <c r="G531" s="17" t="s">
        <v>79</v>
      </c>
      <c r="H531" s="119">
        <v>-17.794288999999999</v>
      </c>
      <c r="I531" s="120">
        <v>-63.139215</v>
      </c>
      <c r="J531" s="17" t="s">
        <v>303</v>
      </c>
      <c r="K531" s="17" t="s">
        <v>176</v>
      </c>
      <c r="L531" s="17" t="s">
        <v>304</v>
      </c>
      <c r="M531" s="121" t="s">
        <v>177</v>
      </c>
      <c r="N531" s="122">
        <v>25</v>
      </c>
      <c r="O531" s="123" t="s">
        <v>78</v>
      </c>
      <c r="P531" s="17" t="s">
        <v>213</v>
      </c>
      <c r="Q531" s="121" t="s">
        <v>179</v>
      </c>
      <c r="R531" s="124">
        <v>3</v>
      </c>
      <c r="S531" s="124">
        <v>3</v>
      </c>
      <c r="T531" s="124">
        <v>0</v>
      </c>
      <c r="U531" s="124">
        <v>0</v>
      </c>
      <c r="V531" s="124">
        <v>0</v>
      </c>
      <c r="W531" s="124">
        <v>3</v>
      </c>
      <c r="X531" s="124">
        <v>2</v>
      </c>
      <c r="Y531" s="125">
        <v>0</v>
      </c>
      <c r="Z531" s="17">
        <v>11</v>
      </c>
      <c r="AA531" s="142"/>
      <c r="AB531" s="127" t="s">
        <v>715</v>
      </c>
      <c r="AC531" s="227" t="s">
        <v>192</v>
      </c>
      <c r="AD531" s="227">
        <v>3</v>
      </c>
      <c r="AE531" s="227" t="s">
        <v>715</v>
      </c>
      <c r="AF531" s="227">
        <v>1</v>
      </c>
      <c r="AG531" s="227" t="s">
        <v>214</v>
      </c>
      <c r="AH531" s="227" t="s">
        <v>194</v>
      </c>
      <c r="AI531" s="227">
        <v>3</v>
      </c>
      <c r="AJ531" s="227" t="s">
        <v>716</v>
      </c>
      <c r="AK531" s="227">
        <v>0</v>
      </c>
      <c r="AL531" s="227" t="s">
        <v>214</v>
      </c>
      <c r="AM531" s="227" t="s">
        <v>77</v>
      </c>
      <c r="AN531" s="227">
        <v>0</v>
      </c>
      <c r="AO531" s="227" t="s">
        <v>77</v>
      </c>
      <c r="AP531" s="227">
        <v>0</v>
      </c>
      <c r="AQ531" s="227" t="s">
        <v>77</v>
      </c>
      <c r="AR531" s="227" t="s">
        <v>77</v>
      </c>
      <c r="AS531" s="227">
        <v>0</v>
      </c>
      <c r="AT531" s="227" t="s">
        <v>77</v>
      </c>
      <c r="AU531" s="227">
        <v>0</v>
      </c>
      <c r="AV531" s="227" t="s">
        <v>77</v>
      </c>
      <c r="AW531" s="227" t="s">
        <v>860</v>
      </c>
      <c r="AX531" s="227">
        <v>3</v>
      </c>
      <c r="AY531" s="227" t="s">
        <v>716</v>
      </c>
      <c r="AZ531" s="227">
        <v>0</v>
      </c>
      <c r="BA531" s="227" t="s">
        <v>214</v>
      </c>
      <c r="BB531" s="227" t="s">
        <v>258</v>
      </c>
      <c r="BC531" s="227">
        <v>2</v>
      </c>
      <c r="BD531" s="227" t="s">
        <v>782</v>
      </c>
      <c r="BE531" s="227">
        <v>0</v>
      </c>
      <c r="BF531" s="227" t="s">
        <v>189</v>
      </c>
      <c r="BG531" s="227">
        <v>0</v>
      </c>
      <c r="BH531" s="227">
        <v>0</v>
      </c>
      <c r="BI531" s="227">
        <v>0</v>
      </c>
      <c r="BJ531" s="227">
        <v>0</v>
      </c>
      <c r="BK531" s="227">
        <v>0</v>
      </c>
      <c r="BL531" s="17">
        <v>11</v>
      </c>
      <c r="BM531" s="142"/>
      <c r="BN531" s="142"/>
      <c r="BO531" s="142"/>
      <c r="BP531" s="143">
        <v>2025</v>
      </c>
      <c r="BQ531" s="126" t="s">
        <v>171</v>
      </c>
      <c r="BR531" s="138"/>
      <c r="BS531" s="138"/>
      <c r="BT531" s="221" t="s">
        <v>3696</v>
      </c>
      <c r="BU531" s="118">
        <v>3</v>
      </c>
      <c r="BV531" s="17">
        <v>1</v>
      </c>
      <c r="BW531" s="17">
        <v>0</v>
      </c>
      <c r="BX531" s="17">
        <v>0</v>
      </c>
      <c r="BY531" s="17">
        <v>0</v>
      </c>
      <c r="BZ531" s="17">
        <v>2</v>
      </c>
      <c r="CA531" s="17"/>
      <c r="CB531" s="17">
        <v>6</v>
      </c>
      <c r="CC531" s="121">
        <v>11</v>
      </c>
      <c r="CD531" s="17"/>
      <c r="CE531" s="118">
        <v>0</v>
      </c>
      <c r="CF531" s="17">
        <v>0</v>
      </c>
      <c r="CG531" s="17">
        <v>1</v>
      </c>
      <c r="CH531" s="17">
        <v>0</v>
      </c>
      <c r="CI531" s="17">
        <v>0</v>
      </c>
      <c r="CJ531" s="17">
        <v>0</v>
      </c>
      <c r="CK531" s="17">
        <v>0</v>
      </c>
      <c r="CL531" s="121">
        <v>1</v>
      </c>
      <c r="CM531" s="17" t="s">
        <v>3697</v>
      </c>
      <c r="CN531" s="17" t="s">
        <v>1143</v>
      </c>
      <c r="CO531" s="17" t="s">
        <v>1411</v>
      </c>
      <c r="CP531" s="17">
        <v>1</v>
      </c>
      <c r="CQ531" s="118">
        <v>0</v>
      </c>
      <c r="CR531" s="17">
        <v>2</v>
      </c>
      <c r="CS531" s="124"/>
      <c r="CT531" s="138" t="s">
        <v>677</v>
      </c>
      <c r="CU531" s="138"/>
      <c r="CV531" s="138"/>
      <c r="CW531" s="138"/>
      <c r="CX531" s="138"/>
      <c r="CY531" s="141"/>
      <c r="CZ531" s="140"/>
      <c r="DA531" s="138"/>
      <c r="DB531" s="138"/>
      <c r="DC531" s="141"/>
      <c r="DD531" s="142"/>
      <c r="DE531" s="138"/>
      <c r="DF531" s="137"/>
      <c r="DG531" s="17" t="s">
        <v>1137</v>
      </c>
      <c r="DH531" s="138"/>
      <c r="DI531" s="126" t="s">
        <v>2809</v>
      </c>
      <c r="DJ531" s="118">
        <v>19</v>
      </c>
      <c r="DK531" s="118" t="s">
        <v>2827</v>
      </c>
      <c r="DL531" s="141"/>
      <c r="DM531" s="17" t="s">
        <v>1120</v>
      </c>
      <c r="DN531" s="139"/>
      <c r="DO531" s="138"/>
      <c r="DP531" s="138"/>
      <c r="DQ531" s="141"/>
      <c r="DR531" s="138"/>
      <c r="DS531" s="138"/>
      <c r="DT531" s="138"/>
      <c r="DU531" s="138"/>
      <c r="DV531" s="138"/>
      <c r="DW531" s="138"/>
      <c r="DX531" s="138"/>
      <c r="DY531" s="140"/>
      <c r="DZ531" s="138"/>
      <c r="EA531" s="138"/>
      <c r="EB531" s="138"/>
      <c r="EC531" s="138"/>
      <c r="ED531" s="141"/>
      <c r="EE531" s="138"/>
      <c r="EF531" s="138"/>
      <c r="EG531" s="138"/>
      <c r="EH531" s="138"/>
      <c r="EI531" s="138"/>
      <c r="EJ531" s="138"/>
      <c r="EK531" s="140"/>
      <c r="EL531" s="127"/>
      <c r="EM531" s="118">
        <v>50</v>
      </c>
      <c r="EN531" s="17">
        <v>6</v>
      </c>
      <c r="EO531" s="141"/>
      <c r="EP531" s="17">
        <v>42</v>
      </c>
      <c r="EQ531" s="140"/>
      <c r="ER531" s="141"/>
      <c r="ES531" s="138"/>
      <c r="ET531" s="138"/>
      <c r="EU531" s="138"/>
      <c r="EV531" s="138"/>
      <c r="EW531" s="138"/>
      <c r="EX531" s="138"/>
      <c r="EY531" s="138"/>
      <c r="EZ531" s="141"/>
      <c r="FA531" s="138"/>
      <c r="FB531" s="140"/>
      <c r="FC531" s="138"/>
      <c r="FD531" s="138"/>
      <c r="FE531" s="138"/>
      <c r="FF531" s="138"/>
      <c r="FG531" s="138"/>
      <c r="FH531" s="138"/>
      <c r="FI531" s="141"/>
      <c r="FJ531" s="138"/>
      <c r="FK531" s="140"/>
      <c r="FL531" s="138"/>
      <c r="FM531" s="138"/>
      <c r="FN531" s="138"/>
      <c r="FO531" s="138"/>
      <c r="FP531" s="138"/>
      <c r="FQ531" s="138"/>
      <c r="FR531" s="138"/>
      <c r="FS531" s="138"/>
      <c r="FT531" s="138"/>
      <c r="FU531" s="138"/>
      <c r="FV531" s="138"/>
      <c r="FW531" s="138"/>
      <c r="FX531" s="138"/>
      <c r="FY531" s="138"/>
      <c r="FZ531" s="141"/>
      <c r="GA531" s="138"/>
      <c r="GB531" s="137"/>
      <c r="GC531" s="138"/>
      <c r="GD531" s="138"/>
      <c r="GE531" s="138"/>
      <c r="GF531" s="138"/>
      <c r="GG531" s="138"/>
      <c r="GH531" s="141"/>
      <c r="GI531" s="137"/>
      <c r="GJ531" s="138"/>
      <c r="GK531" s="138"/>
      <c r="GL531" s="138"/>
      <c r="GM531" s="138"/>
      <c r="GN531" s="141"/>
      <c r="GO531" s="137"/>
      <c r="GP531" s="138"/>
      <c r="GQ531" s="138"/>
      <c r="GR531" s="138"/>
      <c r="GS531" s="138"/>
      <c r="GT531" s="138"/>
      <c r="GU531" s="141"/>
      <c r="GV531" s="137"/>
      <c r="GW531" s="124"/>
      <c r="GX531" s="124"/>
      <c r="GY531" s="141"/>
      <c r="GZ531" s="140"/>
      <c r="HA531" s="141"/>
      <c r="HB531" s="138"/>
      <c r="HC531" s="140"/>
      <c r="HD531" s="138"/>
      <c r="HE531" s="138"/>
      <c r="HF531" s="138"/>
      <c r="HG531" s="138"/>
      <c r="HH531" s="138"/>
      <c r="HI531" s="138"/>
      <c r="HJ531" s="138"/>
      <c r="HK531" s="138"/>
      <c r="HL531" s="138"/>
      <c r="HM531" s="138"/>
      <c r="HN531" s="138"/>
      <c r="HO531" s="138"/>
      <c r="HP531" s="138"/>
      <c r="HQ531" s="138"/>
      <c r="HR531" s="138"/>
      <c r="HS531" s="141"/>
      <c r="HT531" s="17" t="s">
        <v>3325</v>
      </c>
      <c r="HU531" s="138"/>
      <c r="HV531" s="138"/>
      <c r="HW531" s="138"/>
      <c r="HX531" s="138"/>
      <c r="HY531" s="138"/>
      <c r="HZ531" s="138"/>
      <c r="IA531" s="138"/>
      <c r="IB531" s="138"/>
      <c r="IC531" s="138"/>
      <c r="ID531" s="138"/>
      <c r="IE531" s="138"/>
      <c r="IF531" s="138"/>
      <c r="IG531" s="138"/>
      <c r="IH531" s="138"/>
      <c r="II531" s="138"/>
      <c r="IJ531" s="138"/>
      <c r="IK531" s="138"/>
    </row>
    <row r="532" spans="1:245">
      <c r="A532" s="118">
        <v>526</v>
      </c>
      <c r="B532" s="17" t="s">
        <v>319</v>
      </c>
      <c r="C532" s="17">
        <v>0</v>
      </c>
      <c r="D532" s="139" t="s">
        <v>663</v>
      </c>
      <c r="E532" s="124" t="s">
        <v>1762</v>
      </c>
      <c r="F532" s="17" t="s">
        <v>2582</v>
      </c>
      <c r="G532" s="17" t="s">
        <v>79</v>
      </c>
      <c r="H532" s="119">
        <v>-17.780899999999999</v>
      </c>
      <c r="I532" s="120">
        <v>-63.192805999999997</v>
      </c>
      <c r="J532" s="17" t="s">
        <v>303</v>
      </c>
      <c r="K532" s="17" t="s">
        <v>176</v>
      </c>
      <c r="L532" s="17" t="s">
        <v>304</v>
      </c>
      <c r="M532" s="121" t="s">
        <v>177</v>
      </c>
      <c r="N532" s="122">
        <v>10</v>
      </c>
      <c r="O532" s="123" t="s">
        <v>610</v>
      </c>
      <c r="P532" s="17" t="s">
        <v>196</v>
      </c>
      <c r="Q532" s="121" t="s">
        <v>179</v>
      </c>
      <c r="R532" s="124">
        <v>3</v>
      </c>
      <c r="S532" s="124">
        <v>3</v>
      </c>
      <c r="T532" s="124">
        <v>0</v>
      </c>
      <c r="U532" s="124">
        <v>0</v>
      </c>
      <c r="V532" s="124">
        <v>0</v>
      </c>
      <c r="W532" s="124">
        <v>2</v>
      </c>
      <c r="X532" s="124">
        <v>2</v>
      </c>
      <c r="Y532" s="125">
        <v>0</v>
      </c>
      <c r="Z532" s="17">
        <v>10</v>
      </c>
      <c r="AA532" s="142"/>
      <c r="AB532" s="127" t="s">
        <v>3379</v>
      </c>
      <c r="AC532" s="227" t="s">
        <v>212</v>
      </c>
      <c r="AD532" s="227">
        <v>3</v>
      </c>
      <c r="AE532" s="227" t="s">
        <v>254</v>
      </c>
      <c r="AF532" s="227">
        <v>1</v>
      </c>
      <c r="AG532" s="227" t="s">
        <v>206</v>
      </c>
      <c r="AH532" s="227" t="s">
        <v>232</v>
      </c>
      <c r="AI532" s="227">
        <v>3</v>
      </c>
      <c r="AJ532" s="227" t="s">
        <v>227</v>
      </c>
      <c r="AK532" s="227">
        <v>1</v>
      </c>
      <c r="AL532" s="227" t="s">
        <v>206</v>
      </c>
      <c r="AM532" s="227" t="s">
        <v>77</v>
      </c>
      <c r="AN532" s="227">
        <v>0</v>
      </c>
      <c r="AO532" s="227" t="s">
        <v>77</v>
      </c>
      <c r="AP532" s="227">
        <v>0</v>
      </c>
      <c r="AQ532" s="227" t="s">
        <v>77</v>
      </c>
      <c r="AR532" s="227" t="s">
        <v>77</v>
      </c>
      <c r="AS532" s="227">
        <v>0</v>
      </c>
      <c r="AT532" s="227" t="s">
        <v>77</v>
      </c>
      <c r="AU532" s="227">
        <v>0</v>
      </c>
      <c r="AV532" s="227" t="s">
        <v>77</v>
      </c>
      <c r="AW532" s="227" t="s">
        <v>865</v>
      </c>
      <c r="AX532" s="227">
        <v>2</v>
      </c>
      <c r="AY532" s="227" t="s">
        <v>255</v>
      </c>
      <c r="AZ532" s="227">
        <v>0</v>
      </c>
      <c r="BA532" s="227" t="s">
        <v>195</v>
      </c>
      <c r="BB532" s="227" t="s">
        <v>258</v>
      </c>
      <c r="BC532" s="227">
        <v>2</v>
      </c>
      <c r="BD532" s="227" t="s">
        <v>255</v>
      </c>
      <c r="BE532" s="227">
        <v>0</v>
      </c>
      <c r="BF532" s="227" t="s">
        <v>189</v>
      </c>
      <c r="BG532" s="227">
        <v>0</v>
      </c>
      <c r="BH532" s="227">
        <v>0</v>
      </c>
      <c r="BI532" s="227">
        <v>0</v>
      </c>
      <c r="BJ532" s="227">
        <v>0</v>
      </c>
      <c r="BK532" s="227">
        <v>0</v>
      </c>
      <c r="BL532" s="17">
        <v>10</v>
      </c>
      <c r="BM532" s="142"/>
      <c r="BN532" s="142"/>
      <c r="BO532" s="142"/>
      <c r="BP532" s="143">
        <v>2025</v>
      </c>
      <c r="BQ532" s="126" t="s">
        <v>171</v>
      </c>
      <c r="BR532" s="138"/>
      <c r="BS532" s="138"/>
      <c r="BT532" s="221" t="s">
        <v>2923</v>
      </c>
      <c r="BU532" s="118">
        <v>2</v>
      </c>
      <c r="BV532" s="17">
        <v>0</v>
      </c>
      <c r="BW532" s="17">
        <v>0</v>
      </c>
      <c r="BX532" s="17">
        <v>0</v>
      </c>
      <c r="BY532" s="17">
        <v>0</v>
      </c>
      <c r="BZ532" s="17">
        <v>2</v>
      </c>
      <c r="CA532" s="17"/>
      <c r="CB532" s="17">
        <v>4</v>
      </c>
      <c r="CC532" s="121">
        <v>10</v>
      </c>
      <c r="CD532" s="17"/>
      <c r="CE532" s="118">
        <v>0</v>
      </c>
      <c r="CF532" s="17">
        <v>0</v>
      </c>
      <c r="CG532" s="17">
        <v>0</v>
      </c>
      <c r="CH532" s="17">
        <v>0</v>
      </c>
      <c r="CI532" s="17">
        <v>0</v>
      </c>
      <c r="CJ532" s="17">
        <v>0</v>
      </c>
      <c r="CK532" s="17">
        <v>0</v>
      </c>
      <c r="CL532" s="121">
        <v>0</v>
      </c>
      <c r="CM532" s="17" t="s">
        <v>2924</v>
      </c>
      <c r="CN532" s="17" t="s">
        <v>3480</v>
      </c>
      <c r="CO532" s="17" t="s">
        <v>1448</v>
      </c>
      <c r="CP532" s="17">
        <v>5</v>
      </c>
      <c r="CQ532" s="118">
        <v>0</v>
      </c>
      <c r="CR532" s="17">
        <v>2</v>
      </c>
      <c r="CS532" s="124"/>
      <c r="CT532" s="138" t="s">
        <v>677</v>
      </c>
      <c r="CU532" s="138"/>
      <c r="CV532" s="138"/>
      <c r="CW532" s="138"/>
      <c r="CX532" s="138"/>
      <c r="CY532" s="141"/>
      <c r="CZ532" s="140"/>
      <c r="DA532" s="138"/>
      <c r="DB532" s="138"/>
      <c r="DC532" s="141"/>
      <c r="DD532" s="142"/>
      <c r="DE532" s="138"/>
      <c r="DF532" s="137"/>
      <c r="DG532" s="17" t="s">
        <v>1127</v>
      </c>
      <c r="DH532" s="138"/>
      <c r="DI532" s="126" t="s">
        <v>2822</v>
      </c>
      <c r="DJ532" s="118">
        <v>7</v>
      </c>
      <c r="DK532" s="118" t="s">
        <v>2823</v>
      </c>
      <c r="DL532" s="141"/>
      <c r="DM532" s="17" t="s">
        <v>130</v>
      </c>
      <c r="DN532" s="139"/>
      <c r="DO532" s="138"/>
      <c r="DP532" s="138"/>
      <c r="DQ532" s="141"/>
      <c r="DR532" s="138"/>
      <c r="DS532" s="138"/>
      <c r="DT532" s="138"/>
      <c r="DU532" s="138"/>
      <c r="DV532" s="138"/>
      <c r="DW532" s="138"/>
      <c r="DX532" s="138"/>
      <c r="DY532" s="140"/>
      <c r="DZ532" s="138"/>
      <c r="EA532" s="138"/>
      <c r="EB532" s="138"/>
      <c r="EC532" s="138"/>
      <c r="ED532" s="141"/>
      <c r="EE532" s="138"/>
      <c r="EF532" s="138"/>
      <c r="EG532" s="138"/>
      <c r="EH532" s="138"/>
      <c r="EI532" s="138"/>
      <c r="EJ532" s="138"/>
      <c r="EK532" s="140"/>
      <c r="EL532" s="127"/>
      <c r="EM532" s="118">
        <v>30</v>
      </c>
      <c r="EN532" s="17">
        <v>4</v>
      </c>
      <c r="EO532" s="141"/>
      <c r="EP532" s="17">
        <v>25</v>
      </c>
      <c r="EQ532" s="140"/>
      <c r="ER532" s="141"/>
      <c r="ES532" s="138"/>
      <c r="ET532" s="138"/>
      <c r="EU532" s="138"/>
      <c r="EV532" s="138"/>
      <c r="EW532" s="138"/>
      <c r="EX532" s="138"/>
      <c r="EY532" s="138"/>
      <c r="EZ532" s="141"/>
      <c r="FA532" s="138"/>
      <c r="FB532" s="140"/>
      <c r="FC532" s="138"/>
      <c r="FD532" s="138"/>
      <c r="FE532" s="138"/>
      <c r="FF532" s="138"/>
      <c r="FG532" s="138"/>
      <c r="FH532" s="138"/>
      <c r="FI532" s="141"/>
      <c r="FJ532" s="138"/>
      <c r="FK532" s="140"/>
      <c r="FL532" s="138"/>
      <c r="FM532" s="138"/>
      <c r="FN532" s="138"/>
      <c r="FO532" s="138"/>
      <c r="FP532" s="138"/>
      <c r="FQ532" s="138"/>
      <c r="FR532" s="138"/>
      <c r="FS532" s="138"/>
      <c r="FT532" s="138"/>
      <c r="FU532" s="138"/>
      <c r="FV532" s="138"/>
      <c r="FW532" s="138"/>
      <c r="FX532" s="138"/>
      <c r="FY532" s="138"/>
      <c r="FZ532" s="141"/>
      <c r="GA532" s="138"/>
      <c r="GB532" s="137"/>
      <c r="GC532" s="138"/>
      <c r="GD532" s="138"/>
      <c r="GE532" s="138"/>
      <c r="GF532" s="138"/>
      <c r="GG532" s="138"/>
      <c r="GH532" s="141"/>
      <c r="GI532" s="137"/>
      <c r="GJ532" s="138"/>
      <c r="GK532" s="138"/>
      <c r="GL532" s="138"/>
      <c r="GM532" s="138"/>
      <c r="GN532" s="141"/>
      <c r="GO532" s="137"/>
      <c r="GP532" s="138"/>
      <c r="GQ532" s="138"/>
      <c r="GR532" s="138"/>
      <c r="GS532" s="138"/>
      <c r="GT532" s="138"/>
      <c r="GU532" s="141"/>
      <c r="GV532" s="137"/>
      <c r="GW532" s="124"/>
      <c r="GX532" s="124"/>
      <c r="GY532" s="141"/>
      <c r="GZ532" s="140"/>
      <c r="HA532" s="141"/>
      <c r="HB532" s="138"/>
      <c r="HC532" s="140"/>
      <c r="HD532" s="138"/>
      <c r="HE532" s="138"/>
      <c r="HF532" s="138"/>
      <c r="HG532" s="138"/>
      <c r="HH532" s="138"/>
      <c r="HI532" s="138"/>
      <c r="HJ532" s="138"/>
      <c r="HK532" s="138"/>
      <c r="HL532" s="138"/>
      <c r="HM532" s="138"/>
      <c r="HN532" s="138"/>
      <c r="HO532" s="138"/>
      <c r="HP532" s="138"/>
      <c r="HQ532" s="138"/>
      <c r="HR532" s="138"/>
      <c r="HS532" s="141"/>
      <c r="HT532" s="17" t="s">
        <v>2823</v>
      </c>
      <c r="HU532" s="138"/>
      <c r="HV532" s="138"/>
      <c r="HW532" s="138"/>
      <c r="HX532" s="138"/>
      <c r="HY532" s="138"/>
      <c r="HZ532" s="138"/>
      <c r="IA532" s="138"/>
      <c r="IB532" s="138"/>
      <c r="IC532" s="138"/>
      <c r="ID532" s="138"/>
      <c r="IE532" s="138"/>
      <c r="IF532" s="138"/>
      <c r="IG532" s="138"/>
      <c r="IH532" s="138"/>
      <c r="II532" s="138"/>
      <c r="IJ532" s="138"/>
      <c r="IK532" s="138"/>
    </row>
    <row r="533" spans="1:245">
      <c r="A533" s="118">
        <v>527</v>
      </c>
      <c r="B533" s="17" t="s">
        <v>319</v>
      </c>
      <c r="C533" s="17">
        <v>0</v>
      </c>
      <c r="D533" s="139" t="s">
        <v>663</v>
      </c>
      <c r="E533" s="124" t="s">
        <v>1917</v>
      </c>
      <c r="F533" s="17" t="s">
        <v>2583</v>
      </c>
      <c r="G533" s="17" t="s">
        <v>79</v>
      </c>
      <c r="H533" s="119">
        <v>-17.448472200000001</v>
      </c>
      <c r="I533" s="120">
        <v>-66.121805600000002</v>
      </c>
      <c r="J533" s="17" t="s">
        <v>303</v>
      </c>
      <c r="K533" s="17" t="s">
        <v>201</v>
      </c>
      <c r="L533" s="17" t="s">
        <v>312</v>
      </c>
      <c r="M533" s="121" t="s">
        <v>201</v>
      </c>
      <c r="N533" s="122">
        <v>60</v>
      </c>
      <c r="O533" s="123" t="s">
        <v>78</v>
      </c>
      <c r="P533" s="17" t="s">
        <v>202</v>
      </c>
      <c r="Q533" s="121" t="s">
        <v>179</v>
      </c>
      <c r="R533" s="124">
        <v>0</v>
      </c>
      <c r="S533" s="124">
        <v>0</v>
      </c>
      <c r="T533" s="124">
        <v>3</v>
      </c>
      <c r="U533" s="124">
        <v>0</v>
      </c>
      <c r="V533" s="124">
        <v>3</v>
      </c>
      <c r="W533" s="124">
        <v>3</v>
      </c>
      <c r="X533" s="124">
        <v>2</v>
      </c>
      <c r="Y533" s="125">
        <v>0</v>
      </c>
      <c r="Z533" s="17">
        <v>11</v>
      </c>
      <c r="AA533" s="142"/>
      <c r="AB533" s="127" t="s">
        <v>203</v>
      </c>
      <c r="AC533" s="227" t="s">
        <v>204</v>
      </c>
      <c r="AD533" s="227">
        <v>3</v>
      </c>
      <c r="AE533" s="227" t="s">
        <v>205</v>
      </c>
      <c r="AF533" s="227">
        <v>1</v>
      </c>
      <c r="AG533" s="227" t="s">
        <v>211</v>
      </c>
      <c r="AH533" s="227" t="s">
        <v>207</v>
      </c>
      <c r="AI533" s="227">
        <v>0</v>
      </c>
      <c r="AJ533" s="227" t="s">
        <v>208</v>
      </c>
      <c r="AK533" s="227">
        <v>0</v>
      </c>
      <c r="AL533" s="227" t="s">
        <v>211</v>
      </c>
      <c r="AM533" s="227" t="s">
        <v>77</v>
      </c>
      <c r="AN533" s="227">
        <v>0</v>
      </c>
      <c r="AO533" s="227" t="s">
        <v>77</v>
      </c>
      <c r="AP533" s="227">
        <v>0</v>
      </c>
      <c r="AQ533" s="227" t="s">
        <v>77</v>
      </c>
      <c r="AR533" s="227" t="s">
        <v>198</v>
      </c>
      <c r="AS533" s="227">
        <v>3</v>
      </c>
      <c r="AT533" s="227" t="s">
        <v>210</v>
      </c>
      <c r="AU533" s="227">
        <v>1</v>
      </c>
      <c r="AV533" s="227" t="s">
        <v>236</v>
      </c>
      <c r="AW533" s="227" t="s">
        <v>186</v>
      </c>
      <c r="AX533" s="227">
        <v>3</v>
      </c>
      <c r="AY533" s="227" t="s">
        <v>230</v>
      </c>
      <c r="AZ533" s="227">
        <v>0</v>
      </c>
      <c r="BA533" s="227" t="s">
        <v>236</v>
      </c>
      <c r="BB533" s="227" t="s">
        <v>258</v>
      </c>
      <c r="BC533" s="227">
        <v>2</v>
      </c>
      <c r="BD533" s="227" t="s">
        <v>230</v>
      </c>
      <c r="BE533" s="227">
        <v>0</v>
      </c>
      <c r="BF533" s="227" t="s">
        <v>206</v>
      </c>
      <c r="BG533" s="227">
        <v>0</v>
      </c>
      <c r="BH533" s="227">
        <v>0</v>
      </c>
      <c r="BI533" s="227">
        <v>0</v>
      </c>
      <c r="BJ533" s="227">
        <v>0</v>
      </c>
      <c r="BK533" s="227">
        <v>0</v>
      </c>
      <c r="BL533" s="17">
        <v>11</v>
      </c>
      <c r="BM533" s="142"/>
      <c r="BN533" s="142"/>
      <c r="BO533" s="142"/>
      <c r="BP533" s="143">
        <v>2025</v>
      </c>
      <c r="BQ533" s="126" t="s">
        <v>171</v>
      </c>
      <c r="BR533" s="138"/>
      <c r="BS533" s="138"/>
      <c r="BT533" s="221" t="s">
        <v>3118</v>
      </c>
      <c r="BU533" s="118">
        <v>0</v>
      </c>
      <c r="BV533" s="17">
        <v>0</v>
      </c>
      <c r="BW533" s="17">
        <v>0</v>
      </c>
      <c r="BX533" s="17">
        <v>0</v>
      </c>
      <c r="BY533" s="17">
        <v>0</v>
      </c>
      <c r="BZ533" s="17">
        <v>2</v>
      </c>
      <c r="CA533" s="17"/>
      <c r="CB533" s="17">
        <v>2</v>
      </c>
      <c r="CC533" s="121">
        <v>11</v>
      </c>
      <c r="CD533" s="17"/>
      <c r="CE533" s="118">
        <v>0</v>
      </c>
      <c r="CF533" s="17">
        <v>0</v>
      </c>
      <c r="CG533" s="17">
        <v>0</v>
      </c>
      <c r="CH533" s="17">
        <v>0</v>
      </c>
      <c r="CI533" s="17">
        <v>0</v>
      </c>
      <c r="CJ533" s="17">
        <v>0</v>
      </c>
      <c r="CK533" s="17">
        <v>0</v>
      </c>
      <c r="CL533" s="121">
        <v>0</v>
      </c>
      <c r="CM533" s="17" t="s">
        <v>3119</v>
      </c>
      <c r="CN533" s="17" t="s">
        <v>1206</v>
      </c>
      <c r="CO533" s="17" t="s">
        <v>1486</v>
      </c>
      <c r="CP533" s="17">
        <v>3</v>
      </c>
      <c r="CQ533" s="118">
        <v>1</v>
      </c>
      <c r="CR533" s="17">
        <v>2</v>
      </c>
      <c r="CS533" s="124" t="s">
        <v>676</v>
      </c>
      <c r="CT533" s="138" t="s">
        <v>677</v>
      </c>
      <c r="CU533" s="138"/>
      <c r="CV533" s="138"/>
      <c r="CW533" s="138"/>
      <c r="CX533" s="138"/>
      <c r="CY533" s="141"/>
      <c r="CZ533" s="140"/>
      <c r="DA533" s="138"/>
      <c r="DB533" s="138"/>
      <c r="DC533" s="141"/>
      <c r="DD533" s="142"/>
      <c r="DE533" s="138"/>
      <c r="DF533" s="137"/>
      <c r="DG533" s="17" t="s">
        <v>1127</v>
      </c>
      <c r="DH533" s="138"/>
      <c r="DI533" s="126" t="s">
        <v>3698</v>
      </c>
      <c r="DJ533" s="118">
        <v>1</v>
      </c>
      <c r="DK533" s="118" t="s">
        <v>3699</v>
      </c>
      <c r="DL533" s="141"/>
      <c r="DM533" s="17" t="s">
        <v>130</v>
      </c>
      <c r="DN533" s="139"/>
      <c r="DO533" s="138"/>
      <c r="DP533" s="138"/>
      <c r="DQ533" s="141"/>
      <c r="DR533" s="138"/>
      <c r="DS533" s="138"/>
      <c r="DT533" s="138"/>
      <c r="DU533" s="138"/>
      <c r="DV533" s="138"/>
      <c r="DW533" s="138"/>
      <c r="DX533" s="138"/>
      <c r="DY533" s="140"/>
      <c r="DZ533" s="138"/>
      <c r="EA533" s="138"/>
      <c r="EB533" s="138"/>
      <c r="EC533" s="138"/>
      <c r="ED533" s="141"/>
      <c r="EE533" s="138"/>
      <c r="EF533" s="138"/>
      <c r="EG533" s="138"/>
      <c r="EH533" s="138"/>
      <c r="EI533" s="138"/>
      <c r="EJ533" s="138"/>
      <c r="EK533" s="140"/>
      <c r="EL533" s="127"/>
      <c r="EM533" s="118">
        <v>100</v>
      </c>
      <c r="EN533" s="17">
        <v>2</v>
      </c>
      <c r="EO533" s="141"/>
      <c r="EP533" s="17">
        <v>81</v>
      </c>
      <c r="EQ533" s="140"/>
      <c r="ER533" s="141"/>
      <c r="ES533" s="138"/>
      <c r="ET533" s="138"/>
      <c r="EU533" s="138"/>
      <c r="EV533" s="138"/>
      <c r="EW533" s="138"/>
      <c r="EX533" s="138"/>
      <c r="EY533" s="138"/>
      <c r="EZ533" s="141"/>
      <c r="FA533" s="138"/>
      <c r="FB533" s="140"/>
      <c r="FC533" s="138"/>
      <c r="FD533" s="138"/>
      <c r="FE533" s="138"/>
      <c r="FF533" s="138"/>
      <c r="FG533" s="138"/>
      <c r="FH533" s="138"/>
      <c r="FI533" s="141"/>
      <c r="FJ533" s="138"/>
      <c r="FK533" s="140"/>
      <c r="FL533" s="138"/>
      <c r="FM533" s="138"/>
      <c r="FN533" s="138"/>
      <c r="FO533" s="138"/>
      <c r="FP533" s="138"/>
      <c r="FQ533" s="138"/>
      <c r="FR533" s="138"/>
      <c r="FS533" s="138"/>
      <c r="FT533" s="138"/>
      <c r="FU533" s="138"/>
      <c r="FV533" s="138"/>
      <c r="FW533" s="138"/>
      <c r="FX533" s="138"/>
      <c r="FY533" s="138"/>
      <c r="FZ533" s="141"/>
      <c r="GA533" s="138"/>
      <c r="GB533" s="137"/>
      <c r="GC533" s="138"/>
      <c r="GD533" s="138"/>
      <c r="GE533" s="138"/>
      <c r="GF533" s="138"/>
      <c r="GG533" s="138"/>
      <c r="GH533" s="141"/>
      <c r="GI533" s="137"/>
      <c r="GJ533" s="138"/>
      <c r="GK533" s="138"/>
      <c r="GL533" s="138"/>
      <c r="GM533" s="138"/>
      <c r="GN533" s="141"/>
      <c r="GO533" s="137"/>
      <c r="GP533" s="138"/>
      <c r="GQ533" s="138"/>
      <c r="GR533" s="138"/>
      <c r="GS533" s="138"/>
      <c r="GT533" s="138"/>
      <c r="GU533" s="141"/>
      <c r="GV533" s="137"/>
      <c r="GW533" s="124"/>
      <c r="GX533" s="124"/>
      <c r="GY533" s="141"/>
      <c r="GZ533" s="140"/>
      <c r="HA533" s="141"/>
      <c r="HB533" s="138"/>
      <c r="HC533" s="140"/>
      <c r="HD533" s="138"/>
      <c r="HE533" s="138"/>
      <c r="HF533" s="138"/>
      <c r="HG533" s="138"/>
      <c r="HH533" s="138"/>
      <c r="HI533" s="138"/>
      <c r="HJ533" s="138"/>
      <c r="HK533" s="138"/>
      <c r="HL533" s="138"/>
      <c r="HM533" s="138"/>
      <c r="HN533" s="138"/>
      <c r="HO533" s="138"/>
      <c r="HP533" s="138"/>
      <c r="HQ533" s="138"/>
      <c r="HR533" s="138"/>
      <c r="HS533" s="141"/>
      <c r="HT533" s="17" t="s">
        <v>3699</v>
      </c>
      <c r="HU533" s="138"/>
      <c r="HV533" s="138"/>
      <c r="HW533" s="138"/>
      <c r="HX533" s="138"/>
      <c r="HY533" s="138"/>
      <c r="HZ533" s="138"/>
      <c r="IA533" s="138"/>
      <c r="IB533" s="138"/>
      <c r="IC533" s="138"/>
      <c r="ID533" s="138"/>
      <c r="IE533" s="138"/>
      <c r="IF533" s="138"/>
      <c r="IG533" s="138"/>
      <c r="IH533" s="138"/>
      <c r="II533" s="138"/>
      <c r="IJ533" s="138"/>
      <c r="IK533" s="138"/>
    </row>
    <row r="534" spans="1:245">
      <c r="A534" s="135"/>
      <c r="B534" s="242"/>
      <c r="C534" s="242"/>
      <c r="D534" s="243"/>
      <c r="E534" s="244">
        <v>1</v>
      </c>
      <c r="F534" s="242">
        <v>2</v>
      </c>
      <c r="G534" s="244">
        <v>3</v>
      </c>
      <c r="H534" s="242">
        <v>4</v>
      </c>
      <c r="I534" s="244">
        <v>5</v>
      </c>
      <c r="J534" s="242">
        <v>6</v>
      </c>
      <c r="K534" s="244">
        <v>7</v>
      </c>
      <c r="L534" s="242">
        <v>8</v>
      </c>
      <c r="M534" s="244">
        <v>9</v>
      </c>
      <c r="N534" s="242">
        <v>10</v>
      </c>
      <c r="O534" s="244">
        <v>11</v>
      </c>
      <c r="P534" s="242">
        <v>12</v>
      </c>
      <c r="Q534" s="244">
        <v>13</v>
      </c>
      <c r="R534" s="242">
        <v>14</v>
      </c>
      <c r="S534" s="244">
        <v>15</v>
      </c>
      <c r="T534" s="242">
        <v>16</v>
      </c>
      <c r="U534" s="244">
        <v>17</v>
      </c>
      <c r="V534" s="242">
        <v>18</v>
      </c>
      <c r="W534" s="244">
        <v>19</v>
      </c>
      <c r="X534" s="242">
        <v>20</v>
      </c>
      <c r="Y534" s="244">
        <v>21</v>
      </c>
      <c r="Z534" s="242">
        <v>22</v>
      </c>
      <c r="AA534" s="244">
        <v>23</v>
      </c>
      <c r="AB534" s="242">
        <v>24</v>
      </c>
      <c r="AC534" s="244">
        <v>25</v>
      </c>
      <c r="AD534" s="242">
        <v>26</v>
      </c>
      <c r="AE534" s="244">
        <v>27</v>
      </c>
      <c r="AF534" s="242">
        <v>28</v>
      </c>
      <c r="AG534" s="244">
        <v>29</v>
      </c>
      <c r="AH534" s="242">
        <v>30</v>
      </c>
      <c r="AI534" s="244">
        <v>31</v>
      </c>
      <c r="AJ534" s="242">
        <v>32</v>
      </c>
      <c r="AK534" s="244">
        <v>33</v>
      </c>
      <c r="AL534" s="242">
        <v>34</v>
      </c>
      <c r="AM534" s="244">
        <v>35</v>
      </c>
      <c r="AN534" s="242">
        <v>36</v>
      </c>
      <c r="AO534" s="244">
        <v>37</v>
      </c>
      <c r="AP534" s="242">
        <v>38</v>
      </c>
      <c r="AQ534" s="244">
        <v>39</v>
      </c>
      <c r="AR534" s="242">
        <v>40</v>
      </c>
      <c r="AS534" s="244">
        <v>41</v>
      </c>
      <c r="AT534" s="242">
        <v>42</v>
      </c>
      <c r="AU534" s="244">
        <v>43</v>
      </c>
      <c r="AV534" s="242">
        <v>44</v>
      </c>
      <c r="AW534" s="244">
        <v>45</v>
      </c>
      <c r="AX534" s="242">
        <v>46</v>
      </c>
      <c r="AY534" s="244">
        <v>47</v>
      </c>
      <c r="AZ534" s="242">
        <v>48</v>
      </c>
      <c r="BA534" s="244">
        <v>49</v>
      </c>
      <c r="BB534" s="242">
        <v>50</v>
      </c>
      <c r="BC534" s="244">
        <v>51</v>
      </c>
      <c r="BD534" s="242">
        <v>52</v>
      </c>
      <c r="BE534" s="244">
        <v>53</v>
      </c>
      <c r="BF534" s="242">
        <v>54</v>
      </c>
      <c r="BG534" s="244">
        <v>55</v>
      </c>
      <c r="BH534" s="242">
        <v>56</v>
      </c>
      <c r="BI534" s="244">
        <v>57</v>
      </c>
      <c r="BJ534" s="242">
        <v>58</v>
      </c>
      <c r="BK534" s="244">
        <v>59</v>
      </c>
      <c r="BL534" s="242">
        <v>60</v>
      </c>
      <c r="BM534" s="244">
        <v>61</v>
      </c>
      <c r="BN534" s="242">
        <v>62</v>
      </c>
      <c r="BO534" s="244">
        <v>63</v>
      </c>
      <c r="BP534" s="242">
        <v>64</v>
      </c>
      <c r="BQ534" s="244">
        <v>65</v>
      </c>
      <c r="BR534" s="242">
        <v>66</v>
      </c>
      <c r="BS534" s="244">
        <v>67</v>
      </c>
      <c r="BT534" s="242">
        <v>68</v>
      </c>
      <c r="BU534" s="244">
        <v>69</v>
      </c>
      <c r="BV534" s="242">
        <v>70</v>
      </c>
      <c r="BW534" s="244">
        <v>71</v>
      </c>
      <c r="BX534" s="242">
        <v>72</v>
      </c>
      <c r="BY534" s="244">
        <v>73</v>
      </c>
      <c r="BZ534" s="242">
        <v>74</v>
      </c>
      <c r="CA534" s="244">
        <v>75</v>
      </c>
      <c r="CB534" s="242">
        <v>76</v>
      </c>
      <c r="CC534" s="244">
        <v>77</v>
      </c>
      <c r="CD534" s="242">
        <v>78</v>
      </c>
      <c r="CE534" s="244">
        <v>79</v>
      </c>
      <c r="CF534" s="242">
        <v>80</v>
      </c>
      <c r="CG534" s="244">
        <v>81</v>
      </c>
      <c r="CH534" s="242">
        <v>82</v>
      </c>
      <c r="CI534" s="244">
        <v>83</v>
      </c>
      <c r="CJ534" s="242">
        <v>84</v>
      </c>
      <c r="CK534" s="244">
        <v>85</v>
      </c>
      <c r="CL534" s="242">
        <v>86</v>
      </c>
      <c r="CM534" s="244">
        <v>87</v>
      </c>
      <c r="CN534" s="242">
        <v>88</v>
      </c>
      <c r="CO534" s="244">
        <v>89</v>
      </c>
      <c r="CP534" s="242">
        <v>90</v>
      </c>
      <c r="CQ534" s="244">
        <v>91</v>
      </c>
      <c r="CR534" s="242">
        <v>92</v>
      </c>
      <c r="CS534" s="244">
        <v>93</v>
      </c>
      <c r="CT534" s="242">
        <v>94</v>
      </c>
      <c r="CU534" s="244">
        <v>95</v>
      </c>
      <c r="CV534" s="242">
        <v>96</v>
      </c>
      <c r="CW534" s="244">
        <v>97</v>
      </c>
      <c r="CX534" s="242">
        <v>98</v>
      </c>
      <c r="CY534" s="244">
        <v>99</v>
      </c>
      <c r="CZ534" s="242">
        <v>100</v>
      </c>
      <c r="DA534" s="244">
        <v>101</v>
      </c>
      <c r="DB534" s="242">
        <v>102</v>
      </c>
      <c r="DC534" s="244">
        <v>103</v>
      </c>
      <c r="DD534" s="242">
        <v>104</v>
      </c>
      <c r="DE534" s="244">
        <v>105</v>
      </c>
      <c r="DF534" s="242">
        <v>106</v>
      </c>
      <c r="DG534" s="244">
        <v>107</v>
      </c>
      <c r="DH534" s="242">
        <v>108</v>
      </c>
      <c r="DI534" s="244">
        <v>109</v>
      </c>
      <c r="DJ534" s="242">
        <v>110</v>
      </c>
      <c r="DK534" s="244">
        <v>111</v>
      </c>
      <c r="DL534" s="242">
        <v>112</v>
      </c>
      <c r="DM534" s="244">
        <v>113</v>
      </c>
      <c r="DN534" s="242">
        <v>114</v>
      </c>
      <c r="DO534" s="244">
        <v>115</v>
      </c>
      <c r="DP534" s="242">
        <v>116</v>
      </c>
      <c r="DQ534" s="244">
        <v>117</v>
      </c>
      <c r="DR534" s="242">
        <v>118</v>
      </c>
      <c r="DS534" s="244">
        <v>119</v>
      </c>
      <c r="DT534" s="242">
        <v>120</v>
      </c>
      <c r="DU534" s="244">
        <v>121</v>
      </c>
      <c r="DV534" s="242">
        <v>122</v>
      </c>
      <c r="DW534" s="244">
        <v>123</v>
      </c>
      <c r="DX534" s="242">
        <v>124</v>
      </c>
      <c r="DY534" s="244">
        <v>125</v>
      </c>
      <c r="DZ534" s="242">
        <v>126</v>
      </c>
      <c r="EA534" s="244">
        <v>127</v>
      </c>
      <c r="EB534" s="242">
        <v>128</v>
      </c>
      <c r="EC534" s="244">
        <v>129</v>
      </c>
      <c r="ED534" s="242">
        <v>130</v>
      </c>
      <c r="EE534" s="244">
        <v>131</v>
      </c>
      <c r="EF534" s="242">
        <v>132</v>
      </c>
      <c r="EG534" s="244">
        <v>133</v>
      </c>
      <c r="EH534" s="242">
        <v>134</v>
      </c>
      <c r="EI534" s="244">
        <v>135</v>
      </c>
      <c r="EJ534" s="242">
        <v>136</v>
      </c>
      <c r="EK534" s="244">
        <v>137</v>
      </c>
      <c r="EL534" s="242">
        <v>138</v>
      </c>
      <c r="EM534" s="244">
        <v>139</v>
      </c>
      <c r="EN534" s="242">
        <v>140</v>
      </c>
      <c r="EO534" s="244">
        <v>141</v>
      </c>
      <c r="EP534" s="242">
        <v>142</v>
      </c>
      <c r="EQ534" s="244">
        <v>143</v>
      </c>
      <c r="ER534" s="242">
        <v>144</v>
      </c>
      <c r="ES534" s="244">
        <v>145</v>
      </c>
      <c r="ET534" s="242">
        <v>146</v>
      </c>
      <c r="EU534" s="244">
        <v>147</v>
      </c>
      <c r="EV534" s="242">
        <v>148</v>
      </c>
      <c r="EW534" s="244">
        <v>149</v>
      </c>
      <c r="EX534" s="242">
        <v>150</v>
      </c>
      <c r="EY534" s="244">
        <v>151</v>
      </c>
      <c r="EZ534" s="242">
        <v>152</v>
      </c>
      <c r="FA534" s="244">
        <v>153</v>
      </c>
      <c r="FB534" s="242">
        <v>154</v>
      </c>
      <c r="FC534" s="244">
        <v>155</v>
      </c>
      <c r="FD534" s="242">
        <v>156</v>
      </c>
      <c r="FE534" s="244">
        <v>157</v>
      </c>
      <c r="FF534" s="242">
        <v>158</v>
      </c>
      <c r="FG534" s="244">
        <v>159</v>
      </c>
      <c r="FH534" s="242">
        <v>160</v>
      </c>
      <c r="FI534" s="244">
        <v>161</v>
      </c>
      <c r="FJ534" s="242">
        <v>162</v>
      </c>
      <c r="FK534" s="244">
        <v>163</v>
      </c>
      <c r="FL534" s="242">
        <v>164</v>
      </c>
      <c r="FM534" s="244">
        <v>165</v>
      </c>
      <c r="FN534" s="242">
        <v>166</v>
      </c>
      <c r="FO534" s="244">
        <v>167</v>
      </c>
      <c r="FP534" s="242">
        <v>168</v>
      </c>
      <c r="FQ534" s="244">
        <v>169</v>
      </c>
      <c r="FR534" s="242">
        <v>170</v>
      </c>
      <c r="FS534" s="244">
        <v>171</v>
      </c>
      <c r="FT534" s="242">
        <v>172</v>
      </c>
      <c r="FU534" s="244">
        <v>173</v>
      </c>
      <c r="FV534" s="242">
        <v>174</v>
      </c>
      <c r="FW534" s="244">
        <v>175</v>
      </c>
      <c r="FX534" s="242">
        <v>176</v>
      </c>
      <c r="FY534" s="244">
        <v>177</v>
      </c>
      <c r="FZ534" s="242">
        <v>178</v>
      </c>
      <c r="GA534" s="244">
        <v>179</v>
      </c>
      <c r="GB534" s="242">
        <v>180</v>
      </c>
      <c r="GC534" s="244">
        <v>181</v>
      </c>
      <c r="GD534" s="242">
        <v>182</v>
      </c>
      <c r="GE534" s="244">
        <v>183</v>
      </c>
      <c r="GF534" s="242">
        <v>184</v>
      </c>
      <c r="GG534" s="244">
        <v>185</v>
      </c>
      <c r="GH534" s="242">
        <v>186</v>
      </c>
      <c r="GI534" s="244">
        <v>187</v>
      </c>
      <c r="GJ534" s="242">
        <v>188</v>
      </c>
      <c r="GK534" s="244">
        <v>189</v>
      </c>
      <c r="GL534" s="242">
        <v>190</v>
      </c>
      <c r="GM534" s="244">
        <v>191</v>
      </c>
      <c r="GN534" s="242">
        <v>192</v>
      </c>
      <c r="GO534" s="244">
        <v>193</v>
      </c>
      <c r="GP534" s="242">
        <v>194</v>
      </c>
      <c r="GQ534" s="244">
        <v>195</v>
      </c>
      <c r="GR534" s="242">
        <v>196</v>
      </c>
      <c r="GS534" s="244">
        <v>197</v>
      </c>
      <c r="GT534" s="242">
        <v>198</v>
      </c>
      <c r="GU534" s="244">
        <v>199</v>
      </c>
      <c r="GV534" s="242">
        <v>200</v>
      </c>
      <c r="GW534" s="244">
        <v>201</v>
      </c>
      <c r="GX534" s="242">
        <v>202</v>
      </c>
      <c r="GY534" s="244">
        <v>203</v>
      </c>
      <c r="GZ534" s="242">
        <v>204</v>
      </c>
      <c r="HA534" s="244">
        <v>205</v>
      </c>
      <c r="HB534" s="242">
        <v>206</v>
      </c>
      <c r="HC534" s="244">
        <v>207</v>
      </c>
      <c r="HD534" s="242">
        <v>208</v>
      </c>
      <c r="HE534" s="244">
        <v>209</v>
      </c>
      <c r="HF534" s="242">
        <v>210</v>
      </c>
      <c r="HG534" s="244">
        <v>211</v>
      </c>
      <c r="HH534" s="242">
        <v>212</v>
      </c>
      <c r="HI534" s="244">
        <v>213</v>
      </c>
      <c r="HJ534" s="242">
        <v>214</v>
      </c>
      <c r="HK534" s="244">
        <v>215</v>
      </c>
      <c r="HL534" s="242">
        <v>216</v>
      </c>
      <c r="HM534" s="244">
        <v>217</v>
      </c>
      <c r="HN534" s="242">
        <v>218</v>
      </c>
      <c r="HO534" s="244">
        <v>219</v>
      </c>
      <c r="HP534" s="242">
        <v>220</v>
      </c>
      <c r="HQ534" s="244">
        <v>221</v>
      </c>
      <c r="HR534" s="242">
        <v>222</v>
      </c>
      <c r="HS534" s="244">
        <v>223</v>
      </c>
      <c r="HT534" s="242">
        <v>224</v>
      </c>
      <c r="HU534" s="244">
        <v>225</v>
      </c>
      <c r="HV534" s="242">
        <v>226</v>
      </c>
      <c r="HW534" s="244">
        <v>227</v>
      </c>
      <c r="HX534" s="242">
        <v>228</v>
      </c>
      <c r="HY534" s="244">
        <v>229</v>
      </c>
      <c r="HZ534" s="242">
        <v>230</v>
      </c>
      <c r="IA534" s="244">
        <v>231</v>
      </c>
      <c r="IB534" s="242">
        <v>232</v>
      </c>
      <c r="IC534" s="244">
        <v>233</v>
      </c>
      <c r="ID534" s="242">
        <v>234</v>
      </c>
      <c r="IE534" s="244">
        <v>235</v>
      </c>
      <c r="IF534" s="242">
        <v>236</v>
      </c>
      <c r="IG534" s="244">
        <v>237</v>
      </c>
      <c r="IH534" s="242">
        <v>238</v>
      </c>
      <c r="II534" s="244">
        <v>239</v>
      </c>
      <c r="IJ534" s="242">
        <v>240</v>
      </c>
      <c r="IK534" s="244">
        <v>241</v>
      </c>
    </row>
    <row r="535" spans="1:245">
      <c r="A535" s="118"/>
      <c r="B535" s="138"/>
      <c r="C535" s="138"/>
      <c r="D535" s="139"/>
      <c r="E535" s="124"/>
      <c r="F535" s="138"/>
      <c r="G535" s="138"/>
      <c r="H535" s="140"/>
      <c r="I535" s="138"/>
      <c r="J535" s="138"/>
      <c r="K535" s="138"/>
      <c r="L535" s="138"/>
      <c r="M535" s="127"/>
      <c r="N535" s="140"/>
      <c r="O535" s="138"/>
      <c r="P535" s="138"/>
      <c r="Q535" s="141"/>
      <c r="R535" s="140"/>
      <c r="S535" s="138"/>
      <c r="T535" s="138"/>
      <c r="U535" s="138"/>
      <c r="V535" s="138"/>
      <c r="W535" s="138"/>
      <c r="X535" s="138"/>
      <c r="Y535" s="138"/>
      <c r="Z535" s="138"/>
      <c r="AA535" s="142"/>
      <c r="AB535" s="142"/>
      <c r="AC535" s="138"/>
      <c r="AD535" s="124"/>
      <c r="AE535" s="138"/>
      <c r="AF535" s="138"/>
      <c r="AG535" s="138"/>
      <c r="AH535" s="138"/>
      <c r="AI535" s="124"/>
      <c r="AJ535" s="138"/>
      <c r="AK535" s="138"/>
      <c r="AL535" s="138"/>
      <c r="AM535" s="138"/>
      <c r="AN535" s="124"/>
      <c r="AO535" s="138"/>
      <c r="AP535" s="138"/>
      <c r="AQ535" s="138"/>
      <c r="AR535" s="138"/>
      <c r="AS535" s="124"/>
      <c r="AT535" s="138"/>
      <c r="AU535" s="138"/>
      <c r="AV535" s="138"/>
      <c r="AW535" s="138"/>
      <c r="AX535" s="124"/>
      <c r="AY535" s="138"/>
      <c r="AZ535" s="138"/>
      <c r="BA535" s="138"/>
      <c r="BB535" s="138"/>
      <c r="BC535" s="124"/>
      <c r="BD535" s="138"/>
      <c r="BE535" s="138"/>
      <c r="BF535" s="138"/>
      <c r="BG535" s="138"/>
      <c r="BH535" s="124"/>
      <c r="BI535" s="138"/>
      <c r="BJ535" s="138"/>
      <c r="BK535" s="138"/>
      <c r="BL535" s="138"/>
      <c r="BM535" s="142"/>
      <c r="BN535" s="142"/>
      <c r="BO535" s="142"/>
      <c r="BP535" s="143"/>
      <c r="BQ535" s="142"/>
      <c r="BR535" s="138"/>
      <c r="BS535" s="138"/>
      <c r="BT535" s="245"/>
      <c r="BU535" s="140"/>
      <c r="BV535" s="138"/>
      <c r="BW535" s="138"/>
      <c r="BX535" s="138"/>
      <c r="BY535" s="138"/>
      <c r="BZ535" s="138"/>
      <c r="CA535" s="138"/>
      <c r="CB535" s="17"/>
      <c r="CC535" s="121"/>
      <c r="CD535" s="17"/>
      <c r="CE535" s="118"/>
      <c r="CF535" s="17"/>
      <c r="CG535" s="17"/>
      <c r="CH535" s="17"/>
      <c r="CI535" s="17"/>
      <c r="CJ535" s="17"/>
      <c r="CK535" s="17"/>
      <c r="CL535" s="121"/>
      <c r="CM535" s="138"/>
      <c r="CN535" s="138"/>
      <c r="CO535" s="138"/>
      <c r="CP535" s="138"/>
      <c r="CQ535" s="140"/>
      <c r="CR535" s="138"/>
      <c r="CS535" s="124"/>
      <c r="CT535" s="138"/>
      <c r="CU535" s="138"/>
      <c r="CV535" s="138"/>
      <c r="CW535" s="138"/>
      <c r="CX535" s="138"/>
      <c r="CY535" s="141"/>
      <c r="CZ535" s="140"/>
      <c r="DA535" s="138"/>
      <c r="DB535" s="138"/>
      <c r="DC535" s="141"/>
      <c r="DD535" s="142"/>
      <c r="DE535" s="138"/>
      <c r="DF535" s="137"/>
      <c r="DG535" s="138"/>
      <c r="DH535" s="138"/>
      <c r="DI535" s="143"/>
      <c r="DJ535" s="137"/>
      <c r="DK535" s="140"/>
      <c r="DL535" s="141"/>
      <c r="DM535" s="138"/>
      <c r="DN535" s="139"/>
      <c r="DO535" s="138"/>
      <c r="DP535" s="138"/>
      <c r="DQ535" s="141"/>
      <c r="DR535" s="138"/>
      <c r="DS535" s="138"/>
      <c r="DT535" s="138"/>
      <c r="DU535" s="138"/>
      <c r="DV535" s="138"/>
      <c r="DW535" s="138"/>
      <c r="DX535" s="138"/>
      <c r="DY535" s="140"/>
      <c r="DZ535" s="138"/>
      <c r="EA535" s="138"/>
      <c r="EB535" s="138"/>
      <c r="EC535" s="138"/>
      <c r="ED535" s="141"/>
      <c r="EE535" s="138"/>
      <c r="EF535" s="138"/>
      <c r="EG535" s="138"/>
      <c r="EH535" s="138"/>
      <c r="EI535" s="138"/>
      <c r="EJ535" s="138"/>
      <c r="EK535" s="140"/>
      <c r="EL535" s="127"/>
      <c r="EM535" s="140"/>
      <c r="EN535" s="138"/>
      <c r="EO535" s="141"/>
      <c r="EP535" s="138"/>
      <c r="EQ535" s="140"/>
      <c r="ER535" s="141"/>
      <c r="ES535" s="138"/>
      <c r="ET535" s="138"/>
      <c r="EU535" s="138"/>
      <c r="EV535" s="138"/>
      <c r="EW535" s="138"/>
      <c r="EX535" s="138"/>
      <c r="EY535" s="138"/>
      <c r="EZ535" s="141"/>
      <c r="FA535" s="138"/>
      <c r="FB535" s="140"/>
      <c r="FC535" s="138"/>
      <c r="FD535" s="138"/>
      <c r="FE535" s="138"/>
      <c r="FF535" s="138"/>
      <c r="FG535" s="138"/>
      <c r="FH535" s="138"/>
      <c r="FI535" s="141"/>
      <c r="FJ535" s="138"/>
      <c r="FK535" s="140"/>
      <c r="FL535" s="138"/>
      <c r="FM535" s="138"/>
      <c r="FN535" s="138"/>
      <c r="FO535" s="138"/>
      <c r="FP535" s="138"/>
      <c r="FQ535" s="138"/>
      <c r="FR535" s="138"/>
      <c r="FS535" s="138"/>
      <c r="FT535" s="138"/>
      <c r="FU535" s="138"/>
      <c r="FV535" s="138"/>
      <c r="FW535" s="138"/>
      <c r="FX535" s="138"/>
      <c r="FY535" s="138"/>
      <c r="FZ535" s="141"/>
      <c r="GA535" s="138"/>
      <c r="GB535" s="137"/>
      <c r="GC535" s="138"/>
      <c r="GD535" s="138"/>
      <c r="GE535" s="138"/>
      <c r="GF535" s="138"/>
      <c r="GG535" s="138"/>
      <c r="GH535" s="141"/>
      <c r="GI535" s="137"/>
      <c r="GJ535" s="138"/>
      <c r="GK535" s="138"/>
      <c r="GL535" s="138"/>
      <c r="GM535" s="138"/>
      <c r="GN535" s="141"/>
      <c r="GO535" s="137"/>
      <c r="GP535" s="138"/>
      <c r="GQ535" s="138"/>
      <c r="GR535" s="138"/>
      <c r="GS535" s="138"/>
      <c r="GT535" s="138"/>
      <c r="GU535" s="141"/>
      <c r="GV535" s="137"/>
      <c r="GW535" s="124"/>
      <c r="GX535" s="124"/>
      <c r="GY535" s="141"/>
      <c r="GZ535" s="140"/>
      <c r="HA535" s="141"/>
      <c r="HB535" s="138"/>
      <c r="HC535" s="140"/>
      <c r="HD535" s="138"/>
      <c r="HE535" s="138"/>
      <c r="HF535" s="138"/>
      <c r="HG535" s="138"/>
      <c r="HH535" s="138"/>
      <c r="HI535" s="138"/>
      <c r="HJ535" s="138"/>
      <c r="HK535" s="138"/>
      <c r="HL535" s="138"/>
      <c r="HM535" s="138"/>
      <c r="HN535" s="138"/>
      <c r="HO535" s="138"/>
      <c r="HP535" s="138"/>
      <c r="HQ535" s="138"/>
      <c r="HR535" s="138"/>
      <c r="HS535" s="141"/>
      <c r="HT535" s="138"/>
      <c r="HU535" s="138"/>
      <c r="HV535" s="138"/>
      <c r="HW535" s="138"/>
      <c r="HX535" s="138"/>
      <c r="HY535" s="138"/>
      <c r="HZ535" s="138"/>
      <c r="IA535" s="138"/>
      <c r="IB535" s="138"/>
      <c r="IC535" s="138"/>
      <c r="ID535" s="138"/>
      <c r="IE535" s="138"/>
      <c r="IF535" s="138"/>
      <c r="IG535" s="138"/>
      <c r="IH535" s="138"/>
      <c r="II535" s="138"/>
      <c r="IJ535" s="138"/>
      <c r="IK535" s="138"/>
    </row>
    <row r="536" spans="1:245">
      <c r="A536" s="118"/>
      <c r="B536" s="138"/>
      <c r="C536" s="138"/>
      <c r="D536" s="139"/>
      <c r="E536" s="124"/>
      <c r="F536" s="138"/>
      <c r="G536" s="138"/>
      <c r="H536" s="140"/>
      <c r="I536" s="138"/>
      <c r="J536" s="138"/>
      <c r="K536" s="138"/>
      <c r="L536" s="138"/>
      <c r="M536" s="127"/>
      <c r="N536" s="140"/>
      <c r="O536" s="138"/>
      <c r="P536" s="138"/>
      <c r="Q536" s="141"/>
      <c r="R536" s="140"/>
      <c r="S536" s="138"/>
      <c r="T536" s="138"/>
      <c r="U536" s="138"/>
      <c r="V536" s="138"/>
      <c r="W536" s="138"/>
      <c r="X536" s="138"/>
      <c r="Y536" s="138"/>
      <c r="Z536" s="138"/>
      <c r="AA536" s="142"/>
      <c r="AB536" s="142"/>
      <c r="AC536" s="138"/>
      <c r="AD536" s="124"/>
      <c r="AE536" s="138"/>
      <c r="AF536" s="138"/>
      <c r="AG536" s="138"/>
      <c r="AH536" s="138"/>
      <c r="AI536" s="124"/>
      <c r="AJ536" s="138"/>
      <c r="AK536" s="138"/>
      <c r="AL536" s="138"/>
      <c r="AM536" s="138"/>
      <c r="AN536" s="124"/>
      <c r="AO536" s="138"/>
      <c r="AP536" s="138"/>
      <c r="AQ536" s="138"/>
      <c r="AR536" s="138"/>
      <c r="AS536" s="124"/>
      <c r="AT536" s="138"/>
      <c r="AU536" s="138"/>
      <c r="AV536" s="138"/>
      <c r="AW536" s="138"/>
      <c r="AX536" s="124"/>
      <c r="AY536" s="138"/>
      <c r="AZ536" s="138"/>
      <c r="BA536" s="138"/>
      <c r="BB536" s="138"/>
      <c r="BC536" s="124"/>
      <c r="BD536" s="138"/>
      <c r="BE536" s="138"/>
      <c r="BF536" s="138"/>
      <c r="BG536" s="138"/>
      <c r="BH536" s="124"/>
      <c r="BI536" s="138"/>
      <c r="BJ536" s="138"/>
      <c r="BK536" s="138"/>
      <c r="BL536" s="138"/>
      <c r="BM536" s="142"/>
      <c r="BN536" s="142"/>
      <c r="BO536" s="142"/>
      <c r="BP536" s="143"/>
      <c r="BQ536" s="142"/>
      <c r="BR536" s="138"/>
      <c r="BS536" s="138"/>
      <c r="BT536" s="245"/>
      <c r="BU536" s="140"/>
      <c r="BV536" s="138"/>
      <c r="BW536" s="138"/>
      <c r="BX536" s="138"/>
      <c r="BY536" s="138"/>
      <c r="BZ536" s="138"/>
      <c r="CA536" s="138"/>
      <c r="CB536" s="17"/>
      <c r="CC536" s="121"/>
      <c r="CD536" s="17"/>
      <c r="CE536" s="118"/>
      <c r="CF536" s="17"/>
      <c r="CG536" s="17"/>
      <c r="CH536" s="17"/>
      <c r="CI536" s="17"/>
      <c r="CJ536" s="17"/>
      <c r="CK536" s="17"/>
      <c r="CL536" s="121"/>
      <c r="CM536" s="138"/>
      <c r="CN536" s="138"/>
      <c r="CO536" s="138"/>
      <c r="CP536" s="138"/>
      <c r="CQ536" s="140"/>
      <c r="CR536" s="138"/>
      <c r="CS536" s="124"/>
      <c r="CT536" s="138"/>
      <c r="CU536" s="138"/>
      <c r="CV536" s="138"/>
      <c r="CW536" s="138"/>
      <c r="CX536" s="138"/>
      <c r="CY536" s="141"/>
      <c r="CZ536" s="140"/>
      <c r="DA536" s="138"/>
      <c r="DB536" s="138"/>
      <c r="DC536" s="141"/>
      <c r="DD536" s="142"/>
      <c r="DE536" s="138"/>
      <c r="DF536" s="137"/>
      <c r="DG536" s="138"/>
      <c r="DH536" s="138"/>
      <c r="DI536" s="143"/>
      <c r="DJ536" s="137"/>
      <c r="DK536" s="140"/>
      <c r="DL536" s="141"/>
      <c r="DM536" s="138"/>
      <c r="DN536" s="139"/>
      <c r="DO536" s="138"/>
      <c r="DP536" s="138"/>
      <c r="DQ536" s="141"/>
      <c r="DR536" s="138"/>
      <c r="DS536" s="138"/>
      <c r="DT536" s="138"/>
      <c r="DU536" s="138"/>
      <c r="DV536" s="138"/>
      <c r="DW536" s="138"/>
      <c r="DX536" s="138"/>
      <c r="DY536" s="140"/>
      <c r="DZ536" s="138"/>
      <c r="EA536" s="138"/>
      <c r="EB536" s="138"/>
      <c r="EC536" s="138"/>
      <c r="ED536" s="141"/>
      <c r="EE536" s="138"/>
      <c r="EF536" s="138"/>
      <c r="EG536" s="138"/>
      <c r="EH536" s="138"/>
      <c r="EI536" s="138"/>
      <c r="EJ536" s="138"/>
      <c r="EK536" s="140"/>
      <c r="EL536" s="127"/>
      <c r="EM536" s="140"/>
      <c r="EN536" s="138"/>
      <c r="EO536" s="141"/>
      <c r="EP536" s="138"/>
      <c r="EQ536" s="140"/>
      <c r="ER536" s="141"/>
      <c r="ES536" s="138"/>
      <c r="ET536" s="138"/>
      <c r="EU536" s="138"/>
      <c r="EV536" s="138"/>
      <c r="EW536" s="138"/>
      <c r="EX536" s="138"/>
      <c r="EY536" s="138"/>
      <c r="EZ536" s="141"/>
      <c r="FA536" s="138"/>
      <c r="FB536" s="140"/>
      <c r="FC536" s="138"/>
      <c r="FD536" s="138"/>
      <c r="FE536" s="138"/>
      <c r="FF536" s="138"/>
      <c r="FG536" s="138"/>
      <c r="FH536" s="138"/>
      <c r="FI536" s="141"/>
      <c r="FJ536" s="138"/>
      <c r="FK536" s="140"/>
      <c r="FL536" s="138"/>
      <c r="FM536" s="138"/>
      <c r="FN536" s="138"/>
      <c r="FO536" s="138"/>
      <c r="FP536" s="138"/>
      <c r="FQ536" s="138"/>
      <c r="FR536" s="138"/>
      <c r="FS536" s="138"/>
      <c r="FT536" s="138"/>
      <c r="FU536" s="138"/>
      <c r="FV536" s="138"/>
      <c r="FW536" s="138"/>
      <c r="FX536" s="138"/>
      <c r="FY536" s="138"/>
      <c r="FZ536" s="141"/>
      <c r="GA536" s="138"/>
      <c r="GB536" s="137"/>
      <c r="GC536" s="138"/>
      <c r="GD536" s="138"/>
      <c r="GE536" s="138"/>
      <c r="GF536" s="138"/>
      <c r="GG536" s="138"/>
      <c r="GH536" s="141"/>
      <c r="GI536" s="137"/>
      <c r="GJ536" s="138"/>
      <c r="GK536" s="138"/>
      <c r="GL536" s="138"/>
      <c r="GM536" s="138"/>
      <c r="GN536" s="141"/>
      <c r="GO536" s="137"/>
      <c r="GP536" s="138"/>
      <c r="GQ536" s="138"/>
      <c r="GR536" s="138"/>
      <c r="GS536" s="138"/>
      <c r="GT536" s="138"/>
      <c r="GU536" s="141"/>
      <c r="GV536" s="137"/>
      <c r="GW536" s="124"/>
      <c r="GX536" s="124"/>
      <c r="GY536" s="141"/>
      <c r="GZ536" s="140"/>
      <c r="HA536" s="141"/>
      <c r="HB536" s="138"/>
      <c r="HC536" s="140"/>
      <c r="HD536" s="138"/>
      <c r="HE536" s="138"/>
      <c r="HF536" s="138"/>
      <c r="HG536" s="138"/>
      <c r="HH536" s="138"/>
      <c r="HI536" s="138"/>
      <c r="HJ536" s="138"/>
      <c r="HK536" s="138"/>
      <c r="HL536" s="138"/>
      <c r="HM536" s="138"/>
      <c r="HN536" s="138"/>
      <c r="HO536" s="138"/>
      <c r="HP536" s="138"/>
      <c r="HQ536" s="138"/>
      <c r="HR536" s="138"/>
      <c r="HS536" s="141"/>
      <c r="HT536" s="138"/>
      <c r="HU536" s="138"/>
      <c r="HV536" s="138"/>
      <c r="HW536" s="138"/>
      <c r="HX536" s="138"/>
      <c r="HY536" s="138"/>
      <c r="HZ536" s="138"/>
      <c r="IA536" s="138"/>
      <c r="IB536" s="138"/>
      <c r="IC536" s="138"/>
      <c r="ID536" s="138"/>
      <c r="IE536" s="138"/>
      <c r="IF536" s="138"/>
      <c r="IG536" s="138"/>
      <c r="IH536" s="138"/>
      <c r="II536" s="138"/>
      <c r="IJ536" s="138"/>
      <c r="IK536" s="138"/>
    </row>
    <row r="537" spans="1:245">
      <c r="A537" s="137"/>
      <c r="B537" s="138"/>
      <c r="C537" s="138"/>
      <c r="D537" s="139"/>
      <c r="E537" s="124"/>
      <c r="F537" s="138"/>
      <c r="G537" s="138"/>
      <c r="H537" s="140"/>
      <c r="I537" s="138"/>
      <c r="J537" s="138"/>
      <c r="K537" s="138"/>
      <c r="L537" s="138"/>
      <c r="M537" s="127"/>
      <c r="N537" s="140"/>
      <c r="O537" s="138"/>
      <c r="P537" s="138"/>
      <c r="Q537" s="141"/>
      <c r="R537" s="140"/>
      <c r="S537" s="138"/>
      <c r="T537" s="138"/>
      <c r="U537" s="138"/>
      <c r="V537" s="138"/>
      <c r="W537" s="138"/>
      <c r="X537" s="138"/>
      <c r="Y537" s="138"/>
      <c r="Z537" s="138"/>
      <c r="AA537" s="142"/>
      <c r="AB537" s="142"/>
      <c r="AC537" s="138"/>
      <c r="AD537" s="124"/>
      <c r="AE537" s="138"/>
      <c r="AF537" s="138"/>
      <c r="AG537" s="138"/>
      <c r="AH537" s="138"/>
      <c r="AI537" s="124"/>
      <c r="AJ537" s="138"/>
      <c r="AK537" s="138"/>
      <c r="AL537" s="138"/>
      <c r="AM537" s="138"/>
      <c r="AN537" s="124"/>
      <c r="AO537" s="138"/>
      <c r="AP537" s="138"/>
      <c r="AQ537" s="138"/>
      <c r="AR537" s="138"/>
      <c r="AS537" s="124"/>
      <c r="AT537" s="138"/>
      <c r="AU537" s="138"/>
      <c r="AV537" s="138"/>
      <c r="AW537" s="138"/>
      <c r="AX537" s="124"/>
      <c r="AY537" s="138"/>
      <c r="AZ537" s="138"/>
      <c r="BA537" s="138"/>
      <c r="BB537" s="138"/>
      <c r="BC537" s="124"/>
      <c r="BD537" s="138"/>
      <c r="BE537" s="138"/>
      <c r="BF537" s="138"/>
      <c r="BG537" s="138"/>
      <c r="BH537" s="124"/>
      <c r="BI537" s="138"/>
      <c r="BJ537" s="138"/>
      <c r="BK537" s="138"/>
      <c r="BL537" s="138"/>
      <c r="BM537" s="142"/>
      <c r="BN537" s="142"/>
      <c r="BO537" s="142"/>
      <c r="BP537" s="143"/>
      <c r="BQ537" s="142"/>
      <c r="BR537" s="138"/>
      <c r="BS537" s="138"/>
      <c r="BT537" s="245"/>
      <c r="BU537" s="140"/>
      <c r="BV537" s="138"/>
      <c r="BW537" s="138"/>
      <c r="BX537" s="138"/>
      <c r="BY537" s="138"/>
      <c r="BZ537" s="138"/>
      <c r="CA537" s="138"/>
      <c r="CB537" s="17"/>
      <c r="CC537" s="121"/>
      <c r="CD537" s="17"/>
      <c r="CE537" s="118"/>
      <c r="CF537" s="17"/>
      <c r="CG537" s="17"/>
      <c r="CH537" s="17"/>
      <c r="CI537" s="17"/>
      <c r="CJ537" s="17"/>
      <c r="CK537" s="17"/>
      <c r="CL537" s="121"/>
      <c r="CM537" s="138"/>
      <c r="CN537" s="138"/>
      <c r="CO537" s="138"/>
      <c r="CP537" s="138"/>
      <c r="CQ537" s="140"/>
      <c r="CR537" s="138"/>
      <c r="CS537" s="124"/>
      <c r="CT537" s="138"/>
      <c r="CU537" s="138"/>
      <c r="CV537" s="138"/>
      <c r="CW537" s="138"/>
      <c r="CX537" s="138"/>
      <c r="CY537" s="141"/>
      <c r="CZ537" s="140"/>
      <c r="DA537" s="138"/>
      <c r="DB537" s="138"/>
      <c r="DC537" s="141"/>
      <c r="DD537" s="142"/>
      <c r="DE537" s="138"/>
      <c r="DF537" s="137"/>
      <c r="DG537" s="138"/>
      <c r="DH537" s="138"/>
      <c r="DI537" s="143"/>
      <c r="DJ537" s="137"/>
      <c r="DK537" s="140"/>
      <c r="DL537" s="141"/>
      <c r="DM537" s="138"/>
      <c r="DN537" s="139"/>
      <c r="DO537" s="138"/>
      <c r="DP537" s="138"/>
      <c r="DQ537" s="141"/>
      <c r="DR537" s="138"/>
      <c r="DS537" s="138"/>
      <c r="DT537" s="138"/>
      <c r="DU537" s="138"/>
      <c r="DV537" s="138"/>
      <c r="DW537" s="138"/>
      <c r="DX537" s="138"/>
      <c r="DY537" s="140"/>
      <c r="DZ537" s="138"/>
      <c r="EA537" s="138"/>
      <c r="EB537" s="138"/>
      <c r="EC537" s="138"/>
      <c r="ED537" s="141"/>
      <c r="EE537" s="138"/>
      <c r="EF537" s="138"/>
      <c r="EG537" s="138"/>
      <c r="EH537" s="138"/>
      <c r="EI537" s="138"/>
      <c r="EJ537" s="138"/>
      <c r="EK537" s="140"/>
      <c r="EL537" s="127"/>
      <c r="EM537" s="140"/>
      <c r="EN537" s="138"/>
      <c r="EO537" s="141"/>
      <c r="EP537" s="138"/>
      <c r="EQ537" s="140"/>
      <c r="ER537" s="141"/>
      <c r="ES537" s="138"/>
      <c r="ET537" s="138"/>
      <c r="EU537" s="138"/>
      <c r="EV537" s="138"/>
      <c r="EW537" s="138"/>
      <c r="EX537" s="138"/>
      <c r="EY537" s="138"/>
      <c r="EZ537" s="141"/>
      <c r="FA537" s="138"/>
      <c r="FB537" s="140"/>
      <c r="FC537" s="138"/>
      <c r="FD537" s="138"/>
      <c r="FE537" s="138"/>
      <c r="FF537" s="138"/>
      <c r="FG537" s="138"/>
      <c r="FH537" s="138"/>
      <c r="FI537" s="141"/>
      <c r="FJ537" s="138"/>
      <c r="FK537" s="140"/>
      <c r="FL537" s="138"/>
      <c r="FM537" s="138"/>
      <c r="FN537" s="138"/>
      <c r="FO537" s="138"/>
      <c r="FP537" s="138"/>
      <c r="FQ537" s="138"/>
      <c r="FR537" s="138"/>
      <c r="FS537" s="138"/>
      <c r="FT537" s="138"/>
      <c r="FU537" s="138"/>
      <c r="FV537" s="138"/>
      <c r="FW537" s="138"/>
      <c r="FX537" s="138"/>
      <c r="FY537" s="138"/>
      <c r="FZ537" s="141"/>
      <c r="GA537" s="138"/>
      <c r="GB537" s="137"/>
      <c r="GC537" s="138"/>
      <c r="GD537" s="138"/>
      <c r="GE537" s="138"/>
      <c r="GF537" s="138"/>
      <c r="GG537" s="138"/>
      <c r="GH537" s="141"/>
      <c r="GI537" s="137"/>
      <c r="GJ537" s="138"/>
      <c r="GK537" s="138"/>
      <c r="GL537" s="138"/>
      <c r="GM537" s="138"/>
      <c r="GN537" s="141"/>
      <c r="GO537" s="137"/>
      <c r="GP537" s="138"/>
      <c r="GQ537" s="138"/>
      <c r="GR537" s="138"/>
      <c r="GS537" s="138"/>
      <c r="GT537" s="138"/>
      <c r="GU537" s="141"/>
      <c r="GV537" s="137"/>
      <c r="GW537" s="124"/>
      <c r="GX537" s="124"/>
      <c r="GY537" s="141"/>
      <c r="GZ537" s="140"/>
      <c r="HA537" s="141"/>
      <c r="HB537" s="138"/>
      <c r="HC537" s="140"/>
      <c r="HD537" s="138"/>
      <c r="HE537" s="138"/>
      <c r="HF537" s="138"/>
      <c r="HG537" s="138"/>
      <c r="HH537" s="138"/>
      <c r="HI537" s="138"/>
      <c r="HJ537" s="138"/>
      <c r="HK537" s="138"/>
      <c r="HL537" s="138"/>
      <c r="HM537" s="138"/>
      <c r="HN537" s="138"/>
      <c r="HO537" s="138"/>
      <c r="HP537" s="138"/>
      <c r="HQ537" s="138"/>
      <c r="HR537" s="138"/>
      <c r="HS537" s="141"/>
      <c r="HT537" s="138"/>
      <c r="HU537" s="138"/>
      <c r="HV537" s="138"/>
      <c r="HW537" s="138"/>
      <c r="HX537" s="138"/>
      <c r="HY537" s="138"/>
      <c r="HZ537" s="138"/>
      <c r="IA537" s="138"/>
      <c r="IB537" s="138"/>
      <c r="IC537" s="138"/>
      <c r="ID537" s="138"/>
      <c r="IE537" s="138"/>
      <c r="IF537" s="138"/>
      <c r="IG537" s="138"/>
      <c r="IH537" s="138"/>
      <c r="II537" s="138"/>
      <c r="IJ537" s="138"/>
      <c r="IK537" s="138"/>
    </row>
    <row r="538" spans="1:245">
      <c r="A538" s="137"/>
      <c r="B538" s="138"/>
      <c r="C538" s="138"/>
      <c r="D538" s="139"/>
      <c r="E538" s="124"/>
      <c r="F538" s="138"/>
      <c r="G538" s="138"/>
      <c r="H538" s="140"/>
      <c r="I538" s="138"/>
      <c r="J538" s="138"/>
      <c r="K538" s="138"/>
      <c r="L538" s="138"/>
      <c r="M538" s="127"/>
      <c r="N538" s="140"/>
      <c r="O538" s="138"/>
      <c r="P538" s="138"/>
      <c r="Q538" s="141"/>
      <c r="R538" s="140"/>
      <c r="S538" s="138"/>
      <c r="T538" s="138"/>
      <c r="U538" s="138"/>
      <c r="V538" s="138"/>
      <c r="W538" s="138"/>
      <c r="X538" s="138"/>
      <c r="Y538" s="138"/>
      <c r="Z538" s="138"/>
      <c r="AA538" s="142"/>
      <c r="AB538" s="142"/>
      <c r="AC538" s="138"/>
      <c r="AD538" s="124"/>
      <c r="AE538" s="138"/>
      <c r="AF538" s="138"/>
      <c r="AG538" s="138"/>
      <c r="AH538" s="138"/>
      <c r="AI538" s="124"/>
      <c r="AJ538" s="138"/>
      <c r="AK538" s="138"/>
      <c r="AL538" s="138"/>
      <c r="AM538" s="138"/>
      <c r="AN538" s="124"/>
      <c r="AO538" s="138"/>
      <c r="AP538" s="138"/>
      <c r="AQ538" s="138"/>
      <c r="AR538" s="138"/>
      <c r="AS538" s="124"/>
      <c r="AT538" s="138"/>
      <c r="AU538" s="138"/>
      <c r="AV538" s="138"/>
      <c r="AW538" s="138"/>
      <c r="AX538" s="124"/>
      <c r="AY538" s="138"/>
      <c r="AZ538" s="138"/>
      <c r="BA538" s="138"/>
      <c r="BB538" s="138"/>
      <c r="BC538" s="124"/>
      <c r="BD538" s="138"/>
      <c r="BE538" s="138"/>
      <c r="BF538" s="138"/>
      <c r="BG538" s="138"/>
      <c r="BH538" s="124"/>
      <c r="BI538" s="138"/>
      <c r="BJ538" s="138"/>
      <c r="BK538" s="138"/>
      <c r="BL538" s="138"/>
      <c r="BM538" s="142"/>
      <c r="BN538" s="142"/>
      <c r="BO538" s="142"/>
      <c r="BP538" s="143"/>
      <c r="BQ538" s="142"/>
      <c r="BR538" s="138"/>
      <c r="BS538" s="138"/>
      <c r="BT538" s="245"/>
      <c r="BU538" s="140"/>
      <c r="BV538" s="138"/>
      <c r="BW538" s="138"/>
      <c r="BX538" s="138"/>
      <c r="BY538" s="138"/>
      <c r="BZ538" s="138"/>
      <c r="CA538" s="138"/>
      <c r="CB538" s="17"/>
      <c r="CC538" s="121"/>
      <c r="CD538" s="17"/>
      <c r="CE538" s="118"/>
      <c r="CF538" s="17"/>
      <c r="CG538" s="17"/>
      <c r="CH538" s="17"/>
      <c r="CI538" s="17"/>
      <c r="CJ538" s="17"/>
      <c r="CK538" s="17"/>
      <c r="CL538" s="121"/>
      <c r="CM538" s="138"/>
      <c r="CN538" s="138"/>
      <c r="CO538" s="138"/>
      <c r="CP538" s="138"/>
      <c r="CQ538" s="140"/>
      <c r="CR538" s="138"/>
      <c r="CS538" s="124"/>
      <c r="CT538" s="138"/>
      <c r="CU538" s="138"/>
      <c r="CV538" s="138"/>
      <c r="CW538" s="138"/>
      <c r="CX538" s="138"/>
      <c r="CY538" s="141"/>
      <c r="CZ538" s="140"/>
      <c r="DA538" s="138"/>
      <c r="DB538" s="138"/>
      <c r="DC538" s="141"/>
      <c r="DD538" s="142"/>
      <c r="DE538" s="138"/>
      <c r="DF538" s="137"/>
      <c r="DG538" s="138"/>
      <c r="DH538" s="138"/>
      <c r="DI538" s="143"/>
      <c r="DJ538" s="137"/>
      <c r="DK538" s="140"/>
      <c r="DL538" s="141"/>
      <c r="DM538" s="138"/>
      <c r="DN538" s="139"/>
      <c r="DO538" s="138"/>
      <c r="DP538" s="138"/>
      <c r="DQ538" s="141"/>
      <c r="DR538" s="138"/>
      <c r="DS538" s="138"/>
      <c r="DT538" s="138"/>
      <c r="DU538" s="138"/>
      <c r="DV538" s="138"/>
      <c r="DW538" s="138"/>
      <c r="DX538" s="138"/>
      <c r="DY538" s="140"/>
      <c r="DZ538" s="138"/>
      <c r="EA538" s="138"/>
      <c r="EB538" s="138"/>
      <c r="EC538" s="138"/>
      <c r="ED538" s="141"/>
      <c r="EE538" s="138"/>
      <c r="EF538" s="138"/>
      <c r="EG538" s="138"/>
      <c r="EH538" s="138"/>
      <c r="EI538" s="138"/>
      <c r="EJ538" s="138"/>
      <c r="EK538" s="140"/>
      <c r="EL538" s="127"/>
      <c r="EM538" s="140"/>
      <c r="EN538" s="138"/>
      <c r="EO538" s="141"/>
      <c r="EP538" s="138"/>
      <c r="EQ538" s="140"/>
      <c r="ER538" s="141"/>
      <c r="ES538" s="138"/>
      <c r="ET538" s="138"/>
      <c r="EU538" s="138"/>
      <c r="EV538" s="138"/>
      <c r="EW538" s="138"/>
      <c r="EX538" s="138"/>
      <c r="EY538" s="138"/>
      <c r="EZ538" s="141"/>
      <c r="FA538" s="138"/>
      <c r="FB538" s="140"/>
      <c r="FC538" s="138"/>
      <c r="FD538" s="138"/>
      <c r="FE538" s="138"/>
      <c r="FF538" s="138"/>
      <c r="FG538" s="138"/>
      <c r="FH538" s="138"/>
      <c r="FI538" s="141"/>
      <c r="FJ538" s="138"/>
      <c r="FK538" s="140"/>
      <c r="FL538" s="138"/>
      <c r="FM538" s="138"/>
      <c r="FN538" s="138"/>
      <c r="FO538" s="138"/>
      <c r="FP538" s="138"/>
      <c r="FQ538" s="138"/>
      <c r="FR538" s="138"/>
      <c r="FS538" s="138"/>
      <c r="FT538" s="138"/>
      <c r="FU538" s="138"/>
      <c r="FV538" s="138"/>
      <c r="FW538" s="138"/>
      <c r="FX538" s="138"/>
      <c r="FY538" s="138"/>
      <c r="FZ538" s="141"/>
      <c r="GA538" s="138"/>
      <c r="GB538" s="137"/>
      <c r="GC538" s="138"/>
      <c r="GD538" s="138"/>
      <c r="GE538" s="138"/>
      <c r="GF538" s="138"/>
      <c r="GG538" s="138"/>
      <c r="GH538" s="141"/>
      <c r="GI538" s="137"/>
      <c r="GJ538" s="138"/>
      <c r="GK538" s="138"/>
      <c r="GL538" s="138"/>
      <c r="GM538" s="138"/>
      <c r="GN538" s="141"/>
      <c r="GO538" s="137"/>
      <c r="GP538" s="138"/>
      <c r="GQ538" s="138"/>
      <c r="GR538" s="138"/>
      <c r="GS538" s="138"/>
      <c r="GT538" s="138"/>
      <c r="GU538" s="141"/>
      <c r="GV538" s="137"/>
      <c r="GW538" s="124"/>
      <c r="GX538" s="124"/>
      <c r="GY538" s="141"/>
      <c r="GZ538" s="140"/>
      <c r="HA538" s="141"/>
      <c r="HB538" s="138"/>
      <c r="HC538" s="140"/>
      <c r="HD538" s="138"/>
      <c r="HE538" s="138"/>
      <c r="HF538" s="138"/>
      <c r="HG538" s="138"/>
      <c r="HH538" s="138"/>
      <c r="HI538" s="138"/>
      <c r="HJ538" s="138"/>
      <c r="HK538" s="138"/>
      <c r="HL538" s="138"/>
      <c r="HM538" s="138"/>
      <c r="HN538" s="138"/>
      <c r="HO538" s="138"/>
      <c r="HP538" s="138"/>
      <c r="HQ538" s="138"/>
      <c r="HR538" s="138"/>
      <c r="HS538" s="141"/>
      <c r="HT538" s="138"/>
      <c r="HU538" s="138"/>
      <c r="HV538" s="138"/>
      <c r="HW538" s="138"/>
      <c r="HX538" s="138"/>
      <c r="HY538" s="138"/>
      <c r="HZ538" s="138"/>
      <c r="IA538" s="138"/>
      <c r="IB538" s="138"/>
      <c r="IC538" s="138"/>
      <c r="ID538" s="138"/>
      <c r="IE538" s="138"/>
      <c r="IF538" s="138"/>
      <c r="IG538" s="138"/>
      <c r="IH538" s="138"/>
      <c r="II538" s="138"/>
      <c r="IJ538" s="138"/>
      <c r="IK538" s="138"/>
    </row>
    <row r="539" spans="1:245">
      <c r="A539" s="137"/>
      <c r="B539" s="138"/>
      <c r="C539" s="138"/>
      <c r="D539" s="139"/>
      <c r="E539" s="124"/>
      <c r="F539" s="138"/>
      <c r="G539" s="138"/>
      <c r="H539" s="140"/>
      <c r="I539" s="138"/>
      <c r="J539" s="138"/>
      <c r="K539" s="138"/>
      <c r="L539" s="138"/>
      <c r="M539" s="127"/>
      <c r="N539" s="140"/>
      <c r="O539" s="138"/>
      <c r="P539" s="138"/>
      <c r="Q539" s="141"/>
      <c r="R539" s="140"/>
      <c r="S539" s="138"/>
      <c r="T539" s="138"/>
      <c r="U539" s="138"/>
      <c r="V539" s="138"/>
      <c r="W539" s="138"/>
      <c r="X539" s="138"/>
      <c r="Y539" s="138"/>
      <c r="Z539" s="138"/>
      <c r="AA539" s="142"/>
      <c r="AB539" s="142"/>
      <c r="AC539" s="138"/>
      <c r="AD539" s="124"/>
      <c r="AE539" s="138"/>
      <c r="AF539" s="138"/>
      <c r="AG539" s="138"/>
      <c r="AH539" s="138"/>
      <c r="AI539" s="124"/>
      <c r="AJ539" s="138"/>
      <c r="AK539" s="138"/>
      <c r="AL539" s="138"/>
      <c r="AM539" s="138"/>
      <c r="AN539" s="124"/>
      <c r="AO539" s="138"/>
      <c r="AP539" s="138"/>
      <c r="AQ539" s="138"/>
      <c r="AR539" s="138"/>
      <c r="AS539" s="124"/>
      <c r="AT539" s="138"/>
      <c r="AU539" s="138"/>
      <c r="AV539" s="138"/>
      <c r="AW539" s="138"/>
      <c r="AX539" s="124"/>
      <c r="AY539" s="138"/>
      <c r="AZ539" s="138"/>
      <c r="BA539" s="138"/>
      <c r="BB539" s="138"/>
      <c r="BC539" s="124"/>
      <c r="BD539" s="138"/>
      <c r="BE539" s="138"/>
      <c r="BF539" s="138"/>
      <c r="BG539" s="138"/>
      <c r="BH539" s="124"/>
      <c r="BI539" s="138"/>
      <c r="BJ539" s="138"/>
      <c r="BK539" s="138"/>
      <c r="BL539" s="138"/>
      <c r="BM539" s="142"/>
      <c r="BN539" s="142"/>
      <c r="BO539" s="142"/>
      <c r="BP539" s="143"/>
      <c r="BQ539" s="142"/>
      <c r="BR539" s="138"/>
      <c r="BS539" s="138"/>
      <c r="BT539" s="245"/>
      <c r="BU539" s="140"/>
      <c r="BV539" s="138"/>
      <c r="BW539" s="138"/>
      <c r="BX539" s="138"/>
      <c r="BY539" s="138"/>
      <c r="BZ539" s="138"/>
      <c r="CA539" s="138"/>
      <c r="CB539" s="17"/>
      <c r="CC539" s="121"/>
      <c r="CD539" s="17"/>
      <c r="CE539" s="118"/>
      <c r="CF539" s="17"/>
      <c r="CG539" s="17"/>
      <c r="CH539" s="17"/>
      <c r="CI539" s="17"/>
      <c r="CJ539" s="17"/>
      <c r="CK539" s="17"/>
      <c r="CL539" s="121"/>
      <c r="CM539" s="138"/>
      <c r="CN539" s="138"/>
      <c r="CO539" s="138"/>
      <c r="CP539" s="138"/>
      <c r="CQ539" s="140"/>
      <c r="CR539" s="138"/>
      <c r="CS539" s="124"/>
      <c r="CT539" s="138"/>
      <c r="CU539" s="138"/>
      <c r="CV539" s="138"/>
      <c r="CW539" s="138"/>
      <c r="CX539" s="138"/>
      <c r="CY539" s="141"/>
      <c r="CZ539" s="140"/>
      <c r="DA539" s="138"/>
      <c r="DB539" s="138"/>
      <c r="DC539" s="141"/>
      <c r="DD539" s="142"/>
      <c r="DE539" s="138"/>
      <c r="DF539" s="137"/>
      <c r="DG539" s="138"/>
      <c r="DH539" s="138"/>
      <c r="DI539" s="143"/>
      <c r="DJ539" s="137"/>
      <c r="DK539" s="140"/>
      <c r="DL539" s="141"/>
      <c r="DM539" s="138"/>
      <c r="DN539" s="139"/>
      <c r="DO539" s="138"/>
      <c r="DP539" s="138"/>
      <c r="DQ539" s="141"/>
      <c r="DR539" s="138"/>
      <c r="DS539" s="138"/>
      <c r="DT539" s="138"/>
      <c r="DU539" s="138"/>
      <c r="DV539" s="138"/>
      <c r="DW539" s="138"/>
      <c r="DX539" s="138"/>
      <c r="DY539" s="140"/>
      <c r="DZ539" s="138"/>
      <c r="EA539" s="138"/>
      <c r="EB539" s="138"/>
      <c r="EC539" s="138"/>
      <c r="ED539" s="141"/>
      <c r="EE539" s="138"/>
      <c r="EF539" s="138"/>
      <c r="EG539" s="138"/>
      <c r="EH539" s="138"/>
      <c r="EI539" s="138"/>
      <c r="EJ539" s="138"/>
      <c r="EK539" s="140"/>
      <c r="EL539" s="127"/>
      <c r="EM539" s="140"/>
      <c r="EN539" s="138"/>
      <c r="EO539" s="141"/>
      <c r="EP539" s="138"/>
      <c r="EQ539" s="140"/>
      <c r="ER539" s="141"/>
      <c r="ES539" s="138"/>
      <c r="ET539" s="138"/>
      <c r="EU539" s="138"/>
      <c r="EV539" s="138"/>
      <c r="EW539" s="138"/>
      <c r="EX539" s="138"/>
      <c r="EY539" s="138"/>
      <c r="EZ539" s="141"/>
      <c r="FA539" s="138"/>
      <c r="FB539" s="140"/>
      <c r="FC539" s="138"/>
      <c r="FD539" s="138"/>
      <c r="FE539" s="138"/>
      <c r="FF539" s="138"/>
      <c r="FG539" s="138"/>
      <c r="FH539" s="138"/>
      <c r="FI539" s="141"/>
      <c r="FJ539" s="138"/>
      <c r="FK539" s="140"/>
      <c r="FL539" s="138"/>
      <c r="FM539" s="138"/>
      <c r="FN539" s="138"/>
      <c r="FO539" s="138"/>
      <c r="FP539" s="138"/>
      <c r="FQ539" s="138"/>
      <c r="FR539" s="138"/>
      <c r="FS539" s="138"/>
      <c r="FT539" s="138"/>
      <c r="FU539" s="138"/>
      <c r="FV539" s="138"/>
      <c r="FW539" s="138"/>
      <c r="FX539" s="138"/>
      <c r="FY539" s="138"/>
      <c r="FZ539" s="141"/>
      <c r="GA539" s="138"/>
      <c r="GB539" s="137"/>
      <c r="GC539" s="138"/>
      <c r="GD539" s="138"/>
      <c r="GE539" s="138"/>
      <c r="GF539" s="138"/>
      <c r="GG539" s="138"/>
      <c r="GH539" s="141"/>
      <c r="GI539" s="137"/>
      <c r="GJ539" s="138"/>
      <c r="GK539" s="138"/>
      <c r="GL539" s="138"/>
      <c r="GM539" s="138"/>
      <c r="GN539" s="141"/>
      <c r="GO539" s="137"/>
      <c r="GP539" s="138"/>
      <c r="GQ539" s="138"/>
      <c r="GR539" s="138"/>
      <c r="GS539" s="138"/>
      <c r="GT539" s="138"/>
      <c r="GU539" s="141"/>
      <c r="GV539" s="137"/>
      <c r="GW539" s="124"/>
      <c r="GX539" s="124"/>
      <c r="GY539" s="141"/>
      <c r="GZ539" s="140"/>
      <c r="HA539" s="141"/>
      <c r="HB539" s="138"/>
      <c r="HC539" s="140"/>
      <c r="HD539" s="138"/>
      <c r="HE539" s="138"/>
      <c r="HF539" s="138"/>
      <c r="HG539" s="138"/>
      <c r="HH539" s="138"/>
      <c r="HI539" s="138"/>
      <c r="HJ539" s="138"/>
      <c r="HK539" s="138"/>
      <c r="HL539" s="138"/>
      <c r="HM539" s="138"/>
      <c r="HN539" s="138"/>
      <c r="HO539" s="138"/>
      <c r="HP539" s="138"/>
      <c r="HQ539" s="138"/>
      <c r="HR539" s="138"/>
      <c r="HS539" s="141"/>
      <c r="HT539" s="138"/>
      <c r="HU539" s="138"/>
      <c r="HV539" s="138"/>
      <c r="HW539" s="138"/>
      <c r="HX539" s="138"/>
      <c r="HY539" s="138"/>
      <c r="HZ539" s="138"/>
      <c r="IA539" s="138"/>
      <c r="IB539" s="138"/>
      <c r="IC539" s="138"/>
      <c r="ID539" s="138"/>
      <c r="IE539" s="138"/>
      <c r="IF539" s="138"/>
      <c r="IG539" s="138"/>
      <c r="IH539" s="138"/>
      <c r="II539" s="138"/>
      <c r="IJ539" s="138"/>
      <c r="IK539" s="138"/>
    </row>
    <row r="540" spans="1:245" ht="15" thickBot="1">
      <c r="A540" s="144"/>
      <c r="B540" s="145"/>
      <c r="C540" s="145"/>
      <c r="D540" s="146"/>
      <c r="E540" s="147"/>
      <c r="F540" s="145"/>
      <c r="G540" s="145"/>
      <c r="H540" s="148"/>
      <c r="I540" s="145"/>
      <c r="J540" s="145"/>
      <c r="K540" s="145"/>
      <c r="L540" s="145"/>
      <c r="M540" s="149"/>
      <c r="N540" s="148"/>
      <c r="O540" s="145"/>
      <c r="P540" s="145"/>
      <c r="Q540" s="150"/>
      <c r="R540" s="148"/>
      <c r="S540" s="145"/>
      <c r="T540" s="145"/>
      <c r="U540" s="145"/>
      <c r="V540" s="145"/>
      <c r="W540" s="145"/>
      <c r="X540" s="145"/>
      <c r="Y540" s="145"/>
      <c r="Z540" s="145"/>
      <c r="AA540" s="151"/>
      <c r="AB540" s="151"/>
      <c r="AC540" s="145"/>
      <c r="AD540" s="147"/>
      <c r="AE540" s="145"/>
      <c r="AF540" s="145"/>
      <c r="AG540" s="145"/>
      <c r="AH540" s="145"/>
      <c r="AI540" s="147"/>
      <c r="AJ540" s="145"/>
      <c r="AK540" s="145"/>
      <c r="AL540" s="145"/>
      <c r="AM540" s="145"/>
      <c r="AN540" s="147"/>
      <c r="AO540" s="145"/>
      <c r="AP540" s="145"/>
      <c r="AQ540" s="145"/>
      <c r="AR540" s="145"/>
      <c r="AS540" s="147"/>
      <c r="AT540" s="145"/>
      <c r="AU540" s="145"/>
      <c r="AV540" s="145"/>
      <c r="AW540" s="145"/>
      <c r="AX540" s="147"/>
      <c r="AY540" s="145"/>
      <c r="AZ540" s="145"/>
      <c r="BA540" s="145"/>
      <c r="BB540" s="145"/>
      <c r="BC540" s="147"/>
      <c r="BD540" s="145"/>
      <c r="BE540" s="145"/>
      <c r="BF540" s="145"/>
      <c r="BG540" s="145"/>
      <c r="BH540" s="147"/>
      <c r="BI540" s="145"/>
      <c r="BJ540" s="145"/>
      <c r="BK540" s="145"/>
      <c r="BL540" s="145"/>
      <c r="BM540" s="151"/>
      <c r="BN540" s="151"/>
      <c r="BO540" s="151"/>
      <c r="BP540" s="152"/>
      <c r="BQ540" s="151"/>
      <c r="BR540" s="145"/>
      <c r="BS540" s="145"/>
      <c r="BT540" s="246"/>
      <c r="BU540" s="148"/>
      <c r="BV540" s="145"/>
      <c r="BW540" s="145"/>
      <c r="BX540" s="145"/>
      <c r="BY540" s="145"/>
      <c r="BZ540" s="145"/>
      <c r="CA540" s="145"/>
      <c r="CB540" s="153"/>
      <c r="CC540" s="154"/>
      <c r="CD540" s="17"/>
      <c r="CE540" s="155"/>
      <c r="CF540" s="153"/>
      <c r="CG540" s="153"/>
      <c r="CH540" s="153"/>
      <c r="CI540" s="153"/>
      <c r="CJ540" s="153"/>
      <c r="CK540" s="153"/>
      <c r="CL540" s="154"/>
      <c r="CM540" s="145"/>
      <c r="CN540" s="145"/>
      <c r="CO540" s="145"/>
      <c r="CP540" s="145"/>
      <c r="CQ540" s="148"/>
      <c r="CR540" s="145"/>
      <c r="CS540" s="147"/>
      <c r="CT540" s="145"/>
      <c r="CU540" s="145"/>
      <c r="CV540" s="145"/>
      <c r="CW540" s="145"/>
      <c r="CX540" s="145"/>
      <c r="CY540" s="150"/>
      <c r="CZ540" s="148"/>
      <c r="DA540" s="145"/>
      <c r="DB540" s="145"/>
      <c r="DC540" s="150"/>
      <c r="DD540" s="151"/>
      <c r="DE540" s="145"/>
      <c r="DF540" s="144"/>
      <c r="DG540" s="145"/>
      <c r="DH540" s="145"/>
      <c r="DI540" s="152"/>
      <c r="DJ540" s="144"/>
      <c r="DK540" s="148"/>
      <c r="DL540" s="150"/>
      <c r="DM540" s="145"/>
      <c r="DN540" s="146"/>
      <c r="DO540" s="145"/>
      <c r="DP540" s="145"/>
      <c r="DQ540" s="150"/>
      <c r="DR540" s="145"/>
      <c r="DS540" s="145"/>
      <c r="DT540" s="145"/>
      <c r="DU540" s="145"/>
      <c r="DV540" s="145"/>
      <c r="DW540" s="145"/>
      <c r="DX540" s="145"/>
      <c r="DY540" s="148"/>
      <c r="DZ540" s="145"/>
      <c r="EA540" s="145"/>
      <c r="EB540" s="145"/>
      <c r="EC540" s="145"/>
      <c r="ED540" s="150"/>
      <c r="EE540" s="145"/>
      <c r="EF540" s="145"/>
      <c r="EG540" s="145"/>
      <c r="EH540" s="145"/>
      <c r="EI540" s="145"/>
      <c r="EJ540" s="145"/>
      <c r="EK540" s="148"/>
      <c r="EL540" s="149"/>
      <c r="EM540" s="148"/>
      <c r="EN540" s="145"/>
      <c r="EO540" s="150"/>
      <c r="EP540" s="145"/>
      <c r="EQ540" s="148"/>
      <c r="ER540" s="150"/>
      <c r="ES540" s="145"/>
      <c r="ET540" s="145"/>
      <c r="EU540" s="145"/>
      <c r="EV540" s="145"/>
      <c r="EW540" s="145"/>
      <c r="EX540" s="145"/>
      <c r="EY540" s="145"/>
      <c r="EZ540" s="150"/>
      <c r="FA540" s="145"/>
      <c r="FB540" s="148"/>
      <c r="FC540" s="145"/>
      <c r="FD540" s="145"/>
      <c r="FE540" s="145"/>
      <c r="FF540" s="145"/>
      <c r="FG540" s="145"/>
      <c r="FH540" s="145"/>
      <c r="FI540" s="150"/>
      <c r="FJ540" s="145"/>
      <c r="FK540" s="148"/>
      <c r="FL540" s="145"/>
      <c r="FM540" s="145"/>
      <c r="FN540" s="145"/>
      <c r="FO540" s="145"/>
      <c r="FP540" s="145"/>
      <c r="FQ540" s="145"/>
      <c r="FR540" s="145"/>
      <c r="FS540" s="145"/>
      <c r="FT540" s="145"/>
      <c r="FU540" s="145"/>
      <c r="FV540" s="145"/>
      <c r="FW540" s="145"/>
      <c r="FX540" s="145"/>
      <c r="FY540" s="145"/>
      <c r="FZ540" s="150"/>
      <c r="GA540" s="145"/>
      <c r="GB540" s="144"/>
      <c r="GC540" s="145"/>
      <c r="GD540" s="145"/>
      <c r="GE540" s="145"/>
      <c r="GF540" s="145"/>
      <c r="GG540" s="145"/>
      <c r="GH540" s="150"/>
      <c r="GI540" s="144"/>
      <c r="GJ540" s="145"/>
      <c r="GK540" s="145"/>
      <c r="GL540" s="145"/>
      <c r="GM540" s="145"/>
      <c r="GN540" s="150"/>
      <c r="GO540" s="144"/>
      <c r="GP540" s="145"/>
      <c r="GQ540" s="145"/>
      <c r="GR540" s="145"/>
      <c r="GS540" s="145"/>
      <c r="GT540" s="145"/>
      <c r="GU540" s="150"/>
      <c r="GV540" s="144"/>
      <c r="GW540" s="147"/>
      <c r="GX540" s="147"/>
      <c r="GY540" s="150"/>
      <c r="GZ540" s="148"/>
      <c r="HA540" s="150"/>
      <c r="HB540" s="145"/>
      <c r="HC540" s="148"/>
      <c r="HD540" s="145"/>
      <c r="HE540" s="145"/>
      <c r="HF540" s="145"/>
      <c r="HG540" s="145"/>
      <c r="HH540" s="145"/>
      <c r="HI540" s="145"/>
      <c r="HJ540" s="145"/>
      <c r="HK540" s="145"/>
      <c r="HL540" s="145"/>
      <c r="HM540" s="145"/>
      <c r="HN540" s="145"/>
      <c r="HO540" s="145"/>
      <c r="HP540" s="145"/>
      <c r="HQ540" s="145"/>
      <c r="HR540" s="145"/>
      <c r="HS540" s="150"/>
      <c r="HT540" s="138"/>
      <c r="HU540" s="138"/>
      <c r="HV540" s="138"/>
      <c r="HW540" s="138"/>
      <c r="HX540" s="138"/>
      <c r="HY540" s="138"/>
      <c r="HZ540" s="138"/>
      <c r="IA540" s="138"/>
      <c r="IB540" s="138"/>
      <c r="IC540" s="138"/>
      <c r="ID540" s="138"/>
      <c r="IE540" s="138"/>
      <c r="IF540" s="138"/>
      <c r="IG540" s="138"/>
      <c r="IH540" s="138"/>
      <c r="II540" s="138"/>
      <c r="IJ540" s="138"/>
      <c r="IK540" s="138"/>
    </row>
    <row r="541" spans="1:245">
      <c r="A541" s="124"/>
      <c r="B541" s="138"/>
      <c r="C541" s="138"/>
      <c r="D541" s="138"/>
      <c r="E541" s="138"/>
      <c r="F541" s="138"/>
      <c r="G541" s="138"/>
      <c r="H541" s="138"/>
      <c r="I541" s="138"/>
      <c r="J541" s="138"/>
      <c r="K541" s="138"/>
      <c r="L541" s="138"/>
      <c r="M541" s="138"/>
      <c r="N541" s="138"/>
      <c r="O541" s="138"/>
      <c r="P541" s="138"/>
      <c r="Q541" s="138"/>
      <c r="R541" s="138"/>
      <c r="S541" s="138"/>
      <c r="T541" s="138"/>
      <c r="U541" s="138"/>
      <c r="V541" s="138"/>
      <c r="W541" s="138"/>
      <c r="X541" s="138"/>
      <c r="Y541" s="138"/>
      <c r="Z541" s="138"/>
      <c r="AA541" s="138"/>
      <c r="AB541" s="138"/>
      <c r="AC541" s="138"/>
      <c r="AD541" s="124"/>
      <c r="AE541" s="138"/>
      <c r="AF541" s="138"/>
      <c r="AG541" s="138"/>
      <c r="AH541" s="138"/>
      <c r="AI541" s="124"/>
      <c r="AJ541" s="138"/>
      <c r="AK541" s="138"/>
      <c r="AL541" s="138"/>
      <c r="AM541" s="138"/>
      <c r="AN541" s="124"/>
      <c r="AO541" s="138"/>
      <c r="AP541" s="138"/>
      <c r="AQ541" s="138"/>
      <c r="AR541" s="138"/>
      <c r="AS541" s="124"/>
      <c r="AT541" s="138"/>
      <c r="AU541" s="138"/>
      <c r="AV541" s="138"/>
      <c r="AW541" s="138"/>
      <c r="AX541" s="124"/>
      <c r="AY541" s="138"/>
      <c r="AZ541" s="138"/>
      <c r="BA541" s="138"/>
      <c r="BB541" s="138"/>
      <c r="BC541" s="124"/>
      <c r="BD541" s="138"/>
      <c r="BE541" s="138"/>
      <c r="BF541" s="138"/>
      <c r="BG541" s="138"/>
      <c r="BH541" s="124"/>
      <c r="BI541" s="138"/>
      <c r="BJ541" s="138"/>
      <c r="BK541" s="138"/>
      <c r="BL541" s="138"/>
      <c r="BM541" s="138"/>
      <c r="BN541" s="138"/>
      <c r="BO541" s="138"/>
      <c r="BP541" s="138"/>
      <c r="BQ541" s="138"/>
      <c r="BR541" s="138"/>
      <c r="BS541" s="138"/>
      <c r="BT541" s="139"/>
      <c r="BU541" s="138"/>
      <c r="BV541" s="138"/>
      <c r="BW541" s="138"/>
      <c r="BX541" s="138"/>
      <c r="BY541" s="138"/>
      <c r="BZ541" s="138"/>
      <c r="CA541" s="138"/>
      <c r="CB541" s="138"/>
      <c r="CC541" s="138"/>
      <c r="CD541" s="138"/>
      <c r="CE541" s="138"/>
      <c r="CF541" s="138"/>
      <c r="CG541" s="138"/>
      <c r="CH541" s="138"/>
      <c r="CI541" s="138"/>
      <c r="CJ541" s="138"/>
      <c r="CK541" s="138"/>
      <c r="CL541" s="138"/>
      <c r="CM541" s="138"/>
      <c r="CN541" s="138"/>
      <c r="CO541" s="138"/>
      <c r="CP541" s="138"/>
      <c r="CQ541" s="138"/>
      <c r="CR541" s="138"/>
      <c r="CS541" s="138"/>
      <c r="CT541" s="138"/>
      <c r="CU541" s="138"/>
      <c r="CV541" s="138"/>
      <c r="CW541" s="138"/>
      <c r="CX541" s="138"/>
      <c r="CY541" s="138"/>
      <c r="CZ541" s="138"/>
      <c r="DA541" s="138"/>
      <c r="DB541" s="138"/>
      <c r="DC541" s="138"/>
      <c r="DD541" s="138"/>
      <c r="DE541" s="138"/>
      <c r="DF541" s="124"/>
      <c r="DG541" s="138"/>
      <c r="DH541" s="138"/>
      <c r="DI541" s="138"/>
      <c r="DJ541" s="138"/>
      <c r="DK541" s="138"/>
      <c r="DL541" s="138"/>
      <c r="DM541" s="138"/>
      <c r="DN541" s="138"/>
      <c r="DO541" s="138"/>
      <c r="DP541" s="138"/>
      <c r="DQ541" s="138"/>
      <c r="DR541" s="138"/>
      <c r="DS541" s="138"/>
      <c r="DT541" s="138"/>
      <c r="DU541" s="138"/>
      <c r="DV541" s="138"/>
      <c r="DW541" s="138"/>
      <c r="DX541" s="138"/>
      <c r="DY541" s="138"/>
      <c r="DZ541" s="138"/>
      <c r="EA541" s="138"/>
      <c r="EB541" s="138"/>
      <c r="EC541" s="138"/>
      <c r="ED541" s="138"/>
      <c r="EE541" s="138"/>
      <c r="EF541" s="138"/>
      <c r="EG541" s="138"/>
      <c r="EH541" s="138"/>
      <c r="EI541" s="138"/>
      <c r="EJ541" s="138"/>
      <c r="EK541" s="138"/>
      <c r="EL541" s="124"/>
      <c r="EM541" s="138"/>
      <c r="EN541" s="138"/>
      <c r="EO541" s="138"/>
      <c r="EP541" s="138"/>
      <c r="EQ541" s="138"/>
      <c r="ER541" s="138"/>
      <c r="ES541" s="138"/>
      <c r="ET541" s="138"/>
      <c r="EU541" s="138"/>
      <c r="EV541" s="138"/>
      <c r="EW541" s="138"/>
      <c r="EX541" s="138"/>
      <c r="EY541" s="138"/>
      <c r="EZ541" s="138"/>
      <c r="FA541" s="138"/>
      <c r="FB541" s="138"/>
      <c r="FC541" s="138"/>
      <c r="FD541" s="138"/>
      <c r="FE541" s="138"/>
      <c r="FF541" s="138"/>
      <c r="FG541" s="138"/>
      <c r="FH541" s="138"/>
      <c r="FI541" s="138"/>
      <c r="FJ541" s="138"/>
      <c r="FK541" s="138"/>
      <c r="FL541" s="138"/>
      <c r="FM541" s="138"/>
      <c r="FN541" s="138"/>
      <c r="FO541" s="138"/>
      <c r="FP541" s="138"/>
      <c r="FQ541" s="138"/>
      <c r="FR541" s="138"/>
      <c r="FS541" s="138"/>
      <c r="FT541" s="138"/>
      <c r="FU541" s="138"/>
      <c r="FV541" s="138"/>
      <c r="FW541" s="138"/>
      <c r="FX541" s="138"/>
      <c r="FY541" s="138"/>
      <c r="FZ541" s="138"/>
      <c r="GA541" s="138"/>
      <c r="GB541" s="138"/>
      <c r="GC541" s="138"/>
      <c r="GD541" s="138"/>
      <c r="GE541" s="138"/>
      <c r="GF541" s="138"/>
      <c r="GG541" s="138"/>
      <c r="GH541" s="138"/>
      <c r="GI541" s="138"/>
      <c r="GJ541" s="138"/>
      <c r="GK541" s="138"/>
      <c r="GL541" s="138"/>
      <c r="GM541" s="138"/>
      <c r="GN541" s="138"/>
      <c r="GO541" s="138"/>
      <c r="GP541" s="138"/>
      <c r="GQ541" s="138"/>
      <c r="GR541" s="138"/>
      <c r="GS541" s="138"/>
      <c r="GT541" s="138"/>
      <c r="GU541" s="138"/>
      <c r="GV541" s="138"/>
      <c r="GW541" s="138"/>
      <c r="GX541" s="138"/>
      <c r="GY541" s="138"/>
      <c r="GZ541" s="138"/>
      <c r="HA541" s="138"/>
      <c r="HB541" s="138"/>
      <c r="HC541" s="138"/>
      <c r="HD541" s="138"/>
      <c r="HE541" s="138"/>
      <c r="HF541" s="138"/>
      <c r="HG541" s="138"/>
      <c r="HH541" s="138"/>
      <c r="HI541" s="138"/>
      <c r="HJ541" s="138"/>
      <c r="HK541" s="138"/>
      <c r="HL541" s="138"/>
      <c r="HM541" s="138"/>
      <c r="HN541" s="138"/>
      <c r="HO541" s="138"/>
      <c r="HP541" s="138"/>
      <c r="HQ541" s="138"/>
      <c r="HR541" s="138"/>
      <c r="HS541" s="138"/>
      <c r="HT541" s="138"/>
      <c r="HU541" s="138"/>
      <c r="HV541" s="138"/>
      <c r="HW541" s="138"/>
      <c r="HX541" s="138"/>
      <c r="HY541" s="138"/>
      <c r="HZ541" s="138"/>
      <c r="IA541" s="138"/>
      <c r="IB541" s="138"/>
      <c r="IC541" s="138"/>
      <c r="ID541" s="138"/>
      <c r="IE541" s="138"/>
      <c r="IF541" s="138"/>
      <c r="IG541" s="138"/>
      <c r="IH541" s="138"/>
      <c r="II541" s="138"/>
      <c r="IJ541" s="138"/>
      <c r="IK541" s="138"/>
    </row>
    <row r="542" spans="1:245">
      <c r="A542" s="124"/>
      <c r="B542" s="138"/>
      <c r="C542" s="138"/>
      <c r="D542" s="139"/>
      <c r="E542" s="124">
        <v>1</v>
      </c>
      <c r="F542" s="138">
        <v>2</v>
      </c>
      <c r="G542" s="124">
        <v>3</v>
      </c>
      <c r="H542" s="138">
        <v>4</v>
      </c>
      <c r="I542" s="124">
        <v>5</v>
      </c>
      <c r="J542" s="124">
        <v>6</v>
      </c>
      <c r="K542" s="138">
        <v>7</v>
      </c>
      <c r="L542" s="124">
        <v>8</v>
      </c>
      <c r="M542" s="138">
        <v>9</v>
      </c>
      <c r="N542" s="124">
        <v>10</v>
      </c>
      <c r="O542" s="124">
        <v>11</v>
      </c>
      <c r="P542" s="138">
        <v>12</v>
      </c>
      <c r="Q542" s="124">
        <v>13</v>
      </c>
      <c r="R542" s="138">
        <v>14</v>
      </c>
      <c r="S542" s="124">
        <v>15</v>
      </c>
      <c r="T542" s="124">
        <v>16</v>
      </c>
      <c r="U542" s="138">
        <v>17</v>
      </c>
      <c r="V542" s="124">
        <v>18</v>
      </c>
      <c r="W542" s="138">
        <v>19</v>
      </c>
      <c r="X542" s="124">
        <v>20</v>
      </c>
      <c r="Y542" s="124">
        <v>21</v>
      </c>
      <c r="Z542" s="138">
        <v>22</v>
      </c>
      <c r="AA542" s="124">
        <v>23</v>
      </c>
      <c r="AB542" s="138">
        <v>24</v>
      </c>
      <c r="AC542" s="124">
        <v>25</v>
      </c>
      <c r="AD542" s="124">
        <v>26</v>
      </c>
      <c r="AE542" s="138">
        <v>27</v>
      </c>
      <c r="AF542" s="124">
        <v>28</v>
      </c>
      <c r="AG542" s="138">
        <v>29</v>
      </c>
      <c r="AH542" s="124">
        <v>30</v>
      </c>
      <c r="AI542" s="124">
        <v>31</v>
      </c>
      <c r="AJ542" s="138">
        <v>32</v>
      </c>
      <c r="AK542" s="124">
        <v>33</v>
      </c>
      <c r="AL542" s="138">
        <v>34</v>
      </c>
      <c r="AM542" s="124">
        <v>35</v>
      </c>
      <c r="AN542" s="124">
        <v>36</v>
      </c>
      <c r="AO542" s="138">
        <v>37</v>
      </c>
      <c r="AP542" s="124">
        <v>38</v>
      </c>
      <c r="AQ542" s="138">
        <v>39</v>
      </c>
      <c r="AR542" s="124">
        <v>40</v>
      </c>
      <c r="AS542" s="124">
        <v>41</v>
      </c>
      <c r="AT542" s="138">
        <v>42</v>
      </c>
      <c r="AU542" s="124">
        <v>43</v>
      </c>
      <c r="AV542" s="138">
        <v>44</v>
      </c>
      <c r="AW542" s="124">
        <v>45</v>
      </c>
      <c r="AX542" s="124">
        <v>46</v>
      </c>
      <c r="AY542" s="138">
        <v>47</v>
      </c>
      <c r="AZ542" s="124">
        <v>48</v>
      </c>
      <c r="BA542" s="138">
        <v>49</v>
      </c>
      <c r="BB542" s="124">
        <v>50</v>
      </c>
      <c r="BC542" s="124">
        <v>51</v>
      </c>
      <c r="BD542" s="138">
        <v>52</v>
      </c>
      <c r="BE542" s="124">
        <v>53</v>
      </c>
      <c r="BF542" s="138">
        <v>54</v>
      </c>
      <c r="BG542" s="124">
        <v>55</v>
      </c>
      <c r="BH542" s="124">
        <v>56</v>
      </c>
      <c r="BI542" s="138">
        <v>57</v>
      </c>
      <c r="BJ542" s="124">
        <v>58</v>
      </c>
      <c r="BK542" s="138">
        <v>59</v>
      </c>
      <c r="BL542" s="124">
        <v>60</v>
      </c>
      <c r="BM542" s="124">
        <v>61</v>
      </c>
      <c r="BN542" s="124"/>
      <c r="BO542" s="124"/>
      <c r="BP542" s="138">
        <v>62</v>
      </c>
      <c r="BQ542" s="124">
        <v>63</v>
      </c>
      <c r="BR542" s="124"/>
      <c r="BS542" s="138">
        <v>64</v>
      </c>
      <c r="BT542" s="139">
        <v>65</v>
      </c>
      <c r="BU542" s="124">
        <v>66</v>
      </c>
      <c r="BV542" s="138">
        <v>67</v>
      </c>
      <c r="BW542" s="124">
        <v>68</v>
      </c>
      <c r="BX542" s="138">
        <v>69</v>
      </c>
      <c r="BY542" s="124">
        <v>70</v>
      </c>
      <c r="BZ542" s="124">
        <v>71</v>
      </c>
      <c r="CA542" s="138">
        <v>72</v>
      </c>
      <c r="CB542" s="124">
        <v>73</v>
      </c>
      <c r="CC542" s="138">
        <v>74</v>
      </c>
      <c r="CD542" s="124">
        <v>75</v>
      </c>
      <c r="CE542" s="124">
        <v>76</v>
      </c>
      <c r="CF542" s="138">
        <v>77</v>
      </c>
      <c r="CG542" s="124">
        <v>78</v>
      </c>
      <c r="CH542" s="138">
        <v>79</v>
      </c>
      <c r="CI542" s="124">
        <v>80</v>
      </c>
      <c r="CJ542" s="124">
        <v>81</v>
      </c>
      <c r="CK542" s="138">
        <v>82</v>
      </c>
      <c r="CL542" s="124">
        <v>83</v>
      </c>
      <c r="CM542" s="138">
        <v>84</v>
      </c>
      <c r="CN542" s="124">
        <v>85</v>
      </c>
      <c r="CO542" s="124">
        <v>86</v>
      </c>
      <c r="CP542" s="138">
        <v>87</v>
      </c>
      <c r="CQ542" s="124">
        <v>88</v>
      </c>
      <c r="CR542" s="138">
        <v>89</v>
      </c>
      <c r="CS542" s="124">
        <v>90</v>
      </c>
      <c r="CT542" s="124">
        <v>91</v>
      </c>
      <c r="CU542" s="138">
        <v>92</v>
      </c>
      <c r="CV542" s="124">
        <v>93</v>
      </c>
      <c r="CW542" s="138">
        <v>94</v>
      </c>
      <c r="CX542" s="124">
        <v>95</v>
      </c>
      <c r="CY542" s="124">
        <v>96</v>
      </c>
      <c r="CZ542" s="138">
        <v>97</v>
      </c>
      <c r="DA542" s="124">
        <v>98</v>
      </c>
      <c r="DB542" s="138">
        <v>99</v>
      </c>
      <c r="DC542" s="124">
        <v>100</v>
      </c>
      <c r="DD542" s="124">
        <v>101</v>
      </c>
      <c r="DE542" s="138">
        <v>102</v>
      </c>
      <c r="DF542" s="124">
        <v>103</v>
      </c>
      <c r="DG542" s="138">
        <v>104</v>
      </c>
      <c r="DH542" s="124">
        <v>105</v>
      </c>
      <c r="DI542" s="124">
        <v>106</v>
      </c>
      <c r="DJ542" s="138">
        <v>107</v>
      </c>
      <c r="DK542" s="124">
        <v>108</v>
      </c>
      <c r="DL542" s="138">
        <v>109</v>
      </c>
      <c r="DM542" s="124">
        <v>110</v>
      </c>
      <c r="DN542" s="124">
        <v>111</v>
      </c>
      <c r="DO542" s="138">
        <v>112</v>
      </c>
      <c r="DP542" s="124">
        <v>113</v>
      </c>
      <c r="DQ542" s="138">
        <v>114</v>
      </c>
      <c r="DR542" s="124">
        <v>115</v>
      </c>
      <c r="DS542" s="124"/>
      <c r="DT542" s="124"/>
      <c r="DU542" s="124"/>
      <c r="DV542" s="124"/>
      <c r="DX542" s="124"/>
      <c r="DY542" s="124">
        <v>116</v>
      </c>
      <c r="DZ542" s="138">
        <v>117</v>
      </c>
      <c r="EA542" s="124">
        <v>118</v>
      </c>
      <c r="EB542" s="138">
        <v>119</v>
      </c>
      <c r="EC542" s="124">
        <v>120</v>
      </c>
      <c r="ED542" s="124">
        <v>121</v>
      </c>
      <c r="EE542" s="124"/>
      <c r="EF542" s="124"/>
      <c r="EG542" s="124"/>
      <c r="EH542" s="124"/>
      <c r="EI542" s="124"/>
      <c r="EJ542" s="124"/>
      <c r="EK542" s="138">
        <v>122</v>
      </c>
      <c r="EL542" s="124">
        <v>123</v>
      </c>
      <c r="EM542" s="138">
        <v>124</v>
      </c>
      <c r="EN542" s="124">
        <v>125</v>
      </c>
      <c r="EO542" s="124">
        <v>126</v>
      </c>
      <c r="EP542" s="138">
        <v>127</v>
      </c>
      <c r="EQ542" s="124">
        <v>128</v>
      </c>
      <c r="ER542" s="138">
        <v>129</v>
      </c>
      <c r="ES542" s="124">
        <v>130</v>
      </c>
      <c r="ET542" s="124"/>
      <c r="EU542" s="124"/>
      <c r="EV542" s="124">
        <v>131</v>
      </c>
      <c r="EW542" s="138">
        <v>132</v>
      </c>
      <c r="EX542" s="124">
        <v>133</v>
      </c>
      <c r="EY542" s="138">
        <v>134</v>
      </c>
      <c r="EZ542" s="124">
        <v>135</v>
      </c>
      <c r="FA542" s="124">
        <v>136</v>
      </c>
      <c r="FB542" s="138">
        <v>137</v>
      </c>
      <c r="FC542" s="124">
        <v>138</v>
      </c>
      <c r="FD542" s="138">
        <v>139</v>
      </c>
      <c r="FE542" s="138"/>
      <c r="FF542" s="138"/>
      <c r="FG542" s="138"/>
      <c r="FH542" s="138"/>
      <c r="FI542" s="138"/>
      <c r="FJ542" s="138"/>
      <c r="FK542" s="124">
        <v>140</v>
      </c>
      <c r="FL542" s="124">
        <v>141</v>
      </c>
      <c r="FM542" s="124"/>
      <c r="FN542" s="124"/>
      <c r="FO542" s="124"/>
      <c r="FP542" s="124"/>
      <c r="FQ542" s="124"/>
      <c r="FR542" s="124"/>
      <c r="FS542" s="124"/>
      <c r="FT542" s="138">
        <v>142</v>
      </c>
      <c r="FU542" s="138"/>
      <c r="FV542" s="138"/>
      <c r="FW542" s="138"/>
      <c r="FX542" s="138"/>
      <c r="FY542" s="124">
        <v>143</v>
      </c>
      <c r="FZ542" s="138">
        <v>144</v>
      </c>
      <c r="GA542" s="124">
        <v>145</v>
      </c>
      <c r="GB542" s="124">
        <v>146</v>
      </c>
      <c r="GC542" s="138">
        <v>147</v>
      </c>
      <c r="GD542" s="124">
        <v>148</v>
      </c>
      <c r="GE542" s="138">
        <v>149</v>
      </c>
      <c r="GF542" s="124">
        <v>150</v>
      </c>
      <c r="GG542" s="124">
        <v>151</v>
      </c>
      <c r="GH542" s="138">
        <v>152</v>
      </c>
      <c r="GI542" s="124">
        <v>153</v>
      </c>
      <c r="GJ542" s="138">
        <v>154</v>
      </c>
      <c r="GK542" s="124">
        <v>155</v>
      </c>
      <c r="GL542" s="124">
        <v>156</v>
      </c>
      <c r="GM542" s="138">
        <v>157</v>
      </c>
      <c r="GN542" s="124">
        <v>158</v>
      </c>
      <c r="GO542" s="138">
        <v>159</v>
      </c>
      <c r="GP542" s="124">
        <v>160</v>
      </c>
      <c r="GQ542" s="124">
        <v>161</v>
      </c>
      <c r="GR542" s="138">
        <v>162</v>
      </c>
      <c r="GS542" s="124">
        <v>163</v>
      </c>
      <c r="GT542" s="138">
        <v>164</v>
      </c>
      <c r="GU542" s="124">
        <v>165</v>
      </c>
      <c r="GV542" s="124">
        <v>166</v>
      </c>
      <c r="GW542" s="138">
        <v>167</v>
      </c>
      <c r="GX542" s="124">
        <v>168</v>
      </c>
      <c r="GY542" s="138">
        <v>169</v>
      </c>
      <c r="GZ542" s="124">
        <v>170</v>
      </c>
      <c r="HA542" s="124">
        <v>171</v>
      </c>
      <c r="HB542" s="138">
        <v>172</v>
      </c>
      <c r="HC542" s="124">
        <v>173</v>
      </c>
      <c r="HD542" s="138">
        <v>174</v>
      </c>
      <c r="HE542" s="124">
        <v>175</v>
      </c>
      <c r="HF542" s="124">
        <v>176</v>
      </c>
      <c r="HG542" s="138">
        <v>177</v>
      </c>
      <c r="HH542" s="124">
        <v>178</v>
      </c>
      <c r="HI542" s="138">
        <v>179</v>
      </c>
      <c r="HJ542" s="124">
        <v>180</v>
      </c>
      <c r="HK542" s="124">
        <v>181</v>
      </c>
      <c r="HL542" s="138">
        <v>182</v>
      </c>
      <c r="HM542" s="124">
        <v>183</v>
      </c>
      <c r="HN542" s="138">
        <v>184</v>
      </c>
      <c r="HO542" s="124">
        <v>185</v>
      </c>
      <c r="HP542" s="124">
        <v>186</v>
      </c>
      <c r="HQ542" s="138">
        <v>187</v>
      </c>
      <c r="HR542" s="124">
        <v>188</v>
      </c>
      <c r="HS542" s="138">
        <v>189</v>
      </c>
      <c r="HT542" s="124">
        <v>190</v>
      </c>
      <c r="HU542" s="124">
        <v>191</v>
      </c>
      <c r="HV542" s="138">
        <v>192</v>
      </c>
      <c r="HW542" s="124">
        <v>193</v>
      </c>
      <c r="HX542" s="138">
        <v>194</v>
      </c>
      <c r="HY542" s="124">
        <v>195</v>
      </c>
      <c r="HZ542" s="124">
        <v>196</v>
      </c>
      <c r="IA542" s="138">
        <v>197</v>
      </c>
      <c r="IB542" s="124">
        <v>198</v>
      </c>
      <c r="IC542" s="138">
        <v>199</v>
      </c>
      <c r="ID542" s="124">
        <v>200</v>
      </c>
      <c r="IE542" s="124">
        <v>201</v>
      </c>
      <c r="IF542" s="138">
        <v>202</v>
      </c>
      <c r="IG542" s="124">
        <v>203</v>
      </c>
      <c r="IH542" s="138">
        <v>204</v>
      </c>
      <c r="II542" s="124">
        <v>205</v>
      </c>
      <c r="IJ542" s="124">
        <v>206</v>
      </c>
      <c r="IK542" s="138">
        <v>207</v>
      </c>
    </row>
    <row r="543" spans="1:245">
      <c r="G543" s="19"/>
      <c r="I543" s="19"/>
      <c r="K543" s="19"/>
      <c r="O543" s="19"/>
      <c r="Q543" s="19"/>
      <c r="S543" s="19"/>
      <c r="U543" s="19"/>
      <c r="W543" s="19"/>
      <c r="Z543" s="19"/>
      <c r="AA543" s="19"/>
      <c r="AC543" s="19"/>
      <c r="AE543" s="19"/>
      <c r="AG543" s="19"/>
      <c r="AK543" s="19"/>
      <c r="AM543" s="19"/>
      <c r="AO543" s="19"/>
      <c r="AQ543" s="19"/>
      <c r="AU543" s="19"/>
      <c r="AW543" s="19"/>
      <c r="AY543" s="19"/>
      <c r="BA543" s="19"/>
      <c r="BE543" s="19"/>
      <c r="BJ543" s="19"/>
      <c r="BL543" s="19"/>
      <c r="BN543"/>
      <c r="BP543" s="19"/>
      <c r="BS543" s="19"/>
      <c r="BT543" s="18"/>
      <c r="BU543" s="19"/>
      <c r="BW543" s="19"/>
      <c r="BZ543" s="19"/>
      <c r="CA543" s="19"/>
      <c r="CC543" s="19"/>
      <c r="CD543" s="19"/>
      <c r="CE543" s="19"/>
      <c r="CF543" s="19"/>
      <c r="CG543" s="19"/>
      <c r="CH543" s="19"/>
      <c r="CI543" s="19"/>
      <c r="CJ543" s="19"/>
      <c r="CK543" s="19"/>
      <c r="CL543" s="19"/>
      <c r="CP543"/>
      <c r="CQ543" s="19"/>
      <c r="CS543" s="19"/>
      <c r="CU543" s="19"/>
      <c r="CX543" s="19"/>
      <c r="CZ543" s="19"/>
      <c r="DB543" s="19"/>
      <c r="DC543"/>
      <c r="DD543" s="19"/>
      <c r="DG543"/>
      <c r="DH543" s="19"/>
      <c r="DK543" s="19"/>
      <c r="DM543" s="19"/>
      <c r="DO543" s="19"/>
      <c r="DQ543" s="19"/>
      <c r="DW543"/>
      <c r="DY543" s="19"/>
      <c r="EA543" s="19"/>
      <c r="EB543" s="19"/>
      <c r="EC543" s="19"/>
      <c r="ED543" s="19"/>
      <c r="EE543" s="19"/>
      <c r="EF543" s="19"/>
      <c r="EG543" s="19"/>
      <c r="EH543" s="19"/>
      <c r="EI543" s="19"/>
      <c r="EJ543" s="19"/>
      <c r="EL543" s="124"/>
      <c r="EN543" s="19"/>
      <c r="EP543" s="19"/>
      <c r="ER543" s="19"/>
      <c r="ET543"/>
      <c r="FA543"/>
      <c r="FG543"/>
      <c r="FN543"/>
      <c r="FO543"/>
      <c r="FP543"/>
      <c r="GB543" s="19"/>
      <c r="GI543" s="19"/>
      <c r="GO543" s="19"/>
      <c r="GV543" s="19"/>
      <c r="GW543" s="19"/>
      <c r="GX543" s="19"/>
    </row>
    <row r="544" spans="1:245">
      <c r="BN544"/>
      <c r="BP544" s="19"/>
      <c r="BT544" s="18"/>
      <c r="CP544"/>
      <c r="CS544" s="19"/>
      <c r="DC544"/>
      <c r="DG544"/>
      <c r="DI544" s="19"/>
      <c r="DJ544" s="19"/>
      <c r="DK544"/>
      <c r="DN544" s="18"/>
      <c r="DW544"/>
      <c r="EL544" s="124"/>
      <c r="ET544"/>
      <c r="FA544"/>
      <c r="FG544"/>
      <c r="FN544"/>
      <c r="FO544"/>
      <c r="FP544"/>
      <c r="GB544" s="19"/>
      <c r="GI544" s="19"/>
      <c r="GO544" s="19"/>
      <c r="GV544" s="19"/>
      <c r="GW544" s="19"/>
      <c r="GX544" s="19"/>
    </row>
  </sheetData>
  <autoFilter ref="A6:HB278" xr:uid="{4601F730-D84C-4837-B19E-00F372CC077F}">
    <filterColumn colId="30" showButton="0"/>
    <filterColumn colId="35" showButton="0"/>
    <filterColumn colId="40" showButton="0"/>
    <filterColumn colId="45" showButton="0"/>
    <filterColumn colId="50" showButton="0"/>
    <filterColumn colId="55" showButton="0"/>
  </autoFilter>
  <mergeCells count="203">
    <mergeCell ref="A1:F4"/>
    <mergeCell ref="R2:AB2"/>
    <mergeCell ref="AC2:BK2"/>
    <mergeCell ref="X3:X4"/>
    <mergeCell ref="Y3:Y4"/>
    <mergeCell ref="Z3:Z4"/>
    <mergeCell ref="AB3:AB4"/>
    <mergeCell ref="AC3:AG4"/>
    <mergeCell ref="AH3:AL4"/>
    <mergeCell ref="AM3:AQ4"/>
    <mergeCell ref="AR3:AV4"/>
    <mergeCell ref="AW3:BA4"/>
    <mergeCell ref="BB3:BF4"/>
    <mergeCell ref="BG3:BK4"/>
    <mergeCell ref="H3:M4"/>
    <mergeCell ref="N3:Q4"/>
    <mergeCell ref="R3:R4"/>
    <mergeCell ref="S3:S4"/>
    <mergeCell ref="T3:T4"/>
    <mergeCell ref="U3:U4"/>
    <mergeCell ref="V3:V4"/>
    <mergeCell ref="W3:W4"/>
    <mergeCell ref="BS3:BS4"/>
    <mergeCell ref="BM3:BM4"/>
    <mergeCell ref="BN3:BN4"/>
    <mergeCell ref="BP3:BP4"/>
    <mergeCell ref="BQ3:BQ4"/>
    <mergeCell ref="CE3:CE4"/>
    <mergeCell ref="CF3:CF4"/>
    <mergeCell ref="CG3:CG4"/>
    <mergeCell ref="CH3:CH4"/>
    <mergeCell ref="CI3:CI4"/>
    <mergeCell ref="CJ3:CJ4"/>
    <mergeCell ref="BX3:BX4"/>
    <mergeCell ref="BY3:BY4"/>
    <mergeCell ref="BZ3:BZ4"/>
    <mergeCell ref="CB3:CB4"/>
    <mergeCell ref="CC3:CC4"/>
    <mergeCell ref="BT3:BT4"/>
    <mergeCell ref="BU3:BU4"/>
    <mergeCell ref="BV3:BV4"/>
    <mergeCell ref="BW3:BW4"/>
    <mergeCell ref="CQ3:CQ4"/>
    <mergeCell ref="CR3:CR4"/>
    <mergeCell ref="CS3:CS4"/>
    <mergeCell ref="CT3:CT4"/>
    <mergeCell ref="CU3:CU4"/>
    <mergeCell ref="CV3:CV4"/>
    <mergeCell ref="CK3:CK4"/>
    <mergeCell ref="CL3:CL4"/>
    <mergeCell ref="CM3:CM4"/>
    <mergeCell ref="CN3:CN4"/>
    <mergeCell ref="CO3:CO4"/>
    <mergeCell ref="CP3:CP4"/>
    <mergeCell ref="DC3:DC4"/>
    <mergeCell ref="DD3:DD4"/>
    <mergeCell ref="DE3:DE4"/>
    <mergeCell ref="DF3:DF4"/>
    <mergeCell ref="DH3:DH4"/>
    <mergeCell ref="DI3:DI4"/>
    <mergeCell ref="CW3:CW4"/>
    <mergeCell ref="CX3:CX4"/>
    <mergeCell ref="CY3:CY4"/>
    <mergeCell ref="CZ3:CZ4"/>
    <mergeCell ref="DA3:DA4"/>
    <mergeCell ref="DB3:DB4"/>
    <mergeCell ref="DQ3:DQ4"/>
    <mergeCell ref="DR3:DR4"/>
    <mergeCell ref="DS3:DS4"/>
    <mergeCell ref="DT3:DT4"/>
    <mergeCell ref="DU3:DU4"/>
    <mergeCell ref="DV3:DV4"/>
    <mergeCell ref="DK3:DK4"/>
    <mergeCell ref="DL3:DL4"/>
    <mergeCell ref="DM3:DM4"/>
    <mergeCell ref="DN3:DN4"/>
    <mergeCell ref="DP3:DP4"/>
    <mergeCell ref="EC3:EC4"/>
    <mergeCell ref="ED3:ED4"/>
    <mergeCell ref="EE3:EE4"/>
    <mergeCell ref="EF3:EF4"/>
    <mergeCell ref="EG3:EG4"/>
    <mergeCell ref="EH3:EH4"/>
    <mergeCell ref="DW3:DW4"/>
    <mergeCell ref="DX3:DX4"/>
    <mergeCell ref="DY3:DY4"/>
    <mergeCell ref="DZ3:DZ4"/>
    <mergeCell ref="EA3:EA4"/>
    <mergeCell ref="EB3:EB4"/>
    <mergeCell ref="EO3:EO4"/>
    <mergeCell ref="EP3:EP4"/>
    <mergeCell ref="EQ3:EQ4"/>
    <mergeCell ref="ER3:ER4"/>
    <mergeCell ref="ET3:ET4"/>
    <mergeCell ref="EU3:EU4"/>
    <mergeCell ref="EI3:EI4"/>
    <mergeCell ref="EJ3:EJ4"/>
    <mergeCell ref="EK3:EK4"/>
    <mergeCell ref="EL3:EL4"/>
    <mergeCell ref="EM3:EM4"/>
    <mergeCell ref="EN3:EN4"/>
    <mergeCell ref="FB3:FB4"/>
    <mergeCell ref="FC3:FC4"/>
    <mergeCell ref="FD3:FD4"/>
    <mergeCell ref="FE3:FE4"/>
    <mergeCell ref="FF3:FF4"/>
    <mergeCell ref="EV3:EV4"/>
    <mergeCell ref="EW3:EW4"/>
    <mergeCell ref="EX3:EX4"/>
    <mergeCell ref="EY3:EY4"/>
    <mergeCell ref="EZ3:EZ4"/>
    <mergeCell ref="FA3:FA4"/>
    <mergeCell ref="FO3:FO4"/>
    <mergeCell ref="FP3:FP4"/>
    <mergeCell ref="FQ3:FQ4"/>
    <mergeCell ref="FR3:FR4"/>
    <mergeCell ref="FS3:FS4"/>
    <mergeCell ref="FI3:FI4"/>
    <mergeCell ref="FK3:FK4"/>
    <mergeCell ref="FL3:FL4"/>
    <mergeCell ref="FM3:FM4"/>
    <mergeCell ref="BD6:BE6"/>
    <mergeCell ref="BI6:BJ6"/>
    <mergeCell ref="GG3:GG4"/>
    <mergeCell ref="GH3:GH4"/>
    <mergeCell ref="GI3:GI4"/>
    <mergeCell ref="GJ3:GJ4"/>
    <mergeCell ref="GK3:GK4"/>
    <mergeCell ref="AE6:AF6"/>
    <mergeCell ref="AJ6:AK6"/>
    <mergeCell ref="AO6:AP6"/>
    <mergeCell ref="AT6:AU6"/>
    <mergeCell ref="AY6:AZ6"/>
    <mergeCell ref="GB3:GB4"/>
    <mergeCell ref="GC3:GC4"/>
    <mergeCell ref="GD3:GD4"/>
    <mergeCell ref="GE3:GE4"/>
    <mergeCell ref="GF3:GF4"/>
    <mergeCell ref="FU3:FU4"/>
    <mergeCell ref="FV3:FV4"/>
    <mergeCell ref="FW3:FW4"/>
    <mergeCell ref="FX3:FX4"/>
    <mergeCell ref="FY3:FY4"/>
    <mergeCell ref="FZ3:FZ4"/>
    <mergeCell ref="FN3:FN4"/>
    <mergeCell ref="BU2:CC2"/>
    <mergeCell ref="CE2:CL2"/>
    <mergeCell ref="CQ2:CY2"/>
    <mergeCell ref="CZ2:DC2"/>
    <mergeCell ref="DF2:DQ2"/>
    <mergeCell ref="DR2:DX2"/>
    <mergeCell ref="DY2:ED2"/>
    <mergeCell ref="EE2:EJ2"/>
    <mergeCell ref="EK2:EL2"/>
    <mergeCell ref="EM2:EO2"/>
    <mergeCell ref="EQ2:ER2"/>
    <mergeCell ref="ES2:EZ2"/>
    <mergeCell ref="FB2:FI2"/>
    <mergeCell ref="FK2:FZ2"/>
    <mergeCell ref="GB2:GH2"/>
    <mergeCell ref="GI2:GN2"/>
    <mergeCell ref="GO2:GU2"/>
    <mergeCell ref="GV2:GY2"/>
    <mergeCell ref="GZ2:HA2"/>
    <mergeCell ref="HC2:HN2"/>
    <mergeCell ref="CA3:CA4"/>
    <mergeCell ref="DG3:DG4"/>
    <mergeCell ref="DO3:DO4"/>
    <mergeCell ref="ES3:ES4"/>
    <mergeCell ref="FT3:FT4"/>
    <mergeCell ref="GL3:GL4"/>
    <mergeCell ref="GM3:GM4"/>
    <mergeCell ref="GN3:GN4"/>
    <mergeCell ref="GO3:GO4"/>
    <mergeCell ref="GP3:GP4"/>
    <mergeCell ref="GQ3:GQ4"/>
    <mergeCell ref="GR3:GR4"/>
    <mergeCell ref="GS3:GS4"/>
    <mergeCell ref="GT3:GT4"/>
    <mergeCell ref="GU3:GU4"/>
    <mergeCell ref="GV3:GV4"/>
    <mergeCell ref="GW3:GW4"/>
    <mergeCell ref="GX3:GX4"/>
    <mergeCell ref="GY3:GY4"/>
    <mergeCell ref="GZ3:GZ4"/>
    <mergeCell ref="HA3:HA4"/>
    <mergeCell ref="HC3:HC4"/>
    <mergeCell ref="HM3:HM4"/>
    <mergeCell ref="HN3:HN4"/>
    <mergeCell ref="HO3:HO4"/>
    <mergeCell ref="HP3:HP4"/>
    <mergeCell ref="HQ3:HQ4"/>
    <mergeCell ref="HR3:HR4"/>
    <mergeCell ref="HS3:HS4"/>
    <mergeCell ref="HD3:HD4"/>
    <mergeCell ref="HE3:HE4"/>
    <mergeCell ref="HF3:HF4"/>
    <mergeCell ref="HG3:HG4"/>
    <mergeCell ref="HH3:HH4"/>
    <mergeCell ref="HI3:HI4"/>
    <mergeCell ref="HJ3:HJ4"/>
    <mergeCell ref="HK3:HK4"/>
    <mergeCell ref="HL3:HL4"/>
  </mergeCells>
  <conditionalFormatting sqref="F157">
    <cfRule type="duplicateValues" dxfId="26" priority="1"/>
  </conditionalFormatting>
  <conditionalFormatting sqref="ES2:EU2">
    <cfRule type="duplicateValues" dxfId="25" priority="2"/>
    <cfRule type="duplicateValues" dxfId="24" priority="3"/>
  </conditionalFormatting>
  <dataValidations count="11">
    <dataValidation type="list" allowBlank="1" showInputMessage="1" showErrorMessage="1" sqref="GB148:GB149 GB151:GB213" xr:uid="{93D9019A-D270-497E-97BB-BDBB0A9099E9}">
      <formula1>"Existe Polo,Keep Antena,SI,NO_ADD,Swap"</formula1>
    </dataValidation>
    <dataValidation type="list" allowBlank="1" showInputMessage="1" showErrorMessage="1" sqref="GE148:GE211 GZ7:HA161 GV7:GX161 GO7:GR161 HC7:HC161 HE7:HE161" xr:uid="{EA778B1C-1A1E-4843-B7C3-2257B3F25A3E}">
      <formula1>"N/A,SI,NO"</formula1>
    </dataValidation>
    <dataValidation type="list" allowBlank="1" showInputMessage="1" showErrorMessage="1" sqref="FB202:FB204" xr:uid="{97259489-590D-4A61-A358-3D3E0E335987}">
      <formula1>"Llave, Llave+Carta,Llave+Carta+Autorización Especial"</formula1>
    </dataValidation>
    <dataValidation type="list" allowBlank="1" showInputMessage="1" showErrorMessage="1" sqref="FT202:FX204" xr:uid="{690B122B-F9EF-48C1-87DE-5080D6AFE221}">
      <formula1>"Normal,Tramo Largo,Grada,Grúa"</formula1>
    </dataValidation>
    <dataValidation type="list" allowBlank="1" showInputMessage="1" showErrorMessage="1" sqref="GI7:GI161" xr:uid="{0637C6DB-336B-42AD-9666-8C6A3D518048}">
      <formula1>"NO,SI_1F,Si_3F"</formula1>
    </dataValidation>
    <dataValidation type="list" allowBlank="1" showInputMessage="1" showErrorMessage="1" sqref="GK7:GK161" xr:uid="{D09B2B4E-4271-4F3A-82C7-AB2A73B5383D}">
      <formula1>"0,1,2"</formula1>
    </dataValidation>
    <dataValidation type="list" allowBlank="1" showInputMessage="1" showErrorMessage="1" sqref="GJ7:GJ161" xr:uid="{E086B209-6139-462A-812A-CFDBFEF72B58}">
      <formula1>"NO,1,2,3,4,5,6,7,8,9,10"</formula1>
    </dataValidation>
    <dataValidation type="list" allowBlank="1" showInputMessage="1" showErrorMessage="1" sqref="GB150 HF7:HF14 GB7:GB147 GE7:GE147 HL7:HL161 HI7:HI161 HF16:HF161" xr:uid="{5FA55F2A-FC70-4365-B4ED-CCC6BD5582AE}">
      <formula1>"0,1,2,3"</formula1>
    </dataValidation>
    <dataValidation type="list" allowBlank="1" showInputMessage="1" showErrorMessage="1" sqref="GD7:GD147" xr:uid="{793AF161-5D19-45F3-A1A6-26B120FFD401}">
      <formula1>"N/A,A,B,C,AB,AC,BC,ABC"</formula1>
    </dataValidation>
    <dataValidation type="list" allowBlank="1" showInputMessage="1" showErrorMessage="1" sqref="HH7:HH14 HN7:HN161 HK7:HK161 HH16:HH161" xr:uid="{9BAEBED8-B576-4EE9-926A-CEC4EDEDFB86}">
      <formula1>"N/A,A,B,C,AB,BC,AC,ABC"</formula1>
    </dataValidation>
    <dataValidation type="list" allowBlank="1" showInputMessage="1" showErrorMessage="1" sqref="DE7:DE161" xr:uid="{42C3506A-F1B4-4CCF-B0BC-B440CE44585A}">
      <formula1>"ok,Falta,Obs."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A97B3-8A71-420B-8FC4-19254D4D85D3}">
  <dimension ref="A1:AB308"/>
  <sheetViews>
    <sheetView view="pageBreakPreview" topLeftCell="A22" zoomScale="85" zoomScaleNormal="70" zoomScaleSheetLayoutView="85" workbookViewId="0">
      <selection activeCell="A46" sqref="A46"/>
    </sheetView>
  </sheetViews>
  <sheetFormatPr baseColWidth="10" defaultColWidth="9.33203125" defaultRowHeight="13.2"/>
  <cols>
    <col min="1" max="1" width="6.33203125" style="53" customWidth="1"/>
    <col min="2" max="4" width="3.6640625" style="53" customWidth="1"/>
    <col min="5" max="5" width="2.5546875" style="53" customWidth="1"/>
    <col min="6" max="7" width="11.44140625" style="53" customWidth="1"/>
    <col min="8" max="8" width="13" style="53" customWidth="1"/>
    <col min="9" max="9" width="12.6640625" style="53" customWidth="1"/>
    <col min="10" max="10" width="15.5546875" style="53" customWidth="1"/>
    <col min="11" max="11" width="6.44140625" style="53" customWidth="1"/>
    <col min="12" max="12" width="4.33203125" style="53" customWidth="1"/>
    <col min="13" max="13" width="3" style="53" customWidth="1"/>
    <col min="14" max="17" width="2.6640625" style="53" customWidth="1"/>
    <col min="18" max="18" width="3.5546875" style="53" customWidth="1"/>
    <col min="19" max="19" width="15.33203125" style="53" customWidth="1"/>
    <col min="20" max="21" width="2.33203125" style="53" customWidth="1"/>
    <col min="22" max="257" width="9.33203125" style="53"/>
    <col min="258" max="260" width="3.6640625" style="53" customWidth="1"/>
    <col min="261" max="261" width="2.5546875" style="53" customWidth="1"/>
    <col min="262" max="263" width="11.44140625" style="53" customWidth="1"/>
    <col min="264" max="264" width="13" style="53" customWidth="1"/>
    <col min="265" max="265" width="12.6640625" style="53" customWidth="1"/>
    <col min="266" max="266" width="15.5546875" style="53" customWidth="1"/>
    <col min="267" max="267" width="6.44140625" style="53" customWidth="1"/>
    <col min="268" max="268" width="4.33203125" style="53" customWidth="1"/>
    <col min="269" max="269" width="3" style="53" customWidth="1"/>
    <col min="270" max="273" width="2.6640625" style="53" customWidth="1"/>
    <col min="274" max="274" width="3.5546875" style="53" customWidth="1"/>
    <col min="275" max="275" width="15.33203125" style="53" customWidth="1"/>
    <col min="276" max="277" width="2.33203125" style="53" customWidth="1"/>
    <col min="278" max="513" width="9.33203125" style="53"/>
    <col min="514" max="516" width="3.6640625" style="53" customWidth="1"/>
    <col min="517" max="517" width="2.5546875" style="53" customWidth="1"/>
    <col min="518" max="519" width="11.44140625" style="53" customWidth="1"/>
    <col min="520" max="520" width="13" style="53" customWidth="1"/>
    <col min="521" max="521" width="12.6640625" style="53" customWidth="1"/>
    <col min="522" max="522" width="15.5546875" style="53" customWidth="1"/>
    <col min="523" max="523" width="6.44140625" style="53" customWidth="1"/>
    <col min="524" max="524" width="4.33203125" style="53" customWidth="1"/>
    <col min="525" max="525" width="3" style="53" customWidth="1"/>
    <col min="526" max="529" width="2.6640625" style="53" customWidth="1"/>
    <col min="530" max="530" width="3.5546875" style="53" customWidth="1"/>
    <col min="531" max="531" width="15.33203125" style="53" customWidth="1"/>
    <col min="532" max="533" width="2.33203125" style="53" customWidth="1"/>
    <col min="534" max="769" width="9.33203125" style="53"/>
    <col min="770" max="772" width="3.6640625" style="53" customWidth="1"/>
    <col min="773" max="773" width="2.5546875" style="53" customWidth="1"/>
    <col min="774" max="775" width="11.44140625" style="53" customWidth="1"/>
    <col min="776" max="776" width="13" style="53" customWidth="1"/>
    <col min="777" max="777" width="12.6640625" style="53" customWidth="1"/>
    <col min="778" max="778" width="15.5546875" style="53" customWidth="1"/>
    <col min="779" max="779" width="6.44140625" style="53" customWidth="1"/>
    <col min="780" max="780" width="4.33203125" style="53" customWidth="1"/>
    <col min="781" max="781" width="3" style="53" customWidth="1"/>
    <col min="782" max="785" width="2.6640625" style="53" customWidth="1"/>
    <col min="786" max="786" width="3.5546875" style="53" customWidth="1"/>
    <col min="787" max="787" width="15.33203125" style="53" customWidth="1"/>
    <col min="788" max="789" width="2.33203125" style="53" customWidth="1"/>
    <col min="790" max="1025" width="9.33203125" style="53"/>
    <col min="1026" max="1028" width="3.6640625" style="53" customWidth="1"/>
    <col min="1029" max="1029" width="2.5546875" style="53" customWidth="1"/>
    <col min="1030" max="1031" width="11.44140625" style="53" customWidth="1"/>
    <col min="1032" max="1032" width="13" style="53" customWidth="1"/>
    <col min="1033" max="1033" width="12.6640625" style="53" customWidth="1"/>
    <col min="1034" max="1034" width="15.5546875" style="53" customWidth="1"/>
    <col min="1035" max="1035" width="6.44140625" style="53" customWidth="1"/>
    <col min="1036" max="1036" width="4.33203125" style="53" customWidth="1"/>
    <col min="1037" max="1037" width="3" style="53" customWidth="1"/>
    <col min="1038" max="1041" width="2.6640625" style="53" customWidth="1"/>
    <col min="1042" max="1042" width="3.5546875" style="53" customWidth="1"/>
    <col min="1043" max="1043" width="15.33203125" style="53" customWidth="1"/>
    <col min="1044" max="1045" width="2.33203125" style="53" customWidth="1"/>
    <col min="1046" max="1281" width="9.33203125" style="53"/>
    <col min="1282" max="1284" width="3.6640625" style="53" customWidth="1"/>
    <col min="1285" max="1285" width="2.5546875" style="53" customWidth="1"/>
    <col min="1286" max="1287" width="11.44140625" style="53" customWidth="1"/>
    <col min="1288" max="1288" width="13" style="53" customWidth="1"/>
    <col min="1289" max="1289" width="12.6640625" style="53" customWidth="1"/>
    <col min="1290" max="1290" width="15.5546875" style="53" customWidth="1"/>
    <col min="1291" max="1291" width="6.44140625" style="53" customWidth="1"/>
    <col min="1292" max="1292" width="4.33203125" style="53" customWidth="1"/>
    <col min="1293" max="1293" width="3" style="53" customWidth="1"/>
    <col min="1294" max="1297" width="2.6640625" style="53" customWidth="1"/>
    <col min="1298" max="1298" width="3.5546875" style="53" customWidth="1"/>
    <col min="1299" max="1299" width="15.33203125" style="53" customWidth="1"/>
    <col min="1300" max="1301" width="2.33203125" style="53" customWidth="1"/>
    <col min="1302" max="1537" width="9.33203125" style="53"/>
    <col min="1538" max="1540" width="3.6640625" style="53" customWidth="1"/>
    <col min="1541" max="1541" width="2.5546875" style="53" customWidth="1"/>
    <col min="1542" max="1543" width="11.44140625" style="53" customWidth="1"/>
    <col min="1544" max="1544" width="13" style="53" customWidth="1"/>
    <col min="1545" max="1545" width="12.6640625" style="53" customWidth="1"/>
    <col min="1546" max="1546" width="15.5546875" style="53" customWidth="1"/>
    <col min="1547" max="1547" width="6.44140625" style="53" customWidth="1"/>
    <col min="1548" max="1548" width="4.33203125" style="53" customWidth="1"/>
    <col min="1549" max="1549" width="3" style="53" customWidth="1"/>
    <col min="1550" max="1553" width="2.6640625" style="53" customWidth="1"/>
    <col min="1554" max="1554" width="3.5546875" style="53" customWidth="1"/>
    <col min="1555" max="1555" width="15.33203125" style="53" customWidth="1"/>
    <col min="1556" max="1557" width="2.33203125" style="53" customWidth="1"/>
    <col min="1558" max="1793" width="9.33203125" style="53"/>
    <col min="1794" max="1796" width="3.6640625" style="53" customWidth="1"/>
    <col min="1797" max="1797" width="2.5546875" style="53" customWidth="1"/>
    <col min="1798" max="1799" width="11.44140625" style="53" customWidth="1"/>
    <col min="1800" max="1800" width="13" style="53" customWidth="1"/>
    <col min="1801" max="1801" width="12.6640625" style="53" customWidth="1"/>
    <col min="1802" max="1802" width="15.5546875" style="53" customWidth="1"/>
    <col min="1803" max="1803" width="6.44140625" style="53" customWidth="1"/>
    <col min="1804" max="1804" width="4.33203125" style="53" customWidth="1"/>
    <col min="1805" max="1805" width="3" style="53" customWidth="1"/>
    <col min="1806" max="1809" width="2.6640625" style="53" customWidth="1"/>
    <col min="1810" max="1810" width="3.5546875" style="53" customWidth="1"/>
    <col min="1811" max="1811" width="15.33203125" style="53" customWidth="1"/>
    <col min="1812" max="1813" width="2.33203125" style="53" customWidth="1"/>
    <col min="1814" max="2049" width="9.33203125" style="53"/>
    <col min="2050" max="2052" width="3.6640625" style="53" customWidth="1"/>
    <col min="2053" max="2053" width="2.5546875" style="53" customWidth="1"/>
    <col min="2054" max="2055" width="11.44140625" style="53" customWidth="1"/>
    <col min="2056" max="2056" width="13" style="53" customWidth="1"/>
    <col min="2057" max="2057" width="12.6640625" style="53" customWidth="1"/>
    <col min="2058" max="2058" width="15.5546875" style="53" customWidth="1"/>
    <col min="2059" max="2059" width="6.44140625" style="53" customWidth="1"/>
    <col min="2060" max="2060" width="4.33203125" style="53" customWidth="1"/>
    <col min="2061" max="2061" width="3" style="53" customWidth="1"/>
    <col min="2062" max="2065" width="2.6640625" style="53" customWidth="1"/>
    <col min="2066" max="2066" width="3.5546875" style="53" customWidth="1"/>
    <col min="2067" max="2067" width="15.33203125" style="53" customWidth="1"/>
    <col min="2068" max="2069" width="2.33203125" style="53" customWidth="1"/>
    <col min="2070" max="2305" width="9.33203125" style="53"/>
    <col min="2306" max="2308" width="3.6640625" style="53" customWidth="1"/>
    <col min="2309" max="2309" width="2.5546875" style="53" customWidth="1"/>
    <col min="2310" max="2311" width="11.44140625" style="53" customWidth="1"/>
    <col min="2312" max="2312" width="13" style="53" customWidth="1"/>
    <col min="2313" max="2313" width="12.6640625" style="53" customWidth="1"/>
    <col min="2314" max="2314" width="15.5546875" style="53" customWidth="1"/>
    <col min="2315" max="2315" width="6.44140625" style="53" customWidth="1"/>
    <col min="2316" max="2316" width="4.33203125" style="53" customWidth="1"/>
    <col min="2317" max="2317" width="3" style="53" customWidth="1"/>
    <col min="2318" max="2321" width="2.6640625" style="53" customWidth="1"/>
    <col min="2322" max="2322" width="3.5546875" style="53" customWidth="1"/>
    <col min="2323" max="2323" width="15.33203125" style="53" customWidth="1"/>
    <col min="2324" max="2325" width="2.33203125" style="53" customWidth="1"/>
    <col min="2326" max="2561" width="9.33203125" style="53"/>
    <col min="2562" max="2564" width="3.6640625" style="53" customWidth="1"/>
    <col min="2565" max="2565" width="2.5546875" style="53" customWidth="1"/>
    <col min="2566" max="2567" width="11.44140625" style="53" customWidth="1"/>
    <col min="2568" max="2568" width="13" style="53" customWidth="1"/>
    <col min="2569" max="2569" width="12.6640625" style="53" customWidth="1"/>
    <col min="2570" max="2570" width="15.5546875" style="53" customWidth="1"/>
    <col min="2571" max="2571" width="6.44140625" style="53" customWidth="1"/>
    <col min="2572" max="2572" width="4.33203125" style="53" customWidth="1"/>
    <col min="2573" max="2573" width="3" style="53" customWidth="1"/>
    <col min="2574" max="2577" width="2.6640625" style="53" customWidth="1"/>
    <col min="2578" max="2578" width="3.5546875" style="53" customWidth="1"/>
    <col min="2579" max="2579" width="15.33203125" style="53" customWidth="1"/>
    <col min="2580" max="2581" width="2.33203125" style="53" customWidth="1"/>
    <col min="2582" max="2817" width="9.33203125" style="53"/>
    <col min="2818" max="2820" width="3.6640625" style="53" customWidth="1"/>
    <col min="2821" max="2821" width="2.5546875" style="53" customWidth="1"/>
    <col min="2822" max="2823" width="11.44140625" style="53" customWidth="1"/>
    <col min="2824" max="2824" width="13" style="53" customWidth="1"/>
    <col min="2825" max="2825" width="12.6640625" style="53" customWidth="1"/>
    <col min="2826" max="2826" width="15.5546875" style="53" customWidth="1"/>
    <col min="2827" max="2827" width="6.44140625" style="53" customWidth="1"/>
    <col min="2828" max="2828" width="4.33203125" style="53" customWidth="1"/>
    <col min="2829" max="2829" width="3" style="53" customWidth="1"/>
    <col min="2830" max="2833" width="2.6640625" style="53" customWidth="1"/>
    <col min="2834" max="2834" width="3.5546875" style="53" customWidth="1"/>
    <col min="2835" max="2835" width="15.33203125" style="53" customWidth="1"/>
    <col min="2836" max="2837" width="2.33203125" style="53" customWidth="1"/>
    <col min="2838" max="3073" width="9.33203125" style="53"/>
    <col min="3074" max="3076" width="3.6640625" style="53" customWidth="1"/>
    <col min="3077" max="3077" width="2.5546875" style="53" customWidth="1"/>
    <col min="3078" max="3079" width="11.44140625" style="53" customWidth="1"/>
    <col min="3080" max="3080" width="13" style="53" customWidth="1"/>
    <col min="3081" max="3081" width="12.6640625" style="53" customWidth="1"/>
    <col min="3082" max="3082" width="15.5546875" style="53" customWidth="1"/>
    <col min="3083" max="3083" width="6.44140625" style="53" customWidth="1"/>
    <col min="3084" max="3084" width="4.33203125" style="53" customWidth="1"/>
    <col min="3085" max="3085" width="3" style="53" customWidth="1"/>
    <col min="3086" max="3089" width="2.6640625" style="53" customWidth="1"/>
    <col min="3090" max="3090" width="3.5546875" style="53" customWidth="1"/>
    <col min="3091" max="3091" width="15.33203125" style="53" customWidth="1"/>
    <col min="3092" max="3093" width="2.33203125" style="53" customWidth="1"/>
    <col min="3094" max="3329" width="9.33203125" style="53"/>
    <col min="3330" max="3332" width="3.6640625" style="53" customWidth="1"/>
    <col min="3333" max="3333" width="2.5546875" style="53" customWidth="1"/>
    <col min="3334" max="3335" width="11.44140625" style="53" customWidth="1"/>
    <col min="3336" max="3336" width="13" style="53" customWidth="1"/>
    <col min="3337" max="3337" width="12.6640625" style="53" customWidth="1"/>
    <col min="3338" max="3338" width="15.5546875" style="53" customWidth="1"/>
    <col min="3339" max="3339" width="6.44140625" style="53" customWidth="1"/>
    <col min="3340" max="3340" width="4.33203125" style="53" customWidth="1"/>
    <col min="3341" max="3341" width="3" style="53" customWidth="1"/>
    <col min="3342" max="3345" width="2.6640625" style="53" customWidth="1"/>
    <col min="3346" max="3346" width="3.5546875" style="53" customWidth="1"/>
    <col min="3347" max="3347" width="15.33203125" style="53" customWidth="1"/>
    <col min="3348" max="3349" width="2.33203125" style="53" customWidth="1"/>
    <col min="3350" max="3585" width="9.33203125" style="53"/>
    <col min="3586" max="3588" width="3.6640625" style="53" customWidth="1"/>
    <col min="3589" max="3589" width="2.5546875" style="53" customWidth="1"/>
    <col min="3590" max="3591" width="11.44140625" style="53" customWidth="1"/>
    <col min="3592" max="3592" width="13" style="53" customWidth="1"/>
    <col min="3593" max="3593" width="12.6640625" style="53" customWidth="1"/>
    <col min="3594" max="3594" width="15.5546875" style="53" customWidth="1"/>
    <col min="3595" max="3595" width="6.44140625" style="53" customWidth="1"/>
    <col min="3596" max="3596" width="4.33203125" style="53" customWidth="1"/>
    <col min="3597" max="3597" width="3" style="53" customWidth="1"/>
    <col min="3598" max="3601" width="2.6640625" style="53" customWidth="1"/>
    <col min="3602" max="3602" width="3.5546875" style="53" customWidth="1"/>
    <col min="3603" max="3603" width="15.33203125" style="53" customWidth="1"/>
    <col min="3604" max="3605" width="2.33203125" style="53" customWidth="1"/>
    <col min="3606" max="3841" width="9.33203125" style="53"/>
    <col min="3842" max="3844" width="3.6640625" style="53" customWidth="1"/>
    <col min="3845" max="3845" width="2.5546875" style="53" customWidth="1"/>
    <col min="3846" max="3847" width="11.44140625" style="53" customWidth="1"/>
    <col min="3848" max="3848" width="13" style="53" customWidth="1"/>
    <col min="3849" max="3849" width="12.6640625" style="53" customWidth="1"/>
    <col min="3850" max="3850" width="15.5546875" style="53" customWidth="1"/>
    <col min="3851" max="3851" width="6.44140625" style="53" customWidth="1"/>
    <col min="3852" max="3852" width="4.33203125" style="53" customWidth="1"/>
    <col min="3853" max="3853" width="3" style="53" customWidth="1"/>
    <col min="3854" max="3857" width="2.6640625" style="53" customWidth="1"/>
    <col min="3858" max="3858" width="3.5546875" style="53" customWidth="1"/>
    <col min="3859" max="3859" width="15.33203125" style="53" customWidth="1"/>
    <col min="3860" max="3861" width="2.33203125" style="53" customWidth="1"/>
    <col min="3862" max="4097" width="9.33203125" style="53"/>
    <col min="4098" max="4100" width="3.6640625" style="53" customWidth="1"/>
    <col min="4101" max="4101" width="2.5546875" style="53" customWidth="1"/>
    <col min="4102" max="4103" width="11.44140625" style="53" customWidth="1"/>
    <col min="4104" max="4104" width="13" style="53" customWidth="1"/>
    <col min="4105" max="4105" width="12.6640625" style="53" customWidth="1"/>
    <col min="4106" max="4106" width="15.5546875" style="53" customWidth="1"/>
    <col min="4107" max="4107" width="6.44140625" style="53" customWidth="1"/>
    <col min="4108" max="4108" width="4.33203125" style="53" customWidth="1"/>
    <col min="4109" max="4109" width="3" style="53" customWidth="1"/>
    <col min="4110" max="4113" width="2.6640625" style="53" customWidth="1"/>
    <col min="4114" max="4114" width="3.5546875" style="53" customWidth="1"/>
    <col min="4115" max="4115" width="15.33203125" style="53" customWidth="1"/>
    <col min="4116" max="4117" width="2.33203125" style="53" customWidth="1"/>
    <col min="4118" max="4353" width="9.33203125" style="53"/>
    <col min="4354" max="4356" width="3.6640625" style="53" customWidth="1"/>
    <col min="4357" max="4357" width="2.5546875" style="53" customWidth="1"/>
    <col min="4358" max="4359" width="11.44140625" style="53" customWidth="1"/>
    <col min="4360" max="4360" width="13" style="53" customWidth="1"/>
    <col min="4361" max="4361" width="12.6640625" style="53" customWidth="1"/>
    <col min="4362" max="4362" width="15.5546875" style="53" customWidth="1"/>
    <col min="4363" max="4363" width="6.44140625" style="53" customWidth="1"/>
    <col min="4364" max="4364" width="4.33203125" style="53" customWidth="1"/>
    <col min="4365" max="4365" width="3" style="53" customWidth="1"/>
    <col min="4366" max="4369" width="2.6640625" style="53" customWidth="1"/>
    <col min="4370" max="4370" width="3.5546875" style="53" customWidth="1"/>
    <col min="4371" max="4371" width="15.33203125" style="53" customWidth="1"/>
    <col min="4372" max="4373" width="2.33203125" style="53" customWidth="1"/>
    <col min="4374" max="4609" width="9.33203125" style="53"/>
    <col min="4610" max="4612" width="3.6640625" style="53" customWidth="1"/>
    <col min="4613" max="4613" width="2.5546875" style="53" customWidth="1"/>
    <col min="4614" max="4615" width="11.44140625" style="53" customWidth="1"/>
    <col min="4616" max="4616" width="13" style="53" customWidth="1"/>
    <col min="4617" max="4617" width="12.6640625" style="53" customWidth="1"/>
    <col min="4618" max="4618" width="15.5546875" style="53" customWidth="1"/>
    <col min="4619" max="4619" width="6.44140625" style="53" customWidth="1"/>
    <col min="4620" max="4620" width="4.33203125" style="53" customWidth="1"/>
    <col min="4621" max="4621" width="3" style="53" customWidth="1"/>
    <col min="4622" max="4625" width="2.6640625" style="53" customWidth="1"/>
    <col min="4626" max="4626" width="3.5546875" style="53" customWidth="1"/>
    <col min="4627" max="4627" width="15.33203125" style="53" customWidth="1"/>
    <col min="4628" max="4629" width="2.33203125" style="53" customWidth="1"/>
    <col min="4630" max="4865" width="9.33203125" style="53"/>
    <col min="4866" max="4868" width="3.6640625" style="53" customWidth="1"/>
    <col min="4869" max="4869" width="2.5546875" style="53" customWidth="1"/>
    <col min="4870" max="4871" width="11.44140625" style="53" customWidth="1"/>
    <col min="4872" max="4872" width="13" style="53" customWidth="1"/>
    <col min="4873" max="4873" width="12.6640625" style="53" customWidth="1"/>
    <col min="4874" max="4874" width="15.5546875" style="53" customWidth="1"/>
    <col min="4875" max="4875" width="6.44140625" style="53" customWidth="1"/>
    <col min="4876" max="4876" width="4.33203125" style="53" customWidth="1"/>
    <col min="4877" max="4877" width="3" style="53" customWidth="1"/>
    <col min="4878" max="4881" width="2.6640625" style="53" customWidth="1"/>
    <col min="4882" max="4882" width="3.5546875" style="53" customWidth="1"/>
    <col min="4883" max="4883" width="15.33203125" style="53" customWidth="1"/>
    <col min="4884" max="4885" width="2.33203125" style="53" customWidth="1"/>
    <col min="4886" max="5121" width="9.33203125" style="53"/>
    <col min="5122" max="5124" width="3.6640625" style="53" customWidth="1"/>
    <col min="5125" max="5125" width="2.5546875" style="53" customWidth="1"/>
    <col min="5126" max="5127" width="11.44140625" style="53" customWidth="1"/>
    <col min="5128" max="5128" width="13" style="53" customWidth="1"/>
    <col min="5129" max="5129" width="12.6640625" style="53" customWidth="1"/>
    <col min="5130" max="5130" width="15.5546875" style="53" customWidth="1"/>
    <col min="5131" max="5131" width="6.44140625" style="53" customWidth="1"/>
    <col min="5132" max="5132" width="4.33203125" style="53" customWidth="1"/>
    <col min="5133" max="5133" width="3" style="53" customWidth="1"/>
    <col min="5134" max="5137" width="2.6640625" style="53" customWidth="1"/>
    <col min="5138" max="5138" width="3.5546875" style="53" customWidth="1"/>
    <col min="5139" max="5139" width="15.33203125" style="53" customWidth="1"/>
    <col min="5140" max="5141" width="2.33203125" style="53" customWidth="1"/>
    <col min="5142" max="5377" width="9.33203125" style="53"/>
    <col min="5378" max="5380" width="3.6640625" style="53" customWidth="1"/>
    <col min="5381" max="5381" width="2.5546875" style="53" customWidth="1"/>
    <col min="5382" max="5383" width="11.44140625" style="53" customWidth="1"/>
    <col min="5384" max="5384" width="13" style="53" customWidth="1"/>
    <col min="5385" max="5385" width="12.6640625" style="53" customWidth="1"/>
    <col min="5386" max="5386" width="15.5546875" style="53" customWidth="1"/>
    <col min="5387" max="5387" width="6.44140625" style="53" customWidth="1"/>
    <col min="5388" max="5388" width="4.33203125" style="53" customWidth="1"/>
    <col min="5389" max="5389" width="3" style="53" customWidth="1"/>
    <col min="5390" max="5393" width="2.6640625" style="53" customWidth="1"/>
    <col min="5394" max="5394" width="3.5546875" style="53" customWidth="1"/>
    <col min="5395" max="5395" width="15.33203125" style="53" customWidth="1"/>
    <col min="5396" max="5397" width="2.33203125" style="53" customWidth="1"/>
    <col min="5398" max="5633" width="9.33203125" style="53"/>
    <col min="5634" max="5636" width="3.6640625" style="53" customWidth="1"/>
    <col min="5637" max="5637" width="2.5546875" style="53" customWidth="1"/>
    <col min="5638" max="5639" width="11.44140625" style="53" customWidth="1"/>
    <col min="5640" max="5640" width="13" style="53" customWidth="1"/>
    <col min="5641" max="5641" width="12.6640625" style="53" customWidth="1"/>
    <col min="5642" max="5642" width="15.5546875" style="53" customWidth="1"/>
    <col min="5643" max="5643" width="6.44140625" style="53" customWidth="1"/>
    <col min="5644" max="5644" width="4.33203125" style="53" customWidth="1"/>
    <col min="5645" max="5645" width="3" style="53" customWidth="1"/>
    <col min="5646" max="5649" width="2.6640625" style="53" customWidth="1"/>
    <col min="5650" max="5650" width="3.5546875" style="53" customWidth="1"/>
    <col min="5651" max="5651" width="15.33203125" style="53" customWidth="1"/>
    <col min="5652" max="5653" width="2.33203125" style="53" customWidth="1"/>
    <col min="5654" max="5889" width="9.33203125" style="53"/>
    <col min="5890" max="5892" width="3.6640625" style="53" customWidth="1"/>
    <col min="5893" max="5893" width="2.5546875" style="53" customWidth="1"/>
    <col min="5894" max="5895" width="11.44140625" style="53" customWidth="1"/>
    <col min="5896" max="5896" width="13" style="53" customWidth="1"/>
    <col min="5897" max="5897" width="12.6640625" style="53" customWidth="1"/>
    <col min="5898" max="5898" width="15.5546875" style="53" customWidth="1"/>
    <col min="5899" max="5899" width="6.44140625" style="53" customWidth="1"/>
    <col min="5900" max="5900" width="4.33203125" style="53" customWidth="1"/>
    <col min="5901" max="5901" width="3" style="53" customWidth="1"/>
    <col min="5902" max="5905" width="2.6640625" style="53" customWidth="1"/>
    <col min="5906" max="5906" width="3.5546875" style="53" customWidth="1"/>
    <col min="5907" max="5907" width="15.33203125" style="53" customWidth="1"/>
    <col min="5908" max="5909" width="2.33203125" style="53" customWidth="1"/>
    <col min="5910" max="6145" width="9.33203125" style="53"/>
    <col min="6146" max="6148" width="3.6640625" style="53" customWidth="1"/>
    <col min="6149" max="6149" width="2.5546875" style="53" customWidth="1"/>
    <col min="6150" max="6151" width="11.44140625" style="53" customWidth="1"/>
    <col min="6152" max="6152" width="13" style="53" customWidth="1"/>
    <col min="6153" max="6153" width="12.6640625" style="53" customWidth="1"/>
    <col min="6154" max="6154" width="15.5546875" style="53" customWidth="1"/>
    <col min="6155" max="6155" width="6.44140625" style="53" customWidth="1"/>
    <col min="6156" max="6156" width="4.33203125" style="53" customWidth="1"/>
    <col min="6157" max="6157" width="3" style="53" customWidth="1"/>
    <col min="6158" max="6161" width="2.6640625" style="53" customWidth="1"/>
    <col min="6162" max="6162" width="3.5546875" style="53" customWidth="1"/>
    <col min="6163" max="6163" width="15.33203125" style="53" customWidth="1"/>
    <col min="6164" max="6165" width="2.33203125" style="53" customWidth="1"/>
    <col min="6166" max="6401" width="9.33203125" style="53"/>
    <col min="6402" max="6404" width="3.6640625" style="53" customWidth="1"/>
    <col min="6405" max="6405" width="2.5546875" style="53" customWidth="1"/>
    <col min="6406" max="6407" width="11.44140625" style="53" customWidth="1"/>
    <col min="6408" max="6408" width="13" style="53" customWidth="1"/>
    <col min="6409" max="6409" width="12.6640625" style="53" customWidth="1"/>
    <col min="6410" max="6410" width="15.5546875" style="53" customWidth="1"/>
    <col min="6411" max="6411" width="6.44140625" style="53" customWidth="1"/>
    <col min="6412" max="6412" width="4.33203125" style="53" customWidth="1"/>
    <col min="6413" max="6413" width="3" style="53" customWidth="1"/>
    <col min="6414" max="6417" width="2.6640625" style="53" customWidth="1"/>
    <col min="6418" max="6418" width="3.5546875" style="53" customWidth="1"/>
    <col min="6419" max="6419" width="15.33203125" style="53" customWidth="1"/>
    <col min="6420" max="6421" width="2.33203125" style="53" customWidth="1"/>
    <col min="6422" max="6657" width="9.33203125" style="53"/>
    <col min="6658" max="6660" width="3.6640625" style="53" customWidth="1"/>
    <col min="6661" max="6661" width="2.5546875" style="53" customWidth="1"/>
    <col min="6662" max="6663" width="11.44140625" style="53" customWidth="1"/>
    <col min="6664" max="6664" width="13" style="53" customWidth="1"/>
    <col min="6665" max="6665" width="12.6640625" style="53" customWidth="1"/>
    <col min="6666" max="6666" width="15.5546875" style="53" customWidth="1"/>
    <col min="6667" max="6667" width="6.44140625" style="53" customWidth="1"/>
    <col min="6668" max="6668" width="4.33203125" style="53" customWidth="1"/>
    <col min="6669" max="6669" width="3" style="53" customWidth="1"/>
    <col min="6670" max="6673" width="2.6640625" style="53" customWidth="1"/>
    <col min="6674" max="6674" width="3.5546875" style="53" customWidth="1"/>
    <col min="6675" max="6675" width="15.33203125" style="53" customWidth="1"/>
    <col min="6676" max="6677" width="2.33203125" style="53" customWidth="1"/>
    <col min="6678" max="6913" width="9.33203125" style="53"/>
    <col min="6914" max="6916" width="3.6640625" style="53" customWidth="1"/>
    <col min="6917" max="6917" width="2.5546875" style="53" customWidth="1"/>
    <col min="6918" max="6919" width="11.44140625" style="53" customWidth="1"/>
    <col min="6920" max="6920" width="13" style="53" customWidth="1"/>
    <col min="6921" max="6921" width="12.6640625" style="53" customWidth="1"/>
    <col min="6922" max="6922" width="15.5546875" style="53" customWidth="1"/>
    <col min="6923" max="6923" width="6.44140625" style="53" customWidth="1"/>
    <col min="6924" max="6924" width="4.33203125" style="53" customWidth="1"/>
    <col min="6925" max="6925" width="3" style="53" customWidth="1"/>
    <col min="6926" max="6929" width="2.6640625" style="53" customWidth="1"/>
    <col min="6930" max="6930" width="3.5546875" style="53" customWidth="1"/>
    <col min="6931" max="6931" width="15.33203125" style="53" customWidth="1"/>
    <col min="6932" max="6933" width="2.33203125" style="53" customWidth="1"/>
    <col min="6934" max="7169" width="9.33203125" style="53"/>
    <col min="7170" max="7172" width="3.6640625" style="53" customWidth="1"/>
    <col min="7173" max="7173" width="2.5546875" style="53" customWidth="1"/>
    <col min="7174" max="7175" width="11.44140625" style="53" customWidth="1"/>
    <col min="7176" max="7176" width="13" style="53" customWidth="1"/>
    <col min="7177" max="7177" width="12.6640625" style="53" customWidth="1"/>
    <col min="7178" max="7178" width="15.5546875" style="53" customWidth="1"/>
    <col min="7179" max="7179" width="6.44140625" style="53" customWidth="1"/>
    <col min="7180" max="7180" width="4.33203125" style="53" customWidth="1"/>
    <col min="7181" max="7181" width="3" style="53" customWidth="1"/>
    <col min="7182" max="7185" width="2.6640625" style="53" customWidth="1"/>
    <col min="7186" max="7186" width="3.5546875" style="53" customWidth="1"/>
    <col min="7187" max="7187" width="15.33203125" style="53" customWidth="1"/>
    <col min="7188" max="7189" width="2.33203125" style="53" customWidth="1"/>
    <col min="7190" max="7425" width="9.33203125" style="53"/>
    <col min="7426" max="7428" width="3.6640625" style="53" customWidth="1"/>
    <col min="7429" max="7429" width="2.5546875" style="53" customWidth="1"/>
    <col min="7430" max="7431" width="11.44140625" style="53" customWidth="1"/>
    <col min="7432" max="7432" width="13" style="53" customWidth="1"/>
    <col min="7433" max="7433" width="12.6640625" style="53" customWidth="1"/>
    <col min="7434" max="7434" width="15.5546875" style="53" customWidth="1"/>
    <col min="7435" max="7435" width="6.44140625" style="53" customWidth="1"/>
    <col min="7436" max="7436" width="4.33203125" style="53" customWidth="1"/>
    <col min="7437" max="7437" width="3" style="53" customWidth="1"/>
    <col min="7438" max="7441" width="2.6640625" style="53" customWidth="1"/>
    <col min="7442" max="7442" width="3.5546875" style="53" customWidth="1"/>
    <col min="7443" max="7443" width="15.33203125" style="53" customWidth="1"/>
    <col min="7444" max="7445" width="2.33203125" style="53" customWidth="1"/>
    <col min="7446" max="7681" width="9.33203125" style="53"/>
    <col min="7682" max="7684" width="3.6640625" style="53" customWidth="1"/>
    <col min="7685" max="7685" width="2.5546875" style="53" customWidth="1"/>
    <col min="7686" max="7687" width="11.44140625" style="53" customWidth="1"/>
    <col min="7688" max="7688" width="13" style="53" customWidth="1"/>
    <col min="7689" max="7689" width="12.6640625" style="53" customWidth="1"/>
    <col min="7690" max="7690" width="15.5546875" style="53" customWidth="1"/>
    <col min="7691" max="7691" width="6.44140625" style="53" customWidth="1"/>
    <col min="7692" max="7692" width="4.33203125" style="53" customWidth="1"/>
    <col min="7693" max="7693" width="3" style="53" customWidth="1"/>
    <col min="7694" max="7697" width="2.6640625" style="53" customWidth="1"/>
    <col min="7698" max="7698" width="3.5546875" style="53" customWidth="1"/>
    <col min="7699" max="7699" width="15.33203125" style="53" customWidth="1"/>
    <col min="7700" max="7701" width="2.33203125" style="53" customWidth="1"/>
    <col min="7702" max="7937" width="9.33203125" style="53"/>
    <col min="7938" max="7940" width="3.6640625" style="53" customWidth="1"/>
    <col min="7941" max="7941" width="2.5546875" style="53" customWidth="1"/>
    <col min="7942" max="7943" width="11.44140625" style="53" customWidth="1"/>
    <col min="7944" max="7944" width="13" style="53" customWidth="1"/>
    <col min="7945" max="7945" width="12.6640625" style="53" customWidth="1"/>
    <col min="7946" max="7946" width="15.5546875" style="53" customWidth="1"/>
    <col min="7947" max="7947" width="6.44140625" style="53" customWidth="1"/>
    <col min="7948" max="7948" width="4.33203125" style="53" customWidth="1"/>
    <col min="7949" max="7949" width="3" style="53" customWidth="1"/>
    <col min="7950" max="7953" width="2.6640625" style="53" customWidth="1"/>
    <col min="7954" max="7954" width="3.5546875" style="53" customWidth="1"/>
    <col min="7955" max="7955" width="15.33203125" style="53" customWidth="1"/>
    <col min="7956" max="7957" width="2.33203125" style="53" customWidth="1"/>
    <col min="7958" max="8193" width="9.33203125" style="53"/>
    <col min="8194" max="8196" width="3.6640625" style="53" customWidth="1"/>
    <col min="8197" max="8197" width="2.5546875" style="53" customWidth="1"/>
    <col min="8198" max="8199" width="11.44140625" style="53" customWidth="1"/>
    <col min="8200" max="8200" width="13" style="53" customWidth="1"/>
    <col min="8201" max="8201" width="12.6640625" style="53" customWidth="1"/>
    <col min="8202" max="8202" width="15.5546875" style="53" customWidth="1"/>
    <col min="8203" max="8203" width="6.44140625" style="53" customWidth="1"/>
    <col min="8204" max="8204" width="4.33203125" style="53" customWidth="1"/>
    <col min="8205" max="8205" width="3" style="53" customWidth="1"/>
    <col min="8206" max="8209" width="2.6640625" style="53" customWidth="1"/>
    <col min="8210" max="8210" width="3.5546875" style="53" customWidth="1"/>
    <col min="8211" max="8211" width="15.33203125" style="53" customWidth="1"/>
    <col min="8212" max="8213" width="2.33203125" style="53" customWidth="1"/>
    <col min="8214" max="8449" width="9.33203125" style="53"/>
    <col min="8450" max="8452" width="3.6640625" style="53" customWidth="1"/>
    <col min="8453" max="8453" width="2.5546875" style="53" customWidth="1"/>
    <col min="8454" max="8455" width="11.44140625" style="53" customWidth="1"/>
    <col min="8456" max="8456" width="13" style="53" customWidth="1"/>
    <col min="8457" max="8457" width="12.6640625" style="53" customWidth="1"/>
    <col min="8458" max="8458" width="15.5546875" style="53" customWidth="1"/>
    <col min="8459" max="8459" width="6.44140625" style="53" customWidth="1"/>
    <col min="8460" max="8460" width="4.33203125" style="53" customWidth="1"/>
    <col min="8461" max="8461" width="3" style="53" customWidth="1"/>
    <col min="8462" max="8465" width="2.6640625" style="53" customWidth="1"/>
    <col min="8466" max="8466" width="3.5546875" style="53" customWidth="1"/>
    <col min="8467" max="8467" width="15.33203125" style="53" customWidth="1"/>
    <col min="8468" max="8469" width="2.33203125" style="53" customWidth="1"/>
    <col min="8470" max="8705" width="9.33203125" style="53"/>
    <col min="8706" max="8708" width="3.6640625" style="53" customWidth="1"/>
    <col min="8709" max="8709" width="2.5546875" style="53" customWidth="1"/>
    <col min="8710" max="8711" width="11.44140625" style="53" customWidth="1"/>
    <col min="8712" max="8712" width="13" style="53" customWidth="1"/>
    <col min="8713" max="8713" width="12.6640625" style="53" customWidth="1"/>
    <col min="8714" max="8714" width="15.5546875" style="53" customWidth="1"/>
    <col min="8715" max="8715" width="6.44140625" style="53" customWidth="1"/>
    <col min="8716" max="8716" width="4.33203125" style="53" customWidth="1"/>
    <col min="8717" max="8717" width="3" style="53" customWidth="1"/>
    <col min="8718" max="8721" width="2.6640625" style="53" customWidth="1"/>
    <col min="8722" max="8722" width="3.5546875" style="53" customWidth="1"/>
    <col min="8723" max="8723" width="15.33203125" style="53" customWidth="1"/>
    <col min="8724" max="8725" width="2.33203125" style="53" customWidth="1"/>
    <col min="8726" max="8961" width="9.33203125" style="53"/>
    <col min="8962" max="8964" width="3.6640625" style="53" customWidth="1"/>
    <col min="8965" max="8965" width="2.5546875" style="53" customWidth="1"/>
    <col min="8966" max="8967" width="11.44140625" style="53" customWidth="1"/>
    <col min="8968" max="8968" width="13" style="53" customWidth="1"/>
    <col min="8969" max="8969" width="12.6640625" style="53" customWidth="1"/>
    <col min="8970" max="8970" width="15.5546875" style="53" customWidth="1"/>
    <col min="8971" max="8971" width="6.44140625" style="53" customWidth="1"/>
    <col min="8972" max="8972" width="4.33203125" style="53" customWidth="1"/>
    <col min="8973" max="8973" width="3" style="53" customWidth="1"/>
    <col min="8974" max="8977" width="2.6640625" style="53" customWidth="1"/>
    <col min="8978" max="8978" width="3.5546875" style="53" customWidth="1"/>
    <col min="8979" max="8979" width="15.33203125" style="53" customWidth="1"/>
    <col min="8980" max="8981" width="2.33203125" style="53" customWidth="1"/>
    <col min="8982" max="9217" width="9.33203125" style="53"/>
    <col min="9218" max="9220" width="3.6640625" style="53" customWidth="1"/>
    <col min="9221" max="9221" width="2.5546875" style="53" customWidth="1"/>
    <col min="9222" max="9223" width="11.44140625" style="53" customWidth="1"/>
    <col min="9224" max="9224" width="13" style="53" customWidth="1"/>
    <col min="9225" max="9225" width="12.6640625" style="53" customWidth="1"/>
    <col min="9226" max="9226" width="15.5546875" style="53" customWidth="1"/>
    <col min="9227" max="9227" width="6.44140625" style="53" customWidth="1"/>
    <col min="9228" max="9228" width="4.33203125" style="53" customWidth="1"/>
    <col min="9229" max="9229" width="3" style="53" customWidth="1"/>
    <col min="9230" max="9233" width="2.6640625" style="53" customWidth="1"/>
    <col min="9234" max="9234" width="3.5546875" style="53" customWidth="1"/>
    <col min="9235" max="9235" width="15.33203125" style="53" customWidth="1"/>
    <col min="9236" max="9237" width="2.33203125" style="53" customWidth="1"/>
    <col min="9238" max="9473" width="9.33203125" style="53"/>
    <col min="9474" max="9476" width="3.6640625" style="53" customWidth="1"/>
    <col min="9477" max="9477" width="2.5546875" style="53" customWidth="1"/>
    <col min="9478" max="9479" width="11.44140625" style="53" customWidth="1"/>
    <col min="9480" max="9480" width="13" style="53" customWidth="1"/>
    <col min="9481" max="9481" width="12.6640625" style="53" customWidth="1"/>
    <col min="9482" max="9482" width="15.5546875" style="53" customWidth="1"/>
    <col min="9483" max="9483" width="6.44140625" style="53" customWidth="1"/>
    <col min="9484" max="9484" width="4.33203125" style="53" customWidth="1"/>
    <col min="9485" max="9485" width="3" style="53" customWidth="1"/>
    <col min="9486" max="9489" width="2.6640625" style="53" customWidth="1"/>
    <col min="9490" max="9490" width="3.5546875" style="53" customWidth="1"/>
    <col min="9491" max="9491" width="15.33203125" style="53" customWidth="1"/>
    <col min="9492" max="9493" width="2.33203125" style="53" customWidth="1"/>
    <col min="9494" max="9729" width="9.33203125" style="53"/>
    <col min="9730" max="9732" width="3.6640625" style="53" customWidth="1"/>
    <col min="9733" max="9733" width="2.5546875" style="53" customWidth="1"/>
    <col min="9734" max="9735" width="11.44140625" style="53" customWidth="1"/>
    <col min="9736" max="9736" width="13" style="53" customWidth="1"/>
    <col min="9737" max="9737" width="12.6640625" style="53" customWidth="1"/>
    <col min="9738" max="9738" width="15.5546875" style="53" customWidth="1"/>
    <col min="9739" max="9739" width="6.44140625" style="53" customWidth="1"/>
    <col min="9740" max="9740" width="4.33203125" style="53" customWidth="1"/>
    <col min="9741" max="9741" width="3" style="53" customWidth="1"/>
    <col min="9742" max="9745" width="2.6640625" style="53" customWidth="1"/>
    <col min="9746" max="9746" width="3.5546875" style="53" customWidth="1"/>
    <col min="9747" max="9747" width="15.33203125" style="53" customWidth="1"/>
    <col min="9748" max="9749" width="2.33203125" style="53" customWidth="1"/>
    <col min="9750" max="9985" width="9.33203125" style="53"/>
    <col min="9986" max="9988" width="3.6640625" style="53" customWidth="1"/>
    <col min="9989" max="9989" width="2.5546875" style="53" customWidth="1"/>
    <col min="9990" max="9991" width="11.44140625" style="53" customWidth="1"/>
    <col min="9992" max="9992" width="13" style="53" customWidth="1"/>
    <col min="9993" max="9993" width="12.6640625" style="53" customWidth="1"/>
    <col min="9994" max="9994" width="15.5546875" style="53" customWidth="1"/>
    <col min="9995" max="9995" width="6.44140625" style="53" customWidth="1"/>
    <col min="9996" max="9996" width="4.33203125" style="53" customWidth="1"/>
    <col min="9997" max="9997" width="3" style="53" customWidth="1"/>
    <col min="9998" max="10001" width="2.6640625" style="53" customWidth="1"/>
    <col min="10002" max="10002" width="3.5546875" style="53" customWidth="1"/>
    <col min="10003" max="10003" width="15.33203125" style="53" customWidth="1"/>
    <col min="10004" max="10005" width="2.33203125" style="53" customWidth="1"/>
    <col min="10006" max="10241" width="9.33203125" style="53"/>
    <col min="10242" max="10244" width="3.6640625" style="53" customWidth="1"/>
    <col min="10245" max="10245" width="2.5546875" style="53" customWidth="1"/>
    <col min="10246" max="10247" width="11.44140625" style="53" customWidth="1"/>
    <col min="10248" max="10248" width="13" style="53" customWidth="1"/>
    <col min="10249" max="10249" width="12.6640625" style="53" customWidth="1"/>
    <col min="10250" max="10250" width="15.5546875" style="53" customWidth="1"/>
    <col min="10251" max="10251" width="6.44140625" style="53" customWidth="1"/>
    <col min="10252" max="10252" width="4.33203125" style="53" customWidth="1"/>
    <col min="10253" max="10253" width="3" style="53" customWidth="1"/>
    <col min="10254" max="10257" width="2.6640625" style="53" customWidth="1"/>
    <col min="10258" max="10258" width="3.5546875" style="53" customWidth="1"/>
    <col min="10259" max="10259" width="15.33203125" style="53" customWidth="1"/>
    <col min="10260" max="10261" width="2.33203125" style="53" customWidth="1"/>
    <col min="10262" max="10497" width="9.33203125" style="53"/>
    <col min="10498" max="10500" width="3.6640625" style="53" customWidth="1"/>
    <col min="10501" max="10501" width="2.5546875" style="53" customWidth="1"/>
    <col min="10502" max="10503" width="11.44140625" style="53" customWidth="1"/>
    <col min="10504" max="10504" width="13" style="53" customWidth="1"/>
    <col min="10505" max="10505" width="12.6640625" style="53" customWidth="1"/>
    <col min="10506" max="10506" width="15.5546875" style="53" customWidth="1"/>
    <col min="10507" max="10507" width="6.44140625" style="53" customWidth="1"/>
    <col min="10508" max="10508" width="4.33203125" style="53" customWidth="1"/>
    <col min="10509" max="10509" width="3" style="53" customWidth="1"/>
    <col min="10510" max="10513" width="2.6640625" style="53" customWidth="1"/>
    <col min="10514" max="10514" width="3.5546875" style="53" customWidth="1"/>
    <col min="10515" max="10515" width="15.33203125" style="53" customWidth="1"/>
    <col min="10516" max="10517" width="2.33203125" style="53" customWidth="1"/>
    <col min="10518" max="10753" width="9.33203125" style="53"/>
    <col min="10754" max="10756" width="3.6640625" style="53" customWidth="1"/>
    <col min="10757" max="10757" width="2.5546875" style="53" customWidth="1"/>
    <col min="10758" max="10759" width="11.44140625" style="53" customWidth="1"/>
    <col min="10760" max="10760" width="13" style="53" customWidth="1"/>
    <col min="10761" max="10761" width="12.6640625" style="53" customWidth="1"/>
    <col min="10762" max="10762" width="15.5546875" style="53" customWidth="1"/>
    <col min="10763" max="10763" width="6.44140625" style="53" customWidth="1"/>
    <col min="10764" max="10764" width="4.33203125" style="53" customWidth="1"/>
    <col min="10765" max="10765" width="3" style="53" customWidth="1"/>
    <col min="10766" max="10769" width="2.6640625" style="53" customWidth="1"/>
    <col min="10770" max="10770" width="3.5546875" style="53" customWidth="1"/>
    <col min="10771" max="10771" width="15.33203125" style="53" customWidth="1"/>
    <col min="10772" max="10773" width="2.33203125" style="53" customWidth="1"/>
    <col min="10774" max="11009" width="9.33203125" style="53"/>
    <col min="11010" max="11012" width="3.6640625" style="53" customWidth="1"/>
    <col min="11013" max="11013" width="2.5546875" style="53" customWidth="1"/>
    <col min="11014" max="11015" width="11.44140625" style="53" customWidth="1"/>
    <col min="11016" max="11016" width="13" style="53" customWidth="1"/>
    <col min="11017" max="11017" width="12.6640625" style="53" customWidth="1"/>
    <col min="11018" max="11018" width="15.5546875" style="53" customWidth="1"/>
    <col min="11019" max="11019" width="6.44140625" style="53" customWidth="1"/>
    <col min="11020" max="11020" width="4.33203125" style="53" customWidth="1"/>
    <col min="11021" max="11021" width="3" style="53" customWidth="1"/>
    <col min="11022" max="11025" width="2.6640625" style="53" customWidth="1"/>
    <col min="11026" max="11026" width="3.5546875" style="53" customWidth="1"/>
    <col min="11027" max="11027" width="15.33203125" style="53" customWidth="1"/>
    <col min="11028" max="11029" width="2.33203125" style="53" customWidth="1"/>
    <col min="11030" max="11265" width="9.33203125" style="53"/>
    <col min="11266" max="11268" width="3.6640625" style="53" customWidth="1"/>
    <col min="11269" max="11269" width="2.5546875" style="53" customWidth="1"/>
    <col min="11270" max="11271" width="11.44140625" style="53" customWidth="1"/>
    <col min="11272" max="11272" width="13" style="53" customWidth="1"/>
    <col min="11273" max="11273" width="12.6640625" style="53" customWidth="1"/>
    <col min="11274" max="11274" width="15.5546875" style="53" customWidth="1"/>
    <col min="11275" max="11275" width="6.44140625" style="53" customWidth="1"/>
    <col min="11276" max="11276" width="4.33203125" style="53" customWidth="1"/>
    <col min="11277" max="11277" width="3" style="53" customWidth="1"/>
    <col min="11278" max="11281" width="2.6640625" style="53" customWidth="1"/>
    <col min="11282" max="11282" width="3.5546875" style="53" customWidth="1"/>
    <col min="11283" max="11283" width="15.33203125" style="53" customWidth="1"/>
    <col min="11284" max="11285" width="2.33203125" style="53" customWidth="1"/>
    <col min="11286" max="11521" width="9.33203125" style="53"/>
    <col min="11522" max="11524" width="3.6640625" style="53" customWidth="1"/>
    <col min="11525" max="11525" width="2.5546875" style="53" customWidth="1"/>
    <col min="11526" max="11527" width="11.44140625" style="53" customWidth="1"/>
    <col min="11528" max="11528" width="13" style="53" customWidth="1"/>
    <col min="11529" max="11529" width="12.6640625" style="53" customWidth="1"/>
    <col min="11530" max="11530" width="15.5546875" style="53" customWidth="1"/>
    <col min="11531" max="11531" width="6.44140625" style="53" customWidth="1"/>
    <col min="11532" max="11532" width="4.33203125" style="53" customWidth="1"/>
    <col min="11533" max="11533" width="3" style="53" customWidth="1"/>
    <col min="11534" max="11537" width="2.6640625" style="53" customWidth="1"/>
    <col min="11538" max="11538" width="3.5546875" style="53" customWidth="1"/>
    <col min="11539" max="11539" width="15.33203125" style="53" customWidth="1"/>
    <col min="11540" max="11541" width="2.33203125" style="53" customWidth="1"/>
    <col min="11542" max="11777" width="9.33203125" style="53"/>
    <col min="11778" max="11780" width="3.6640625" style="53" customWidth="1"/>
    <col min="11781" max="11781" width="2.5546875" style="53" customWidth="1"/>
    <col min="11782" max="11783" width="11.44140625" style="53" customWidth="1"/>
    <col min="11784" max="11784" width="13" style="53" customWidth="1"/>
    <col min="11785" max="11785" width="12.6640625" style="53" customWidth="1"/>
    <col min="11786" max="11786" width="15.5546875" style="53" customWidth="1"/>
    <col min="11787" max="11787" width="6.44140625" style="53" customWidth="1"/>
    <col min="11788" max="11788" width="4.33203125" style="53" customWidth="1"/>
    <col min="11789" max="11789" width="3" style="53" customWidth="1"/>
    <col min="11790" max="11793" width="2.6640625" style="53" customWidth="1"/>
    <col min="11794" max="11794" width="3.5546875" style="53" customWidth="1"/>
    <col min="11795" max="11795" width="15.33203125" style="53" customWidth="1"/>
    <col min="11796" max="11797" width="2.33203125" style="53" customWidth="1"/>
    <col min="11798" max="12033" width="9.33203125" style="53"/>
    <col min="12034" max="12036" width="3.6640625" style="53" customWidth="1"/>
    <col min="12037" max="12037" width="2.5546875" style="53" customWidth="1"/>
    <col min="12038" max="12039" width="11.44140625" style="53" customWidth="1"/>
    <col min="12040" max="12040" width="13" style="53" customWidth="1"/>
    <col min="12041" max="12041" width="12.6640625" style="53" customWidth="1"/>
    <col min="12042" max="12042" width="15.5546875" style="53" customWidth="1"/>
    <col min="12043" max="12043" width="6.44140625" style="53" customWidth="1"/>
    <col min="12044" max="12044" width="4.33203125" style="53" customWidth="1"/>
    <col min="12045" max="12045" width="3" style="53" customWidth="1"/>
    <col min="12046" max="12049" width="2.6640625" style="53" customWidth="1"/>
    <col min="12050" max="12050" width="3.5546875" style="53" customWidth="1"/>
    <col min="12051" max="12051" width="15.33203125" style="53" customWidth="1"/>
    <col min="12052" max="12053" width="2.33203125" style="53" customWidth="1"/>
    <col min="12054" max="12289" width="9.33203125" style="53"/>
    <col min="12290" max="12292" width="3.6640625" style="53" customWidth="1"/>
    <col min="12293" max="12293" width="2.5546875" style="53" customWidth="1"/>
    <col min="12294" max="12295" width="11.44140625" style="53" customWidth="1"/>
    <col min="12296" max="12296" width="13" style="53" customWidth="1"/>
    <col min="12297" max="12297" width="12.6640625" style="53" customWidth="1"/>
    <col min="12298" max="12298" width="15.5546875" style="53" customWidth="1"/>
    <col min="12299" max="12299" width="6.44140625" style="53" customWidth="1"/>
    <col min="12300" max="12300" width="4.33203125" style="53" customWidth="1"/>
    <col min="12301" max="12301" width="3" style="53" customWidth="1"/>
    <col min="12302" max="12305" width="2.6640625" style="53" customWidth="1"/>
    <col min="12306" max="12306" width="3.5546875" style="53" customWidth="1"/>
    <col min="12307" max="12307" width="15.33203125" style="53" customWidth="1"/>
    <col min="12308" max="12309" width="2.33203125" style="53" customWidth="1"/>
    <col min="12310" max="12545" width="9.33203125" style="53"/>
    <col min="12546" max="12548" width="3.6640625" style="53" customWidth="1"/>
    <col min="12549" max="12549" width="2.5546875" style="53" customWidth="1"/>
    <col min="12550" max="12551" width="11.44140625" style="53" customWidth="1"/>
    <col min="12552" max="12552" width="13" style="53" customWidth="1"/>
    <col min="12553" max="12553" width="12.6640625" style="53" customWidth="1"/>
    <col min="12554" max="12554" width="15.5546875" style="53" customWidth="1"/>
    <col min="12555" max="12555" width="6.44140625" style="53" customWidth="1"/>
    <col min="12556" max="12556" width="4.33203125" style="53" customWidth="1"/>
    <col min="12557" max="12557" width="3" style="53" customWidth="1"/>
    <col min="12558" max="12561" width="2.6640625" style="53" customWidth="1"/>
    <col min="12562" max="12562" width="3.5546875" style="53" customWidth="1"/>
    <col min="12563" max="12563" width="15.33203125" style="53" customWidth="1"/>
    <col min="12564" max="12565" width="2.33203125" style="53" customWidth="1"/>
    <col min="12566" max="12801" width="9.33203125" style="53"/>
    <col min="12802" max="12804" width="3.6640625" style="53" customWidth="1"/>
    <col min="12805" max="12805" width="2.5546875" style="53" customWidth="1"/>
    <col min="12806" max="12807" width="11.44140625" style="53" customWidth="1"/>
    <col min="12808" max="12808" width="13" style="53" customWidth="1"/>
    <col min="12809" max="12809" width="12.6640625" style="53" customWidth="1"/>
    <col min="12810" max="12810" width="15.5546875" style="53" customWidth="1"/>
    <col min="12811" max="12811" width="6.44140625" style="53" customWidth="1"/>
    <col min="12812" max="12812" width="4.33203125" style="53" customWidth="1"/>
    <col min="12813" max="12813" width="3" style="53" customWidth="1"/>
    <col min="12814" max="12817" width="2.6640625" style="53" customWidth="1"/>
    <col min="12818" max="12818" width="3.5546875" style="53" customWidth="1"/>
    <col min="12819" max="12819" width="15.33203125" style="53" customWidth="1"/>
    <col min="12820" max="12821" width="2.33203125" style="53" customWidth="1"/>
    <col min="12822" max="13057" width="9.33203125" style="53"/>
    <col min="13058" max="13060" width="3.6640625" style="53" customWidth="1"/>
    <col min="13061" max="13061" width="2.5546875" style="53" customWidth="1"/>
    <col min="13062" max="13063" width="11.44140625" style="53" customWidth="1"/>
    <col min="13064" max="13064" width="13" style="53" customWidth="1"/>
    <col min="13065" max="13065" width="12.6640625" style="53" customWidth="1"/>
    <col min="13066" max="13066" width="15.5546875" style="53" customWidth="1"/>
    <col min="13067" max="13067" width="6.44140625" style="53" customWidth="1"/>
    <col min="13068" max="13068" width="4.33203125" style="53" customWidth="1"/>
    <col min="13069" max="13069" width="3" style="53" customWidth="1"/>
    <col min="13070" max="13073" width="2.6640625" style="53" customWidth="1"/>
    <col min="13074" max="13074" width="3.5546875" style="53" customWidth="1"/>
    <col min="13075" max="13075" width="15.33203125" style="53" customWidth="1"/>
    <col min="13076" max="13077" width="2.33203125" style="53" customWidth="1"/>
    <col min="13078" max="13313" width="9.33203125" style="53"/>
    <col min="13314" max="13316" width="3.6640625" style="53" customWidth="1"/>
    <col min="13317" max="13317" width="2.5546875" style="53" customWidth="1"/>
    <col min="13318" max="13319" width="11.44140625" style="53" customWidth="1"/>
    <col min="13320" max="13320" width="13" style="53" customWidth="1"/>
    <col min="13321" max="13321" width="12.6640625" style="53" customWidth="1"/>
    <col min="13322" max="13322" width="15.5546875" style="53" customWidth="1"/>
    <col min="13323" max="13323" width="6.44140625" style="53" customWidth="1"/>
    <col min="13324" max="13324" width="4.33203125" style="53" customWidth="1"/>
    <col min="13325" max="13325" width="3" style="53" customWidth="1"/>
    <col min="13326" max="13329" width="2.6640625" style="53" customWidth="1"/>
    <col min="13330" max="13330" width="3.5546875" style="53" customWidth="1"/>
    <col min="13331" max="13331" width="15.33203125" style="53" customWidth="1"/>
    <col min="13332" max="13333" width="2.33203125" style="53" customWidth="1"/>
    <col min="13334" max="13569" width="9.33203125" style="53"/>
    <col min="13570" max="13572" width="3.6640625" style="53" customWidth="1"/>
    <col min="13573" max="13573" width="2.5546875" style="53" customWidth="1"/>
    <col min="13574" max="13575" width="11.44140625" style="53" customWidth="1"/>
    <col min="13576" max="13576" width="13" style="53" customWidth="1"/>
    <col min="13577" max="13577" width="12.6640625" style="53" customWidth="1"/>
    <col min="13578" max="13578" width="15.5546875" style="53" customWidth="1"/>
    <col min="13579" max="13579" width="6.44140625" style="53" customWidth="1"/>
    <col min="13580" max="13580" width="4.33203125" style="53" customWidth="1"/>
    <col min="13581" max="13581" width="3" style="53" customWidth="1"/>
    <col min="13582" max="13585" width="2.6640625" style="53" customWidth="1"/>
    <col min="13586" max="13586" width="3.5546875" style="53" customWidth="1"/>
    <col min="13587" max="13587" width="15.33203125" style="53" customWidth="1"/>
    <col min="13588" max="13589" width="2.33203125" style="53" customWidth="1"/>
    <col min="13590" max="13825" width="9.33203125" style="53"/>
    <col min="13826" max="13828" width="3.6640625" style="53" customWidth="1"/>
    <col min="13829" max="13829" width="2.5546875" style="53" customWidth="1"/>
    <col min="13830" max="13831" width="11.44140625" style="53" customWidth="1"/>
    <col min="13832" max="13832" width="13" style="53" customWidth="1"/>
    <col min="13833" max="13833" width="12.6640625" style="53" customWidth="1"/>
    <col min="13834" max="13834" width="15.5546875" style="53" customWidth="1"/>
    <col min="13835" max="13835" width="6.44140625" style="53" customWidth="1"/>
    <col min="13836" max="13836" width="4.33203125" style="53" customWidth="1"/>
    <col min="13837" max="13837" width="3" style="53" customWidth="1"/>
    <col min="13838" max="13841" width="2.6640625" style="53" customWidth="1"/>
    <col min="13842" max="13842" width="3.5546875" style="53" customWidth="1"/>
    <col min="13843" max="13843" width="15.33203125" style="53" customWidth="1"/>
    <col min="13844" max="13845" width="2.33203125" style="53" customWidth="1"/>
    <col min="13846" max="14081" width="9.33203125" style="53"/>
    <col min="14082" max="14084" width="3.6640625" style="53" customWidth="1"/>
    <col min="14085" max="14085" width="2.5546875" style="53" customWidth="1"/>
    <col min="14086" max="14087" width="11.44140625" style="53" customWidth="1"/>
    <col min="14088" max="14088" width="13" style="53" customWidth="1"/>
    <col min="14089" max="14089" width="12.6640625" style="53" customWidth="1"/>
    <col min="14090" max="14090" width="15.5546875" style="53" customWidth="1"/>
    <col min="14091" max="14091" width="6.44140625" style="53" customWidth="1"/>
    <col min="14092" max="14092" width="4.33203125" style="53" customWidth="1"/>
    <col min="14093" max="14093" width="3" style="53" customWidth="1"/>
    <col min="14094" max="14097" width="2.6640625" style="53" customWidth="1"/>
    <col min="14098" max="14098" width="3.5546875" style="53" customWidth="1"/>
    <col min="14099" max="14099" width="15.33203125" style="53" customWidth="1"/>
    <col min="14100" max="14101" width="2.33203125" style="53" customWidth="1"/>
    <col min="14102" max="14337" width="9.33203125" style="53"/>
    <col min="14338" max="14340" width="3.6640625" style="53" customWidth="1"/>
    <col min="14341" max="14341" width="2.5546875" style="53" customWidth="1"/>
    <col min="14342" max="14343" width="11.44140625" style="53" customWidth="1"/>
    <col min="14344" max="14344" width="13" style="53" customWidth="1"/>
    <col min="14345" max="14345" width="12.6640625" style="53" customWidth="1"/>
    <col min="14346" max="14346" width="15.5546875" style="53" customWidth="1"/>
    <col min="14347" max="14347" width="6.44140625" style="53" customWidth="1"/>
    <col min="14348" max="14348" width="4.33203125" style="53" customWidth="1"/>
    <col min="14349" max="14349" width="3" style="53" customWidth="1"/>
    <col min="14350" max="14353" width="2.6640625" style="53" customWidth="1"/>
    <col min="14354" max="14354" width="3.5546875" style="53" customWidth="1"/>
    <col min="14355" max="14355" width="15.33203125" style="53" customWidth="1"/>
    <col min="14356" max="14357" width="2.33203125" style="53" customWidth="1"/>
    <col min="14358" max="14593" width="9.33203125" style="53"/>
    <col min="14594" max="14596" width="3.6640625" style="53" customWidth="1"/>
    <col min="14597" max="14597" width="2.5546875" style="53" customWidth="1"/>
    <col min="14598" max="14599" width="11.44140625" style="53" customWidth="1"/>
    <col min="14600" max="14600" width="13" style="53" customWidth="1"/>
    <col min="14601" max="14601" width="12.6640625" style="53" customWidth="1"/>
    <col min="14602" max="14602" width="15.5546875" style="53" customWidth="1"/>
    <col min="14603" max="14603" width="6.44140625" style="53" customWidth="1"/>
    <col min="14604" max="14604" width="4.33203125" style="53" customWidth="1"/>
    <col min="14605" max="14605" width="3" style="53" customWidth="1"/>
    <col min="14606" max="14609" width="2.6640625" style="53" customWidth="1"/>
    <col min="14610" max="14610" width="3.5546875" style="53" customWidth="1"/>
    <col min="14611" max="14611" width="15.33203125" style="53" customWidth="1"/>
    <col min="14612" max="14613" width="2.33203125" style="53" customWidth="1"/>
    <col min="14614" max="14849" width="9.33203125" style="53"/>
    <col min="14850" max="14852" width="3.6640625" style="53" customWidth="1"/>
    <col min="14853" max="14853" width="2.5546875" style="53" customWidth="1"/>
    <col min="14854" max="14855" width="11.44140625" style="53" customWidth="1"/>
    <col min="14856" max="14856" width="13" style="53" customWidth="1"/>
    <col min="14857" max="14857" width="12.6640625" style="53" customWidth="1"/>
    <col min="14858" max="14858" width="15.5546875" style="53" customWidth="1"/>
    <col min="14859" max="14859" width="6.44140625" style="53" customWidth="1"/>
    <col min="14860" max="14860" width="4.33203125" style="53" customWidth="1"/>
    <col min="14861" max="14861" width="3" style="53" customWidth="1"/>
    <col min="14862" max="14865" width="2.6640625" style="53" customWidth="1"/>
    <col min="14866" max="14866" width="3.5546875" style="53" customWidth="1"/>
    <col min="14867" max="14867" width="15.33203125" style="53" customWidth="1"/>
    <col min="14868" max="14869" width="2.33203125" style="53" customWidth="1"/>
    <col min="14870" max="15105" width="9.33203125" style="53"/>
    <col min="15106" max="15108" width="3.6640625" style="53" customWidth="1"/>
    <col min="15109" max="15109" width="2.5546875" style="53" customWidth="1"/>
    <col min="15110" max="15111" width="11.44140625" style="53" customWidth="1"/>
    <col min="15112" max="15112" width="13" style="53" customWidth="1"/>
    <col min="15113" max="15113" width="12.6640625" style="53" customWidth="1"/>
    <col min="15114" max="15114" width="15.5546875" style="53" customWidth="1"/>
    <col min="15115" max="15115" width="6.44140625" style="53" customWidth="1"/>
    <col min="15116" max="15116" width="4.33203125" style="53" customWidth="1"/>
    <col min="15117" max="15117" width="3" style="53" customWidth="1"/>
    <col min="15118" max="15121" width="2.6640625" style="53" customWidth="1"/>
    <col min="15122" max="15122" width="3.5546875" style="53" customWidth="1"/>
    <col min="15123" max="15123" width="15.33203125" style="53" customWidth="1"/>
    <col min="15124" max="15125" width="2.33203125" style="53" customWidth="1"/>
    <col min="15126" max="15361" width="9.33203125" style="53"/>
    <col min="15362" max="15364" width="3.6640625" style="53" customWidth="1"/>
    <col min="15365" max="15365" width="2.5546875" style="53" customWidth="1"/>
    <col min="15366" max="15367" width="11.44140625" style="53" customWidth="1"/>
    <col min="15368" max="15368" width="13" style="53" customWidth="1"/>
    <col min="15369" max="15369" width="12.6640625" style="53" customWidth="1"/>
    <col min="15370" max="15370" width="15.5546875" style="53" customWidth="1"/>
    <col min="15371" max="15371" width="6.44140625" style="53" customWidth="1"/>
    <col min="15372" max="15372" width="4.33203125" style="53" customWidth="1"/>
    <col min="15373" max="15373" width="3" style="53" customWidth="1"/>
    <col min="15374" max="15377" width="2.6640625" style="53" customWidth="1"/>
    <col min="15378" max="15378" width="3.5546875" style="53" customWidth="1"/>
    <col min="15379" max="15379" width="15.33203125" style="53" customWidth="1"/>
    <col min="15380" max="15381" width="2.33203125" style="53" customWidth="1"/>
    <col min="15382" max="15617" width="9.33203125" style="53"/>
    <col min="15618" max="15620" width="3.6640625" style="53" customWidth="1"/>
    <col min="15621" max="15621" width="2.5546875" style="53" customWidth="1"/>
    <col min="15622" max="15623" width="11.44140625" style="53" customWidth="1"/>
    <col min="15624" max="15624" width="13" style="53" customWidth="1"/>
    <col min="15625" max="15625" width="12.6640625" style="53" customWidth="1"/>
    <col min="15626" max="15626" width="15.5546875" style="53" customWidth="1"/>
    <col min="15627" max="15627" width="6.44140625" style="53" customWidth="1"/>
    <col min="15628" max="15628" width="4.33203125" style="53" customWidth="1"/>
    <col min="15629" max="15629" width="3" style="53" customWidth="1"/>
    <col min="15630" max="15633" width="2.6640625" style="53" customWidth="1"/>
    <col min="15634" max="15634" width="3.5546875" style="53" customWidth="1"/>
    <col min="15635" max="15635" width="15.33203125" style="53" customWidth="1"/>
    <col min="15636" max="15637" width="2.33203125" style="53" customWidth="1"/>
    <col min="15638" max="15873" width="9.33203125" style="53"/>
    <col min="15874" max="15876" width="3.6640625" style="53" customWidth="1"/>
    <col min="15877" max="15877" width="2.5546875" style="53" customWidth="1"/>
    <col min="15878" max="15879" width="11.44140625" style="53" customWidth="1"/>
    <col min="15880" max="15880" width="13" style="53" customWidth="1"/>
    <col min="15881" max="15881" width="12.6640625" style="53" customWidth="1"/>
    <col min="15882" max="15882" width="15.5546875" style="53" customWidth="1"/>
    <col min="15883" max="15883" width="6.44140625" style="53" customWidth="1"/>
    <col min="15884" max="15884" width="4.33203125" style="53" customWidth="1"/>
    <col min="15885" max="15885" width="3" style="53" customWidth="1"/>
    <col min="15886" max="15889" width="2.6640625" style="53" customWidth="1"/>
    <col min="15890" max="15890" width="3.5546875" style="53" customWidth="1"/>
    <col min="15891" max="15891" width="15.33203125" style="53" customWidth="1"/>
    <col min="15892" max="15893" width="2.33203125" style="53" customWidth="1"/>
    <col min="15894" max="16129" width="9.33203125" style="53"/>
    <col min="16130" max="16132" width="3.6640625" style="53" customWidth="1"/>
    <col min="16133" max="16133" width="2.5546875" style="53" customWidth="1"/>
    <col min="16134" max="16135" width="11.44140625" style="53" customWidth="1"/>
    <col min="16136" max="16136" width="13" style="53" customWidth="1"/>
    <col min="16137" max="16137" width="12.6640625" style="53" customWidth="1"/>
    <col min="16138" max="16138" width="15.5546875" style="53" customWidth="1"/>
    <col min="16139" max="16139" width="6.44140625" style="53" customWidth="1"/>
    <col min="16140" max="16140" width="4.33203125" style="53" customWidth="1"/>
    <col min="16141" max="16141" width="3" style="53" customWidth="1"/>
    <col min="16142" max="16145" width="2.6640625" style="53" customWidth="1"/>
    <col min="16146" max="16146" width="3.5546875" style="53" customWidth="1"/>
    <col min="16147" max="16147" width="15.33203125" style="53" customWidth="1"/>
    <col min="16148" max="16149" width="2.33203125" style="53" customWidth="1"/>
    <col min="16150" max="16384" width="9.33203125" style="53"/>
  </cols>
  <sheetData>
    <row r="1" spans="1:19" s="42" customFormat="1" ht="27.75" customHeight="1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</row>
    <row r="2" spans="1:19" s="42" customFormat="1" ht="37.5" customHeight="1">
      <c r="A2" s="43"/>
      <c r="B2" s="43"/>
      <c r="C2" s="43"/>
      <c r="D2" s="43"/>
      <c r="E2" s="43"/>
      <c r="F2" s="43"/>
      <c r="G2" s="43"/>
      <c r="H2" s="43"/>
      <c r="I2" s="43"/>
      <c r="J2" s="44"/>
      <c r="K2" s="43"/>
      <c r="L2" s="43"/>
      <c r="M2" s="43"/>
      <c r="N2" s="43"/>
      <c r="O2" s="43"/>
      <c r="P2" s="43"/>
      <c r="Q2" s="43"/>
      <c r="R2" s="43"/>
      <c r="S2" s="45"/>
    </row>
    <row r="3" spans="1:19" s="47" customFormat="1" ht="56.25" customHeight="1">
      <c r="A3" s="425" t="s">
        <v>4199</v>
      </c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</row>
    <row r="4" spans="1:19" s="42" customFormat="1" ht="51" customHeight="1">
      <c r="A4" s="426" t="s">
        <v>7345</v>
      </c>
      <c r="B4" s="426"/>
      <c r="C4" s="426"/>
      <c r="D4" s="426"/>
      <c r="E4" s="426"/>
      <c r="F4" s="426"/>
      <c r="G4" s="426"/>
      <c r="H4" s="426"/>
      <c r="I4" s="426"/>
      <c r="J4" s="426"/>
      <c r="K4" s="426"/>
      <c r="L4" s="426"/>
      <c r="M4" s="426"/>
      <c r="N4" s="426"/>
      <c r="O4" s="426"/>
      <c r="P4" s="426"/>
      <c r="Q4" s="426"/>
      <c r="R4" s="426"/>
      <c r="S4" s="426"/>
    </row>
    <row r="5" spans="1:19" s="42" customFormat="1" ht="51.75" customHeight="1">
      <c r="A5" s="43"/>
      <c r="B5" s="425"/>
      <c r="C5" s="425"/>
      <c r="D5" s="425"/>
      <c r="E5" s="425"/>
      <c r="F5" s="425"/>
      <c r="G5" s="425"/>
      <c r="H5" s="425"/>
      <c r="I5" s="425"/>
      <c r="J5" s="425"/>
      <c r="K5" s="425"/>
      <c r="L5" s="425"/>
      <c r="M5" s="425"/>
      <c r="N5" s="425"/>
      <c r="O5" s="425"/>
      <c r="P5" s="425"/>
      <c r="Q5" s="425"/>
      <c r="R5" s="425"/>
      <c r="S5" s="425"/>
    </row>
    <row r="6" spans="1:19" s="42" customFormat="1" ht="53.25" customHeight="1">
      <c r="A6" s="43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</row>
    <row r="7" spans="1:19" s="42" customFormat="1" ht="21.75" customHeight="1">
      <c r="A7" s="43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</row>
    <row r="8" spans="1:19" s="42" customFormat="1" ht="26.25" customHeight="1">
      <c r="A8" s="43"/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</row>
    <row r="9" spans="1:19" s="42" customFormat="1" ht="16.5" customHeight="1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</row>
    <row r="10" spans="1:19" s="42" customFormat="1" ht="23.25" customHeight="1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</row>
    <row r="11" spans="1:19" s="42" customFormat="1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</row>
    <row r="12" spans="1:19" s="42" customFormat="1">
      <c r="A12" s="43"/>
      <c r="B12" s="43"/>
      <c r="C12" s="43"/>
      <c r="D12" s="43"/>
      <c r="E12" s="46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</row>
    <row r="13" spans="1:19" s="42" customFormat="1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</row>
    <row r="14" spans="1:19" s="42" customFormat="1" ht="20.399999999999999">
      <c r="A14" s="43"/>
      <c r="B14" s="48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</row>
    <row r="15" spans="1:19" s="42" customFormat="1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</row>
    <row r="16" spans="1:19" s="42" customFormat="1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</row>
    <row r="17" spans="1:27" s="42" customFormat="1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</row>
    <row r="18" spans="1:27" s="42" customFormat="1" ht="18.75" customHeight="1">
      <c r="A18" s="43"/>
      <c r="B18" s="43"/>
      <c r="C18" s="43"/>
      <c r="D18" s="43"/>
      <c r="E18" s="43"/>
      <c r="F18" s="43"/>
      <c r="G18" s="43"/>
      <c r="H18" s="49"/>
      <c r="I18" s="49"/>
      <c r="J18" s="49"/>
      <c r="K18" s="49"/>
      <c r="L18" s="49"/>
      <c r="M18" s="49"/>
      <c r="N18" s="43"/>
      <c r="O18" s="43"/>
      <c r="P18" s="43"/>
      <c r="Q18" s="43"/>
      <c r="R18" s="43"/>
      <c r="S18" s="43"/>
    </row>
    <row r="19" spans="1:27" s="42" customFormat="1" ht="17.399999999999999">
      <c r="A19" s="43"/>
      <c r="B19" s="43"/>
      <c r="C19" s="43"/>
      <c r="D19" s="50"/>
      <c r="E19" s="43"/>
      <c r="F19" s="43"/>
      <c r="G19" s="43"/>
      <c r="H19" s="49"/>
      <c r="I19" s="49"/>
      <c r="J19" s="49"/>
      <c r="K19" s="49"/>
      <c r="L19" s="49"/>
      <c r="M19" s="49"/>
      <c r="N19" s="43"/>
      <c r="O19" s="43"/>
      <c r="P19" s="43"/>
      <c r="Q19" s="43"/>
      <c r="R19" s="43"/>
      <c r="S19" s="43"/>
    </row>
    <row r="20" spans="1:27" s="42" customFormat="1">
      <c r="A20" s="43"/>
      <c r="B20" s="43"/>
      <c r="C20" s="43"/>
      <c r="D20" s="43"/>
      <c r="E20" s="43"/>
      <c r="F20" s="43"/>
      <c r="G20" s="43"/>
      <c r="H20" s="49"/>
      <c r="I20" s="49" t="s">
        <v>130</v>
      </c>
      <c r="J20" s="49"/>
      <c r="K20" s="49"/>
      <c r="L20" s="49"/>
      <c r="M20" s="49"/>
      <c r="N20" s="43"/>
      <c r="O20" s="43"/>
      <c r="P20" s="43"/>
      <c r="Q20" s="43"/>
      <c r="R20" s="43"/>
      <c r="S20" s="43"/>
    </row>
    <row r="21" spans="1:27" s="42" customFormat="1" ht="61.5" customHeight="1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U21" s="51"/>
    </row>
    <row r="22" spans="1:27" s="42" customFormat="1" ht="49.5" customHeight="1">
      <c r="A22" s="428" t="s">
        <v>4198</v>
      </c>
      <c r="B22" s="428"/>
      <c r="C22" s="428"/>
      <c r="D22" s="428"/>
      <c r="E22" s="428"/>
      <c r="F22" s="428"/>
      <c r="G22" s="428"/>
      <c r="H22" s="428"/>
      <c r="I22" s="428"/>
      <c r="J22" s="428"/>
      <c r="K22" s="428"/>
      <c r="L22" s="428"/>
      <c r="M22" s="428"/>
      <c r="N22" s="428"/>
      <c r="O22" s="428"/>
      <c r="P22" s="428"/>
      <c r="Q22" s="428"/>
      <c r="R22" s="428"/>
      <c r="S22" s="428"/>
      <c r="AA22" s="42" t="s">
        <v>98</v>
      </c>
    </row>
    <row r="23" spans="1:27" s="42" customFormat="1" ht="57.75" customHeight="1">
      <c r="A23" s="429" t="str">
        <f>_xlfn.CONCAT("Bolivia -  ",VLOOKUP(A45,BD_Datos!A:J,9,0))</f>
        <v>Bolivia -  La Paz</v>
      </c>
      <c r="B23" s="429"/>
      <c r="C23" s="429"/>
      <c r="D23" s="429"/>
      <c r="E23" s="429"/>
      <c r="F23" s="429"/>
      <c r="G23" s="429"/>
      <c r="H23" s="429"/>
      <c r="I23" s="429"/>
      <c r="J23" s="429"/>
      <c r="K23" s="429"/>
      <c r="L23" s="429"/>
      <c r="M23" s="429"/>
      <c r="N23" s="429"/>
      <c r="O23" s="429"/>
      <c r="P23" s="429"/>
      <c r="Q23" s="429"/>
      <c r="R23" s="429"/>
      <c r="S23" s="429"/>
    </row>
    <row r="24" spans="1:27" s="42" customFormat="1" ht="49.5" customHeight="1">
      <c r="A24" s="430" t="str">
        <f>VLOOKUP(A45,BD_Datos!A:J,2,0)</f>
        <v>Batallas</v>
      </c>
      <c r="B24" s="430"/>
      <c r="C24" s="430"/>
      <c r="D24" s="430"/>
      <c r="E24" s="430"/>
      <c r="F24" s="430"/>
      <c r="G24" s="430"/>
      <c r="H24" s="430"/>
      <c r="I24" s="430"/>
      <c r="J24" s="430"/>
      <c r="K24" s="430"/>
      <c r="L24" s="430"/>
      <c r="M24" s="430"/>
      <c r="N24" s="430"/>
      <c r="O24" s="430"/>
      <c r="P24" s="430"/>
      <c r="Q24" s="430"/>
      <c r="R24" s="430"/>
      <c r="S24" s="430"/>
    </row>
    <row r="25" spans="1:27" s="42" customFormat="1" ht="37.200000000000003">
      <c r="A25" s="431" t="str">
        <f>A45</f>
        <v>BAT</v>
      </c>
      <c r="B25" s="431"/>
      <c r="C25" s="431"/>
      <c r="D25" s="431"/>
      <c r="E25" s="431"/>
      <c r="F25" s="431"/>
      <c r="G25" s="431"/>
      <c r="H25" s="431"/>
      <c r="I25" s="431"/>
      <c r="J25" s="431"/>
      <c r="K25" s="431"/>
      <c r="L25" s="431"/>
      <c r="M25" s="431"/>
      <c r="N25" s="431"/>
      <c r="O25" s="431"/>
      <c r="P25" s="431"/>
      <c r="Q25" s="431"/>
      <c r="R25" s="431"/>
      <c r="S25" s="431"/>
    </row>
    <row r="26" spans="1:27" s="43" customFormat="1" ht="17.25" customHeight="1"/>
    <row r="27" spans="1:27" ht="12.75" customHeight="1">
      <c r="A27" s="432" t="s">
        <v>7346</v>
      </c>
      <c r="B27" s="432"/>
      <c r="C27" s="432"/>
      <c r="D27" s="432"/>
      <c r="E27" s="432"/>
      <c r="F27" s="432"/>
      <c r="G27" s="432"/>
      <c r="H27" s="432"/>
      <c r="I27" s="432"/>
      <c r="J27" s="432"/>
      <c r="K27" s="432"/>
      <c r="L27" s="432"/>
      <c r="M27" s="432"/>
      <c r="N27" s="432"/>
      <c r="O27" s="432"/>
      <c r="P27" s="432"/>
      <c r="Q27" s="432"/>
      <c r="R27" s="432"/>
      <c r="S27" s="432"/>
    </row>
    <row r="28" spans="1:27" ht="12.75" customHeight="1">
      <c r="A28" s="432"/>
      <c r="B28" s="432"/>
      <c r="C28" s="432"/>
      <c r="D28" s="432"/>
      <c r="E28" s="432"/>
      <c r="F28" s="432"/>
      <c r="G28" s="432"/>
      <c r="H28" s="432"/>
      <c r="I28" s="432"/>
      <c r="J28" s="432"/>
      <c r="K28" s="432"/>
      <c r="L28" s="432"/>
      <c r="M28" s="432"/>
      <c r="N28" s="432"/>
      <c r="O28" s="432"/>
      <c r="P28" s="432"/>
      <c r="Q28" s="432"/>
      <c r="R28" s="432"/>
      <c r="S28" s="432"/>
    </row>
    <row r="29" spans="1:27" ht="12.75" customHeight="1">
      <c r="A29" s="432"/>
      <c r="B29" s="432"/>
      <c r="C29" s="432"/>
      <c r="D29" s="432"/>
      <c r="E29" s="432"/>
      <c r="F29" s="432"/>
      <c r="G29" s="432"/>
      <c r="H29" s="432"/>
      <c r="I29" s="432"/>
      <c r="J29" s="432"/>
      <c r="K29" s="432"/>
      <c r="L29" s="432"/>
      <c r="M29" s="432"/>
      <c r="N29" s="432"/>
      <c r="O29" s="432"/>
      <c r="P29" s="432"/>
      <c r="Q29" s="432"/>
      <c r="R29" s="432"/>
      <c r="S29" s="432"/>
    </row>
    <row r="30" spans="1:27" ht="12.75" customHeight="1">
      <c r="A30" s="432"/>
      <c r="B30" s="432"/>
      <c r="C30" s="432"/>
      <c r="D30" s="432"/>
      <c r="E30" s="432"/>
      <c r="F30" s="432"/>
      <c r="G30" s="432"/>
      <c r="H30" s="432"/>
      <c r="I30" s="432"/>
      <c r="J30" s="432"/>
      <c r="K30" s="432"/>
      <c r="L30" s="432"/>
      <c r="M30" s="432"/>
      <c r="N30" s="432"/>
      <c r="O30" s="432"/>
      <c r="P30" s="432"/>
      <c r="Q30" s="432"/>
      <c r="R30" s="432"/>
      <c r="S30" s="432"/>
    </row>
    <row r="31" spans="1:27" ht="12.75" customHeight="1">
      <c r="A31" s="432"/>
      <c r="B31" s="432"/>
      <c r="C31" s="432"/>
      <c r="D31" s="432"/>
      <c r="E31" s="432"/>
      <c r="F31" s="432"/>
      <c r="G31" s="432"/>
      <c r="H31" s="432"/>
      <c r="I31" s="432"/>
      <c r="J31" s="432"/>
      <c r="K31" s="432"/>
      <c r="L31" s="432"/>
      <c r="M31" s="432"/>
      <c r="N31" s="432"/>
      <c r="O31" s="432"/>
      <c r="P31" s="432"/>
      <c r="Q31" s="432"/>
      <c r="R31" s="432"/>
      <c r="S31" s="432"/>
    </row>
    <row r="32" spans="1:27" ht="12.75" customHeight="1">
      <c r="A32" s="432"/>
      <c r="B32" s="432"/>
      <c r="C32" s="432"/>
      <c r="D32" s="432"/>
      <c r="E32" s="432"/>
      <c r="F32" s="432"/>
      <c r="G32" s="432"/>
      <c r="H32" s="432"/>
      <c r="I32" s="432"/>
      <c r="J32" s="432"/>
      <c r="K32" s="432"/>
      <c r="L32" s="432"/>
      <c r="M32" s="432"/>
      <c r="N32" s="432"/>
      <c r="O32" s="432"/>
      <c r="P32" s="432"/>
      <c r="Q32" s="432"/>
      <c r="R32" s="432"/>
      <c r="S32" s="432"/>
    </row>
    <row r="33" spans="1:28" ht="12.75" customHeight="1">
      <c r="A33" s="432"/>
      <c r="B33" s="432"/>
      <c r="C33" s="432"/>
      <c r="D33" s="432"/>
      <c r="E33" s="432"/>
      <c r="F33" s="432"/>
      <c r="G33" s="432"/>
      <c r="H33" s="432"/>
      <c r="I33" s="432"/>
      <c r="J33" s="432"/>
      <c r="K33" s="432"/>
      <c r="L33" s="432"/>
      <c r="M33" s="432"/>
      <c r="N33" s="432"/>
      <c r="O33" s="432"/>
      <c r="P33" s="432"/>
      <c r="Q33" s="432"/>
      <c r="R33" s="432"/>
      <c r="S33" s="432"/>
    </row>
    <row r="34" spans="1:28" ht="12.75" customHeight="1">
      <c r="A34" s="432"/>
      <c r="B34" s="432"/>
      <c r="C34" s="432"/>
      <c r="D34" s="432"/>
      <c r="E34" s="432"/>
      <c r="F34" s="432"/>
      <c r="G34" s="432"/>
      <c r="H34" s="432"/>
      <c r="I34" s="432"/>
      <c r="J34" s="432"/>
      <c r="K34" s="432"/>
      <c r="L34" s="432"/>
      <c r="M34" s="432"/>
      <c r="N34" s="432"/>
      <c r="O34" s="432"/>
      <c r="P34" s="432"/>
      <c r="Q34" s="432"/>
      <c r="R34" s="432"/>
      <c r="S34" s="432"/>
    </row>
    <row r="35" spans="1:28" ht="20.25" customHeight="1">
      <c r="A35" s="432"/>
      <c r="B35" s="432"/>
      <c r="C35" s="432"/>
      <c r="D35" s="432"/>
      <c r="E35" s="432"/>
      <c r="F35" s="432"/>
      <c r="G35" s="432"/>
      <c r="H35" s="432"/>
      <c r="I35" s="432"/>
      <c r="J35" s="432"/>
      <c r="K35" s="432"/>
      <c r="L35" s="432"/>
      <c r="M35" s="432"/>
      <c r="N35" s="432"/>
      <c r="O35" s="432"/>
      <c r="P35" s="432"/>
      <c r="Q35" s="432"/>
      <c r="R35" s="432"/>
      <c r="S35" s="432"/>
      <c r="AB35" s="53" t="s">
        <v>4202</v>
      </c>
    </row>
    <row r="36" spans="1:28" ht="20.25" customHeight="1">
      <c r="A36" s="432"/>
      <c r="B36" s="432"/>
      <c r="C36" s="432"/>
      <c r="D36" s="432"/>
      <c r="E36" s="432"/>
      <c r="F36" s="432"/>
      <c r="G36" s="432"/>
      <c r="H36" s="432"/>
      <c r="I36" s="432"/>
      <c r="J36" s="432"/>
      <c r="K36" s="432"/>
      <c r="L36" s="432"/>
      <c r="M36" s="432"/>
      <c r="N36" s="432"/>
      <c r="O36" s="432"/>
      <c r="P36" s="432"/>
      <c r="Q36" s="432"/>
      <c r="R36" s="432"/>
      <c r="S36" s="432"/>
    </row>
    <row r="37" spans="1:28" ht="18.75" customHeight="1">
      <c r="A37" s="427" t="s">
        <v>4203</v>
      </c>
      <c r="B37" s="427"/>
      <c r="C37" s="427"/>
      <c r="D37" s="427"/>
      <c r="E37" s="427"/>
      <c r="F37" s="427"/>
      <c r="G37" s="427"/>
      <c r="H37" s="427"/>
      <c r="I37" s="427"/>
      <c r="J37" s="427"/>
      <c r="K37" s="427"/>
      <c r="L37" s="427"/>
      <c r="M37" s="427"/>
      <c r="N37" s="427"/>
      <c r="O37" s="427"/>
      <c r="P37" s="427"/>
      <c r="Q37" s="427"/>
      <c r="R37" s="427"/>
      <c r="S37" s="427"/>
    </row>
    <row r="38" spans="1:28" ht="12.75" customHeight="1">
      <c r="A38" s="427"/>
      <c r="B38" s="427"/>
      <c r="C38" s="427"/>
      <c r="D38" s="427"/>
      <c r="E38" s="427"/>
      <c r="F38" s="427"/>
      <c r="G38" s="427"/>
      <c r="H38" s="427"/>
      <c r="I38" s="427"/>
      <c r="J38" s="427"/>
      <c r="K38" s="427"/>
      <c r="L38" s="427"/>
      <c r="M38" s="427"/>
      <c r="N38" s="427"/>
      <c r="O38" s="427"/>
      <c r="P38" s="427"/>
      <c r="Q38" s="427"/>
      <c r="R38" s="427"/>
      <c r="S38" s="427"/>
    </row>
    <row r="39" spans="1:28" ht="12.75" customHeight="1">
      <c r="A39" s="427"/>
      <c r="B39" s="427"/>
      <c r="C39" s="427"/>
      <c r="D39" s="427"/>
      <c r="E39" s="427"/>
      <c r="F39" s="427"/>
      <c r="G39" s="427"/>
      <c r="H39" s="427"/>
      <c r="I39" s="427"/>
      <c r="J39" s="427"/>
      <c r="K39" s="427"/>
      <c r="L39" s="427"/>
      <c r="M39" s="427"/>
      <c r="N39" s="427"/>
      <c r="O39" s="427"/>
      <c r="P39" s="427"/>
      <c r="Q39" s="427"/>
      <c r="R39" s="427"/>
      <c r="S39" s="427"/>
    </row>
    <row r="40" spans="1:28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</row>
    <row r="41" spans="1:28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</row>
    <row r="42" spans="1:28"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</row>
    <row r="43" spans="1:28"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</row>
    <row r="44" spans="1:28"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</row>
    <row r="45" spans="1:28">
      <c r="A45" s="56" t="s">
        <v>4502</v>
      </c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</row>
    <row r="183" spans="7:8">
      <c r="G183" s="53" t="s">
        <v>130</v>
      </c>
    </row>
    <row r="184" spans="7:8">
      <c r="H184" s="53" t="s">
        <v>130</v>
      </c>
    </row>
    <row r="190" spans="7:8">
      <c r="G190" s="53" t="s">
        <v>130</v>
      </c>
    </row>
    <row r="191" spans="7:8">
      <c r="H191" s="53" t="s">
        <v>130</v>
      </c>
    </row>
    <row r="197" spans="7:8">
      <c r="G197" s="53" t="s">
        <v>130</v>
      </c>
    </row>
    <row r="198" spans="7:8">
      <c r="H198" s="53" t="s">
        <v>130</v>
      </c>
    </row>
    <row r="300" spans="4:4">
      <c r="D300" s="53" t="s">
        <v>99</v>
      </c>
    </row>
    <row r="308" spans="4:4">
      <c r="D308" s="53" t="s">
        <v>100</v>
      </c>
    </row>
  </sheetData>
  <mergeCells count="9">
    <mergeCell ref="B5:S5"/>
    <mergeCell ref="A3:S3"/>
    <mergeCell ref="A4:S4"/>
    <mergeCell ref="A37:S39"/>
    <mergeCell ref="A22:S22"/>
    <mergeCell ref="A23:S23"/>
    <mergeCell ref="A24:S24"/>
    <mergeCell ref="A25:S25"/>
    <mergeCell ref="A27:S36"/>
  </mergeCells>
  <printOptions horizontalCentered="1"/>
  <pageMargins left="0.70866141732283472" right="0.70866141732283472" top="1.299212598425197" bottom="0.74803149606299213" header="0.31496062992125984" footer="0.31496062992125984"/>
  <pageSetup scale="63" orientation="portrait" r:id="rId1"/>
  <colBreaks count="1" manualBreakCount="1">
    <brk id="19" max="26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214A7-3373-48EA-9C09-31926D7895BC}">
  <sheetPr codeName="Hoja8"/>
  <dimension ref="A1:AK45"/>
  <sheetViews>
    <sheetView showGridLines="0" view="pageBreakPreview" zoomScale="78" zoomScaleNormal="70" zoomScaleSheetLayoutView="78" workbookViewId="0">
      <selection activeCell="W4" sqref="W4:AI4"/>
    </sheetView>
  </sheetViews>
  <sheetFormatPr baseColWidth="10" defaultColWidth="10.6640625" defaultRowHeight="14.4"/>
  <cols>
    <col min="1" max="1" width="4.5546875" customWidth="1"/>
    <col min="2" max="2" width="3.6640625" customWidth="1"/>
    <col min="3" max="6" width="4.33203125" customWidth="1"/>
    <col min="7" max="7" width="5.6640625" customWidth="1"/>
    <col min="8" max="18" width="4.33203125" customWidth="1"/>
    <col min="19" max="19" width="4" customWidth="1"/>
    <col min="20" max="32" width="4.33203125" customWidth="1"/>
    <col min="33" max="33" width="2.5546875" customWidth="1"/>
    <col min="34" max="34" width="2" customWidth="1"/>
    <col min="35" max="35" width="3.6640625" customWidth="1"/>
  </cols>
  <sheetData>
    <row r="1" spans="1:37" ht="17.399999999999999">
      <c r="A1" s="451" t="s">
        <v>97</v>
      </c>
      <c r="B1" s="452"/>
      <c r="C1" s="452"/>
      <c r="D1" s="452"/>
      <c r="E1" s="452"/>
      <c r="F1" s="452"/>
      <c r="G1" s="452"/>
      <c r="H1" s="452"/>
      <c r="I1" s="452"/>
      <c r="J1" s="452"/>
      <c r="K1" s="452"/>
      <c r="L1" s="452"/>
      <c r="M1" s="452"/>
      <c r="N1" s="452"/>
      <c r="O1" s="452"/>
      <c r="P1" s="452"/>
      <c r="Q1" s="452"/>
      <c r="R1" s="452"/>
      <c r="S1" s="452"/>
      <c r="T1" s="452"/>
      <c r="U1" s="452"/>
      <c r="V1" s="452"/>
      <c r="W1" s="452"/>
      <c r="X1" s="452"/>
      <c r="Y1" s="452"/>
      <c r="Z1" s="452"/>
      <c r="AA1" s="452"/>
      <c r="AB1" s="452"/>
      <c r="AC1" s="452"/>
      <c r="AD1" s="452"/>
      <c r="AE1" s="452"/>
      <c r="AF1" s="452"/>
      <c r="AG1" s="452"/>
      <c r="AH1" s="452"/>
      <c r="AI1" s="453"/>
    </row>
    <row r="2" spans="1:37" ht="15.6">
      <c r="A2" s="454" t="s">
        <v>122</v>
      </c>
      <c r="B2" s="455"/>
      <c r="C2" s="455"/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6"/>
      <c r="AK2" t="str">
        <f>Portada!A45</f>
        <v>BAT</v>
      </c>
    </row>
    <row r="3" spans="1:37" ht="15.6">
      <c r="A3" s="457" t="s">
        <v>94</v>
      </c>
      <c r="B3" s="457"/>
      <c r="C3" s="457"/>
      <c r="D3" s="457"/>
      <c r="E3" s="457"/>
      <c r="F3" s="457"/>
      <c r="G3" s="458" t="str">
        <f>Portada!A3</f>
        <v>MIC BO ROLLOUT 2025</v>
      </c>
      <c r="H3" s="458"/>
      <c r="I3" s="458"/>
      <c r="J3" s="458"/>
      <c r="K3" s="458"/>
      <c r="L3" s="458"/>
      <c r="M3" s="458"/>
      <c r="N3" s="458"/>
      <c r="O3" s="458"/>
      <c r="P3" s="439" t="s">
        <v>95</v>
      </c>
      <c r="Q3" s="439"/>
      <c r="R3" s="439"/>
      <c r="S3" s="439"/>
      <c r="T3" s="439"/>
      <c r="U3" s="439"/>
      <c r="V3" s="439"/>
      <c r="W3" s="459" t="str">
        <f>Portada!A25</f>
        <v>BAT</v>
      </c>
      <c r="X3" s="460"/>
      <c r="Y3" s="460"/>
      <c r="Z3" s="460"/>
      <c r="AA3" s="460"/>
      <c r="AB3" s="460"/>
      <c r="AC3" s="460"/>
      <c r="AD3" s="460"/>
      <c r="AE3" s="460"/>
      <c r="AF3" s="460"/>
      <c r="AG3" s="460"/>
      <c r="AH3" s="460"/>
      <c r="AI3" s="461"/>
    </row>
    <row r="4" spans="1:37" ht="15.6">
      <c r="A4" s="439" t="s">
        <v>7344</v>
      </c>
      <c r="B4" s="439"/>
      <c r="C4" s="439"/>
      <c r="D4" s="439"/>
      <c r="E4" s="439"/>
      <c r="F4" s="439"/>
      <c r="G4" s="440" t="str">
        <f>'Datos Generales'!C1</f>
        <v>RO -  REDES MÓVILES CAPACIDAD 2025</v>
      </c>
      <c r="H4" s="440"/>
      <c r="I4" s="440"/>
      <c r="J4" s="440"/>
      <c r="K4" s="440"/>
      <c r="L4" s="440"/>
      <c r="M4" s="440"/>
      <c r="N4" s="440"/>
      <c r="O4" s="440"/>
      <c r="P4" s="439" t="s">
        <v>96</v>
      </c>
      <c r="Q4" s="439"/>
      <c r="R4" s="439"/>
      <c r="S4" s="439"/>
      <c r="T4" s="439"/>
      <c r="U4" s="439"/>
      <c r="V4" s="439"/>
      <c r="W4" s="441" t="str">
        <f>Portada!A24</f>
        <v>Batallas</v>
      </c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3"/>
    </row>
    <row r="5" spans="1:37" ht="15.6">
      <c r="A5" s="57"/>
      <c r="B5" s="57"/>
      <c r="C5" s="57"/>
      <c r="D5" s="57"/>
      <c r="E5" s="57"/>
      <c r="F5" s="57"/>
      <c r="G5" s="58"/>
      <c r="H5" s="58"/>
      <c r="I5" s="58"/>
      <c r="J5" s="58"/>
      <c r="K5" s="58"/>
      <c r="L5" s="58"/>
      <c r="M5" s="58"/>
      <c r="N5" s="58"/>
      <c r="O5" s="58"/>
      <c r="P5" s="57"/>
      <c r="Q5" s="57"/>
      <c r="R5" s="57"/>
      <c r="S5" s="57"/>
      <c r="T5" s="57"/>
      <c r="U5" s="57"/>
      <c r="V5" s="57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</row>
    <row r="6" spans="1:37">
      <c r="E6" s="25" t="s">
        <v>124</v>
      </c>
      <c r="I6" s="447" t="s">
        <v>4200</v>
      </c>
      <c r="J6" s="447"/>
      <c r="K6" s="447"/>
      <c r="L6" s="447"/>
      <c r="M6" s="447"/>
      <c r="N6" s="447"/>
      <c r="O6" s="447"/>
      <c r="P6" s="447"/>
      <c r="Q6" s="447"/>
      <c r="R6" s="447"/>
      <c r="S6" s="447"/>
      <c r="T6" s="447"/>
      <c r="U6" s="447"/>
      <c r="V6" s="447"/>
      <c r="W6" s="447"/>
      <c r="X6" s="447"/>
      <c r="Y6" s="447"/>
      <c r="Z6" s="447"/>
      <c r="AA6" s="447"/>
      <c r="AB6" s="447"/>
      <c r="AC6" s="447"/>
      <c r="AD6" s="447"/>
    </row>
    <row r="7" spans="1:37">
      <c r="E7" s="25" t="s">
        <v>123</v>
      </c>
      <c r="I7" s="446" t="str">
        <f>VLOOKUP(AK2,BD_Datos!A:J,8,0)</f>
        <v>Batallas</v>
      </c>
      <c r="J7" s="446"/>
      <c r="K7" s="446"/>
      <c r="L7" s="446"/>
      <c r="M7" s="446"/>
      <c r="N7" s="446"/>
      <c r="O7" s="446"/>
      <c r="P7" s="446"/>
      <c r="Q7" s="446"/>
      <c r="R7" s="446"/>
      <c r="S7" s="446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</row>
    <row r="8" spans="1:37" s="23" customFormat="1" ht="15.6" hidden="1">
      <c r="A8" s="21"/>
      <c r="B8" s="22"/>
      <c r="D8" s="24"/>
      <c r="E8" s="25" t="s">
        <v>118</v>
      </c>
      <c r="F8" s="24"/>
      <c r="G8" s="24"/>
      <c r="H8" s="24"/>
      <c r="I8" s="445" t="e">
        <f>VLOOKUP(AK2,#REF!,6,0)</f>
        <v>#REF!</v>
      </c>
      <c r="J8" s="445"/>
      <c r="K8" s="445"/>
      <c r="L8" s="445"/>
      <c r="M8" s="445"/>
      <c r="N8" s="445"/>
      <c r="O8" s="445"/>
      <c r="P8" s="445"/>
      <c r="Q8" s="445"/>
      <c r="R8" s="445"/>
      <c r="S8" s="445"/>
      <c r="T8" s="445"/>
      <c r="U8" s="445"/>
      <c r="V8" s="445"/>
      <c r="W8" s="445"/>
      <c r="X8" s="445"/>
      <c r="Y8" s="445"/>
      <c r="Z8" s="445"/>
      <c r="AA8" s="445"/>
      <c r="AB8" s="445"/>
      <c r="AC8" s="445"/>
      <c r="AD8" s="445"/>
      <c r="AE8" s="24"/>
      <c r="AF8" s="24"/>
      <c r="AG8" s="24"/>
    </row>
    <row r="9" spans="1:37" s="23" customFormat="1" ht="15.6" hidden="1">
      <c r="A9" s="21"/>
      <c r="B9" s="22"/>
      <c r="D9" s="24"/>
      <c r="E9" s="25"/>
      <c r="F9" s="24"/>
      <c r="G9" s="24"/>
      <c r="H9" s="24"/>
      <c r="I9" s="445"/>
      <c r="J9" s="445"/>
      <c r="K9" s="445"/>
      <c r="L9" s="445"/>
      <c r="M9" s="445"/>
      <c r="N9" s="445"/>
      <c r="O9" s="445"/>
      <c r="P9" s="445"/>
      <c r="Q9" s="445"/>
      <c r="R9" s="445"/>
      <c r="S9" s="445"/>
      <c r="T9" s="445"/>
      <c r="U9" s="445"/>
      <c r="V9" s="445"/>
      <c r="W9" s="445"/>
      <c r="X9" s="445"/>
      <c r="Y9" s="445"/>
      <c r="Z9" s="445"/>
      <c r="AA9" s="445"/>
      <c r="AB9" s="445"/>
      <c r="AC9" s="445"/>
      <c r="AD9" s="445"/>
      <c r="AE9" s="24"/>
      <c r="AF9" s="24"/>
      <c r="AG9" s="24"/>
    </row>
    <row r="10" spans="1:37" s="23" customFormat="1" ht="15.6" hidden="1">
      <c r="A10" s="21"/>
      <c r="B10" s="22"/>
      <c r="D10" s="24"/>
      <c r="E10" s="25"/>
      <c r="F10" s="24"/>
      <c r="G10" s="24"/>
      <c r="H10" s="24"/>
      <c r="I10" s="445"/>
      <c r="J10" s="445"/>
      <c r="K10" s="445"/>
      <c r="L10" s="445"/>
      <c r="M10" s="445"/>
      <c r="N10" s="445"/>
      <c r="O10" s="445"/>
      <c r="P10" s="445"/>
      <c r="Q10" s="445"/>
      <c r="R10" s="445"/>
      <c r="S10" s="445"/>
      <c r="T10" s="445"/>
      <c r="U10" s="445"/>
      <c r="V10" s="445"/>
      <c r="W10" s="445"/>
      <c r="X10" s="445"/>
      <c r="Y10" s="445"/>
      <c r="Z10" s="445"/>
      <c r="AA10" s="445"/>
      <c r="AB10" s="445"/>
      <c r="AC10" s="445"/>
      <c r="AD10" s="445"/>
      <c r="AE10" s="24"/>
      <c r="AF10" s="24"/>
      <c r="AG10" s="24"/>
    </row>
    <row r="11" spans="1:37" s="23" customFormat="1" ht="15.6" hidden="1">
      <c r="A11" s="21"/>
      <c r="B11" s="22"/>
      <c r="D11" s="24"/>
      <c r="E11" s="25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37" s="23" customFormat="1" ht="18" hidden="1">
      <c r="C12" s="444" t="s">
        <v>125</v>
      </c>
      <c r="D12" s="444"/>
      <c r="E12" s="444"/>
      <c r="F12" s="444"/>
      <c r="G12" s="444"/>
      <c r="H12" s="444"/>
      <c r="I12" s="444"/>
      <c r="J12" s="444"/>
      <c r="K12" s="444"/>
      <c r="L12" s="444"/>
      <c r="M12" s="444"/>
      <c r="N12" s="444"/>
      <c r="O12" s="444"/>
      <c r="P12" s="444"/>
      <c r="Q12" s="444"/>
      <c r="R12" s="444"/>
      <c r="S12" s="444"/>
      <c r="T12" s="444"/>
      <c r="U12" s="444"/>
      <c r="V12" s="444"/>
      <c r="W12" s="444"/>
      <c r="X12" s="444"/>
      <c r="Y12" s="444"/>
      <c r="Z12" s="444"/>
      <c r="AA12" s="444"/>
      <c r="AB12" s="444"/>
      <c r="AC12" s="444"/>
      <c r="AD12" s="444"/>
      <c r="AE12" s="444"/>
      <c r="AF12" s="444"/>
      <c r="AG12" s="444"/>
    </row>
    <row r="13" spans="1:37" s="23" customFormat="1" hidden="1">
      <c r="C13" s="27"/>
      <c r="D13" s="28"/>
      <c r="E13" s="29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30"/>
    </row>
    <row r="14" spans="1:37" s="23" customFormat="1" hidden="1">
      <c r="C14" s="31"/>
      <c r="D14" s="24"/>
      <c r="E14" s="25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32"/>
    </row>
    <row r="15" spans="1:37" s="23" customFormat="1" hidden="1">
      <c r="C15" s="31"/>
      <c r="D15" s="24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33"/>
      <c r="AG15" s="34"/>
    </row>
    <row r="16" spans="1:37" s="23" customFormat="1" hidden="1">
      <c r="C16" s="31"/>
      <c r="D16" s="24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33"/>
      <c r="AG16" s="34"/>
    </row>
    <row r="17" spans="1:33" s="23" customFormat="1" hidden="1">
      <c r="C17" s="31"/>
      <c r="D17" s="24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33"/>
      <c r="AG17" s="34"/>
    </row>
    <row r="18" spans="1:33" s="23" customFormat="1" hidden="1">
      <c r="C18" s="31"/>
      <c r="D18" s="24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33"/>
      <c r="AG18" s="34"/>
    </row>
    <row r="19" spans="1:33" s="23" customFormat="1" hidden="1">
      <c r="C19" s="31"/>
      <c r="D19" s="24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33"/>
      <c r="AG19" s="34"/>
    </row>
    <row r="20" spans="1:33" s="23" customFormat="1" hidden="1">
      <c r="C20" s="31"/>
      <c r="D20" s="24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33"/>
      <c r="AG20" s="34"/>
    </row>
    <row r="21" spans="1:33" s="23" customFormat="1" hidden="1">
      <c r="C21" s="31"/>
      <c r="D21" s="24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33"/>
      <c r="AG21" s="34"/>
    </row>
    <row r="22" spans="1:33" s="23" customFormat="1" hidden="1">
      <c r="C22" s="31"/>
      <c r="D22" s="24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33"/>
      <c r="AG22" s="34"/>
    </row>
    <row r="23" spans="1:33" s="23" customFormat="1" hidden="1">
      <c r="C23" s="31"/>
      <c r="D23" s="24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33"/>
      <c r="AG23" s="34"/>
    </row>
    <row r="24" spans="1:33" s="23" customFormat="1" hidden="1">
      <c r="A24" s="23" t="s">
        <v>4204</v>
      </c>
      <c r="C24" s="31"/>
      <c r="D24" s="24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33"/>
      <c r="AG24" s="34"/>
    </row>
    <row r="25" spans="1:33" s="23" customFormat="1" hidden="1">
      <c r="A25" s="23" t="s">
        <v>4205</v>
      </c>
      <c r="C25" s="31"/>
      <c r="D25" s="24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33"/>
      <c r="AG25" s="34"/>
    </row>
    <row r="26" spans="1:33" s="23" customFormat="1" hidden="1">
      <c r="C26" s="31"/>
      <c r="D26" s="24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33"/>
      <c r="AG26" s="34"/>
    </row>
    <row r="27" spans="1:33" s="23" customFormat="1" hidden="1">
      <c r="A27" s="23" t="s">
        <v>4206</v>
      </c>
      <c r="C27" s="31"/>
      <c r="D27" s="24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33"/>
      <c r="AG27" s="34"/>
    </row>
    <row r="28" spans="1:33" s="23" customFormat="1" hidden="1">
      <c r="C28" s="31"/>
      <c r="D28" s="24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33"/>
      <c r="AG28" s="34"/>
    </row>
    <row r="29" spans="1:33" s="23" customFormat="1" hidden="1">
      <c r="C29" s="31"/>
      <c r="D29" s="24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33"/>
      <c r="AG29" s="34"/>
    </row>
    <row r="30" spans="1:33" s="23" customFormat="1" hidden="1">
      <c r="C30" s="31"/>
      <c r="D30" s="24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33"/>
      <c r="AG30" s="34"/>
    </row>
    <row r="31" spans="1:33" s="23" customFormat="1" hidden="1">
      <c r="C31" s="31"/>
      <c r="D31" s="24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33"/>
      <c r="AG31" s="34"/>
    </row>
    <row r="32" spans="1:33" s="23" customFormat="1" hidden="1">
      <c r="C32" s="31"/>
      <c r="D32" s="24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33"/>
      <c r="AG32" s="34"/>
    </row>
    <row r="33" spans="3:33" s="23" customFormat="1" hidden="1">
      <c r="C33" s="31"/>
      <c r="D33" s="24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33"/>
      <c r="AG33" s="34"/>
    </row>
    <row r="34" spans="3:33" s="23" customFormat="1" hidden="1">
      <c r="C34" s="31"/>
      <c r="D34" s="24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33"/>
      <c r="AG34" s="34"/>
    </row>
    <row r="35" spans="3:33" s="23" customFormat="1" hidden="1">
      <c r="C35" s="31"/>
      <c r="D35" s="24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33"/>
      <c r="AG35" s="34"/>
    </row>
    <row r="36" spans="3:33" s="23" customFormat="1" hidden="1">
      <c r="C36" s="31"/>
      <c r="D36" s="24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33"/>
      <c r="AG36" s="34"/>
    </row>
    <row r="37" spans="3:33" s="23" customFormat="1" hidden="1">
      <c r="C37" s="31"/>
      <c r="D37" s="24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33"/>
      <c r="AG37" s="34"/>
    </row>
    <row r="38" spans="3:33" s="23" customFormat="1" hidden="1">
      <c r="C38" s="31"/>
      <c r="D38" s="24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33"/>
      <c r="AG38" s="34"/>
    </row>
    <row r="39" spans="3:33" s="23" customFormat="1" hidden="1">
      <c r="C39" s="31"/>
      <c r="D39" s="24"/>
      <c r="E39" s="25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35"/>
      <c r="AG39" s="36"/>
    </row>
    <row r="40" spans="3:33" s="23" customFormat="1" hidden="1">
      <c r="C40" s="31"/>
      <c r="D40" s="24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6"/>
    </row>
    <row r="41" spans="3:33" s="23" customFormat="1" hidden="1">
      <c r="C41" s="38"/>
      <c r="D41" s="39"/>
      <c r="E41" s="40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41"/>
    </row>
    <row r="42" spans="3:33" s="23" customFormat="1" ht="15" thickBot="1">
      <c r="C42" s="26"/>
      <c r="D42" s="24"/>
      <c r="E42" s="25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</row>
    <row r="43" spans="3:33" ht="18.600000000000001" thickBot="1">
      <c r="H43" s="448" t="s">
        <v>119</v>
      </c>
      <c r="I43" s="449"/>
      <c r="J43" s="449"/>
      <c r="K43" s="449"/>
      <c r="L43" s="449"/>
      <c r="M43" s="449"/>
      <c r="N43" s="449"/>
      <c r="O43" s="449"/>
      <c r="P43" s="449"/>
      <c r="Q43" s="449"/>
      <c r="R43" s="449"/>
      <c r="S43" s="449"/>
      <c r="T43" s="449"/>
      <c r="U43" s="449"/>
      <c r="V43" s="449"/>
      <c r="W43" s="449"/>
      <c r="X43" s="449"/>
      <c r="Y43" s="449"/>
      <c r="Z43" s="449"/>
      <c r="AA43" s="450"/>
    </row>
    <row r="44" spans="3:33" ht="18.600000000000001" thickBot="1">
      <c r="H44" s="433" t="s">
        <v>120</v>
      </c>
      <c r="I44" s="434"/>
      <c r="J44" s="434"/>
      <c r="K44" s="434"/>
      <c r="L44" s="434"/>
      <c r="M44" s="434"/>
      <c r="N44" s="434"/>
      <c r="O44" s="435"/>
      <c r="P44" s="436">
        <f>VLOOKUP(AK2,BD_Datos!A:J,4,0)</f>
        <v>-16.302451441399999</v>
      </c>
      <c r="Q44" s="437"/>
      <c r="R44" s="437"/>
      <c r="S44" s="437"/>
      <c r="T44" s="437"/>
      <c r="U44" s="437"/>
      <c r="V44" s="437"/>
      <c r="W44" s="437"/>
      <c r="X44" s="437"/>
      <c r="Y44" s="437"/>
      <c r="Z44" s="437"/>
      <c r="AA44" s="438"/>
    </row>
    <row r="45" spans="3:33" ht="18.600000000000001" thickBot="1">
      <c r="H45" s="433" t="s">
        <v>121</v>
      </c>
      <c r="I45" s="434"/>
      <c r="J45" s="434"/>
      <c r="K45" s="434"/>
      <c r="L45" s="434"/>
      <c r="M45" s="434"/>
      <c r="N45" s="434"/>
      <c r="O45" s="435"/>
      <c r="P45" s="436">
        <f>VLOOKUP(AK2,BD_Datos!A:J,5,0)</f>
        <v>-68.527079928099994</v>
      </c>
      <c r="Q45" s="437"/>
      <c r="R45" s="437"/>
      <c r="S45" s="437"/>
      <c r="T45" s="437"/>
      <c r="U45" s="437"/>
      <c r="V45" s="437"/>
      <c r="W45" s="437"/>
      <c r="X45" s="437"/>
      <c r="Y45" s="437"/>
      <c r="Z45" s="437"/>
      <c r="AA45" s="438"/>
    </row>
  </sheetData>
  <mergeCells count="19">
    <mergeCell ref="A1:AI1"/>
    <mergeCell ref="A2:AI2"/>
    <mergeCell ref="A3:F3"/>
    <mergeCell ref="G3:O3"/>
    <mergeCell ref="P3:V3"/>
    <mergeCell ref="W3:AI3"/>
    <mergeCell ref="H44:O44"/>
    <mergeCell ref="H45:O45"/>
    <mergeCell ref="P44:AA44"/>
    <mergeCell ref="P45:AA45"/>
    <mergeCell ref="A4:F4"/>
    <mergeCell ref="G4:O4"/>
    <mergeCell ref="P4:V4"/>
    <mergeCell ref="W4:AI4"/>
    <mergeCell ref="C12:AG12"/>
    <mergeCell ref="I8:AD10"/>
    <mergeCell ref="I7:AD7"/>
    <mergeCell ref="I6:AD6"/>
    <mergeCell ref="H43:AA43"/>
  </mergeCells>
  <pageMargins left="0.70866141732283472" right="0.70866141732283472" top="0.74803149606299213" bottom="0.74803149606299213" header="0.31496062992125984" footer="0.31496062992125984"/>
  <pageSetup scale="61" orientation="portrait" r:id="rId1"/>
  <colBreaks count="1" manualBreakCount="1">
    <brk id="35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C32E7-CAEC-44EE-A194-0645CC24C61D}">
  <sheetPr>
    <tabColor rgb="FF92D050"/>
  </sheetPr>
  <dimension ref="A1:AA1257"/>
  <sheetViews>
    <sheetView showGridLines="0" view="pageBreakPreview" zoomScale="50" zoomScaleNormal="85" zoomScaleSheetLayoutView="70" workbookViewId="0">
      <selection activeCell="A914" sqref="A914:M984"/>
    </sheetView>
  </sheetViews>
  <sheetFormatPr baseColWidth="10" defaultColWidth="11.5546875" defaultRowHeight="13.8"/>
  <cols>
    <col min="1" max="1" width="19.33203125" style="164" bestFit="1" customWidth="1"/>
    <col min="2" max="2" width="24.6640625" style="164" bestFit="1" customWidth="1"/>
    <col min="3" max="3" width="17.6640625" style="164" customWidth="1"/>
    <col min="4" max="4" width="10.44140625" style="164" customWidth="1"/>
    <col min="5" max="5" width="18.33203125" style="164" bestFit="1" customWidth="1"/>
    <col min="6" max="6" width="22.33203125" style="164" customWidth="1"/>
    <col min="7" max="7" width="8.33203125" style="164" customWidth="1"/>
    <col min="8" max="8" width="11.5546875" style="164"/>
    <col min="9" max="9" width="13.44140625" style="164" bestFit="1" customWidth="1"/>
    <col min="10" max="11" width="16.33203125" style="164" customWidth="1"/>
    <col min="12" max="12" width="15.33203125" style="164" customWidth="1"/>
    <col min="13" max="13" width="5.6640625" style="164" customWidth="1"/>
    <col min="14" max="16384" width="11.5546875" style="164"/>
  </cols>
  <sheetData>
    <row r="1" spans="1:19" ht="15.6">
      <c r="A1" s="163" t="s">
        <v>101</v>
      </c>
      <c r="B1" s="299" t="str">
        <f>Portada!A25</f>
        <v>BAT</v>
      </c>
      <c r="C1" s="513" t="s">
        <v>4198</v>
      </c>
      <c r="D1" s="513"/>
      <c r="E1" s="513"/>
      <c r="F1" s="513"/>
      <c r="G1" s="513"/>
      <c r="H1" s="513"/>
      <c r="I1" s="513"/>
      <c r="J1" s="513"/>
      <c r="K1" s="513"/>
      <c r="L1" s="513"/>
      <c r="M1" s="513"/>
      <c r="O1" s="164" t="e">
        <v>#N/A</v>
      </c>
    </row>
    <row r="2" spans="1:19" ht="15.75" customHeight="1">
      <c r="A2" s="163" t="s">
        <v>102</v>
      </c>
      <c r="B2" s="165" t="str">
        <f>Portada!A24</f>
        <v>Batallas</v>
      </c>
      <c r="C2" s="514" t="str">
        <f>Portada!A27</f>
        <v>1xBBU5900, 2xRRU5904, 4xRRU5502, 1xAntena LLHH, 1xAntena AMB4519R9V06, 1xAntena ANT. AQU4518R11V18</v>
      </c>
      <c r="D2" s="515"/>
      <c r="E2" s="515"/>
      <c r="F2" s="515"/>
      <c r="G2" s="515"/>
      <c r="H2" s="515"/>
      <c r="I2" s="515"/>
      <c r="J2" s="515"/>
      <c r="K2" s="515"/>
      <c r="L2" s="515"/>
      <c r="M2" s="516"/>
      <c r="O2" s="164" t="e">
        <f>CONCATENATE(B1,"+",O1)</f>
        <v>#N/A</v>
      </c>
    </row>
    <row r="3" spans="1:19" ht="15.75" customHeight="1">
      <c r="A3" s="163" t="s">
        <v>65</v>
      </c>
      <c r="B3" s="165" t="str">
        <f>VLOOKUP(B1,BD_Datos!A:J,9,0)</f>
        <v>La Paz</v>
      </c>
      <c r="C3" s="517"/>
      <c r="D3" s="518"/>
      <c r="E3" s="518"/>
      <c r="F3" s="518"/>
      <c r="G3" s="518"/>
      <c r="H3" s="518"/>
      <c r="I3" s="518"/>
      <c r="J3" s="518"/>
      <c r="K3" s="518"/>
      <c r="L3" s="518"/>
      <c r="M3" s="519"/>
      <c r="N3" s="164" t="s">
        <v>1954</v>
      </c>
      <c r="O3" s="164" t="s">
        <v>1953</v>
      </c>
      <c r="P3" s="164" t="s">
        <v>1952</v>
      </c>
      <c r="Q3" s="164" t="s">
        <v>1955</v>
      </c>
    </row>
    <row r="4" spans="1:19" ht="15.75" customHeight="1">
      <c r="A4" s="163" t="s">
        <v>64</v>
      </c>
      <c r="B4" s="166" t="str">
        <f>VLOOKUP(B1,BD_Datos!A:J,8,0)</f>
        <v>Batallas</v>
      </c>
      <c r="C4" s="517"/>
      <c r="D4" s="518"/>
      <c r="E4" s="518"/>
      <c r="F4" s="518"/>
      <c r="G4" s="518"/>
      <c r="H4" s="518"/>
      <c r="I4" s="518"/>
      <c r="J4" s="518"/>
      <c r="K4" s="518"/>
      <c r="L4" s="518"/>
      <c r="M4" s="519"/>
      <c r="N4" s="167" t="str">
        <f>IFERROR(VLOOKUP(_xlfn.CONCAT($B$1," A"),RND!A:AP,2,0),"")</f>
        <v/>
      </c>
      <c r="O4" s="168" t="str">
        <f>IFERROR(VLOOKUP(_xlfn.CONCAT($B$1," D"),RND!A:AP,2,0),"")</f>
        <v/>
      </c>
      <c r="P4" s="168" t="str">
        <f>IFERROR(VLOOKUP(_xlfn.CONCAT($B$1," G"),RND!A:AP,2,0),"")</f>
        <v/>
      </c>
      <c r="Q4" s="168" t="str">
        <f>IFERROR(VLOOKUP(_xlfn.CONCAT($B$1," 1"),RND!A:AP,2,0),"")</f>
        <v/>
      </c>
      <c r="R4" s="168" t="str">
        <f>_xlfn.CONCAT(N4:Q4)</f>
        <v/>
      </c>
      <c r="S4" s="164" t="str">
        <f>_xlfn.CONCAT($B$1,R4)</f>
        <v>BAT</v>
      </c>
    </row>
    <row r="5" spans="1:19" ht="15.75" customHeight="1">
      <c r="A5" s="163" t="s">
        <v>649</v>
      </c>
      <c r="B5" s="165" t="str">
        <f>VLOOKUP(B1,BD_Datos!A:J,7,0)</f>
        <v>Los Andes</v>
      </c>
      <c r="C5" s="520"/>
      <c r="D5" s="521"/>
      <c r="E5" s="521"/>
      <c r="F5" s="521"/>
      <c r="G5" s="521"/>
      <c r="H5" s="521"/>
      <c r="I5" s="521"/>
      <c r="J5" s="521"/>
      <c r="K5" s="521"/>
      <c r="L5" s="521"/>
      <c r="M5" s="522"/>
      <c r="N5" s="167" t="str">
        <f>IFERROR(VLOOKUP(_xlfn.CONCAT($B$1," B"),RND!A:AP,2,0),"")</f>
        <v/>
      </c>
      <c r="O5" s="168" t="str">
        <f>IFERROR(VLOOKUP(_xlfn.CONCAT($B$1," E"),RND!A:AP,2,0),"")</f>
        <v/>
      </c>
      <c r="P5" s="168" t="str">
        <f>IFERROR(VLOOKUP(_xlfn.CONCAT($B$1," H"),RND!A:AP,2,0),"")</f>
        <v/>
      </c>
      <c r="Q5" s="168" t="str">
        <f>IFERROR(VLOOKUP(_xlfn.CONCAT($B$1," 2"),RND!A:AP,2,0),"")</f>
        <v/>
      </c>
      <c r="R5" s="168" t="str">
        <f t="shared" ref="R5:R6" si="0">_xlfn.CONCAT(N5:Q5)</f>
        <v/>
      </c>
      <c r="S5" s="164" t="str">
        <f t="shared" ref="S5:S6" si="1">_xlfn.CONCAT($B$1,R5)</f>
        <v>BAT</v>
      </c>
    </row>
    <row r="6" spans="1:19" ht="15.75" customHeight="1">
      <c r="A6" s="163" t="s">
        <v>103</v>
      </c>
      <c r="B6" s="165" t="s">
        <v>179</v>
      </c>
      <c r="C6" s="523"/>
      <c r="D6" s="524"/>
      <c r="E6" s="524"/>
      <c r="F6" s="524"/>
      <c r="G6" s="524"/>
      <c r="H6" s="524"/>
      <c r="I6" s="524"/>
      <c r="J6" s="524"/>
      <c r="K6" s="524"/>
      <c r="L6" s="524"/>
      <c r="M6" s="525"/>
      <c r="N6" s="167" t="str">
        <f>IFERROR(VLOOKUP(_xlfn.CONCAT($B$1," C"),RND!A:AP,2,0),"")</f>
        <v/>
      </c>
      <c r="O6" s="168" t="str">
        <f>IFERROR(VLOOKUP(_xlfn.CONCAT($B$1," F"),RND!A:AP,2,0),"")</f>
        <v/>
      </c>
      <c r="P6" s="168" t="str">
        <f>IFERROR(VLOOKUP(_xlfn.CONCAT($B$1," I"),RND!A:AP,2,0),"")</f>
        <v/>
      </c>
      <c r="Q6" s="168" t="str">
        <f>IFERROR(VLOOKUP(_xlfn.CONCAT($B$1," 3"),RND!A:AP,2,0),"")</f>
        <v/>
      </c>
      <c r="R6" s="168" t="str">
        <f t="shared" si="0"/>
        <v/>
      </c>
      <c r="S6" s="164" t="str">
        <f t="shared" si="1"/>
        <v>BAT</v>
      </c>
    </row>
    <row r="7" spans="1:19" ht="15.75" customHeight="1">
      <c r="A7" s="163" t="s">
        <v>104</v>
      </c>
      <c r="B7" s="295" t="s">
        <v>179</v>
      </c>
      <c r="C7" s="526"/>
      <c r="D7" s="527"/>
      <c r="E7" s="527"/>
      <c r="F7" s="527"/>
      <c r="G7" s="527"/>
      <c r="H7" s="527"/>
      <c r="I7" s="527"/>
      <c r="J7" s="527"/>
      <c r="K7" s="527"/>
      <c r="L7" s="527"/>
      <c r="M7" s="528"/>
      <c r="N7" s="168"/>
      <c r="O7" s="168"/>
      <c r="P7" s="168"/>
      <c r="Q7" s="168"/>
      <c r="R7" s="168"/>
    </row>
    <row r="8" spans="1:19" ht="15.6">
      <c r="A8" s="163" t="s">
        <v>126</v>
      </c>
      <c r="B8" s="169" t="s">
        <v>179</v>
      </c>
      <c r="C8" s="529"/>
      <c r="D8" s="530"/>
      <c r="E8" s="530"/>
      <c r="F8" s="530"/>
      <c r="G8" s="530"/>
      <c r="H8" s="530"/>
      <c r="I8" s="530"/>
      <c r="J8" s="530"/>
      <c r="K8" s="530"/>
      <c r="L8" s="530"/>
      <c r="M8" s="531"/>
    </row>
    <row r="9" spans="1:19" ht="14.4" thickBot="1">
      <c r="A9" s="170"/>
      <c r="B9" s="170"/>
      <c r="C9" s="170"/>
      <c r="D9" s="170"/>
      <c r="E9" s="170"/>
      <c r="F9" s="170"/>
      <c r="G9" s="170"/>
      <c r="H9" s="170"/>
      <c r="I9" s="170"/>
      <c r="J9" s="170"/>
      <c r="K9" s="170"/>
      <c r="L9" s="170"/>
      <c r="M9" s="170"/>
    </row>
    <row r="10" spans="1:19" ht="12" customHeight="1">
      <c r="A10" s="532" t="s">
        <v>105</v>
      </c>
      <c r="B10" s="533"/>
      <c r="C10" s="533"/>
      <c r="D10" s="533"/>
      <c r="E10" s="533"/>
      <c r="F10" s="533"/>
      <c r="G10" s="533"/>
      <c r="H10" s="533"/>
      <c r="I10" s="533"/>
      <c r="J10" s="533"/>
      <c r="K10" s="533"/>
      <c r="L10" s="533"/>
      <c r="M10" s="534"/>
      <c r="N10" s="164" t="e">
        <f>SOLUCIÓN!IO:IP</f>
        <v>#VALUE!</v>
      </c>
    </row>
    <row r="11" spans="1:19" ht="6.75" customHeight="1">
      <c r="A11" s="535"/>
      <c r="B11" s="536"/>
      <c r="C11" s="536"/>
      <c r="D11" s="536"/>
      <c r="E11" s="536"/>
      <c r="F11" s="536"/>
      <c r="G11" s="536"/>
      <c r="H11" s="536"/>
      <c r="I11" s="536"/>
      <c r="J11" s="536"/>
      <c r="K11" s="536"/>
      <c r="L11" s="536"/>
      <c r="M11" s="537"/>
    </row>
    <row r="12" spans="1:19" ht="15" customHeight="1" thickBot="1">
      <c r="A12" s="538"/>
      <c r="B12" s="539"/>
      <c r="C12" s="539"/>
      <c r="D12" s="539"/>
      <c r="E12" s="539"/>
      <c r="F12" s="539"/>
      <c r="G12" s="539"/>
      <c r="H12" s="539"/>
      <c r="I12" s="539"/>
      <c r="J12" s="539"/>
      <c r="K12" s="539"/>
      <c r="L12" s="539"/>
      <c r="M12" s="540"/>
    </row>
    <row r="13" spans="1:19" ht="15" customHeight="1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1"/>
      <c r="M13" s="171"/>
    </row>
    <row r="14" spans="1:19" ht="9" customHeight="1">
      <c r="A14" s="170"/>
      <c r="B14" s="170"/>
      <c r="C14" s="170"/>
      <c r="D14" s="170"/>
      <c r="E14" s="170"/>
      <c r="F14" s="170"/>
      <c r="G14" s="170"/>
      <c r="H14" s="170"/>
      <c r="I14" s="170"/>
      <c r="J14" s="170"/>
      <c r="K14" s="170"/>
      <c r="L14" s="170"/>
      <c r="M14" s="170"/>
    </row>
    <row r="15" spans="1:19">
      <c r="A15" s="172"/>
      <c r="B15" s="269"/>
      <c r="C15" s="269"/>
      <c r="D15" s="269"/>
      <c r="E15" s="541"/>
      <c r="F15" s="541"/>
      <c r="G15" s="269"/>
      <c r="H15" s="269"/>
      <c r="I15" s="269"/>
      <c r="J15" s="269"/>
      <c r="K15" s="270"/>
      <c r="L15" s="270"/>
      <c r="M15" s="170"/>
    </row>
    <row r="16" spans="1:19">
      <c r="A16" s="172"/>
      <c r="B16" s="269"/>
      <c r="C16" s="269"/>
      <c r="D16" s="269"/>
      <c r="E16" s="269"/>
      <c r="F16" s="269"/>
      <c r="G16" s="269"/>
      <c r="H16" s="269"/>
      <c r="I16" s="269"/>
      <c r="J16" s="269"/>
      <c r="K16" s="269"/>
      <c r="M16" s="170"/>
    </row>
    <row r="17" spans="1:13">
      <c r="A17" s="170"/>
      <c r="G17" s="271"/>
      <c r="H17" s="271"/>
      <c r="M17" s="170"/>
    </row>
    <row r="18" spans="1:13">
      <c r="A18" s="170"/>
      <c r="E18" s="272"/>
      <c r="F18" s="273"/>
      <c r="H18" s="274"/>
      <c r="I18" s="271"/>
      <c r="J18" s="274"/>
      <c r="K18" s="274"/>
      <c r="M18" s="170"/>
    </row>
    <row r="19" spans="1:13">
      <c r="A19" s="172"/>
      <c r="C19" s="275"/>
      <c r="E19" s="276"/>
      <c r="H19" s="274"/>
      <c r="I19" s="271"/>
      <c r="J19" s="274"/>
      <c r="K19" s="274"/>
      <c r="M19" s="170"/>
    </row>
    <row r="20" spans="1:13">
      <c r="A20" s="170"/>
      <c r="E20" s="276"/>
      <c r="H20" s="274"/>
      <c r="I20" s="271"/>
      <c r="J20" s="274"/>
      <c r="K20" s="274"/>
      <c r="M20" s="170"/>
    </row>
    <row r="21" spans="1:13">
      <c r="A21" s="172"/>
      <c r="D21" s="277"/>
      <c r="E21" s="487"/>
      <c r="G21" s="271"/>
      <c r="H21" s="271"/>
      <c r="I21" s="274"/>
      <c r="J21" s="274"/>
      <c r="K21" s="274"/>
      <c r="L21" s="274"/>
      <c r="M21" s="170"/>
    </row>
    <row r="22" spans="1:13">
      <c r="A22" s="172"/>
      <c r="D22" s="275"/>
      <c r="E22" s="488"/>
      <c r="G22" s="271"/>
      <c r="H22" s="271"/>
      <c r="M22" s="170"/>
    </row>
    <row r="23" spans="1:13">
      <c r="A23" s="172"/>
      <c r="D23" s="275"/>
      <c r="E23" s="488"/>
      <c r="F23" s="278"/>
      <c r="G23" s="271"/>
      <c r="H23" s="271"/>
      <c r="M23" s="170"/>
    </row>
    <row r="24" spans="1:13">
      <c r="A24" s="172"/>
      <c r="D24" s="275"/>
      <c r="E24" s="488"/>
      <c r="F24" s="278"/>
      <c r="H24" s="274"/>
      <c r="I24" s="274"/>
      <c r="J24" s="274"/>
      <c r="K24" s="274"/>
      <c r="L24" s="274"/>
      <c r="M24" s="170"/>
    </row>
    <row r="25" spans="1:13">
      <c r="A25" s="170"/>
      <c r="D25" s="275"/>
      <c r="E25" s="276"/>
      <c r="H25" s="274"/>
      <c r="I25" s="271"/>
      <c r="J25" s="274"/>
      <c r="K25" s="274"/>
      <c r="M25" s="170"/>
    </row>
    <row r="26" spans="1:13">
      <c r="A26" s="170"/>
      <c r="E26" s="276"/>
      <c r="H26" s="274"/>
      <c r="I26" s="271"/>
      <c r="J26" s="274"/>
      <c r="K26" s="274"/>
      <c r="M26" s="170"/>
    </row>
    <row r="27" spans="1:13" ht="15" customHeight="1">
      <c r="A27" s="170"/>
      <c r="D27" s="275"/>
      <c r="G27" s="271"/>
      <c r="H27" s="271"/>
      <c r="M27" s="170"/>
    </row>
    <row r="28" spans="1:13">
      <c r="A28" s="170"/>
      <c r="G28" s="271"/>
      <c r="H28" s="271"/>
      <c r="M28" s="170"/>
    </row>
    <row r="30" spans="1:13">
      <c r="A30" s="170"/>
      <c r="E30" s="279"/>
      <c r="F30" s="270"/>
      <c r="H30" s="274"/>
      <c r="M30" s="170"/>
    </row>
    <row r="31" spans="1:13">
      <c r="A31" s="170"/>
      <c r="E31" s="276"/>
      <c r="H31" s="271"/>
      <c r="M31" s="170"/>
    </row>
    <row r="32" spans="1:13">
      <c r="A32" s="170"/>
      <c r="E32" s="276"/>
      <c r="H32" s="271"/>
      <c r="I32" s="274"/>
      <c r="J32" s="274"/>
      <c r="K32" s="274"/>
      <c r="L32" s="274"/>
      <c r="M32" s="170"/>
    </row>
    <row r="33" spans="1:13">
      <c r="A33" s="170"/>
      <c r="D33" s="275"/>
      <c r="E33" s="489"/>
      <c r="G33" s="271"/>
      <c r="H33" s="271"/>
      <c r="M33" s="170"/>
    </row>
    <row r="34" spans="1:13">
      <c r="A34" s="170"/>
      <c r="E34" s="489"/>
      <c r="G34" s="271"/>
      <c r="H34" s="271"/>
      <c r="M34" s="170"/>
    </row>
    <row r="35" spans="1:13">
      <c r="A35" s="170"/>
      <c r="G35" s="271"/>
      <c r="H35" s="271"/>
      <c r="M35" s="170"/>
    </row>
    <row r="36" spans="1:13">
      <c r="A36" s="170"/>
      <c r="G36" s="271"/>
      <c r="H36" s="271"/>
      <c r="M36" s="170"/>
    </row>
    <row r="37" spans="1:13">
      <c r="A37" s="170"/>
      <c r="M37" s="170"/>
    </row>
    <row r="38" spans="1:13">
      <c r="A38" s="170"/>
      <c r="B38" s="269"/>
      <c r="C38" s="269"/>
      <c r="D38" s="269"/>
      <c r="E38" s="541"/>
      <c r="F38" s="541"/>
      <c r="G38" s="269"/>
      <c r="H38" s="269"/>
      <c r="I38" s="269"/>
      <c r="J38" s="269"/>
      <c r="K38" s="270"/>
      <c r="L38" s="270"/>
      <c r="M38" s="170"/>
    </row>
    <row r="39" spans="1:13">
      <c r="A39" s="170"/>
      <c r="B39" s="269"/>
      <c r="C39" s="269"/>
      <c r="D39" s="269"/>
      <c r="E39" s="269"/>
      <c r="F39" s="269"/>
      <c r="G39" s="269"/>
      <c r="H39" s="269"/>
      <c r="I39" s="269"/>
      <c r="J39" s="269"/>
      <c r="K39" s="269"/>
      <c r="M39" s="170"/>
    </row>
    <row r="40" spans="1:13">
      <c r="A40" s="170"/>
      <c r="G40" s="271"/>
      <c r="H40" s="271"/>
      <c r="M40" s="170"/>
    </row>
    <row r="41" spans="1:13">
      <c r="A41" s="170"/>
      <c r="E41" s="272"/>
      <c r="F41" s="273"/>
      <c r="H41" s="271"/>
      <c r="M41" s="170"/>
    </row>
    <row r="42" spans="1:13">
      <c r="A42" s="170"/>
      <c r="C42" s="275"/>
      <c r="E42" s="276"/>
      <c r="H42" s="274"/>
      <c r="I42" s="271"/>
      <c r="J42" s="274"/>
      <c r="K42" s="274"/>
      <c r="M42" s="170"/>
    </row>
    <row r="43" spans="1:13">
      <c r="A43" s="170"/>
      <c r="E43" s="276"/>
      <c r="G43" s="271"/>
      <c r="H43" s="271"/>
      <c r="M43" s="170"/>
    </row>
    <row r="44" spans="1:13">
      <c r="A44" s="170"/>
      <c r="D44" s="277"/>
      <c r="E44" s="487"/>
      <c r="G44" s="271"/>
      <c r="H44" s="271"/>
      <c r="I44" s="274"/>
      <c r="J44" s="274"/>
      <c r="K44" s="274"/>
      <c r="L44" s="274"/>
      <c r="M44" s="170"/>
    </row>
    <row r="45" spans="1:13">
      <c r="A45" s="170"/>
      <c r="D45" s="275"/>
      <c r="E45" s="488"/>
      <c r="G45" s="271"/>
      <c r="H45" s="271"/>
      <c r="M45" s="170"/>
    </row>
    <row r="46" spans="1:13">
      <c r="A46" s="170"/>
      <c r="D46" s="275"/>
      <c r="E46" s="488"/>
      <c r="F46" s="278"/>
      <c r="H46" s="274"/>
      <c r="I46" s="274"/>
      <c r="J46" s="274"/>
      <c r="K46" s="274"/>
      <c r="L46" s="274"/>
      <c r="M46" s="170"/>
    </row>
    <row r="47" spans="1:13">
      <c r="A47" s="170"/>
      <c r="D47" s="275"/>
      <c r="E47" s="488"/>
      <c r="F47" s="278"/>
      <c r="H47" s="274"/>
      <c r="I47" s="271"/>
      <c r="J47" s="274"/>
      <c r="K47" s="274"/>
      <c r="M47" s="170"/>
    </row>
    <row r="48" spans="1:13">
      <c r="A48" s="170"/>
      <c r="E48" s="276"/>
      <c r="H48" s="274"/>
      <c r="I48" s="271"/>
      <c r="J48" s="274"/>
      <c r="K48" s="274"/>
      <c r="M48" s="170"/>
    </row>
    <row r="49" spans="1:13" ht="15" customHeight="1">
      <c r="A49" s="170"/>
      <c r="D49" s="275"/>
      <c r="E49" s="487"/>
      <c r="G49" s="271"/>
      <c r="H49" s="271"/>
      <c r="M49" s="170"/>
    </row>
    <row r="50" spans="1:13">
      <c r="A50" s="170"/>
      <c r="E50" s="487"/>
      <c r="G50" s="271"/>
      <c r="H50" s="271"/>
      <c r="M50" s="170"/>
    </row>
    <row r="52" spans="1:13">
      <c r="A52" s="170"/>
      <c r="E52" s="279"/>
      <c r="F52" s="270"/>
      <c r="H52" s="274"/>
      <c r="M52" s="170"/>
    </row>
    <row r="53" spans="1:13">
      <c r="A53" s="170"/>
      <c r="E53" s="276"/>
      <c r="H53" s="271"/>
      <c r="M53" s="170"/>
    </row>
    <row r="54" spans="1:13">
      <c r="A54" s="170"/>
      <c r="E54" s="276"/>
      <c r="H54" s="271"/>
      <c r="I54" s="274"/>
      <c r="J54" s="274"/>
      <c r="K54" s="274"/>
      <c r="L54" s="274"/>
      <c r="M54" s="170"/>
    </row>
    <row r="55" spans="1:13">
      <c r="A55" s="170"/>
      <c r="D55" s="275"/>
      <c r="E55" s="489"/>
      <c r="G55" s="271"/>
      <c r="H55" s="274"/>
      <c r="M55" s="170"/>
    </row>
    <row r="56" spans="1:13">
      <c r="A56" s="170"/>
      <c r="E56" s="489"/>
      <c r="G56" s="271"/>
      <c r="H56" s="271"/>
      <c r="M56" s="170"/>
    </row>
    <row r="57" spans="1:13">
      <c r="A57" s="170"/>
      <c r="G57" s="271"/>
      <c r="H57" s="271"/>
      <c r="M57" s="170"/>
    </row>
    <row r="58" spans="1:13">
      <c r="A58" s="170"/>
      <c r="G58" s="271"/>
      <c r="H58" s="271"/>
      <c r="M58" s="170"/>
    </row>
    <row r="59" spans="1:13">
      <c r="A59" s="170"/>
      <c r="M59" s="170"/>
    </row>
    <row r="60" spans="1:13">
      <c r="A60" s="170"/>
      <c r="B60" s="269"/>
      <c r="C60" s="269"/>
      <c r="D60" s="269"/>
      <c r="E60" s="541"/>
      <c r="F60" s="541"/>
      <c r="G60" s="269"/>
      <c r="H60" s="269"/>
      <c r="I60" s="269"/>
      <c r="J60" s="269"/>
      <c r="K60" s="270"/>
      <c r="L60" s="270"/>
      <c r="M60" s="170"/>
    </row>
    <row r="61" spans="1:13">
      <c r="A61" s="170"/>
      <c r="B61" s="269"/>
      <c r="C61" s="269"/>
      <c r="D61" s="269"/>
      <c r="E61" s="269"/>
      <c r="F61" s="269"/>
      <c r="G61" s="269"/>
      <c r="H61" s="269"/>
      <c r="I61" s="269"/>
      <c r="J61" s="269"/>
      <c r="K61" s="269"/>
      <c r="M61" s="170"/>
    </row>
    <row r="62" spans="1:13">
      <c r="A62" s="170"/>
      <c r="G62" s="271"/>
      <c r="H62" s="271"/>
      <c r="M62" s="170"/>
    </row>
    <row r="63" spans="1:13">
      <c r="A63" s="170"/>
      <c r="E63" s="272"/>
      <c r="F63" s="273"/>
      <c r="H63" s="274"/>
      <c r="I63" s="271"/>
      <c r="J63" s="274"/>
      <c r="K63" s="274"/>
      <c r="M63" s="170"/>
    </row>
    <row r="64" spans="1:13">
      <c r="A64" s="170"/>
      <c r="C64" s="275"/>
      <c r="E64" s="276"/>
      <c r="H64" s="274"/>
      <c r="I64" s="271"/>
      <c r="J64" s="274"/>
      <c r="K64" s="274"/>
      <c r="M64" s="170"/>
    </row>
    <row r="65" spans="1:13">
      <c r="A65" s="170"/>
      <c r="E65" s="276"/>
      <c r="G65" s="271"/>
      <c r="H65" s="271"/>
      <c r="M65" s="170"/>
    </row>
    <row r="66" spans="1:13">
      <c r="A66" s="170"/>
      <c r="D66" s="277"/>
      <c r="E66" s="487"/>
      <c r="G66" s="271"/>
      <c r="H66" s="274"/>
      <c r="I66" s="274"/>
      <c r="J66" s="274"/>
      <c r="K66" s="274"/>
      <c r="L66" s="274"/>
      <c r="M66" s="170"/>
    </row>
    <row r="67" spans="1:13">
      <c r="A67" s="170"/>
      <c r="D67" s="275"/>
      <c r="E67" s="488"/>
      <c r="G67" s="271"/>
      <c r="H67" s="271"/>
      <c r="M67" s="170"/>
    </row>
    <row r="68" spans="1:13">
      <c r="A68" s="170"/>
      <c r="D68" s="280"/>
      <c r="E68" s="488"/>
      <c r="F68" s="278"/>
      <c r="G68" s="278"/>
      <c r="H68" s="281"/>
      <c r="I68" s="281"/>
      <c r="J68" s="274"/>
      <c r="K68" s="274"/>
      <c r="L68" s="274"/>
      <c r="M68" s="170"/>
    </row>
    <row r="69" spans="1:13">
      <c r="A69" s="170"/>
      <c r="D69" s="280"/>
      <c r="E69" s="488"/>
      <c r="F69" s="278"/>
      <c r="G69" s="278"/>
      <c r="H69" s="281"/>
      <c r="I69" s="282"/>
      <c r="J69" s="274"/>
      <c r="K69" s="274"/>
      <c r="M69" s="170"/>
    </row>
    <row r="70" spans="1:13">
      <c r="A70" s="170"/>
      <c r="D70" s="280"/>
      <c r="E70" s="283"/>
      <c r="F70" s="278"/>
      <c r="G70" s="278"/>
      <c r="H70" s="281"/>
      <c r="I70" s="282"/>
      <c r="J70" s="274"/>
      <c r="K70" s="274"/>
      <c r="M70" s="170"/>
    </row>
    <row r="71" spans="1:13" ht="15" customHeight="1">
      <c r="A71" s="170"/>
      <c r="D71" s="280"/>
      <c r="E71" s="284"/>
      <c r="F71" s="278"/>
      <c r="G71" s="282"/>
      <c r="H71" s="282"/>
      <c r="I71" s="278"/>
      <c r="M71" s="170"/>
    </row>
    <row r="73" spans="1:13">
      <c r="A73" s="170"/>
      <c r="E73" s="279"/>
      <c r="F73" s="270"/>
      <c r="H73" s="274"/>
      <c r="M73" s="170"/>
    </row>
    <row r="74" spans="1:13">
      <c r="A74" s="170"/>
      <c r="E74" s="276"/>
      <c r="H74" s="281"/>
      <c r="I74" s="282"/>
      <c r="J74" s="274"/>
      <c r="K74" s="274"/>
      <c r="M74" s="170"/>
    </row>
    <row r="75" spans="1:13">
      <c r="A75" s="170"/>
      <c r="E75" s="276"/>
      <c r="H75" s="271"/>
      <c r="I75" s="274"/>
      <c r="J75" s="274"/>
      <c r="K75" s="274"/>
      <c r="L75" s="274"/>
      <c r="M75" s="170"/>
    </row>
    <row r="76" spans="1:13">
      <c r="A76" s="170"/>
      <c r="D76" s="275"/>
      <c r="E76" s="489"/>
      <c r="G76" s="271"/>
      <c r="H76" s="281"/>
      <c r="I76" s="282"/>
      <c r="J76" s="274"/>
      <c r="K76" s="274"/>
      <c r="M76" s="170"/>
    </row>
    <row r="77" spans="1:13">
      <c r="A77" s="170"/>
      <c r="E77" s="489"/>
      <c r="G77" s="271"/>
      <c r="H77" s="271"/>
      <c r="M77" s="170"/>
    </row>
    <row r="78" spans="1:13">
      <c r="A78" s="170"/>
      <c r="G78" s="271"/>
      <c r="H78" s="271"/>
      <c r="M78" s="170"/>
    </row>
    <row r="79" spans="1:13">
      <c r="A79" s="170"/>
      <c r="G79" s="271"/>
      <c r="H79" s="271"/>
      <c r="M79" s="170"/>
    </row>
    <row r="80" spans="1:13">
      <c r="A80" s="170"/>
      <c r="M80" s="170"/>
    </row>
    <row r="81" spans="1:13" ht="15.75" customHeight="1" thickBot="1">
      <c r="A81" s="170"/>
      <c r="B81" s="170"/>
      <c r="C81" s="170"/>
      <c r="D81" s="170"/>
      <c r="E81" s="170"/>
      <c r="F81" s="170"/>
      <c r="G81" s="170"/>
      <c r="H81" s="170"/>
      <c r="I81" s="170"/>
      <c r="J81" s="170"/>
      <c r="K81" s="170"/>
      <c r="L81" s="170"/>
      <c r="M81" s="170"/>
    </row>
    <row r="82" spans="1:13" ht="14.7" hidden="1" customHeight="1">
      <c r="A82" s="181"/>
      <c r="B82" s="181"/>
      <c r="C82" s="181"/>
      <c r="D82" s="181"/>
      <c r="E82" s="181"/>
      <c r="F82" s="181"/>
      <c r="G82" s="181"/>
      <c r="H82" s="181"/>
      <c r="I82" s="181"/>
      <c r="J82" s="181"/>
      <c r="K82" s="181"/>
      <c r="L82" s="181"/>
      <c r="M82" s="181"/>
    </row>
    <row r="83" spans="1:13" ht="14.7" hidden="1" customHeight="1">
      <c r="A83" s="181"/>
      <c r="B83" s="181"/>
      <c r="C83" s="181"/>
      <c r="D83" s="181"/>
      <c r="E83" s="181"/>
      <c r="F83" s="181"/>
      <c r="G83" s="181"/>
      <c r="H83" s="181"/>
      <c r="I83" s="181"/>
      <c r="J83" s="181"/>
      <c r="K83" s="181"/>
      <c r="L83" s="181"/>
      <c r="M83" s="181"/>
    </row>
    <row r="84" spans="1:13" ht="15" hidden="1" customHeight="1">
      <c r="A84" s="181"/>
      <c r="B84" s="181"/>
      <c r="C84" s="181"/>
      <c r="D84" s="181"/>
      <c r="E84" s="181"/>
      <c r="F84" s="181"/>
      <c r="G84" s="181"/>
      <c r="H84" s="181"/>
      <c r="I84" s="181"/>
      <c r="J84" s="181"/>
      <c r="K84" s="181"/>
      <c r="L84" s="181"/>
      <c r="M84" s="181"/>
    </row>
    <row r="85" spans="1:13" ht="26.25" hidden="1" customHeight="1">
      <c r="A85" s="171"/>
      <c r="B85" s="171"/>
      <c r="C85" s="171"/>
      <c r="D85" s="171"/>
      <c r="E85" s="171"/>
      <c r="F85" s="171"/>
      <c r="G85" s="171"/>
      <c r="H85" s="171"/>
      <c r="I85" s="171"/>
      <c r="J85" s="171"/>
      <c r="K85" s="171"/>
      <c r="L85" s="171"/>
      <c r="M85" s="171"/>
    </row>
    <row r="86" spans="1:13" hidden="1">
      <c r="A86" s="170"/>
      <c r="B86" s="170"/>
      <c r="C86" s="170"/>
      <c r="D86" s="170"/>
      <c r="E86" s="170"/>
      <c r="F86" s="170"/>
      <c r="G86" s="170"/>
      <c r="H86" s="170"/>
      <c r="I86" s="170"/>
      <c r="J86" s="170"/>
      <c r="K86" s="170"/>
      <c r="L86" s="170"/>
      <c r="M86" s="170"/>
    </row>
    <row r="87" spans="1:13" ht="15" hidden="1" customHeight="1">
      <c r="A87" s="542"/>
      <c r="B87" s="542"/>
      <c r="C87" s="542"/>
      <c r="D87" s="542"/>
      <c r="E87" s="542"/>
      <c r="F87" s="542"/>
      <c r="G87" s="542"/>
      <c r="H87" s="542"/>
      <c r="I87" s="542"/>
      <c r="J87" s="542"/>
      <c r="K87" s="542"/>
      <c r="L87" s="542"/>
      <c r="M87" s="170"/>
    </row>
    <row r="88" spans="1:13" ht="15" hidden="1" customHeight="1">
      <c r="A88" s="542"/>
      <c r="B88" s="542"/>
      <c r="C88" s="542"/>
      <c r="D88" s="542"/>
      <c r="E88" s="542"/>
      <c r="F88" s="542"/>
      <c r="G88" s="542"/>
      <c r="H88" s="542"/>
      <c r="I88" s="542"/>
      <c r="J88" s="542"/>
      <c r="K88" s="542"/>
      <c r="L88" s="542"/>
      <c r="M88" s="170"/>
    </row>
    <row r="89" spans="1:13" ht="15" hidden="1" customHeight="1">
      <c r="A89" s="543"/>
      <c r="B89" s="543"/>
      <c r="C89" s="543"/>
      <c r="D89" s="543"/>
      <c r="E89" s="543"/>
      <c r="F89" s="543"/>
      <c r="G89" s="543"/>
      <c r="H89" s="543"/>
      <c r="I89" s="543"/>
      <c r="J89" s="543"/>
      <c r="K89" s="543"/>
      <c r="L89" s="543"/>
      <c r="M89" s="170"/>
    </row>
    <row r="90" spans="1:13" ht="10.5" hidden="1" customHeight="1">
      <c r="A90" s="543"/>
      <c r="B90" s="543"/>
      <c r="C90" s="543"/>
      <c r="D90" s="543"/>
      <c r="E90" s="543"/>
      <c r="F90" s="543"/>
      <c r="G90" s="543"/>
      <c r="H90" s="543"/>
      <c r="I90" s="543"/>
      <c r="J90" s="543"/>
      <c r="K90" s="543"/>
      <c r="L90" s="543"/>
      <c r="M90" s="170"/>
    </row>
    <row r="91" spans="1:13" ht="15.75" hidden="1" customHeight="1">
      <c r="A91" s="543"/>
      <c r="B91" s="543"/>
      <c r="C91" s="543"/>
      <c r="D91" s="543"/>
      <c r="E91" s="543"/>
      <c r="F91" s="543"/>
      <c r="G91" s="543"/>
      <c r="H91" s="543"/>
      <c r="I91" s="543"/>
      <c r="J91" s="543"/>
      <c r="K91" s="543"/>
      <c r="L91" s="543"/>
      <c r="M91" s="170"/>
    </row>
    <row r="92" spans="1:13" hidden="1">
      <c r="A92" s="544"/>
      <c r="B92" s="544"/>
      <c r="C92" s="544"/>
      <c r="D92" s="544"/>
      <c r="E92" s="544"/>
      <c r="F92" s="544"/>
      <c r="G92" s="544"/>
      <c r="H92" s="544"/>
      <c r="I92" s="544"/>
      <c r="J92" s="544"/>
      <c r="K92" s="544"/>
      <c r="L92" s="544"/>
      <c r="M92" s="170"/>
    </row>
    <row r="93" spans="1:13" hidden="1">
      <c r="A93" s="544"/>
      <c r="B93" s="544"/>
      <c r="C93" s="544"/>
      <c r="D93" s="544"/>
      <c r="E93" s="544"/>
      <c r="F93" s="544"/>
      <c r="G93" s="544"/>
      <c r="H93" s="544"/>
      <c r="I93" s="544"/>
      <c r="J93" s="544"/>
      <c r="K93" s="544"/>
      <c r="L93" s="544"/>
      <c r="M93" s="170"/>
    </row>
    <row r="94" spans="1:13" hidden="1">
      <c r="A94" s="170"/>
      <c r="B94" s="170"/>
      <c r="C94" s="170"/>
      <c r="D94" s="170"/>
      <c r="E94" s="170"/>
      <c r="F94" s="170"/>
      <c r="G94" s="170"/>
      <c r="H94" s="170"/>
      <c r="I94" s="170"/>
      <c r="J94" s="170"/>
      <c r="K94" s="170"/>
      <c r="L94" s="170"/>
      <c r="M94" s="170"/>
    </row>
    <row r="95" spans="1:13" hidden="1">
      <c r="A95" s="170"/>
      <c r="B95" s="170"/>
      <c r="C95" s="170"/>
      <c r="D95" s="170"/>
      <c r="E95" s="170"/>
      <c r="F95" s="170"/>
      <c r="G95" s="170"/>
      <c r="H95" s="170"/>
      <c r="I95" s="170"/>
      <c r="J95" s="170"/>
      <c r="K95" s="170"/>
      <c r="L95" s="170"/>
      <c r="M95" s="170"/>
    </row>
    <row r="96" spans="1:13" hidden="1">
      <c r="A96" s="170"/>
      <c r="B96" s="170"/>
      <c r="C96" s="170"/>
      <c r="D96" s="170"/>
      <c r="E96" s="170"/>
      <c r="F96" s="170"/>
      <c r="G96" s="170"/>
      <c r="H96" s="170"/>
      <c r="I96" s="170"/>
      <c r="J96" s="170"/>
      <c r="K96" s="170"/>
      <c r="L96" s="170"/>
      <c r="M96" s="170"/>
    </row>
    <row r="97" spans="1:13" hidden="1">
      <c r="A97" s="170"/>
      <c r="B97" s="170"/>
      <c r="C97" s="170"/>
      <c r="D97" s="170"/>
      <c r="E97" s="170"/>
      <c r="F97" s="170"/>
      <c r="G97" s="170"/>
      <c r="H97" s="170"/>
      <c r="I97" s="170"/>
      <c r="J97" s="170"/>
      <c r="K97" s="170"/>
      <c r="L97" s="170"/>
      <c r="M97" s="170"/>
    </row>
    <row r="98" spans="1:13" hidden="1">
      <c r="A98" s="170"/>
      <c r="B98" s="170"/>
      <c r="C98" s="170"/>
      <c r="D98" s="170"/>
      <c r="E98" s="170"/>
      <c r="F98" s="170"/>
      <c r="G98" s="170"/>
      <c r="H98" s="170"/>
      <c r="I98" s="170"/>
      <c r="J98" s="170"/>
      <c r="K98" s="170"/>
      <c r="L98" s="170"/>
      <c r="M98" s="170"/>
    </row>
    <row r="99" spans="1:13" hidden="1">
      <c r="A99" s="170"/>
      <c r="B99" s="170"/>
      <c r="C99" s="170"/>
      <c r="D99" s="170"/>
      <c r="E99" s="170"/>
      <c r="F99" s="170"/>
      <c r="G99" s="170"/>
      <c r="H99" s="170"/>
      <c r="I99" s="170"/>
      <c r="J99" s="170"/>
      <c r="K99" s="170"/>
      <c r="L99" s="170"/>
      <c r="M99" s="170"/>
    </row>
    <row r="100" spans="1:13" hidden="1">
      <c r="A100" s="170"/>
      <c r="B100" s="170"/>
      <c r="C100" s="170"/>
      <c r="D100" s="170"/>
      <c r="E100" s="170"/>
      <c r="F100" s="170"/>
      <c r="G100" s="170"/>
      <c r="H100" s="170"/>
      <c r="I100" s="170"/>
      <c r="J100" s="170"/>
      <c r="K100" s="170"/>
      <c r="L100" s="170"/>
      <c r="M100" s="170"/>
    </row>
    <row r="101" spans="1:13" hidden="1">
      <c r="A101" s="170"/>
      <c r="B101" s="170"/>
      <c r="C101" s="170"/>
      <c r="D101" s="170"/>
      <c r="E101" s="170"/>
      <c r="F101" s="170"/>
      <c r="G101" s="170"/>
      <c r="H101" s="170"/>
      <c r="I101" s="170"/>
      <c r="J101" s="170"/>
      <c r="K101" s="170"/>
      <c r="L101" s="170"/>
      <c r="M101" s="170"/>
    </row>
    <row r="102" spans="1:13" hidden="1">
      <c r="A102" s="170"/>
      <c r="B102" s="170"/>
      <c r="C102" s="170"/>
      <c r="D102" s="170"/>
      <c r="E102" s="170"/>
      <c r="F102" s="170"/>
      <c r="G102" s="170"/>
      <c r="H102" s="170"/>
      <c r="I102" s="170"/>
      <c r="J102" s="170"/>
      <c r="K102" s="170"/>
      <c r="L102" s="170"/>
      <c r="M102" s="170"/>
    </row>
    <row r="103" spans="1:13" hidden="1">
      <c r="A103" s="170"/>
      <c r="B103" s="170"/>
      <c r="C103" s="170"/>
      <c r="D103" s="170"/>
      <c r="E103" s="170"/>
      <c r="F103" s="170"/>
      <c r="G103" s="170"/>
      <c r="H103" s="170"/>
      <c r="I103" s="170"/>
      <c r="J103" s="170"/>
      <c r="K103" s="170"/>
      <c r="L103" s="170"/>
      <c r="M103" s="170"/>
    </row>
    <row r="104" spans="1:13" hidden="1">
      <c r="A104" s="170"/>
      <c r="B104" s="170"/>
      <c r="C104" s="170"/>
      <c r="D104" s="170"/>
      <c r="E104" s="170"/>
      <c r="F104" s="170"/>
      <c r="G104" s="170"/>
      <c r="H104" s="170"/>
      <c r="I104" s="170"/>
      <c r="J104" s="170"/>
      <c r="K104" s="170"/>
      <c r="L104" s="170"/>
      <c r="M104" s="170"/>
    </row>
    <row r="105" spans="1:13" hidden="1">
      <c r="A105" s="170"/>
      <c r="B105" s="170"/>
      <c r="C105" s="170"/>
      <c r="D105" s="170"/>
      <c r="E105" s="170"/>
      <c r="F105" s="170"/>
      <c r="G105" s="170"/>
      <c r="H105" s="170"/>
      <c r="I105" s="170"/>
      <c r="J105" s="170"/>
      <c r="K105" s="170"/>
      <c r="L105" s="170"/>
      <c r="M105" s="170"/>
    </row>
    <row r="106" spans="1:13" hidden="1">
      <c r="A106" s="170"/>
      <c r="B106" s="170"/>
      <c r="C106" s="170"/>
      <c r="D106" s="170"/>
      <c r="E106" s="170"/>
      <c r="F106" s="170"/>
      <c r="G106" s="170"/>
      <c r="H106" s="170"/>
      <c r="I106" s="170"/>
      <c r="J106" s="170"/>
      <c r="K106" s="170"/>
      <c r="L106" s="170"/>
      <c r="M106" s="170"/>
    </row>
    <row r="107" spans="1:13" hidden="1">
      <c r="A107" s="170"/>
      <c r="B107" s="170"/>
      <c r="C107" s="170"/>
      <c r="D107" s="170"/>
      <c r="E107" s="170"/>
      <c r="F107" s="170"/>
      <c r="G107" s="170"/>
      <c r="H107" s="170"/>
      <c r="I107" s="170"/>
      <c r="J107" s="170"/>
      <c r="K107" s="170"/>
      <c r="L107" s="170"/>
      <c r="M107" s="170"/>
    </row>
    <row r="108" spans="1:13" hidden="1">
      <c r="A108" s="170"/>
      <c r="B108" s="170"/>
      <c r="C108" s="170"/>
      <c r="D108" s="170"/>
      <c r="E108" s="170"/>
      <c r="F108" s="170"/>
      <c r="G108" s="170"/>
      <c r="H108" s="170"/>
      <c r="I108" s="170"/>
      <c r="J108" s="170"/>
      <c r="K108" s="170"/>
      <c r="L108" s="170"/>
      <c r="M108" s="170"/>
    </row>
    <row r="109" spans="1:13" hidden="1">
      <c r="A109" s="170"/>
      <c r="B109" s="170"/>
      <c r="C109" s="170"/>
      <c r="D109" s="170"/>
      <c r="E109" s="170"/>
      <c r="F109" s="170"/>
      <c r="G109" s="170"/>
      <c r="H109" s="170"/>
      <c r="I109" s="170"/>
      <c r="J109" s="170"/>
      <c r="K109" s="170"/>
      <c r="L109" s="170"/>
      <c r="M109" s="170"/>
    </row>
    <row r="110" spans="1:13" hidden="1">
      <c r="A110" s="170"/>
      <c r="B110" s="170"/>
      <c r="C110" s="170"/>
      <c r="D110" s="170"/>
      <c r="E110" s="170"/>
      <c r="F110" s="170"/>
      <c r="G110" s="170"/>
      <c r="H110" s="170"/>
      <c r="I110" s="170"/>
      <c r="J110" s="170"/>
      <c r="K110" s="170"/>
      <c r="L110" s="170"/>
      <c r="M110" s="170"/>
    </row>
    <row r="111" spans="1:13" hidden="1">
      <c r="A111" s="170"/>
      <c r="B111" s="170"/>
      <c r="C111" s="170"/>
      <c r="D111" s="170"/>
      <c r="E111" s="170"/>
      <c r="F111" s="170"/>
      <c r="G111" s="170"/>
      <c r="H111" s="170"/>
      <c r="I111" s="170"/>
      <c r="J111" s="170"/>
      <c r="K111" s="170"/>
      <c r="L111" s="170"/>
      <c r="M111" s="170"/>
    </row>
    <row r="112" spans="1:13" hidden="1">
      <c r="A112" s="170"/>
      <c r="B112" s="170"/>
      <c r="C112" s="170"/>
      <c r="D112" s="170"/>
      <c r="E112" s="170"/>
      <c r="F112" s="170"/>
      <c r="G112" s="170"/>
      <c r="H112" s="170"/>
      <c r="I112" s="170"/>
      <c r="J112" s="170"/>
      <c r="K112" s="170"/>
      <c r="L112" s="170"/>
      <c r="M112" s="170"/>
    </row>
    <row r="113" spans="1:13" hidden="1">
      <c r="A113" s="170"/>
      <c r="B113" s="170"/>
      <c r="C113" s="170"/>
      <c r="D113" s="170"/>
      <c r="E113" s="170"/>
      <c r="F113" s="170"/>
      <c r="G113" s="170"/>
      <c r="H113" s="170"/>
      <c r="I113" s="170"/>
      <c r="J113" s="170"/>
      <c r="K113" s="170"/>
      <c r="L113" s="170"/>
      <c r="M113" s="170"/>
    </row>
    <row r="114" spans="1:13" hidden="1">
      <c r="A114" s="170"/>
      <c r="B114" s="170"/>
      <c r="C114" s="170"/>
      <c r="D114" s="170"/>
      <c r="E114" s="170"/>
      <c r="F114" s="170"/>
      <c r="G114" s="170"/>
      <c r="H114" s="170"/>
      <c r="I114" s="170"/>
      <c r="J114" s="170"/>
      <c r="K114" s="170"/>
      <c r="L114" s="170"/>
      <c r="M114" s="170"/>
    </row>
    <row r="115" spans="1:13" hidden="1">
      <c r="A115" s="170"/>
      <c r="B115" s="170"/>
      <c r="C115" s="170"/>
      <c r="D115" s="170"/>
      <c r="E115" s="170"/>
      <c r="F115" s="170"/>
      <c r="G115" s="170"/>
      <c r="H115" s="170"/>
      <c r="I115" s="170"/>
      <c r="J115" s="170"/>
      <c r="K115" s="170"/>
      <c r="L115" s="170"/>
      <c r="M115" s="170"/>
    </row>
    <row r="116" spans="1:13" hidden="1">
      <c r="A116" s="170"/>
      <c r="B116" s="170"/>
      <c r="C116" s="170"/>
      <c r="D116" s="170"/>
      <c r="E116" s="170"/>
      <c r="F116" s="170"/>
      <c r="G116" s="170"/>
      <c r="H116" s="170"/>
      <c r="I116" s="170"/>
      <c r="J116" s="170"/>
      <c r="K116" s="170"/>
      <c r="L116" s="170"/>
      <c r="M116" s="170"/>
    </row>
    <row r="117" spans="1:13" hidden="1">
      <c r="A117" s="170"/>
      <c r="B117" s="170"/>
      <c r="C117" s="170"/>
      <c r="D117" s="170"/>
      <c r="E117" s="170"/>
      <c r="F117" s="170"/>
      <c r="G117" s="170"/>
      <c r="H117" s="170"/>
      <c r="I117" s="170"/>
      <c r="J117" s="170"/>
      <c r="K117" s="170"/>
      <c r="L117" s="170"/>
      <c r="M117" s="170"/>
    </row>
    <row r="118" spans="1:13" hidden="1">
      <c r="A118" s="170"/>
      <c r="B118" s="170"/>
      <c r="C118" s="170"/>
      <c r="D118" s="170"/>
      <c r="E118" s="170"/>
      <c r="F118" s="170"/>
      <c r="G118" s="170"/>
      <c r="H118" s="170"/>
      <c r="I118" s="170"/>
      <c r="J118" s="170"/>
      <c r="K118" s="170"/>
      <c r="L118" s="170"/>
      <c r="M118" s="170"/>
    </row>
    <row r="119" spans="1:13" hidden="1">
      <c r="A119" s="170"/>
      <c r="B119" s="170"/>
      <c r="C119" s="170"/>
      <c r="D119" s="170"/>
      <c r="E119" s="170"/>
      <c r="F119" s="170"/>
      <c r="G119" s="170"/>
      <c r="H119" s="170"/>
      <c r="I119" s="170"/>
      <c r="J119" s="170"/>
      <c r="K119" s="170"/>
      <c r="L119" s="170"/>
      <c r="M119" s="170"/>
    </row>
    <row r="120" spans="1:13" hidden="1">
      <c r="A120" s="170"/>
      <c r="B120" s="170"/>
      <c r="C120" s="170"/>
      <c r="D120" s="170"/>
      <c r="E120" s="170"/>
      <c r="F120" s="170"/>
      <c r="G120" s="170"/>
      <c r="H120" s="170"/>
      <c r="I120" s="170"/>
      <c r="J120" s="170"/>
      <c r="K120" s="170"/>
      <c r="L120" s="170"/>
      <c r="M120" s="170"/>
    </row>
    <row r="121" spans="1:13" hidden="1">
      <c r="A121" s="170"/>
      <c r="B121" s="170"/>
      <c r="C121" s="170"/>
      <c r="D121" s="170"/>
      <c r="E121" s="170"/>
      <c r="F121" s="170"/>
      <c r="G121" s="170"/>
      <c r="H121" s="170"/>
      <c r="I121" s="170"/>
      <c r="J121" s="170"/>
      <c r="K121" s="170"/>
      <c r="L121" s="170"/>
      <c r="M121" s="170"/>
    </row>
    <row r="122" spans="1:13" hidden="1">
      <c r="A122" s="170"/>
      <c r="B122" s="170"/>
      <c r="C122" s="170"/>
      <c r="D122" s="170"/>
      <c r="E122" s="170"/>
      <c r="F122" s="170"/>
      <c r="G122" s="170"/>
      <c r="H122" s="170"/>
      <c r="I122" s="170"/>
      <c r="J122" s="170"/>
      <c r="K122" s="170"/>
      <c r="L122" s="170"/>
      <c r="M122" s="170"/>
    </row>
    <row r="123" spans="1:13" hidden="1">
      <c r="A123" s="170"/>
      <c r="B123" s="170"/>
      <c r="C123" s="170"/>
      <c r="D123" s="170"/>
      <c r="E123" s="170"/>
      <c r="F123" s="170"/>
      <c r="G123" s="170"/>
      <c r="H123" s="170"/>
      <c r="I123" s="170"/>
      <c r="J123" s="170"/>
      <c r="K123" s="170"/>
      <c r="L123" s="170"/>
      <c r="M123" s="170"/>
    </row>
    <row r="124" spans="1:13" hidden="1">
      <c r="A124" s="170"/>
      <c r="B124" s="170"/>
      <c r="C124" s="170"/>
      <c r="D124" s="170"/>
      <c r="E124" s="170"/>
      <c r="F124" s="170"/>
      <c r="G124" s="170"/>
      <c r="H124" s="170"/>
      <c r="I124" s="170"/>
      <c r="J124" s="170"/>
      <c r="K124" s="170"/>
      <c r="L124" s="170"/>
      <c r="M124" s="170"/>
    </row>
    <row r="125" spans="1:13" hidden="1">
      <c r="A125" s="170"/>
      <c r="B125" s="170"/>
      <c r="C125" s="170"/>
      <c r="D125" s="170"/>
      <c r="E125" s="170"/>
      <c r="F125" s="170"/>
      <c r="G125" s="170"/>
      <c r="H125" s="170"/>
      <c r="I125" s="170"/>
      <c r="J125" s="170"/>
      <c r="K125" s="170"/>
      <c r="L125" s="170"/>
      <c r="M125" s="170"/>
    </row>
    <row r="126" spans="1:13" hidden="1">
      <c r="A126" s="170"/>
      <c r="B126" s="170"/>
      <c r="C126" s="170"/>
      <c r="D126" s="170"/>
      <c r="E126" s="170"/>
      <c r="F126" s="170"/>
      <c r="G126" s="170"/>
      <c r="H126" s="170"/>
      <c r="I126" s="170"/>
      <c r="J126" s="170"/>
      <c r="K126" s="170"/>
      <c r="L126" s="170"/>
      <c r="M126" s="170"/>
    </row>
    <row r="127" spans="1:13" ht="25.2" hidden="1">
      <c r="A127" s="170"/>
      <c r="B127" s="170"/>
      <c r="C127" s="294" t="e">
        <f>VLOOKUP(B1,SOLUCIÓN!E5:GM551,68,0)</f>
        <v>#N/A</v>
      </c>
      <c r="D127" s="170"/>
      <c r="E127" s="170"/>
      <c r="F127" s="170"/>
      <c r="G127" s="170"/>
      <c r="H127" s="170"/>
      <c r="I127" s="170"/>
      <c r="J127" s="170"/>
      <c r="K127" s="170"/>
      <c r="L127" s="170"/>
      <c r="M127" s="170"/>
    </row>
    <row r="128" spans="1:13" hidden="1">
      <c r="A128" s="170"/>
      <c r="B128" s="170"/>
      <c r="C128" s="170"/>
      <c r="D128" s="170"/>
      <c r="E128" s="170"/>
      <c r="F128" s="170"/>
      <c r="G128" s="170"/>
      <c r="H128" s="170"/>
      <c r="I128" s="170"/>
      <c r="J128" s="170"/>
      <c r="K128" s="170"/>
      <c r="L128" s="170"/>
      <c r="M128" s="170"/>
    </row>
    <row r="129" spans="1:13" hidden="1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</row>
    <row r="130" spans="1:13" hidden="1">
      <c r="A130" s="170"/>
      <c r="B130" s="170"/>
      <c r="C130" s="170"/>
      <c r="D130" s="170"/>
      <c r="E130" s="170"/>
      <c r="F130" s="170"/>
      <c r="G130" s="170"/>
      <c r="H130" s="170"/>
      <c r="I130" s="170"/>
      <c r="J130" s="170"/>
      <c r="K130" s="170"/>
      <c r="L130" s="170"/>
      <c r="M130" s="170"/>
    </row>
    <row r="131" spans="1:13" hidden="1">
      <c r="A131" s="170"/>
      <c r="B131" s="170"/>
      <c r="C131" s="170"/>
      <c r="D131" s="170"/>
      <c r="E131" s="170"/>
      <c r="F131" s="170"/>
      <c r="G131" s="170"/>
      <c r="H131" s="170"/>
      <c r="I131" s="170"/>
      <c r="J131" s="170"/>
      <c r="K131" s="170"/>
      <c r="L131" s="170"/>
      <c r="M131" s="170"/>
    </row>
    <row r="132" spans="1:13" hidden="1">
      <c r="A132" s="170"/>
      <c r="B132" s="170"/>
      <c r="C132" s="170"/>
      <c r="D132" s="170"/>
      <c r="E132" s="170"/>
      <c r="F132" s="170"/>
      <c r="G132" s="170"/>
      <c r="H132" s="170"/>
      <c r="I132" s="170"/>
      <c r="J132" s="170"/>
      <c r="K132" s="170"/>
      <c r="L132" s="170"/>
      <c r="M132" s="170"/>
    </row>
    <row r="133" spans="1:13" hidden="1">
      <c r="A133" s="170"/>
      <c r="B133" s="170"/>
      <c r="C133" s="170"/>
      <c r="D133" s="170"/>
      <c r="E133" s="170"/>
      <c r="F133" s="170"/>
      <c r="G133" s="170"/>
      <c r="H133" s="170"/>
      <c r="I133" s="170"/>
      <c r="J133" s="170"/>
      <c r="K133" s="170"/>
      <c r="L133" s="170"/>
      <c r="M133" s="170"/>
    </row>
    <row r="134" spans="1:13" hidden="1">
      <c r="A134" s="170"/>
      <c r="B134" s="170"/>
      <c r="C134" s="170"/>
      <c r="D134" s="170"/>
      <c r="E134" s="170"/>
      <c r="F134" s="170"/>
      <c r="G134" s="170"/>
      <c r="H134" s="170"/>
      <c r="I134" s="170"/>
      <c r="J134" s="170"/>
      <c r="K134" s="170"/>
      <c r="L134" s="170"/>
      <c r="M134" s="170"/>
    </row>
    <row r="135" spans="1:13" hidden="1">
      <c r="A135" s="170"/>
      <c r="B135" s="170"/>
      <c r="C135" s="170"/>
      <c r="D135" s="170"/>
      <c r="E135" s="170"/>
      <c r="F135" s="170"/>
      <c r="G135" s="170"/>
      <c r="H135" s="170"/>
      <c r="I135" s="170"/>
      <c r="J135" s="170"/>
      <c r="K135" s="170"/>
      <c r="L135" s="170"/>
      <c r="M135" s="170"/>
    </row>
    <row r="136" spans="1:13" hidden="1">
      <c r="A136" s="170"/>
      <c r="B136" s="170"/>
      <c r="C136" s="170"/>
      <c r="D136" s="170"/>
      <c r="E136" s="170"/>
      <c r="F136" s="170"/>
      <c r="G136" s="170"/>
      <c r="H136" s="170"/>
      <c r="I136" s="170"/>
      <c r="J136" s="170"/>
      <c r="K136" s="170"/>
      <c r="L136" s="170"/>
      <c r="M136" s="170"/>
    </row>
    <row r="137" spans="1:13" hidden="1">
      <c r="A137" s="170"/>
      <c r="B137" s="170"/>
      <c r="C137" s="170"/>
      <c r="D137" s="170"/>
      <c r="E137" s="170"/>
      <c r="F137" s="170"/>
      <c r="G137" s="170"/>
      <c r="H137" s="170"/>
      <c r="I137" s="170"/>
      <c r="J137" s="170"/>
      <c r="K137" s="170"/>
      <c r="L137" s="170"/>
      <c r="M137" s="170"/>
    </row>
    <row r="138" spans="1:13" hidden="1">
      <c r="A138" s="170"/>
      <c r="B138" s="170"/>
      <c r="C138" s="170"/>
      <c r="D138" s="170"/>
      <c r="E138" s="170"/>
      <c r="F138" s="170"/>
      <c r="G138" s="170"/>
      <c r="H138" s="170"/>
      <c r="I138" s="170"/>
      <c r="J138" s="170"/>
      <c r="K138" s="170"/>
      <c r="L138" s="170"/>
      <c r="M138" s="170"/>
    </row>
    <row r="139" spans="1:13" hidden="1">
      <c r="A139" s="170"/>
      <c r="B139" s="170"/>
      <c r="C139" s="170"/>
      <c r="D139" s="170"/>
      <c r="E139" s="170"/>
      <c r="F139" s="170"/>
      <c r="G139" s="170"/>
      <c r="H139" s="170"/>
      <c r="I139" s="170"/>
      <c r="J139" s="170"/>
      <c r="K139" s="170"/>
      <c r="L139" s="170"/>
      <c r="M139" s="170"/>
    </row>
    <row r="140" spans="1:13" hidden="1">
      <c r="A140" s="170"/>
      <c r="B140" s="170"/>
      <c r="C140" s="170"/>
      <c r="D140" s="170"/>
      <c r="E140" s="170"/>
      <c r="F140" s="170"/>
      <c r="G140" s="170"/>
      <c r="H140" s="170"/>
      <c r="I140" s="170"/>
      <c r="J140" s="170"/>
      <c r="K140" s="170"/>
      <c r="L140" s="170"/>
      <c r="M140" s="170"/>
    </row>
    <row r="141" spans="1:13" hidden="1">
      <c r="A141" s="170"/>
      <c r="B141" s="170"/>
      <c r="C141" s="170"/>
      <c r="D141" s="170"/>
      <c r="E141" s="170"/>
      <c r="F141" s="170"/>
      <c r="G141" s="170"/>
      <c r="H141" s="170"/>
      <c r="I141" s="170"/>
      <c r="J141" s="170"/>
      <c r="K141" s="170"/>
      <c r="L141" s="170"/>
      <c r="M141" s="170"/>
    </row>
    <row r="142" spans="1:13" hidden="1">
      <c r="A142" s="170"/>
      <c r="B142" s="170"/>
      <c r="C142" s="170"/>
      <c r="D142" s="170"/>
      <c r="E142" s="170"/>
      <c r="F142" s="170"/>
      <c r="G142" s="170"/>
      <c r="H142" s="170"/>
      <c r="I142" s="170"/>
      <c r="J142" s="170"/>
      <c r="K142" s="170"/>
      <c r="L142" s="170"/>
      <c r="M142" s="170"/>
    </row>
    <row r="143" spans="1:13" hidden="1">
      <c r="A143" s="170"/>
      <c r="B143" s="170"/>
      <c r="C143" s="170"/>
      <c r="D143" s="170"/>
      <c r="E143" s="170"/>
      <c r="F143" s="170"/>
      <c r="G143" s="170"/>
      <c r="H143" s="170"/>
      <c r="I143" s="170"/>
      <c r="J143" s="170"/>
      <c r="K143" s="170"/>
      <c r="L143" s="170"/>
      <c r="M143" s="170"/>
    </row>
    <row r="144" spans="1:13" hidden="1">
      <c r="A144" s="170"/>
      <c r="B144" s="170"/>
      <c r="C144" s="170"/>
      <c r="D144" s="170"/>
      <c r="E144" s="170"/>
      <c r="F144" s="170"/>
      <c r="G144" s="170"/>
      <c r="H144" s="170"/>
      <c r="I144" s="170"/>
      <c r="J144" s="170"/>
      <c r="K144" s="170"/>
      <c r="L144" s="170"/>
      <c r="M144" s="170"/>
    </row>
    <row r="145" spans="1:13" hidden="1">
      <c r="A145" s="170"/>
      <c r="B145" s="170"/>
      <c r="C145" s="170"/>
      <c r="D145" s="170"/>
      <c r="E145" s="170"/>
      <c r="F145" s="170"/>
      <c r="G145" s="170"/>
      <c r="H145" s="170"/>
      <c r="I145" s="170"/>
      <c r="J145" s="170"/>
      <c r="K145" s="170"/>
      <c r="L145" s="170"/>
      <c r="M145" s="170"/>
    </row>
    <row r="146" spans="1:13" hidden="1">
      <c r="A146" s="170"/>
      <c r="B146" s="170"/>
      <c r="C146" s="170"/>
      <c r="D146" s="170"/>
      <c r="E146" s="170"/>
      <c r="F146" s="170"/>
      <c r="G146" s="170"/>
      <c r="H146" s="170"/>
      <c r="I146" s="170"/>
      <c r="J146" s="170"/>
      <c r="K146" s="170"/>
      <c r="L146" s="170"/>
      <c r="M146" s="170"/>
    </row>
    <row r="147" spans="1:13" hidden="1">
      <c r="A147" s="170"/>
      <c r="B147" s="170"/>
      <c r="C147" s="170"/>
      <c r="D147" s="170"/>
      <c r="E147" s="170"/>
      <c r="F147" s="170"/>
      <c r="G147" s="170"/>
      <c r="H147" s="170"/>
      <c r="I147" s="170"/>
      <c r="J147" s="170"/>
      <c r="K147" s="170"/>
      <c r="L147" s="170"/>
      <c r="M147" s="170"/>
    </row>
    <row r="148" spans="1:13" hidden="1">
      <c r="A148" s="170"/>
      <c r="B148" s="170"/>
      <c r="C148" s="170"/>
      <c r="D148" s="170"/>
      <c r="E148" s="170"/>
      <c r="F148" s="170"/>
      <c r="G148" s="170"/>
      <c r="H148" s="170"/>
      <c r="I148" s="170"/>
      <c r="J148" s="170"/>
      <c r="K148" s="170"/>
      <c r="L148" s="170"/>
      <c r="M148" s="170"/>
    </row>
    <row r="149" spans="1:13" hidden="1">
      <c r="A149" s="170"/>
      <c r="B149" s="170"/>
      <c r="C149" s="170"/>
      <c r="D149" s="170"/>
      <c r="E149" s="170"/>
      <c r="F149" s="170"/>
      <c r="G149" s="170"/>
      <c r="H149" s="170"/>
      <c r="I149" s="170"/>
      <c r="J149" s="170"/>
      <c r="K149" s="170"/>
      <c r="L149" s="170"/>
      <c r="M149" s="170"/>
    </row>
    <row r="150" spans="1:13" hidden="1">
      <c r="A150" s="170"/>
      <c r="B150" s="170"/>
      <c r="C150" s="170"/>
      <c r="D150" s="170"/>
      <c r="E150" s="170"/>
      <c r="F150" s="170"/>
      <c r="G150" s="170"/>
      <c r="H150" s="170"/>
      <c r="I150" s="170"/>
      <c r="J150" s="170"/>
      <c r="K150" s="170"/>
      <c r="L150" s="170"/>
      <c r="M150" s="170"/>
    </row>
    <row r="151" spans="1:13" hidden="1">
      <c r="A151" s="170"/>
      <c r="B151" s="170"/>
      <c r="C151" s="170"/>
      <c r="D151" s="170"/>
      <c r="E151" s="170"/>
      <c r="F151" s="170"/>
      <c r="G151" s="170"/>
      <c r="H151" s="170"/>
      <c r="I151" s="170"/>
      <c r="J151" s="170"/>
      <c r="K151" s="170"/>
      <c r="L151" s="170"/>
      <c r="M151" s="170"/>
    </row>
    <row r="152" spans="1:13" hidden="1">
      <c r="A152" s="170"/>
      <c r="B152" s="170"/>
      <c r="C152" s="170"/>
      <c r="D152" s="170"/>
      <c r="E152" s="170"/>
      <c r="F152" s="170"/>
      <c r="G152" s="170"/>
      <c r="H152" s="170"/>
      <c r="I152" s="170"/>
      <c r="J152" s="170"/>
      <c r="K152" s="170"/>
      <c r="L152" s="170"/>
      <c r="M152" s="170"/>
    </row>
    <row r="153" spans="1:13" hidden="1">
      <c r="A153" s="170"/>
      <c r="B153" s="170"/>
      <c r="C153" s="170"/>
      <c r="D153" s="170"/>
      <c r="E153" s="170"/>
      <c r="F153" s="170"/>
      <c r="G153" s="170"/>
      <c r="H153" s="170"/>
      <c r="I153" s="170"/>
      <c r="J153" s="170"/>
      <c r="K153" s="170"/>
      <c r="L153" s="170"/>
      <c r="M153" s="170"/>
    </row>
    <row r="154" spans="1:13" hidden="1">
      <c r="A154" s="170"/>
      <c r="B154" s="170"/>
      <c r="C154" s="170"/>
      <c r="D154" s="170"/>
      <c r="E154" s="170"/>
      <c r="F154" s="170"/>
      <c r="G154" s="170"/>
      <c r="H154" s="170"/>
      <c r="I154" s="170"/>
      <c r="J154" s="170"/>
      <c r="K154" s="170"/>
      <c r="L154" s="170"/>
      <c r="M154" s="170"/>
    </row>
    <row r="155" spans="1:13" hidden="1">
      <c r="A155" s="170"/>
      <c r="B155" s="170"/>
      <c r="C155" s="170"/>
      <c r="D155" s="170"/>
      <c r="E155" s="170"/>
      <c r="F155" s="170"/>
      <c r="G155" s="170"/>
      <c r="H155" s="170"/>
      <c r="I155" s="170"/>
      <c r="J155" s="170"/>
      <c r="K155" s="170"/>
      <c r="L155" s="170"/>
      <c r="M155" s="170"/>
    </row>
    <row r="156" spans="1:13" hidden="1">
      <c r="A156" s="170"/>
      <c r="B156" s="170"/>
      <c r="C156" s="170"/>
      <c r="D156" s="170"/>
      <c r="E156" s="170"/>
      <c r="F156" s="170"/>
      <c r="G156" s="170"/>
      <c r="H156" s="170"/>
      <c r="I156" s="170"/>
      <c r="J156" s="170"/>
      <c r="K156" s="170"/>
      <c r="L156" s="170"/>
      <c r="M156" s="170"/>
    </row>
    <row r="157" spans="1:13" hidden="1">
      <c r="A157" s="170"/>
      <c r="B157" s="170"/>
      <c r="C157" s="170"/>
      <c r="D157" s="170"/>
      <c r="E157" s="170"/>
      <c r="F157" s="170"/>
      <c r="G157" s="170"/>
      <c r="H157" s="170"/>
      <c r="I157" s="170"/>
      <c r="J157" s="170"/>
      <c r="K157" s="170"/>
      <c r="L157" s="170"/>
      <c r="M157" s="170"/>
    </row>
    <row r="158" spans="1:13" hidden="1">
      <c r="A158" s="170"/>
      <c r="B158" s="170"/>
      <c r="C158" s="170"/>
      <c r="D158" s="170"/>
      <c r="E158" s="170"/>
      <c r="F158" s="170"/>
      <c r="G158" s="170"/>
      <c r="H158" s="170"/>
      <c r="I158" s="170"/>
      <c r="J158" s="170"/>
      <c r="K158" s="170"/>
      <c r="L158" s="170"/>
      <c r="M158" s="170"/>
    </row>
    <row r="159" spans="1:13" hidden="1">
      <c r="A159" s="170"/>
      <c r="B159" s="170"/>
      <c r="C159" s="170"/>
      <c r="D159" s="170"/>
      <c r="E159" s="170"/>
      <c r="F159" s="170"/>
      <c r="G159" s="170"/>
      <c r="H159" s="170"/>
      <c r="I159" s="170"/>
      <c r="J159" s="170"/>
      <c r="K159" s="170"/>
      <c r="L159" s="170"/>
      <c r="M159" s="170"/>
    </row>
    <row r="160" spans="1:13" hidden="1">
      <c r="A160" s="170"/>
      <c r="B160" s="170"/>
      <c r="C160" s="170"/>
      <c r="D160" s="170"/>
      <c r="E160" s="170"/>
      <c r="F160" s="170"/>
      <c r="G160" s="170"/>
      <c r="H160" s="170"/>
      <c r="I160" s="170"/>
      <c r="J160" s="170"/>
      <c r="K160" s="170"/>
      <c r="L160" s="170"/>
      <c r="M160" s="170"/>
    </row>
    <row r="161" spans="1:13" hidden="1">
      <c r="A161" s="170"/>
      <c r="B161" s="170"/>
      <c r="C161" s="170"/>
      <c r="D161" s="170"/>
      <c r="E161" s="170"/>
      <c r="F161" s="170"/>
      <c r="G161" s="170"/>
      <c r="H161" s="170"/>
      <c r="I161" s="170"/>
      <c r="J161" s="170"/>
      <c r="K161" s="170"/>
      <c r="L161" s="170"/>
      <c r="M161" s="170"/>
    </row>
    <row r="162" spans="1:13" hidden="1">
      <c r="A162" s="170"/>
      <c r="B162" s="170"/>
      <c r="C162" s="170"/>
      <c r="D162" s="170"/>
      <c r="E162" s="170"/>
      <c r="F162" s="170"/>
      <c r="G162" s="170"/>
      <c r="H162" s="170"/>
      <c r="I162" s="170"/>
      <c r="J162" s="170"/>
      <c r="K162" s="170"/>
      <c r="L162" s="170"/>
      <c r="M162" s="170"/>
    </row>
    <row r="163" spans="1:13" hidden="1">
      <c r="A163" s="170"/>
      <c r="B163" s="170"/>
      <c r="C163" s="170"/>
      <c r="D163" s="170"/>
      <c r="E163" s="170"/>
      <c r="F163" s="170"/>
      <c r="G163" s="170"/>
      <c r="H163" s="170"/>
      <c r="I163" s="170"/>
      <c r="J163" s="170"/>
      <c r="K163" s="170"/>
      <c r="L163" s="170"/>
      <c r="M163" s="170"/>
    </row>
    <row r="164" spans="1:13" hidden="1">
      <c r="A164" s="170"/>
      <c r="B164" s="170"/>
      <c r="C164" s="170"/>
      <c r="D164" s="170"/>
      <c r="E164" s="170"/>
      <c r="F164" s="170"/>
      <c r="G164" s="170"/>
      <c r="H164" s="170"/>
      <c r="I164" s="170"/>
      <c r="J164" s="170"/>
      <c r="K164" s="170"/>
      <c r="L164" s="170"/>
      <c r="M164" s="170"/>
    </row>
    <row r="165" spans="1:13" hidden="1">
      <c r="A165" s="170"/>
      <c r="B165" s="170"/>
      <c r="C165" s="170"/>
      <c r="D165" s="170"/>
      <c r="E165" s="170"/>
      <c r="F165" s="170"/>
      <c r="G165" s="170"/>
      <c r="H165" s="170"/>
      <c r="I165" s="170"/>
      <c r="J165" s="170"/>
      <c r="K165" s="170"/>
      <c r="L165" s="170"/>
      <c r="M165" s="170"/>
    </row>
    <row r="166" spans="1:13" hidden="1">
      <c r="A166" s="170"/>
      <c r="B166" s="170"/>
      <c r="C166" s="170"/>
      <c r="D166" s="170"/>
      <c r="E166" s="170"/>
      <c r="F166" s="170"/>
      <c r="G166" s="170"/>
      <c r="H166" s="170"/>
      <c r="I166" s="170"/>
      <c r="J166" s="170"/>
      <c r="K166" s="170"/>
      <c r="L166" s="170"/>
      <c r="M166" s="170"/>
    </row>
    <row r="167" spans="1:13" hidden="1">
      <c r="A167" s="170"/>
      <c r="B167" s="170"/>
      <c r="C167" s="170"/>
      <c r="D167" s="170"/>
      <c r="E167" s="170"/>
      <c r="F167" s="170"/>
      <c r="G167" s="170"/>
      <c r="H167" s="170"/>
      <c r="I167" s="170"/>
      <c r="J167" s="170"/>
      <c r="K167" s="170"/>
      <c r="L167" s="170"/>
      <c r="M167" s="170"/>
    </row>
    <row r="168" spans="1:13" hidden="1">
      <c r="A168" s="170"/>
      <c r="B168" s="170"/>
      <c r="C168" s="170"/>
      <c r="D168" s="170"/>
      <c r="E168" s="170"/>
      <c r="F168" s="170"/>
      <c r="G168" s="170"/>
      <c r="H168" s="170"/>
      <c r="I168" s="170"/>
      <c r="J168" s="170"/>
      <c r="K168" s="170"/>
      <c r="L168" s="170"/>
      <c r="M168" s="170"/>
    </row>
    <row r="169" spans="1:13" hidden="1">
      <c r="A169" s="170"/>
      <c r="B169" s="170"/>
      <c r="C169" s="170"/>
      <c r="D169" s="170"/>
      <c r="E169" s="170"/>
      <c r="F169" s="170"/>
      <c r="G169" s="170"/>
      <c r="H169" s="170"/>
      <c r="I169" s="170"/>
      <c r="J169" s="170"/>
      <c r="K169" s="170"/>
      <c r="L169" s="170"/>
      <c r="M169" s="170"/>
    </row>
    <row r="170" spans="1:13" hidden="1">
      <c r="A170" s="170"/>
      <c r="B170" s="170"/>
      <c r="C170" s="170"/>
      <c r="D170" s="170"/>
      <c r="E170" s="170"/>
      <c r="F170" s="170"/>
      <c r="G170" s="170"/>
      <c r="H170" s="170"/>
      <c r="I170" s="170"/>
      <c r="J170" s="170"/>
      <c r="K170" s="170"/>
      <c r="L170" s="170"/>
      <c r="M170" s="170"/>
    </row>
    <row r="171" spans="1:13" hidden="1">
      <c r="A171" s="170"/>
      <c r="B171" s="170"/>
      <c r="C171" s="170"/>
      <c r="D171" s="170"/>
      <c r="E171" s="170"/>
      <c r="F171" s="170"/>
      <c r="G171" s="170"/>
      <c r="H171" s="170"/>
      <c r="I171" s="170"/>
      <c r="J171" s="170"/>
      <c r="K171" s="170"/>
      <c r="L171" s="170"/>
      <c r="M171" s="170"/>
    </row>
    <row r="172" spans="1:13" hidden="1">
      <c r="A172" s="170"/>
      <c r="B172" s="170"/>
      <c r="C172" s="170"/>
      <c r="D172" s="170"/>
      <c r="E172" s="170"/>
      <c r="F172" s="170"/>
      <c r="G172" s="170"/>
      <c r="H172" s="170"/>
      <c r="I172" s="170"/>
      <c r="J172" s="170"/>
      <c r="K172" s="170"/>
      <c r="L172" s="170"/>
      <c r="M172" s="170"/>
    </row>
    <row r="173" spans="1:13" hidden="1">
      <c r="A173" s="170"/>
      <c r="B173" s="170"/>
      <c r="C173" s="170"/>
      <c r="D173" s="170"/>
      <c r="E173" s="170"/>
      <c r="F173" s="170"/>
      <c r="G173" s="170"/>
      <c r="H173" s="170"/>
      <c r="I173" s="170"/>
      <c r="J173" s="170"/>
      <c r="K173" s="170"/>
      <c r="L173" s="170"/>
      <c r="M173" s="170"/>
    </row>
    <row r="174" spans="1:13" hidden="1">
      <c r="A174" s="170"/>
      <c r="B174" s="170"/>
      <c r="C174" s="170"/>
      <c r="D174" s="170"/>
      <c r="E174" s="170"/>
      <c r="F174" s="170"/>
      <c r="G174" s="170"/>
      <c r="H174" s="170"/>
      <c r="I174" s="170"/>
      <c r="J174" s="170"/>
      <c r="K174" s="170"/>
      <c r="L174" s="170"/>
      <c r="M174" s="170"/>
    </row>
    <row r="175" spans="1:13" hidden="1">
      <c r="A175" s="170"/>
      <c r="B175" s="170"/>
      <c r="C175" s="170"/>
      <c r="D175" s="170"/>
      <c r="E175" s="170"/>
      <c r="F175" s="170"/>
      <c r="G175" s="170"/>
      <c r="H175" s="170"/>
      <c r="I175" s="170"/>
      <c r="J175" s="170"/>
      <c r="K175" s="170"/>
      <c r="L175" s="170"/>
      <c r="M175" s="170"/>
    </row>
    <row r="176" spans="1:13" hidden="1">
      <c r="A176" s="170"/>
      <c r="B176" s="170"/>
      <c r="C176" s="170"/>
      <c r="D176" s="170"/>
      <c r="E176" s="170"/>
      <c r="F176" s="170"/>
      <c r="G176" s="170"/>
      <c r="H176" s="170"/>
      <c r="I176" s="170"/>
      <c r="J176" s="170"/>
      <c r="K176" s="170"/>
      <c r="L176" s="170"/>
      <c r="M176" s="170"/>
    </row>
    <row r="177" spans="1:13" hidden="1">
      <c r="A177" s="170"/>
      <c r="B177" s="170"/>
      <c r="C177" s="170"/>
      <c r="D177" s="170"/>
      <c r="E177" s="170"/>
      <c r="F177" s="170"/>
      <c r="G177" s="170"/>
      <c r="H177" s="170"/>
      <c r="I177" s="170"/>
      <c r="J177" s="170"/>
      <c r="K177" s="170"/>
      <c r="L177" s="170"/>
      <c r="M177" s="170"/>
    </row>
    <row r="178" spans="1:13" hidden="1">
      <c r="A178" s="470"/>
      <c r="B178" s="470"/>
      <c r="C178" s="470"/>
      <c r="D178" s="470"/>
      <c r="E178" s="470"/>
      <c r="F178" s="470"/>
      <c r="G178" s="470"/>
      <c r="H178" s="470"/>
      <c r="I178" s="470"/>
      <c r="J178" s="470"/>
      <c r="K178" s="470"/>
      <c r="L178" s="470"/>
      <c r="M178" s="470"/>
    </row>
    <row r="179" spans="1:13" hidden="1">
      <c r="A179" s="470"/>
      <c r="B179" s="470"/>
      <c r="C179" s="470"/>
      <c r="D179" s="470"/>
      <c r="E179" s="470"/>
      <c r="F179" s="470"/>
      <c r="G179" s="470"/>
      <c r="H179" s="470"/>
      <c r="I179" s="470"/>
      <c r="J179" s="470"/>
      <c r="K179" s="470"/>
      <c r="L179" s="470"/>
      <c r="M179" s="470"/>
    </row>
    <row r="180" spans="1:13" hidden="1">
      <c r="A180" s="470"/>
      <c r="B180" s="470"/>
      <c r="C180" s="470"/>
      <c r="D180" s="470"/>
      <c r="E180" s="470"/>
      <c r="F180" s="470"/>
      <c r="G180" s="470"/>
      <c r="H180" s="470"/>
      <c r="I180" s="470"/>
      <c r="J180" s="470"/>
      <c r="K180" s="470"/>
      <c r="L180" s="470"/>
      <c r="M180" s="470"/>
    </row>
    <row r="181" spans="1:13" hidden="1">
      <c r="A181" s="470"/>
      <c r="B181" s="470"/>
      <c r="C181" s="470"/>
      <c r="D181" s="470"/>
      <c r="E181" s="470"/>
      <c r="F181" s="470"/>
      <c r="G181" s="470"/>
      <c r="H181" s="470"/>
      <c r="I181" s="470"/>
      <c r="J181" s="470"/>
      <c r="K181" s="470"/>
      <c r="L181" s="470"/>
      <c r="M181" s="470"/>
    </row>
    <row r="182" spans="1:13" hidden="1">
      <c r="A182" s="170"/>
      <c r="B182" s="170"/>
      <c r="C182" s="170"/>
      <c r="D182" s="170"/>
      <c r="E182" s="170"/>
      <c r="F182" s="170"/>
      <c r="G182" s="170"/>
      <c r="H182" s="170"/>
      <c r="I182" s="170"/>
      <c r="J182" s="170"/>
      <c r="K182" s="170"/>
      <c r="L182" s="170"/>
      <c r="M182" s="170"/>
    </row>
    <row r="183" spans="1:13" hidden="1">
      <c r="A183" s="170"/>
      <c r="B183" s="170"/>
      <c r="C183" s="170"/>
      <c r="D183" s="170"/>
      <c r="E183" s="170"/>
      <c r="F183" s="170"/>
      <c r="G183" s="170"/>
      <c r="H183" s="170"/>
      <c r="I183" s="170"/>
      <c r="J183" s="170"/>
      <c r="K183" s="170"/>
      <c r="L183" s="170"/>
      <c r="M183" s="170"/>
    </row>
    <row r="184" spans="1:13" hidden="1">
      <c r="A184" s="170"/>
      <c r="B184" s="170"/>
      <c r="C184" s="170"/>
      <c r="D184" s="170"/>
      <c r="E184" s="170"/>
      <c r="F184" s="170"/>
      <c r="G184" s="170"/>
      <c r="H184" s="170"/>
      <c r="I184" s="170"/>
      <c r="J184" s="170"/>
      <c r="K184" s="170"/>
      <c r="L184" s="170"/>
      <c r="M184" s="170"/>
    </row>
    <row r="185" spans="1:13" hidden="1">
      <c r="A185" s="170"/>
      <c r="B185" s="170"/>
      <c r="C185" s="170"/>
      <c r="D185" s="170"/>
      <c r="E185" s="170"/>
      <c r="F185" s="170"/>
      <c r="G185" s="170"/>
      <c r="H185" s="170"/>
      <c r="I185" s="170"/>
      <c r="J185" s="170"/>
      <c r="K185" s="170"/>
      <c r="L185" s="170"/>
      <c r="M185" s="170"/>
    </row>
    <row r="186" spans="1:13" hidden="1">
      <c r="A186" s="170"/>
      <c r="B186" s="170"/>
      <c r="C186" s="170"/>
      <c r="D186" s="170"/>
      <c r="E186" s="170"/>
      <c r="F186" s="170"/>
      <c r="G186" s="170"/>
      <c r="H186" s="170"/>
      <c r="I186" s="170"/>
      <c r="J186" s="170"/>
      <c r="K186" s="170"/>
      <c r="L186" s="170"/>
      <c r="M186" s="170"/>
    </row>
    <row r="187" spans="1:13" hidden="1">
      <c r="A187" s="170"/>
      <c r="B187" s="170"/>
      <c r="C187" s="170"/>
      <c r="D187" s="170"/>
      <c r="E187" s="170"/>
      <c r="F187" s="170"/>
      <c r="G187" s="170"/>
      <c r="H187" s="170"/>
      <c r="I187" s="170"/>
      <c r="J187" s="170"/>
      <c r="K187" s="170"/>
      <c r="L187" s="170"/>
      <c r="M187" s="170"/>
    </row>
    <row r="188" spans="1:13" hidden="1">
      <c r="A188" s="170"/>
      <c r="B188" s="170"/>
      <c r="C188" s="170"/>
      <c r="D188" s="170"/>
      <c r="E188" s="170"/>
      <c r="F188" s="170"/>
      <c r="G188" s="170"/>
      <c r="H188" s="170"/>
      <c r="I188" s="170"/>
      <c r="J188" s="170"/>
      <c r="K188" s="170"/>
      <c r="L188" s="170"/>
      <c r="M188" s="170"/>
    </row>
    <row r="189" spans="1:13" hidden="1">
      <c r="A189" s="170"/>
      <c r="B189" s="170"/>
      <c r="C189" s="170"/>
      <c r="D189" s="170"/>
      <c r="E189" s="170"/>
      <c r="F189" s="170"/>
      <c r="G189" s="170"/>
      <c r="H189" s="170"/>
      <c r="I189" s="170"/>
      <c r="J189" s="170"/>
      <c r="K189" s="170"/>
      <c r="L189" s="170"/>
      <c r="M189" s="170"/>
    </row>
    <row r="190" spans="1:13" hidden="1">
      <c r="A190" s="170"/>
      <c r="B190" s="170"/>
      <c r="C190" s="170"/>
      <c r="D190" s="170"/>
      <c r="E190" s="170"/>
      <c r="F190" s="170"/>
      <c r="G190" s="170"/>
      <c r="H190" s="170"/>
      <c r="I190" s="170"/>
      <c r="J190" s="170"/>
      <c r="K190" s="170"/>
      <c r="L190" s="170"/>
      <c r="M190" s="170"/>
    </row>
    <row r="191" spans="1:13" hidden="1">
      <c r="A191" s="170"/>
      <c r="B191" s="170"/>
      <c r="C191" s="170"/>
      <c r="D191" s="170"/>
      <c r="E191" s="170"/>
      <c r="F191" s="170"/>
      <c r="G191" s="170"/>
      <c r="H191" s="170"/>
      <c r="I191" s="170"/>
      <c r="J191" s="170"/>
      <c r="K191" s="170"/>
      <c r="L191" s="170"/>
      <c r="M191" s="170"/>
    </row>
    <row r="192" spans="1:13" hidden="1">
      <c r="A192" s="170"/>
      <c r="B192" s="170"/>
      <c r="C192" s="170"/>
      <c r="D192" s="170"/>
      <c r="E192" s="170"/>
      <c r="F192" s="170"/>
      <c r="G192" s="170"/>
      <c r="H192" s="170"/>
      <c r="I192" s="170"/>
      <c r="J192" s="170"/>
      <c r="K192" s="170"/>
      <c r="L192" s="170"/>
      <c r="M192" s="170"/>
    </row>
    <row r="193" spans="1:13" hidden="1">
      <c r="A193" s="170"/>
      <c r="B193" s="170"/>
      <c r="C193" s="170"/>
      <c r="D193" s="170"/>
      <c r="E193" s="170"/>
      <c r="F193" s="170"/>
      <c r="G193" s="170"/>
      <c r="H193" s="170"/>
      <c r="I193" s="170"/>
      <c r="J193" s="170"/>
      <c r="K193" s="170"/>
      <c r="L193" s="170"/>
      <c r="M193" s="170"/>
    </row>
    <row r="194" spans="1:13" hidden="1">
      <c r="A194" s="170"/>
      <c r="B194" s="170"/>
      <c r="C194" s="170"/>
      <c r="D194" s="170"/>
      <c r="E194" s="170"/>
      <c r="F194" s="170"/>
      <c r="G194" s="170"/>
      <c r="H194" s="170"/>
      <c r="I194" s="170"/>
      <c r="J194" s="170"/>
      <c r="K194" s="170"/>
      <c r="L194" s="170"/>
      <c r="M194" s="170"/>
    </row>
    <row r="195" spans="1:13" hidden="1">
      <c r="A195" s="170"/>
      <c r="B195" s="170"/>
      <c r="C195" s="170"/>
      <c r="D195" s="170"/>
      <c r="E195" s="170"/>
      <c r="F195" s="170"/>
      <c r="G195" s="170"/>
      <c r="H195" s="170"/>
      <c r="I195" s="170"/>
      <c r="J195" s="170"/>
      <c r="K195" s="170"/>
      <c r="L195" s="170"/>
      <c r="M195" s="170"/>
    </row>
    <row r="196" spans="1:13" hidden="1">
      <c r="A196" s="170"/>
      <c r="B196" s="170"/>
      <c r="C196" s="170"/>
      <c r="D196" s="170"/>
      <c r="E196" s="170"/>
      <c r="F196" s="170"/>
      <c r="G196" s="170"/>
      <c r="H196" s="170"/>
      <c r="I196" s="170"/>
      <c r="J196" s="170"/>
      <c r="K196" s="170"/>
      <c r="L196" s="170"/>
      <c r="M196" s="170"/>
    </row>
    <row r="197" spans="1:13" hidden="1">
      <c r="A197" s="170"/>
      <c r="B197" s="170"/>
      <c r="C197" s="170"/>
      <c r="D197" s="170"/>
      <c r="E197" s="170"/>
      <c r="F197" s="170"/>
      <c r="G197" s="170"/>
      <c r="H197" s="170"/>
      <c r="I197" s="170"/>
      <c r="J197" s="170"/>
      <c r="K197" s="170"/>
      <c r="L197" s="170"/>
      <c r="M197" s="170"/>
    </row>
    <row r="198" spans="1:13" hidden="1">
      <c r="A198" s="170"/>
      <c r="B198" s="170"/>
      <c r="C198" s="170"/>
      <c r="D198" s="170"/>
      <c r="E198" s="170"/>
      <c r="F198" s="170"/>
      <c r="G198" s="170"/>
      <c r="H198" s="170"/>
      <c r="I198" s="170"/>
      <c r="J198" s="170"/>
      <c r="K198" s="170"/>
      <c r="L198" s="170"/>
      <c r="M198" s="170"/>
    </row>
    <row r="199" spans="1:13" hidden="1">
      <c r="A199" s="170"/>
      <c r="B199" s="170"/>
      <c r="C199" s="170"/>
      <c r="D199" s="170"/>
      <c r="E199" s="170"/>
      <c r="F199" s="170"/>
      <c r="G199" s="170"/>
      <c r="H199" s="170"/>
      <c r="I199" s="170"/>
      <c r="J199" s="170"/>
      <c r="K199" s="170"/>
      <c r="L199" s="170"/>
      <c r="M199" s="170"/>
    </row>
    <row r="200" spans="1:13" hidden="1">
      <c r="A200" s="170"/>
      <c r="B200" s="170"/>
      <c r="C200" s="170"/>
      <c r="D200" s="170"/>
      <c r="E200" s="170"/>
      <c r="F200" s="170"/>
      <c r="G200" s="170"/>
      <c r="H200" s="170"/>
      <c r="I200" s="170"/>
      <c r="J200" s="170"/>
      <c r="K200" s="170"/>
      <c r="L200" s="170"/>
      <c r="M200" s="170"/>
    </row>
    <row r="201" spans="1:13" hidden="1">
      <c r="A201" s="170"/>
      <c r="B201" s="170"/>
      <c r="C201" s="170"/>
      <c r="D201" s="170"/>
      <c r="E201" s="170"/>
      <c r="F201" s="170"/>
      <c r="G201" s="170"/>
      <c r="H201" s="170"/>
      <c r="I201" s="170"/>
      <c r="J201" s="170"/>
      <c r="K201" s="170"/>
      <c r="L201" s="170"/>
      <c r="M201" s="170"/>
    </row>
    <row r="202" spans="1:13" hidden="1">
      <c r="A202" s="170"/>
      <c r="B202" s="170"/>
      <c r="C202" s="170"/>
      <c r="D202" s="170"/>
      <c r="E202" s="170"/>
      <c r="F202" s="170"/>
      <c r="G202" s="170"/>
      <c r="H202" s="170"/>
      <c r="I202" s="170"/>
      <c r="J202" s="170"/>
      <c r="K202" s="170"/>
      <c r="L202" s="170"/>
      <c r="M202" s="170"/>
    </row>
    <row r="203" spans="1:13" hidden="1">
      <c r="A203" s="170"/>
      <c r="B203" s="170"/>
      <c r="C203" s="170"/>
      <c r="D203" s="170"/>
      <c r="E203" s="170"/>
      <c r="F203" s="170"/>
      <c r="G203" s="170"/>
      <c r="H203" s="170"/>
      <c r="I203" s="170"/>
      <c r="J203" s="170"/>
      <c r="K203" s="170"/>
      <c r="L203" s="170"/>
      <c r="M203" s="170"/>
    </row>
    <row r="204" spans="1:13" hidden="1">
      <c r="A204" s="170"/>
      <c r="B204" s="170"/>
      <c r="C204" s="170"/>
      <c r="D204" s="170"/>
      <c r="E204" s="170"/>
      <c r="F204" s="170"/>
      <c r="G204" s="170"/>
      <c r="H204" s="170"/>
      <c r="I204" s="170"/>
      <c r="J204" s="170"/>
      <c r="K204" s="170"/>
      <c r="L204" s="170"/>
      <c r="M204" s="170"/>
    </row>
    <row r="205" spans="1:13" hidden="1">
      <c r="A205" s="170"/>
      <c r="B205" s="170"/>
      <c r="C205" s="170"/>
      <c r="D205" s="170"/>
      <c r="E205" s="170"/>
      <c r="F205" s="170"/>
      <c r="G205" s="170"/>
      <c r="H205" s="170"/>
      <c r="I205" s="170"/>
      <c r="J205" s="170"/>
      <c r="K205" s="170"/>
      <c r="L205" s="170"/>
      <c r="M205" s="170"/>
    </row>
    <row r="206" spans="1:13" hidden="1">
      <c r="A206" s="170"/>
      <c r="B206" s="170"/>
      <c r="C206" s="170"/>
      <c r="D206" s="170"/>
      <c r="E206" s="170"/>
      <c r="F206" s="170"/>
      <c r="G206" s="170"/>
      <c r="H206" s="170"/>
      <c r="I206" s="170"/>
      <c r="J206" s="170"/>
      <c r="K206" s="170"/>
      <c r="L206" s="170"/>
      <c r="M206" s="170"/>
    </row>
    <row r="207" spans="1:13" hidden="1">
      <c r="A207" s="170"/>
      <c r="B207" s="170"/>
      <c r="C207" s="170"/>
      <c r="D207" s="170"/>
      <c r="E207" s="170"/>
      <c r="F207" s="170"/>
      <c r="G207" s="170"/>
      <c r="H207" s="170"/>
      <c r="I207" s="170"/>
      <c r="J207" s="170"/>
      <c r="K207" s="170"/>
      <c r="L207" s="170"/>
      <c r="M207" s="170"/>
    </row>
    <row r="208" spans="1:13" hidden="1">
      <c r="A208" s="170"/>
      <c r="B208" s="170"/>
      <c r="C208" s="170"/>
      <c r="D208" s="170"/>
      <c r="E208" s="170"/>
      <c r="F208" s="170"/>
      <c r="G208" s="170"/>
      <c r="H208" s="170"/>
      <c r="I208" s="170"/>
      <c r="J208" s="170"/>
      <c r="K208" s="170"/>
      <c r="L208" s="170"/>
      <c r="M208" s="170"/>
    </row>
    <row r="209" spans="1:13" hidden="1">
      <c r="A209" s="170"/>
      <c r="B209" s="170"/>
      <c r="C209" s="170"/>
      <c r="D209" s="170"/>
      <c r="E209" s="170"/>
      <c r="F209" s="170"/>
      <c r="G209" s="170"/>
      <c r="H209" s="170"/>
      <c r="I209" s="170"/>
      <c r="J209" s="170"/>
      <c r="K209" s="170"/>
      <c r="L209" s="170"/>
      <c r="M209" s="170"/>
    </row>
    <row r="210" spans="1:13" hidden="1">
      <c r="A210" s="170"/>
      <c r="B210" s="170"/>
      <c r="C210" s="170"/>
      <c r="D210" s="170"/>
      <c r="E210" s="170"/>
      <c r="F210" s="170"/>
      <c r="G210" s="170"/>
      <c r="H210" s="170"/>
      <c r="I210" s="170"/>
      <c r="J210" s="170"/>
      <c r="K210" s="170"/>
      <c r="L210" s="170"/>
      <c r="M210" s="170"/>
    </row>
    <row r="211" spans="1:13" hidden="1">
      <c r="A211" s="170"/>
      <c r="B211" s="170"/>
      <c r="C211" s="170"/>
      <c r="D211" s="170"/>
      <c r="E211" s="170"/>
      <c r="F211" s="170"/>
      <c r="G211" s="170"/>
      <c r="H211" s="170"/>
      <c r="I211" s="170"/>
      <c r="J211" s="170"/>
      <c r="K211" s="170"/>
      <c r="L211" s="170"/>
      <c r="M211" s="170"/>
    </row>
    <row r="212" spans="1:13" hidden="1">
      <c r="A212" s="170"/>
      <c r="B212" s="170"/>
      <c r="C212" s="170"/>
      <c r="D212" s="170"/>
      <c r="E212" s="170"/>
      <c r="F212" s="170"/>
      <c r="G212" s="170"/>
      <c r="H212" s="170"/>
      <c r="I212" s="170"/>
      <c r="J212" s="170"/>
      <c r="K212" s="170"/>
      <c r="L212" s="170"/>
      <c r="M212" s="170"/>
    </row>
    <row r="213" spans="1:13" hidden="1">
      <c r="A213" s="170"/>
      <c r="B213" s="170"/>
      <c r="C213" s="170"/>
      <c r="D213" s="170"/>
      <c r="E213" s="170"/>
      <c r="F213" s="170"/>
      <c r="G213" s="170"/>
      <c r="H213" s="170"/>
      <c r="I213" s="170"/>
      <c r="J213" s="170"/>
      <c r="K213" s="170"/>
      <c r="L213" s="170"/>
      <c r="M213" s="170"/>
    </row>
    <row r="214" spans="1:13" hidden="1">
      <c r="A214" s="170"/>
      <c r="B214" s="170"/>
      <c r="C214" s="170"/>
      <c r="D214" s="170"/>
      <c r="E214" s="170"/>
      <c r="F214" s="170"/>
      <c r="G214" s="170"/>
      <c r="H214" s="170"/>
      <c r="I214" s="170"/>
      <c r="J214" s="170"/>
      <c r="K214" s="170"/>
      <c r="L214" s="170"/>
      <c r="M214" s="170"/>
    </row>
    <row r="215" spans="1:13" hidden="1">
      <c r="A215" s="170"/>
      <c r="B215" s="170"/>
      <c r="C215" s="170"/>
      <c r="D215" s="170"/>
      <c r="E215" s="170"/>
      <c r="F215" s="170"/>
      <c r="G215" s="170"/>
      <c r="H215" s="170"/>
      <c r="I215" s="170"/>
      <c r="J215" s="170"/>
      <c r="K215" s="170"/>
      <c r="L215" s="170"/>
      <c r="M215" s="170"/>
    </row>
    <row r="216" spans="1:13" hidden="1">
      <c r="A216" s="170"/>
      <c r="B216" s="170"/>
      <c r="C216" s="170"/>
      <c r="D216" s="170"/>
      <c r="E216" s="170"/>
      <c r="F216" s="170"/>
      <c r="G216" s="170"/>
      <c r="H216" s="170"/>
      <c r="I216" s="170"/>
      <c r="J216" s="170"/>
      <c r="K216" s="170"/>
      <c r="L216" s="170"/>
      <c r="M216" s="170"/>
    </row>
    <row r="217" spans="1:13" ht="25.2" hidden="1">
      <c r="A217" s="170"/>
      <c r="B217" s="170"/>
      <c r="C217" s="207" t="e">
        <f>VLOOKUP(B1,SOLUCIÓN!E5:GM551,84,0)</f>
        <v>#N/A</v>
      </c>
      <c r="D217" s="170"/>
      <c r="E217" s="170"/>
      <c r="F217" s="170"/>
      <c r="G217" s="170"/>
      <c r="H217" s="170"/>
      <c r="I217" s="170"/>
      <c r="J217" s="170"/>
      <c r="K217" s="170"/>
      <c r="L217" s="170"/>
      <c r="M217" s="170"/>
    </row>
    <row r="218" spans="1:13" hidden="1">
      <c r="A218" s="170"/>
      <c r="B218" s="170"/>
      <c r="C218" s="170"/>
      <c r="D218" s="170"/>
      <c r="E218" s="170"/>
      <c r="F218" s="170"/>
      <c r="G218" s="170"/>
      <c r="H218" s="170"/>
      <c r="I218" s="170"/>
      <c r="J218" s="170"/>
      <c r="K218" s="170"/>
      <c r="L218" s="170"/>
      <c r="M218" s="170"/>
    </row>
    <row r="219" spans="1:13" hidden="1">
      <c r="A219" s="170"/>
      <c r="B219" s="170"/>
      <c r="C219" s="170"/>
      <c r="D219" s="170"/>
      <c r="E219" s="170"/>
      <c r="F219" s="170"/>
      <c r="G219" s="170"/>
      <c r="H219" s="170"/>
      <c r="I219" s="170"/>
      <c r="J219" s="170"/>
      <c r="K219" s="170"/>
      <c r="L219" s="170"/>
      <c r="M219" s="170"/>
    </row>
    <row r="220" spans="1:13" hidden="1">
      <c r="A220" s="170"/>
      <c r="B220" s="170"/>
      <c r="C220" s="170"/>
      <c r="D220" s="170"/>
      <c r="E220" s="170"/>
      <c r="F220" s="170"/>
      <c r="G220" s="170"/>
      <c r="H220" s="170"/>
      <c r="I220" s="170"/>
      <c r="J220" s="170"/>
      <c r="K220" s="170"/>
      <c r="L220" s="170"/>
      <c r="M220" s="170"/>
    </row>
    <row r="221" spans="1:13" hidden="1">
      <c r="A221" s="170"/>
      <c r="B221" s="170"/>
      <c r="C221" s="170"/>
      <c r="D221" s="170"/>
      <c r="E221" s="170"/>
      <c r="F221" s="170"/>
      <c r="G221" s="170"/>
      <c r="H221" s="170"/>
      <c r="I221" s="170"/>
      <c r="J221" s="170"/>
      <c r="K221" s="170"/>
      <c r="L221" s="170"/>
      <c r="M221" s="170"/>
    </row>
    <row r="222" spans="1:13" hidden="1">
      <c r="A222" s="170"/>
      <c r="B222" s="170"/>
      <c r="C222" s="170"/>
      <c r="D222" s="170"/>
      <c r="E222" s="170"/>
      <c r="F222" s="170"/>
      <c r="G222" s="170"/>
      <c r="H222" s="170"/>
      <c r="I222" s="170"/>
      <c r="J222" s="170"/>
      <c r="K222" s="170"/>
      <c r="L222" s="170"/>
      <c r="M222" s="170"/>
    </row>
    <row r="223" spans="1:13" hidden="1">
      <c r="A223" s="170"/>
      <c r="B223" s="170"/>
      <c r="C223" s="170"/>
      <c r="D223" s="170"/>
      <c r="E223" s="170"/>
      <c r="F223" s="170"/>
      <c r="G223" s="170"/>
      <c r="H223" s="170"/>
      <c r="I223" s="170"/>
      <c r="J223" s="170"/>
      <c r="K223" s="170"/>
      <c r="L223" s="170"/>
      <c r="M223" s="170"/>
    </row>
    <row r="224" spans="1:13" hidden="1">
      <c r="A224" s="170"/>
      <c r="B224" s="170"/>
      <c r="C224" s="170"/>
      <c r="D224" s="170"/>
      <c r="E224" s="170"/>
      <c r="F224" s="170"/>
      <c r="G224" s="170"/>
      <c r="H224" s="170"/>
      <c r="I224" s="170"/>
      <c r="J224" s="170"/>
      <c r="K224" s="170"/>
      <c r="L224" s="170"/>
      <c r="M224" s="170"/>
    </row>
    <row r="225" spans="1:13" hidden="1">
      <c r="A225" s="170"/>
      <c r="B225" s="170"/>
      <c r="C225" s="170"/>
      <c r="D225" s="170"/>
      <c r="E225" s="170"/>
      <c r="F225" s="170"/>
      <c r="G225" s="170"/>
      <c r="H225" s="170"/>
      <c r="I225" s="170"/>
      <c r="J225" s="170"/>
      <c r="K225" s="170"/>
      <c r="L225" s="170"/>
      <c r="M225" s="170"/>
    </row>
    <row r="226" spans="1:13" hidden="1">
      <c r="A226" s="170"/>
      <c r="B226" s="170"/>
      <c r="C226" s="170"/>
      <c r="D226" s="170"/>
      <c r="E226" s="170"/>
      <c r="F226" s="170"/>
      <c r="G226" s="170"/>
      <c r="H226" s="170"/>
      <c r="I226" s="170"/>
      <c r="J226" s="170"/>
      <c r="K226" s="170"/>
      <c r="L226" s="170"/>
      <c r="M226" s="170"/>
    </row>
    <row r="227" spans="1:13" hidden="1">
      <c r="A227" s="170"/>
      <c r="B227" s="170"/>
      <c r="C227" s="170"/>
      <c r="D227" s="170"/>
      <c r="E227" s="170"/>
      <c r="F227" s="170"/>
      <c r="G227" s="170"/>
      <c r="H227" s="170"/>
      <c r="I227" s="170"/>
      <c r="J227" s="170"/>
      <c r="K227" s="170"/>
      <c r="L227" s="170"/>
      <c r="M227" s="170"/>
    </row>
    <row r="228" spans="1:13" hidden="1">
      <c r="A228" s="170"/>
      <c r="B228" s="170"/>
      <c r="C228" s="170"/>
      <c r="D228" s="170"/>
      <c r="E228" s="170"/>
      <c r="F228" s="170"/>
      <c r="G228" s="170"/>
      <c r="H228" s="170"/>
      <c r="I228" s="170"/>
      <c r="J228" s="170"/>
      <c r="K228" s="170"/>
      <c r="L228" s="170"/>
      <c r="M228" s="170"/>
    </row>
    <row r="229" spans="1:13" hidden="1">
      <c r="A229" s="170"/>
      <c r="B229" s="170"/>
      <c r="C229" s="170"/>
      <c r="D229" s="170"/>
      <c r="E229" s="170"/>
      <c r="F229" s="170"/>
      <c r="G229" s="170"/>
      <c r="H229" s="170"/>
      <c r="I229" s="170"/>
      <c r="J229" s="170"/>
      <c r="K229" s="170"/>
      <c r="L229" s="170"/>
      <c r="M229" s="170"/>
    </row>
    <row r="230" spans="1:13" hidden="1">
      <c r="A230" s="170"/>
      <c r="B230" s="170"/>
      <c r="C230" s="170"/>
      <c r="D230" s="170"/>
      <c r="E230" s="170"/>
      <c r="F230" s="170"/>
      <c r="G230" s="170"/>
      <c r="H230" s="170"/>
      <c r="I230" s="170"/>
      <c r="J230" s="170"/>
      <c r="K230" s="170"/>
      <c r="L230" s="170"/>
      <c r="M230" s="170"/>
    </row>
    <row r="231" spans="1:13" hidden="1">
      <c r="A231" s="170"/>
      <c r="B231" s="170"/>
      <c r="C231" s="170"/>
      <c r="D231" s="170"/>
      <c r="E231" s="170"/>
      <c r="F231" s="170"/>
      <c r="G231" s="170"/>
      <c r="H231" s="170"/>
      <c r="I231" s="170"/>
      <c r="J231" s="170"/>
      <c r="K231" s="170"/>
      <c r="L231" s="170"/>
      <c r="M231" s="170"/>
    </row>
    <row r="232" spans="1:13" hidden="1">
      <c r="A232" s="170"/>
      <c r="B232" s="170"/>
      <c r="C232" s="170"/>
      <c r="D232" s="170"/>
      <c r="E232" s="170"/>
      <c r="F232" s="170"/>
      <c r="G232" s="170"/>
      <c r="H232" s="170"/>
      <c r="I232" s="170"/>
      <c r="J232" s="170"/>
      <c r="K232" s="170"/>
      <c r="L232" s="170"/>
      <c r="M232" s="170"/>
    </row>
    <row r="233" spans="1:13" hidden="1">
      <c r="A233" s="170"/>
      <c r="B233" s="170"/>
      <c r="C233" s="170"/>
      <c r="D233" s="170"/>
      <c r="E233" s="170"/>
      <c r="F233" s="170"/>
      <c r="G233" s="170"/>
      <c r="H233" s="170"/>
      <c r="I233" s="170"/>
      <c r="J233" s="170"/>
      <c r="K233" s="170"/>
      <c r="L233" s="170"/>
      <c r="M233" s="170"/>
    </row>
    <row r="234" spans="1:13" hidden="1">
      <c r="A234" s="170"/>
      <c r="B234" s="170"/>
      <c r="C234" s="170"/>
      <c r="D234" s="170"/>
      <c r="E234" s="170"/>
      <c r="F234" s="170"/>
      <c r="G234" s="170"/>
      <c r="H234" s="170"/>
      <c r="I234" s="170"/>
      <c r="J234" s="170"/>
      <c r="K234" s="170"/>
      <c r="L234" s="170"/>
      <c r="M234" s="170"/>
    </row>
    <row r="235" spans="1:13" hidden="1">
      <c r="A235" s="170"/>
      <c r="B235" s="170"/>
      <c r="C235" s="170"/>
      <c r="D235" s="170"/>
      <c r="E235" s="170"/>
      <c r="F235" s="170"/>
      <c r="G235" s="170"/>
      <c r="H235" s="170"/>
      <c r="I235" s="170"/>
      <c r="J235" s="170"/>
      <c r="K235" s="170"/>
      <c r="L235" s="170"/>
      <c r="M235" s="170"/>
    </row>
    <row r="236" spans="1:13" hidden="1">
      <c r="A236" s="170"/>
      <c r="B236" s="170"/>
      <c r="C236" s="170"/>
      <c r="D236" s="170"/>
      <c r="E236" s="170"/>
      <c r="F236" s="170"/>
      <c r="G236" s="170"/>
      <c r="H236" s="170"/>
      <c r="I236" s="170"/>
      <c r="J236" s="170"/>
      <c r="K236" s="170"/>
      <c r="L236" s="170"/>
      <c r="M236" s="170"/>
    </row>
    <row r="237" spans="1:13" hidden="1">
      <c r="A237" s="170"/>
      <c r="B237" s="170"/>
      <c r="C237" s="170"/>
      <c r="D237" s="170"/>
      <c r="E237" s="170"/>
      <c r="F237" s="170"/>
      <c r="G237" s="170"/>
      <c r="H237" s="170"/>
      <c r="I237" s="170"/>
      <c r="J237" s="170"/>
      <c r="K237" s="170"/>
      <c r="L237" s="170"/>
      <c r="M237" s="170"/>
    </row>
    <row r="238" spans="1:13" hidden="1">
      <c r="A238" s="170"/>
      <c r="B238" s="170"/>
      <c r="C238" s="170"/>
      <c r="D238" s="170"/>
      <c r="E238" s="170"/>
      <c r="F238" s="170"/>
      <c r="G238" s="170"/>
      <c r="H238" s="170"/>
      <c r="I238" s="170"/>
      <c r="J238" s="170"/>
      <c r="K238" s="170"/>
      <c r="L238" s="170"/>
      <c r="M238" s="170"/>
    </row>
    <row r="239" spans="1:13" hidden="1">
      <c r="A239" s="170"/>
      <c r="B239" s="170"/>
      <c r="C239" s="170"/>
      <c r="D239" s="170"/>
      <c r="E239" s="170"/>
      <c r="F239" s="170"/>
      <c r="G239" s="170"/>
      <c r="H239" s="170"/>
      <c r="I239" s="170"/>
      <c r="J239" s="170"/>
      <c r="K239" s="170"/>
      <c r="L239" s="170"/>
      <c r="M239" s="170"/>
    </row>
    <row r="240" spans="1:13" hidden="1">
      <c r="A240" s="170"/>
      <c r="B240" s="170"/>
      <c r="C240" s="170"/>
      <c r="D240" s="170"/>
      <c r="E240" s="170"/>
      <c r="F240" s="170"/>
      <c r="G240" s="170"/>
      <c r="H240" s="170"/>
      <c r="I240" s="170"/>
      <c r="J240" s="170"/>
      <c r="K240" s="170"/>
      <c r="L240" s="170"/>
      <c r="M240" s="170"/>
    </row>
    <row r="241" spans="1:13" hidden="1">
      <c r="A241" s="170"/>
      <c r="B241" s="170"/>
      <c r="C241" s="170"/>
      <c r="D241" s="170"/>
      <c r="E241" s="170"/>
      <c r="F241" s="170"/>
      <c r="G241" s="170"/>
      <c r="H241" s="170"/>
      <c r="I241" s="170"/>
      <c r="J241" s="170"/>
      <c r="K241" s="170"/>
      <c r="L241" s="170"/>
      <c r="M241" s="170"/>
    </row>
    <row r="242" spans="1:13" hidden="1">
      <c r="A242" s="170"/>
      <c r="B242" s="170"/>
      <c r="C242" s="170"/>
      <c r="D242" s="170"/>
      <c r="E242" s="170"/>
      <c r="F242" s="170"/>
      <c r="G242" s="170"/>
      <c r="H242" s="170"/>
      <c r="I242" s="170"/>
      <c r="J242" s="170"/>
      <c r="K242" s="170"/>
      <c r="L242" s="170"/>
      <c r="M242" s="170"/>
    </row>
    <row r="243" spans="1:13" hidden="1">
      <c r="A243" s="170"/>
      <c r="B243" s="170"/>
      <c r="C243" s="170"/>
      <c r="D243" s="170"/>
      <c r="E243" s="170"/>
      <c r="F243" s="170"/>
      <c r="G243" s="170"/>
      <c r="H243" s="170"/>
      <c r="I243" s="170"/>
      <c r="J243" s="170"/>
      <c r="K243" s="170"/>
      <c r="L243" s="170"/>
      <c r="M243" s="170"/>
    </row>
    <row r="244" spans="1:13" hidden="1">
      <c r="A244" s="170"/>
      <c r="B244" s="170"/>
      <c r="C244" s="170"/>
      <c r="D244" s="170"/>
      <c r="E244" s="170"/>
      <c r="F244" s="170"/>
      <c r="G244" s="170"/>
      <c r="H244" s="170"/>
      <c r="I244" s="170"/>
      <c r="J244" s="170"/>
      <c r="K244" s="170"/>
      <c r="L244" s="170"/>
      <c r="M244" s="170"/>
    </row>
    <row r="245" spans="1:13" hidden="1">
      <c r="A245" s="170"/>
      <c r="B245" s="170"/>
      <c r="C245" s="170"/>
      <c r="D245" s="170"/>
      <c r="E245" s="170"/>
      <c r="F245" s="170"/>
      <c r="G245" s="170"/>
      <c r="H245" s="170"/>
      <c r="I245" s="170"/>
      <c r="J245" s="170"/>
      <c r="K245" s="170"/>
      <c r="L245" s="170"/>
      <c r="M245" s="170"/>
    </row>
    <row r="246" spans="1:13" hidden="1">
      <c r="A246" s="170"/>
      <c r="B246" s="170"/>
      <c r="C246" s="170"/>
      <c r="D246" s="170"/>
      <c r="E246" s="170"/>
      <c r="F246" s="170"/>
      <c r="G246" s="170"/>
      <c r="H246" s="170"/>
      <c r="I246" s="170"/>
      <c r="J246" s="170"/>
      <c r="K246" s="170"/>
      <c r="L246" s="170"/>
      <c r="M246" s="170"/>
    </row>
    <row r="247" spans="1:13" hidden="1">
      <c r="A247" s="170"/>
      <c r="B247" s="170"/>
      <c r="C247" s="170"/>
      <c r="D247" s="170"/>
      <c r="E247" s="170"/>
      <c r="F247" s="170"/>
      <c r="G247" s="170"/>
      <c r="H247" s="170"/>
      <c r="I247" s="170"/>
      <c r="J247" s="170"/>
      <c r="K247" s="170"/>
      <c r="L247" s="170"/>
      <c r="M247" s="170"/>
    </row>
    <row r="248" spans="1:13" hidden="1">
      <c r="A248" s="170"/>
      <c r="B248" s="170"/>
      <c r="C248" s="170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</row>
    <row r="249" spans="1:13" hidden="1">
      <c r="A249" s="170"/>
      <c r="B249" s="170"/>
      <c r="C249" s="170"/>
      <c r="D249" s="170"/>
      <c r="E249" s="170"/>
      <c r="F249" s="170"/>
      <c r="G249" s="170"/>
      <c r="H249" s="170"/>
      <c r="I249" s="170"/>
      <c r="J249" s="170"/>
      <c r="K249" s="170"/>
      <c r="L249" s="170"/>
      <c r="M249" s="170"/>
    </row>
    <row r="250" spans="1:13" hidden="1">
      <c r="A250" s="170"/>
      <c r="B250" s="170"/>
      <c r="C250" s="170"/>
      <c r="D250" s="170"/>
      <c r="E250" s="170"/>
      <c r="F250" s="170"/>
      <c r="G250" s="170"/>
      <c r="H250" s="170"/>
      <c r="I250" s="170"/>
      <c r="J250" s="170"/>
      <c r="K250" s="170"/>
      <c r="L250" s="170"/>
      <c r="M250" s="170"/>
    </row>
    <row r="251" spans="1:13" hidden="1">
      <c r="A251" s="170"/>
      <c r="B251" s="170"/>
      <c r="C251" s="170"/>
      <c r="D251" s="170"/>
      <c r="E251" s="170"/>
      <c r="F251" s="170"/>
      <c r="G251" s="170"/>
      <c r="H251" s="170"/>
      <c r="I251" s="170"/>
      <c r="J251" s="170"/>
      <c r="K251" s="170"/>
      <c r="L251" s="170"/>
      <c r="M251" s="170"/>
    </row>
    <row r="252" spans="1:13" hidden="1">
      <c r="A252" s="170"/>
      <c r="B252" s="170"/>
      <c r="C252" s="170"/>
      <c r="D252" s="170"/>
      <c r="E252" s="170"/>
      <c r="F252" s="170"/>
      <c r="G252" s="170"/>
      <c r="H252" s="170"/>
      <c r="I252" s="170"/>
      <c r="J252" s="170"/>
      <c r="K252" s="170"/>
      <c r="L252" s="170"/>
      <c r="M252" s="170"/>
    </row>
    <row r="253" spans="1:13" hidden="1">
      <c r="A253" s="170"/>
      <c r="B253" s="170"/>
      <c r="C253" s="170"/>
      <c r="D253" s="170"/>
      <c r="E253" s="170"/>
      <c r="F253" s="170"/>
      <c r="G253" s="170"/>
      <c r="H253" s="170"/>
      <c r="I253" s="170"/>
      <c r="J253" s="170"/>
      <c r="K253" s="170"/>
      <c r="L253" s="170"/>
      <c r="M253" s="170"/>
    </row>
    <row r="254" spans="1:13" hidden="1">
      <c r="A254" s="170"/>
      <c r="B254" s="170"/>
      <c r="C254" s="170"/>
      <c r="D254" s="170"/>
      <c r="E254" s="170"/>
      <c r="F254" s="170"/>
      <c r="G254" s="170"/>
      <c r="H254" s="170"/>
      <c r="I254" s="170"/>
      <c r="J254" s="170"/>
      <c r="K254" s="170"/>
      <c r="L254" s="170"/>
      <c r="M254" s="170"/>
    </row>
    <row r="255" spans="1:13" hidden="1">
      <c r="A255" s="170"/>
      <c r="B255" s="170"/>
      <c r="C255" s="170"/>
      <c r="D255" s="170"/>
      <c r="E255" s="170"/>
      <c r="F255" s="170"/>
      <c r="G255" s="170"/>
      <c r="H255" s="170"/>
      <c r="I255" s="170"/>
      <c r="J255" s="170"/>
      <c r="K255" s="170"/>
      <c r="L255" s="170"/>
      <c r="M255" s="170"/>
    </row>
    <row r="256" spans="1:13" hidden="1">
      <c r="A256" s="170"/>
      <c r="B256" s="170"/>
      <c r="C256" s="170"/>
      <c r="D256" s="170"/>
      <c r="E256" s="170"/>
      <c r="F256" s="170"/>
      <c r="G256" s="170"/>
      <c r="H256" s="170"/>
      <c r="I256" s="170"/>
      <c r="J256" s="170"/>
      <c r="K256" s="170"/>
      <c r="L256" s="170"/>
      <c r="M256" s="170"/>
    </row>
    <row r="257" spans="1:13" hidden="1">
      <c r="A257" s="170"/>
      <c r="B257" s="170"/>
      <c r="C257" s="170"/>
      <c r="D257" s="170"/>
      <c r="E257" s="170"/>
      <c r="F257" s="170"/>
      <c r="G257" s="170"/>
      <c r="H257" s="170"/>
      <c r="I257" s="170"/>
      <c r="J257" s="170"/>
      <c r="K257" s="170"/>
      <c r="L257" s="170"/>
      <c r="M257" s="170"/>
    </row>
    <row r="258" spans="1:13" hidden="1">
      <c r="A258" s="170"/>
      <c r="B258" s="170"/>
      <c r="C258" s="170"/>
      <c r="D258" s="170"/>
      <c r="E258" s="170"/>
      <c r="F258" s="170"/>
      <c r="G258" s="170"/>
      <c r="H258" s="170"/>
      <c r="I258" s="170"/>
      <c r="J258" s="170"/>
      <c r="K258" s="170"/>
      <c r="L258" s="170"/>
      <c r="M258" s="170"/>
    </row>
    <row r="259" spans="1:13" hidden="1">
      <c r="A259" s="170"/>
      <c r="B259" s="170"/>
      <c r="C259" s="170"/>
      <c r="D259" s="170"/>
      <c r="E259" s="170"/>
      <c r="F259" s="170"/>
      <c r="G259" s="170"/>
      <c r="H259" s="170"/>
      <c r="I259" s="170"/>
      <c r="J259" s="170"/>
      <c r="K259" s="170"/>
      <c r="L259" s="170"/>
      <c r="M259" s="170"/>
    </row>
    <row r="260" spans="1:13" hidden="1">
      <c r="A260" s="170"/>
      <c r="B260" s="170"/>
      <c r="C260" s="170"/>
      <c r="D260" s="170"/>
      <c r="E260" s="170"/>
      <c r="F260" s="170"/>
      <c r="G260" s="170"/>
      <c r="H260" s="170"/>
      <c r="I260" s="170"/>
      <c r="J260" s="170"/>
      <c r="K260" s="170"/>
      <c r="L260" s="170"/>
      <c r="M260" s="170"/>
    </row>
    <row r="261" spans="1:13" hidden="1">
      <c r="A261" s="170"/>
      <c r="B261" s="170"/>
      <c r="C261" s="170"/>
      <c r="D261" s="170"/>
      <c r="E261" s="170"/>
      <c r="F261" s="170"/>
      <c r="G261" s="170"/>
      <c r="H261" s="170"/>
      <c r="I261" s="170"/>
      <c r="J261" s="170"/>
      <c r="K261" s="170"/>
      <c r="L261" s="170"/>
      <c r="M261" s="170"/>
    </row>
    <row r="262" spans="1:13" hidden="1">
      <c r="A262" s="170"/>
      <c r="B262" s="170"/>
      <c r="C262" s="170"/>
      <c r="D262" s="170"/>
      <c r="E262" s="170"/>
      <c r="F262" s="170"/>
      <c r="G262" s="170"/>
      <c r="H262" s="170"/>
      <c r="I262" s="170"/>
      <c r="J262" s="170"/>
      <c r="K262" s="170"/>
      <c r="L262" s="170"/>
      <c r="M262" s="170"/>
    </row>
    <row r="263" spans="1:13" hidden="1">
      <c r="A263" s="170"/>
      <c r="B263" s="170"/>
      <c r="C263" s="170"/>
      <c r="D263" s="170"/>
      <c r="E263" s="170"/>
      <c r="F263" s="170"/>
      <c r="G263" s="170"/>
      <c r="H263" s="170"/>
      <c r="I263" s="170"/>
      <c r="J263" s="170"/>
      <c r="K263" s="170"/>
      <c r="L263" s="170"/>
      <c r="M263" s="170"/>
    </row>
    <row r="264" spans="1:13" hidden="1">
      <c r="A264" s="170"/>
      <c r="B264" s="170"/>
      <c r="C264" s="170"/>
      <c r="D264" s="170"/>
      <c r="E264" s="170"/>
      <c r="F264" s="170"/>
      <c r="G264" s="170"/>
      <c r="H264" s="170"/>
      <c r="I264" s="170"/>
      <c r="J264" s="170"/>
      <c r="K264" s="170"/>
      <c r="L264" s="170"/>
      <c r="M264" s="170"/>
    </row>
    <row r="265" spans="1:13" hidden="1">
      <c r="A265" s="170"/>
      <c r="B265" s="170"/>
      <c r="C265" s="170"/>
      <c r="D265" s="170"/>
      <c r="E265" s="170"/>
      <c r="F265" s="170"/>
      <c r="G265" s="170"/>
      <c r="H265" s="170"/>
      <c r="I265" s="170"/>
      <c r="J265" s="170"/>
      <c r="K265" s="170"/>
      <c r="L265" s="170"/>
      <c r="M265" s="170"/>
    </row>
    <row r="266" spans="1:13" hidden="1">
      <c r="A266" s="170"/>
      <c r="B266" s="170"/>
      <c r="C266" s="170"/>
      <c r="D266" s="170"/>
      <c r="E266" s="170"/>
      <c r="F266" s="170"/>
      <c r="G266" s="170"/>
      <c r="H266" s="170"/>
      <c r="I266" s="170"/>
      <c r="J266" s="170"/>
      <c r="K266" s="170"/>
      <c r="L266" s="170"/>
      <c r="M266" s="170"/>
    </row>
    <row r="267" spans="1:13" hidden="1">
      <c r="A267" s="170"/>
      <c r="B267" s="170"/>
      <c r="C267" s="170"/>
      <c r="D267" s="170"/>
      <c r="E267" s="170"/>
      <c r="F267" s="170"/>
      <c r="G267" s="170"/>
      <c r="H267" s="170"/>
      <c r="I267" s="170"/>
      <c r="J267" s="170"/>
      <c r="K267" s="170"/>
      <c r="L267" s="170"/>
      <c r="M267" s="170"/>
    </row>
    <row r="268" spans="1:13" hidden="1">
      <c r="A268" s="170"/>
      <c r="B268" s="170"/>
      <c r="C268" s="170"/>
      <c r="D268" s="170"/>
      <c r="E268" s="170"/>
      <c r="F268" s="170"/>
      <c r="G268" s="170"/>
      <c r="H268" s="170"/>
      <c r="I268" s="170"/>
      <c r="J268" s="170"/>
      <c r="K268" s="170"/>
      <c r="L268" s="170"/>
      <c r="M268" s="170"/>
    </row>
    <row r="269" spans="1:13" hidden="1">
      <c r="A269" s="170"/>
      <c r="B269" s="170"/>
      <c r="C269" s="170"/>
      <c r="D269" s="170"/>
      <c r="E269" s="170"/>
      <c r="F269" s="170"/>
      <c r="G269" s="170"/>
      <c r="H269" s="170"/>
      <c r="I269" s="170"/>
      <c r="J269" s="170"/>
      <c r="K269" s="170"/>
      <c r="L269" s="170"/>
      <c r="M269" s="170"/>
    </row>
    <row r="270" spans="1:13" hidden="1">
      <c r="A270" s="170"/>
      <c r="B270" s="170"/>
      <c r="C270" s="170"/>
      <c r="D270" s="170"/>
      <c r="E270" s="170"/>
      <c r="F270" s="170"/>
      <c r="G270" s="170"/>
      <c r="H270" s="170"/>
      <c r="I270" s="170"/>
      <c r="J270" s="170"/>
      <c r="K270" s="170"/>
      <c r="L270" s="170"/>
      <c r="M270" s="170"/>
    </row>
    <row r="271" spans="1:13" hidden="1">
      <c r="A271" s="170"/>
      <c r="B271" s="170"/>
      <c r="C271" s="170"/>
      <c r="D271" s="170"/>
      <c r="E271" s="170"/>
      <c r="F271" s="170"/>
      <c r="G271" s="170"/>
      <c r="H271" s="170"/>
      <c r="I271" s="170"/>
      <c r="J271" s="170"/>
      <c r="K271" s="170"/>
      <c r="L271" s="170"/>
      <c r="M271" s="170"/>
    </row>
    <row r="272" spans="1:13" hidden="1">
      <c r="A272" s="170"/>
      <c r="B272" s="170"/>
      <c r="C272" s="170"/>
      <c r="D272" s="170"/>
      <c r="E272" s="170"/>
      <c r="F272" s="170"/>
      <c r="G272" s="170"/>
      <c r="H272" s="170"/>
      <c r="I272" s="170"/>
      <c r="J272" s="170"/>
      <c r="K272" s="170"/>
      <c r="L272" s="170"/>
      <c r="M272" s="170"/>
    </row>
    <row r="273" spans="1:13" hidden="1">
      <c r="A273" s="170"/>
      <c r="B273" s="170"/>
      <c r="C273" s="170"/>
      <c r="D273" s="170"/>
      <c r="E273" s="170"/>
      <c r="F273" s="170"/>
      <c r="G273" s="170"/>
      <c r="H273" s="170"/>
      <c r="I273" s="170"/>
      <c r="J273" s="170"/>
      <c r="K273" s="170"/>
      <c r="L273" s="170"/>
      <c r="M273" s="170"/>
    </row>
    <row r="274" spans="1:13" hidden="1">
      <c r="A274" s="170"/>
      <c r="B274" s="170"/>
      <c r="C274" s="170"/>
      <c r="D274" s="170"/>
      <c r="E274" s="170"/>
      <c r="F274" s="170"/>
      <c r="G274" s="170"/>
      <c r="H274" s="170"/>
      <c r="I274" s="170"/>
      <c r="J274" s="170"/>
      <c r="K274" s="170"/>
      <c r="L274" s="170"/>
      <c r="M274" s="170"/>
    </row>
    <row r="275" spans="1:13" ht="14.4" hidden="1" thickBot="1">
      <c r="A275" s="170"/>
      <c r="B275" s="170"/>
      <c r="C275" s="170"/>
      <c r="D275" s="170"/>
      <c r="E275" s="170"/>
      <c r="F275" s="170"/>
      <c r="G275" s="170"/>
      <c r="H275" s="170"/>
      <c r="I275" s="170"/>
      <c r="J275" s="170"/>
      <c r="K275" s="170"/>
      <c r="L275" s="170"/>
      <c r="M275" s="170"/>
    </row>
    <row r="276" spans="1:13" hidden="1">
      <c r="A276" s="466" t="s">
        <v>1616</v>
      </c>
      <c r="B276" s="467"/>
      <c r="C276" s="467"/>
      <c r="D276" s="467"/>
      <c r="E276" s="467"/>
      <c r="F276" s="467"/>
      <c r="G276" s="467"/>
      <c r="H276" s="467"/>
      <c r="I276" s="467"/>
      <c r="J276" s="467"/>
      <c r="K276" s="467"/>
      <c r="L276" s="467"/>
      <c r="M276" s="468"/>
    </row>
    <row r="277" spans="1:13" hidden="1">
      <c r="A277" s="469"/>
      <c r="B277" s="470"/>
      <c r="C277" s="470"/>
      <c r="D277" s="470"/>
      <c r="E277" s="470"/>
      <c r="F277" s="470"/>
      <c r="G277" s="470"/>
      <c r="H277" s="470"/>
      <c r="I277" s="470"/>
      <c r="J277" s="470"/>
      <c r="K277" s="470"/>
      <c r="L277" s="470"/>
      <c r="M277" s="471"/>
    </row>
    <row r="278" spans="1:13" hidden="1">
      <c r="A278" s="469"/>
      <c r="B278" s="470"/>
      <c r="C278" s="470"/>
      <c r="D278" s="470"/>
      <c r="E278" s="470"/>
      <c r="F278" s="470"/>
      <c r="G278" s="470"/>
      <c r="H278" s="470"/>
      <c r="I278" s="470"/>
      <c r="J278" s="470"/>
      <c r="K278" s="470"/>
      <c r="L278" s="470"/>
      <c r="M278" s="471"/>
    </row>
    <row r="279" spans="1:13" ht="14.4" hidden="1" thickBot="1">
      <c r="A279" s="473"/>
      <c r="B279" s="474"/>
      <c r="C279" s="474"/>
      <c r="D279" s="474"/>
      <c r="E279" s="474"/>
      <c r="F279" s="474"/>
      <c r="G279" s="474"/>
      <c r="H279" s="474"/>
      <c r="I279" s="474"/>
      <c r="J279" s="474"/>
      <c r="K279" s="474"/>
      <c r="L279" s="474"/>
      <c r="M279" s="475"/>
    </row>
    <row r="280" spans="1:13" hidden="1">
      <c r="A280" s="170"/>
      <c r="B280" s="170"/>
      <c r="C280" s="170"/>
      <c r="D280" s="170"/>
      <c r="E280" s="170"/>
      <c r="F280" s="170"/>
      <c r="G280" s="170"/>
      <c r="H280" s="170"/>
      <c r="I280" s="170"/>
      <c r="J280" s="170"/>
      <c r="K280" s="170"/>
      <c r="L280" s="170"/>
      <c r="M280" s="170"/>
    </row>
    <row r="281" spans="1:13" hidden="1">
      <c r="A281" s="170"/>
      <c r="B281" s="170"/>
      <c r="C281" s="170"/>
      <c r="D281" s="170"/>
      <c r="E281" s="170"/>
      <c r="F281" s="170"/>
      <c r="G281" s="170"/>
      <c r="H281" s="170"/>
      <c r="I281" s="170"/>
      <c r="J281" s="170"/>
      <c r="K281" s="170"/>
      <c r="L281" s="170"/>
      <c r="M281" s="170"/>
    </row>
    <row r="282" spans="1:13" hidden="1">
      <c r="A282" s="170"/>
      <c r="B282" s="170"/>
      <c r="C282" s="170"/>
      <c r="D282" s="170"/>
      <c r="E282" s="170"/>
      <c r="F282" s="170"/>
      <c r="G282" s="170"/>
      <c r="H282" s="170"/>
      <c r="I282" s="170"/>
      <c r="J282" s="170"/>
      <c r="K282" s="170"/>
      <c r="L282" s="170"/>
      <c r="M282" s="170"/>
    </row>
    <row r="283" spans="1:13" hidden="1">
      <c r="A283" s="170"/>
      <c r="B283" s="170"/>
      <c r="C283" s="170"/>
      <c r="D283" s="170"/>
      <c r="E283" s="170"/>
      <c r="F283" s="170"/>
      <c r="G283" s="170"/>
      <c r="H283" s="170"/>
      <c r="I283" s="170"/>
      <c r="J283" s="170"/>
      <c r="K283" s="170"/>
      <c r="L283" s="170"/>
      <c r="M283" s="170"/>
    </row>
    <row r="284" spans="1:13" hidden="1">
      <c r="A284" s="170"/>
      <c r="B284" s="170"/>
      <c r="C284" s="170"/>
      <c r="D284" s="170"/>
      <c r="E284" s="170"/>
      <c r="F284" s="170"/>
      <c r="G284" s="170"/>
      <c r="H284" s="170"/>
      <c r="I284" s="170"/>
      <c r="J284" s="170"/>
      <c r="K284" s="170"/>
      <c r="L284" s="170"/>
      <c r="M284" s="170"/>
    </row>
    <row r="285" spans="1:13" hidden="1">
      <c r="A285" s="170"/>
      <c r="B285" s="170"/>
      <c r="C285" s="545"/>
      <c r="D285" s="545"/>
      <c r="E285" s="545"/>
      <c r="F285" s="545"/>
      <c r="G285" s="545"/>
      <c r="H285" s="545"/>
      <c r="I285" s="170"/>
      <c r="J285" s="170"/>
      <c r="K285" s="170"/>
      <c r="L285" s="170"/>
      <c r="M285" s="170"/>
    </row>
    <row r="286" spans="1:13" hidden="1">
      <c r="A286" s="170"/>
      <c r="B286" s="170"/>
      <c r="C286" s="545"/>
      <c r="D286" s="545"/>
      <c r="E286" s="545"/>
      <c r="F286" s="545"/>
      <c r="G286" s="545"/>
      <c r="H286" s="545"/>
      <c r="I286" s="170"/>
      <c r="J286" s="170"/>
      <c r="K286" s="170"/>
      <c r="L286" s="170"/>
      <c r="M286" s="170"/>
    </row>
    <row r="287" spans="1:13" hidden="1">
      <c r="A287" s="170"/>
      <c r="B287" s="170"/>
      <c r="C287" s="545"/>
      <c r="D287" s="545"/>
      <c r="E287" s="545"/>
      <c r="F287" s="545"/>
      <c r="G287" s="545"/>
      <c r="H287" s="545"/>
      <c r="I287" s="170"/>
      <c r="J287" s="170"/>
      <c r="K287" s="170"/>
      <c r="L287" s="170"/>
      <c r="M287" s="170"/>
    </row>
    <row r="288" spans="1:13" hidden="1">
      <c r="A288" s="170"/>
      <c r="B288" s="170"/>
      <c r="C288" s="545"/>
      <c r="D288" s="545"/>
      <c r="E288" s="545"/>
      <c r="F288" s="545"/>
      <c r="G288" s="545"/>
      <c r="H288" s="545"/>
      <c r="I288" s="170"/>
      <c r="J288" s="170"/>
      <c r="K288" s="170"/>
      <c r="L288" s="170"/>
      <c r="M288" s="170"/>
    </row>
    <row r="289" spans="1:13" hidden="1">
      <c r="A289" s="170"/>
      <c r="B289" s="170"/>
      <c r="C289" s="545"/>
      <c r="D289" s="545"/>
      <c r="E289" s="545"/>
      <c r="F289" s="545"/>
      <c r="G289" s="545"/>
      <c r="H289" s="545"/>
      <c r="I289" s="170"/>
      <c r="J289" s="180"/>
      <c r="K289" s="180"/>
      <c r="L289" s="490"/>
      <c r="M289" s="490"/>
    </row>
    <row r="290" spans="1:13" hidden="1">
      <c r="A290" s="170"/>
      <c r="B290" s="170"/>
      <c r="C290" s="545"/>
      <c r="D290" s="545"/>
      <c r="E290" s="545"/>
      <c r="F290" s="545"/>
      <c r="G290" s="545"/>
      <c r="H290" s="545"/>
      <c r="I290" s="170"/>
      <c r="J290" s="176"/>
      <c r="K290" s="176"/>
      <c r="L290" s="176"/>
      <c r="M290" s="182"/>
    </row>
    <row r="291" spans="1:13" hidden="1">
      <c r="A291" s="170"/>
      <c r="B291" s="170"/>
      <c r="C291" s="545"/>
      <c r="D291" s="545"/>
      <c r="E291" s="545"/>
      <c r="F291" s="545"/>
      <c r="G291" s="545"/>
      <c r="H291" s="545"/>
      <c r="I291" s="170"/>
      <c r="J291" s="176"/>
      <c r="K291" s="176"/>
      <c r="L291" s="176"/>
      <c r="M291" s="182"/>
    </row>
    <row r="292" spans="1:13" hidden="1">
      <c r="A292" s="170"/>
      <c r="B292" s="170"/>
      <c r="C292" s="170"/>
      <c r="D292" s="170"/>
      <c r="E292" s="170"/>
      <c r="F292" s="170"/>
      <c r="G292" s="170"/>
      <c r="H292" s="170"/>
      <c r="I292" s="170"/>
      <c r="J292" s="170"/>
      <c r="K292" s="170"/>
      <c r="L292" s="170"/>
      <c r="M292" s="170"/>
    </row>
    <row r="293" spans="1:13" hidden="1">
      <c r="A293" s="170"/>
      <c r="B293" s="170"/>
      <c r="C293" s="170"/>
      <c r="D293" s="170"/>
      <c r="E293" s="170"/>
      <c r="F293" s="170"/>
      <c r="G293" s="170"/>
      <c r="H293" s="170"/>
      <c r="I293" s="170"/>
      <c r="J293" s="170"/>
      <c r="K293" s="170"/>
      <c r="L293" s="170"/>
      <c r="M293" s="170"/>
    </row>
    <row r="294" spans="1:13" hidden="1">
      <c r="A294" s="170"/>
      <c r="B294" s="170"/>
      <c r="C294" s="170"/>
      <c r="D294" s="170"/>
      <c r="E294" s="170"/>
      <c r="F294" s="170"/>
      <c r="G294" s="170"/>
      <c r="H294" s="170"/>
      <c r="I294" s="170"/>
      <c r="J294" s="170"/>
      <c r="K294" s="170"/>
      <c r="L294" s="170"/>
      <c r="M294" s="170"/>
    </row>
    <row r="295" spans="1:13" hidden="1">
      <c r="A295" s="170"/>
      <c r="B295" s="170"/>
      <c r="C295" s="170"/>
      <c r="D295" s="170"/>
      <c r="E295" s="170"/>
      <c r="F295" s="170"/>
      <c r="G295" s="170"/>
      <c r="H295" s="170"/>
      <c r="I295" s="170"/>
      <c r="J295" s="170"/>
      <c r="K295" s="170"/>
      <c r="L295" s="170"/>
      <c r="M295" s="170"/>
    </row>
    <row r="296" spans="1:13" hidden="1">
      <c r="A296" s="170"/>
      <c r="B296" s="170"/>
      <c r="C296" s="170"/>
      <c r="D296" s="170"/>
      <c r="E296" s="170"/>
      <c r="F296" s="170"/>
      <c r="G296" s="170"/>
      <c r="H296" s="170"/>
      <c r="I296" s="170"/>
      <c r="J296" s="170"/>
      <c r="K296" s="170"/>
      <c r="L296" s="170"/>
      <c r="M296" s="170"/>
    </row>
    <row r="297" spans="1:13" hidden="1">
      <c r="A297" s="170"/>
      <c r="B297" s="170"/>
      <c r="C297" s="170"/>
      <c r="D297" s="170"/>
      <c r="E297" s="170"/>
      <c r="F297" s="170"/>
      <c r="G297" s="170"/>
      <c r="H297" s="170"/>
      <c r="I297" s="170"/>
      <c r="J297" s="170"/>
      <c r="K297" s="170"/>
      <c r="L297" s="170"/>
      <c r="M297" s="170"/>
    </row>
    <row r="298" spans="1:13" hidden="1">
      <c r="A298" s="170"/>
      <c r="B298" s="170"/>
      <c r="C298" s="170"/>
      <c r="D298" s="170"/>
      <c r="E298" s="170"/>
      <c r="F298" s="170"/>
      <c r="G298" s="170"/>
      <c r="H298" s="170"/>
      <c r="I298" s="170"/>
      <c r="J298" s="170"/>
      <c r="K298" s="170"/>
      <c r="L298" s="170"/>
      <c r="M298" s="170"/>
    </row>
    <row r="299" spans="1:13" hidden="1">
      <c r="A299" s="170"/>
      <c r="B299" s="170"/>
      <c r="C299" s="170"/>
      <c r="D299" s="170"/>
      <c r="E299" s="170"/>
      <c r="F299" s="170"/>
      <c r="G299" s="170"/>
      <c r="H299" s="170"/>
      <c r="I299" s="170"/>
      <c r="J299" s="170"/>
      <c r="K299" s="170"/>
      <c r="L299" s="170"/>
      <c r="M299" s="170"/>
    </row>
    <row r="300" spans="1:13" hidden="1">
      <c r="A300" s="170"/>
      <c r="B300" s="170"/>
      <c r="C300" s="170"/>
      <c r="D300" s="170"/>
      <c r="E300" s="170"/>
      <c r="F300" s="170"/>
      <c r="G300" s="170"/>
      <c r="H300" s="170"/>
      <c r="I300" s="170"/>
      <c r="J300" s="170"/>
      <c r="K300" s="170"/>
      <c r="L300" s="170"/>
      <c r="M300" s="170"/>
    </row>
    <row r="301" spans="1:13" hidden="1">
      <c r="A301" s="170"/>
      <c r="B301" s="170"/>
      <c r="C301" s="170"/>
      <c r="D301" s="170"/>
      <c r="E301" s="170"/>
      <c r="F301" s="170"/>
      <c r="G301" s="170"/>
      <c r="H301" s="170"/>
      <c r="I301" s="170"/>
      <c r="J301" s="170"/>
      <c r="K301" s="170"/>
      <c r="L301" s="170"/>
      <c r="M301" s="170"/>
    </row>
    <row r="302" spans="1:13" hidden="1">
      <c r="A302" s="170"/>
      <c r="B302" s="170"/>
      <c r="C302" s="170"/>
      <c r="D302" s="170"/>
      <c r="E302" s="170"/>
      <c r="F302" s="170"/>
      <c r="G302" s="170"/>
      <c r="H302" s="170"/>
      <c r="I302" s="170"/>
      <c r="J302" s="170"/>
      <c r="K302" s="170"/>
      <c r="L302" s="170"/>
      <c r="M302" s="170"/>
    </row>
    <row r="303" spans="1:13" hidden="1">
      <c r="A303" s="170"/>
      <c r="B303" s="170"/>
      <c r="C303" s="170"/>
      <c r="D303" s="170"/>
      <c r="E303" s="170"/>
      <c r="F303" s="170"/>
      <c r="G303" s="170"/>
      <c r="H303" s="170"/>
      <c r="I303" s="170"/>
      <c r="J303" s="170"/>
      <c r="K303" s="170"/>
      <c r="L303" s="170"/>
      <c r="M303" s="170"/>
    </row>
    <row r="304" spans="1:13" hidden="1">
      <c r="A304" s="170"/>
      <c r="B304" s="170"/>
      <c r="C304" s="170"/>
      <c r="D304" s="170"/>
      <c r="E304" s="170"/>
      <c r="F304" s="170"/>
      <c r="G304" s="170"/>
      <c r="H304" s="170"/>
      <c r="I304" s="170"/>
      <c r="J304" s="170"/>
      <c r="K304" s="170"/>
      <c r="L304" s="170"/>
      <c r="M304" s="170"/>
    </row>
    <row r="305" spans="1:13" hidden="1">
      <c r="A305" s="170"/>
      <c r="B305" s="170"/>
      <c r="C305" s="170"/>
      <c r="D305" s="170"/>
      <c r="E305" s="170"/>
      <c r="F305" s="170"/>
      <c r="G305" s="170"/>
      <c r="H305" s="170"/>
      <c r="I305" s="170"/>
      <c r="J305" s="170"/>
      <c r="K305" s="170"/>
      <c r="L305" s="170"/>
      <c r="M305" s="170"/>
    </row>
    <row r="306" spans="1:13" hidden="1">
      <c r="A306" s="170"/>
      <c r="B306" s="170"/>
      <c r="C306" s="170"/>
      <c r="D306" s="170"/>
      <c r="E306" s="170"/>
      <c r="F306" s="170"/>
      <c r="G306" s="170"/>
      <c r="H306" s="170"/>
      <c r="I306" s="170"/>
      <c r="J306" s="170"/>
      <c r="K306" s="170"/>
      <c r="L306" s="170"/>
      <c r="M306" s="170"/>
    </row>
    <row r="307" spans="1:13" hidden="1">
      <c r="A307" s="170"/>
      <c r="B307" s="170"/>
      <c r="C307" s="170"/>
      <c r="D307" s="170"/>
      <c r="E307" s="170"/>
      <c r="F307" s="170"/>
      <c r="G307" s="170"/>
      <c r="H307" s="170"/>
      <c r="I307" s="170"/>
      <c r="J307" s="170"/>
      <c r="K307" s="170"/>
      <c r="L307" s="170"/>
      <c r="M307" s="170"/>
    </row>
    <row r="308" spans="1:13" hidden="1">
      <c r="A308" s="170"/>
      <c r="B308" s="170"/>
      <c r="C308" s="170"/>
      <c r="D308" s="170"/>
      <c r="E308" s="170"/>
      <c r="F308" s="170"/>
      <c r="G308" s="170"/>
      <c r="H308" s="170"/>
      <c r="I308" s="170"/>
      <c r="J308" s="170"/>
      <c r="K308" s="170"/>
      <c r="L308" s="170"/>
      <c r="M308" s="170"/>
    </row>
    <row r="309" spans="1:13" hidden="1">
      <c r="A309" s="170"/>
      <c r="B309" s="170"/>
      <c r="C309" s="170"/>
      <c r="D309" s="170"/>
      <c r="E309" s="170"/>
      <c r="F309" s="170"/>
      <c r="G309" s="170"/>
      <c r="H309" s="170"/>
      <c r="I309" s="170"/>
      <c r="J309" s="170"/>
      <c r="K309" s="170"/>
      <c r="L309" s="170"/>
      <c r="M309" s="170"/>
    </row>
    <row r="310" spans="1:13" hidden="1">
      <c r="A310" s="170"/>
      <c r="B310" s="170"/>
      <c r="C310" s="170"/>
      <c r="D310" s="170"/>
      <c r="E310" s="170"/>
      <c r="F310" s="170"/>
      <c r="G310" s="170"/>
      <c r="H310" s="170"/>
      <c r="I310" s="170"/>
      <c r="J310" s="170"/>
      <c r="K310" s="170"/>
      <c r="L310" s="170"/>
      <c r="M310" s="170"/>
    </row>
    <row r="311" spans="1:13" hidden="1">
      <c r="A311" s="170"/>
      <c r="B311" s="170"/>
      <c r="C311" s="170"/>
      <c r="D311" s="170"/>
      <c r="E311" s="170"/>
      <c r="F311" s="170"/>
      <c r="G311" s="170"/>
      <c r="H311" s="170"/>
      <c r="I311" s="170"/>
      <c r="J311" s="170"/>
      <c r="K311" s="170"/>
      <c r="L311" s="170"/>
      <c r="M311" s="170"/>
    </row>
    <row r="312" spans="1:13" hidden="1">
      <c r="A312" s="170"/>
      <c r="B312" s="170"/>
      <c r="C312" s="170"/>
      <c r="D312" s="170"/>
      <c r="E312" s="170"/>
      <c r="F312" s="170"/>
      <c r="G312" s="170"/>
      <c r="H312" s="170"/>
      <c r="I312" s="170"/>
      <c r="J312" s="170"/>
      <c r="K312" s="170"/>
      <c r="L312" s="170"/>
      <c r="M312" s="170"/>
    </row>
    <row r="313" spans="1:13" hidden="1">
      <c r="A313" s="170"/>
      <c r="B313" s="170"/>
      <c r="C313" s="170"/>
      <c r="D313" s="170"/>
      <c r="E313" s="170"/>
      <c r="F313" s="170"/>
      <c r="G313" s="170"/>
      <c r="H313" s="170"/>
      <c r="I313" s="170"/>
      <c r="J313" s="170"/>
      <c r="K313" s="170"/>
      <c r="L313" s="170"/>
      <c r="M313" s="170"/>
    </row>
    <row r="314" spans="1:13" hidden="1">
      <c r="A314" s="170"/>
      <c r="B314" s="170"/>
      <c r="C314" s="170"/>
      <c r="D314" s="170"/>
      <c r="E314" s="170"/>
      <c r="F314" s="170"/>
      <c r="G314" s="170"/>
      <c r="H314" s="170"/>
      <c r="I314" s="170"/>
      <c r="J314" s="170"/>
      <c r="K314" s="170"/>
      <c r="L314" s="170"/>
      <c r="M314" s="170"/>
    </row>
    <row r="315" spans="1:13" hidden="1">
      <c r="A315" s="170"/>
      <c r="B315" s="170"/>
      <c r="C315" s="170"/>
      <c r="D315" s="170"/>
      <c r="E315" s="170"/>
      <c r="F315" s="170"/>
      <c r="G315" s="170"/>
      <c r="H315" s="170"/>
      <c r="I315" s="170"/>
      <c r="J315" s="170"/>
      <c r="K315" s="170"/>
      <c r="L315" s="170"/>
      <c r="M315" s="170"/>
    </row>
    <row r="316" spans="1:13" hidden="1">
      <c r="A316" s="170"/>
      <c r="B316" s="170"/>
      <c r="C316" s="170"/>
      <c r="D316" s="170"/>
      <c r="E316" s="170"/>
      <c r="F316" s="170"/>
      <c r="G316" s="170"/>
      <c r="H316" s="170"/>
      <c r="I316" s="170"/>
      <c r="J316" s="170"/>
      <c r="K316" s="170"/>
      <c r="L316" s="170"/>
      <c r="M316" s="170"/>
    </row>
    <row r="317" spans="1:13" hidden="1">
      <c r="A317" s="170"/>
      <c r="B317" s="170"/>
      <c r="C317" s="170"/>
      <c r="D317" s="170"/>
      <c r="E317" s="170"/>
      <c r="F317" s="170"/>
      <c r="G317" s="170"/>
      <c r="H317" s="170"/>
      <c r="I317" s="170"/>
      <c r="J317" s="170"/>
      <c r="K317" s="170"/>
      <c r="L317" s="170"/>
      <c r="M317" s="170"/>
    </row>
    <row r="318" spans="1:13" hidden="1">
      <c r="A318" s="170"/>
      <c r="B318" s="170"/>
      <c r="C318" s="170"/>
      <c r="D318" s="170"/>
      <c r="E318" s="170"/>
      <c r="F318" s="170"/>
      <c r="G318" s="170"/>
      <c r="H318" s="170"/>
      <c r="I318" s="170"/>
      <c r="J318" s="170"/>
      <c r="K318" s="170"/>
      <c r="L318" s="170"/>
      <c r="M318" s="170"/>
    </row>
    <row r="319" spans="1:13" hidden="1">
      <c r="A319" s="170"/>
      <c r="B319" s="170"/>
      <c r="C319" s="170"/>
      <c r="D319" s="170"/>
      <c r="E319" s="170"/>
      <c r="F319" s="170"/>
      <c r="G319" s="170"/>
      <c r="H319" s="170"/>
      <c r="I319" s="170"/>
      <c r="J319" s="170"/>
      <c r="K319" s="170"/>
      <c r="L319" s="170"/>
      <c r="M319" s="170"/>
    </row>
    <row r="320" spans="1:13" ht="22.8" hidden="1">
      <c r="A320" s="170"/>
      <c r="B320" s="512"/>
      <c r="C320" s="512"/>
      <c r="D320" s="512"/>
      <c r="E320" s="512"/>
      <c r="F320" s="512"/>
      <c r="G320" s="512"/>
      <c r="H320" s="512"/>
      <c r="I320" s="512"/>
      <c r="J320" s="512"/>
      <c r="K320" s="183"/>
      <c r="L320" s="170"/>
      <c r="M320" s="170"/>
    </row>
    <row r="321" spans="1:13" ht="22.8" hidden="1">
      <c r="A321" s="170"/>
      <c r="B321" s="512"/>
      <c r="C321" s="512"/>
      <c r="D321" s="512"/>
      <c r="E321" s="512"/>
      <c r="F321" s="512"/>
      <c r="G321" s="512"/>
      <c r="H321" s="512"/>
      <c r="I321" s="512"/>
      <c r="J321" s="512"/>
      <c r="K321" s="183"/>
      <c r="L321" s="170"/>
      <c r="M321" s="170"/>
    </row>
    <row r="322" spans="1:13" hidden="1">
      <c r="A322" s="170"/>
      <c r="B322" s="170"/>
      <c r="C322" s="170"/>
      <c r="D322" s="170"/>
      <c r="E322" s="170"/>
      <c r="F322" s="170"/>
      <c r="G322" s="170"/>
      <c r="H322" s="170"/>
      <c r="I322" s="170"/>
      <c r="J322" s="170"/>
      <c r="K322" s="170"/>
      <c r="L322" s="170"/>
      <c r="M322" s="170"/>
    </row>
    <row r="323" spans="1:13" hidden="1">
      <c r="A323" s="170"/>
      <c r="B323" s="170"/>
      <c r="C323" s="170"/>
      <c r="D323" s="170"/>
      <c r="E323" s="170"/>
      <c r="F323" s="170"/>
      <c r="G323" s="170"/>
      <c r="H323" s="170"/>
      <c r="I323" s="170"/>
      <c r="J323" s="170"/>
      <c r="K323" s="170"/>
      <c r="L323" s="170"/>
      <c r="M323" s="170"/>
    </row>
    <row r="324" spans="1:13" ht="14.4" hidden="1" thickBot="1">
      <c r="A324" s="170"/>
      <c r="B324" s="170"/>
      <c r="C324" s="170"/>
      <c r="D324" s="170"/>
      <c r="E324" s="170"/>
      <c r="F324" s="170"/>
      <c r="G324" s="170"/>
      <c r="H324" s="170"/>
      <c r="I324" s="170"/>
      <c r="J324" s="170"/>
      <c r="K324" s="170"/>
      <c r="L324" s="170"/>
      <c r="M324" s="170"/>
    </row>
    <row r="325" spans="1:13" hidden="1">
      <c r="A325" s="466" t="s">
        <v>1615</v>
      </c>
      <c r="B325" s="467"/>
      <c r="C325" s="467"/>
      <c r="D325" s="467"/>
      <c r="E325" s="467"/>
      <c r="F325" s="467"/>
      <c r="G325" s="467"/>
      <c r="H325" s="467"/>
      <c r="I325" s="467"/>
      <c r="J325" s="467"/>
      <c r="K325" s="467"/>
      <c r="L325" s="467"/>
      <c r="M325" s="468"/>
    </row>
    <row r="326" spans="1:13" hidden="1">
      <c r="A326" s="469"/>
      <c r="B326" s="470"/>
      <c r="C326" s="470"/>
      <c r="D326" s="470"/>
      <c r="E326" s="470"/>
      <c r="F326" s="470"/>
      <c r="G326" s="470"/>
      <c r="H326" s="470"/>
      <c r="I326" s="470"/>
      <c r="J326" s="470"/>
      <c r="K326" s="470"/>
      <c r="L326" s="470"/>
      <c r="M326" s="471"/>
    </row>
    <row r="327" spans="1:13" hidden="1">
      <c r="A327" s="469"/>
      <c r="B327" s="470"/>
      <c r="C327" s="470"/>
      <c r="D327" s="470"/>
      <c r="E327" s="470"/>
      <c r="F327" s="470"/>
      <c r="G327" s="470"/>
      <c r="H327" s="470"/>
      <c r="I327" s="470"/>
      <c r="J327" s="470"/>
      <c r="K327" s="470"/>
      <c r="L327" s="470"/>
      <c r="M327" s="471"/>
    </row>
    <row r="328" spans="1:13" ht="14.4" hidden="1" thickBot="1">
      <c r="A328" s="473"/>
      <c r="B328" s="474"/>
      <c r="C328" s="474"/>
      <c r="D328" s="474"/>
      <c r="E328" s="474"/>
      <c r="F328" s="474"/>
      <c r="G328" s="474"/>
      <c r="H328" s="474"/>
      <c r="I328" s="474"/>
      <c r="J328" s="474"/>
      <c r="K328" s="474"/>
      <c r="L328" s="474"/>
      <c r="M328" s="475"/>
    </row>
    <row r="329" spans="1:13" hidden="1">
      <c r="A329" s="170"/>
      <c r="B329" s="170"/>
      <c r="C329" s="170"/>
      <c r="D329" s="170"/>
      <c r="E329" s="170"/>
      <c r="F329" s="170"/>
      <c r="G329" s="170"/>
      <c r="H329" s="170"/>
      <c r="I329" s="170"/>
      <c r="J329" s="170"/>
      <c r="K329" s="170"/>
      <c r="L329" s="170"/>
      <c r="M329" s="170"/>
    </row>
    <row r="330" spans="1:13" hidden="1">
      <c r="A330" s="170"/>
      <c r="B330" s="170"/>
      <c r="C330" s="170"/>
      <c r="D330" s="170"/>
      <c r="E330" s="170"/>
      <c r="F330" s="170"/>
      <c r="G330" s="170"/>
      <c r="H330" s="170"/>
      <c r="I330" s="170"/>
      <c r="J330" s="170"/>
      <c r="K330" s="170"/>
      <c r="L330" s="170"/>
      <c r="M330" s="170"/>
    </row>
    <row r="331" spans="1:13" hidden="1">
      <c r="A331" s="170"/>
      <c r="B331" s="170"/>
      <c r="C331" s="170"/>
      <c r="D331" s="170"/>
      <c r="E331" s="170"/>
      <c r="F331" s="170"/>
      <c r="G331" s="170"/>
      <c r="H331" s="170"/>
      <c r="I331" s="170"/>
      <c r="J331" s="170"/>
      <c r="K331" s="170"/>
      <c r="L331" s="170"/>
      <c r="M331" s="170"/>
    </row>
    <row r="332" spans="1:13" hidden="1">
      <c r="A332" s="170"/>
      <c r="B332" s="170"/>
      <c r="C332" s="170"/>
      <c r="D332" s="170"/>
      <c r="E332" s="170"/>
      <c r="F332" s="170"/>
      <c r="G332" s="170"/>
      <c r="H332" s="170"/>
      <c r="I332" s="170"/>
      <c r="J332" s="170"/>
      <c r="K332" s="170"/>
      <c r="L332" s="170"/>
      <c r="M332" s="170"/>
    </row>
    <row r="333" spans="1:13" hidden="1">
      <c r="A333" s="170"/>
      <c r="B333" s="170"/>
      <c r="C333" s="170"/>
      <c r="D333" s="170"/>
      <c r="E333" s="170"/>
      <c r="F333" s="170"/>
      <c r="G333" s="170"/>
      <c r="H333" s="170"/>
      <c r="I333" s="170"/>
      <c r="J333" s="170"/>
      <c r="K333" s="170"/>
      <c r="L333" s="170"/>
      <c r="M333" s="170"/>
    </row>
    <row r="334" spans="1:13" hidden="1">
      <c r="A334" s="170"/>
      <c r="B334" s="170"/>
      <c r="C334" s="170"/>
      <c r="D334" s="170"/>
      <c r="E334" s="170"/>
      <c r="F334" s="170"/>
      <c r="G334" s="170"/>
      <c r="H334" s="170"/>
      <c r="I334" s="170"/>
      <c r="J334" s="170"/>
      <c r="K334" s="170"/>
      <c r="L334" s="170"/>
      <c r="M334" s="170"/>
    </row>
    <row r="335" spans="1:13" hidden="1">
      <c r="A335" s="170"/>
      <c r="B335" s="170"/>
      <c r="C335" s="170"/>
      <c r="D335" s="170"/>
      <c r="E335" s="170"/>
      <c r="F335" s="170"/>
      <c r="G335" s="170"/>
      <c r="H335" s="170"/>
      <c r="I335" s="170"/>
      <c r="J335" s="170"/>
      <c r="K335" s="170"/>
      <c r="L335" s="170"/>
      <c r="M335" s="170"/>
    </row>
    <row r="336" spans="1:13" hidden="1">
      <c r="A336" s="170"/>
      <c r="B336" s="170"/>
      <c r="C336" s="170"/>
      <c r="D336" s="170"/>
      <c r="E336" s="170"/>
      <c r="F336" s="170"/>
      <c r="G336" s="170"/>
      <c r="H336" s="170"/>
      <c r="I336" s="170"/>
      <c r="J336" s="170"/>
      <c r="K336" s="170"/>
      <c r="L336" s="170"/>
      <c r="M336" s="170"/>
    </row>
    <row r="337" spans="1:13" hidden="1">
      <c r="A337" s="170"/>
      <c r="B337" s="170"/>
      <c r="C337" s="170"/>
      <c r="D337" s="170"/>
      <c r="E337" s="170"/>
      <c r="F337" s="170"/>
      <c r="G337" s="170"/>
      <c r="H337" s="170"/>
      <c r="I337" s="170"/>
      <c r="J337" s="170"/>
      <c r="K337" s="170"/>
      <c r="L337" s="170"/>
      <c r="M337" s="170"/>
    </row>
    <row r="338" spans="1:13" hidden="1">
      <c r="A338" s="170"/>
      <c r="B338" s="170"/>
      <c r="C338" s="170"/>
      <c r="D338" s="170"/>
      <c r="E338" s="170"/>
      <c r="F338" s="170"/>
      <c r="G338" s="170"/>
      <c r="H338" s="170"/>
      <c r="I338" s="170"/>
      <c r="J338" s="180"/>
      <c r="K338" s="180"/>
      <c r="L338" s="490"/>
      <c r="M338" s="490"/>
    </row>
    <row r="339" spans="1:13" hidden="1">
      <c r="A339" s="170"/>
      <c r="B339" s="170"/>
      <c r="C339" s="170"/>
      <c r="D339" s="170"/>
      <c r="E339" s="170"/>
      <c r="F339" s="170"/>
      <c r="G339" s="170"/>
      <c r="H339" s="170"/>
      <c r="I339" s="170"/>
      <c r="J339" s="176"/>
      <c r="K339" s="176"/>
      <c r="L339" s="176"/>
      <c r="M339" s="182"/>
    </row>
    <row r="340" spans="1:13" hidden="1">
      <c r="A340" s="170"/>
      <c r="B340" s="170"/>
      <c r="C340" s="170"/>
      <c r="D340" s="170"/>
      <c r="E340" s="170"/>
      <c r="F340" s="170"/>
      <c r="G340" s="170"/>
      <c r="H340" s="170"/>
      <c r="I340" s="170"/>
      <c r="J340" s="176"/>
      <c r="K340" s="176"/>
      <c r="L340" s="176"/>
      <c r="M340" s="182"/>
    </row>
    <row r="341" spans="1:13" hidden="1">
      <c r="A341" s="170"/>
      <c r="B341" s="170"/>
      <c r="C341" s="170"/>
      <c r="D341" s="170"/>
      <c r="E341" s="170"/>
      <c r="F341" s="170"/>
      <c r="G341" s="170"/>
      <c r="H341" s="170"/>
      <c r="I341" s="170"/>
      <c r="J341" s="170"/>
      <c r="K341" s="170"/>
      <c r="L341" s="170"/>
      <c r="M341" s="170"/>
    </row>
    <row r="342" spans="1:13" hidden="1">
      <c r="A342" s="170"/>
      <c r="B342" s="170"/>
      <c r="C342" s="170"/>
      <c r="D342" s="170"/>
      <c r="E342" s="170"/>
      <c r="F342" s="170"/>
      <c r="G342" s="170"/>
      <c r="H342" s="170"/>
      <c r="I342" s="170"/>
      <c r="J342" s="170"/>
      <c r="K342" s="170"/>
      <c r="L342" s="170"/>
      <c r="M342" s="170"/>
    </row>
    <row r="343" spans="1:13" hidden="1">
      <c r="A343" s="170"/>
      <c r="B343" s="170"/>
      <c r="C343" s="170"/>
      <c r="D343" s="170"/>
      <c r="E343" s="170"/>
      <c r="F343" s="170"/>
      <c r="G343" s="170"/>
      <c r="H343" s="170"/>
      <c r="I343" s="170"/>
      <c r="J343" s="170"/>
      <c r="K343" s="170"/>
      <c r="L343" s="170"/>
      <c r="M343" s="170"/>
    </row>
    <row r="344" spans="1:13" hidden="1">
      <c r="A344" s="170"/>
      <c r="B344" s="170"/>
      <c r="C344" s="170"/>
      <c r="D344" s="170"/>
      <c r="E344" s="170"/>
      <c r="F344" s="170"/>
      <c r="G344" s="170"/>
      <c r="H344" s="170"/>
      <c r="I344" s="170"/>
      <c r="J344" s="170"/>
      <c r="K344" s="170"/>
      <c r="L344" s="170"/>
      <c r="M344" s="170"/>
    </row>
    <row r="345" spans="1:13" hidden="1">
      <c r="A345" s="170"/>
      <c r="B345" s="170"/>
      <c r="C345" s="170"/>
      <c r="D345" s="170"/>
      <c r="E345" s="170"/>
      <c r="F345" s="170"/>
      <c r="G345" s="170"/>
      <c r="H345" s="170"/>
      <c r="I345" s="170"/>
      <c r="J345" s="170"/>
      <c r="K345" s="170"/>
      <c r="L345" s="170"/>
      <c r="M345" s="170"/>
    </row>
    <row r="346" spans="1:13" hidden="1">
      <c r="A346" s="170"/>
      <c r="B346" s="170"/>
      <c r="C346" s="170"/>
      <c r="D346" s="170"/>
      <c r="E346" s="170"/>
      <c r="F346" s="170"/>
      <c r="G346" s="170"/>
      <c r="H346" s="170"/>
      <c r="I346" s="170"/>
      <c r="J346" s="170"/>
      <c r="K346" s="170"/>
      <c r="L346" s="170"/>
      <c r="M346" s="170"/>
    </row>
    <row r="347" spans="1:13" hidden="1">
      <c r="A347" s="170"/>
      <c r="B347" s="170"/>
      <c r="C347" s="170"/>
      <c r="D347" s="170"/>
      <c r="E347" s="170"/>
      <c r="F347" s="170"/>
      <c r="G347" s="170"/>
      <c r="H347" s="170"/>
      <c r="I347" s="170"/>
      <c r="J347" s="170"/>
      <c r="K347" s="170"/>
      <c r="L347" s="170"/>
      <c r="M347" s="170"/>
    </row>
    <row r="348" spans="1:13" hidden="1">
      <c r="A348" s="170"/>
      <c r="B348" s="170"/>
      <c r="C348" s="170"/>
      <c r="D348" s="170"/>
      <c r="E348" s="170"/>
      <c r="F348" s="170"/>
      <c r="G348" s="170"/>
      <c r="H348" s="170"/>
      <c r="I348" s="170"/>
      <c r="J348" s="170"/>
      <c r="K348" s="170"/>
      <c r="L348" s="170"/>
      <c r="M348" s="170"/>
    </row>
    <row r="349" spans="1:13" hidden="1">
      <c r="A349" s="170"/>
      <c r="B349" s="170"/>
      <c r="C349" s="170"/>
      <c r="D349" s="170"/>
      <c r="E349" s="170"/>
      <c r="F349" s="170"/>
      <c r="G349" s="170"/>
      <c r="H349" s="170"/>
      <c r="I349" s="170"/>
      <c r="J349" s="170"/>
      <c r="K349" s="170"/>
      <c r="L349" s="170"/>
      <c r="M349" s="170"/>
    </row>
    <row r="350" spans="1:13" hidden="1">
      <c r="A350" s="170"/>
      <c r="B350" s="170"/>
      <c r="C350" s="170"/>
      <c r="D350" s="170"/>
      <c r="E350" s="170"/>
      <c r="F350" s="170"/>
      <c r="G350" s="170"/>
      <c r="H350" s="170"/>
      <c r="I350" s="170"/>
      <c r="J350" s="170"/>
      <c r="K350" s="170"/>
      <c r="L350" s="170"/>
      <c r="M350" s="170"/>
    </row>
    <row r="351" spans="1:13" hidden="1">
      <c r="A351" s="170"/>
      <c r="B351" s="170"/>
      <c r="C351" s="170"/>
      <c r="D351" s="170"/>
      <c r="E351" s="170"/>
      <c r="F351" s="170"/>
      <c r="G351" s="170"/>
      <c r="H351" s="170"/>
      <c r="I351" s="170"/>
      <c r="J351" s="170"/>
      <c r="K351" s="170"/>
      <c r="L351" s="170"/>
      <c r="M351" s="170"/>
    </row>
    <row r="352" spans="1:13" hidden="1">
      <c r="A352" s="170"/>
      <c r="B352" s="170"/>
      <c r="C352" s="170"/>
      <c r="D352" s="170"/>
      <c r="E352" s="170"/>
      <c r="F352" s="170"/>
      <c r="G352" s="170"/>
      <c r="H352" s="170"/>
      <c r="I352" s="170"/>
      <c r="J352" s="170"/>
      <c r="K352" s="170"/>
      <c r="L352" s="170"/>
      <c r="M352" s="170"/>
    </row>
    <row r="353" spans="1:13" hidden="1">
      <c r="A353" s="170"/>
      <c r="B353" s="170"/>
      <c r="C353" s="170"/>
      <c r="D353" s="170"/>
      <c r="E353" s="170"/>
      <c r="F353" s="170"/>
      <c r="G353" s="170"/>
      <c r="H353" s="170"/>
      <c r="I353" s="170"/>
      <c r="J353" s="170"/>
      <c r="K353" s="170"/>
      <c r="L353" s="170"/>
      <c r="M353" s="170"/>
    </row>
    <row r="354" spans="1:13" hidden="1">
      <c r="A354" s="170"/>
      <c r="B354" s="170"/>
      <c r="C354" s="170"/>
      <c r="D354" s="170"/>
      <c r="E354" s="170"/>
      <c r="F354" s="170"/>
      <c r="G354" s="170"/>
      <c r="H354" s="170"/>
      <c r="I354" s="170"/>
      <c r="J354" s="170"/>
      <c r="K354" s="170"/>
      <c r="L354" s="170"/>
      <c r="M354" s="170"/>
    </row>
    <row r="355" spans="1:13" hidden="1">
      <c r="A355" s="170"/>
      <c r="B355" s="170"/>
      <c r="C355" s="170"/>
      <c r="D355" s="170"/>
      <c r="E355" s="170"/>
      <c r="F355" s="170"/>
      <c r="G355" s="170"/>
      <c r="H355" s="170"/>
      <c r="I355" s="170"/>
      <c r="J355" s="170"/>
      <c r="K355" s="170"/>
      <c r="L355" s="170"/>
      <c r="M355" s="170"/>
    </row>
    <row r="356" spans="1:13" hidden="1">
      <c r="A356" s="170"/>
      <c r="B356" s="170"/>
      <c r="C356" s="170"/>
      <c r="D356" s="170"/>
      <c r="E356" s="170"/>
      <c r="F356" s="170"/>
      <c r="G356" s="170"/>
      <c r="H356" s="170"/>
      <c r="I356" s="170"/>
      <c r="J356" s="170"/>
      <c r="K356" s="170"/>
      <c r="L356" s="170"/>
      <c r="M356" s="170"/>
    </row>
    <row r="357" spans="1:13" hidden="1">
      <c r="A357" s="170"/>
      <c r="B357" s="170"/>
      <c r="C357" s="170"/>
      <c r="D357" s="170"/>
      <c r="E357" s="170"/>
      <c r="F357" s="170"/>
      <c r="G357" s="170"/>
      <c r="H357" s="170"/>
      <c r="I357" s="170"/>
      <c r="J357" s="170"/>
      <c r="K357" s="170"/>
      <c r="L357" s="170"/>
      <c r="M357" s="170"/>
    </row>
    <row r="358" spans="1:13" hidden="1">
      <c r="A358" s="170"/>
      <c r="B358" s="170"/>
      <c r="C358" s="170"/>
      <c r="D358" s="170"/>
      <c r="E358" s="170"/>
      <c r="F358" s="170"/>
      <c r="G358" s="170"/>
      <c r="H358" s="170"/>
      <c r="I358" s="170"/>
      <c r="J358" s="170"/>
      <c r="K358" s="170"/>
      <c r="L358" s="170"/>
      <c r="M358" s="170"/>
    </row>
    <row r="359" spans="1:13" hidden="1">
      <c r="A359" s="170"/>
      <c r="B359" s="170"/>
      <c r="C359" s="170"/>
      <c r="D359" s="170"/>
      <c r="E359" s="170"/>
      <c r="F359" s="170"/>
      <c r="G359" s="170"/>
      <c r="H359" s="170"/>
      <c r="I359" s="170"/>
      <c r="J359" s="170"/>
      <c r="K359" s="170"/>
      <c r="L359" s="170"/>
      <c r="M359" s="170"/>
    </row>
    <row r="360" spans="1:13" hidden="1">
      <c r="A360" s="170"/>
      <c r="B360" s="170"/>
      <c r="C360" s="170"/>
      <c r="D360" s="170"/>
      <c r="E360" s="170"/>
      <c r="F360" s="170"/>
      <c r="G360" s="170"/>
      <c r="H360" s="170"/>
      <c r="I360" s="170"/>
      <c r="J360" s="170"/>
      <c r="K360" s="170"/>
      <c r="L360" s="170"/>
      <c r="M360" s="170"/>
    </row>
    <row r="361" spans="1:13" hidden="1">
      <c r="A361" s="170"/>
      <c r="B361" s="170"/>
      <c r="C361" s="170"/>
      <c r="D361" s="170"/>
      <c r="E361" s="170"/>
      <c r="F361" s="170"/>
      <c r="G361" s="170"/>
      <c r="H361" s="170"/>
      <c r="I361" s="170"/>
      <c r="J361" s="170"/>
      <c r="K361" s="170"/>
      <c r="L361" s="170"/>
      <c r="M361" s="170"/>
    </row>
    <row r="362" spans="1:13" hidden="1">
      <c r="A362" s="170"/>
      <c r="B362" s="170"/>
      <c r="C362" s="170"/>
      <c r="D362" s="170"/>
      <c r="E362" s="170"/>
      <c r="F362" s="170"/>
      <c r="G362" s="170"/>
      <c r="H362" s="170"/>
      <c r="I362" s="170"/>
      <c r="J362" s="170"/>
      <c r="K362" s="170"/>
      <c r="L362" s="170"/>
      <c r="M362" s="170"/>
    </row>
    <row r="363" spans="1:13" hidden="1">
      <c r="A363" s="170"/>
      <c r="B363" s="170"/>
      <c r="C363" s="170"/>
      <c r="D363" s="170"/>
      <c r="E363" s="170"/>
      <c r="F363" s="170"/>
      <c r="G363" s="170"/>
      <c r="H363" s="170"/>
      <c r="I363" s="170"/>
      <c r="J363" s="170"/>
      <c r="K363" s="170"/>
      <c r="L363" s="170"/>
      <c r="M363" s="170"/>
    </row>
    <row r="364" spans="1:13" hidden="1">
      <c r="A364" s="170"/>
      <c r="B364" s="170"/>
      <c r="C364" s="170"/>
      <c r="D364" s="170"/>
      <c r="E364" s="170"/>
      <c r="F364" s="170"/>
      <c r="G364" s="170"/>
      <c r="H364" s="170"/>
      <c r="I364" s="170"/>
      <c r="J364" s="170"/>
      <c r="K364" s="170"/>
      <c r="L364" s="170"/>
      <c r="M364" s="170"/>
    </row>
    <row r="365" spans="1:13" hidden="1">
      <c r="A365" s="170"/>
      <c r="B365" s="170"/>
      <c r="C365" s="170"/>
      <c r="D365" s="170"/>
      <c r="E365" s="170"/>
      <c r="F365" s="170"/>
      <c r="G365" s="170"/>
      <c r="H365" s="170"/>
      <c r="I365" s="170"/>
      <c r="J365" s="170"/>
      <c r="K365" s="170"/>
      <c r="L365" s="170"/>
      <c r="M365" s="170"/>
    </row>
    <row r="366" spans="1:13" hidden="1">
      <c r="A366" s="170"/>
      <c r="B366" s="170"/>
      <c r="C366" s="170"/>
      <c r="D366" s="170"/>
      <c r="E366" s="170"/>
      <c r="F366" s="170"/>
      <c r="G366" s="170"/>
      <c r="H366" s="170"/>
      <c r="I366" s="170"/>
      <c r="J366" s="170"/>
      <c r="K366" s="170"/>
      <c r="L366" s="170"/>
      <c r="M366" s="170"/>
    </row>
    <row r="367" spans="1:13" hidden="1">
      <c r="A367" s="170"/>
      <c r="B367" s="170"/>
      <c r="C367" s="170"/>
      <c r="D367" s="170"/>
      <c r="E367" s="170"/>
      <c r="F367" s="170"/>
      <c r="G367" s="170"/>
      <c r="H367" s="170"/>
      <c r="I367" s="170"/>
      <c r="J367" s="170"/>
      <c r="K367" s="170"/>
      <c r="L367" s="170"/>
      <c r="M367" s="170"/>
    </row>
    <row r="368" spans="1:13" hidden="1">
      <c r="A368" s="170"/>
      <c r="B368" s="170"/>
      <c r="C368" s="170"/>
      <c r="D368" s="170"/>
      <c r="E368" s="170"/>
      <c r="F368" s="170"/>
      <c r="G368" s="170"/>
      <c r="H368" s="170"/>
      <c r="I368" s="170"/>
      <c r="J368" s="170"/>
      <c r="K368" s="170"/>
      <c r="L368" s="170"/>
      <c r="M368" s="170"/>
    </row>
    <row r="369" spans="1:13" hidden="1">
      <c r="A369" s="170"/>
      <c r="B369" s="170"/>
      <c r="C369" s="170"/>
      <c r="D369" s="170"/>
      <c r="E369" s="170"/>
      <c r="F369" s="170"/>
      <c r="G369" s="170"/>
      <c r="H369" s="170"/>
      <c r="I369" s="170"/>
      <c r="J369" s="170"/>
      <c r="K369" s="170"/>
      <c r="L369" s="170"/>
      <c r="M369" s="170"/>
    </row>
    <row r="370" spans="1:13" hidden="1">
      <c r="A370" s="170"/>
      <c r="B370" s="170"/>
      <c r="C370" s="170"/>
      <c r="D370" s="170"/>
      <c r="E370" s="170"/>
      <c r="F370" s="170"/>
      <c r="G370" s="170"/>
      <c r="H370" s="170"/>
      <c r="I370" s="170"/>
      <c r="J370" s="170"/>
      <c r="K370" s="170"/>
      <c r="L370" s="170"/>
      <c r="M370" s="170"/>
    </row>
    <row r="371" spans="1:13" hidden="1">
      <c r="A371" s="170"/>
      <c r="B371" s="170"/>
      <c r="C371" s="170"/>
      <c r="D371" s="170"/>
      <c r="E371" s="170"/>
      <c r="F371" s="170"/>
      <c r="G371" s="170"/>
      <c r="H371" s="170"/>
      <c r="I371" s="170"/>
      <c r="J371" s="170"/>
      <c r="K371" s="170"/>
      <c r="L371" s="170"/>
      <c r="M371" s="170"/>
    </row>
    <row r="372" spans="1:13" ht="14.4" hidden="1" thickBot="1">
      <c r="A372" s="170"/>
      <c r="B372" s="170"/>
      <c r="C372" s="170"/>
      <c r="D372" s="170"/>
      <c r="E372" s="170"/>
      <c r="F372" s="170"/>
      <c r="G372" s="170"/>
      <c r="H372" s="170"/>
      <c r="I372" s="170"/>
      <c r="J372" s="170"/>
      <c r="K372" s="170"/>
      <c r="L372" s="170"/>
      <c r="M372" s="170"/>
    </row>
    <row r="373" spans="1:13">
      <c r="A373" s="491" t="s">
        <v>111</v>
      </c>
      <c r="B373" s="492"/>
      <c r="C373" s="492"/>
      <c r="D373" s="492"/>
      <c r="E373" s="492"/>
      <c r="F373" s="492"/>
      <c r="G373" s="492"/>
      <c r="H373" s="492"/>
      <c r="I373" s="492"/>
      <c r="J373" s="492"/>
      <c r="K373" s="492"/>
      <c r="L373" s="492"/>
      <c r="M373" s="493"/>
    </row>
    <row r="374" spans="1:13">
      <c r="A374" s="494"/>
      <c r="B374" s="495"/>
      <c r="C374" s="495"/>
      <c r="D374" s="495"/>
      <c r="E374" s="495"/>
      <c r="F374" s="495"/>
      <c r="G374" s="495"/>
      <c r="H374" s="495"/>
      <c r="I374" s="495"/>
      <c r="J374" s="495"/>
      <c r="K374" s="495"/>
      <c r="L374" s="495"/>
      <c r="M374" s="496"/>
    </row>
    <row r="375" spans="1:13">
      <c r="A375" s="494"/>
      <c r="B375" s="495"/>
      <c r="C375" s="495"/>
      <c r="D375" s="495"/>
      <c r="E375" s="495"/>
      <c r="F375" s="495"/>
      <c r="G375" s="495"/>
      <c r="H375" s="495"/>
      <c r="I375" s="495"/>
      <c r="J375" s="495"/>
      <c r="K375" s="495"/>
      <c r="L375" s="495"/>
      <c r="M375" s="496"/>
    </row>
    <row r="376" spans="1:13" ht="14.4" thickBot="1">
      <c r="A376" s="497"/>
      <c r="B376" s="498"/>
      <c r="C376" s="498"/>
      <c r="D376" s="498"/>
      <c r="E376" s="498"/>
      <c r="F376" s="498"/>
      <c r="G376" s="498"/>
      <c r="H376" s="498"/>
      <c r="I376" s="498"/>
      <c r="J376" s="498"/>
      <c r="K376" s="498"/>
      <c r="L376" s="498"/>
      <c r="M376" s="499"/>
    </row>
    <row r="377" spans="1:13">
      <c r="A377" s="170"/>
      <c r="B377" s="170"/>
      <c r="C377" s="170"/>
      <c r="D377" s="170"/>
      <c r="E377" s="170"/>
      <c r="F377" s="170"/>
      <c r="G377" s="170"/>
      <c r="H377" s="170"/>
      <c r="I377" s="170"/>
      <c r="J377" s="170"/>
      <c r="K377" s="170"/>
      <c r="L377" s="170"/>
      <c r="M377" s="170"/>
    </row>
    <row r="378" spans="1:13">
      <c r="A378" s="170"/>
      <c r="B378" s="170"/>
      <c r="C378" s="170"/>
      <c r="D378" s="170"/>
      <c r="E378" s="170"/>
      <c r="F378" s="170"/>
      <c r="G378" s="170"/>
      <c r="H378" s="170"/>
      <c r="I378" s="170"/>
      <c r="J378" s="170"/>
      <c r="K378" s="170"/>
      <c r="L378" s="170"/>
      <c r="M378" s="170"/>
    </row>
    <row r="379" spans="1:13">
      <c r="A379" s="170"/>
      <c r="B379" s="170"/>
      <c r="C379" s="170"/>
      <c r="D379" s="170"/>
      <c r="E379" s="170"/>
      <c r="F379" s="170"/>
      <c r="G379" s="170"/>
      <c r="H379" s="170"/>
      <c r="I379" s="170"/>
      <c r="J379" s="170"/>
      <c r="K379" s="170"/>
      <c r="L379" s="170"/>
      <c r="M379" s="170"/>
    </row>
    <row r="380" spans="1:13">
      <c r="A380" s="170"/>
      <c r="B380" s="170"/>
      <c r="C380" s="170"/>
      <c r="D380" s="170"/>
      <c r="E380" s="170"/>
      <c r="F380" s="170"/>
      <c r="G380" s="170"/>
      <c r="H380" s="170"/>
      <c r="I380" s="170"/>
      <c r="J380" s="170"/>
      <c r="K380" s="170"/>
      <c r="L380" s="170"/>
      <c r="M380" s="170"/>
    </row>
    <row r="381" spans="1:13">
      <c r="A381" s="170"/>
      <c r="B381" s="170"/>
      <c r="C381" s="170"/>
      <c r="D381" s="170"/>
      <c r="E381" s="170"/>
      <c r="F381" s="170"/>
      <c r="G381" s="170"/>
      <c r="H381" s="170"/>
      <c r="I381" s="170"/>
      <c r="J381" s="170"/>
      <c r="K381" s="170"/>
      <c r="L381" s="170"/>
      <c r="M381" s="170"/>
    </row>
    <row r="382" spans="1:13">
      <c r="A382" s="170"/>
      <c r="B382" s="170"/>
      <c r="C382" s="170"/>
      <c r="D382" s="170"/>
      <c r="E382" s="170"/>
      <c r="F382" s="170"/>
      <c r="G382" s="170"/>
      <c r="H382" s="170"/>
      <c r="I382" s="170"/>
      <c r="J382" s="170"/>
      <c r="K382" s="170"/>
      <c r="L382" s="170"/>
      <c r="M382" s="170"/>
    </row>
    <row r="383" spans="1:13">
      <c r="A383" s="170"/>
      <c r="B383" s="170"/>
      <c r="C383" s="170"/>
      <c r="D383" s="170"/>
      <c r="E383" s="170"/>
      <c r="F383" s="170"/>
      <c r="G383" s="170"/>
      <c r="H383" s="170"/>
      <c r="I383" s="170"/>
      <c r="J383" s="170"/>
      <c r="K383" s="170"/>
      <c r="L383" s="170"/>
      <c r="M383" s="170"/>
    </row>
    <row r="384" spans="1:13">
      <c r="A384" s="170"/>
      <c r="B384" s="170"/>
      <c r="C384" s="170"/>
      <c r="D384" s="170"/>
      <c r="E384" s="170"/>
      <c r="F384" s="170"/>
      <c r="G384" s="170"/>
      <c r="H384" s="170"/>
      <c r="I384" s="170"/>
      <c r="J384" s="170"/>
      <c r="K384" s="170"/>
      <c r="L384" s="170"/>
      <c r="M384" s="170"/>
    </row>
    <row r="385" spans="1:13">
      <c r="A385" s="170"/>
      <c r="B385" s="170"/>
      <c r="C385" s="170"/>
      <c r="D385" s="170"/>
      <c r="E385" s="170"/>
      <c r="F385" s="170"/>
      <c r="G385" s="170"/>
      <c r="H385" s="170"/>
      <c r="I385" s="170"/>
      <c r="J385" s="170"/>
      <c r="K385" s="170"/>
      <c r="L385" s="170"/>
      <c r="M385" s="170"/>
    </row>
    <row r="386" spans="1:13">
      <c r="A386" s="170"/>
      <c r="B386" s="170"/>
      <c r="C386" s="170"/>
      <c r="D386" s="170"/>
      <c r="E386" s="170"/>
      <c r="F386" s="170"/>
      <c r="G386" s="170"/>
      <c r="H386" s="170"/>
      <c r="I386" s="170"/>
      <c r="J386" s="170"/>
      <c r="K386" s="170"/>
      <c r="L386" s="170"/>
      <c r="M386" s="170"/>
    </row>
    <row r="387" spans="1:13">
      <c r="A387" s="170"/>
      <c r="B387" s="170"/>
      <c r="C387" s="170"/>
      <c r="D387" s="170"/>
      <c r="E387" s="170"/>
      <c r="F387" s="170"/>
      <c r="G387" s="170"/>
      <c r="H387" s="170"/>
      <c r="I387" s="170"/>
      <c r="J387" s="170"/>
      <c r="K387" s="170"/>
      <c r="L387" s="170"/>
      <c r="M387" s="170"/>
    </row>
    <row r="388" spans="1:13">
      <c r="A388" s="170"/>
      <c r="B388" s="170"/>
      <c r="C388" s="170"/>
      <c r="D388" s="170"/>
      <c r="E388" s="170"/>
      <c r="F388" s="170"/>
      <c r="G388" s="170"/>
      <c r="H388" s="170"/>
      <c r="I388" s="170"/>
      <c r="J388" s="170"/>
      <c r="K388" s="170"/>
      <c r="L388" s="170"/>
      <c r="M388" s="170"/>
    </row>
    <row r="389" spans="1:13">
      <c r="A389" s="170"/>
      <c r="B389" s="170"/>
      <c r="C389" s="170"/>
      <c r="D389" s="170"/>
      <c r="E389" s="170"/>
      <c r="F389" s="170"/>
      <c r="G389" s="170"/>
      <c r="H389" s="170"/>
      <c r="I389" s="170"/>
      <c r="J389" s="170"/>
      <c r="K389" s="170"/>
      <c r="L389" s="170"/>
      <c r="M389" s="170"/>
    </row>
    <row r="390" spans="1:13">
      <c r="A390" s="170"/>
      <c r="B390" s="170"/>
      <c r="C390" s="170"/>
      <c r="D390" s="170"/>
      <c r="E390" s="170"/>
      <c r="F390" s="170"/>
      <c r="G390" s="170"/>
      <c r="H390" s="170"/>
      <c r="I390" s="170"/>
      <c r="J390" s="170"/>
      <c r="K390" s="170"/>
      <c r="L390" s="170"/>
      <c r="M390" s="170"/>
    </row>
    <row r="391" spans="1:13">
      <c r="A391" s="170"/>
      <c r="B391" s="170"/>
      <c r="C391" s="170"/>
      <c r="D391" s="170"/>
      <c r="E391" s="170"/>
      <c r="F391" s="170"/>
      <c r="G391" s="170"/>
      <c r="H391" s="170"/>
      <c r="I391" s="170"/>
      <c r="J391" s="170"/>
      <c r="K391" s="170"/>
      <c r="L391" s="170"/>
      <c r="M391" s="170"/>
    </row>
    <row r="392" spans="1:13">
      <c r="A392" s="170"/>
      <c r="B392" s="170"/>
      <c r="C392" s="170"/>
      <c r="D392" s="170"/>
      <c r="E392" s="170"/>
      <c r="F392" s="170"/>
      <c r="G392" s="170"/>
      <c r="H392" s="170"/>
      <c r="I392" s="170"/>
      <c r="J392" s="170"/>
      <c r="K392" s="170"/>
      <c r="L392" s="170"/>
      <c r="M392" s="170"/>
    </row>
    <row r="393" spans="1:13">
      <c r="A393" s="170"/>
      <c r="B393" s="170"/>
      <c r="C393" s="170"/>
      <c r="D393" s="170"/>
      <c r="E393" s="170"/>
      <c r="F393" s="170"/>
      <c r="G393" s="170"/>
      <c r="H393" s="170"/>
      <c r="I393" s="170"/>
      <c r="J393" s="170"/>
      <c r="K393" s="170"/>
      <c r="L393" s="170"/>
      <c r="M393" s="170"/>
    </row>
    <row r="394" spans="1:13">
      <c r="A394" s="170"/>
      <c r="B394" s="170"/>
      <c r="C394" s="170"/>
      <c r="D394" s="170"/>
      <c r="E394" s="170"/>
      <c r="F394" s="170"/>
      <c r="G394" s="170"/>
      <c r="H394" s="170"/>
      <c r="I394" s="170"/>
      <c r="J394" s="170"/>
      <c r="K394" s="170"/>
      <c r="L394" s="170"/>
      <c r="M394" s="170"/>
    </row>
    <row r="395" spans="1:13">
      <c r="A395" s="170"/>
      <c r="B395" s="170"/>
      <c r="C395" s="170"/>
      <c r="D395" s="170"/>
      <c r="E395" s="170"/>
      <c r="F395" s="170"/>
      <c r="G395" s="170"/>
      <c r="H395" s="170"/>
      <c r="I395" s="170"/>
      <c r="J395" s="170"/>
      <c r="K395" s="170"/>
      <c r="L395" s="170"/>
      <c r="M395" s="170"/>
    </row>
    <row r="396" spans="1:13">
      <c r="A396" s="170"/>
      <c r="B396" s="170"/>
      <c r="C396" s="170"/>
      <c r="D396" s="170"/>
      <c r="E396" s="170"/>
      <c r="F396" s="170"/>
      <c r="G396" s="170"/>
      <c r="H396" s="170"/>
      <c r="I396" s="170"/>
      <c r="J396" s="170"/>
      <c r="K396" s="170"/>
      <c r="L396" s="170"/>
      <c r="M396" s="170"/>
    </row>
    <row r="397" spans="1:13">
      <c r="A397" s="170"/>
      <c r="B397" s="170"/>
      <c r="C397" s="170"/>
      <c r="D397" s="170"/>
      <c r="E397" s="170"/>
      <c r="F397" s="170"/>
      <c r="G397" s="170"/>
      <c r="H397" s="170"/>
      <c r="I397" s="170"/>
      <c r="J397" s="170"/>
      <c r="K397" s="170"/>
      <c r="L397" s="170"/>
      <c r="M397" s="170"/>
    </row>
    <row r="398" spans="1:13">
      <c r="A398" s="170"/>
      <c r="B398" s="170"/>
      <c r="C398" s="170"/>
      <c r="D398" s="170"/>
      <c r="E398" s="170"/>
      <c r="F398" s="170"/>
      <c r="G398" s="170"/>
      <c r="H398" s="170"/>
      <c r="I398" s="170"/>
      <c r="J398" s="170"/>
      <c r="K398" s="170"/>
      <c r="L398" s="170"/>
      <c r="M398" s="170"/>
    </row>
    <row r="399" spans="1:13">
      <c r="A399" s="170"/>
      <c r="B399" s="170"/>
      <c r="C399" s="170"/>
      <c r="D399" s="170"/>
      <c r="E399" s="170"/>
      <c r="F399" s="170"/>
      <c r="G399" s="170"/>
      <c r="H399" s="170"/>
      <c r="I399" s="170"/>
      <c r="J399" s="170"/>
      <c r="K399" s="170"/>
      <c r="L399" s="170"/>
      <c r="M399" s="170"/>
    </row>
    <row r="400" spans="1:13">
      <c r="A400" s="170"/>
      <c r="B400" s="170"/>
      <c r="C400" s="170"/>
      <c r="D400" s="170"/>
      <c r="E400" s="170"/>
      <c r="F400" s="170"/>
      <c r="G400" s="170"/>
      <c r="H400" s="170"/>
      <c r="I400" s="170"/>
      <c r="J400" s="170"/>
      <c r="K400" s="170"/>
      <c r="L400" s="170"/>
      <c r="M400" s="170"/>
    </row>
    <row r="401" spans="1:13">
      <c r="A401" s="170"/>
      <c r="B401" s="170"/>
      <c r="C401" s="170"/>
      <c r="D401" s="170"/>
      <c r="E401" s="170"/>
      <c r="F401" s="170"/>
      <c r="G401" s="170"/>
      <c r="H401" s="170"/>
      <c r="I401" s="170"/>
      <c r="J401" s="170"/>
      <c r="K401" s="170"/>
      <c r="L401" s="170"/>
      <c r="M401" s="170"/>
    </row>
    <row r="402" spans="1:13">
      <c r="A402" s="170"/>
      <c r="B402" s="170"/>
      <c r="C402" s="170"/>
      <c r="D402" s="170"/>
      <c r="E402" s="170"/>
      <c r="F402" s="170"/>
      <c r="G402" s="170"/>
      <c r="H402" s="170"/>
      <c r="I402" s="170"/>
      <c r="J402" s="170"/>
      <c r="K402" s="170"/>
      <c r="L402" s="170"/>
      <c r="M402" s="170"/>
    </row>
    <row r="403" spans="1:13">
      <c r="A403" s="170"/>
      <c r="B403" s="170"/>
      <c r="C403" s="170"/>
      <c r="D403" s="170"/>
      <c r="E403" s="170"/>
      <c r="F403" s="170"/>
      <c r="G403" s="170"/>
      <c r="H403" s="170"/>
      <c r="I403" s="170"/>
      <c r="J403" s="170"/>
      <c r="K403" s="170"/>
      <c r="L403" s="170"/>
      <c r="M403" s="170"/>
    </row>
    <row r="404" spans="1:13">
      <c r="A404" s="170"/>
      <c r="B404" s="170"/>
      <c r="C404" s="170"/>
      <c r="D404" s="170"/>
      <c r="E404" s="170"/>
      <c r="F404" s="170"/>
      <c r="G404" s="170"/>
      <c r="H404" s="170"/>
      <c r="I404" s="170"/>
      <c r="J404" s="170"/>
      <c r="K404" s="170"/>
      <c r="L404" s="170"/>
      <c r="M404" s="170"/>
    </row>
    <row r="405" spans="1:13">
      <c r="A405" s="170"/>
      <c r="B405" s="170"/>
      <c r="C405" s="170"/>
      <c r="D405" s="170"/>
      <c r="E405" s="170"/>
      <c r="F405" s="170"/>
      <c r="G405" s="170"/>
      <c r="H405" s="170"/>
      <c r="I405" s="170"/>
      <c r="J405" s="170"/>
      <c r="K405" s="170"/>
      <c r="L405" s="170"/>
      <c r="M405" s="170"/>
    </row>
    <row r="406" spans="1:13">
      <c r="A406" s="170"/>
      <c r="B406" s="170"/>
      <c r="C406" s="170"/>
      <c r="D406" s="170"/>
      <c r="E406" s="170"/>
      <c r="F406" s="170"/>
      <c r="G406" s="170"/>
      <c r="H406" s="170"/>
      <c r="I406" s="170"/>
      <c r="J406" s="170"/>
      <c r="K406" s="170"/>
      <c r="L406" s="170"/>
      <c r="M406" s="170"/>
    </row>
    <row r="407" spans="1:13">
      <c r="A407" s="170"/>
      <c r="B407" s="170"/>
      <c r="C407" s="170"/>
      <c r="D407" s="170"/>
      <c r="E407" s="170"/>
      <c r="F407" s="170"/>
      <c r="G407" s="170"/>
      <c r="H407" s="170"/>
      <c r="I407" s="170"/>
      <c r="J407" s="170"/>
      <c r="K407" s="170"/>
      <c r="L407" s="170"/>
      <c r="M407" s="170"/>
    </row>
    <row r="408" spans="1:13">
      <c r="A408" s="170"/>
      <c r="B408" s="170"/>
      <c r="C408" s="170"/>
      <c r="D408" s="170"/>
      <c r="E408" s="170"/>
      <c r="F408" s="170"/>
      <c r="G408" s="170"/>
      <c r="H408" s="170"/>
      <c r="I408" s="170"/>
      <c r="J408" s="170"/>
      <c r="K408" s="170"/>
      <c r="L408" s="170"/>
      <c r="M408" s="170"/>
    </row>
    <row r="409" spans="1:13">
      <c r="A409" s="170"/>
      <c r="B409" s="170"/>
      <c r="C409" s="170"/>
      <c r="D409" s="170"/>
      <c r="E409" s="170"/>
      <c r="F409" s="170"/>
      <c r="G409" s="170"/>
      <c r="H409" s="170"/>
      <c r="I409" s="170"/>
      <c r="J409" s="170"/>
      <c r="K409" s="170"/>
      <c r="L409" s="170"/>
      <c r="M409" s="170"/>
    </row>
    <row r="410" spans="1:13">
      <c r="A410" s="170"/>
      <c r="B410" s="170"/>
      <c r="C410" s="170"/>
      <c r="D410" s="170"/>
      <c r="E410" s="170"/>
      <c r="F410" s="170"/>
      <c r="G410" s="170"/>
      <c r="H410" s="170"/>
      <c r="I410" s="170"/>
      <c r="J410" s="170"/>
      <c r="K410" s="170"/>
      <c r="L410" s="170"/>
      <c r="M410" s="170"/>
    </row>
    <row r="411" spans="1:13">
      <c r="A411" s="170"/>
      <c r="B411" s="170"/>
      <c r="C411" s="170"/>
      <c r="D411" s="170"/>
      <c r="E411" s="170"/>
      <c r="F411" s="170"/>
      <c r="G411" s="170"/>
      <c r="H411" s="170"/>
      <c r="I411" s="170"/>
      <c r="J411" s="170"/>
      <c r="K411" s="170"/>
      <c r="L411" s="170"/>
      <c r="M411" s="170"/>
    </row>
    <row r="412" spans="1:13">
      <c r="A412" s="170"/>
      <c r="B412" s="170"/>
      <c r="C412" s="170"/>
      <c r="D412" s="170"/>
      <c r="E412" s="170"/>
      <c r="F412" s="170"/>
      <c r="G412" s="170"/>
      <c r="H412" s="170"/>
      <c r="I412" s="170"/>
      <c r="J412" s="170"/>
      <c r="K412" s="170"/>
      <c r="L412" s="170"/>
      <c r="M412" s="170"/>
    </row>
    <row r="413" spans="1:13">
      <c r="A413" s="170"/>
      <c r="B413" s="170"/>
      <c r="C413" s="170"/>
      <c r="D413" s="170"/>
      <c r="E413" s="170"/>
      <c r="F413" s="170"/>
      <c r="G413" s="170"/>
      <c r="H413" s="170"/>
      <c r="I413" s="170"/>
      <c r="J413" s="170"/>
      <c r="K413" s="170"/>
      <c r="L413" s="170"/>
      <c r="M413" s="170"/>
    </row>
    <row r="414" spans="1:13">
      <c r="A414" s="170"/>
      <c r="B414" s="170"/>
      <c r="C414" s="170"/>
      <c r="D414" s="170"/>
      <c r="E414" s="170"/>
      <c r="F414" s="170"/>
      <c r="G414" s="170"/>
      <c r="H414" s="170"/>
      <c r="I414" s="170"/>
      <c r="J414" s="170"/>
      <c r="K414" s="170"/>
      <c r="L414" s="170"/>
      <c r="M414" s="170"/>
    </row>
    <row r="415" spans="1:13">
      <c r="A415" s="170"/>
      <c r="B415" s="170"/>
      <c r="C415" s="170"/>
      <c r="D415" s="170"/>
      <c r="E415" s="170"/>
      <c r="F415" s="170"/>
      <c r="G415" s="170"/>
      <c r="H415" s="170"/>
      <c r="I415" s="170"/>
      <c r="J415" s="170"/>
      <c r="K415" s="170"/>
      <c r="L415" s="170"/>
      <c r="M415" s="170"/>
    </row>
    <row r="416" spans="1:13">
      <c r="A416" s="170"/>
      <c r="B416" s="170"/>
      <c r="C416" s="170"/>
      <c r="D416" s="170"/>
      <c r="E416" s="170"/>
      <c r="F416" s="170"/>
      <c r="G416" s="170"/>
      <c r="H416" s="170"/>
      <c r="I416" s="170"/>
      <c r="J416" s="170"/>
      <c r="K416" s="170"/>
      <c r="L416" s="170"/>
      <c r="M416" s="170"/>
    </row>
    <row r="417" spans="1:13">
      <c r="A417" s="170"/>
      <c r="B417" s="170"/>
      <c r="C417" s="170"/>
      <c r="D417" s="170"/>
      <c r="E417" s="170"/>
      <c r="F417" s="170"/>
      <c r="G417" s="170"/>
      <c r="H417" s="170"/>
      <c r="I417" s="170"/>
      <c r="J417" s="170"/>
      <c r="K417" s="170"/>
      <c r="L417" s="170"/>
      <c r="M417" s="170"/>
    </row>
    <row r="418" spans="1:13">
      <c r="A418" s="170"/>
      <c r="B418" s="170"/>
      <c r="C418" s="170"/>
      <c r="D418" s="170"/>
      <c r="E418" s="170"/>
      <c r="F418" s="170"/>
      <c r="G418" s="170"/>
      <c r="H418" s="170"/>
      <c r="I418" s="170"/>
      <c r="J418" s="170"/>
      <c r="K418" s="170"/>
      <c r="L418" s="170"/>
      <c r="M418" s="170"/>
    </row>
    <row r="419" spans="1:13">
      <c r="A419" s="170"/>
      <c r="B419" s="170"/>
      <c r="C419" s="170"/>
      <c r="D419" s="170"/>
      <c r="E419" s="170"/>
      <c r="F419" s="170"/>
      <c r="G419" s="170"/>
      <c r="H419" s="170"/>
      <c r="I419" s="170"/>
      <c r="J419" s="170"/>
      <c r="K419" s="170"/>
      <c r="L419" s="170"/>
      <c r="M419" s="170"/>
    </row>
    <row r="420" spans="1:13">
      <c r="A420" s="170"/>
      <c r="B420" s="170"/>
      <c r="C420" s="170"/>
      <c r="D420" s="170"/>
      <c r="E420" s="170"/>
      <c r="F420" s="170"/>
      <c r="G420" s="170"/>
      <c r="H420" s="170"/>
      <c r="I420" s="170"/>
      <c r="J420" s="170"/>
      <c r="K420" s="170"/>
      <c r="L420" s="170"/>
      <c r="M420" s="170"/>
    </row>
    <row r="421" spans="1:13">
      <c r="A421" s="170"/>
      <c r="B421" s="170"/>
      <c r="C421" s="170"/>
      <c r="D421" s="170"/>
      <c r="E421" s="170"/>
      <c r="F421" s="170"/>
      <c r="G421" s="170"/>
      <c r="H421" s="170"/>
      <c r="I421" s="170"/>
      <c r="J421" s="170"/>
      <c r="K421" s="170"/>
      <c r="L421" s="170"/>
      <c r="M421" s="170"/>
    </row>
    <row r="422" spans="1:13">
      <c r="A422" s="170"/>
      <c r="B422" s="170"/>
      <c r="C422" s="170"/>
      <c r="D422" s="170"/>
      <c r="E422" s="170"/>
      <c r="F422" s="170"/>
      <c r="G422" s="170"/>
      <c r="H422" s="170"/>
      <c r="I422" s="170"/>
      <c r="J422" s="170"/>
      <c r="K422" s="170"/>
      <c r="L422" s="170"/>
      <c r="M422" s="170"/>
    </row>
    <row r="423" spans="1:13">
      <c r="A423" s="170"/>
      <c r="B423" s="170"/>
      <c r="C423" s="170"/>
      <c r="D423" s="170"/>
      <c r="E423" s="170"/>
      <c r="F423" s="170"/>
      <c r="G423" s="170"/>
      <c r="H423" s="170"/>
      <c r="I423" s="170"/>
      <c r="J423" s="170"/>
      <c r="K423" s="170"/>
      <c r="L423" s="170"/>
      <c r="M423" s="170"/>
    </row>
    <row r="424" spans="1:13">
      <c r="A424" s="170"/>
      <c r="B424" s="170"/>
      <c r="C424" s="170"/>
      <c r="D424" s="170"/>
      <c r="E424" s="170"/>
      <c r="F424" s="170"/>
      <c r="G424" s="170"/>
      <c r="H424" s="170"/>
      <c r="I424" s="170"/>
      <c r="J424" s="170"/>
      <c r="K424" s="170"/>
      <c r="L424" s="170"/>
      <c r="M424" s="170"/>
    </row>
    <row r="425" spans="1:13">
      <c r="A425" s="170"/>
      <c r="B425" s="170"/>
      <c r="C425" s="170"/>
      <c r="D425" s="170"/>
      <c r="E425" s="170"/>
      <c r="F425" s="170"/>
      <c r="G425" s="170"/>
      <c r="H425" s="170"/>
      <c r="I425" s="170"/>
      <c r="J425" s="170"/>
      <c r="K425" s="170"/>
      <c r="L425" s="170"/>
      <c r="M425" s="170"/>
    </row>
    <row r="426" spans="1:13">
      <c r="A426" s="170"/>
      <c r="B426" s="170"/>
      <c r="C426" s="170"/>
      <c r="D426" s="170"/>
      <c r="E426" s="170"/>
      <c r="F426" s="170"/>
      <c r="G426" s="170"/>
      <c r="H426" s="170"/>
      <c r="I426" s="170"/>
      <c r="J426" s="170"/>
      <c r="K426" s="170"/>
      <c r="L426" s="170"/>
      <c r="M426" s="170"/>
    </row>
    <row r="427" spans="1:13">
      <c r="A427" s="170"/>
      <c r="B427" s="170"/>
      <c r="C427" s="170"/>
      <c r="D427" s="170"/>
      <c r="E427" s="170"/>
      <c r="F427" s="170"/>
      <c r="G427" s="170"/>
      <c r="H427" s="170"/>
      <c r="I427" s="170"/>
      <c r="J427" s="170"/>
      <c r="K427" s="170"/>
      <c r="L427" s="170"/>
      <c r="M427" s="170"/>
    </row>
    <row r="428" spans="1:13">
      <c r="A428" s="170"/>
      <c r="B428" s="170"/>
      <c r="C428" s="170"/>
      <c r="D428" s="170"/>
      <c r="E428" s="170"/>
      <c r="F428" s="170"/>
      <c r="G428" s="170"/>
      <c r="H428" s="170"/>
      <c r="I428" s="170"/>
      <c r="J428" s="170"/>
      <c r="K428" s="170"/>
      <c r="L428" s="170"/>
      <c r="M428" s="170"/>
    </row>
    <row r="429" spans="1:13">
      <c r="A429" s="170"/>
      <c r="B429" s="170"/>
      <c r="C429" s="170"/>
      <c r="D429" s="170"/>
      <c r="E429" s="170"/>
      <c r="F429" s="170"/>
      <c r="G429" s="170"/>
      <c r="H429" s="170"/>
      <c r="I429" s="170"/>
      <c r="J429" s="170"/>
      <c r="K429" s="170"/>
      <c r="L429" s="170"/>
      <c r="M429" s="170"/>
    </row>
    <row r="430" spans="1:13">
      <c r="A430" s="170"/>
      <c r="B430" s="170"/>
      <c r="C430" s="170"/>
      <c r="D430" s="170"/>
      <c r="E430" s="170"/>
      <c r="F430" s="170"/>
      <c r="G430" s="170"/>
      <c r="H430" s="170"/>
      <c r="I430" s="170"/>
      <c r="J430" s="170"/>
      <c r="K430" s="170"/>
      <c r="L430" s="170"/>
      <c r="M430" s="170"/>
    </row>
    <row r="431" spans="1:13">
      <c r="A431" s="170"/>
      <c r="B431" s="170"/>
      <c r="C431" s="170"/>
      <c r="D431" s="170"/>
      <c r="E431" s="170"/>
      <c r="F431" s="170"/>
      <c r="G431" s="170"/>
      <c r="H431" s="170"/>
      <c r="I431" s="170"/>
      <c r="J431" s="170"/>
      <c r="K431" s="170"/>
      <c r="L431" s="170"/>
      <c r="M431" s="170"/>
    </row>
    <row r="432" spans="1:13">
      <c r="A432" s="170"/>
      <c r="B432" s="170"/>
      <c r="C432" s="170"/>
      <c r="D432" s="170"/>
      <c r="E432" s="170"/>
      <c r="F432" s="170"/>
      <c r="G432" s="170"/>
      <c r="H432" s="170"/>
      <c r="I432" s="170"/>
      <c r="J432" s="170"/>
      <c r="K432" s="170"/>
      <c r="L432" s="170"/>
      <c r="M432" s="170"/>
    </row>
    <row r="433" spans="1:13">
      <c r="A433" s="170"/>
      <c r="B433" s="170"/>
      <c r="C433" s="170"/>
      <c r="D433" s="170"/>
      <c r="E433" s="170"/>
      <c r="F433" s="170"/>
      <c r="G433" s="170"/>
      <c r="H433" s="170"/>
      <c r="I433" s="170"/>
      <c r="J433" s="170"/>
      <c r="K433" s="170"/>
      <c r="L433" s="170"/>
      <c r="M433" s="170"/>
    </row>
    <row r="434" spans="1:13">
      <c r="A434" s="170"/>
      <c r="B434" s="170"/>
      <c r="C434" s="170"/>
      <c r="D434" s="170"/>
      <c r="E434" s="170"/>
      <c r="F434" s="170"/>
      <c r="G434" s="170"/>
      <c r="H434" s="170"/>
      <c r="I434" s="170"/>
      <c r="J434" s="170"/>
      <c r="K434" s="170"/>
      <c r="L434" s="170"/>
      <c r="M434" s="170"/>
    </row>
    <row r="435" spans="1:13">
      <c r="A435" s="170"/>
      <c r="B435" s="170"/>
      <c r="C435" s="170"/>
      <c r="D435" s="170"/>
      <c r="E435" s="170"/>
      <c r="F435" s="170"/>
      <c r="G435" s="170"/>
      <c r="H435" s="170"/>
      <c r="I435" s="170"/>
      <c r="J435" s="170"/>
      <c r="K435" s="170"/>
      <c r="L435" s="170"/>
      <c r="M435" s="170"/>
    </row>
    <row r="436" spans="1:13">
      <c r="A436" s="170"/>
      <c r="B436" s="170"/>
      <c r="C436" s="170"/>
      <c r="D436" s="170"/>
      <c r="E436" s="170"/>
      <c r="F436" s="170"/>
      <c r="G436" s="170"/>
      <c r="H436" s="170"/>
      <c r="I436" s="170"/>
      <c r="J436" s="170"/>
      <c r="K436" s="170"/>
      <c r="L436" s="170"/>
      <c r="M436" s="170"/>
    </row>
    <row r="437" spans="1:13">
      <c r="A437" s="170"/>
      <c r="B437" s="170"/>
      <c r="C437" s="170"/>
      <c r="D437" s="170"/>
      <c r="E437" s="170"/>
      <c r="F437" s="170"/>
      <c r="G437" s="170"/>
      <c r="H437" s="170"/>
      <c r="I437" s="170"/>
      <c r="J437" s="170"/>
      <c r="K437" s="170"/>
      <c r="L437" s="170"/>
      <c r="M437" s="170"/>
    </row>
    <row r="438" spans="1:13">
      <c r="A438" s="170"/>
      <c r="B438" s="170"/>
      <c r="C438" s="170"/>
      <c r="D438" s="170"/>
      <c r="E438" s="170"/>
      <c r="F438" s="170"/>
      <c r="G438" s="170"/>
      <c r="H438" s="170"/>
      <c r="I438" s="170"/>
      <c r="J438" s="170"/>
      <c r="K438" s="170"/>
      <c r="L438" s="170"/>
      <c r="M438" s="170"/>
    </row>
    <row r="439" spans="1:13">
      <c r="A439" s="170"/>
      <c r="B439" s="170"/>
      <c r="C439" s="170"/>
      <c r="D439" s="170"/>
      <c r="E439" s="170"/>
      <c r="F439" s="170"/>
      <c r="G439" s="170"/>
      <c r="H439" s="170"/>
      <c r="I439" s="170"/>
      <c r="J439" s="170"/>
      <c r="K439" s="170"/>
      <c r="L439" s="170"/>
      <c r="M439" s="170"/>
    </row>
    <row r="440" spans="1:13">
      <c r="A440" s="170"/>
      <c r="B440" s="170"/>
      <c r="C440" s="170"/>
      <c r="D440" s="170"/>
      <c r="E440" s="170"/>
      <c r="F440" s="170"/>
      <c r="G440" s="170"/>
      <c r="H440" s="170"/>
      <c r="I440" s="170"/>
      <c r="J440" s="170"/>
      <c r="K440" s="170"/>
      <c r="L440" s="170"/>
      <c r="M440" s="170"/>
    </row>
    <row r="441" spans="1:13">
      <c r="A441" s="170"/>
      <c r="B441" s="170"/>
      <c r="C441" s="170"/>
      <c r="D441" s="170"/>
      <c r="E441" s="170"/>
      <c r="F441" s="170"/>
      <c r="G441" s="170"/>
      <c r="H441" s="170"/>
      <c r="I441" s="170"/>
      <c r="J441" s="170"/>
      <c r="K441" s="170"/>
      <c r="L441" s="170"/>
      <c r="M441" s="170"/>
    </row>
    <row r="442" spans="1:13">
      <c r="A442" s="170"/>
      <c r="B442" s="170"/>
      <c r="C442" s="170"/>
      <c r="D442" s="170"/>
      <c r="E442" s="170"/>
      <c r="F442" s="170"/>
      <c r="G442" s="170"/>
      <c r="H442" s="170"/>
      <c r="I442" s="170"/>
      <c r="J442" s="170"/>
      <c r="K442" s="170"/>
      <c r="L442" s="170"/>
      <c r="M442" s="170"/>
    </row>
    <row r="443" spans="1:13">
      <c r="A443" s="170"/>
      <c r="B443" s="170"/>
      <c r="C443" s="170"/>
      <c r="D443" s="170"/>
      <c r="E443" s="170"/>
      <c r="F443" s="170"/>
      <c r="G443" s="170"/>
      <c r="H443" s="170"/>
      <c r="I443" s="170"/>
      <c r="J443" s="170"/>
      <c r="K443" s="170"/>
      <c r="L443" s="170"/>
      <c r="M443" s="170"/>
    </row>
    <row r="444" spans="1:13">
      <c r="A444" s="170"/>
      <c r="B444" s="170"/>
      <c r="C444" s="170"/>
      <c r="D444" s="170"/>
      <c r="E444" s="170"/>
      <c r="F444" s="170"/>
      <c r="G444" s="170"/>
      <c r="H444" s="170"/>
      <c r="I444" s="170"/>
      <c r="J444" s="170"/>
      <c r="K444" s="170"/>
      <c r="L444" s="170"/>
      <c r="M444" s="170"/>
    </row>
    <row r="445" spans="1:13">
      <c r="A445" s="170"/>
      <c r="B445" s="170"/>
      <c r="C445" s="170"/>
      <c r="D445" s="170"/>
      <c r="E445" s="170"/>
      <c r="F445" s="170"/>
      <c r="G445" s="170"/>
      <c r="H445" s="170"/>
      <c r="I445" s="170"/>
      <c r="J445" s="170"/>
      <c r="K445" s="170"/>
      <c r="L445" s="170"/>
      <c r="M445" s="170"/>
    </row>
    <row r="446" spans="1:13">
      <c r="A446" s="170"/>
      <c r="B446" s="170"/>
      <c r="C446" s="170"/>
      <c r="D446" s="170"/>
      <c r="E446" s="170"/>
      <c r="F446" s="170"/>
      <c r="G446" s="170"/>
      <c r="H446" s="170"/>
      <c r="I446" s="170"/>
      <c r="J446" s="170"/>
      <c r="K446" s="170"/>
      <c r="L446" s="170"/>
      <c r="M446" s="170"/>
    </row>
    <row r="447" spans="1:13">
      <c r="A447" s="170"/>
      <c r="B447" s="170"/>
      <c r="C447" s="170"/>
      <c r="D447" s="170"/>
      <c r="E447" s="170"/>
      <c r="F447" s="170"/>
      <c r="G447" s="170"/>
      <c r="H447" s="170"/>
      <c r="I447" s="170"/>
      <c r="J447" s="170"/>
      <c r="K447" s="170"/>
      <c r="L447" s="170"/>
      <c r="M447" s="170"/>
    </row>
    <row r="448" spans="1:13">
      <c r="A448" s="170"/>
      <c r="B448" s="170"/>
      <c r="C448" s="170"/>
      <c r="D448" s="170"/>
      <c r="E448" s="170"/>
      <c r="F448" s="170"/>
      <c r="G448" s="170"/>
      <c r="H448" s="170"/>
      <c r="I448" s="170"/>
      <c r="J448" s="170"/>
      <c r="K448" s="170"/>
      <c r="L448" s="170"/>
      <c r="M448" s="170"/>
    </row>
    <row r="449" spans="1:13">
      <c r="A449" s="170"/>
      <c r="B449" s="170"/>
      <c r="C449" s="170"/>
      <c r="D449" s="170"/>
      <c r="E449" s="170"/>
      <c r="F449" s="170"/>
      <c r="G449" s="170"/>
      <c r="H449" s="170"/>
      <c r="I449" s="170"/>
      <c r="J449" s="170"/>
      <c r="K449" s="170"/>
      <c r="L449" s="170"/>
      <c r="M449" s="170"/>
    </row>
    <row r="450" spans="1:13">
      <c r="A450" s="170"/>
      <c r="B450" s="170"/>
      <c r="C450" s="170"/>
      <c r="D450" s="170"/>
      <c r="E450" s="170"/>
      <c r="F450" s="170"/>
      <c r="G450" s="170"/>
      <c r="H450" s="170"/>
      <c r="I450" s="170"/>
      <c r="J450" s="170"/>
      <c r="K450" s="170"/>
      <c r="L450" s="170"/>
      <c r="M450" s="170"/>
    </row>
    <row r="451" spans="1:13">
      <c r="A451" s="170"/>
      <c r="B451" s="170"/>
      <c r="C451" s="170"/>
      <c r="D451" s="170"/>
      <c r="E451" s="170"/>
      <c r="F451" s="170"/>
      <c r="G451" s="170"/>
      <c r="H451" s="170"/>
      <c r="I451" s="170"/>
      <c r="J451" s="170"/>
      <c r="K451" s="170"/>
      <c r="L451" s="170"/>
      <c r="M451" s="170"/>
    </row>
    <row r="452" spans="1:13">
      <c r="A452" s="170"/>
      <c r="B452" s="170"/>
      <c r="C452" s="170"/>
      <c r="D452" s="170"/>
      <c r="E452" s="170"/>
      <c r="F452" s="170"/>
      <c r="G452" s="170"/>
      <c r="H452" s="170"/>
      <c r="I452" s="170"/>
      <c r="J452" s="170"/>
      <c r="K452" s="170"/>
      <c r="L452" s="170"/>
      <c r="M452" s="170"/>
    </row>
    <row r="453" spans="1:13">
      <c r="A453" s="170"/>
      <c r="B453" s="170"/>
      <c r="C453" s="170"/>
      <c r="D453" s="170"/>
      <c r="E453" s="170"/>
      <c r="F453" s="170"/>
      <c r="G453" s="170"/>
      <c r="H453" s="170"/>
      <c r="I453" s="170"/>
      <c r="J453" s="170"/>
      <c r="K453" s="170"/>
      <c r="L453" s="170"/>
      <c r="M453" s="170"/>
    </row>
    <row r="454" spans="1:13">
      <c r="A454" s="170"/>
      <c r="B454" s="170"/>
      <c r="C454" s="170"/>
      <c r="D454" s="170"/>
      <c r="E454" s="170"/>
      <c r="F454" s="170"/>
      <c r="G454" s="170"/>
      <c r="H454" s="170"/>
      <c r="I454" s="170"/>
      <c r="J454" s="170"/>
      <c r="K454" s="170"/>
      <c r="L454" s="170"/>
      <c r="M454" s="170"/>
    </row>
    <row r="455" spans="1:13">
      <c r="A455" s="170"/>
      <c r="B455" s="170"/>
      <c r="C455" s="170"/>
      <c r="D455" s="170"/>
      <c r="E455" s="170"/>
      <c r="F455" s="170"/>
      <c r="G455" s="170"/>
      <c r="H455" s="170"/>
      <c r="I455" s="170"/>
      <c r="J455" s="170"/>
      <c r="K455" s="170"/>
      <c r="L455" s="170"/>
      <c r="M455" s="170"/>
    </row>
    <row r="456" spans="1:13">
      <c r="A456" s="170"/>
      <c r="B456" s="170"/>
      <c r="C456" s="170"/>
      <c r="D456" s="170"/>
      <c r="E456" s="170"/>
      <c r="F456" s="170"/>
      <c r="G456" s="170"/>
      <c r="H456" s="170"/>
      <c r="I456" s="170"/>
      <c r="J456" s="170"/>
      <c r="K456" s="170"/>
      <c r="L456" s="170"/>
      <c r="M456" s="170"/>
    </row>
    <row r="457" spans="1:13">
      <c r="A457" s="170"/>
      <c r="B457" s="170"/>
      <c r="C457" s="170"/>
      <c r="D457" s="170"/>
      <c r="E457" s="170"/>
      <c r="F457" s="170"/>
      <c r="G457" s="170"/>
      <c r="H457" s="170"/>
      <c r="I457" s="170"/>
      <c r="J457" s="170"/>
      <c r="K457" s="170"/>
      <c r="L457" s="170"/>
      <c r="M457" s="170"/>
    </row>
    <row r="458" spans="1:13">
      <c r="A458" s="170"/>
      <c r="B458" s="170"/>
      <c r="C458" s="170"/>
      <c r="D458" s="170"/>
      <c r="E458" s="170"/>
      <c r="F458" s="170"/>
      <c r="G458" s="170"/>
      <c r="H458" s="170"/>
      <c r="I458" s="170"/>
      <c r="J458" s="170"/>
      <c r="K458" s="170"/>
      <c r="L458" s="170"/>
      <c r="M458" s="170"/>
    </row>
    <row r="459" spans="1:13">
      <c r="A459" s="170"/>
      <c r="B459" s="170"/>
      <c r="C459" s="170"/>
      <c r="D459" s="170"/>
      <c r="E459" s="170"/>
      <c r="F459" s="170"/>
      <c r="G459" s="170"/>
      <c r="H459" s="170"/>
      <c r="I459" s="170"/>
      <c r="J459" s="170"/>
      <c r="K459" s="170"/>
      <c r="L459" s="170"/>
      <c r="M459" s="170"/>
    </row>
    <row r="460" spans="1:13">
      <c r="A460" s="170"/>
      <c r="B460" s="170"/>
      <c r="C460" s="170"/>
      <c r="D460" s="170"/>
      <c r="E460" s="170"/>
      <c r="F460" s="170"/>
      <c r="G460" s="170"/>
      <c r="H460" s="170"/>
      <c r="I460" s="170"/>
      <c r="J460" s="170"/>
      <c r="K460" s="170"/>
      <c r="L460" s="170"/>
      <c r="M460" s="170"/>
    </row>
    <row r="461" spans="1:13">
      <c r="A461" s="170"/>
      <c r="B461" s="170"/>
      <c r="C461" s="170"/>
      <c r="D461" s="170"/>
      <c r="E461" s="170"/>
      <c r="F461" s="170"/>
      <c r="G461" s="170"/>
      <c r="H461" s="170"/>
      <c r="I461" s="170"/>
      <c r="J461" s="170"/>
      <c r="K461" s="170"/>
      <c r="L461" s="170"/>
      <c r="M461" s="170"/>
    </row>
    <row r="462" spans="1:13">
      <c r="A462" s="170"/>
      <c r="B462" s="170"/>
      <c r="C462" s="170"/>
      <c r="D462" s="170"/>
      <c r="E462" s="170"/>
      <c r="F462" s="170"/>
      <c r="G462" s="170"/>
      <c r="H462" s="170"/>
      <c r="I462" s="170"/>
      <c r="J462" s="170"/>
      <c r="K462" s="170"/>
      <c r="L462" s="170"/>
      <c r="M462" s="170"/>
    </row>
    <row r="463" spans="1:13">
      <c r="A463" s="170"/>
      <c r="B463" s="170"/>
      <c r="C463" s="170"/>
      <c r="D463" s="170"/>
      <c r="E463" s="170"/>
      <c r="F463" s="170"/>
      <c r="G463" s="170"/>
      <c r="H463" s="170"/>
      <c r="I463" s="170"/>
      <c r="J463" s="170"/>
      <c r="K463" s="170"/>
      <c r="L463" s="170"/>
      <c r="M463" s="170"/>
    </row>
    <row r="464" spans="1:13">
      <c r="A464" s="170"/>
      <c r="B464" s="170"/>
      <c r="C464" s="170"/>
      <c r="D464" s="170"/>
      <c r="E464" s="170"/>
      <c r="F464" s="170"/>
      <c r="G464" s="170"/>
      <c r="H464" s="170"/>
      <c r="I464" s="170"/>
      <c r="J464" s="170"/>
      <c r="K464" s="170"/>
      <c r="L464" s="170"/>
      <c r="M464" s="170"/>
    </row>
    <row r="465" spans="1:13">
      <c r="A465" s="170"/>
      <c r="B465" s="170"/>
      <c r="C465" s="170"/>
      <c r="D465" s="170"/>
      <c r="E465" s="170"/>
      <c r="F465" s="170"/>
      <c r="G465" s="170"/>
      <c r="H465" s="170"/>
      <c r="I465" s="170"/>
      <c r="J465" s="170"/>
      <c r="K465" s="170"/>
      <c r="L465" s="170"/>
      <c r="M465" s="170"/>
    </row>
    <row r="466" spans="1:13">
      <c r="A466" s="170"/>
      <c r="B466" s="170"/>
      <c r="C466" s="170"/>
      <c r="D466" s="170"/>
      <c r="E466" s="170"/>
      <c r="F466" s="170"/>
      <c r="G466" s="170"/>
      <c r="H466" s="170"/>
      <c r="I466" s="170"/>
      <c r="J466" s="170"/>
      <c r="K466" s="170"/>
      <c r="L466" s="170"/>
      <c r="M466" s="170"/>
    </row>
    <row r="467" spans="1:13">
      <c r="A467" s="170"/>
      <c r="B467" s="170"/>
      <c r="C467" s="170"/>
      <c r="D467" s="170"/>
      <c r="E467" s="170"/>
      <c r="F467" s="170"/>
      <c r="G467" s="170"/>
      <c r="H467" s="170"/>
      <c r="I467" s="170"/>
      <c r="J467" s="170"/>
      <c r="K467" s="170"/>
      <c r="L467" s="170"/>
      <c r="M467" s="170"/>
    </row>
    <row r="468" spans="1:13">
      <c r="A468" s="170"/>
      <c r="B468" s="170"/>
      <c r="C468" s="170"/>
      <c r="D468" s="170"/>
      <c r="E468" s="170"/>
      <c r="F468" s="170"/>
      <c r="G468" s="170"/>
      <c r="H468" s="170"/>
      <c r="I468" s="170"/>
      <c r="J468" s="170"/>
      <c r="K468" s="170"/>
      <c r="L468" s="170"/>
      <c r="M468" s="170"/>
    </row>
    <row r="469" spans="1:13">
      <c r="A469" s="170"/>
      <c r="B469" s="170"/>
      <c r="C469" s="170"/>
      <c r="D469" s="170"/>
      <c r="E469" s="170"/>
      <c r="F469" s="170"/>
      <c r="G469" s="170"/>
      <c r="H469" s="170"/>
      <c r="I469" s="170"/>
      <c r="J469" s="170"/>
      <c r="K469" s="170"/>
      <c r="L469" s="170"/>
      <c r="M469" s="170"/>
    </row>
    <row r="470" spans="1:13">
      <c r="A470" s="170"/>
      <c r="B470" s="170"/>
      <c r="C470" s="170"/>
      <c r="D470" s="170"/>
      <c r="E470" s="170"/>
      <c r="F470" s="170"/>
      <c r="G470" s="170"/>
      <c r="H470" s="170"/>
      <c r="I470" s="170"/>
      <c r="J470" s="170"/>
      <c r="K470" s="170"/>
      <c r="L470" s="170"/>
      <c r="M470" s="170"/>
    </row>
    <row r="471" spans="1:13" ht="14.4" thickBot="1">
      <c r="A471" s="170"/>
      <c r="B471" s="170"/>
      <c r="C471" s="170"/>
      <c r="D471" s="170"/>
      <c r="E471" s="170"/>
      <c r="F471" s="170"/>
      <c r="G471" s="170"/>
      <c r="H471" s="170"/>
      <c r="I471" s="170"/>
      <c r="J471" s="170"/>
      <c r="K471" s="170"/>
      <c r="L471" s="170"/>
      <c r="M471" s="170"/>
    </row>
    <row r="472" spans="1:13">
      <c r="A472" s="466" t="s">
        <v>1617</v>
      </c>
      <c r="B472" s="467"/>
      <c r="C472" s="467"/>
      <c r="D472" s="467"/>
      <c r="E472" s="467"/>
      <c r="F472" s="467"/>
      <c r="G472" s="467"/>
      <c r="H472" s="467"/>
      <c r="I472" s="467"/>
      <c r="J472" s="467"/>
      <c r="K472" s="467"/>
      <c r="L472" s="467"/>
      <c r="M472" s="468"/>
    </row>
    <row r="473" spans="1:13">
      <c r="A473" s="469"/>
      <c r="B473" s="470"/>
      <c r="C473" s="470"/>
      <c r="D473" s="470"/>
      <c r="E473" s="470"/>
      <c r="F473" s="470"/>
      <c r="G473" s="470"/>
      <c r="H473" s="470"/>
      <c r="I473" s="470"/>
      <c r="J473" s="470"/>
      <c r="K473" s="470"/>
      <c r="L473" s="470"/>
      <c r="M473" s="471"/>
    </row>
    <row r="474" spans="1:13">
      <c r="A474" s="469"/>
      <c r="B474" s="470"/>
      <c r="C474" s="470"/>
      <c r="D474" s="470"/>
      <c r="E474" s="470"/>
      <c r="F474" s="470"/>
      <c r="G474" s="470"/>
      <c r="H474" s="470"/>
      <c r="I474" s="470"/>
      <c r="J474" s="470"/>
      <c r="K474" s="470"/>
      <c r="L474" s="470"/>
      <c r="M474" s="471"/>
    </row>
    <row r="475" spans="1:13" ht="14.4" thickBot="1">
      <c r="A475" s="469"/>
      <c r="B475" s="470"/>
      <c r="C475" s="470"/>
      <c r="D475" s="470"/>
      <c r="E475" s="470"/>
      <c r="F475" s="470"/>
      <c r="G475" s="470"/>
      <c r="H475" s="470"/>
      <c r="I475" s="470"/>
      <c r="J475" s="470"/>
      <c r="K475" s="470"/>
      <c r="L475" s="470"/>
      <c r="M475" s="471"/>
    </row>
    <row r="476" spans="1:13">
      <c r="A476" s="184"/>
      <c r="B476" s="185"/>
      <c r="C476" s="185"/>
      <c r="D476" s="185"/>
      <c r="E476" s="185"/>
      <c r="F476" s="185"/>
      <c r="G476" s="185"/>
      <c r="H476" s="185"/>
      <c r="I476" s="185"/>
      <c r="J476" s="185"/>
      <c r="K476" s="185"/>
      <c r="L476" s="185"/>
      <c r="M476" s="173"/>
    </row>
    <row r="477" spans="1:13" ht="27.6">
      <c r="A477" s="186"/>
      <c r="B477" s="170"/>
      <c r="C477" s="170"/>
      <c r="D477" s="170"/>
      <c r="E477" s="170"/>
      <c r="F477" s="187"/>
      <c r="G477" s="170"/>
      <c r="H477" s="170"/>
      <c r="I477" s="170"/>
      <c r="J477" s="170"/>
      <c r="K477" s="170"/>
      <c r="L477" s="170"/>
      <c r="M477" s="175"/>
    </row>
    <row r="478" spans="1:13">
      <c r="A478" s="297"/>
      <c r="B478" s="176"/>
      <c r="C478" s="176"/>
      <c r="D478" s="176"/>
      <c r="E478" s="176"/>
      <c r="F478" s="462" t="s">
        <v>4201</v>
      </c>
      <c r="G478" s="462"/>
      <c r="H478" s="462"/>
      <c r="I478" s="462"/>
      <c r="J478" s="462"/>
      <c r="K478" s="462"/>
      <c r="L478" s="462"/>
      <c r="M478" s="463"/>
    </row>
    <row r="479" spans="1:13">
      <c r="A479" s="297"/>
      <c r="B479" s="176"/>
      <c r="C479" s="176"/>
      <c r="D479" s="176"/>
      <c r="E479" s="176"/>
      <c r="F479" s="462"/>
      <c r="G479" s="462"/>
      <c r="H479" s="462"/>
      <c r="I479" s="462"/>
      <c r="J479" s="462"/>
      <c r="K479" s="462"/>
      <c r="L479" s="462"/>
      <c r="M479" s="463"/>
    </row>
    <row r="480" spans="1:13">
      <c r="A480" s="297"/>
      <c r="B480" s="176"/>
      <c r="C480" s="176"/>
      <c r="D480" s="176"/>
      <c r="E480" s="176"/>
      <c r="F480" s="462"/>
      <c r="G480" s="462"/>
      <c r="H480" s="462"/>
      <c r="I480" s="462"/>
      <c r="J480" s="462"/>
      <c r="K480" s="462"/>
      <c r="L480" s="462"/>
      <c r="M480" s="463"/>
    </row>
    <row r="481" spans="1:13">
      <c r="A481" s="297"/>
      <c r="B481" s="176"/>
      <c r="C481" s="176"/>
      <c r="D481" s="176"/>
      <c r="E481" s="176"/>
      <c r="F481" s="462"/>
      <c r="G481" s="462"/>
      <c r="H481" s="462"/>
      <c r="I481" s="462"/>
      <c r="J481" s="462"/>
      <c r="K481" s="462"/>
      <c r="L481" s="462"/>
      <c r="M481" s="463"/>
    </row>
    <row r="482" spans="1:13">
      <c r="A482" s="297"/>
      <c r="B482" s="176"/>
      <c r="C482" s="176"/>
      <c r="D482" s="176"/>
      <c r="E482" s="176"/>
      <c r="F482" s="462"/>
      <c r="G482" s="462"/>
      <c r="H482" s="462"/>
      <c r="I482" s="462"/>
      <c r="J482" s="462"/>
      <c r="K482" s="462"/>
      <c r="L482" s="462"/>
      <c r="M482" s="463"/>
    </row>
    <row r="483" spans="1:13">
      <c r="A483" s="297"/>
      <c r="B483" s="176"/>
      <c r="C483" s="176"/>
      <c r="D483" s="176"/>
      <c r="E483" s="176"/>
      <c r="F483" s="462"/>
      <c r="G483" s="462"/>
      <c r="H483" s="462"/>
      <c r="I483" s="462"/>
      <c r="J483" s="462"/>
      <c r="K483" s="462"/>
      <c r="L483" s="462"/>
      <c r="M483" s="463"/>
    </row>
    <row r="484" spans="1:13">
      <c r="A484" s="297"/>
      <c r="B484" s="176"/>
      <c r="C484" s="176"/>
      <c r="D484" s="176"/>
      <c r="E484" s="176"/>
      <c r="F484" s="462"/>
      <c r="G484" s="462"/>
      <c r="H484" s="462"/>
      <c r="I484" s="462"/>
      <c r="J484" s="462"/>
      <c r="K484" s="462"/>
      <c r="L484" s="462"/>
      <c r="M484" s="463"/>
    </row>
    <row r="485" spans="1:13">
      <c r="A485" s="297"/>
      <c r="B485" s="176"/>
      <c r="C485" s="176"/>
      <c r="D485" s="176"/>
      <c r="E485" s="176"/>
      <c r="F485" s="462"/>
      <c r="G485" s="462"/>
      <c r="H485" s="462"/>
      <c r="I485" s="462"/>
      <c r="J485" s="462"/>
      <c r="K485" s="462"/>
      <c r="L485" s="462"/>
      <c r="M485" s="463"/>
    </row>
    <row r="486" spans="1:13">
      <c r="A486" s="297"/>
      <c r="B486" s="176"/>
      <c r="C486" s="176"/>
      <c r="D486" s="176"/>
      <c r="E486" s="176"/>
      <c r="F486" s="462"/>
      <c r="G486" s="462"/>
      <c r="H486" s="462"/>
      <c r="I486" s="462"/>
      <c r="J486" s="462"/>
      <c r="K486" s="462"/>
      <c r="L486" s="462"/>
      <c r="M486" s="463"/>
    </row>
    <row r="487" spans="1:13">
      <c r="A487" s="297"/>
      <c r="B487" s="176"/>
      <c r="C487" s="176"/>
      <c r="D487" s="176"/>
      <c r="E487" s="176"/>
      <c r="F487" s="462"/>
      <c r="G487" s="462"/>
      <c r="H487" s="462"/>
      <c r="I487" s="462"/>
      <c r="J487" s="462"/>
      <c r="K487" s="462"/>
      <c r="L487" s="462"/>
      <c r="M487" s="463"/>
    </row>
    <row r="488" spans="1:13">
      <c r="A488" s="297"/>
      <c r="B488" s="176"/>
      <c r="C488" s="176"/>
      <c r="D488" s="176"/>
      <c r="E488" s="176"/>
      <c r="F488" s="462"/>
      <c r="G488" s="462"/>
      <c r="H488" s="462"/>
      <c r="I488" s="462"/>
      <c r="J488" s="462"/>
      <c r="K488" s="462"/>
      <c r="L488" s="462"/>
      <c r="M488" s="463"/>
    </row>
    <row r="489" spans="1:13">
      <c r="A489" s="297"/>
      <c r="B489" s="176"/>
      <c r="C489" s="176"/>
      <c r="D489" s="176"/>
      <c r="E489" s="176"/>
      <c r="F489" s="462"/>
      <c r="G489" s="462"/>
      <c r="H489" s="462"/>
      <c r="I489" s="462"/>
      <c r="J489" s="462"/>
      <c r="K489" s="462"/>
      <c r="L489" s="462"/>
      <c r="M489" s="463"/>
    </row>
    <row r="490" spans="1:13">
      <c r="A490" s="297"/>
      <c r="B490" s="176"/>
      <c r="C490" s="176"/>
      <c r="D490" s="176"/>
      <c r="E490" s="176"/>
      <c r="F490" s="462"/>
      <c r="G490" s="462"/>
      <c r="H490" s="462"/>
      <c r="I490" s="462"/>
      <c r="J490" s="462"/>
      <c r="K490" s="462"/>
      <c r="L490" s="462"/>
      <c r="M490" s="463"/>
    </row>
    <row r="491" spans="1:13">
      <c r="A491" s="297"/>
      <c r="B491" s="176"/>
      <c r="C491" s="176"/>
      <c r="D491" s="176"/>
      <c r="E491" s="176"/>
      <c r="F491" s="462"/>
      <c r="G491" s="462"/>
      <c r="H491" s="462"/>
      <c r="I491" s="462"/>
      <c r="J491" s="462"/>
      <c r="K491" s="462"/>
      <c r="L491" s="462"/>
      <c r="M491" s="463"/>
    </row>
    <row r="492" spans="1:13">
      <c r="A492" s="297"/>
      <c r="B492" s="176"/>
      <c r="C492" s="176"/>
      <c r="D492" s="176"/>
      <c r="E492" s="176"/>
      <c r="F492" s="462"/>
      <c r="G492" s="462"/>
      <c r="H492" s="462"/>
      <c r="I492" s="462"/>
      <c r="J492" s="462"/>
      <c r="K492" s="462"/>
      <c r="L492" s="462"/>
      <c r="M492" s="463"/>
    </row>
    <row r="493" spans="1:13">
      <c r="A493" s="297"/>
      <c r="B493" s="176"/>
      <c r="C493" s="176"/>
      <c r="D493" s="176"/>
      <c r="E493" s="176"/>
      <c r="F493" s="462"/>
      <c r="G493" s="462"/>
      <c r="H493" s="462"/>
      <c r="I493" s="462"/>
      <c r="J493" s="462"/>
      <c r="K493" s="462"/>
      <c r="L493" s="462"/>
      <c r="M493" s="463"/>
    </row>
    <row r="494" spans="1:13">
      <c r="A494" s="297"/>
      <c r="B494" s="176"/>
      <c r="C494" s="176"/>
      <c r="D494" s="176"/>
      <c r="E494" s="176"/>
      <c r="F494" s="462"/>
      <c r="G494" s="462"/>
      <c r="H494" s="462"/>
      <c r="I494" s="462"/>
      <c r="J494" s="462"/>
      <c r="K494" s="462"/>
      <c r="L494" s="462"/>
      <c r="M494" s="463"/>
    </row>
    <row r="495" spans="1:13">
      <c r="A495" s="297"/>
      <c r="B495" s="176"/>
      <c r="C495" s="176"/>
      <c r="D495" s="176"/>
      <c r="E495" s="176"/>
      <c r="F495" s="462"/>
      <c r="G495" s="462"/>
      <c r="H495" s="462"/>
      <c r="I495" s="462"/>
      <c r="J495" s="462"/>
      <c r="K495" s="462"/>
      <c r="L495" s="462"/>
      <c r="M495" s="463"/>
    </row>
    <row r="496" spans="1:13">
      <c r="A496" s="297"/>
      <c r="B496" s="176"/>
      <c r="C496" s="176"/>
      <c r="D496" s="176"/>
      <c r="E496" s="176"/>
      <c r="F496" s="462"/>
      <c r="G496" s="462"/>
      <c r="H496" s="462"/>
      <c r="I496" s="462"/>
      <c r="J496" s="462"/>
      <c r="K496" s="462"/>
      <c r="L496" s="462"/>
      <c r="M496" s="463"/>
    </row>
    <row r="497" spans="1:13">
      <c r="A497" s="297"/>
      <c r="B497" s="176"/>
      <c r="C497" s="176"/>
      <c r="D497" s="176"/>
      <c r="E497" s="176"/>
      <c r="F497" s="462"/>
      <c r="G497" s="462"/>
      <c r="H497" s="462"/>
      <c r="I497" s="462"/>
      <c r="J497" s="462"/>
      <c r="K497" s="462"/>
      <c r="L497" s="462"/>
      <c r="M497" s="463"/>
    </row>
    <row r="498" spans="1:13">
      <c r="A498" s="297"/>
      <c r="B498" s="176"/>
      <c r="C498" s="176"/>
      <c r="D498" s="176"/>
      <c r="E498" s="176"/>
      <c r="F498" s="462"/>
      <c r="G498" s="462"/>
      <c r="H498" s="462"/>
      <c r="I498" s="462"/>
      <c r="J498" s="462"/>
      <c r="K498" s="462"/>
      <c r="L498" s="462"/>
      <c r="M498" s="463"/>
    </row>
    <row r="499" spans="1:13">
      <c r="A499" s="297"/>
      <c r="B499" s="176"/>
      <c r="C499" s="176"/>
      <c r="D499" s="176"/>
      <c r="E499" s="176"/>
      <c r="F499" s="462"/>
      <c r="G499" s="462"/>
      <c r="H499" s="462"/>
      <c r="I499" s="462"/>
      <c r="J499" s="462"/>
      <c r="K499" s="462"/>
      <c r="L499" s="462"/>
      <c r="M499" s="463"/>
    </row>
    <row r="500" spans="1:13">
      <c r="A500" s="297"/>
      <c r="B500" s="176"/>
      <c r="C500" s="176"/>
      <c r="D500" s="176"/>
      <c r="E500" s="176"/>
      <c r="F500" s="462"/>
      <c r="G500" s="462"/>
      <c r="H500" s="462"/>
      <c r="I500" s="462"/>
      <c r="J500" s="462"/>
      <c r="K500" s="462"/>
      <c r="L500" s="462"/>
      <c r="M500" s="463"/>
    </row>
    <row r="501" spans="1:13">
      <c r="A501" s="297"/>
      <c r="B501" s="176"/>
      <c r="C501" s="176"/>
      <c r="D501" s="176"/>
      <c r="E501" s="176"/>
      <c r="F501" s="462"/>
      <c r="G501" s="462"/>
      <c r="H501" s="462"/>
      <c r="I501" s="462"/>
      <c r="J501" s="462"/>
      <c r="K501" s="462"/>
      <c r="L501" s="462"/>
      <c r="M501" s="463"/>
    </row>
    <row r="502" spans="1:13">
      <c r="A502" s="297"/>
      <c r="B502" s="176"/>
      <c r="C502" s="176"/>
      <c r="D502" s="176"/>
      <c r="E502" s="176"/>
      <c r="F502" s="462"/>
      <c r="G502" s="462"/>
      <c r="H502" s="462"/>
      <c r="I502" s="462"/>
      <c r="J502" s="462"/>
      <c r="K502" s="462"/>
      <c r="L502" s="462"/>
      <c r="M502" s="463"/>
    </row>
    <row r="503" spans="1:13">
      <c r="A503" s="297"/>
      <c r="B503" s="176"/>
      <c r="C503" s="176"/>
      <c r="D503" s="176"/>
      <c r="E503" s="176"/>
      <c r="F503" s="462"/>
      <c r="G503" s="462"/>
      <c r="H503" s="462"/>
      <c r="I503" s="462"/>
      <c r="J503" s="462"/>
      <c r="K503" s="462"/>
      <c r="L503" s="462"/>
      <c r="M503" s="463"/>
    </row>
    <row r="504" spans="1:13">
      <c r="A504" s="297"/>
      <c r="B504" s="176"/>
      <c r="C504" s="176"/>
      <c r="D504" s="176"/>
      <c r="E504" s="176"/>
      <c r="F504" s="462"/>
      <c r="G504" s="462"/>
      <c r="H504" s="462"/>
      <c r="I504" s="462"/>
      <c r="J504" s="462"/>
      <c r="K504" s="462"/>
      <c r="L504" s="462"/>
      <c r="M504" s="463"/>
    </row>
    <row r="505" spans="1:13">
      <c r="A505" s="297"/>
      <c r="B505" s="176"/>
      <c r="C505" s="176"/>
      <c r="D505" s="176"/>
      <c r="E505" s="176"/>
      <c r="F505" s="462"/>
      <c r="G505" s="462"/>
      <c r="H505" s="462"/>
      <c r="I505" s="462"/>
      <c r="J505" s="462"/>
      <c r="K505" s="462"/>
      <c r="L505" s="462"/>
      <c r="M505" s="463"/>
    </row>
    <row r="506" spans="1:13" ht="15" customHeight="1">
      <c r="A506" s="297"/>
      <c r="B506" s="176"/>
      <c r="C506" s="176"/>
      <c r="D506" s="176"/>
      <c r="E506" s="176"/>
      <c r="F506" s="462"/>
      <c r="G506" s="462"/>
      <c r="H506" s="462"/>
      <c r="I506" s="462"/>
      <c r="J506" s="462"/>
      <c r="K506" s="462"/>
      <c r="L506" s="462"/>
      <c r="M506" s="463"/>
    </row>
    <row r="507" spans="1:13" ht="15.75" customHeight="1">
      <c r="A507" s="297"/>
      <c r="B507" s="176"/>
      <c r="C507" s="176"/>
      <c r="D507" s="176"/>
      <c r="E507" s="176"/>
      <c r="F507" s="462"/>
      <c r="G507" s="462"/>
      <c r="H507" s="462"/>
      <c r="I507" s="462"/>
      <c r="J507" s="462"/>
      <c r="K507" s="462"/>
      <c r="L507" s="462"/>
      <c r="M507" s="463"/>
    </row>
    <row r="508" spans="1:13" ht="15.75" customHeight="1">
      <c r="A508" s="297"/>
      <c r="B508" s="176"/>
      <c r="C508" s="176"/>
      <c r="D508" s="176"/>
      <c r="E508" s="176"/>
      <c r="F508" s="462"/>
      <c r="G508" s="462"/>
      <c r="H508" s="462"/>
      <c r="I508" s="462"/>
      <c r="J508" s="462"/>
      <c r="K508" s="462"/>
      <c r="L508" s="462"/>
      <c r="M508" s="463"/>
    </row>
    <row r="509" spans="1:13" ht="15.75" customHeight="1">
      <c r="A509" s="297"/>
      <c r="B509" s="176"/>
      <c r="C509" s="176"/>
      <c r="D509" s="176"/>
      <c r="E509" s="176"/>
      <c r="F509" s="462"/>
      <c r="G509" s="462"/>
      <c r="H509" s="462"/>
      <c r="I509" s="462"/>
      <c r="J509" s="462"/>
      <c r="K509" s="462"/>
      <c r="L509" s="462"/>
      <c r="M509" s="463"/>
    </row>
    <row r="510" spans="1:13" ht="15.75" customHeight="1">
      <c r="A510" s="297"/>
      <c r="B510" s="176"/>
      <c r="C510" s="176"/>
      <c r="D510" s="176"/>
      <c r="E510" s="176"/>
      <c r="F510" s="462"/>
      <c r="G510" s="462"/>
      <c r="H510" s="462"/>
      <c r="I510" s="462"/>
      <c r="J510" s="462"/>
      <c r="K510" s="462"/>
      <c r="L510" s="462"/>
      <c r="M510" s="463"/>
    </row>
    <row r="511" spans="1:13" ht="15.75" customHeight="1" thickBot="1">
      <c r="A511" s="298"/>
      <c r="B511" s="296"/>
      <c r="C511" s="296"/>
      <c r="D511" s="296"/>
      <c r="E511" s="296"/>
      <c r="F511" s="464"/>
      <c r="G511" s="464"/>
      <c r="H511" s="464"/>
      <c r="I511" s="464"/>
      <c r="J511" s="464"/>
      <c r="K511" s="464"/>
      <c r="L511" s="464"/>
      <c r="M511" s="465"/>
    </row>
    <row r="512" spans="1:13" ht="15.75" customHeight="1">
      <c r="A512" s="176"/>
      <c r="B512" s="176"/>
      <c r="C512" s="176"/>
      <c r="D512" s="176"/>
      <c r="E512" s="176"/>
      <c r="F512" s="176"/>
      <c r="G512" s="176"/>
      <c r="H512" s="176"/>
      <c r="I512" s="176"/>
      <c r="J512" s="176"/>
      <c r="K512" s="176"/>
      <c r="L512" s="176"/>
      <c r="M512" s="176"/>
    </row>
    <row r="513" spans="1:13" ht="15.75" customHeight="1">
      <c r="A513" s="188" t="s">
        <v>112</v>
      </c>
      <c r="C513" s="189"/>
      <c r="D513" s="189"/>
      <c r="E513" s="189"/>
      <c r="F513" s="170"/>
      <c r="G513" s="189"/>
      <c r="H513" s="189"/>
      <c r="I513" s="189"/>
      <c r="J513" s="189"/>
      <c r="K513" s="189"/>
      <c r="L513" s="189"/>
      <c r="M513" s="170"/>
    </row>
    <row r="514" spans="1:13" ht="15.75" customHeight="1">
      <c r="A514" s="188"/>
      <c r="C514" s="189"/>
      <c r="D514" s="189"/>
      <c r="E514" s="189"/>
      <c r="F514" s="170"/>
      <c r="G514" s="189"/>
      <c r="H514" s="189"/>
      <c r="I514" s="189"/>
      <c r="J514" s="189"/>
      <c r="K514" s="189"/>
      <c r="L514" s="189"/>
      <c r="M514" s="170"/>
    </row>
    <row r="515" spans="1:13" ht="15.75" customHeight="1">
      <c r="A515" s="188" t="s">
        <v>113</v>
      </c>
      <c r="C515" s="189"/>
      <c r="D515" s="189"/>
      <c r="E515" s="189"/>
      <c r="F515" s="170"/>
      <c r="G515" s="189"/>
      <c r="H515" s="189"/>
      <c r="I515" s="189"/>
      <c r="J515" s="189"/>
      <c r="K515" s="189"/>
      <c r="L515" s="189"/>
      <c r="M515" s="170"/>
    </row>
    <row r="516" spans="1:13" ht="15.75" customHeight="1">
      <c r="A516" s="188" t="s">
        <v>114</v>
      </c>
      <c r="B516" s="189"/>
      <c r="C516" s="189"/>
      <c r="D516" s="189"/>
      <c r="E516" s="189"/>
      <c r="F516" s="170"/>
      <c r="G516" s="189"/>
      <c r="H516" s="189"/>
      <c r="I516" s="189"/>
      <c r="J516" s="189"/>
      <c r="K516" s="189"/>
      <c r="L516" s="189"/>
      <c r="M516" s="170"/>
    </row>
    <row r="517" spans="1:13" ht="15.75" customHeight="1">
      <c r="A517" s="170"/>
      <c r="B517" s="189"/>
      <c r="C517" s="189"/>
      <c r="D517" s="189"/>
      <c r="E517" s="189"/>
      <c r="F517" s="170"/>
      <c r="G517" s="189"/>
      <c r="H517" s="189"/>
      <c r="I517" s="189"/>
      <c r="J517" s="189"/>
      <c r="K517" s="189"/>
      <c r="L517" s="189"/>
      <c r="M517" s="170"/>
    </row>
    <row r="518" spans="1:13" ht="14.4" thickBot="1">
      <c r="A518" s="170"/>
      <c r="B518" s="170"/>
      <c r="C518" s="170"/>
      <c r="D518" s="170"/>
      <c r="E518" s="170"/>
      <c r="F518" s="170"/>
      <c r="G518" s="170"/>
      <c r="H518" s="170"/>
      <c r="I518" s="170"/>
      <c r="J518" s="170"/>
      <c r="K518" s="170"/>
      <c r="L518" s="170"/>
      <c r="M518" s="170"/>
    </row>
    <row r="519" spans="1:13">
      <c r="A519" s="466" t="s">
        <v>1618</v>
      </c>
      <c r="B519" s="467"/>
      <c r="C519" s="467"/>
      <c r="D519" s="467"/>
      <c r="E519" s="467"/>
      <c r="F519" s="467"/>
      <c r="G519" s="467"/>
      <c r="H519" s="467"/>
      <c r="I519" s="467"/>
      <c r="J519" s="467"/>
      <c r="K519" s="467"/>
      <c r="L519" s="467"/>
      <c r="M519" s="468"/>
    </row>
    <row r="520" spans="1:13">
      <c r="A520" s="469"/>
      <c r="B520" s="470"/>
      <c r="C520" s="470"/>
      <c r="D520" s="470"/>
      <c r="E520" s="470"/>
      <c r="F520" s="470"/>
      <c r="G520" s="470"/>
      <c r="H520" s="470"/>
      <c r="I520" s="470"/>
      <c r="J520" s="470"/>
      <c r="K520" s="470"/>
      <c r="L520" s="470"/>
      <c r="M520" s="471"/>
    </row>
    <row r="521" spans="1:13">
      <c r="A521" s="469"/>
      <c r="B521" s="470"/>
      <c r="C521" s="470"/>
      <c r="D521" s="470"/>
      <c r="E521" s="470"/>
      <c r="F521" s="470"/>
      <c r="G521" s="470"/>
      <c r="H521" s="470"/>
      <c r="I521" s="470"/>
      <c r="J521" s="470"/>
      <c r="K521" s="470"/>
      <c r="L521" s="470"/>
      <c r="M521" s="471"/>
    </row>
    <row r="522" spans="1:13" ht="14.4" thickBot="1">
      <c r="A522" s="469"/>
      <c r="B522" s="470"/>
      <c r="C522" s="470"/>
      <c r="D522" s="470"/>
      <c r="E522" s="470"/>
      <c r="F522" s="470"/>
      <c r="G522" s="470"/>
      <c r="H522" s="470"/>
      <c r="I522" s="470"/>
      <c r="J522" s="470"/>
      <c r="K522" s="470"/>
      <c r="L522" s="470"/>
      <c r="M522" s="471"/>
    </row>
    <row r="523" spans="1:13">
      <c r="A523" s="184"/>
      <c r="B523" s="185"/>
      <c r="C523" s="185"/>
      <c r="D523" s="185"/>
      <c r="E523" s="185"/>
      <c r="F523" s="185"/>
      <c r="G523" s="185"/>
      <c r="H523" s="185"/>
      <c r="I523" s="185"/>
      <c r="J523" s="185"/>
      <c r="K523" s="185"/>
      <c r="L523" s="185"/>
      <c r="M523" s="173"/>
    </row>
    <row r="524" spans="1:13" ht="27.6">
      <c r="A524" s="186"/>
      <c r="B524" s="170"/>
      <c r="C524" s="170"/>
      <c r="D524" s="170"/>
      <c r="E524" s="170"/>
      <c r="F524" s="187"/>
      <c r="G524" s="170"/>
      <c r="H524" s="170"/>
      <c r="I524" s="170"/>
      <c r="J524" s="170"/>
      <c r="K524" s="170"/>
      <c r="L524" s="170"/>
      <c r="M524" s="175"/>
    </row>
    <row r="525" spans="1:13" ht="105" customHeight="1">
      <c r="A525" s="190"/>
      <c r="B525" s="191"/>
      <c r="C525" s="191"/>
      <c r="D525" s="191"/>
      <c r="E525" s="191"/>
      <c r="F525" s="191"/>
      <c r="G525" s="191"/>
      <c r="H525" s="191"/>
      <c r="I525" s="191"/>
      <c r="J525" s="191"/>
      <c r="K525" s="191"/>
      <c r="L525" s="191"/>
      <c r="M525" s="192"/>
    </row>
    <row r="526" spans="1:13" ht="14.7" customHeight="1">
      <c r="A526" s="190"/>
      <c r="B526" s="191"/>
      <c r="C526" s="191"/>
      <c r="D526" s="191"/>
      <c r="E526" s="191"/>
      <c r="F526" s="191"/>
      <c r="G526" s="191"/>
      <c r="H526" s="191"/>
      <c r="I526" s="191"/>
      <c r="J526" s="191"/>
      <c r="K526" s="191"/>
      <c r="L526" s="191"/>
      <c r="M526" s="192"/>
    </row>
    <row r="527" spans="1:13" ht="14.7" customHeight="1">
      <c r="A527" s="190"/>
      <c r="B527" s="191"/>
      <c r="C527" s="191"/>
      <c r="D527" s="191"/>
      <c r="E527" s="191"/>
      <c r="F527" s="191"/>
      <c r="G527" s="191"/>
      <c r="H527" s="191"/>
      <c r="I527" s="191"/>
      <c r="J527" s="191"/>
      <c r="K527" s="191"/>
      <c r="L527" s="191"/>
      <c r="M527" s="192"/>
    </row>
    <row r="528" spans="1:13" ht="14.7" customHeight="1">
      <c r="A528" s="190"/>
      <c r="B528" s="191"/>
      <c r="C528" s="191"/>
      <c r="D528" s="191"/>
      <c r="E528" s="191"/>
      <c r="F528" s="191"/>
      <c r="G528" s="191"/>
      <c r="H528" s="191"/>
      <c r="I528" s="191"/>
      <c r="J528" s="191"/>
      <c r="K528" s="191"/>
      <c r="L528" s="191"/>
      <c r="M528" s="192"/>
    </row>
    <row r="529" spans="1:13" ht="14.7" customHeight="1">
      <c r="A529" s="190"/>
      <c r="B529" s="191"/>
      <c r="C529" s="191"/>
      <c r="D529" s="191"/>
      <c r="E529" s="191"/>
      <c r="F529" s="191"/>
      <c r="G529" s="191"/>
      <c r="H529" s="191"/>
      <c r="I529" s="191"/>
      <c r="J529" s="191"/>
      <c r="K529" s="191"/>
      <c r="L529" s="191"/>
      <c r="M529" s="192"/>
    </row>
    <row r="530" spans="1:13" ht="14.7" customHeight="1">
      <c r="A530" s="190"/>
      <c r="B530" s="191"/>
      <c r="C530" s="191"/>
      <c r="D530" s="191"/>
      <c r="E530" s="191"/>
      <c r="F530" s="191"/>
      <c r="G530" s="191"/>
      <c r="H530" s="191"/>
      <c r="I530" s="191"/>
      <c r="J530" s="191"/>
      <c r="K530" s="191"/>
      <c r="L530" s="191"/>
      <c r="M530" s="192"/>
    </row>
    <row r="531" spans="1:13" ht="14.7" customHeight="1">
      <c r="A531" s="190"/>
      <c r="B531" s="191"/>
      <c r="C531" s="191"/>
      <c r="D531" s="191"/>
      <c r="E531" s="191"/>
      <c r="F531" s="191"/>
      <c r="G531" s="191"/>
      <c r="H531" s="191"/>
      <c r="I531" s="191"/>
      <c r="J531" s="191"/>
      <c r="K531" s="191"/>
      <c r="L531" s="191"/>
      <c r="M531" s="192"/>
    </row>
    <row r="532" spans="1:13" ht="14.7" customHeight="1">
      <c r="A532" s="190"/>
      <c r="B532" s="191"/>
      <c r="C532" s="191"/>
      <c r="D532" s="191"/>
      <c r="E532" s="191"/>
      <c r="F532" s="191"/>
      <c r="G532" s="191"/>
      <c r="H532" s="191"/>
      <c r="I532" s="191"/>
      <c r="J532" s="191"/>
      <c r="K532" s="191"/>
      <c r="L532" s="191"/>
      <c r="M532" s="192"/>
    </row>
    <row r="533" spans="1:13" ht="14.7" customHeight="1">
      <c r="A533" s="190"/>
      <c r="B533" s="191"/>
      <c r="C533" s="191"/>
      <c r="D533" s="191"/>
      <c r="E533" s="191"/>
      <c r="F533" s="191"/>
      <c r="G533" s="191"/>
      <c r="H533" s="191"/>
      <c r="I533" s="191"/>
      <c r="J533" s="191"/>
      <c r="K533" s="191"/>
      <c r="L533" s="191"/>
      <c r="M533" s="192"/>
    </row>
    <row r="534" spans="1:13" ht="14.7" customHeight="1">
      <c r="A534" s="190"/>
      <c r="B534" s="191"/>
      <c r="C534" s="191"/>
      <c r="D534" s="191"/>
      <c r="E534" s="191"/>
      <c r="F534" s="191"/>
      <c r="G534" s="191"/>
      <c r="H534" s="191"/>
      <c r="I534" s="191"/>
      <c r="J534" s="191"/>
      <c r="K534" s="191"/>
      <c r="L534" s="191"/>
      <c r="M534" s="192"/>
    </row>
    <row r="535" spans="1:13" ht="14.7" customHeight="1">
      <c r="A535" s="190"/>
      <c r="B535" s="191"/>
      <c r="C535" s="191"/>
      <c r="D535" s="191"/>
      <c r="E535" s="191"/>
      <c r="F535" s="191"/>
      <c r="G535" s="191"/>
      <c r="H535" s="191"/>
      <c r="I535" s="191"/>
      <c r="J535" s="191"/>
      <c r="K535" s="191"/>
      <c r="L535" s="191"/>
      <c r="M535" s="192"/>
    </row>
    <row r="536" spans="1:13" ht="14.7" customHeight="1">
      <c r="A536" s="190"/>
      <c r="B536" s="191"/>
      <c r="C536" s="191"/>
      <c r="D536" s="191"/>
      <c r="E536" s="191"/>
      <c r="F536" s="191"/>
      <c r="G536" s="191"/>
      <c r="H536" s="191"/>
      <c r="I536" s="191"/>
      <c r="J536" s="191"/>
      <c r="K536" s="191"/>
      <c r="L536" s="191"/>
      <c r="M536" s="192"/>
    </row>
    <row r="537" spans="1:13" ht="14.7" customHeight="1">
      <c r="A537" s="190"/>
      <c r="B537" s="191"/>
      <c r="C537" s="191"/>
      <c r="D537" s="191"/>
      <c r="E537" s="191"/>
      <c r="F537" s="191"/>
      <c r="G537" s="191"/>
      <c r="H537" s="191"/>
      <c r="I537" s="191"/>
      <c r="J537" s="191"/>
      <c r="K537" s="191"/>
      <c r="L537" s="191"/>
      <c r="M537" s="192"/>
    </row>
    <row r="538" spans="1:13" ht="14.7" customHeight="1">
      <c r="A538" s="190"/>
      <c r="B538" s="191"/>
      <c r="C538" s="191"/>
      <c r="D538" s="191"/>
      <c r="E538" s="191"/>
      <c r="F538" s="191"/>
      <c r="G538" s="191"/>
      <c r="H538" s="191"/>
      <c r="I538" s="191"/>
      <c r="J538" s="191"/>
      <c r="K538" s="191"/>
      <c r="L538" s="191"/>
      <c r="M538" s="192"/>
    </row>
    <row r="539" spans="1:13" ht="14.7" customHeight="1">
      <c r="A539" s="190"/>
      <c r="B539" s="191"/>
      <c r="C539" s="191"/>
      <c r="D539" s="191"/>
      <c r="E539" s="191"/>
      <c r="F539" s="191"/>
      <c r="G539" s="191"/>
      <c r="H539" s="191"/>
      <c r="I539" s="191"/>
      <c r="J539" s="191"/>
      <c r="K539" s="191"/>
      <c r="L539" s="191"/>
      <c r="M539" s="192"/>
    </row>
    <row r="540" spans="1:13" ht="14.7" customHeight="1">
      <c r="A540" s="190"/>
      <c r="B540" s="191"/>
      <c r="C540" s="191"/>
      <c r="D540" s="191"/>
      <c r="E540" s="191"/>
      <c r="F540" s="191"/>
      <c r="G540" s="191"/>
      <c r="H540" s="191"/>
      <c r="I540" s="191"/>
      <c r="J540" s="191"/>
      <c r="K540" s="191"/>
      <c r="L540" s="191"/>
      <c r="M540" s="192"/>
    </row>
    <row r="541" spans="1:13" ht="14.7" customHeight="1">
      <c r="A541" s="190"/>
      <c r="B541" s="191"/>
      <c r="C541" s="191"/>
      <c r="D541" s="191"/>
      <c r="E541" s="191"/>
      <c r="F541" s="191"/>
      <c r="G541" s="191"/>
      <c r="H541" s="191"/>
      <c r="I541" s="191"/>
      <c r="J541" s="191"/>
      <c r="K541" s="191"/>
      <c r="L541" s="191"/>
      <c r="M541" s="192"/>
    </row>
    <row r="542" spans="1:13" ht="14.7" customHeight="1">
      <c r="A542" s="190"/>
      <c r="B542" s="191"/>
      <c r="C542" s="191"/>
      <c r="D542" s="191"/>
      <c r="E542" s="191"/>
      <c r="F542" s="191"/>
      <c r="G542" s="191"/>
      <c r="H542" s="191"/>
      <c r="I542" s="191"/>
      <c r="J542" s="191"/>
      <c r="K542" s="191"/>
      <c r="L542" s="191"/>
      <c r="M542" s="192"/>
    </row>
    <row r="543" spans="1:13" ht="14.7" customHeight="1">
      <c r="A543" s="190"/>
      <c r="B543" s="191"/>
      <c r="C543" s="191"/>
      <c r="D543" s="191"/>
      <c r="E543" s="191"/>
      <c r="F543" s="191"/>
      <c r="G543" s="191"/>
      <c r="H543" s="191"/>
      <c r="I543" s="191"/>
      <c r="J543" s="191"/>
      <c r="K543" s="191"/>
      <c r="L543" s="191"/>
      <c r="M543" s="192"/>
    </row>
    <row r="544" spans="1:13" ht="14.7" customHeight="1">
      <c r="A544" s="190"/>
      <c r="B544" s="191"/>
      <c r="C544" s="191"/>
      <c r="D544" s="191"/>
      <c r="E544" s="191"/>
      <c r="F544" s="191"/>
      <c r="G544" s="191"/>
      <c r="H544" s="191"/>
      <c r="I544" s="191"/>
      <c r="J544" s="191"/>
      <c r="K544" s="191"/>
      <c r="L544" s="191"/>
      <c r="M544" s="192"/>
    </row>
    <row r="545" spans="1:13" ht="14.7" customHeight="1">
      <c r="A545" s="190"/>
      <c r="B545" s="191"/>
      <c r="C545" s="191"/>
      <c r="D545" s="191"/>
      <c r="E545" s="191"/>
      <c r="F545" s="191"/>
      <c r="G545" s="191"/>
      <c r="H545" s="191"/>
      <c r="I545" s="191"/>
      <c r="J545" s="191"/>
      <c r="K545" s="191"/>
      <c r="L545" s="191"/>
      <c r="M545" s="192"/>
    </row>
    <row r="546" spans="1:13" ht="14.7" customHeight="1">
      <c r="A546" s="190"/>
      <c r="B546" s="191"/>
      <c r="C546" s="191"/>
      <c r="D546" s="191"/>
      <c r="E546" s="191"/>
      <c r="F546" s="191"/>
      <c r="G546" s="191"/>
      <c r="H546" s="191"/>
      <c r="I546" s="191"/>
      <c r="J546" s="191"/>
      <c r="K546" s="191"/>
      <c r="L546" s="191"/>
      <c r="M546" s="192"/>
    </row>
    <row r="547" spans="1:13" ht="14.7" customHeight="1">
      <c r="A547" s="190"/>
      <c r="B547" s="191"/>
      <c r="C547" s="191"/>
      <c r="D547" s="191"/>
      <c r="E547" s="191"/>
      <c r="F547" s="191"/>
      <c r="G547" s="191"/>
      <c r="H547" s="191"/>
      <c r="I547" s="191"/>
      <c r="J547" s="191"/>
      <c r="K547" s="191"/>
      <c r="L547" s="191"/>
      <c r="M547" s="192"/>
    </row>
    <row r="548" spans="1:13" ht="14.7" customHeight="1">
      <c r="A548" s="190"/>
      <c r="B548" s="191"/>
      <c r="C548" s="191"/>
      <c r="D548" s="191"/>
      <c r="E548" s="191"/>
      <c r="F548" s="191"/>
      <c r="G548" s="191"/>
      <c r="H548" s="191"/>
      <c r="I548" s="191"/>
      <c r="J548" s="191"/>
      <c r="K548" s="191"/>
      <c r="L548" s="191"/>
      <c r="M548" s="192"/>
    </row>
    <row r="549" spans="1:13" ht="14.7" customHeight="1">
      <c r="A549" s="190"/>
      <c r="B549" s="191"/>
      <c r="C549" s="191"/>
      <c r="D549" s="191"/>
      <c r="E549" s="191"/>
      <c r="F549" s="191"/>
      <c r="G549" s="191"/>
      <c r="H549" s="191"/>
      <c r="I549" s="191"/>
      <c r="J549" s="191"/>
      <c r="K549" s="191"/>
      <c r="L549" s="191"/>
      <c r="M549" s="192"/>
    </row>
    <row r="550" spans="1:13" ht="14.7" customHeight="1">
      <c r="A550" s="190"/>
      <c r="B550" s="191"/>
      <c r="C550" s="191"/>
      <c r="D550" s="191"/>
      <c r="E550" s="191"/>
      <c r="F550" s="191"/>
      <c r="G550" s="191"/>
      <c r="H550" s="191"/>
      <c r="I550" s="191"/>
      <c r="J550" s="191"/>
      <c r="K550" s="191"/>
      <c r="L550" s="191"/>
      <c r="M550" s="192"/>
    </row>
    <row r="551" spans="1:13" ht="14.7" customHeight="1">
      <c r="A551" s="190"/>
      <c r="B551" s="191"/>
      <c r="C551" s="191"/>
      <c r="D551" s="191"/>
      <c r="E551" s="191"/>
      <c r="F551" s="191"/>
      <c r="G551" s="191"/>
      <c r="H551" s="191"/>
      <c r="I551" s="191"/>
      <c r="J551" s="191"/>
      <c r="K551" s="191"/>
      <c r="L551" s="191"/>
      <c r="M551" s="192"/>
    </row>
    <row r="552" spans="1:13" ht="15" customHeight="1">
      <c r="A552" s="190"/>
      <c r="B552" s="191"/>
      <c r="C552" s="191"/>
      <c r="D552" s="191"/>
      <c r="E552" s="191"/>
      <c r="F552" s="191"/>
      <c r="G552" s="191"/>
      <c r="H552" s="191"/>
      <c r="I552" s="191"/>
      <c r="J552" s="191"/>
      <c r="K552" s="191"/>
      <c r="L552" s="191"/>
      <c r="M552" s="192"/>
    </row>
    <row r="553" spans="1:13" ht="15.75" customHeight="1">
      <c r="A553" s="190"/>
      <c r="B553" s="191"/>
      <c r="C553" s="191"/>
      <c r="D553" s="191"/>
      <c r="E553" s="191"/>
      <c r="F553" s="191"/>
      <c r="G553" s="191"/>
      <c r="H553" s="191"/>
      <c r="I553" s="191"/>
      <c r="J553" s="191"/>
      <c r="K553" s="191"/>
      <c r="L553" s="191"/>
      <c r="M553" s="192"/>
    </row>
    <row r="554" spans="1:13" ht="15" customHeight="1">
      <c r="A554" s="190"/>
      <c r="B554" s="191"/>
      <c r="C554" s="191"/>
      <c r="D554" s="191"/>
      <c r="E554" s="191"/>
      <c r="F554" s="191"/>
      <c r="G554" s="191"/>
      <c r="H554" s="191"/>
      <c r="I554" s="191"/>
      <c r="J554" s="191"/>
      <c r="K554" s="191"/>
      <c r="L554" s="191"/>
      <c r="M554" s="192"/>
    </row>
    <row r="555" spans="1:13" ht="15.75" customHeight="1" thickBot="1">
      <c r="A555" s="193"/>
      <c r="B555" s="194"/>
      <c r="C555" s="194"/>
      <c r="D555" s="194"/>
      <c r="E555" s="194"/>
      <c r="F555" s="194"/>
      <c r="G555" s="194"/>
      <c r="H555" s="194"/>
      <c r="I555" s="194"/>
      <c r="J555" s="194"/>
      <c r="K555" s="194"/>
      <c r="L555" s="194"/>
      <c r="M555" s="195"/>
    </row>
    <row r="556" spans="1:13" ht="15.75" customHeight="1">
      <c r="A556" s="188" t="s">
        <v>112</v>
      </c>
      <c r="C556" s="189"/>
      <c r="D556" s="189"/>
      <c r="E556" s="189"/>
      <c r="F556" s="170"/>
      <c r="G556" s="189"/>
      <c r="H556" s="189"/>
      <c r="I556" s="189"/>
      <c r="J556" s="189"/>
      <c r="K556" s="189"/>
      <c r="L556" s="189"/>
      <c r="M556" s="170"/>
    </row>
    <row r="557" spans="1:13" ht="15.75" customHeight="1">
      <c r="A557" s="188"/>
      <c r="C557" s="189"/>
      <c r="D557" s="189"/>
      <c r="E557" s="189"/>
      <c r="F557" s="170"/>
      <c r="G557" s="189"/>
      <c r="H557" s="189"/>
      <c r="I557" s="189"/>
      <c r="J557" s="189"/>
      <c r="K557" s="189"/>
      <c r="L557" s="189"/>
      <c r="M557" s="170"/>
    </row>
    <row r="558" spans="1:13" ht="15.75" customHeight="1">
      <c r="A558" s="188" t="s">
        <v>115</v>
      </c>
      <c r="C558" s="189"/>
      <c r="D558" s="189"/>
      <c r="E558" s="189"/>
      <c r="F558" s="170"/>
      <c r="G558" s="189"/>
      <c r="H558" s="189"/>
      <c r="I558" s="189"/>
      <c r="J558" s="189"/>
      <c r="K558" s="189"/>
      <c r="L558" s="189"/>
      <c r="M558" s="170"/>
    </row>
    <row r="559" spans="1:13" ht="15.75" customHeight="1">
      <c r="A559" s="188" t="s">
        <v>114</v>
      </c>
      <c r="B559" s="189"/>
      <c r="C559" s="189"/>
      <c r="D559" s="189"/>
      <c r="E559" s="189"/>
      <c r="F559" s="170"/>
      <c r="G559" s="189"/>
      <c r="H559" s="189"/>
      <c r="I559" s="189"/>
      <c r="J559" s="189"/>
      <c r="K559" s="189"/>
      <c r="L559" s="189"/>
      <c r="M559" s="170"/>
    </row>
    <row r="560" spans="1:13" ht="15.75" customHeight="1">
      <c r="A560" s="170"/>
      <c r="B560" s="189"/>
      <c r="C560" s="189"/>
      <c r="D560" s="189"/>
      <c r="E560" s="189"/>
      <c r="F560" s="170"/>
      <c r="G560" s="189"/>
      <c r="H560" s="189"/>
      <c r="I560" s="189"/>
      <c r="J560" s="189"/>
      <c r="K560" s="189"/>
      <c r="L560" s="189"/>
      <c r="M560" s="170"/>
    </row>
    <row r="561" spans="1:13" ht="15" customHeight="1" thickBot="1">
      <c r="A561" s="170"/>
      <c r="B561" s="170"/>
      <c r="C561" s="170"/>
      <c r="D561" s="170"/>
      <c r="E561" s="170"/>
      <c r="F561" s="170"/>
      <c r="G561" s="170"/>
      <c r="H561" s="170"/>
      <c r="I561" s="170"/>
      <c r="J561" s="170"/>
      <c r="K561" s="170"/>
      <c r="L561" s="170"/>
      <c r="M561" s="170"/>
    </row>
    <row r="562" spans="1:13">
      <c r="A562" s="466" t="s">
        <v>259</v>
      </c>
      <c r="B562" s="467"/>
      <c r="C562" s="467"/>
      <c r="D562" s="467"/>
      <c r="E562" s="467"/>
      <c r="F562" s="467"/>
      <c r="G562" s="467"/>
      <c r="H562" s="467"/>
      <c r="I562" s="467"/>
      <c r="J562" s="467"/>
      <c r="K562" s="467"/>
      <c r="L562" s="467"/>
      <c r="M562" s="468"/>
    </row>
    <row r="563" spans="1:13">
      <c r="A563" s="469"/>
      <c r="B563" s="470"/>
      <c r="C563" s="470"/>
      <c r="D563" s="470"/>
      <c r="E563" s="470"/>
      <c r="F563" s="470"/>
      <c r="G563" s="470"/>
      <c r="H563" s="470"/>
      <c r="I563" s="470"/>
      <c r="J563" s="470"/>
      <c r="K563" s="470"/>
      <c r="L563" s="470"/>
      <c r="M563" s="471"/>
    </row>
    <row r="564" spans="1:13">
      <c r="A564" s="469"/>
      <c r="B564" s="470"/>
      <c r="C564" s="470"/>
      <c r="D564" s="470"/>
      <c r="E564" s="470"/>
      <c r="F564" s="470"/>
      <c r="G564" s="470"/>
      <c r="H564" s="470"/>
      <c r="I564" s="470"/>
      <c r="J564" s="470"/>
      <c r="K564" s="470"/>
      <c r="L564" s="470"/>
      <c r="M564" s="471"/>
    </row>
    <row r="565" spans="1:13" ht="14.4" thickBot="1">
      <c r="A565" s="473"/>
      <c r="B565" s="474"/>
      <c r="C565" s="474"/>
      <c r="D565" s="474"/>
      <c r="E565" s="474"/>
      <c r="F565" s="474"/>
      <c r="G565" s="474"/>
      <c r="H565" s="474"/>
      <c r="I565" s="474"/>
      <c r="J565" s="474"/>
      <c r="K565" s="474"/>
      <c r="L565" s="474"/>
      <c r="M565" s="475"/>
    </row>
    <row r="566" spans="1:13">
      <c r="A566" s="170"/>
      <c r="B566" s="170"/>
      <c r="C566" s="170"/>
      <c r="D566" s="170"/>
      <c r="E566" s="170"/>
      <c r="F566" s="170"/>
      <c r="G566" s="170"/>
      <c r="H566" s="170"/>
      <c r="I566" s="170"/>
      <c r="J566" s="170"/>
      <c r="K566" s="170"/>
      <c r="L566" s="170"/>
      <c r="M566" s="170"/>
    </row>
    <row r="567" spans="1:13" ht="28.2" thickBot="1">
      <c r="A567" s="187"/>
      <c r="B567" s="170"/>
      <c r="C567" s="170"/>
      <c r="D567" s="170"/>
      <c r="E567" s="170"/>
      <c r="F567" s="187"/>
      <c r="G567" s="170"/>
      <c r="H567" s="170"/>
      <c r="I567" s="170"/>
      <c r="J567" s="170"/>
      <c r="K567" s="170"/>
      <c r="L567" s="170"/>
      <c r="M567" s="170"/>
    </row>
    <row r="568" spans="1:13" ht="44.4" customHeight="1">
      <c r="A568" s="476"/>
      <c r="B568" s="477"/>
      <c r="C568" s="477"/>
      <c r="D568" s="477"/>
      <c r="E568" s="478"/>
      <c r="F568" s="476"/>
      <c r="G568" s="477"/>
      <c r="H568" s="477"/>
      <c r="I568" s="477"/>
      <c r="J568" s="477"/>
      <c r="K568" s="477"/>
      <c r="L568" s="477"/>
      <c r="M568" s="478"/>
    </row>
    <row r="569" spans="1:13" ht="81.599999999999994" customHeight="1">
      <c r="A569" s="479"/>
      <c r="B569" s="480"/>
      <c r="C569" s="480"/>
      <c r="D569" s="480"/>
      <c r="E569" s="481"/>
      <c r="F569" s="479"/>
      <c r="G569" s="480"/>
      <c r="H569" s="480"/>
      <c r="I569" s="480"/>
      <c r="J569" s="480"/>
      <c r="K569" s="480"/>
      <c r="L569" s="480"/>
      <c r="M569" s="481"/>
    </row>
    <row r="570" spans="1:13">
      <c r="A570" s="479"/>
      <c r="B570" s="480"/>
      <c r="C570" s="480"/>
      <c r="D570" s="480"/>
      <c r="E570" s="481"/>
      <c r="F570" s="479"/>
      <c r="G570" s="480"/>
      <c r="H570" s="480"/>
      <c r="I570" s="480"/>
      <c r="J570" s="480"/>
      <c r="K570" s="480"/>
      <c r="L570" s="480"/>
      <c r="M570" s="481"/>
    </row>
    <row r="571" spans="1:13">
      <c r="A571" s="479"/>
      <c r="B571" s="480"/>
      <c r="C571" s="480"/>
      <c r="D571" s="480"/>
      <c r="E571" s="481"/>
      <c r="F571" s="479"/>
      <c r="G571" s="480"/>
      <c r="H571" s="480"/>
      <c r="I571" s="480"/>
      <c r="J571" s="480"/>
      <c r="K571" s="480"/>
      <c r="L571" s="480"/>
      <c r="M571" s="481"/>
    </row>
    <row r="572" spans="1:13">
      <c r="A572" s="479"/>
      <c r="B572" s="480"/>
      <c r="C572" s="480"/>
      <c r="D572" s="480"/>
      <c r="E572" s="481"/>
      <c r="F572" s="479"/>
      <c r="G572" s="480"/>
      <c r="H572" s="480"/>
      <c r="I572" s="480"/>
      <c r="J572" s="480"/>
      <c r="K572" s="480"/>
      <c r="L572" s="480"/>
      <c r="M572" s="481"/>
    </row>
    <row r="573" spans="1:13">
      <c r="A573" s="479"/>
      <c r="B573" s="480"/>
      <c r="C573" s="480"/>
      <c r="D573" s="480"/>
      <c r="E573" s="481"/>
      <c r="F573" s="479"/>
      <c r="G573" s="480"/>
      <c r="H573" s="480"/>
      <c r="I573" s="480"/>
      <c r="J573" s="480"/>
      <c r="K573" s="480"/>
      <c r="L573" s="480"/>
      <c r="M573" s="481"/>
    </row>
    <row r="574" spans="1:13">
      <c r="A574" s="479"/>
      <c r="B574" s="480"/>
      <c r="C574" s="480"/>
      <c r="D574" s="480"/>
      <c r="E574" s="481"/>
      <c r="F574" s="479"/>
      <c r="G574" s="480"/>
      <c r="H574" s="480"/>
      <c r="I574" s="480"/>
      <c r="J574" s="480"/>
      <c r="K574" s="480"/>
      <c r="L574" s="480"/>
      <c r="M574" s="481"/>
    </row>
    <row r="575" spans="1:13">
      <c r="A575" s="479"/>
      <c r="B575" s="480"/>
      <c r="C575" s="480"/>
      <c r="D575" s="480"/>
      <c r="E575" s="481"/>
      <c r="F575" s="479"/>
      <c r="G575" s="480"/>
      <c r="H575" s="480"/>
      <c r="I575" s="480"/>
      <c r="J575" s="480"/>
      <c r="K575" s="480"/>
      <c r="L575" s="480"/>
      <c r="M575" s="481"/>
    </row>
    <row r="576" spans="1:13">
      <c r="A576" s="479"/>
      <c r="B576" s="480"/>
      <c r="C576" s="480"/>
      <c r="D576" s="480"/>
      <c r="E576" s="481"/>
      <c r="F576" s="479"/>
      <c r="G576" s="480"/>
      <c r="H576" s="480"/>
      <c r="I576" s="480"/>
      <c r="J576" s="480"/>
      <c r="K576" s="480"/>
      <c r="L576" s="480"/>
      <c r="M576" s="481"/>
    </row>
    <row r="577" spans="1:13">
      <c r="A577" s="479"/>
      <c r="B577" s="480"/>
      <c r="C577" s="480"/>
      <c r="D577" s="480"/>
      <c r="E577" s="481"/>
      <c r="F577" s="479"/>
      <c r="G577" s="480"/>
      <c r="H577" s="480"/>
      <c r="I577" s="480"/>
      <c r="J577" s="480"/>
      <c r="K577" s="480"/>
      <c r="L577" s="480"/>
      <c r="M577" s="481"/>
    </row>
    <row r="578" spans="1:13">
      <c r="A578" s="479"/>
      <c r="B578" s="480"/>
      <c r="C578" s="480"/>
      <c r="D578" s="480"/>
      <c r="E578" s="481"/>
      <c r="F578" s="479"/>
      <c r="G578" s="480"/>
      <c r="H578" s="480"/>
      <c r="I578" s="480"/>
      <c r="J578" s="480"/>
      <c r="K578" s="480"/>
      <c r="L578" s="480"/>
      <c r="M578" s="481"/>
    </row>
    <row r="579" spans="1:13">
      <c r="A579" s="479"/>
      <c r="B579" s="480"/>
      <c r="C579" s="480"/>
      <c r="D579" s="480"/>
      <c r="E579" s="481"/>
      <c r="F579" s="479"/>
      <c r="G579" s="480"/>
      <c r="H579" s="480"/>
      <c r="I579" s="480"/>
      <c r="J579" s="480"/>
      <c r="K579" s="480"/>
      <c r="L579" s="480"/>
      <c r="M579" s="481"/>
    </row>
    <row r="580" spans="1:13">
      <c r="A580" s="479"/>
      <c r="B580" s="480"/>
      <c r="C580" s="480"/>
      <c r="D580" s="480"/>
      <c r="E580" s="481"/>
      <c r="F580" s="479"/>
      <c r="G580" s="480"/>
      <c r="H580" s="480"/>
      <c r="I580" s="480"/>
      <c r="J580" s="480"/>
      <c r="K580" s="480"/>
      <c r="L580" s="480"/>
      <c r="M580" s="481"/>
    </row>
    <row r="581" spans="1:13">
      <c r="A581" s="479"/>
      <c r="B581" s="480"/>
      <c r="C581" s="480"/>
      <c r="D581" s="480"/>
      <c r="E581" s="481"/>
      <c r="F581" s="479"/>
      <c r="G581" s="480"/>
      <c r="H581" s="480"/>
      <c r="I581" s="480"/>
      <c r="J581" s="480"/>
      <c r="K581" s="480"/>
      <c r="L581" s="480"/>
      <c r="M581" s="481"/>
    </row>
    <row r="582" spans="1:13">
      <c r="A582" s="479"/>
      <c r="B582" s="480"/>
      <c r="C582" s="480"/>
      <c r="D582" s="480"/>
      <c r="E582" s="481"/>
      <c r="F582" s="479"/>
      <c r="G582" s="480"/>
      <c r="H582" s="480"/>
      <c r="I582" s="480"/>
      <c r="J582" s="480"/>
      <c r="K582" s="480"/>
      <c r="L582" s="480"/>
      <c r="M582" s="481"/>
    </row>
    <row r="583" spans="1:13">
      <c r="A583" s="479"/>
      <c r="B583" s="480"/>
      <c r="C583" s="480"/>
      <c r="D583" s="480"/>
      <c r="E583" s="481"/>
      <c r="F583" s="479"/>
      <c r="G583" s="480"/>
      <c r="H583" s="480"/>
      <c r="I583" s="480"/>
      <c r="J583" s="480"/>
      <c r="K583" s="480"/>
      <c r="L583" s="480"/>
      <c r="M583" s="481"/>
    </row>
    <row r="584" spans="1:13">
      <c r="A584" s="479"/>
      <c r="B584" s="480"/>
      <c r="C584" s="480"/>
      <c r="D584" s="480"/>
      <c r="E584" s="481"/>
      <c r="F584" s="479"/>
      <c r="G584" s="480"/>
      <c r="H584" s="480"/>
      <c r="I584" s="480"/>
      <c r="J584" s="480"/>
      <c r="K584" s="480"/>
      <c r="L584" s="480"/>
      <c r="M584" s="481"/>
    </row>
    <row r="585" spans="1:13">
      <c r="A585" s="479"/>
      <c r="B585" s="480"/>
      <c r="C585" s="480"/>
      <c r="D585" s="480"/>
      <c r="E585" s="481"/>
      <c r="F585" s="479"/>
      <c r="G585" s="480"/>
      <c r="H585" s="480"/>
      <c r="I585" s="480"/>
      <c r="J585" s="480"/>
      <c r="K585" s="480"/>
      <c r="L585" s="480"/>
      <c r="M585" s="481"/>
    </row>
    <row r="586" spans="1:13">
      <c r="A586" s="479"/>
      <c r="B586" s="480"/>
      <c r="C586" s="480"/>
      <c r="D586" s="480"/>
      <c r="E586" s="481"/>
      <c r="F586" s="479"/>
      <c r="G586" s="480"/>
      <c r="H586" s="480"/>
      <c r="I586" s="480"/>
      <c r="J586" s="480"/>
      <c r="K586" s="480"/>
      <c r="L586" s="480"/>
      <c r="M586" s="481"/>
    </row>
    <row r="587" spans="1:13">
      <c r="A587" s="479"/>
      <c r="B587" s="480"/>
      <c r="C587" s="480"/>
      <c r="D587" s="480"/>
      <c r="E587" s="481"/>
      <c r="F587" s="479"/>
      <c r="G587" s="480"/>
      <c r="H587" s="480"/>
      <c r="I587" s="480"/>
      <c r="J587" s="480"/>
      <c r="K587" s="480"/>
      <c r="L587" s="480"/>
      <c r="M587" s="481"/>
    </row>
    <row r="588" spans="1:13">
      <c r="A588" s="479"/>
      <c r="B588" s="480"/>
      <c r="C588" s="480"/>
      <c r="D588" s="480"/>
      <c r="E588" s="481"/>
      <c r="F588" s="479"/>
      <c r="G588" s="480"/>
      <c r="H588" s="480"/>
      <c r="I588" s="480"/>
      <c r="J588" s="480"/>
      <c r="K588" s="480"/>
      <c r="L588" s="480"/>
      <c r="M588" s="481"/>
    </row>
    <row r="589" spans="1:13">
      <c r="A589" s="479"/>
      <c r="B589" s="480"/>
      <c r="C589" s="480"/>
      <c r="D589" s="480"/>
      <c r="E589" s="481"/>
      <c r="F589" s="479"/>
      <c r="G589" s="480"/>
      <c r="H589" s="480"/>
      <c r="I589" s="480"/>
      <c r="J589" s="480"/>
      <c r="K589" s="480"/>
      <c r="L589" s="480"/>
      <c r="M589" s="481"/>
    </row>
    <row r="590" spans="1:13">
      <c r="A590" s="479"/>
      <c r="B590" s="480"/>
      <c r="C590" s="480"/>
      <c r="D590" s="480"/>
      <c r="E590" s="481"/>
      <c r="F590" s="479"/>
      <c r="G590" s="480"/>
      <c r="H590" s="480"/>
      <c r="I590" s="480"/>
      <c r="J590" s="480"/>
      <c r="K590" s="480"/>
      <c r="L590" s="480"/>
      <c r="M590" s="481"/>
    </row>
    <row r="591" spans="1:13">
      <c r="A591" s="479"/>
      <c r="B591" s="480"/>
      <c r="C591" s="480"/>
      <c r="D591" s="480"/>
      <c r="E591" s="481"/>
      <c r="F591" s="479"/>
      <c r="G591" s="480"/>
      <c r="H591" s="480"/>
      <c r="I591" s="480"/>
      <c r="J591" s="480"/>
      <c r="K591" s="480"/>
      <c r="L591" s="480"/>
      <c r="M591" s="481"/>
    </row>
    <row r="592" spans="1:13">
      <c r="A592" s="479"/>
      <c r="B592" s="480"/>
      <c r="C592" s="480"/>
      <c r="D592" s="480"/>
      <c r="E592" s="481"/>
      <c r="F592" s="479"/>
      <c r="G592" s="480"/>
      <c r="H592" s="480"/>
      <c r="I592" s="480"/>
      <c r="J592" s="480"/>
      <c r="K592" s="480"/>
      <c r="L592" s="480"/>
      <c r="M592" s="481"/>
    </row>
    <row r="593" spans="1:16">
      <c r="A593" s="479"/>
      <c r="B593" s="480"/>
      <c r="C593" s="480"/>
      <c r="D593" s="480"/>
      <c r="E593" s="481"/>
      <c r="F593" s="479"/>
      <c r="G593" s="480"/>
      <c r="H593" s="480"/>
      <c r="I593" s="480"/>
      <c r="J593" s="480"/>
      <c r="K593" s="480"/>
      <c r="L593" s="480"/>
      <c r="M593" s="481"/>
    </row>
    <row r="594" spans="1:16">
      <c r="A594" s="479"/>
      <c r="B594" s="480"/>
      <c r="C594" s="480"/>
      <c r="D594" s="480"/>
      <c r="E594" s="481"/>
      <c r="F594" s="479"/>
      <c r="G594" s="480"/>
      <c r="H594" s="480"/>
      <c r="I594" s="480"/>
      <c r="J594" s="480"/>
      <c r="K594" s="480"/>
      <c r="L594" s="480"/>
      <c r="M594" s="481"/>
    </row>
    <row r="595" spans="1:16">
      <c r="A595" s="479"/>
      <c r="B595" s="480"/>
      <c r="C595" s="480"/>
      <c r="D595" s="480"/>
      <c r="E595" s="481"/>
      <c r="F595" s="479"/>
      <c r="G595" s="480"/>
      <c r="H595" s="480"/>
      <c r="I595" s="480"/>
      <c r="J595" s="480"/>
      <c r="K595" s="480"/>
      <c r="L595" s="480"/>
      <c r="M595" s="481"/>
    </row>
    <row r="596" spans="1:16">
      <c r="A596" s="479"/>
      <c r="B596" s="480"/>
      <c r="C596" s="480"/>
      <c r="D596" s="480"/>
      <c r="E596" s="481"/>
      <c r="F596" s="479"/>
      <c r="G596" s="480"/>
      <c r="H596" s="480"/>
      <c r="I596" s="480"/>
      <c r="J596" s="480"/>
      <c r="K596" s="480"/>
      <c r="L596" s="480"/>
      <c r="M596" s="481"/>
    </row>
    <row r="597" spans="1:16">
      <c r="A597" s="479"/>
      <c r="B597" s="480"/>
      <c r="C597" s="480"/>
      <c r="D597" s="480"/>
      <c r="E597" s="481"/>
      <c r="F597" s="479"/>
      <c r="G597" s="480"/>
      <c r="H597" s="480"/>
      <c r="I597" s="480"/>
      <c r="J597" s="480"/>
      <c r="K597" s="480"/>
      <c r="L597" s="480"/>
      <c r="M597" s="481"/>
    </row>
    <row r="598" spans="1:16">
      <c r="A598" s="479"/>
      <c r="B598" s="480"/>
      <c r="C598" s="480"/>
      <c r="D598" s="480"/>
      <c r="E598" s="481"/>
      <c r="F598" s="479"/>
      <c r="G598" s="480"/>
      <c r="H598" s="480"/>
      <c r="I598" s="480"/>
      <c r="J598" s="480"/>
      <c r="K598" s="480"/>
      <c r="L598" s="480"/>
      <c r="M598" s="481"/>
    </row>
    <row r="599" spans="1:16" ht="15" customHeight="1">
      <c r="A599" s="479"/>
      <c r="B599" s="480"/>
      <c r="C599" s="480"/>
      <c r="D599" s="480"/>
      <c r="E599" s="481"/>
      <c r="F599" s="479"/>
      <c r="G599" s="480"/>
      <c r="H599" s="480"/>
      <c r="I599" s="480"/>
      <c r="J599" s="480"/>
      <c r="K599" s="480"/>
      <c r="L599" s="480"/>
      <c r="M599" s="481"/>
    </row>
    <row r="600" spans="1:16" ht="15.75" customHeight="1">
      <c r="A600" s="479"/>
      <c r="B600" s="480"/>
      <c r="C600" s="480"/>
      <c r="D600" s="480"/>
      <c r="E600" s="481"/>
      <c r="F600" s="479"/>
      <c r="G600" s="480"/>
      <c r="H600" s="480"/>
      <c r="I600" s="480"/>
      <c r="J600" s="480"/>
      <c r="K600" s="480"/>
      <c r="L600" s="480"/>
      <c r="M600" s="481"/>
    </row>
    <row r="601" spans="1:16" ht="15" customHeight="1">
      <c r="A601" s="479"/>
      <c r="B601" s="480"/>
      <c r="C601" s="480"/>
      <c r="D601" s="480"/>
      <c r="E601" s="481"/>
      <c r="F601" s="479"/>
      <c r="G601" s="480"/>
      <c r="H601" s="480"/>
      <c r="I601" s="480"/>
      <c r="J601" s="480"/>
      <c r="K601" s="480"/>
      <c r="L601" s="480"/>
      <c r="M601" s="481"/>
    </row>
    <row r="602" spans="1:16" ht="15.75" customHeight="1" thickBot="1">
      <c r="A602" s="482"/>
      <c r="B602" s="483"/>
      <c r="C602" s="483"/>
      <c r="D602" s="483"/>
      <c r="E602" s="484"/>
      <c r="F602" s="482"/>
      <c r="G602" s="483"/>
      <c r="H602" s="483"/>
      <c r="I602" s="483"/>
      <c r="J602" s="483"/>
      <c r="K602" s="483"/>
      <c r="L602" s="483"/>
      <c r="M602" s="484"/>
    </row>
    <row r="603" spans="1:16" ht="15.75" customHeight="1">
      <c r="A603" s="188" t="s">
        <v>112</v>
      </c>
      <c r="C603" s="189"/>
      <c r="D603" s="189"/>
      <c r="E603" s="189"/>
      <c r="F603" s="170"/>
      <c r="G603" s="189"/>
      <c r="H603" s="189"/>
      <c r="I603" s="189"/>
      <c r="J603" s="189"/>
      <c r="K603" s="189"/>
      <c r="L603" s="189"/>
      <c r="M603" s="170"/>
    </row>
    <row r="604" spans="1:16" ht="15.75" customHeight="1">
      <c r="A604" s="188"/>
      <c r="C604" s="189"/>
      <c r="D604" s="189"/>
      <c r="E604" s="189"/>
      <c r="F604" s="170"/>
      <c r="G604" s="189"/>
      <c r="H604" s="189"/>
      <c r="I604" s="189"/>
      <c r="J604" s="189"/>
      <c r="K604" s="189"/>
      <c r="L604" s="189"/>
      <c r="M604" s="170"/>
    </row>
    <row r="605" spans="1:16" ht="15.75" customHeight="1">
      <c r="A605" s="188" t="s">
        <v>113</v>
      </c>
      <c r="C605" s="189"/>
      <c r="D605" s="189"/>
      <c r="E605" s="189"/>
      <c r="F605" s="170"/>
      <c r="G605" s="189"/>
      <c r="H605" s="189"/>
      <c r="I605" s="189"/>
      <c r="J605" s="189"/>
      <c r="K605" s="189"/>
      <c r="L605" s="189"/>
      <c r="M605" s="170"/>
      <c r="P605" s="164" t="s">
        <v>175</v>
      </c>
    </row>
    <row r="606" spans="1:16" ht="15.75" customHeight="1">
      <c r="A606" s="188" t="s">
        <v>114</v>
      </c>
      <c r="B606" s="189"/>
      <c r="C606" s="189"/>
      <c r="D606" s="189"/>
      <c r="E606" s="189"/>
      <c r="F606" s="170"/>
      <c r="G606" s="189"/>
      <c r="H606" s="189"/>
      <c r="I606" s="189"/>
      <c r="J606" s="189"/>
      <c r="K606" s="189"/>
      <c r="L606" s="189"/>
      <c r="M606" s="170"/>
    </row>
    <row r="607" spans="1:16" ht="15.75" customHeight="1">
      <c r="A607" s="170"/>
      <c r="B607" s="189"/>
      <c r="C607" s="189"/>
      <c r="D607" s="189"/>
      <c r="E607" s="189"/>
      <c r="F607" s="170"/>
      <c r="G607" s="189"/>
      <c r="H607" s="189"/>
      <c r="I607" s="189"/>
      <c r="J607" s="189"/>
      <c r="K607" s="189"/>
      <c r="L607" s="189"/>
      <c r="M607" s="170"/>
    </row>
    <row r="608" spans="1:16" ht="14.4" thickBot="1">
      <c r="A608" s="170"/>
      <c r="B608" s="170"/>
      <c r="C608" s="170"/>
      <c r="D608" s="170"/>
      <c r="E608" s="170"/>
      <c r="F608" s="170"/>
      <c r="G608" s="170"/>
      <c r="H608" s="170"/>
      <c r="I608" s="170"/>
      <c r="J608" s="170"/>
      <c r="K608" s="170"/>
      <c r="L608" s="170"/>
      <c r="M608" s="170"/>
    </row>
    <row r="609" spans="1:27">
      <c r="A609" s="466" t="s">
        <v>175</v>
      </c>
      <c r="B609" s="467"/>
      <c r="C609" s="467"/>
      <c r="D609" s="467"/>
      <c r="E609" s="467"/>
      <c r="F609" s="467"/>
      <c r="G609" s="467"/>
      <c r="H609" s="467"/>
      <c r="I609" s="467"/>
      <c r="J609" s="467"/>
      <c r="K609" s="467"/>
      <c r="L609" s="467"/>
      <c r="M609" s="468"/>
    </row>
    <row r="610" spans="1:27">
      <c r="A610" s="469"/>
      <c r="B610" s="470"/>
      <c r="C610" s="470"/>
      <c r="D610" s="470"/>
      <c r="E610" s="470"/>
      <c r="F610" s="470"/>
      <c r="G610" s="470"/>
      <c r="H610" s="470"/>
      <c r="I610" s="470"/>
      <c r="J610" s="470"/>
      <c r="K610" s="470"/>
      <c r="L610" s="470"/>
      <c r="M610" s="471"/>
    </row>
    <row r="611" spans="1:27">
      <c r="A611" s="469"/>
      <c r="B611" s="470"/>
      <c r="C611" s="470"/>
      <c r="D611" s="470"/>
      <c r="E611" s="470"/>
      <c r="F611" s="470"/>
      <c r="G611" s="470"/>
      <c r="H611" s="470"/>
      <c r="I611" s="470"/>
      <c r="J611" s="470"/>
      <c r="K611" s="470"/>
      <c r="L611" s="470"/>
      <c r="M611" s="471"/>
    </row>
    <row r="612" spans="1:27" ht="14.4" thickBot="1">
      <c r="A612" s="473"/>
      <c r="B612" s="474"/>
      <c r="C612" s="474"/>
      <c r="D612" s="474"/>
      <c r="E612" s="474"/>
      <c r="F612" s="474"/>
      <c r="G612" s="474"/>
      <c r="H612" s="474"/>
      <c r="I612" s="474"/>
      <c r="J612" s="474"/>
      <c r="K612" s="474"/>
      <c r="L612" s="474"/>
      <c r="M612" s="475"/>
    </row>
    <row r="613" spans="1:27">
      <c r="A613" s="170"/>
      <c r="B613" s="170"/>
      <c r="C613" s="170"/>
      <c r="D613" s="170"/>
      <c r="E613" s="170"/>
      <c r="F613" s="170"/>
      <c r="G613" s="170"/>
      <c r="H613" s="170"/>
      <c r="I613" s="170"/>
      <c r="J613" s="170"/>
      <c r="K613" s="170"/>
      <c r="L613" s="170"/>
      <c r="M613" s="170"/>
    </row>
    <row r="614" spans="1:27" ht="28.2" thickBot="1">
      <c r="A614" s="187"/>
      <c r="B614" s="170"/>
      <c r="C614" s="170"/>
      <c r="D614" s="170"/>
      <c r="E614" s="170"/>
      <c r="F614" s="187"/>
      <c r="G614" s="170"/>
      <c r="H614" s="170"/>
      <c r="I614" s="170"/>
      <c r="J614" s="170"/>
      <c r="K614" s="170"/>
      <c r="L614" s="170"/>
      <c r="M614" s="170"/>
    </row>
    <row r="615" spans="1:27" ht="105" customHeight="1">
      <c r="A615" s="476"/>
      <c r="B615" s="477"/>
      <c r="C615" s="477"/>
      <c r="D615" s="477"/>
      <c r="E615" s="478"/>
      <c r="F615" s="476"/>
      <c r="G615" s="477"/>
      <c r="H615" s="477"/>
      <c r="I615" s="477"/>
      <c r="J615" s="477"/>
      <c r="K615" s="477"/>
      <c r="L615" s="477"/>
      <c r="M615" s="478"/>
    </row>
    <row r="616" spans="1:27" ht="14.4">
      <c r="A616" s="479"/>
      <c r="B616" s="480"/>
      <c r="C616" s="480"/>
      <c r="D616" s="480"/>
      <c r="E616" s="481"/>
      <c r="F616" s="479"/>
      <c r="G616" s="480"/>
      <c r="H616" s="480"/>
      <c r="I616" s="480"/>
      <c r="J616" s="480"/>
      <c r="K616" s="480"/>
      <c r="L616" s="480"/>
      <c r="M616" s="481"/>
      <c r="W616"/>
      <c r="X616" s="287" t="s">
        <v>4170</v>
      </c>
      <c r="Y616" s="287" t="s">
        <v>4171</v>
      </c>
      <c r="Z616" s="287" t="s">
        <v>4172</v>
      </c>
      <c r="AA616" s="287" t="s">
        <v>4173</v>
      </c>
    </row>
    <row r="617" spans="1:27" ht="14.4">
      <c r="A617" s="479"/>
      <c r="B617" s="480"/>
      <c r="C617" s="480"/>
      <c r="D617" s="480"/>
      <c r="E617" s="481"/>
      <c r="F617" s="479"/>
      <c r="G617" s="480"/>
      <c r="H617" s="480"/>
      <c r="I617" s="480"/>
      <c r="J617" s="480"/>
      <c r="K617" s="480"/>
      <c r="L617" s="480"/>
      <c r="M617" s="481"/>
      <c r="W617"/>
      <c r="X617" s="288" t="s">
        <v>4197</v>
      </c>
      <c r="Y617" s="288" t="s">
        <v>4175</v>
      </c>
      <c r="Z617" s="288" t="s">
        <v>4174</v>
      </c>
      <c r="AA617" s="288" t="s">
        <v>4174</v>
      </c>
    </row>
    <row r="618" spans="1:27" ht="14.4">
      <c r="A618" s="479"/>
      <c r="B618" s="480"/>
      <c r="C618" s="480"/>
      <c r="D618" s="480"/>
      <c r="E618" s="481"/>
      <c r="F618" s="479"/>
      <c r="G618" s="480"/>
      <c r="H618" s="480"/>
      <c r="I618" s="480"/>
      <c r="J618" s="480"/>
      <c r="K618" s="480"/>
      <c r="L618" s="480"/>
      <c r="M618" s="481"/>
      <c r="W618">
        <v>1</v>
      </c>
      <c r="X618" s="289" t="s">
        <v>4176</v>
      </c>
      <c r="Y618" s="289" t="s">
        <v>4177</v>
      </c>
      <c r="Z618" s="289" t="s">
        <v>4178</v>
      </c>
      <c r="AA618" s="289" t="s">
        <v>4179</v>
      </c>
    </row>
    <row r="619" spans="1:27" ht="14.4">
      <c r="A619" s="479"/>
      <c r="B619" s="480"/>
      <c r="C619" s="480"/>
      <c r="D619" s="480"/>
      <c r="E619" s="481"/>
      <c r="F619" s="479"/>
      <c r="G619" s="480"/>
      <c r="H619" s="480"/>
      <c r="I619" s="480"/>
      <c r="J619" s="480"/>
      <c r="K619" s="480"/>
      <c r="L619" s="480"/>
      <c r="M619" s="481"/>
      <c r="W619">
        <v>2</v>
      </c>
      <c r="X619" s="289" t="s">
        <v>4180</v>
      </c>
      <c r="Y619" s="289" t="s">
        <v>4168</v>
      </c>
      <c r="Z619" s="290" t="s">
        <v>4181</v>
      </c>
      <c r="AA619" s="289" t="s">
        <v>4182</v>
      </c>
    </row>
    <row r="620" spans="1:27" ht="14.4">
      <c r="A620" s="479"/>
      <c r="B620" s="480"/>
      <c r="C620" s="480"/>
      <c r="D620" s="480"/>
      <c r="E620" s="481"/>
      <c r="F620" s="479"/>
      <c r="G620" s="480"/>
      <c r="H620" s="480"/>
      <c r="I620" s="480"/>
      <c r="J620" s="480"/>
      <c r="K620" s="480"/>
      <c r="L620" s="480"/>
      <c r="M620" s="481"/>
      <c r="W620">
        <v>3</v>
      </c>
      <c r="X620" s="289" t="s">
        <v>4183</v>
      </c>
      <c r="Y620" s="289" t="s">
        <v>4184</v>
      </c>
      <c r="Z620" s="289" t="s">
        <v>4178</v>
      </c>
      <c r="AA620" s="289" t="s">
        <v>4185</v>
      </c>
    </row>
    <row r="621" spans="1:27" ht="14.4">
      <c r="A621" s="479"/>
      <c r="B621" s="480"/>
      <c r="C621" s="480"/>
      <c r="D621" s="480"/>
      <c r="E621" s="481"/>
      <c r="F621" s="479"/>
      <c r="G621" s="480"/>
      <c r="H621" s="480"/>
      <c r="I621" s="480"/>
      <c r="J621" s="480"/>
      <c r="K621" s="480"/>
      <c r="L621" s="480"/>
      <c r="M621" s="481"/>
      <c r="W621">
        <v>4</v>
      </c>
      <c r="X621" s="289" t="s">
        <v>4186</v>
      </c>
      <c r="Y621" s="289" t="s">
        <v>4187</v>
      </c>
      <c r="Z621" s="291" t="s">
        <v>4188</v>
      </c>
      <c r="AA621" s="289" t="s">
        <v>4167</v>
      </c>
    </row>
    <row r="622" spans="1:27" ht="14.4">
      <c r="A622" s="479"/>
      <c r="B622" s="480"/>
      <c r="C622" s="480"/>
      <c r="D622" s="480"/>
      <c r="E622" s="481"/>
      <c r="F622" s="479"/>
      <c r="G622" s="480"/>
      <c r="H622" s="480"/>
      <c r="I622" s="480"/>
      <c r="J622" s="480"/>
      <c r="K622" s="480"/>
      <c r="L622" s="480"/>
      <c r="M622" s="481"/>
      <c r="W622">
        <v>5</v>
      </c>
      <c r="X622" s="289" t="s">
        <v>4189</v>
      </c>
      <c r="Y622" s="289" t="s">
        <v>4190</v>
      </c>
      <c r="Z622" s="289" t="s">
        <v>4191</v>
      </c>
      <c r="AA622" s="289" t="s">
        <v>4192</v>
      </c>
    </row>
    <row r="623" spans="1:27" ht="14.4">
      <c r="A623" s="479"/>
      <c r="B623" s="480"/>
      <c r="C623" s="480"/>
      <c r="D623" s="480"/>
      <c r="E623" s="481"/>
      <c r="F623" s="479"/>
      <c r="G623" s="480"/>
      <c r="H623" s="480"/>
      <c r="I623" s="480"/>
      <c r="J623" s="480"/>
      <c r="K623" s="480"/>
      <c r="L623" s="480"/>
      <c r="M623" s="481"/>
      <c r="W623">
        <v>6</v>
      </c>
      <c r="X623" s="289" t="s">
        <v>4193</v>
      </c>
      <c r="Y623" s="289" t="s">
        <v>4190</v>
      </c>
      <c r="Z623" s="291" t="s">
        <v>4194</v>
      </c>
      <c r="AA623" s="289" t="s">
        <v>4195</v>
      </c>
    </row>
    <row r="624" spans="1:27" ht="14.4">
      <c r="A624" s="479"/>
      <c r="B624" s="480"/>
      <c r="C624" s="480"/>
      <c r="D624" s="480"/>
      <c r="E624" s="481"/>
      <c r="F624" s="479"/>
      <c r="G624" s="480"/>
      <c r="H624" s="480"/>
      <c r="I624" s="480"/>
      <c r="J624" s="480"/>
      <c r="K624" s="480"/>
      <c r="L624" s="480"/>
      <c r="M624" s="481"/>
      <c r="W624">
        <v>7</v>
      </c>
      <c r="X624" s="292"/>
      <c r="Y624" s="293" t="s">
        <v>4196</v>
      </c>
      <c r="Z624" s="292"/>
      <c r="AA624" s="292"/>
    </row>
    <row r="625" spans="1:13">
      <c r="A625" s="479"/>
      <c r="B625" s="480"/>
      <c r="C625" s="480"/>
      <c r="D625" s="480"/>
      <c r="E625" s="481"/>
      <c r="F625" s="479"/>
      <c r="G625" s="480"/>
      <c r="H625" s="480"/>
      <c r="I625" s="480"/>
      <c r="J625" s="480"/>
      <c r="K625" s="480"/>
      <c r="L625" s="480"/>
      <c r="M625" s="481"/>
    </row>
    <row r="626" spans="1:13">
      <c r="A626" s="479"/>
      <c r="B626" s="480"/>
      <c r="C626" s="480"/>
      <c r="D626" s="480"/>
      <c r="E626" s="481"/>
      <c r="F626" s="479"/>
      <c r="G626" s="480"/>
      <c r="H626" s="480"/>
      <c r="I626" s="480"/>
      <c r="J626" s="480"/>
      <c r="K626" s="480"/>
      <c r="L626" s="480"/>
      <c r="M626" s="481"/>
    </row>
    <row r="627" spans="1:13">
      <c r="A627" s="479"/>
      <c r="B627" s="480"/>
      <c r="C627" s="480"/>
      <c r="D627" s="480"/>
      <c r="E627" s="481"/>
      <c r="F627" s="479"/>
      <c r="G627" s="480"/>
      <c r="H627" s="480"/>
      <c r="I627" s="480"/>
      <c r="J627" s="480"/>
      <c r="K627" s="480"/>
      <c r="L627" s="480"/>
      <c r="M627" s="481"/>
    </row>
    <row r="628" spans="1:13">
      <c r="A628" s="479"/>
      <c r="B628" s="480"/>
      <c r="C628" s="480"/>
      <c r="D628" s="480"/>
      <c r="E628" s="481"/>
      <c r="F628" s="479"/>
      <c r="G628" s="480"/>
      <c r="H628" s="480"/>
      <c r="I628" s="480"/>
      <c r="J628" s="480"/>
      <c r="K628" s="480"/>
      <c r="L628" s="480"/>
      <c r="M628" s="481"/>
    </row>
    <row r="629" spans="1:13">
      <c r="A629" s="479"/>
      <c r="B629" s="480"/>
      <c r="C629" s="480"/>
      <c r="D629" s="480"/>
      <c r="E629" s="481"/>
      <c r="F629" s="479"/>
      <c r="G629" s="480"/>
      <c r="H629" s="480"/>
      <c r="I629" s="480"/>
      <c r="J629" s="480"/>
      <c r="K629" s="480"/>
      <c r="L629" s="480"/>
      <c r="M629" s="481"/>
    </row>
    <row r="630" spans="1:13">
      <c r="A630" s="479"/>
      <c r="B630" s="480"/>
      <c r="C630" s="480"/>
      <c r="D630" s="480"/>
      <c r="E630" s="481"/>
      <c r="F630" s="479"/>
      <c r="G630" s="480"/>
      <c r="H630" s="480"/>
      <c r="I630" s="480"/>
      <c r="J630" s="480"/>
      <c r="K630" s="480"/>
      <c r="L630" s="480"/>
      <c r="M630" s="481"/>
    </row>
    <row r="631" spans="1:13">
      <c r="A631" s="479"/>
      <c r="B631" s="480"/>
      <c r="C631" s="480"/>
      <c r="D631" s="480"/>
      <c r="E631" s="481"/>
      <c r="F631" s="479"/>
      <c r="G631" s="480"/>
      <c r="H631" s="480"/>
      <c r="I631" s="480"/>
      <c r="J631" s="480"/>
      <c r="K631" s="480"/>
      <c r="L631" s="480"/>
      <c r="M631" s="481"/>
    </row>
    <row r="632" spans="1:13">
      <c r="A632" s="479"/>
      <c r="B632" s="480"/>
      <c r="C632" s="480"/>
      <c r="D632" s="480"/>
      <c r="E632" s="481"/>
      <c r="F632" s="479"/>
      <c r="G632" s="480"/>
      <c r="H632" s="480"/>
      <c r="I632" s="480"/>
      <c r="J632" s="480"/>
      <c r="K632" s="480"/>
      <c r="L632" s="480"/>
      <c r="M632" s="481"/>
    </row>
    <row r="633" spans="1:13">
      <c r="A633" s="479"/>
      <c r="B633" s="480"/>
      <c r="C633" s="480"/>
      <c r="D633" s="480"/>
      <c r="E633" s="481"/>
      <c r="F633" s="479"/>
      <c r="G633" s="480"/>
      <c r="H633" s="480"/>
      <c r="I633" s="480"/>
      <c r="J633" s="480"/>
      <c r="K633" s="480"/>
      <c r="L633" s="480"/>
      <c r="M633" s="481"/>
    </row>
    <row r="634" spans="1:13">
      <c r="A634" s="479"/>
      <c r="B634" s="480"/>
      <c r="C634" s="480"/>
      <c r="D634" s="480"/>
      <c r="E634" s="481"/>
      <c r="F634" s="479"/>
      <c r="G634" s="480"/>
      <c r="H634" s="480"/>
      <c r="I634" s="480"/>
      <c r="J634" s="480"/>
      <c r="K634" s="480"/>
      <c r="L634" s="480"/>
      <c r="M634" s="481"/>
    </row>
    <row r="635" spans="1:13">
      <c r="A635" s="479"/>
      <c r="B635" s="480"/>
      <c r="C635" s="480"/>
      <c r="D635" s="480"/>
      <c r="E635" s="481"/>
      <c r="F635" s="479"/>
      <c r="G635" s="480"/>
      <c r="H635" s="480"/>
      <c r="I635" s="480"/>
      <c r="J635" s="480"/>
      <c r="K635" s="480"/>
      <c r="L635" s="480"/>
      <c r="M635" s="481"/>
    </row>
    <row r="636" spans="1:13">
      <c r="A636" s="479"/>
      <c r="B636" s="480"/>
      <c r="C636" s="480"/>
      <c r="D636" s="480"/>
      <c r="E636" s="481"/>
      <c r="F636" s="479"/>
      <c r="G636" s="480"/>
      <c r="H636" s="480"/>
      <c r="I636" s="480"/>
      <c r="J636" s="480"/>
      <c r="K636" s="480"/>
      <c r="L636" s="480"/>
      <c r="M636" s="481"/>
    </row>
    <row r="637" spans="1:13">
      <c r="A637" s="479"/>
      <c r="B637" s="480"/>
      <c r="C637" s="480"/>
      <c r="D637" s="480"/>
      <c r="E637" s="481"/>
      <c r="F637" s="479"/>
      <c r="G637" s="480"/>
      <c r="H637" s="480"/>
      <c r="I637" s="480"/>
      <c r="J637" s="480"/>
      <c r="K637" s="480"/>
      <c r="L637" s="480"/>
      <c r="M637" s="481"/>
    </row>
    <row r="638" spans="1:13">
      <c r="A638" s="479"/>
      <c r="B638" s="480"/>
      <c r="C638" s="480"/>
      <c r="D638" s="480"/>
      <c r="E638" s="481"/>
      <c r="F638" s="479"/>
      <c r="G638" s="480"/>
      <c r="H638" s="480"/>
      <c r="I638" s="480"/>
      <c r="J638" s="480"/>
      <c r="K638" s="480"/>
      <c r="L638" s="480"/>
      <c r="M638" s="481"/>
    </row>
    <row r="639" spans="1:13">
      <c r="A639" s="479"/>
      <c r="B639" s="480"/>
      <c r="C639" s="480"/>
      <c r="D639" s="480"/>
      <c r="E639" s="481"/>
      <c r="F639" s="479"/>
      <c r="G639" s="480"/>
      <c r="H639" s="480"/>
      <c r="I639" s="480"/>
      <c r="J639" s="480"/>
      <c r="K639" s="480"/>
      <c r="L639" s="480"/>
      <c r="M639" s="481"/>
    </row>
    <row r="640" spans="1:13">
      <c r="A640" s="479"/>
      <c r="B640" s="480"/>
      <c r="C640" s="480"/>
      <c r="D640" s="480"/>
      <c r="E640" s="481"/>
      <c r="F640" s="479"/>
      <c r="G640" s="480"/>
      <c r="H640" s="480"/>
      <c r="I640" s="480"/>
      <c r="J640" s="480"/>
      <c r="K640" s="480"/>
      <c r="L640" s="480"/>
      <c r="M640" s="481"/>
    </row>
    <row r="641" spans="1:13">
      <c r="A641" s="479"/>
      <c r="B641" s="480"/>
      <c r="C641" s="480"/>
      <c r="D641" s="480"/>
      <c r="E641" s="481"/>
      <c r="F641" s="479"/>
      <c r="G641" s="480"/>
      <c r="H641" s="480"/>
      <c r="I641" s="480"/>
      <c r="J641" s="480"/>
      <c r="K641" s="480"/>
      <c r="L641" s="480"/>
      <c r="M641" s="481"/>
    </row>
    <row r="642" spans="1:13">
      <c r="A642" s="479"/>
      <c r="B642" s="480"/>
      <c r="C642" s="480"/>
      <c r="D642" s="480"/>
      <c r="E642" s="481"/>
      <c r="F642" s="479"/>
      <c r="G642" s="480"/>
      <c r="H642" s="480"/>
      <c r="I642" s="480"/>
      <c r="J642" s="480"/>
      <c r="K642" s="480"/>
      <c r="L642" s="480"/>
      <c r="M642" s="481"/>
    </row>
    <row r="643" spans="1:13">
      <c r="A643" s="479"/>
      <c r="B643" s="480"/>
      <c r="C643" s="480"/>
      <c r="D643" s="480"/>
      <c r="E643" s="481"/>
      <c r="F643" s="479"/>
      <c r="G643" s="480"/>
      <c r="H643" s="480"/>
      <c r="I643" s="480"/>
      <c r="J643" s="480"/>
      <c r="K643" s="480"/>
      <c r="L643" s="480"/>
      <c r="M643" s="481"/>
    </row>
    <row r="644" spans="1:13" ht="15" customHeight="1">
      <c r="A644" s="479"/>
      <c r="B644" s="480"/>
      <c r="C644" s="480"/>
      <c r="D644" s="480"/>
      <c r="E644" s="481"/>
      <c r="F644" s="479"/>
      <c r="G644" s="480"/>
      <c r="H644" s="480"/>
      <c r="I644" s="480"/>
      <c r="J644" s="480"/>
      <c r="K644" s="480"/>
      <c r="L644" s="480"/>
      <c r="M644" s="481"/>
    </row>
    <row r="645" spans="1:13" ht="15.75" customHeight="1">
      <c r="A645" s="479"/>
      <c r="B645" s="480"/>
      <c r="C645" s="480"/>
      <c r="D645" s="480"/>
      <c r="E645" s="481"/>
      <c r="F645" s="479"/>
      <c r="G645" s="480"/>
      <c r="H645" s="480"/>
      <c r="I645" s="480"/>
      <c r="J645" s="480"/>
      <c r="K645" s="480"/>
      <c r="L645" s="480"/>
      <c r="M645" s="481"/>
    </row>
    <row r="646" spans="1:13" ht="15" customHeight="1">
      <c r="A646" s="479"/>
      <c r="B646" s="480"/>
      <c r="C646" s="480"/>
      <c r="D646" s="480"/>
      <c r="E646" s="481"/>
      <c r="F646" s="479"/>
      <c r="G646" s="480"/>
      <c r="H646" s="480"/>
      <c r="I646" s="480"/>
      <c r="J646" s="480"/>
      <c r="K646" s="480"/>
      <c r="L646" s="480"/>
      <c r="M646" s="481"/>
    </row>
    <row r="647" spans="1:13" ht="15.75" customHeight="1" thickBot="1">
      <c r="A647" s="482"/>
      <c r="B647" s="483"/>
      <c r="C647" s="483"/>
      <c r="D647" s="483"/>
      <c r="E647" s="484"/>
      <c r="F647" s="482"/>
      <c r="G647" s="483"/>
      <c r="H647" s="483"/>
      <c r="I647" s="483"/>
      <c r="J647" s="483"/>
      <c r="K647" s="483"/>
      <c r="L647" s="483"/>
      <c r="M647" s="484"/>
    </row>
    <row r="648" spans="1:13" ht="15.75" customHeight="1">
      <c r="A648" s="188" t="s">
        <v>112</v>
      </c>
      <c r="C648" s="189"/>
      <c r="D648" s="189"/>
      <c r="E648" s="189"/>
      <c r="F648" s="170"/>
      <c r="G648" s="189"/>
      <c r="H648" s="189"/>
      <c r="I648" s="189"/>
      <c r="J648" s="189"/>
      <c r="K648" s="189"/>
      <c r="L648" s="189"/>
      <c r="M648" s="170"/>
    </row>
    <row r="649" spans="1:13" ht="15.75" customHeight="1">
      <c r="A649" s="188"/>
      <c r="C649" s="189"/>
      <c r="D649" s="189"/>
      <c r="E649" s="189"/>
      <c r="F649" s="170"/>
      <c r="G649" s="189"/>
      <c r="H649" s="189"/>
      <c r="I649" s="189"/>
      <c r="J649" s="189"/>
      <c r="K649" s="189"/>
      <c r="L649" s="189"/>
      <c r="M649" s="170"/>
    </row>
    <row r="650" spans="1:13" ht="15.75" customHeight="1">
      <c r="A650" s="188" t="s">
        <v>113</v>
      </c>
      <c r="C650" s="189"/>
      <c r="D650" s="189"/>
      <c r="E650" s="189"/>
      <c r="F650" s="170"/>
      <c r="G650" s="189"/>
      <c r="H650" s="189"/>
      <c r="I650" s="189"/>
      <c r="J650" s="189"/>
      <c r="K650" s="189"/>
      <c r="L650" s="189"/>
      <c r="M650" s="170"/>
    </row>
    <row r="651" spans="1:13" ht="15.75" customHeight="1">
      <c r="A651" s="188" t="s">
        <v>114</v>
      </c>
      <c r="B651" s="189"/>
      <c r="C651" s="189"/>
      <c r="D651" s="189"/>
      <c r="E651" s="189"/>
      <c r="F651" s="170"/>
      <c r="G651" s="189"/>
      <c r="H651" s="189"/>
      <c r="I651" s="189"/>
      <c r="J651" s="189"/>
      <c r="K651" s="189"/>
      <c r="L651" s="189"/>
      <c r="M651" s="170"/>
    </row>
    <row r="652" spans="1:13" ht="15.75" customHeight="1">
      <c r="A652" s="170"/>
      <c r="B652" s="189"/>
      <c r="C652" s="189"/>
      <c r="D652" s="189"/>
      <c r="E652" s="189"/>
      <c r="F652" s="170"/>
      <c r="G652" s="189"/>
      <c r="H652" s="189"/>
      <c r="I652" s="189"/>
      <c r="J652" s="189"/>
      <c r="K652" s="189"/>
      <c r="L652" s="189"/>
      <c r="M652" s="170"/>
    </row>
    <row r="653" spans="1:13" ht="14.4" thickBot="1">
      <c r="A653" s="170"/>
      <c r="B653" s="170"/>
      <c r="C653" s="170"/>
      <c r="D653" s="170"/>
      <c r="E653" s="170"/>
      <c r="F653" s="170"/>
      <c r="G653" s="170"/>
      <c r="H653" s="170"/>
      <c r="I653" s="170"/>
      <c r="J653" s="170"/>
      <c r="K653" s="170"/>
      <c r="L653" s="170"/>
      <c r="M653" s="170"/>
    </row>
    <row r="654" spans="1:13">
      <c r="A654" s="466" t="s">
        <v>7347</v>
      </c>
      <c r="B654" s="467"/>
      <c r="C654" s="467"/>
      <c r="D654" s="467"/>
      <c r="E654" s="467"/>
      <c r="F654" s="467"/>
      <c r="G654" s="467"/>
      <c r="H654" s="467"/>
      <c r="I654" s="467"/>
      <c r="J654" s="467"/>
      <c r="K654" s="467"/>
      <c r="L654" s="467"/>
      <c r="M654" s="468"/>
    </row>
    <row r="655" spans="1:13">
      <c r="A655" s="469"/>
      <c r="B655" s="470"/>
      <c r="C655" s="470"/>
      <c r="D655" s="470"/>
      <c r="E655" s="470"/>
      <c r="F655" s="470"/>
      <c r="G655" s="470"/>
      <c r="H655" s="470"/>
      <c r="I655" s="470"/>
      <c r="J655" s="470"/>
      <c r="K655" s="470"/>
      <c r="L655" s="470"/>
      <c r="M655" s="471"/>
    </row>
    <row r="656" spans="1:13">
      <c r="A656" s="469"/>
      <c r="B656" s="470"/>
      <c r="C656" s="470"/>
      <c r="D656" s="470"/>
      <c r="E656" s="470"/>
      <c r="F656" s="470"/>
      <c r="G656" s="470"/>
      <c r="H656" s="470"/>
      <c r="I656" s="470"/>
      <c r="J656" s="470"/>
      <c r="K656" s="470"/>
      <c r="L656" s="470"/>
      <c r="M656" s="471"/>
    </row>
    <row r="657" spans="1:13" ht="14.4" thickBot="1">
      <c r="A657" s="473"/>
      <c r="B657" s="474"/>
      <c r="C657" s="474"/>
      <c r="D657" s="474"/>
      <c r="E657" s="474"/>
      <c r="F657" s="474"/>
      <c r="G657" s="474"/>
      <c r="H657" s="474"/>
      <c r="I657" s="474"/>
      <c r="J657" s="474"/>
      <c r="K657" s="474"/>
      <c r="L657" s="474"/>
      <c r="M657" s="475"/>
    </row>
    <row r="658" spans="1:13" ht="14.7" customHeight="1">
      <c r="A658" s="472"/>
      <c r="B658" s="472"/>
      <c r="C658" s="472"/>
      <c r="D658" s="472"/>
      <c r="E658" s="472"/>
      <c r="F658" s="472"/>
      <c r="G658" s="472"/>
      <c r="H658" s="472"/>
      <c r="I658" s="472"/>
      <c r="J658" s="472"/>
      <c r="K658" s="472"/>
      <c r="L658" s="472"/>
      <c r="M658" s="472"/>
    </row>
    <row r="659" spans="1:13" ht="14.7" customHeight="1">
      <c r="A659" s="462"/>
      <c r="B659" s="462"/>
      <c r="C659" s="462"/>
      <c r="D659" s="462"/>
      <c r="E659" s="462"/>
      <c r="F659" s="462"/>
      <c r="G659" s="462"/>
      <c r="H659" s="462"/>
      <c r="I659" s="462"/>
      <c r="J659" s="462"/>
      <c r="K659" s="462"/>
      <c r="L659" s="462"/>
      <c r="M659" s="462"/>
    </row>
    <row r="660" spans="1:13" ht="105" customHeight="1">
      <c r="A660" s="462"/>
      <c r="B660" s="462"/>
      <c r="C660" s="462"/>
      <c r="D660" s="462"/>
      <c r="E660" s="462"/>
      <c r="F660" s="462"/>
      <c r="G660" s="462"/>
      <c r="H660" s="462"/>
      <c r="I660" s="462"/>
      <c r="J660" s="462"/>
      <c r="K660" s="462"/>
      <c r="L660" s="462"/>
      <c r="M660" s="462"/>
    </row>
    <row r="661" spans="1:13" ht="13.95" customHeight="1">
      <c r="A661" s="462"/>
      <c r="B661" s="462"/>
      <c r="C661" s="462"/>
      <c r="D661" s="462"/>
      <c r="E661" s="462"/>
      <c r="F661" s="462"/>
      <c r="G661" s="462"/>
      <c r="H661" s="462"/>
      <c r="I661" s="462"/>
      <c r="J661" s="462"/>
      <c r="K661" s="462"/>
      <c r="L661" s="462"/>
      <c r="M661" s="462"/>
    </row>
    <row r="662" spans="1:13" ht="13.95" customHeight="1">
      <c r="A662" s="462"/>
      <c r="B662" s="462"/>
      <c r="C662" s="462"/>
      <c r="D662" s="462"/>
      <c r="E662" s="462"/>
      <c r="F662" s="462"/>
      <c r="G662" s="462"/>
      <c r="H662" s="462"/>
      <c r="I662" s="462"/>
      <c r="J662" s="462"/>
      <c r="K662" s="462"/>
      <c r="L662" s="462"/>
      <c r="M662" s="462"/>
    </row>
    <row r="663" spans="1:13" ht="13.95" customHeight="1">
      <c r="A663" s="462"/>
      <c r="B663" s="462"/>
      <c r="C663" s="462"/>
      <c r="D663" s="462"/>
      <c r="E663" s="462"/>
      <c r="F663" s="462"/>
      <c r="G663" s="462"/>
      <c r="H663" s="462"/>
      <c r="I663" s="462"/>
      <c r="J663" s="462"/>
      <c r="K663" s="462"/>
      <c r="L663" s="462"/>
      <c r="M663" s="462"/>
    </row>
    <row r="664" spans="1:13" ht="13.95" customHeight="1">
      <c r="A664" s="462"/>
      <c r="B664" s="462"/>
      <c r="C664" s="462"/>
      <c r="D664" s="462"/>
      <c r="E664" s="462"/>
      <c r="F664" s="462"/>
      <c r="G664" s="462"/>
      <c r="H664" s="462"/>
      <c r="I664" s="462"/>
      <c r="J664" s="462"/>
      <c r="K664" s="462"/>
      <c r="L664" s="462"/>
      <c r="M664" s="462"/>
    </row>
    <row r="665" spans="1:13" ht="13.95" customHeight="1">
      <c r="A665" s="462"/>
      <c r="B665" s="462"/>
      <c r="C665" s="462"/>
      <c r="D665" s="462"/>
      <c r="E665" s="462"/>
      <c r="F665" s="462"/>
      <c r="G665" s="462"/>
      <c r="H665" s="462"/>
      <c r="I665" s="462"/>
      <c r="J665" s="462"/>
      <c r="K665" s="462"/>
      <c r="L665" s="462"/>
      <c r="M665" s="462"/>
    </row>
    <row r="666" spans="1:13" ht="13.95" customHeight="1">
      <c r="A666" s="462"/>
      <c r="B666" s="462"/>
      <c r="C666" s="462"/>
      <c r="D666" s="462"/>
      <c r="E666" s="462"/>
      <c r="F666" s="462"/>
      <c r="G666" s="462"/>
      <c r="H666" s="462"/>
      <c r="I666" s="462"/>
      <c r="J666" s="462"/>
      <c r="K666" s="462"/>
      <c r="L666" s="462"/>
      <c r="M666" s="462"/>
    </row>
    <row r="667" spans="1:13" ht="13.95" customHeight="1">
      <c r="A667" s="462"/>
      <c r="B667" s="462"/>
      <c r="C667" s="462"/>
      <c r="D667" s="462"/>
      <c r="E667" s="462"/>
      <c r="F667" s="462"/>
      <c r="G667" s="462"/>
      <c r="H667" s="462"/>
      <c r="I667" s="462"/>
      <c r="J667" s="462"/>
      <c r="K667" s="462"/>
      <c r="L667" s="462"/>
      <c r="M667" s="462"/>
    </row>
    <row r="668" spans="1:13" ht="13.95" customHeight="1">
      <c r="A668" s="462"/>
      <c r="B668" s="462"/>
      <c r="C668" s="462"/>
      <c r="D668" s="462"/>
      <c r="E668" s="462"/>
      <c r="F668" s="462"/>
      <c r="G668" s="462"/>
      <c r="H668" s="462"/>
      <c r="I668" s="462"/>
      <c r="J668" s="462"/>
      <c r="K668" s="462"/>
      <c r="L668" s="462"/>
      <c r="M668" s="462"/>
    </row>
    <row r="669" spans="1:13" ht="13.95" customHeight="1">
      <c r="A669" s="462"/>
      <c r="B669" s="462"/>
      <c r="C669" s="462"/>
      <c r="D669" s="462"/>
      <c r="E669" s="462"/>
      <c r="F669" s="462"/>
      <c r="G669" s="462"/>
      <c r="H669" s="462"/>
      <c r="I669" s="462"/>
      <c r="J669" s="462"/>
      <c r="K669" s="462"/>
      <c r="L669" s="462"/>
      <c r="M669" s="462"/>
    </row>
    <row r="670" spans="1:13" ht="13.95" customHeight="1">
      <c r="A670" s="462"/>
      <c r="B670" s="462"/>
      <c r="C670" s="462"/>
      <c r="D670" s="462"/>
      <c r="E670" s="462"/>
      <c r="F670" s="462"/>
      <c r="G670" s="462"/>
      <c r="H670" s="462"/>
      <c r="I670" s="462"/>
      <c r="J670" s="462"/>
      <c r="K670" s="462"/>
      <c r="L670" s="462"/>
      <c r="M670" s="462"/>
    </row>
    <row r="671" spans="1:13" ht="13.95" customHeight="1">
      <c r="A671" s="462"/>
      <c r="B671" s="462"/>
      <c r="C671" s="462"/>
      <c r="D671" s="462"/>
      <c r="E671" s="462"/>
      <c r="F671" s="462"/>
      <c r="G671" s="462"/>
      <c r="H671" s="462"/>
      <c r="I671" s="462"/>
      <c r="J671" s="462"/>
      <c r="K671" s="462"/>
      <c r="L671" s="462"/>
      <c r="M671" s="462"/>
    </row>
    <row r="672" spans="1:13" ht="13.95" customHeight="1">
      <c r="A672" s="462"/>
      <c r="B672" s="462"/>
      <c r="C672" s="462"/>
      <c r="D672" s="462"/>
      <c r="E672" s="462"/>
      <c r="F672" s="462"/>
      <c r="G672" s="462"/>
      <c r="H672" s="462"/>
      <c r="I672" s="462"/>
      <c r="J672" s="462"/>
      <c r="K672" s="462"/>
      <c r="L672" s="462"/>
      <c r="M672" s="462"/>
    </row>
    <row r="673" spans="1:13" ht="13.95" customHeight="1">
      <c r="A673" s="462"/>
      <c r="B673" s="462"/>
      <c r="C673" s="462"/>
      <c r="D673" s="462"/>
      <c r="E673" s="462"/>
      <c r="F673" s="462"/>
      <c r="G673" s="462"/>
      <c r="H673" s="462"/>
      <c r="I673" s="462"/>
      <c r="J673" s="462"/>
      <c r="K673" s="462"/>
      <c r="L673" s="462"/>
      <c r="M673" s="462"/>
    </row>
    <row r="674" spans="1:13" ht="13.95" customHeight="1">
      <c r="A674" s="462"/>
      <c r="B674" s="462"/>
      <c r="C674" s="462"/>
      <c r="D674" s="462"/>
      <c r="E674" s="462"/>
      <c r="F674" s="462"/>
      <c r="G674" s="462"/>
      <c r="H674" s="462"/>
      <c r="I674" s="462"/>
      <c r="J674" s="462"/>
      <c r="K674" s="462"/>
      <c r="L674" s="462"/>
      <c r="M674" s="462"/>
    </row>
    <row r="675" spans="1:13" ht="13.95" customHeight="1">
      <c r="A675" s="462"/>
      <c r="B675" s="462"/>
      <c r="C675" s="462"/>
      <c r="D675" s="462"/>
      <c r="E675" s="462"/>
      <c r="F675" s="462"/>
      <c r="G675" s="462"/>
      <c r="H675" s="462"/>
      <c r="I675" s="462"/>
      <c r="J675" s="462"/>
      <c r="K675" s="462"/>
      <c r="L675" s="462"/>
      <c r="M675" s="462"/>
    </row>
    <row r="676" spans="1:13" ht="13.95" customHeight="1">
      <c r="A676" s="462"/>
      <c r="B676" s="462"/>
      <c r="C676" s="462"/>
      <c r="D676" s="462"/>
      <c r="E676" s="462"/>
      <c r="F676" s="462"/>
      <c r="G676" s="462"/>
      <c r="H676" s="462"/>
      <c r="I676" s="462"/>
      <c r="J676" s="462"/>
      <c r="K676" s="462"/>
      <c r="L676" s="462"/>
      <c r="M676" s="462"/>
    </row>
    <row r="677" spans="1:13" ht="13.95" customHeight="1">
      <c r="A677" s="462"/>
      <c r="B677" s="462"/>
      <c r="C677" s="462"/>
      <c r="D677" s="462"/>
      <c r="E677" s="462"/>
      <c r="F677" s="462"/>
      <c r="G677" s="462"/>
      <c r="H677" s="462"/>
      <c r="I677" s="462"/>
      <c r="J677" s="462"/>
      <c r="K677" s="462"/>
      <c r="L677" s="462"/>
      <c r="M677" s="462"/>
    </row>
    <row r="678" spans="1:13" ht="13.95" customHeight="1">
      <c r="A678" s="462"/>
      <c r="B678" s="462"/>
      <c r="C678" s="462"/>
      <c r="D678" s="462"/>
      <c r="E678" s="462"/>
      <c r="F678" s="462"/>
      <c r="G678" s="462"/>
      <c r="H678" s="462"/>
      <c r="I678" s="462"/>
      <c r="J678" s="462"/>
      <c r="K678" s="462"/>
      <c r="L678" s="462"/>
      <c r="M678" s="462"/>
    </row>
    <row r="679" spans="1:13" ht="13.95" customHeight="1">
      <c r="A679" s="462"/>
      <c r="B679" s="462"/>
      <c r="C679" s="462"/>
      <c r="D679" s="462"/>
      <c r="E679" s="462"/>
      <c r="F679" s="462"/>
      <c r="G679" s="462"/>
      <c r="H679" s="462"/>
      <c r="I679" s="462"/>
      <c r="J679" s="462"/>
      <c r="K679" s="462"/>
      <c r="L679" s="462"/>
      <c r="M679" s="462"/>
    </row>
    <row r="680" spans="1:13" ht="13.95" customHeight="1">
      <c r="A680" s="462"/>
      <c r="B680" s="462"/>
      <c r="C680" s="462"/>
      <c r="D680" s="462"/>
      <c r="E680" s="462"/>
      <c r="F680" s="462"/>
      <c r="G680" s="462"/>
      <c r="H680" s="462"/>
      <c r="I680" s="462"/>
      <c r="J680" s="462"/>
      <c r="K680" s="462"/>
      <c r="L680" s="462"/>
      <c r="M680" s="462"/>
    </row>
    <row r="681" spans="1:13" ht="13.95" customHeight="1">
      <c r="A681" s="462"/>
      <c r="B681" s="462"/>
      <c r="C681" s="462"/>
      <c r="D681" s="462"/>
      <c r="E681" s="462"/>
      <c r="F681" s="462"/>
      <c r="G681" s="462"/>
      <c r="H681" s="462"/>
      <c r="I681" s="462"/>
      <c r="J681" s="462"/>
      <c r="K681" s="462"/>
      <c r="L681" s="462"/>
      <c r="M681" s="462"/>
    </row>
    <row r="682" spans="1:13" ht="13.95" customHeight="1">
      <c r="A682" s="462"/>
      <c r="B682" s="462"/>
      <c r="C682" s="462"/>
      <c r="D682" s="462"/>
      <c r="E682" s="462"/>
      <c r="F682" s="462"/>
      <c r="G682" s="462"/>
      <c r="H682" s="462"/>
      <c r="I682" s="462"/>
      <c r="J682" s="462"/>
      <c r="K682" s="462"/>
      <c r="L682" s="462"/>
      <c r="M682" s="462"/>
    </row>
    <row r="683" spans="1:13" ht="13.95" customHeight="1">
      <c r="A683" s="462"/>
      <c r="B683" s="462"/>
      <c r="C683" s="462"/>
      <c r="D683" s="462"/>
      <c r="E683" s="462"/>
      <c r="F683" s="462"/>
      <c r="G683" s="462"/>
      <c r="H683" s="462"/>
      <c r="I683" s="462"/>
      <c r="J683" s="462"/>
      <c r="K683" s="462"/>
      <c r="L683" s="462"/>
      <c r="M683" s="462"/>
    </row>
    <row r="684" spans="1:13" ht="13.95" customHeight="1">
      <c r="A684" s="462"/>
      <c r="B684" s="462"/>
      <c r="C684" s="462"/>
      <c r="D684" s="462"/>
      <c r="E684" s="462"/>
      <c r="F684" s="462"/>
      <c r="G684" s="462"/>
      <c r="H684" s="462"/>
      <c r="I684" s="462"/>
      <c r="J684" s="462"/>
      <c r="K684" s="462"/>
      <c r="L684" s="462"/>
      <c r="M684" s="462"/>
    </row>
    <row r="685" spans="1:13" ht="13.95" customHeight="1">
      <c r="A685" s="462"/>
      <c r="B685" s="462"/>
      <c r="C685" s="462"/>
      <c r="D685" s="462"/>
      <c r="E685" s="462"/>
      <c r="F685" s="462"/>
      <c r="G685" s="462"/>
      <c r="H685" s="462"/>
      <c r="I685" s="462"/>
      <c r="J685" s="462"/>
      <c r="K685" s="462"/>
      <c r="L685" s="462"/>
      <c r="M685" s="462"/>
    </row>
    <row r="686" spans="1:13" ht="13.95" customHeight="1">
      <c r="A686" s="462"/>
      <c r="B686" s="462"/>
      <c r="C686" s="462"/>
      <c r="D686" s="462"/>
      <c r="E686" s="462"/>
      <c r="F686" s="462"/>
      <c r="G686" s="462"/>
      <c r="H686" s="462"/>
      <c r="I686" s="462"/>
      <c r="J686" s="462"/>
      <c r="K686" s="462"/>
      <c r="L686" s="462"/>
      <c r="M686" s="462"/>
    </row>
    <row r="687" spans="1:13" ht="13.95" customHeight="1">
      <c r="A687" s="462"/>
      <c r="B687" s="462"/>
      <c r="C687" s="462"/>
      <c r="D687" s="462"/>
      <c r="E687" s="462"/>
      <c r="F687" s="462"/>
      <c r="G687" s="462"/>
      <c r="H687" s="462"/>
      <c r="I687" s="462"/>
      <c r="J687" s="462"/>
      <c r="K687" s="462"/>
      <c r="L687" s="462"/>
      <c r="M687" s="462"/>
    </row>
    <row r="688" spans="1:13" ht="13.95" customHeight="1">
      <c r="A688" s="462"/>
      <c r="B688" s="462"/>
      <c r="C688" s="462"/>
      <c r="D688" s="462"/>
      <c r="E688" s="462"/>
      <c r="F688" s="462"/>
      <c r="G688" s="462"/>
      <c r="H688" s="462"/>
      <c r="I688" s="462"/>
      <c r="J688" s="462"/>
      <c r="K688" s="462"/>
      <c r="L688" s="462"/>
      <c r="M688" s="462"/>
    </row>
    <row r="689" spans="1:13" ht="13.95" customHeight="1">
      <c r="A689" s="462"/>
      <c r="B689" s="462"/>
      <c r="C689" s="462"/>
      <c r="D689" s="462"/>
      <c r="E689" s="462"/>
      <c r="F689" s="462"/>
      <c r="G689" s="462"/>
      <c r="H689" s="462"/>
      <c r="I689" s="462"/>
      <c r="J689" s="462"/>
      <c r="K689" s="462"/>
      <c r="L689" s="462"/>
      <c r="M689" s="462"/>
    </row>
    <row r="690" spans="1:13" ht="15" customHeight="1">
      <c r="A690" s="462"/>
      <c r="B690" s="462"/>
      <c r="C690" s="462"/>
      <c r="D690" s="462"/>
      <c r="E690" s="462"/>
      <c r="F690" s="462"/>
      <c r="G690" s="462"/>
      <c r="H690" s="462"/>
      <c r="I690" s="462"/>
      <c r="J690" s="462"/>
      <c r="K690" s="462"/>
      <c r="L690" s="462"/>
      <c r="M690" s="462"/>
    </row>
    <row r="691" spans="1:13" ht="15.75" customHeight="1">
      <c r="A691" s="462"/>
      <c r="B691" s="462"/>
      <c r="C691" s="462"/>
      <c r="D691" s="462"/>
      <c r="E691" s="462"/>
      <c r="F691" s="462"/>
      <c r="G691" s="462"/>
      <c r="H691" s="462"/>
      <c r="I691" s="462"/>
      <c r="J691" s="462"/>
      <c r="K691" s="462"/>
      <c r="L691" s="462"/>
      <c r="M691" s="462"/>
    </row>
    <row r="692" spans="1:13" ht="15" customHeight="1">
      <c r="A692" s="462"/>
      <c r="B692" s="462"/>
      <c r="C692" s="462"/>
      <c r="D692" s="462"/>
      <c r="E692" s="462"/>
      <c r="F692" s="462"/>
      <c r="G692" s="462"/>
      <c r="H692" s="462"/>
      <c r="I692" s="462"/>
      <c r="J692" s="462"/>
      <c r="K692" s="462"/>
      <c r="L692" s="462"/>
      <c r="M692" s="462"/>
    </row>
    <row r="693" spans="1:13" ht="15.75" customHeight="1" thickBot="1">
      <c r="A693" s="464"/>
      <c r="B693" s="464"/>
      <c r="C693" s="464"/>
      <c r="D693" s="464"/>
      <c r="E693" s="464"/>
      <c r="F693" s="464"/>
      <c r="G693" s="464"/>
      <c r="H693" s="464"/>
      <c r="I693" s="464"/>
      <c r="J693" s="464"/>
      <c r="K693" s="464"/>
      <c r="L693" s="464"/>
      <c r="M693" s="464"/>
    </row>
    <row r="694" spans="1:13" ht="15.75" customHeight="1">
      <c r="A694" s="188" t="s">
        <v>112</v>
      </c>
      <c r="C694" s="189"/>
      <c r="D694" s="189"/>
      <c r="E694" s="189"/>
      <c r="F694" s="170"/>
      <c r="G694" s="189"/>
      <c r="H694" s="189"/>
      <c r="I694" s="189"/>
      <c r="J694" s="189"/>
      <c r="K694" s="189"/>
      <c r="L694" s="189"/>
      <c r="M694" s="170"/>
    </row>
    <row r="695" spans="1:13" ht="15.75" customHeight="1">
      <c r="A695" s="188"/>
      <c r="C695" s="189"/>
      <c r="D695" s="189"/>
      <c r="E695" s="189"/>
      <c r="F695" s="170"/>
      <c r="G695" s="189"/>
      <c r="H695" s="189"/>
      <c r="I695" s="189"/>
      <c r="J695" s="189"/>
      <c r="K695" s="189"/>
      <c r="L695" s="189"/>
      <c r="M695" s="170"/>
    </row>
    <row r="696" spans="1:13" ht="15.75" customHeight="1">
      <c r="A696" s="188" t="s">
        <v>115</v>
      </c>
      <c r="C696" s="189"/>
      <c r="D696" s="189"/>
      <c r="E696" s="189"/>
      <c r="F696" s="170"/>
      <c r="G696" s="189"/>
      <c r="H696" s="189"/>
      <c r="I696" s="189"/>
      <c r="J696" s="189"/>
      <c r="K696" s="189"/>
      <c r="L696" s="189"/>
      <c r="M696" s="170"/>
    </row>
    <row r="697" spans="1:13" ht="15.75" customHeight="1">
      <c r="A697" s="188" t="s">
        <v>114</v>
      </c>
      <c r="B697" s="189"/>
      <c r="C697" s="189"/>
      <c r="D697" s="189"/>
      <c r="E697" s="189"/>
      <c r="F697" s="170"/>
      <c r="G697" s="189"/>
      <c r="H697" s="189"/>
      <c r="I697" s="189"/>
      <c r="J697" s="189"/>
      <c r="K697" s="189"/>
      <c r="L697" s="189"/>
      <c r="M697" s="170"/>
    </row>
    <row r="698" spans="1:13" ht="15.75" customHeight="1">
      <c r="A698" s="170"/>
      <c r="B698" s="189"/>
      <c r="C698" s="189"/>
      <c r="D698" s="189"/>
      <c r="E698" s="189"/>
      <c r="F698" s="170"/>
      <c r="G698" s="189"/>
      <c r="H698" s="189"/>
      <c r="I698" s="189"/>
      <c r="J698" s="189"/>
      <c r="K698" s="189"/>
      <c r="L698" s="189"/>
      <c r="M698" s="170"/>
    </row>
    <row r="699" spans="1:13" ht="14.4" thickBot="1">
      <c r="A699" s="170"/>
      <c r="B699" s="170"/>
      <c r="C699" s="170"/>
      <c r="D699" s="170"/>
      <c r="E699" s="170"/>
      <c r="F699" s="170"/>
      <c r="G699" s="170"/>
      <c r="H699" s="170"/>
      <c r="I699" s="170"/>
      <c r="J699" s="170"/>
      <c r="K699" s="170"/>
      <c r="L699" s="170"/>
      <c r="M699" s="170"/>
    </row>
    <row r="700" spans="1:13">
      <c r="A700" s="466" t="s">
        <v>3700</v>
      </c>
      <c r="B700" s="467"/>
      <c r="C700" s="467"/>
      <c r="D700" s="467"/>
      <c r="E700" s="467"/>
      <c r="F700" s="467"/>
      <c r="G700" s="467"/>
      <c r="H700" s="467"/>
      <c r="I700" s="467"/>
      <c r="J700" s="467"/>
      <c r="K700" s="467"/>
      <c r="L700" s="467"/>
      <c r="M700" s="468"/>
    </row>
    <row r="701" spans="1:13">
      <c r="A701" s="469"/>
      <c r="B701" s="470"/>
      <c r="C701" s="470"/>
      <c r="D701" s="470"/>
      <c r="E701" s="470"/>
      <c r="F701" s="470"/>
      <c r="G701" s="470"/>
      <c r="H701" s="470"/>
      <c r="I701" s="470"/>
      <c r="J701" s="470"/>
      <c r="K701" s="470"/>
      <c r="L701" s="470"/>
      <c r="M701" s="471"/>
    </row>
    <row r="702" spans="1:13">
      <c r="A702" s="469"/>
      <c r="B702" s="470"/>
      <c r="C702" s="470"/>
      <c r="D702" s="470"/>
      <c r="E702" s="470"/>
      <c r="F702" s="470"/>
      <c r="G702" s="470"/>
      <c r="H702" s="470"/>
      <c r="I702" s="470"/>
      <c r="J702" s="470"/>
      <c r="K702" s="470"/>
      <c r="L702" s="470"/>
      <c r="M702" s="471"/>
    </row>
    <row r="703" spans="1:13" ht="14.4" thickBot="1">
      <c r="A703" s="473"/>
      <c r="B703" s="474"/>
      <c r="C703" s="474"/>
      <c r="D703" s="474"/>
      <c r="E703" s="474"/>
      <c r="F703" s="474"/>
      <c r="G703" s="474"/>
      <c r="H703" s="474"/>
      <c r="I703" s="474"/>
      <c r="J703" s="474"/>
      <c r="K703" s="474"/>
      <c r="L703" s="474"/>
      <c r="M703" s="475"/>
    </row>
    <row r="704" spans="1:13" ht="14.7" customHeight="1">
      <c r="A704" s="462"/>
      <c r="B704" s="462"/>
      <c r="C704" s="462"/>
      <c r="D704" s="462"/>
      <c r="E704" s="462"/>
      <c r="F704" s="462"/>
      <c r="G704" s="462"/>
      <c r="H704" s="462"/>
      <c r="I704" s="462"/>
      <c r="J704" s="462"/>
      <c r="K704" s="462"/>
      <c r="L704" s="462"/>
      <c r="M704" s="462"/>
    </row>
    <row r="705" spans="1:13" ht="14.7" customHeight="1">
      <c r="A705" s="462"/>
      <c r="B705" s="462"/>
      <c r="C705" s="462"/>
      <c r="D705" s="462"/>
      <c r="E705" s="462"/>
      <c r="F705" s="462"/>
      <c r="G705" s="462"/>
      <c r="H705" s="462"/>
      <c r="I705" s="462"/>
      <c r="J705" s="462"/>
      <c r="K705" s="462"/>
      <c r="L705" s="462"/>
      <c r="M705" s="462"/>
    </row>
    <row r="706" spans="1:13" ht="105" customHeight="1">
      <c r="A706" s="462"/>
      <c r="B706" s="462"/>
      <c r="C706" s="462"/>
      <c r="D706" s="462"/>
      <c r="E706" s="462"/>
      <c r="F706" s="462"/>
      <c r="G706" s="462"/>
      <c r="H706" s="462"/>
      <c r="I706" s="462"/>
      <c r="J706" s="462"/>
      <c r="K706" s="462"/>
      <c r="L706" s="462"/>
      <c r="M706" s="462"/>
    </row>
    <row r="707" spans="1:13" ht="13.95" customHeight="1">
      <c r="A707" s="462"/>
      <c r="B707" s="462"/>
      <c r="C707" s="462"/>
      <c r="D707" s="462"/>
      <c r="E707" s="462"/>
      <c r="F707" s="462"/>
      <c r="G707" s="462"/>
      <c r="H707" s="462"/>
      <c r="I707" s="462"/>
      <c r="J707" s="462"/>
      <c r="K707" s="462"/>
      <c r="L707" s="462"/>
      <c r="M707" s="462"/>
    </row>
    <row r="708" spans="1:13" ht="13.95" customHeight="1">
      <c r="A708" s="462"/>
      <c r="B708" s="462"/>
      <c r="C708" s="462"/>
      <c r="D708" s="462"/>
      <c r="E708" s="462"/>
      <c r="F708" s="462"/>
      <c r="G708" s="462"/>
      <c r="H708" s="462"/>
      <c r="I708" s="462"/>
      <c r="J708" s="462"/>
      <c r="K708" s="462"/>
      <c r="L708" s="462"/>
      <c r="M708" s="462"/>
    </row>
    <row r="709" spans="1:13" ht="13.95" customHeight="1">
      <c r="A709" s="462"/>
      <c r="B709" s="462"/>
      <c r="C709" s="462"/>
      <c r="D709" s="462"/>
      <c r="E709" s="462"/>
      <c r="F709" s="462"/>
      <c r="G709" s="462"/>
      <c r="H709" s="462"/>
      <c r="I709" s="462"/>
      <c r="J709" s="462"/>
      <c r="K709" s="462"/>
      <c r="L709" s="462"/>
      <c r="M709" s="462"/>
    </row>
    <row r="710" spans="1:13" ht="13.95" customHeight="1">
      <c r="A710" s="462"/>
      <c r="B710" s="462"/>
      <c r="C710" s="462"/>
      <c r="D710" s="462"/>
      <c r="E710" s="462"/>
      <c r="F710" s="462"/>
      <c r="G710" s="462"/>
      <c r="H710" s="462"/>
      <c r="I710" s="462"/>
      <c r="J710" s="462"/>
      <c r="K710" s="462"/>
      <c r="L710" s="462"/>
      <c r="M710" s="462"/>
    </row>
    <row r="711" spans="1:13" ht="13.95" customHeight="1">
      <c r="A711" s="462"/>
      <c r="B711" s="462"/>
      <c r="C711" s="462"/>
      <c r="D711" s="462"/>
      <c r="E711" s="462"/>
      <c r="F711" s="462"/>
      <c r="G711" s="462"/>
      <c r="H711" s="462"/>
      <c r="I711" s="462"/>
      <c r="J711" s="462"/>
      <c r="K711" s="462"/>
      <c r="L711" s="462"/>
      <c r="M711" s="462"/>
    </row>
    <row r="712" spans="1:13" ht="13.95" customHeight="1">
      <c r="A712" s="462"/>
      <c r="B712" s="462"/>
      <c r="C712" s="462"/>
      <c r="D712" s="462"/>
      <c r="E712" s="462"/>
      <c r="F712" s="462"/>
      <c r="G712" s="462"/>
      <c r="H712" s="462"/>
      <c r="I712" s="462"/>
      <c r="J712" s="462"/>
      <c r="K712" s="462"/>
      <c r="L712" s="462"/>
      <c r="M712" s="462"/>
    </row>
    <row r="713" spans="1:13" ht="13.95" customHeight="1">
      <c r="A713" s="462"/>
      <c r="B713" s="462"/>
      <c r="C713" s="462"/>
      <c r="D713" s="462"/>
      <c r="E713" s="462"/>
      <c r="F713" s="462"/>
      <c r="G713" s="462"/>
      <c r="H713" s="462"/>
      <c r="I713" s="462"/>
      <c r="J713" s="462"/>
      <c r="K713" s="462"/>
      <c r="L713" s="462"/>
      <c r="M713" s="462"/>
    </row>
    <row r="714" spans="1:13" ht="13.95" customHeight="1">
      <c r="A714" s="462"/>
      <c r="B714" s="462"/>
      <c r="C714" s="462"/>
      <c r="D714" s="462"/>
      <c r="E714" s="462"/>
      <c r="F714" s="462"/>
      <c r="G714" s="462"/>
      <c r="H714" s="462"/>
      <c r="I714" s="462"/>
      <c r="J714" s="462"/>
      <c r="K714" s="462"/>
      <c r="L714" s="462"/>
      <c r="M714" s="462"/>
    </row>
    <row r="715" spans="1:13" ht="13.95" customHeight="1">
      <c r="A715" s="462"/>
      <c r="B715" s="462"/>
      <c r="C715" s="462"/>
      <c r="D715" s="462"/>
      <c r="E715" s="462"/>
      <c r="F715" s="462"/>
      <c r="G715" s="462"/>
      <c r="H715" s="462"/>
      <c r="I715" s="462"/>
      <c r="J715" s="462"/>
      <c r="K715" s="462"/>
      <c r="L715" s="462"/>
      <c r="M715" s="462"/>
    </row>
    <row r="716" spans="1:13" ht="13.95" customHeight="1">
      <c r="A716" s="462"/>
      <c r="B716" s="462"/>
      <c r="C716" s="462"/>
      <c r="D716" s="462"/>
      <c r="E716" s="462"/>
      <c r="F716" s="462"/>
      <c r="G716" s="462"/>
      <c r="H716" s="462"/>
      <c r="I716" s="462"/>
      <c r="J716" s="462"/>
      <c r="K716" s="462"/>
      <c r="L716" s="462"/>
      <c r="M716" s="462"/>
    </row>
    <row r="717" spans="1:13" ht="13.95" customHeight="1">
      <c r="A717" s="462"/>
      <c r="B717" s="462"/>
      <c r="C717" s="462"/>
      <c r="D717" s="462"/>
      <c r="E717" s="462"/>
      <c r="F717" s="462"/>
      <c r="G717" s="462"/>
      <c r="H717" s="462"/>
      <c r="I717" s="462"/>
      <c r="J717" s="462"/>
      <c r="K717" s="462"/>
      <c r="L717" s="462"/>
      <c r="M717" s="462"/>
    </row>
    <row r="718" spans="1:13" ht="13.95" customHeight="1">
      <c r="A718" s="462"/>
      <c r="B718" s="462"/>
      <c r="C718" s="462"/>
      <c r="D718" s="462"/>
      <c r="E718" s="462"/>
      <c r="F718" s="462"/>
      <c r="G718" s="462"/>
      <c r="H718" s="462"/>
      <c r="I718" s="462"/>
      <c r="J718" s="462"/>
      <c r="K718" s="462"/>
      <c r="L718" s="462"/>
      <c r="M718" s="462"/>
    </row>
    <row r="719" spans="1:13" ht="13.95" customHeight="1">
      <c r="A719" s="462"/>
      <c r="B719" s="462"/>
      <c r="C719" s="462"/>
      <c r="D719" s="462"/>
      <c r="E719" s="462"/>
      <c r="F719" s="462"/>
      <c r="G719" s="462"/>
      <c r="H719" s="462"/>
      <c r="I719" s="462"/>
      <c r="J719" s="462"/>
      <c r="K719" s="462"/>
      <c r="L719" s="462"/>
      <c r="M719" s="462"/>
    </row>
    <row r="720" spans="1:13" ht="13.95" customHeight="1">
      <c r="A720" s="462"/>
      <c r="B720" s="462"/>
      <c r="C720" s="462"/>
      <c r="D720" s="462"/>
      <c r="E720" s="462"/>
      <c r="F720" s="462"/>
      <c r="G720" s="462"/>
      <c r="H720" s="462"/>
      <c r="I720" s="462"/>
      <c r="J720" s="462"/>
      <c r="K720" s="462"/>
      <c r="L720" s="462"/>
      <c r="M720" s="462"/>
    </row>
    <row r="721" spans="1:13" ht="13.95" customHeight="1">
      <c r="A721" s="462"/>
      <c r="B721" s="462"/>
      <c r="C721" s="462"/>
      <c r="D721" s="462"/>
      <c r="E721" s="462"/>
      <c r="F721" s="462"/>
      <c r="G721" s="462"/>
      <c r="H721" s="462"/>
      <c r="I721" s="462"/>
      <c r="J721" s="462"/>
      <c r="K721" s="462"/>
      <c r="L721" s="462"/>
      <c r="M721" s="462"/>
    </row>
    <row r="722" spans="1:13" ht="13.95" customHeight="1">
      <c r="A722" s="462"/>
      <c r="B722" s="462"/>
      <c r="C722" s="462"/>
      <c r="D722" s="462"/>
      <c r="E722" s="462"/>
      <c r="F722" s="462"/>
      <c r="G722" s="462"/>
      <c r="H722" s="462"/>
      <c r="I722" s="462"/>
      <c r="J722" s="462"/>
      <c r="K722" s="462"/>
      <c r="L722" s="462"/>
      <c r="M722" s="462"/>
    </row>
    <row r="723" spans="1:13" ht="13.95" customHeight="1">
      <c r="A723" s="462"/>
      <c r="B723" s="462"/>
      <c r="C723" s="462"/>
      <c r="D723" s="462"/>
      <c r="E723" s="462"/>
      <c r="F723" s="462"/>
      <c r="G723" s="462"/>
      <c r="H723" s="462"/>
      <c r="I723" s="462"/>
      <c r="J723" s="462"/>
      <c r="K723" s="462"/>
      <c r="L723" s="462"/>
      <c r="M723" s="462"/>
    </row>
    <row r="724" spans="1:13" ht="13.95" customHeight="1">
      <c r="A724" s="462"/>
      <c r="B724" s="462"/>
      <c r="C724" s="462"/>
      <c r="D724" s="462"/>
      <c r="E724" s="462"/>
      <c r="F724" s="462"/>
      <c r="G724" s="462"/>
      <c r="H724" s="462"/>
      <c r="I724" s="462"/>
      <c r="J724" s="462"/>
      <c r="K724" s="462"/>
      <c r="L724" s="462"/>
      <c r="M724" s="462"/>
    </row>
    <row r="725" spans="1:13" ht="13.95" customHeight="1">
      <c r="A725" s="462"/>
      <c r="B725" s="462"/>
      <c r="C725" s="462"/>
      <c r="D725" s="462"/>
      <c r="E725" s="462"/>
      <c r="F725" s="462"/>
      <c r="G725" s="462"/>
      <c r="H725" s="462"/>
      <c r="I725" s="462"/>
      <c r="J725" s="462"/>
      <c r="K725" s="462"/>
      <c r="L725" s="462"/>
      <c r="M725" s="462"/>
    </row>
    <row r="726" spans="1:13" ht="13.95" customHeight="1">
      <c r="A726" s="462"/>
      <c r="B726" s="462"/>
      <c r="C726" s="462"/>
      <c r="D726" s="462"/>
      <c r="E726" s="462"/>
      <c r="F726" s="462"/>
      <c r="G726" s="462"/>
      <c r="H726" s="462"/>
      <c r="I726" s="462"/>
      <c r="J726" s="462"/>
      <c r="K726" s="462"/>
      <c r="L726" s="462"/>
      <c r="M726" s="462"/>
    </row>
    <row r="727" spans="1:13" ht="13.95" customHeight="1">
      <c r="A727" s="462"/>
      <c r="B727" s="462"/>
      <c r="C727" s="462"/>
      <c r="D727" s="462"/>
      <c r="E727" s="462"/>
      <c r="F727" s="462"/>
      <c r="G727" s="462"/>
      <c r="H727" s="462"/>
      <c r="I727" s="462"/>
      <c r="J727" s="462"/>
      <c r="K727" s="462"/>
      <c r="L727" s="462"/>
      <c r="M727" s="462"/>
    </row>
    <row r="728" spans="1:13" ht="13.95" customHeight="1">
      <c r="A728" s="462"/>
      <c r="B728" s="462"/>
      <c r="C728" s="462"/>
      <c r="D728" s="462"/>
      <c r="E728" s="462"/>
      <c r="F728" s="462"/>
      <c r="G728" s="462"/>
      <c r="H728" s="462"/>
      <c r="I728" s="462"/>
      <c r="J728" s="462"/>
      <c r="K728" s="462"/>
      <c r="L728" s="462"/>
      <c r="M728" s="462"/>
    </row>
    <row r="729" spans="1:13" ht="13.95" customHeight="1">
      <c r="A729" s="462"/>
      <c r="B729" s="462"/>
      <c r="C729" s="462"/>
      <c r="D729" s="462"/>
      <c r="E729" s="462"/>
      <c r="F729" s="462"/>
      <c r="G729" s="462"/>
      <c r="H729" s="462"/>
      <c r="I729" s="462"/>
      <c r="J729" s="462"/>
      <c r="K729" s="462"/>
      <c r="L729" s="462"/>
      <c r="M729" s="462"/>
    </row>
    <row r="730" spans="1:13" ht="13.95" customHeight="1">
      <c r="A730" s="462"/>
      <c r="B730" s="462"/>
      <c r="C730" s="462"/>
      <c r="D730" s="462"/>
      <c r="E730" s="462"/>
      <c r="F730" s="462"/>
      <c r="G730" s="462"/>
      <c r="H730" s="462"/>
      <c r="I730" s="462"/>
      <c r="J730" s="462"/>
      <c r="K730" s="462"/>
      <c r="L730" s="462"/>
      <c r="M730" s="462"/>
    </row>
    <row r="731" spans="1:13" ht="13.95" customHeight="1">
      <c r="A731" s="462"/>
      <c r="B731" s="462"/>
      <c r="C731" s="462"/>
      <c r="D731" s="462"/>
      <c r="E731" s="462"/>
      <c r="F731" s="462"/>
      <c r="G731" s="462"/>
      <c r="H731" s="462"/>
      <c r="I731" s="462"/>
      <c r="J731" s="462"/>
      <c r="K731" s="462"/>
      <c r="L731" s="462"/>
      <c r="M731" s="462"/>
    </row>
    <row r="732" spans="1:13" ht="13.95" customHeight="1">
      <c r="A732" s="462"/>
      <c r="B732" s="462"/>
      <c r="C732" s="462"/>
      <c r="D732" s="462"/>
      <c r="E732" s="462"/>
      <c r="F732" s="462"/>
      <c r="G732" s="462"/>
      <c r="H732" s="462"/>
      <c r="I732" s="462"/>
      <c r="J732" s="462"/>
      <c r="K732" s="462"/>
      <c r="L732" s="462"/>
      <c r="M732" s="462"/>
    </row>
    <row r="733" spans="1:13" ht="13.95" customHeight="1">
      <c r="A733" s="462"/>
      <c r="B733" s="462"/>
      <c r="C733" s="462"/>
      <c r="D733" s="462"/>
      <c r="E733" s="462"/>
      <c r="F733" s="462"/>
      <c r="G733" s="462"/>
      <c r="H733" s="462"/>
      <c r="I733" s="462"/>
      <c r="J733" s="462"/>
      <c r="K733" s="462"/>
      <c r="L733" s="462"/>
      <c r="M733" s="462"/>
    </row>
    <row r="734" spans="1:13" ht="13.95" customHeight="1">
      <c r="A734" s="462"/>
      <c r="B734" s="462"/>
      <c r="C734" s="462"/>
      <c r="D734" s="462"/>
      <c r="E734" s="462"/>
      <c r="F734" s="462"/>
      <c r="G734" s="462"/>
      <c r="H734" s="462"/>
      <c r="I734" s="462"/>
      <c r="J734" s="462"/>
      <c r="K734" s="462"/>
      <c r="L734" s="462"/>
      <c r="M734" s="462"/>
    </row>
    <row r="735" spans="1:13" ht="13.95" customHeight="1">
      <c r="A735" s="462"/>
      <c r="B735" s="462"/>
      <c r="C735" s="462"/>
      <c r="D735" s="462"/>
      <c r="E735" s="462"/>
      <c r="F735" s="462"/>
      <c r="G735" s="462"/>
      <c r="H735" s="462"/>
      <c r="I735" s="462"/>
      <c r="J735" s="462"/>
      <c r="K735" s="462"/>
      <c r="L735" s="462"/>
      <c r="M735" s="462"/>
    </row>
    <row r="736" spans="1:13" ht="13.95" customHeight="1">
      <c r="A736" s="462"/>
      <c r="B736" s="462"/>
      <c r="C736" s="462"/>
      <c r="D736" s="462"/>
      <c r="E736" s="462"/>
      <c r="F736" s="462"/>
      <c r="G736" s="462"/>
      <c r="H736" s="462"/>
      <c r="I736" s="462"/>
      <c r="J736" s="462"/>
      <c r="K736" s="462"/>
      <c r="L736" s="462"/>
      <c r="M736" s="462"/>
    </row>
    <row r="737" spans="1:13" ht="13.95" customHeight="1">
      <c r="A737" s="462"/>
      <c r="B737" s="462"/>
      <c r="C737" s="462"/>
      <c r="D737" s="462"/>
      <c r="E737" s="462"/>
      <c r="F737" s="462"/>
      <c r="G737" s="462"/>
      <c r="H737" s="462"/>
      <c r="I737" s="462"/>
      <c r="J737" s="462"/>
      <c r="K737" s="462"/>
      <c r="L737" s="462"/>
      <c r="M737" s="462"/>
    </row>
    <row r="738" spans="1:13" ht="13.95" customHeight="1">
      <c r="A738" s="462"/>
      <c r="B738" s="462"/>
      <c r="C738" s="462"/>
      <c r="D738" s="462"/>
      <c r="E738" s="462"/>
      <c r="F738" s="462"/>
      <c r="G738" s="462"/>
      <c r="H738" s="462"/>
      <c r="I738" s="462"/>
      <c r="J738" s="462"/>
      <c r="K738" s="462"/>
      <c r="L738" s="462"/>
      <c r="M738" s="462"/>
    </row>
    <row r="739" spans="1:13" ht="13.95" customHeight="1">
      <c r="A739" s="462"/>
      <c r="B739" s="462"/>
      <c r="C739" s="462"/>
      <c r="D739" s="462"/>
      <c r="E739" s="462"/>
      <c r="F739" s="462"/>
      <c r="G739" s="462"/>
      <c r="H739" s="462"/>
      <c r="I739" s="462"/>
      <c r="J739" s="462"/>
      <c r="K739" s="462"/>
      <c r="L739" s="462"/>
      <c r="M739" s="462"/>
    </row>
    <row r="740" spans="1:13" ht="13.95" customHeight="1">
      <c r="A740" s="462"/>
      <c r="B740" s="462"/>
      <c r="C740" s="462"/>
      <c r="D740" s="462"/>
      <c r="E740" s="462"/>
      <c r="F740" s="462"/>
      <c r="G740" s="462"/>
      <c r="H740" s="462"/>
      <c r="I740" s="462"/>
      <c r="J740" s="462"/>
      <c r="K740" s="462"/>
      <c r="L740" s="462"/>
      <c r="M740" s="462"/>
    </row>
    <row r="741" spans="1:13" ht="13.95" customHeight="1">
      <c r="A741" s="462"/>
      <c r="B741" s="462"/>
      <c r="C741" s="462"/>
      <c r="D741" s="462"/>
      <c r="E741" s="462"/>
      <c r="F741" s="462"/>
      <c r="G741" s="462"/>
      <c r="H741" s="462"/>
      <c r="I741" s="462"/>
      <c r="J741" s="462"/>
      <c r="K741" s="462"/>
      <c r="L741" s="462"/>
      <c r="M741" s="462"/>
    </row>
    <row r="742" spans="1:13" ht="13.95" customHeight="1">
      <c r="A742" s="462"/>
      <c r="B742" s="462"/>
      <c r="C742" s="462"/>
      <c r="D742" s="462"/>
      <c r="E742" s="462"/>
      <c r="F742" s="462"/>
      <c r="G742" s="462"/>
      <c r="H742" s="462"/>
      <c r="I742" s="462"/>
      <c r="J742" s="462"/>
      <c r="K742" s="462"/>
      <c r="L742" s="462"/>
      <c r="M742" s="462"/>
    </row>
    <row r="743" spans="1:13" ht="13.95" customHeight="1">
      <c r="A743" s="462"/>
      <c r="B743" s="462"/>
      <c r="C743" s="462"/>
      <c r="D743" s="462"/>
      <c r="E743" s="462"/>
      <c r="F743" s="462"/>
      <c r="G743" s="462"/>
      <c r="H743" s="462"/>
      <c r="I743" s="462"/>
      <c r="J743" s="462"/>
      <c r="K743" s="462"/>
      <c r="L743" s="462"/>
      <c r="M743" s="462"/>
    </row>
    <row r="744" spans="1:13" ht="13.95" customHeight="1">
      <c r="A744" s="462"/>
      <c r="B744" s="462"/>
      <c r="C744" s="462"/>
      <c r="D744" s="462"/>
      <c r="E744" s="462"/>
      <c r="F744" s="462"/>
      <c r="G744" s="462"/>
      <c r="H744" s="462"/>
      <c r="I744" s="462"/>
      <c r="J744" s="462"/>
      <c r="K744" s="462"/>
      <c r="L744" s="462"/>
      <c r="M744" s="462"/>
    </row>
    <row r="745" spans="1:13" ht="13.95" customHeight="1">
      <c r="A745" s="462"/>
      <c r="B745" s="462"/>
      <c r="C745" s="462"/>
      <c r="D745" s="462"/>
      <c r="E745" s="462"/>
      <c r="F745" s="462"/>
      <c r="G745" s="462"/>
      <c r="H745" s="462"/>
      <c r="I745" s="462"/>
      <c r="J745" s="462"/>
      <c r="K745" s="462"/>
      <c r="L745" s="462"/>
      <c r="M745" s="462"/>
    </row>
    <row r="746" spans="1:13" ht="13.95" customHeight="1">
      <c r="A746" s="462"/>
      <c r="B746" s="462"/>
      <c r="C746" s="462"/>
      <c r="D746" s="462"/>
      <c r="E746" s="462"/>
      <c r="F746" s="462"/>
      <c r="G746" s="462"/>
      <c r="H746" s="462"/>
      <c r="I746" s="462"/>
      <c r="J746" s="462"/>
      <c r="K746" s="462"/>
      <c r="L746" s="462"/>
      <c r="M746" s="462"/>
    </row>
    <row r="747" spans="1:13" ht="13.95" customHeight="1">
      <c r="A747" s="462"/>
      <c r="B747" s="462"/>
      <c r="C747" s="462"/>
      <c r="D747" s="462"/>
      <c r="E747" s="462"/>
      <c r="F747" s="462"/>
      <c r="G747" s="462"/>
      <c r="H747" s="462"/>
      <c r="I747" s="462"/>
      <c r="J747" s="462"/>
      <c r="K747" s="462"/>
      <c r="L747" s="462"/>
      <c r="M747" s="462"/>
    </row>
    <row r="748" spans="1:13" ht="13.95" customHeight="1">
      <c r="A748" s="462"/>
      <c r="B748" s="462"/>
      <c r="C748" s="462"/>
      <c r="D748" s="462"/>
      <c r="E748" s="462"/>
      <c r="F748" s="462"/>
      <c r="G748" s="462"/>
      <c r="H748" s="462"/>
      <c r="I748" s="462"/>
      <c r="J748" s="462"/>
      <c r="K748" s="462"/>
      <c r="L748" s="462"/>
      <c r="M748" s="462"/>
    </row>
    <row r="749" spans="1:13" ht="13.95" customHeight="1">
      <c r="A749" s="462"/>
      <c r="B749" s="462"/>
      <c r="C749" s="462"/>
      <c r="D749" s="462"/>
      <c r="E749" s="462"/>
      <c r="F749" s="462"/>
      <c r="G749" s="462"/>
      <c r="H749" s="462"/>
      <c r="I749" s="462"/>
      <c r="J749" s="462"/>
      <c r="K749" s="462"/>
      <c r="L749" s="462"/>
      <c r="M749" s="462"/>
    </row>
    <row r="750" spans="1:13" ht="13.95" customHeight="1">
      <c r="A750" s="462"/>
      <c r="B750" s="462"/>
      <c r="C750" s="462"/>
      <c r="D750" s="462"/>
      <c r="E750" s="462"/>
      <c r="F750" s="462"/>
      <c r="G750" s="462"/>
      <c r="H750" s="462"/>
      <c r="I750" s="462"/>
      <c r="J750" s="462"/>
      <c r="K750" s="462"/>
      <c r="L750" s="462"/>
      <c r="M750" s="462"/>
    </row>
    <row r="751" spans="1:13" ht="13.95" customHeight="1">
      <c r="A751" s="462"/>
      <c r="B751" s="462"/>
      <c r="C751" s="462"/>
      <c r="D751" s="462"/>
      <c r="E751" s="462"/>
      <c r="F751" s="462"/>
      <c r="G751" s="462"/>
      <c r="H751" s="462"/>
      <c r="I751" s="462"/>
      <c r="J751" s="462"/>
      <c r="K751" s="462"/>
      <c r="L751" s="462"/>
      <c r="M751" s="462"/>
    </row>
    <row r="752" spans="1:13" ht="13.95" customHeight="1">
      <c r="A752" s="462"/>
      <c r="B752" s="462"/>
      <c r="C752" s="462"/>
      <c r="D752" s="462"/>
      <c r="E752" s="462"/>
      <c r="F752" s="462"/>
      <c r="G752" s="462"/>
      <c r="H752" s="462"/>
      <c r="I752" s="462"/>
      <c r="J752" s="462"/>
      <c r="K752" s="462"/>
      <c r="L752" s="462"/>
      <c r="M752" s="462"/>
    </row>
    <row r="753" spans="1:13" ht="13.95" customHeight="1">
      <c r="A753" s="462"/>
      <c r="B753" s="462"/>
      <c r="C753" s="462"/>
      <c r="D753" s="462"/>
      <c r="E753" s="462"/>
      <c r="F753" s="462"/>
      <c r="G753" s="462"/>
      <c r="H753" s="462"/>
      <c r="I753" s="462"/>
      <c r="J753" s="462"/>
      <c r="K753" s="462"/>
      <c r="L753" s="462"/>
      <c r="M753" s="462"/>
    </row>
    <row r="754" spans="1:13" ht="13.95" customHeight="1">
      <c r="A754" s="462"/>
      <c r="B754" s="462"/>
      <c r="C754" s="462"/>
      <c r="D754" s="462"/>
      <c r="E754" s="462"/>
      <c r="F754" s="462"/>
      <c r="G754" s="462"/>
      <c r="H754" s="462"/>
      <c r="I754" s="462"/>
      <c r="J754" s="462"/>
      <c r="K754" s="462"/>
      <c r="L754" s="462"/>
      <c r="M754" s="462"/>
    </row>
    <row r="755" spans="1:13" ht="13.95" customHeight="1">
      <c r="A755" s="462"/>
      <c r="B755" s="462"/>
      <c r="C755" s="462"/>
      <c r="D755" s="462"/>
      <c r="E755" s="462"/>
      <c r="F755" s="462"/>
      <c r="G755" s="462"/>
      <c r="H755" s="462"/>
      <c r="I755" s="462"/>
      <c r="J755" s="462"/>
      <c r="K755" s="462"/>
      <c r="L755" s="462"/>
      <c r="M755" s="462"/>
    </row>
    <row r="756" spans="1:13" ht="13.95" customHeight="1">
      <c r="A756" s="462"/>
      <c r="B756" s="462"/>
      <c r="C756" s="462"/>
      <c r="D756" s="462"/>
      <c r="E756" s="462"/>
      <c r="F756" s="462"/>
      <c r="G756" s="462"/>
      <c r="H756" s="462"/>
      <c r="I756" s="462"/>
      <c r="J756" s="462"/>
      <c r="K756" s="462"/>
      <c r="L756" s="462"/>
      <c r="M756" s="462"/>
    </row>
    <row r="757" spans="1:13" ht="13.95" customHeight="1">
      <c r="A757" s="462"/>
      <c r="B757" s="462"/>
      <c r="C757" s="462"/>
      <c r="D757" s="462"/>
      <c r="E757" s="462"/>
      <c r="F757" s="462"/>
      <c r="G757" s="462"/>
      <c r="H757" s="462"/>
      <c r="I757" s="462"/>
      <c r="J757" s="462"/>
      <c r="K757" s="462"/>
      <c r="L757" s="462"/>
      <c r="M757" s="462"/>
    </row>
    <row r="758" spans="1:13" ht="13.95" customHeight="1">
      <c r="A758" s="462"/>
      <c r="B758" s="462"/>
      <c r="C758" s="462"/>
      <c r="D758" s="462"/>
      <c r="E758" s="462"/>
      <c r="F758" s="462"/>
      <c r="G758" s="462"/>
      <c r="H758" s="462"/>
      <c r="I758" s="462"/>
      <c r="J758" s="462"/>
      <c r="K758" s="462"/>
      <c r="L758" s="462"/>
      <c r="M758" s="462"/>
    </row>
    <row r="759" spans="1:13" ht="13.95" customHeight="1">
      <c r="A759" s="462"/>
      <c r="B759" s="462"/>
      <c r="C759" s="462"/>
      <c r="D759" s="462"/>
      <c r="E759" s="462"/>
      <c r="F759" s="462"/>
      <c r="G759" s="462"/>
      <c r="H759" s="462"/>
      <c r="I759" s="462"/>
      <c r="J759" s="462"/>
      <c r="K759" s="462"/>
      <c r="L759" s="462"/>
      <c r="M759" s="462"/>
    </row>
    <row r="760" spans="1:13" ht="13.95" customHeight="1">
      <c r="A760" s="462"/>
      <c r="B760" s="462"/>
      <c r="C760" s="462"/>
      <c r="D760" s="462"/>
      <c r="E760" s="462"/>
      <c r="F760" s="462"/>
      <c r="G760" s="462"/>
      <c r="H760" s="462"/>
      <c r="I760" s="462"/>
      <c r="J760" s="462"/>
      <c r="K760" s="462"/>
      <c r="L760" s="462"/>
      <c r="M760" s="462"/>
    </row>
    <row r="761" spans="1:13" ht="13.95" customHeight="1">
      <c r="A761" s="462"/>
      <c r="B761" s="462"/>
      <c r="C761" s="462"/>
      <c r="D761" s="462"/>
      <c r="E761" s="462"/>
      <c r="F761" s="462"/>
      <c r="G761" s="462"/>
      <c r="H761" s="462"/>
      <c r="I761" s="462"/>
      <c r="J761" s="462"/>
      <c r="K761" s="462"/>
      <c r="L761" s="462"/>
      <c r="M761" s="462"/>
    </row>
    <row r="762" spans="1:13" ht="13.95" customHeight="1">
      <c r="A762" s="462"/>
      <c r="B762" s="462"/>
      <c r="C762" s="462"/>
      <c r="D762" s="462"/>
      <c r="E762" s="462"/>
      <c r="F762" s="462"/>
      <c r="G762" s="462"/>
      <c r="H762" s="462"/>
      <c r="I762" s="462"/>
      <c r="J762" s="462"/>
      <c r="K762" s="462"/>
      <c r="L762" s="462"/>
      <c r="M762" s="462"/>
    </row>
    <row r="763" spans="1:13" ht="13.95" customHeight="1">
      <c r="A763" s="462"/>
      <c r="B763" s="462"/>
      <c r="C763" s="462"/>
      <c r="D763" s="462"/>
      <c r="E763" s="462"/>
      <c r="F763" s="462"/>
      <c r="G763" s="462"/>
      <c r="H763" s="462"/>
      <c r="I763" s="462"/>
      <c r="J763" s="462"/>
      <c r="K763" s="462"/>
      <c r="L763" s="462"/>
      <c r="M763" s="462"/>
    </row>
    <row r="764" spans="1:13" ht="13.95" customHeight="1">
      <c r="A764" s="462"/>
      <c r="B764" s="462"/>
      <c r="C764" s="462"/>
      <c r="D764" s="462"/>
      <c r="E764" s="462"/>
      <c r="F764" s="462"/>
      <c r="G764" s="462"/>
      <c r="H764" s="462"/>
      <c r="I764" s="462"/>
      <c r="J764" s="462"/>
      <c r="K764" s="462"/>
      <c r="L764" s="462"/>
      <c r="M764" s="462"/>
    </row>
    <row r="765" spans="1:13" ht="13.95" customHeight="1">
      <c r="A765" s="462"/>
      <c r="B765" s="462"/>
      <c r="C765" s="462"/>
      <c r="D765" s="462"/>
      <c r="E765" s="462"/>
      <c r="F765" s="462"/>
      <c r="G765" s="462"/>
      <c r="H765" s="462"/>
      <c r="I765" s="462"/>
      <c r="J765" s="462"/>
      <c r="K765" s="462"/>
      <c r="L765" s="462"/>
      <c r="M765" s="462"/>
    </row>
    <row r="766" spans="1:13" ht="13.95" customHeight="1">
      <c r="A766" s="462"/>
      <c r="B766" s="462"/>
      <c r="C766" s="462"/>
      <c r="D766" s="462"/>
      <c r="E766" s="462"/>
      <c r="F766" s="462"/>
      <c r="G766" s="462"/>
      <c r="H766" s="462"/>
      <c r="I766" s="462"/>
      <c r="J766" s="462"/>
      <c r="K766" s="462"/>
      <c r="L766" s="462"/>
      <c r="M766" s="462"/>
    </row>
    <row r="767" spans="1:13" ht="13.95" customHeight="1">
      <c r="A767" s="462"/>
      <c r="B767" s="462"/>
      <c r="C767" s="462"/>
      <c r="D767" s="462"/>
      <c r="E767" s="462"/>
      <c r="F767" s="462"/>
      <c r="G767" s="462"/>
      <c r="H767" s="462"/>
      <c r="I767" s="462"/>
      <c r="J767" s="462"/>
      <c r="K767" s="462"/>
      <c r="L767" s="462"/>
      <c r="M767" s="462"/>
    </row>
    <row r="768" spans="1:13" ht="13.95" customHeight="1">
      <c r="A768" s="462"/>
      <c r="B768" s="462"/>
      <c r="C768" s="462"/>
      <c r="D768" s="462"/>
      <c r="E768" s="462"/>
      <c r="F768" s="462"/>
      <c r="G768" s="462"/>
      <c r="H768" s="462"/>
      <c r="I768" s="462"/>
      <c r="J768" s="462"/>
      <c r="K768" s="462"/>
      <c r="L768" s="462"/>
      <c r="M768" s="462"/>
    </row>
    <row r="769" spans="1:13" ht="13.95" customHeight="1">
      <c r="A769" s="462"/>
      <c r="B769" s="462"/>
      <c r="C769" s="462"/>
      <c r="D769" s="462"/>
      <c r="E769" s="462"/>
      <c r="F769" s="462"/>
      <c r="G769" s="462"/>
      <c r="H769" s="462"/>
      <c r="I769" s="462"/>
      <c r="J769" s="462"/>
      <c r="K769" s="462"/>
      <c r="L769" s="462"/>
      <c r="M769" s="462"/>
    </row>
    <row r="770" spans="1:13" ht="13.95" customHeight="1">
      <c r="A770" s="462"/>
      <c r="B770" s="462"/>
      <c r="C770" s="462"/>
      <c r="D770" s="462"/>
      <c r="E770" s="462"/>
      <c r="F770" s="462"/>
      <c r="G770" s="462"/>
      <c r="H770" s="462"/>
      <c r="I770" s="462"/>
      <c r="J770" s="462"/>
      <c r="K770" s="462"/>
      <c r="L770" s="462"/>
      <c r="M770" s="462"/>
    </row>
    <row r="771" spans="1:13" ht="13.95" customHeight="1">
      <c r="A771" s="462"/>
      <c r="B771" s="462"/>
      <c r="C771" s="462"/>
      <c r="D771" s="462"/>
      <c r="E771" s="462"/>
      <c r="F771" s="462"/>
      <c r="G771" s="462"/>
      <c r="H771" s="462"/>
      <c r="I771" s="462"/>
      <c r="J771" s="462"/>
      <c r="K771" s="462"/>
      <c r="L771" s="462"/>
      <c r="M771" s="462"/>
    </row>
    <row r="772" spans="1:13" ht="13.95" customHeight="1">
      <c r="A772" s="462"/>
      <c r="B772" s="462"/>
      <c r="C772" s="462"/>
      <c r="D772" s="462"/>
      <c r="E772" s="462"/>
      <c r="F772" s="462"/>
      <c r="G772" s="462"/>
      <c r="H772" s="462"/>
      <c r="I772" s="462"/>
      <c r="J772" s="462"/>
      <c r="K772" s="462"/>
      <c r="L772" s="462"/>
      <c r="M772" s="462"/>
    </row>
    <row r="773" spans="1:13" ht="13.95" customHeight="1">
      <c r="A773" s="462"/>
      <c r="B773" s="462"/>
      <c r="C773" s="462"/>
      <c r="D773" s="462"/>
      <c r="E773" s="462"/>
      <c r="F773" s="462"/>
      <c r="G773" s="462"/>
      <c r="H773" s="462"/>
      <c r="I773" s="462"/>
      <c r="J773" s="462"/>
      <c r="K773" s="462"/>
      <c r="L773" s="462"/>
      <c r="M773" s="462"/>
    </row>
    <row r="774" spans="1:13" ht="13.95" customHeight="1">
      <c r="A774" s="462"/>
      <c r="B774" s="462"/>
      <c r="C774" s="462"/>
      <c r="D774" s="462"/>
      <c r="E774" s="462"/>
      <c r="F774" s="462"/>
      <c r="G774" s="462"/>
      <c r="H774" s="462"/>
      <c r="I774" s="462"/>
      <c r="J774" s="462"/>
      <c r="K774" s="462"/>
      <c r="L774" s="462"/>
      <c r="M774" s="462"/>
    </row>
    <row r="775" spans="1:13" ht="13.95" customHeight="1">
      <c r="A775" s="462"/>
      <c r="B775" s="462"/>
      <c r="C775" s="462"/>
      <c r="D775" s="462"/>
      <c r="E775" s="462"/>
      <c r="F775" s="462"/>
      <c r="G775" s="462"/>
      <c r="H775" s="462"/>
      <c r="I775" s="462"/>
      <c r="J775" s="462"/>
      <c r="K775" s="462"/>
      <c r="L775" s="462"/>
      <c r="M775" s="462"/>
    </row>
    <row r="776" spans="1:13" ht="13.95" customHeight="1">
      <c r="A776" s="462"/>
      <c r="B776" s="462"/>
      <c r="C776" s="462"/>
      <c r="D776" s="462"/>
      <c r="E776" s="462"/>
      <c r="F776" s="462"/>
      <c r="G776" s="462"/>
      <c r="H776" s="462"/>
      <c r="I776" s="462"/>
      <c r="J776" s="462"/>
      <c r="K776" s="462"/>
      <c r="L776" s="462"/>
      <c r="M776" s="462"/>
    </row>
    <row r="777" spans="1:13" ht="13.95" customHeight="1">
      <c r="A777" s="462"/>
      <c r="B777" s="462"/>
      <c r="C777" s="462"/>
      <c r="D777" s="462"/>
      <c r="E777" s="462"/>
      <c r="F777" s="462"/>
      <c r="G777" s="462"/>
      <c r="H777" s="462"/>
      <c r="I777" s="462"/>
      <c r="J777" s="462"/>
      <c r="K777" s="462"/>
      <c r="L777" s="462"/>
      <c r="M777" s="462"/>
    </row>
    <row r="778" spans="1:13" ht="13.95" customHeight="1">
      <c r="A778" s="462"/>
      <c r="B778" s="462"/>
      <c r="C778" s="462"/>
      <c r="D778" s="462"/>
      <c r="E778" s="462"/>
      <c r="F778" s="462"/>
      <c r="G778" s="462"/>
      <c r="H778" s="462"/>
      <c r="I778" s="462"/>
      <c r="J778" s="462"/>
      <c r="K778" s="462"/>
      <c r="L778" s="462"/>
      <c r="M778" s="462"/>
    </row>
    <row r="779" spans="1:13" ht="13.95" customHeight="1">
      <c r="A779" s="462"/>
      <c r="B779" s="462"/>
      <c r="C779" s="462"/>
      <c r="D779" s="462"/>
      <c r="E779" s="462"/>
      <c r="F779" s="462"/>
      <c r="G779" s="462"/>
      <c r="H779" s="462"/>
      <c r="I779" s="462"/>
      <c r="J779" s="462"/>
      <c r="K779" s="462"/>
      <c r="L779" s="462"/>
      <c r="M779" s="462"/>
    </row>
    <row r="780" spans="1:13" ht="13.95" customHeight="1">
      <c r="A780" s="462"/>
      <c r="B780" s="462"/>
      <c r="C780" s="462"/>
      <c r="D780" s="462"/>
      <c r="E780" s="462"/>
      <c r="F780" s="462"/>
      <c r="G780" s="462"/>
      <c r="H780" s="462"/>
      <c r="I780" s="462"/>
      <c r="J780" s="462"/>
      <c r="K780" s="462"/>
      <c r="L780" s="462"/>
      <c r="M780" s="462"/>
    </row>
    <row r="781" spans="1:13" ht="13.95" customHeight="1">
      <c r="A781" s="462"/>
      <c r="B781" s="462"/>
      <c r="C781" s="462"/>
      <c r="D781" s="462"/>
      <c r="E781" s="462"/>
      <c r="F781" s="462"/>
      <c r="G781" s="462"/>
      <c r="H781" s="462"/>
      <c r="I781" s="462"/>
      <c r="J781" s="462"/>
      <c r="K781" s="462"/>
      <c r="L781" s="462"/>
      <c r="M781" s="462"/>
    </row>
    <row r="782" spans="1:13" ht="13.95" customHeight="1">
      <c r="A782" s="462"/>
      <c r="B782" s="462"/>
      <c r="C782" s="462"/>
      <c r="D782" s="462"/>
      <c r="E782" s="462"/>
      <c r="F782" s="462"/>
      <c r="G782" s="462"/>
      <c r="H782" s="462"/>
      <c r="I782" s="462"/>
      <c r="J782" s="462"/>
      <c r="K782" s="462"/>
      <c r="L782" s="462"/>
      <c r="M782" s="462"/>
    </row>
    <row r="783" spans="1:13" ht="13.95" customHeight="1">
      <c r="A783" s="462"/>
      <c r="B783" s="462"/>
      <c r="C783" s="462"/>
      <c r="D783" s="462"/>
      <c r="E783" s="462"/>
      <c r="F783" s="462"/>
      <c r="G783" s="462"/>
      <c r="H783" s="462"/>
      <c r="I783" s="462"/>
      <c r="J783" s="462"/>
      <c r="K783" s="462"/>
      <c r="L783" s="462"/>
      <c r="M783" s="462"/>
    </row>
    <row r="784" spans="1:13" ht="13.95" customHeight="1">
      <c r="A784" s="462"/>
      <c r="B784" s="462"/>
      <c r="C784" s="462"/>
      <c r="D784" s="462"/>
      <c r="E784" s="462"/>
      <c r="F784" s="462"/>
      <c r="G784" s="462"/>
      <c r="H784" s="462"/>
      <c r="I784" s="462"/>
      <c r="J784" s="462"/>
      <c r="K784" s="462"/>
      <c r="L784" s="462"/>
      <c r="M784" s="462"/>
    </row>
    <row r="785" spans="1:13" ht="13.95" customHeight="1">
      <c r="A785" s="462"/>
      <c r="B785" s="462"/>
      <c r="C785" s="462"/>
      <c r="D785" s="462"/>
      <c r="E785" s="462"/>
      <c r="F785" s="462"/>
      <c r="G785" s="462"/>
      <c r="H785" s="462"/>
      <c r="I785" s="462"/>
      <c r="J785" s="462"/>
      <c r="K785" s="462"/>
      <c r="L785" s="462"/>
      <c r="M785" s="462"/>
    </row>
    <row r="786" spans="1:13" ht="13.95" customHeight="1">
      <c r="A786" s="462"/>
      <c r="B786" s="462"/>
      <c r="C786" s="462"/>
      <c r="D786" s="462"/>
      <c r="E786" s="462"/>
      <c r="F786" s="462"/>
      <c r="G786" s="462"/>
      <c r="H786" s="462"/>
      <c r="I786" s="462"/>
      <c r="J786" s="462"/>
      <c r="K786" s="462"/>
      <c r="L786" s="462"/>
      <c r="M786" s="462"/>
    </row>
    <row r="787" spans="1:13" ht="13.95" customHeight="1">
      <c r="A787" s="462"/>
      <c r="B787" s="462"/>
      <c r="C787" s="462"/>
      <c r="D787" s="462"/>
      <c r="E787" s="462"/>
      <c r="F787" s="462"/>
      <c r="G787" s="462"/>
      <c r="H787" s="462"/>
      <c r="I787" s="462"/>
      <c r="J787" s="462"/>
      <c r="K787" s="462"/>
      <c r="L787" s="462"/>
      <c r="M787" s="462"/>
    </row>
    <row r="788" spans="1:13" ht="13.95" customHeight="1">
      <c r="A788" s="462"/>
      <c r="B788" s="462"/>
      <c r="C788" s="462"/>
      <c r="D788" s="462"/>
      <c r="E788" s="462"/>
      <c r="F788" s="462"/>
      <c r="G788" s="462"/>
      <c r="H788" s="462"/>
      <c r="I788" s="462"/>
      <c r="J788" s="462"/>
      <c r="K788" s="462"/>
      <c r="L788" s="462"/>
      <c r="M788" s="462"/>
    </row>
    <row r="789" spans="1:13" ht="13.95" customHeight="1">
      <c r="A789" s="462"/>
      <c r="B789" s="462"/>
      <c r="C789" s="462"/>
      <c r="D789" s="462"/>
      <c r="E789" s="462"/>
      <c r="F789" s="462"/>
      <c r="G789" s="462"/>
      <c r="H789" s="462"/>
      <c r="I789" s="462"/>
      <c r="J789" s="462"/>
      <c r="K789" s="462"/>
      <c r="L789" s="462"/>
      <c r="M789" s="462"/>
    </row>
    <row r="790" spans="1:13" ht="13.95" customHeight="1">
      <c r="A790" s="462"/>
      <c r="B790" s="462"/>
      <c r="C790" s="462"/>
      <c r="D790" s="462"/>
      <c r="E790" s="462"/>
      <c r="F790" s="462"/>
      <c r="G790" s="462"/>
      <c r="H790" s="462"/>
      <c r="I790" s="462"/>
      <c r="J790" s="462"/>
      <c r="K790" s="462"/>
      <c r="L790" s="462"/>
      <c r="M790" s="462"/>
    </row>
    <row r="791" spans="1:13" ht="13.95" customHeight="1">
      <c r="A791" s="462"/>
      <c r="B791" s="462"/>
      <c r="C791" s="462"/>
      <c r="D791" s="462"/>
      <c r="E791" s="462"/>
      <c r="F791" s="462"/>
      <c r="G791" s="462"/>
      <c r="H791" s="462"/>
      <c r="I791" s="462"/>
      <c r="J791" s="462"/>
      <c r="K791" s="462"/>
      <c r="L791" s="462"/>
      <c r="M791" s="462"/>
    </row>
    <row r="792" spans="1:13" ht="13.95" customHeight="1">
      <c r="A792" s="462"/>
      <c r="B792" s="462"/>
      <c r="C792" s="462"/>
      <c r="D792" s="462"/>
      <c r="E792" s="462"/>
      <c r="F792" s="462"/>
      <c r="G792" s="462"/>
      <c r="H792" s="462"/>
      <c r="I792" s="462"/>
      <c r="J792" s="462"/>
      <c r="K792" s="462"/>
      <c r="L792" s="462"/>
      <c r="M792" s="462"/>
    </row>
    <row r="793" spans="1:13" ht="13.95" customHeight="1">
      <c r="A793" s="462"/>
      <c r="B793" s="462"/>
      <c r="C793" s="462"/>
      <c r="D793" s="462"/>
      <c r="E793" s="462"/>
      <c r="F793" s="462"/>
      <c r="G793" s="462"/>
      <c r="H793" s="462"/>
      <c r="I793" s="462"/>
      <c r="J793" s="462"/>
      <c r="K793" s="462"/>
      <c r="L793" s="462"/>
      <c r="M793" s="462"/>
    </row>
    <row r="794" spans="1:13" ht="13.95" customHeight="1">
      <c r="A794" s="462"/>
      <c r="B794" s="462"/>
      <c r="C794" s="462"/>
      <c r="D794" s="462"/>
      <c r="E794" s="462"/>
      <c r="F794" s="462"/>
      <c r="G794" s="462"/>
      <c r="H794" s="462"/>
      <c r="I794" s="462"/>
      <c r="J794" s="462"/>
      <c r="K794" s="462"/>
      <c r="L794" s="462"/>
      <c r="M794" s="462"/>
    </row>
    <row r="795" spans="1:13" ht="15" customHeight="1">
      <c r="A795" s="462"/>
      <c r="B795" s="462"/>
      <c r="C795" s="462"/>
      <c r="D795" s="462"/>
      <c r="E795" s="462"/>
      <c r="F795" s="462"/>
      <c r="G795" s="462"/>
      <c r="H795" s="462"/>
      <c r="I795" s="462"/>
      <c r="J795" s="462"/>
      <c r="K795" s="462"/>
      <c r="L795" s="462"/>
      <c r="M795" s="462"/>
    </row>
    <row r="796" spans="1:13" ht="15.75" customHeight="1">
      <c r="A796" s="462"/>
      <c r="B796" s="462"/>
      <c r="C796" s="462"/>
      <c r="D796" s="462"/>
      <c r="E796" s="462"/>
      <c r="F796" s="462"/>
      <c r="G796" s="462"/>
      <c r="H796" s="462"/>
      <c r="I796" s="462"/>
      <c r="J796" s="462"/>
      <c r="K796" s="462"/>
      <c r="L796" s="462"/>
      <c r="M796" s="462"/>
    </row>
    <row r="797" spans="1:13" ht="15" customHeight="1">
      <c r="A797" s="462"/>
      <c r="B797" s="462"/>
      <c r="C797" s="462"/>
      <c r="D797" s="462"/>
      <c r="E797" s="462"/>
      <c r="F797" s="462"/>
      <c r="G797" s="462"/>
      <c r="H797" s="462"/>
      <c r="I797" s="462"/>
      <c r="J797" s="462"/>
      <c r="K797" s="462"/>
      <c r="L797" s="462"/>
      <c r="M797" s="462"/>
    </row>
    <row r="798" spans="1:13" ht="15.75" customHeight="1">
      <c r="A798" s="462"/>
      <c r="B798" s="462"/>
      <c r="C798" s="462"/>
      <c r="D798" s="462"/>
      <c r="E798" s="462"/>
      <c r="F798" s="462"/>
      <c r="G798" s="462"/>
      <c r="H798" s="462"/>
      <c r="I798" s="462"/>
      <c r="J798" s="462"/>
      <c r="K798" s="462"/>
      <c r="L798" s="462"/>
      <c r="M798" s="462"/>
    </row>
    <row r="799" spans="1:13" ht="15.75" customHeight="1">
      <c r="A799" s="188"/>
      <c r="C799" s="189"/>
      <c r="D799" s="189"/>
      <c r="E799" s="189"/>
      <c r="F799" s="170"/>
      <c r="G799" s="189"/>
      <c r="H799" s="189"/>
      <c r="I799" s="189"/>
      <c r="J799" s="189"/>
      <c r="K799" s="189"/>
      <c r="L799" s="189"/>
      <c r="M799" s="170"/>
    </row>
    <row r="800" spans="1:13" ht="15.75" customHeight="1">
      <c r="A800" s="188"/>
      <c r="C800" s="189"/>
      <c r="D800" s="189"/>
      <c r="E800" s="189"/>
      <c r="F800" s="170"/>
      <c r="G800" s="189"/>
      <c r="H800" s="189"/>
      <c r="I800" s="189"/>
      <c r="J800" s="189"/>
      <c r="K800" s="189"/>
      <c r="L800" s="189"/>
      <c r="M800" s="170"/>
    </row>
    <row r="801" spans="1:13" ht="15.75" customHeight="1">
      <c r="A801" s="188"/>
      <c r="C801" s="189"/>
      <c r="D801" s="189"/>
      <c r="E801" s="189"/>
      <c r="F801" s="170"/>
      <c r="G801" s="189"/>
      <c r="H801" s="189"/>
      <c r="I801" s="189"/>
      <c r="J801" s="189"/>
      <c r="K801" s="189"/>
      <c r="L801" s="189"/>
      <c r="M801" s="170"/>
    </row>
    <row r="802" spans="1:13" ht="15.75" customHeight="1">
      <c r="A802" s="188"/>
      <c r="B802" s="189"/>
      <c r="C802" s="189"/>
      <c r="D802" s="189"/>
      <c r="E802" s="189"/>
      <c r="F802" s="170"/>
      <c r="G802" s="189"/>
      <c r="H802" s="189"/>
      <c r="I802" s="189"/>
      <c r="J802" s="189"/>
      <c r="K802" s="189"/>
      <c r="L802" s="189"/>
      <c r="M802" s="170"/>
    </row>
    <row r="803" spans="1:13" ht="15.75" customHeight="1">
      <c r="A803" s="170"/>
      <c r="B803" s="189"/>
      <c r="C803" s="189"/>
      <c r="D803" s="189"/>
      <c r="E803" s="189"/>
      <c r="F803" s="170"/>
      <c r="G803" s="189"/>
      <c r="H803" s="189"/>
      <c r="I803" s="189"/>
      <c r="J803" s="189"/>
      <c r="K803" s="189"/>
      <c r="L803" s="189"/>
      <c r="M803" s="170"/>
    </row>
    <row r="804" spans="1:13" ht="14.4" thickBot="1">
      <c r="A804" s="170"/>
      <c r="B804" s="170"/>
      <c r="C804" s="170"/>
      <c r="D804" s="170"/>
      <c r="E804" s="170"/>
      <c r="F804" s="170"/>
      <c r="G804" s="170"/>
      <c r="H804" s="170"/>
      <c r="I804" s="170"/>
      <c r="J804" s="170"/>
      <c r="K804" s="170"/>
      <c r="L804" s="170"/>
      <c r="M804" s="170"/>
    </row>
    <row r="805" spans="1:13">
      <c r="A805" s="466" t="s">
        <v>3701</v>
      </c>
      <c r="B805" s="467"/>
      <c r="C805" s="467"/>
      <c r="D805" s="467"/>
      <c r="E805" s="467"/>
      <c r="F805" s="467"/>
      <c r="G805" s="467"/>
      <c r="H805" s="467"/>
      <c r="I805" s="467"/>
      <c r="J805" s="467"/>
      <c r="K805" s="467"/>
      <c r="L805" s="467"/>
      <c r="M805" s="468"/>
    </row>
    <row r="806" spans="1:13">
      <c r="A806" s="469"/>
      <c r="B806" s="470"/>
      <c r="C806" s="470"/>
      <c r="D806" s="470"/>
      <c r="E806" s="470"/>
      <c r="F806" s="470"/>
      <c r="G806" s="470"/>
      <c r="H806" s="470"/>
      <c r="I806" s="470"/>
      <c r="J806" s="470"/>
      <c r="K806" s="470"/>
      <c r="L806" s="470"/>
      <c r="M806" s="471"/>
    </row>
    <row r="807" spans="1:13">
      <c r="A807" s="469"/>
      <c r="B807" s="470"/>
      <c r="C807" s="470"/>
      <c r="D807" s="470"/>
      <c r="E807" s="470"/>
      <c r="F807" s="470"/>
      <c r="G807" s="470"/>
      <c r="H807" s="470"/>
      <c r="I807" s="470"/>
      <c r="J807" s="470"/>
      <c r="K807" s="470"/>
      <c r="L807" s="470"/>
      <c r="M807" s="471"/>
    </row>
    <row r="808" spans="1:13" ht="14.4" thickBot="1">
      <c r="A808" s="473"/>
      <c r="B808" s="474"/>
      <c r="C808" s="474"/>
      <c r="D808" s="474"/>
      <c r="E808" s="474"/>
      <c r="F808" s="474"/>
      <c r="G808" s="474"/>
      <c r="H808" s="474"/>
      <c r="I808" s="474"/>
      <c r="J808" s="474"/>
      <c r="K808" s="474"/>
      <c r="L808" s="474"/>
      <c r="M808" s="475"/>
    </row>
    <row r="809" spans="1:13" ht="14.7" customHeight="1">
      <c r="A809" s="462"/>
      <c r="B809" s="462"/>
      <c r="C809" s="462"/>
      <c r="D809" s="462"/>
      <c r="E809" s="462"/>
      <c r="F809" s="462"/>
      <c r="G809" s="462"/>
      <c r="H809" s="462"/>
      <c r="I809" s="462"/>
      <c r="J809" s="462"/>
      <c r="K809" s="462"/>
      <c r="L809" s="462"/>
      <c r="M809" s="462"/>
    </row>
    <row r="810" spans="1:13" ht="14.7" customHeight="1">
      <c r="A810" s="462"/>
      <c r="B810" s="462"/>
      <c r="C810" s="462"/>
      <c r="D810" s="462"/>
      <c r="E810" s="462"/>
      <c r="F810" s="462"/>
      <c r="G810" s="462"/>
      <c r="H810" s="462"/>
      <c r="I810" s="462"/>
      <c r="J810" s="462"/>
      <c r="K810" s="462"/>
      <c r="L810" s="462"/>
      <c r="M810" s="462"/>
    </row>
    <row r="811" spans="1:13" ht="105" customHeight="1">
      <c r="A811" s="462"/>
      <c r="B811" s="462"/>
      <c r="C811" s="462"/>
      <c r="D811" s="462"/>
      <c r="E811" s="462"/>
      <c r="F811" s="462"/>
      <c r="G811" s="462"/>
      <c r="H811" s="462"/>
      <c r="I811" s="462"/>
      <c r="J811" s="462"/>
      <c r="K811" s="462"/>
      <c r="L811" s="462"/>
      <c r="M811" s="462"/>
    </row>
    <row r="812" spans="1:13" ht="13.95" customHeight="1">
      <c r="A812" s="462"/>
      <c r="B812" s="462"/>
      <c r="C812" s="462"/>
      <c r="D812" s="462"/>
      <c r="E812" s="462"/>
      <c r="F812" s="462"/>
      <c r="G812" s="462"/>
      <c r="H812" s="462"/>
      <c r="I812" s="462"/>
      <c r="J812" s="462"/>
      <c r="K812" s="462"/>
      <c r="L812" s="462"/>
      <c r="M812" s="462"/>
    </row>
    <row r="813" spans="1:13" ht="13.95" customHeight="1">
      <c r="A813" s="462"/>
      <c r="B813" s="462"/>
      <c r="C813" s="462"/>
      <c r="D813" s="462"/>
      <c r="E813" s="462"/>
      <c r="F813" s="462"/>
      <c r="G813" s="462"/>
      <c r="H813" s="462"/>
      <c r="I813" s="462"/>
      <c r="J813" s="462"/>
      <c r="K813" s="462"/>
      <c r="L813" s="462"/>
      <c r="M813" s="462"/>
    </row>
    <row r="814" spans="1:13" ht="13.95" customHeight="1">
      <c r="A814" s="462"/>
      <c r="B814" s="462"/>
      <c r="C814" s="462"/>
      <c r="D814" s="462"/>
      <c r="E814" s="462"/>
      <c r="F814" s="462"/>
      <c r="G814" s="462"/>
      <c r="H814" s="462"/>
      <c r="I814" s="462"/>
      <c r="J814" s="462"/>
      <c r="K814" s="462"/>
      <c r="L814" s="462"/>
      <c r="M814" s="462"/>
    </row>
    <row r="815" spans="1:13" ht="13.95" customHeight="1">
      <c r="A815" s="462"/>
      <c r="B815" s="462"/>
      <c r="C815" s="462"/>
      <c r="D815" s="462"/>
      <c r="E815" s="462"/>
      <c r="F815" s="462"/>
      <c r="G815" s="462"/>
      <c r="H815" s="462"/>
      <c r="I815" s="462"/>
      <c r="J815" s="462"/>
      <c r="K815" s="462"/>
      <c r="L815" s="462"/>
      <c r="M815" s="462"/>
    </row>
    <row r="816" spans="1:13" ht="13.95" customHeight="1">
      <c r="A816" s="462"/>
      <c r="B816" s="462"/>
      <c r="C816" s="462"/>
      <c r="D816" s="462"/>
      <c r="E816" s="462"/>
      <c r="F816" s="462"/>
      <c r="G816" s="462"/>
      <c r="H816" s="462"/>
      <c r="I816" s="462"/>
      <c r="J816" s="462"/>
      <c r="K816" s="462"/>
      <c r="L816" s="462"/>
      <c r="M816" s="462"/>
    </row>
    <row r="817" spans="1:13" ht="13.95" customHeight="1">
      <c r="A817" s="462"/>
      <c r="B817" s="462"/>
      <c r="C817" s="462"/>
      <c r="D817" s="462"/>
      <c r="E817" s="462"/>
      <c r="F817" s="462"/>
      <c r="G817" s="462"/>
      <c r="H817" s="462"/>
      <c r="I817" s="462"/>
      <c r="J817" s="462"/>
      <c r="K817" s="462"/>
      <c r="L817" s="462"/>
      <c r="M817" s="462"/>
    </row>
    <row r="818" spans="1:13" ht="13.95" customHeight="1">
      <c r="A818" s="462"/>
      <c r="B818" s="462"/>
      <c r="C818" s="462"/>
      <c r="D818" s="462"/>
      <c r="E818" s="462"/>
      <c r="F818" s="462"/>
      <c r="G818" s="462"/>
      <c r="H818" s="462"/>
      <c r="I818" s="462"/>
      <c r="J818" s="462"/>
      <c r="K818" s="462"/>
      <c r="L818" s="462"/>
      <c r="M818" s="462"/>
    </row>
    <row r="819" spans="1:13" ht="13.95" customHeight="1">
      <c r="A819" s="462"/>
      <c r="B819" s="462"/>
      <c r="C819" s="462"/>
      <c r="D819" s="462"/>
      <c r="E819" s="462"/>
      <c r="F819" s="462"/>
      <c r="G819" s="462"/>
      <c r="H819" s="462"/>
      <c r="I819" s="462"/>
      <c r="J819" s="462"/>
      <c r="K819" s="462"/>
      <c r="L819" s="462"/>
      <c r="M819" s="462"/>
    </row>
    <row r="820" spans="1:13" ht="13.95" customHeight="1">
      <c r="A820" s="462"/>
      <c r="B820" s="462"/>
      <c r="C820" s="462"/>
      <c r="D820" s="462"/>
      <c r="E820" s="462"/>
      <c r="F820" s="462"/>
      <c r="G820" s="462"/>
      <c r="H820" s="462"/>
      <c r="I820" s="462"/>
      <c r="J820" s="462"/>
      <c r="K820" s="462"/>
      <c r="L820" s="462"/>
      <c r="M820" s="462"/>
    </row>
    <row r="821" spans="1:13" ht="13.95" customHeight="1">
      <c r="A821" s="462"/>
      <c r="B821" s="462"/>
      <c r="C821" s="462"/>
      <c r="D821" s="462"/>
      <c r="E821" s="462"/>
      <c r="F821" s="462"/>
      <c r="G821" s="462"/>
      <c r="H821" s="462"/>
      <c r="I821" s="462"/>
      <c r="J821" s="462"/>
      <c r="K821" s="462"/>
      <c r="L821" s="462"/>
      <c r="M821" s="462"/>
    </row>
    <row r="822" spans="1:13" ht="13.95" customHeight="1">
      <c r="A822" s="462"/>
      <c r="B822" s="462"/>
      <c r="C822" s="462"/>
      <c r="D822" s="462"/>
      <c r="E822" s="462"/>
      <c r="F822" s="462"/>
      <c r="G822" s="462"/>
      <c r="H822" s="462"/>
      <c r="I822" s="462"/>
      <c r="J822" s="462"/>
      <c r="K822" s="462"/>
      <c r="L822" s="462"/>
      <c r="M822" s="462"/>
    </row>
    <row r="823" spans="1:13" ht="13.95" customHeight="1">
      <c r="A823" s="462"/>
      <c r="B823" s="462"/>
      <c r="C823" s="462"/>
      <c r="D823" s="462"/>
      <c r="E823" s="462"/>
      <c r="F823" s="462"/>
      <c r="G823" s="462"/>
      <c r="H823" s="462"/>
      <c r="I823" s="462"/>
      <c r="J823" s="462"/>
      <c r="K823" s="462"/>
      <c r="L823" s="462"/>
      <c r="M823" s="462"/>
    </row>
    <row r="824" spans="1:13" ht="13.95" customHeight="1">
      <c r="A824" s="462"/>
      <c r="B824" s="462"/>
      <c r="C824" s="462"/>
      <c r="D824" s="462"/>
      <c r="E824" s="462"/>
      <c r="F824" s="462"/>
      <c r="G824" s="462"/>
      <c r="H824" s="462"/>
      <c r="I824" s="462"/>
      <c r="J824" s="462"/>
      <c r="K824" s="462"/>
      <c r="L824" s="462"/>
      <c r="M824" s="462"/>
    </row>
    <row r="825" spans="1:13" ht="13.95" customHeight="1">
      <c r="A825" s="462"/>
      <c r="B825" s="462"/>
      <c r="C825" s="462"/>
      <c r="D825" s="462"/>
      <c r="E825" s="462"/>
      <c r="F825" s="462"/>
      <c r="G825" s="462"/>
      <c r="H825" s="462"/>
      <c r="I825" s="462"/>
      <c r="J825" s="462"/>
      <c r="K825" s="462"/>
      <c r="L825" s="462"/>
      <c r="M825" s="462"/>
    </row>
    <row r="826" spans="1:13" ht="13.95" customHeight="1">
      <c r="A826" s="462"/>
      <c r="B826" s="462"/>
      <c r="C826" s="462"/>
      <c r="D826" s="462"/>
      <c r="E826" s="462"/>
      <c r="F826" s="462"/>
      <c r="G826" s="462"/>
      <c r="H826" s="462"/>
      <c r="I826" s="462"/>
      <c r="J826" s="462"/>
      <c r="K826" s="462"/>
      <c r="L826" s="462"/>
      <c r="M826" s="462"/>
    </row>
    <row r="827" spans="1:13" ht="13.95" customHeight="1">
      <c r="A827" s="462"/>
      <c r="B827" s="462"/>
      <c r="C827" s="462"/>
      <c r="D827" s="462"/>
      <c r="E827" s="462"/>
      <c r="F827" s="462"/>
      <c r="G827" s="462"/>
      <c r="H827" s="462"/>
      <c r="I827" s="462"/>
      <c r="J827" s="462"/>
      <c r="K827" s="462"/>
      <c r="L827" s="462"/>
      <c r="M827" s="462"/>
    </row>
    <row r="828" spans="1:13" ht="13.95" customHeight="1">
      <c r="A828" s="462"/>
      <c r="B828" s="462"/>
      <c r="C828" s="462"/>
      <c r="D828" s="462"/>
      <c r="E828" s="462"/>
      <c r="F828" s="462"/>
      <c r="G828" s="462"/>
      <c r="H828" s="462"/>
      <c r="I828" s="462"/>
      <c r="J828" s="462"/>
      <c r="K828" s="462"/>
      <c r="L828" s="462"/>
      <c r="M828" s="462"/>
    </row>
    <row r="829" spans="1:13" ht="13.95" customHeight="1">
      <c r="A829" s="462"/>
      <c r="B829" s="462"/>
      <c r="C829" s="462"/>
      <c r="D829" s="462"/>
      <c r="E829" s="462"/>
      <c r="F829" s="462"/>
      <c r="G829" s="462"/>
      <c r="H829" s="462"/>
      <c r="I829" s="462"/>
      <c r="J829" s="462"/>
      <c r="K829" s="462"/>
      <c r="L829" s="462"/>
      <c r="M829" s="462"/>
    </row>
    <row r="830" spans="1:13" ht="13.95" customHeight="1">
      <c r="A830" s="462"/>
      <c r="B830" s="462"/>
      <c r="C830" s="462"/>
      <c r="D830" s="462"/>
      <c r="E830" s="462"/>
      <c r="F830" s="462"/>
      <c r="G830" s="462"/>
      <c r="H830" s="462"/>
      <c r="I830" s="462"/>
      <c r="J830" s="462"/>
      <c r="K830" s="462"/>
      <c r="L830" s="462"/>
      <c r="M830" s="462"/>
    </row>
    <row r="831" spans="1:13" ht="13.95" customHeight="1">
      <c r="A831" s="462"/>
      <c r="B831" s="462"/>
      <c r="C831" s="462"/>
      <c r="D831" s="462"/>
      <c r="E831" s="462"/>
      <c r="F831" s="462"/>
      <c r="G831" s="462"/>
      <c r="H831" s="462"/>
      <c r="I831" s="462"/>
      <c r="J831" s="462"/>
      <c r="K831" s="462"/>
      <c r="L831" s="462"/>
      <c r="M831" s="462"/>
    </row>
    <row r="832" spans="1:13" ht="13.95" customHeight="1">
      <c r="A832" s="462"/>
      <c r="B832" s="462"/>
      <c r="C832" s="462"/>
      <c r="D832" s="462"/>
      <c r="E832" s="462"/>
      <c r="F832" s="462"/>
      <c r="G832" s="462"/>
      <c r="H832" s="462"/>
      <c r="I832" s="462"/>
      <c r="J832" s="462"/>
      <c r="K832" s="462"/>
      <c r="L832" s="462"/>
      <c r="M832" s="462"/>
    </row>
    <row r="833" spans="1:13" ht="13.95" customHeight="1">
      <c r="A833" s="462"/>
      <c r="B833" s="462"/>
      <c r="C833" s="462"/>
      <c r="D833" s="462"/>
      <c r="E833" s="462"/>
      <c r="F833" s="462"/>
      <c r="G833" s="462"/>
      <c r="H833" s="462"/>
      <c r="I833" s="462"/>
      <c r="J833" s="462"/>
      <c r="K833" s="462"/>
      <c r="L833" s="462"/>
      <c r="M833" s="462"/>
    </row>
    <row r="834" spans="1:13" ht="13.95" customHeight="1">
      <c r="A834" s="462"/>
      <c r="B834" s="462"/>
      <c r="C834" s="462"/>
      <c r="D834" s="462"/>
      <c r="E834" s="462"/>
      <c r="F834" s="462"/>
      <c r="G834" s="462"/>
      <c r="H834" s="462"/>
      <c r="I834" s="462"/>
      <c r="J834" s="462"/>
      <c r="K834" s="462"/>
      <c r="L834" s="462"/>
      <c r="M834" s="462"/>
    </row>
    <row r="835" spans="1:13" ht="13.95" customHeight="1">
      <c r="A835" s="462"/>
      <c r="B835" s="462"/>
      <c r="C835" s="462"/>
      <c r="D835" s="462"/>
      <c r="E835" s="462"/>
      <c r="F835" s="462"/>
      <c r="G835" s="462"/>
      <c r="H835" s="462"/>
      <c r="I835" s="462"/>
      <c r="J835" s="462"/>
      <c r="K835" s="462"/>
      <c r="L835" s="462"/>
      <c r="M835" s="462"/>
    </row>
    <row r="836" spans="1:13" ht="13.95" customHeight="1">
      <c r="A836" s="462"/>
      <c r="B836" s="462"/>
      <c r="C836" s="462"/>
      <c r="D836" s="462"/>
      <c r="E836" s="462"/>
      <c r="F836" s="462"/>
      <c r="G836" s="462"/>
      <c r="H836" s="462"/>
      <c r="I836" s="462"/>
      <c r="J836" s="462"/>
      <c r="K836" s="462"/>
      <c r="L836" s="462"/>
      <c r="M836" s="462"/>
    </row>
    <row r="837" spans="1:13" ht="13.95" customHeight="1">
      <c r="A837" s="462"/>
      <c r="B837" s="462"/>
      <c r="C837" s="462"/>
      <c r="D837" s="462"/>
      <c r="E837" s="462"/>
      <c r="F837" s="462"/>
      <c r="G837" s="462"/>
      <c r="H837" s="462"/>
      <c r="I837" s="462"/>
      <c r="J837" s="462"/>
      <c r="K837" s="462"/>
      <c r="L837" s="462"/>
      <c r="M837" s="462"/>
    </row>
    <row r="838" spans="1:13" ht="13.95" customHeight="1">
      <c r="A838" s="462"/>
      <c r="B838" s="462"/>
      <c r="C838" s="462"/>
      <c r="D838" s="462"/>
      <c r="E838" s="462"/>
      <c r="F838" s="462"/>
      <c r="G838" s="462"/>
      <c r="H838" s="462"/>
      <c r="I838" s="462"/>
      <c r="J838" s="462"/>
      <c r="K838" s="462"/>
      <c r="L838" s="462"/>
      <c r="M838" s="462"/>
    </row>
    <row r="839" spans="1:13" ht="13.95" customHeight="1">
      <c r="A839" s="462"/>
      <c r="B839" s="462"/>
      <c r="C839" s="462"/>
      <c r="D839" s="462"/>
      <c r="E839" s="462"/>
      <c r="F839" s="462"/>
      <c r="G839" s="462"/>
      <c r="H839" s="462"/>
      <c r="I839" s="462"/>
      <c r="J839" s="462"/>
      <c r="K839" s="462"/>
      <c r="L839" s="462"/>
      <c r="M839" s="462"/>
    </row>
    <row r="840" spans="1:13" ht="13.95" customHeight="1">
      <c r="A840" s="462"/>
      <c r="B840" s="462"/>
      <c r="C840" s="462"/>
      <c r="D840" s="462"/>
      <c r="E840" s="462"/>
      <c r="F840" s="462"/>
      <c r="G840" s="462"/>
      <c r="H840" s="462"/>
      <c r="I840" s="462"/>
      <c r="J840" s="462"/>
      <c r="K840" s="462"/>
      <c r="L840" s="462"/>
      <c r="M840" s="462"/>
    </row>
    <row r="841" spans="1:13" ht="13.95" customHeight="1">
      <c r="A841" s="462"/>
      <c r="B841" s="462"/>
      <c r="C841" s="462"/>
      <c r="D841" s="462"/>
      <c r="E841" s="462"/>
      <c r="F841" s="462"/>
      <c r="G841" s="462"/>
      <c r="H841" s="462"/>
      <c r="I841" s="462"/>
      <c r="J841" s="462"/>
      <c r="K841" s="462"/>
      <c r="L841" s="462"/>
      <c r="M841" s="462"/>
    </row>
    <row r="842" spans="1:13" ht="13.95" customHeight="1">
      <c r="A842" s="462"/>
      <c r="B842" s="462"/>
      <c r="C842" s="462"/>
      <c r="D842" s="462"/>
      <c r="E842" s="462"/>
      <c r="F842" s="462"/>
      <c r="G842" s="462"/>
      <c r="H842" s="462"/>
      <c r="I842" s="462"/>
      <c r="J842" s="462"/>
      <c r="K842" s="462"/>
      <c r="L842" s="462"/>
      <c r="M842" s="462"/>
    </row>
    <row r="843" spans="1:13" ht="13.95" customHeight="1">
      <c r="A843" s="462"/>
      <c r="B843" s="462"/>
      <c r="C843" s="462"/>
      <c r="D843" s="462"/>
      <c r="E843" s="462"/>
      <c r="F843" s="462"/>
      <c r="G843" s="462"/>
      <c r="H843" s="462"/>
      <c r="I843" s="462"/>
      <c r="J843" s="462"/>
      <c r="K843" s="462"/>
      <c r="L843" s="462"/>
      <c r="M843" s="462"/>
    </row>
    <row r="844" spans="1:13" ht="13.95" customHeight="1">
      <c r="A844" s="462"/>
      <c r="B844" s="462"/>
      <c r="C844" s="462"/>
      <c r="D844" s="462"/>
      <c r="E844" s="462"/>
      <c r="F844" s="462"/>
      <c r="G844" s="462"/>
      <c r="H844" s="462"/>
      <c r="I844" s="462"/>
      <c r="J844" s="462"/>
      <c r="K844" s="462"/>
      <c r="L844" s="462"/>
      <c r="M844" s="462"/>
    </row>
    <row r="845" spans="1:13" ht="13.95" customHeight="1">
      <c r="A845" s="462"/>
      <c r="B845" s="462"/>
      <c r="C845" s="462"/>
      <c r="D845" s="462"/>
      <c r="E845" s="462"/>
      <c r="F845" s="462"/>
      <c r="G845" s="462"/>
      <c r="H845" s="462"/>
      <c r="I845" s="462"/>
      <c r="J845" s="462"/>
      <c r="K845" s="462"/>
      <c r="L845" s="462"/>
      <c r="M845" s="462"/>
    </row>
    <row r="846" spans="1:13" ht="13.95" customHeight="1">
      <c r="A846" s="462"/>
      <c r="B846" s="462"/>
      <c r="C846" s="462"/>
      <c r="D846" s="462"/>
      <c r="E846" s="462"/>
      <c r="F846" s="462"/>
      <c r="G846" s="462"/>
      <c r="H846" s="462"/>
      <c r="I846" s="462"/>
      <c r="J846" s="462"/>
      <c r="K846" s="462"/>
      <c r="L846" s="462"/>
      <c r="M846" s="462"/>
    </row>
    <row r="847" spans="1:13" ht="13.95" customHeight="1">
      <c r="A847" s="462"/>
      <c r="B847" s="462"/>
      <c r="C847" s="462"/>
      <c r="D847" s="462"/>
      <c r="E847" s="462"/>
      <c r="F847" s="462"/>
      <c r="G847" s="462"/>
      <c r="H847" s="462"/>
      <c r="I847" s="462"/>
      <c r="J847" s="462"/>
      <c r="K847" s="462"/>
      <c r="L847" s="462"/>
      <c r="M847" s="462"/>
    </row>
    <row r="848" spans="1:13" ht="13.95" customHeight="1">
      <c r="A848" s="462"/>
      <c r="B848" s="462"/>
      <c r="C848" s="462"/>
      <c r="D848" s="462"/>
      <c r="E848" s="462"/>
      <c r="F848" s="462"/>
      <c r="G848" s="462"/>
      <c r="H848" s="462"/>
      <c r="I848" s="462"/>
      <c r="J848" s="462"/>
      <c r="K848" s="462"/>
      <c r="L848" s="462"/>
      <c r="M848" s="462"/>
    </row>
    <row r="849" spans="1:13" ht="13.95" customHeight="1">
      <c r="A849" s="462"/>
      <c r="B849" s="462"/>
      <c r="C849" s="462"/>
      <c r="D849" s="462"/>
      <c r="E849" s="462"/>
      <c r="F849" s="462"/>
      <c r="G849" s="462"/>
      <c r="H849" s="462"/>
      <c r="I849" s="462"/>
      <c r="J849" s="462"/>
      <c r="K849" s="462"/>
      <c r="L849" s="462"/>
      <c r="M849" s="462"/>
    </row>
    <row r="850" spans="1:13" ht="13.95" customHeight="1">
      <c r="A850" s="462"/>
      <c r="B850" s="462"/>
      <c r="C850" s="462"/>
      <c r="D850" s="462"/>
      <c r="E850" s="462"/>
      <c r="F850" s="462"/>
      <c r="G850" s="462"/>
      <c r="H850" s="462"/>
      <c r="I850" s="462"/>
      <c r="J850" s="462"/>
      <c r="K850" s="462"/>
      <c r="L850" s="462"/>
      <c r="M850" s="462"/>
    </row>
    <row r="851" spans="1:13" ht="13.95" customHeight="1">
      <c r="A851" s="462"/>
      <c r="B851" s="462"/>
      <c r="C851" s="462"/>
      <c r="D851" s="462"/>
      <c r="E851" s="462"/>
      <c r="F851" s="462"/>
      <c r="G851" s="462"/>
      <c r="H851" s="462"/>
      <c r="I851" s="462"/>
      <c r="J851" s="462"/>
      <c r="K851" s="462"/>
      <c r="L851" s="462"/>
      <c r="M851" s="462"/>
    </row>
    <row r="852" spans="1:13" ht="13.95" customHeight="1">
      <c r="A852" s="462"/>
      <c r="B852" s="462"/>
      <c r="C852" s="462"/>
      <c r="D852" s="462"/>
      <c r="E852" s="462"/>
      <c r="F852" s="462"/>
      <c r="G852" s="462"/>
      <c r="H852" s="462"/>
      <c r="I852" s="462"/>
      <c r="J852" s="462"/>
      <c r="K852" s="462"/>
      <c r="L852" s="462"/>
      <c r="M852" s="462"/>
    </row>
    <row r="853" spans="1:13" ht="13.95" customHeight="1">
      <c r="A853" s="462"/>
      <c r="B853" s="462"/>
      <c r="C853" s="462"/>
      <c r="D853" s="462"/>
      <c r="E853" s="462"/>
      <c r="F853" s="462"/>
      <c r="G853" s="462"/>
      <c r="H853" s="462"/>
      <c r="I853" s="462"/>
      <c r="J853" s="462"/>
      <c r="K853" s="462"/>
      <c r="L853" s="462"/>
      <c r="M853" s="462"/>
    </row>
    <row r="854" spans="1:13" ht="13.95" customHeight="1">
      <c r="A854" s="462"/>
      <c r="B854" s="462"/>
      <c r="C854" s="462"/>
      <c r="D854" s="462"/>
      <c r="E854" s="462"/>
      <c r="F854" s="462"/>
      <c r="G854" s="462"/>
      <c r="H854" s="462"/>
      <c r="I854" s="462"/>
      <c r="J854" s="462"/>
      <c r="K854" s="462"/>
      <c r="L854" s="462"/>
      <c r="M854" s="462"/>
    </row>
    <row r="855" spans="1:13" ht="13.95" customHeight="1">
      <c r="A855" s="462"/>
      <c r="B855" s="462"/>
      <c r="C855" s="462"/>
      <c r="D855" s="462"/>
      <c r="E855" s="462"/>
      <c r="F855" s="462"/>
      <c r="G855" s="462"/>
      <c r="H855" s="462"/>
      <c r="I855" s="462"/>
      <c r="J855" s="462"/>
      <c r="K855" s="462"/>
      <c r="L855" s="462"/>
      <c r="M855" s="462"/>
    </row>
    <row r="856" spans="1:13" ht="13.95" customHeight="1">
      <c r="A856" s="462"/>
      <c r="B856" s="462"/>
      <c r="C856" s="462"/>
      <c r="D856" s="462"/>
      <c r="E856" s="462"/>
      <c r="F856" s="462"/>
      <c r="G856" s="462"/>
      <c r="H856" s="462"/>
      <c r="I856" s="462"/>
      <c r="J856" s="462"/>
      <c r="K856" s="462"/>
      <c r="L856" s="462"/>
      <c r="M856" s="462"/>
    </row>
    <row r="857" spans="1:13" ht="13.95" customHeight="1">
      <c r="A857" s="462"/>
      <c r="B857" s="462"/>
      <c r="C857" s="462"/>
      <c r="D857" s="462"/>
      <c r="E857" s="462"/>
      <c r="F857" s="462"/>
      <c r="G857" s="462"/>
      <c r="H857" s="462"/>
      <c r="I857" s="462"/>
      <c r="J857" s="462"/>
      <c r="K857" s="462"/>
      <c r="L857" s="462"/>
      <c r="M857" s="462"/>
    </row>
    <row r="858" spans="1:13" ht="13.95" customHeight="1">
      <c r="A858" s="462"/>
      <c r="B858" s="462"/>
      <c r="C858" s="462"/>
      <c r="D858" s="462"/>
      <c r="E858" s="462"/>
      <c r="F858" s="462"/>
      <c r="G858" s="462"/>
      <c r="H858" s="462"/>
      <c r="I858" s="462"/>
      <c r="J858" s="462"/>
      <c r="K858" s="462"/>
      <c r="L858" s="462"/>
      <c r="M858" s="462"/>
    </row>
    <row r="859" spans="1:13" ht="13.95" customHeight="1">
      <c r="A859" s="462"/>
      <c r="B859" s="462"/>
      <c r="C859" s="462"/>
      <c r="D859" s="462"/>
      <c r="E859" s="462"/>
      <c r="F859" s="462"/>
      <c r="G859" s="462"/>
      <c r="H859" s="462"/>
      <c r="I859" s="462"/>
      <c r="J859" s="462"/>
      <c r="K859" s="462"/>
      <c r="L859" s="462"/>
      <c r="M859" s="462"/>
    </row>
    <row r="860" spans="1:13" ht="13.95" customHeight="1">
      <c r="A860" s="462"/>
      <c r="B860" s="462"/>
      <c r="C860" s="462"/>
      <c r="D860" s="462"/>
      <c r="E860" s="462"/>
      <c r="F860" s="462"/>
      <c r="G860" s="462"/>
      <c r="H860" s="462"/>
      <c r="I860" s="462"/>
      <c r="J860" s="462"/>
      <c r="K860" s="462"/>
      <c r="L860" s="462"/>
      <c r="M860" s="462"/>
    </row>
    <row r="861" spans="1:13" ht="13.95" customHeight="1">
      <c r="A861" s="462"/>
      <c r="B861" s="462"/>
      <c r="C861" s="462"/>
      <c r="D861" s="462"/>
      <c r="E861" s="462"/>
      <c r="F861" s="462"/>
      <c r="G861" s="462"/>
      <c r="H861" s="462"/>
      <c r="I861" s="462"/>
      <c r="J861" s="462"/>
      <c r="K861" s="462"/>
      <c r="L861" s="462"/>
      <c r="M861" s="462"/>
    </row>
    <row r="862" spans="1:13" ht="13.95" customHeight="1">
      <c r="A862" s="462"/>
      <c r="B862" s="462"/>
      <c r="C862" s="462"/>
      <c r="D862" s="462"/>
      <c r="E862" s="462"/>
      <c r="F862" s="462"/>
      <c r="G862" s="462"/>
      <c r="H862" s="462"/>
      <c r="I862" s="462"/>
      <c r="J862" s="462"/>
      <c r="K862" s="462"/>
      <c r="L862" s="462"/>
      <c r="M862" s="462"/>
    </row>
    <row r="863" spans="1:13" ht="13.95" customHeight="1">
      <c r="A863" s="462"/>
      <c r="B863" s="462"/>
      <c r="C863" s="462"/>
      <c r="D863" s="462"/>
      <c r="E863" s="462"/>
      <c r="F863" s="462"/>
      <c r="G863" s="462"/>
      <c r="H863" s="462"/>
      <c r="I863" s="462"/>
      <c r="J863" s="462"/>
      <c r="K863" s="462"/>
      <c r="L863" s="462"/>
      <c r="M863" s="462"/>
    </row>
    <row r="864" spans="1:13" ht="13.95" customHeight="1">
      <c r="A864" s="462"/>
      <c r="B864" s="462"/>
      <c r="C864" s="462"/>
      <c r="D864" s="462"/>
      <c r="E864" s="462"/>
      <c r="F864" s="462"/>
      <c r="G864" s="462"/>
      <c r="H864" s="462"/>
      <c r="I864" s="462"/>
      <c r="J864" s="462"/>
      <c r="K864" s="462"/>
      <c r="L864" s="462"/>
      <c r="M864" s="462"/>
    </row>
    <row r="865" spans="1:13" ht="13.95" customHeight="1">
      <c r="A865" s="462"/>
      <c r="B865" s="462"/>
      <c r="C865" s="462"/>
      <c r="D865" s="462"/>
      <c r="E865" s="462"/>
      <c r="F865" s="462"/>
      <c r="G865" s="462"/>
      <c r="H865" s="462"/>
      <c r="I865" s="462"/>
      <c r="J865" s="462"/>
      <c r="K865" s="462"/>
      <c r="L865" s="462"/>
      <c r="M865" s="462"/>
    </row>
    <row r="866" spans="1:13" ht="13.95" customHeight="1">
      <c r="A866" s="462"/>
      <c r="B866" s="462"/>
      <c r="C866" s="462"/>
      <c r="D866" s="462"/>
      <c r="E866" s="462"/>
      <c r="F866" s="462"/>
      <c r="G866" s="462"/>
      <c r="H866" s="462"/>
      <c r="I866" s="462"/>
      <c r="J866" s="462"/>
      <c r="K866" s="462"/>
      <c r="L866" s="462"/>
      <c r="M866" s="462"/>
    </row>
    <row r="867" spans="1:13" ht="13.95" customHeight="1">
      <c r="A867" s="462"/>
      <c r="B867" s="462"/>
      <c r="C867" s="462"/>
      <c r="D867" s="462"/>
      <c r="E867" s="462"/>
      <c r="F867" s="462"/>
      <c r="G867" s="462"/>
      <c r="H867" s="462"/>
      <c r="I867" s="462"/>
      <c r="J867" s="462"/>
      <c r="K867" s="462"/>
      <c r="L867" s="462"/>
      <c r="M867" s="462"/>
    </row>
    <row r="868" spans="1:13" ht="13.95" customHeight="1">
      <c r="A868" s="462"/>
      <c r="B868" s="462"/>
      <c r="C868" s="462"/>
      <c r="D868" s="462"/>
      <c r="E868" s="462"/>
      <c r="F868" s="462"/>
      <c r="G868" s="462"/>
      <c r="H868" s="462"/>
      <c r="I868" s="462"/>
      <c r="J868" s="462"/>
      <c r="K868" s="462"/>
      <c r="L868" s="462"/>
      <c r="M868" s="462"/>
    </row>
    <row r="869" spans="1:13" ht="13.95" customHeight="1">
      <c r="A869" s="462"/>
      <c r="B869" s="462"/>
      <c r="C869" s="462"/>
      <c r="D869" s="462"/>
      <c r="E869" s="462"/>
      <c r="F869" s="462"/>
      <c r="G869" s="462"/>
      <c r="H869" s="462"/>
      <c r="I869" s="462"/>
      <c r="J869" s="462"/>
      <c r="K869" s="462"/>
      <c r="L869" s="462"/>
      <c r="M869" s="462"/>
    </row>
    <row r="870" spans="1:13" ht="13.95" customHeight="1">
      <c r="A870" s="462"/>
      <c r="B870" s="462"/>
      <c r="C870" s="462"/>
      <c r="D870" s="462"/>
      <c r="E870" s="462"/>
      <c r="F870" s="462"/>
      <c r="G870" s="462"/>
      <c r="H870" s="462"/>
      <c r="I870" s="462"/>
      <c r="J870" s="462"/>
      <c r="K870" s="462"/>
      <c r="L870" s="462"/>
      <c r="M870" s="462"/>
    </row>
    <row r="871" spans="1:13" ht="13.95" customHeight="1">
      <c r="A871" s="462"/>
      <c r="B871" s="462"/>
      <c r="C871" s="462"/>
      <c r="D871" s="462"/>
      <c r="E871" s="462"/>
      <c r="F871" s="462"/>
      <c r="G871" s="462"/>
      <c r="H871" s="462"/>
      <c r="I871" s="462"/>
      <c r="J871" s="462"/>
      <c r="K871" s="462"/>
      <c r="L871" s="462"/>
      <c r="M871" s="462"/>
    </row>
    <row r="872" spans="1:13" ht="13.95" customHeight="1">
      <c r="A872" s="462"/>
      <c r="B872" s="462"/>
      <c r="C872" s="462"/>
      <c r="D872" s="462"/>
      <c r="E872" s="462"/>
      <c r="F872" s="462"/>
      <c r="G872" s="462"/>
      <c r="H872" s="462"/>
      <c r="I872" s="462"/>
      <c r="J872" s="462"/>
      <c r="K872" s="462"/>
      <c r="L872" s="462"/>
      <c r="M872" s="462"/>
    </row>
    <row r="873" spans="1:13" ht="13.95" customHeight="1">
      <c r="A873" s="462"/>
      <c r="B873" s="462"/>
      <c r="C873" s="462"/>
      <c r="D873" s="462"/>
      <c r="E873" s="462"/>
      <c r="F873" s="462"/>
      <c r="G873" s="462"/>
      <c r="H873" s="462"/>
      <c r="I873" s="462"/>
      <c r="J873" s="462"/>
      <c r="K873" s="462"/>
      <c r="L873" s="462"/>
      <c r="M873" s="462"/>
    </row>
    <row r="874" spans="1:13" ht="13.95" customHeight="1">
      <c r="A874" s="462"/>
      <c r="B874" s="462"/>
      <c r="C874" s="462"/>
      <c r="D874" s="462"/>
      <c r="E874" s="462"/>
      <c r="F874" s="462"/>
      <c r="G874" s="462"/>
      <c r="H874" s="462"/>
      <c r="I874" s="462"/>
      <c r="J874" s="462"/>
      <c r="K874" s="462"/>
      <c r="L874" s="462"/>
      <c r="M874" s="462"/>
    </row>
    <row r="875" spans="1:13" ht="13.95" customHeight="1">
      <c r="A875" s="462"/>
      <c r="B875" s="462"/>
      <c r="C875" s="462"/>
      <c r="D875" s="462"/>
      <c r="E875" s="462"/>
      <c r="F875" s="462"/>
      <c r="G875" s="462"/>
      <c r="H875" s="462"/>
      <c r="I875" s="462"/>
      <c r="J875" s="462"/>
      <c r="K875" s="462"/>
      <c r="L875" s="462"/>
      <c r="M875" s="462"/>
    </row>
    <row r="876" spans="1:13" ht="13.95" customHeight="1">
      <c r="A876" s="462"/>
      <c r="B876" s="462"/>
      <c r="C876" s="462"/>
      <c r="D876" s="462"/>
      <c r="E876" s="462"/>
      <c r="F876" s="462"/>
      <c r="G876" s="462"/>
      <c r="H876" s="462"/>
      <c r="I876" s="462"/>
      <c r="J876" s="462"/>
      <c r="K876" s="462"/>
      <c r="L876" s="462"/>
      <c r="M876" s="462"/>
    </row>
    <row r="877" spans="1:13" ht="13.95" customHeight="1">
      <c r="A877" s="462"/>
      <c r="B877" s="462"/>
      <c r="C877" s="462"/>
      <c r="D877" s="462"/>
      <c r="E877" s="462"/>
      <c r="F877" s="462"/>
      <c r="G877" s="462"/>
      <c r="H877" s="462"/>
      <c r="I877" s="462"/>
      <c r="J877" s="462"/>
      <c r="K877" s="462"/>
      <c r="L877" s="462"/>
      <c r="M877" s="462"/>
    </row>
    <row r="878" spans="1:13" ht="13.95" customHeight="1">
      <c r="A878" s="462"/>
      <c r="B878" s="462"/>
      <c r="C878" s="462"/>
      <c r="D878" s="462"/>
      <c r="E878" s="462"/>
      <c r="F878" s="462"/>
      <c r="G878" s="462"/>
      <c r="H878" s="462"/>
      <c r="I878" s="462"/>
      <c r="J878" s="462"/>
      <c r="K878" s="462"/>
      <c r="L878" s="462"/>
      <c r="M878" s="462"/>
    </row>
    <row r="879" spans="1:13" ht="13.95" customHeight="1">
      <c r="A879" s="462"/>
      <c r="B879" s="462"/>
      <c r="C879" s="462"/>
      <c r="D879" s="462"/>
      <c r="E879" s="462"/>
      <c r="F879" s="462"/>
      <c r="G879" s="462"/>
      <c r="H879" s="462"/>
      <c r="I879" s="462"/>
      <c r="J879" s="462"/>
      <c r="K879" s="462"/>
      <c r="L879" s="462"/>
      <c r="M879" s="462"/>
    </row>
    <row r="880" spans="1:13" ht="13.95" customHeight="1">
      <c r="A880" s="462"/>
      <c r="B880" s="462"/>
      <c r="C880" s="462"/>
      <c r="D880" s="462"/>
      <c r="E880" s="462"/>
      <c r="F880" s="462"/>
      <c r="G880" s="462"/>
      <c r="H880" s="462"/>
      <c r="I880" s="462"/>
      <c r="J880" s="462"/>
      <c r="K880" s="462"/>
      <c r="L880" s="462"/>
      <c r="M880" s="462"/>
    </row>
    <row r="881" spans="1:13" ht="13.95" customHeight="1">
      <c r="A881" s="462"/>
      <c r="B881" s="462"/>
      <c r="C881" s="462"/>
      <c r="D881" s="462"/>
      <c r="E881" s="462"/>
      <c r="F881" s="462"/>
      <c r="G881" s="462"/>
      <c r="H881" s="462"/>
      <c r="I881" s="462"/>
      <c r="J881" s="462"/>
      <c r="K881" s="462"/>
      <c r="L881" s="462"/>
      <c r="M881" s="462"/>
    </row>
    <row r="882" spans="1:13" ht="13.95" customHeight="1">
      <c r="A882" s="462"/>
      <c r="B882" s="462"/>
      <c r="C882" s="462"/>
      <c r="D882" s="462"/>
      <c r="E882" s="462"/>
      <c r="F882" s="462"/>
      <c r="G882" s="462"/>
      <c r="H882" s="462"/>
      <c r="I882" s="462"/>
      <c r="J882" s="462"/>
      <c r="K882" s="462"/>
      <c r="L882" s="462"/>
      <c r="M882" s="462"/>
    </row>
    <row r="883" spans="1:13" ht="13.95" customHeight="1">
      <c r="A883" s="462"/>
      <c r="B883" s="462"/>
      <c r="C883" s="462"/>
      <c r="D883" s="462"/>
      <c r="E883" s="462"/>
      <c r="F883" s="462"/>
      <c r="G883" s="462"/>
      <c r="H883" s="462"/>
      <c r="I883" s="462"/>
      <c r="J883" s="462"/>
      <c r="K883" s="462"/>
      <c r="L883" s="462"/>
      <c r="M883" s="462"/>
    </row>
    <row r="884" spans="1:13" ht="13.95" customHeight="1">
      <c r="A884" s="462"/>
      <c r="B884" s="462"/>
      <c r="C884" s="462"/>
      <c r="D884" s="462"/>
      <c r="E884" s="462"/>
      <c r="F884" s="462"/>
      <c r="G884" s="462"/>
      <c r="H884" s="462"/>
      <c r="I884" s="462"/>
      <c r="J884" s="462"/>
      <c r="K884" s="462"/>
      <c r="L884" s="462"/>
      <c r="M884" s="462"/>
    </row>
    <row r="885" spans="1:13" ht="13.95" customHeight="1">
      <c r="A885" s="462"/>
      <c r="B885" s="462"/>
      <c r="C885" s="462"/>
      <c r="D885" s="462"/>
      <c r="E885" s="462"/>
      <c r="F885" s="462"/>
      <c r="G885" s="462"/>
      <c r="H885" s="462"/>
      <c r="I885" s="462"/>
      <c r="J885" s="462"/>
      <c r="K885" s="462"/>
      <c r="L885" s="462"/>
      <c r="M885" s="462"/>
    </row>
    <row r="886" spans="1:13" ht="13.95" customHeight="1">
      <c r="A886" s="462"/>
      <c r="B886" s="462"/>
      <c r="C886" s="462"/>
      <c r="D886" s="462"/>
      <c r="E886" s="462"/>
      <c r="F886" s="462"/>
      <c r="G886" s="462"/>
      <c r="H886" s="462"/>
      <c r="I886" s="462"/>
      <c r="J886" s="462"/>
      <c r="K886" s="462"/>
      <c r="L886" s="462"/>
      <c r="M886" s="462"/>
    </row>
    <row r="887" spans="1:13" ht="13.95" customHeight="1">
      <c r="A887" s="462"/>
      <c r="B887" s="462"/>
      <c r="C887" s="462"/>
      <c r="D887" s="462"/>
      <c r="E887" s="462"/>
      <c r="F887" s="462"/>
      <c r="G887" s="462"/>
      <c r="H887" s="462"/>
      <c r="I887" s="462"/>
      <c r="J887" s="462"/>
      <c r="K887" s="462"/>
      <c r="L887" s="462"/>
      <c r="M887" s="462"/>
    </row>
    <row r="888" spans="1:13" ht="13.95" customHeight="1">
      <c r="A888" s="462"/>
      <c r="B888" s="462"/>
      <c r="C888" s="462"/>
      <c r="D888" s="462"/>
      <c r="E888" s="462"/>
      <c r="F888" s="462"/>
      <c r="G888" s="462"/>
      <c r="H888" s="462"/>
      <c r="I888" s="462"/>
      <c r="J888" s="462"/>
      <c r="K888" s="462"/>
      <c r="L888" s="462"/>
      <c r="M888" s="462"/>
    </row>
    <row r="889" spans="1:13" ht="13.95" customHeight="1">
      <c r="A889" s="462"/>
      <c r="B889" s="462"/>
      <c r="C889" s="462"/>
      <c r="D889" s="462"/>
      <c r="E889" s="462"/>
      <c r="F889" s="462"/>
      <c r="G889" s="462"/>
      <c r="H889" s="462"/>
      <c r="I889" s="462"/>
      <c r="J889" s="462"/>
      <c r="K889" s="462"/>
      <c r="L889" s="462"/>
      <c r="M889" s="462"/>
    </row>
    <row r="890" spans="1:13" ht="13.95" customHeight="1">
      <c r="A890" s="462"/>
      <c r="B890" s="462"/>
      <c r="C890" s="462"/>
      <c r="D890" s="462"/>
      <c r="E890" s="462"/>
      <c r="F890" s="462"/>
      <c r="G890" s="462"/>
      <c r="H890" s="462"/>
      <c r="I890" s="462"/>
      <c r="J890" s="462"/>
      <c r="K890" s="462"/>
      <c r="L890" s="462"/>
      <c r="M890" s="462"/>
    </row>
    <row r="891" spans="1:13" ht="13.95" customHeight="1">
      <c r="A891" s="462"/>
      <c r="B891" s="462"/>
      <c r="C891" s="462"/>
      <c r="D891" s="462"/>
      <c r="E891" s="462"/>
      <c r="F891" s="462"/>
      <c r="G891" s="462"/>
      <c r="H891" s="462"/>
      <c r="I891" s="462"/>
      <c r="J891" s="462"/>
      <c r="K891" s="462"/>
      <c r="L891" s="462"/>
      <c r="M891" s="462"/>
    </row>
    <row r="892" spans="1:13" ht="13.95" customHeight="1">
      <c r="A892" s="462"/>
      <c r="B892" s="462"/>
      <c r="C892" s="462"/>
      <c r="D892" s="462"/>
      <c r="E892" s="462"/>
      <c r="F892" s="462"/>
      <c r="G892" s="462"/>
      <c r="H892" s="462"/>
      <c r="I892" s="462"/>
      <c r="J892" s="462"/>
      <c r="K892" s="462"/>
      <c r="L892" s="462"/>
      <c r="M892" s="462"/>
    </row>
    <row r="893" spans="1:13" ht="13.95" customHeight="1">
      <c r="A893" s="462"/>
      <c r="B893" s="462"/>
      <c r="C893" s="462"/>
      <c r="D893" s="462"/>
      <c r="E893" s="462"/>
      <c r="F893" s="462"/>
      <c r="G893" s="462"/>
      <c r="H893" s="462"/>
      <c r="I893" s="462"/>
      <c r="J893" s="462"/>
      <c r="K893" s="462"/>
      <c r="L893" s="462"/>
      <c r="M893" s="462"/>
    </row>
    <row r="894" spans="1:13" ht="13.95" customHeight="1">
      <c r="A894" s="462"/>
      <c r="B894" s="462"/>
      <c r="C894" s="462"/>
      <c r="D894" s="462"/>
      <c r="E894" s="462"/>
      <c r="F894" s="462"/>
      <c r="G894" s="462"/>
      <c r="H894" s="462"/>
      <c r="I894" s="462"/>
      <c r="J894" s="462"/>
      <c r="K894" s="462"/>
      <c r="L894" s="462"/>
      <c r="M894" s="462"/>
    </row>
    <row r="895" spans="1:13" ht="13.95" customHeight="1">
      <c r="A895" s="462"/>
      <c r="B895" s="462"/>
      <c r="C895" s="462"/>
      <c r="D895" s="462"/>
      <c r="E895" s="462"/>
      <c r="F895" s="462"/>
      <c r="G895" s="462"/>
      <c r="H895" s="462"/>
      <c r="I895" s="462"/>
      <c r="J895" s="462"/>
      <c r="K895" s="462"/>
      <c r="L895" s="462"/>
      <c r="M895" s="462"/>
    </row>
    <row r="896" spans="1:13" ht="13.95" customHeight="1">
      <c r="A896" s="462"/>
      <c r="B896" s="462"/>
      <c r="C896" s="462"/>
      <c r="D896" s="462"/>
      <c r="E896" s="462"/>
      <c r="F896" s="462"/>
      <c r="G896" s="462"/>
      <c r="H896" s="462"/>
      <c r="I896" s="462"/>
      <c r="J896" s="462"/>
      <c r="K896" s="462"/>
      <c r="L896" s="462"/>
      <c r="M896" s="462"/>
    </row>
    <row r="897" spans="1:13" ht="13.95" customHeight="1">
      <c r="A897" s="462"/>
      <c r="B897" s="462"/>
      <c r="C897" s="462"/>
      <c r="D897" s="462"/>
      <c r="E897" s="462"/>
      <c r="F897" s="462"/>
      <c r="G897" s="462"/>
      <c r="H897" s="462"/>
      <c r="I897" s="462"/>
      <c r="J897" s="462"/>
      <c r="K897" s="462"/>
      <c r="L897" s="462"/>
      <c r="M897" s="462"/>
    </row>
    <row r="898" spans="1:13" ht="13.95" customHeight="1">
      <c r="A898" s="462"/>
      <c r="B898" s="462"/>
      <c r="C898" s="462"/>
      <c r="D898" s="462"/>
      <c r="E898" s="462"/>
      <c r="F898" s="462"/>
      <c r="G898" s="462"/>
      <c r="H898" s="462"/>
      <c r="I898" s="462"/>
      <c r="J898" s="462"/>
      <c r="K898" s="462"/>
      <c r="L898" s="462"/>
      <c r="M898" s="462"/>
    </row>
    <row r="899" spans="1:13" ht="13.95" customHeight="1">
      <c r="A899" s="462"/>
      <c r="B899" s="462"/>
      <c r="C899" s="462"/>
      <c r="D899" s="462"/>
      <c r="E899" s="462"/>
      <c r="F899" s="462"/>
      <c r="G899" s="462"/>
      <c r="H899" s="462"/>
      <c r="I899" s="462"/>
      <c r="J899" s="462"/>
      <c r="K899" s="462"/>
      <c r="L899" s="462"/>
      <c r="M899" s="462"/>
    </row>
    <row r="900" spans="1:13" ht="15" customHeight="1">
      <c r="A900" s="462"/>
      <c r="B900" s="462"/>
      <c r="C900" s="462"/>
      <c r="D900" s="462"/>
      <c r="E900" s="462"/>
      <c r="F900" s="462"/>
      <c r="G900" s="462"/>
      <c r="H900" s="462"/>
      <c r="I900" s="462"/>
      <c r="J900" s="462"/>
      <c r="K900" s="462"/>
      <c r="L900" s="462"/>
      <c r="M900" s="462"/>
    </row>
    <row r="901" spans="1:13" ht="15.75" customHeight="1">
      <c r="A901" s="462"/>
      <c r="B901" s="462"/>
      <c r="C901" s="462"/>
      <c r="D901" s="462"/>
      <c r="E901" s="462"/>
      <c r="F901" s="462"/>
      <c r="G901" s="462"/>
      <c r="H901" s="462"/>
      <c r="I901" s="462"/>
      <c r="J901" s="462"/>
      <c r="K901" s="462"/>
      <c r="L901" s="462"/>
      <c r="M901" s="462"/>
    </row>
    <row r="902" spans="1:13" ht="15" customHeight="1">
      <c r="A902" s="462"/>
      <c r="B902" s="462"/>
      <c r="C902" s="462"/>
      <c r="D902" s="462"/>
      <c r="E902" s="462"/>
      <c r="F902" s="462"/>
      <c r="G902" s="462"/>
      <c r="H902" s="462"/>
      <c r="I902" s="462"/>
      <c r="J902" s="462"/>
      <c r="K902" s="462"/>
      <c r="L902" s="462"/>
      <c r="M902" s="462"/>
    </row>
    <row r="903" spans="1:13" ht="15.75" customHeight="1">
      <c r="A903" s="462"/>
      <c r="B903" s="462"/>
      <c r="C903" s="462"/>
      <c r="D903" s="462"/>
      <c r="E903" s="462"/>
      <c r="F903" s="462"/>
      <c r="G903" s="462"/>
      <c r="H903" s="462"/>
      <c r="I903" s="462"/>
      <c r="J903" s="462"/>
      <c r="K903" s="462"/>
      <c r="L903" s="462"/>
      <c r="M903" s="462"/>
    </row>
    <row r="904" spans="1:13" ht="15.75" customHeight="1">
      <c r="A904" s="188"/>
      <c r="C904" s="189"/>
      <c r="D904" s="189"/>
      <c r="E904" s="189"/>
      <c r="F904" s="170"/>
      <c r="G904" s="189"/>
      <c r="H904" s="189"/>
      <c r="I904" s="189"/>
      <c r="J904" s="189"/>
      <c r="K904" s="189"/>
      <c r="L904" s="189"/>
      <c r="M904" s="170"/>
    </row>
    <row r="905" spans="1:13" ht="15.75" customHeight="1">
      <c r="A905" s="188"/>
      <c r="C905" s="189"/>
      <c r="D905" s="189"/>
      <c r="E905" s="189"/>
      <c r="F905" s="170"/>
      <c r="G905" s="189"/>
      <c r="H905" s="189"/>
      <c r="I905" s="189"/>
      <c r="J905" s="189"/>
      <c r="K905" s="189"/>
      <c r="L905" s="189"/>
      <c r="M905" s="170"/>
    </row>
    <row r="906" spans="1:13" ht="15.75" customHeight="1">
      <c r="A906" s="188"/>
      <c r="C906" s="189"/>
      <c r="D906" s="189"/>
      <c r="E906" s="189"/>
      <c r="F906" s="170"/>
      <c r="G906" s="189"/>
      <c r="H906" s="189"/>
      <c r="I906" s="189"/>
      <c r="J906" s="189"/>
      <c r="K906" s="189"/>
      <c r="L906" s="189"/>
      <c r="M906" s="170"/>
    </row>
    <row r="907" spans="1:13" ht="15.75" customHeight="1">
      <c r="A907" s="188"/>
      <c r="B907" s="189"/>
      <c r="C907" s="189"/>
      <c r="D907" s="189"/>
      <c r="E907" s="189"/>
      <c r="F907" s="170"/>
      <c r="G907" s="189"/>
      <c r="H907" s="189"/>
      <c r="I907" s="189"/>
      <c r="J907" s="189"/>
      <c r="K907" s="189"/>
      <c r="L907" s="189"/>
      <c r="M907" s="170"/>
    </row>
    <row r="908" spans="1:13" ht="15.75" customHeight="1">
      <c r="A908" s="170"/>
      <c r="B908" s="189"/>
      <c r="C908" s="189"/>
      <c r="D908" s="189"/>
      <c r="E908" s="189"/>
      <c r="F908" s="170"/>
      <c r="G908" s="189"/>
      <c r="H908" s="189"/>
      <c r="I908" s="189"/>
      <c r="J908" s="189"/>
      <c r="K908" s="189"/>
      <c r="L908" s="189"/>
      <c r="M908" s="170"/>
    </row>
    <row r="909" spans="1:13">
      <c r="A909" s="170"/>
      <c r="B909" s="170"/>
      <c r="C909" s="170"/>
      <c r="D909" s="170"/>
      <c r="E909" s="170"/>
      <c r="F909" s="170"/>
      <c r="G909" s="170"/>
      <c r="H909" s="170"/>
      <c r="I909" s="170"/>
      <c r="J909" s="170"/>
      <c r="K909" s="170"/>
      <c r="L909" s="170"/>
      <c r="M909" s="170"/>
    </row>
    <row r="910" spans="1:13">
      <c r="A910" s="469" t="s">
        <v>1619</v>
      </c>
      <c r="B910" s="470"/>
      <c r="C910" s="470"/>
      <c r="D910" s="470"/>
      <c r="E910" s="470"/>
      <c r="F910" s="470"/>
      <c r="G910" s="470"/>
      <c r="H910" s="470"/>
      <c r="I910" s="470"/>
      <c r="J910" s="470"/>
      <c r="K910" s="470"/>
      <c r="L910" s="470"/>
      <c r="M910" s="471"/>
    </row>
    <row r="911" spans="1:13">
      <c r="A911" s="469"/>
      <c r="B911" s="470"/>
      <c r="C911" s="470"/>
      <c r="D911" s="470"/>
      <c r="E911" s="470"/>
      <c r="F911" s="470"/>
      <c r="G911" s="470"/>
      <c r="H911" s="470"/>
      <c r="I911" s="470"/>
      <c r="J911" s="470"/>
      <c r="K911" s="470"/>
      <c r="L911" s="470"/>
      <c r="M911" s="471"/>
    </row>
    <row r="912" spans="1:13">
      <c r="A912" s="469"/>
      <c r="B912" s="470"/>
      <c r="C912" s="470"/>
      <c r="D912" s="470"/>
      <c r="E912" s="470"/>
      <c r="F912" s="470"/>
      <c r="G912" s="470"/>
      <c r="H912" s="470"/>
      <c r="I912" s="470"/>
      <c r="J912" s="470"/>
      <c r="K912" s="470"/>
      <c r="L912" s="470"/>
      <c r="M912" s="471"/>
    </row>
    <row r="913" spans="1:13" ht="14.4" thickBot="1">
      <c r="A913" s="473"/>
      <c r="B913" s="474"/>
      <c r="C913" s="474"/>
      <c r="D913" s="474"/>
      <c r="E913" s="474"/>
      <c r="F913" s="474"/>
      <c r="G913" s="474"/>
      <c r="H913" s="474"/>
      <c r="I913" s="474"/>
      <c r="J913" s="474"/>
      <c r="K913" s="474"/>
      <c r="L913" s="474"/>
      <c r="M913" s="475"/>
    </row>
    <row r="914" spans="1:13" ht="14.7" customHeight="1">
      <c r="A914" s="472"/>
      <c r="B914" s="472"/>
      <c r="C914" s="472"/>
      <c r="D914" s="472"/>
      <c r="E914" s="472"/>
      <c r="F914" s="472"/>
      <c r="G914" s="472"/>
      <c r="H914" s="472"/>
      <c r="I914" s="472"/>
      <c r="J914" s="472"/>
      <c r="K914" s="472"/>
      <c r="L914" s="472"/>
      <c r="M914" s="472"/>
    </row>
    <row r="915" spans="1:13" ht="14.7" customHeight="1">
      <c r="A915" s="462"/>
      <c r="B915" s="462"/>
      <c r="C915" s="462"/>
      <c r="D915" s="462"/>
      <c r="E915" s="462"/>
      <c r="F915" s="462"/>
      <c r="G915" s="462"/>
      <c r="H915" s="462"/>
      <c r="I915" s="462"/>
      <c r="J915" s="462"/>
      <c r="K915" s="462"/>
      <c r="L915" s="462"/>
      <c r="M915" s="462"/>
    </row>
    <row r="916" spans="1:13" ht="14.7" customHeight="1">
      <c r="A916" s="462"/>
      <c r="B916" s="462"/>
      <c r="C916" s="462"/>
      <c r="D916" s="462"/>
      <c r="E916" s="462"/>
      <c r="F916" s="462"/>
      <c r="G916" s="462"/>
      <c r="H916" s="462"/>
      <c r="I916" s="462"/>
      <c r="J916" s="462"/>
      <c r="K916" s="462"/>
      <c r="L916" s="462"/>
      <c r="M916" s="462"/>
    </row>
    <row r="917" spans="1:13" ht="14.7" customHeight="1">
      <c r="A917" s="462"/>
      <c r="B917" s="462"/>
      <c r="C917" s="462"/>
      <c r="D917" s="462"/>
      <c r="E917" s="462"/>
      <c r="F917" s="462"/>
      <c r="G917" s="462"/>
      <c r="H917" s="462"/>
      <c r="I917" s="462"/>
      <c r="J917" s="462"/>
      <c r="K917" s="462"/>
      <c r="L917" s="462"/>
      <c r="M917" s="462"/>
    </row>
    <row r="918" spans="1:13" ht="14.7" customHeight="1">
      <c r="A918" s="462"/>
      <c r="B918" s="462"/>
      <c r="C918" s="462"/>
      <c r="D918" s="462"/>
      <c r="E918" s="462"/>
      <c r="F918" s="462"/>
      <c r="G918" s="462"/>
      <c r="H918" s="462"/>
      <c r="I918" s="462"/>
      <c r="J918" s="462"/>
      <c r="K918" s="462"/>
      <c r="L918" s="462"/>
      <c r="M918" s="462"/>
    </row>
    <row r="919" spans="1:13" ht="14.7" customHeight="1">
      <c r="A919" s="462"/>
      <c r="B919" s="462"/>
      <c r="C919" s="462"/>
      <c r="D919" s="462"/>
      <c r="E919" s="462"/>
      <c r="F919" s="462"/>
      <c r="G919" s="462"/>
      <c r="H919" s="462"/>
      <c r="I919" s="462"/>
      <c r="J919" s="462"/>
      <c r="K919" s="462"/>
      <c r="L919" s="462"/>
      <c r="M919" s="462"/>
    </row>
    <row r="920" spans="1:13" ht="14.7" customHeight="1">
      <c r="A920" s="462"/>
      <c r="B920" s="462"/>
      <c r="C920" s="462"/>
      <c r="D920" s="462"/>
      <c r="E920" s="462"/>
      <c r="F920" s="462"/>
      <c r="G920" s="462"/>
      <c r="H920" s="462"/>
      <c r="I920" s="462"/>
      <c r="J920" s="462"/>
      <c r="K920" s="462"/>
      <c r="L920" s="462"/>
      <c r="M920" s="462"/>
    </row>
    <row r="921" spans="1:13" ht="14.7" customHeight="1">
      <c r="A921" s="462"/>
      <c r="B921" s="462"/>
      <c r="C921" s="462"/>
      <c r="D921" s="462"/>
      <c r="E921" s="462"/>
      <c r="F921" s="462"/>
      <c r="G921" s="462"/>
      <c r="H921" s="462"/>
      <c r="I921" s="462"/>
      <c r="J921" s="462"/>
      <c r="K921" s="462"/>
      <c r="L921" s="462"/>
      <c r="M921" s="462"/>
    </row>
    <row r="922" spans="1:13" ht="14.7" customHeight="1">
      <c r="A922" s="462"/>
      <c r="B922" s="462"/>
      <c r="C922" s="462"/>
      <c r="D922" s="462"/>
      <c r="E922" s="462"/>
      <c r="F922" s="462"/>
      <c r="G922" s="462"/>
      <c r="H922" s="462"/>
      <c r="I922" s="462"/>
      <c r="J922" s="462"/>
      <c r="K922" s="462"/>
      <c r="L922" s="462"/>
      <c r="M922" s="462"/>
    </row>
    <row r="923" spans="1:13" ht="14.7" customHeight="1">
      <c r="A923" s="462"/>
      <c r="B923" s="462"/>
      <c r="C923" s="462"/>
      <c r="D923" s="462"/>
      <c r="E923" s="462"/>
      <c r="F923" s="462"/>
      <c r="G923" s="462"/>
      <c r="H923" s="462"/>
      <c r="I923" s="462"/>
      <c r="J923" s="462"/>
      <c r="K923" s="462"/>
      <c r="L923" s="462"/>
      <c r="M923" s="462"/>
    </row>
    <row r="924" spans="1:13" ht="14.7" customHeight="1">
      <c r="A924" s="462"/>
      <c r="B924" s="462"/>
      <c r="C924" s="462"/>
      <c r="D924" s="462"/>
      <c r="E924" s="462"/>
      <c r="F924" s="462"/>
      <c r="G924" s="462"/>
      <c r="H924" s="462"/>
      <c r="I924" s="462"/>
      <c r="J924" s="462"/>
      <c r="K924" s="462"/>
      <c r="L924" s="462"/>
      <c r="M924" s="462"/>
    </row>
    <row r="925" spans="1:13" ht="14.7" customHeight="1">
      <c r="A925" s="462"/>
      <c r="B925" s="462"/>
      <c r="C925" s="462"/>
      <c r="D925" s="462"/>
      <c r="E925" s="462"/>
      <c r="F925" s="462"/>
      <c r="G925" s="462"/>
      <c r="H925" s="462"/>
      <c r="I925" s="462"/>
      <c r="J925" s="462"/>
      <c r="K925" s="462"/>
      <c r="L925" s="462"/>
      <c r="M925" s="462"/>
    </row>
    <row r="926" spans="1:13" ht="14.7" customHeight="1">
      <c r="A926" s="462"/>
      <c r="B926" s="462"/>
      <c r="C926" s="462"/>
      <c r="D926" s="462"/>
      <c r="E926" s="462"/>
      <c r="F926" s="462"/>
      <c r="G926" s="462"/>
      <c r="H926" s="462"/>
      <c r="I926" s="462"/>
      <c r="J926" s="462"/>
      <c r="K926" s="462"/>
      <c r="L926" s="462"/>
      <c r="M926" s="462"/>
    </row>
    <row r="927" spans="1:13" ht="127.2" customHeight="1">
      <c r="A927" s="462"/>
      <c r="B927" s="462"/>
      <c r="C927" s="462"/>
      <c r="D927" s="462"/>
      <c r="E927" s="462"/>
      <c r="F927" s="462"/>
      <c r="G927" s="462"/>
      <c r="H927" s="462"/>
      <c r="I927" s="462"/>
      <c r="J927" s="462"/>
      <c r="K927" s="462"/>
      <c r="L927" s="462"/>
      <c r="M927" s="462"/>
    </row>
    <row r="928" spans="1:13" ht="14.7" customHeight="1">
      <c r="A928" s="462"/>
      <c r="B928" s="462"/>
      <c r="C928" s="462"/>
      <c r="D928" s="462"/>
      <c r="E928" s="462"/>
      <c r="F928" s="462"/>
      <c r="G928" s="462"/>
      <c r="H928" s="462"/>
      <c r="I928" s="462"/>
      <c r="J928" s="462"/>
      <c r="K928" s="462"/>
      <c r="L928" s="462"/>
      <c r="M928" s="462"/>
    </row>
    <row r="929" spans="1:13" ht="14.7" customHeight="1">
      <c r="A929" s="462"/>
      <c r="B929" s="462"/>
      <c r="C929" s="462"/>
      <c r="D929" s="462"/>
      <c r="E929" s="462"/>
      <c r="F929" s="462"/>
      <c r="G929" s="462"/>
      <c r="H929" s="462"/>
      <c r="I929" s="462"/>
      <c r="J929" s="462"/>
      <c r="K929" s="462"/>
      <c r="L929" s="462"/>
      <c r="M929" s="462"/>
    </row>
    <row r="930" spans="1:13" ht="14.7" customHeight="1">
      <c r="A930" s="462"/>
      <c r="B930" s="462"/>
      <c r="C930" s="462"/>
      <c r="D930" s="462"/>
      <c r="E930" s="462"/>
      <c r="F930" s="462"/>
      <c r="G930" s="462"/>
      <c r="H930" s="462"/>
      <c r="I930" s="462"/>
      <c r="J930" s="462"/>
      <c r="K930" s="462"/>
      <c r="L930" s="462"/>
      <c r="M930" s="462"/>
    </row>
    <row r="931" spans="1:13" ht="117" customHeight="1">
      <c r="A931" s="462"/>
      <c r="B931" s="462"/>
      <c r="C931" s="462"/>
      <c r="D931" s="462"/>
      <c r="E931" s="462"/>
      <c r="F931" s="462"/>
      <c r="G931" s="462"/>
      <c r="H931" s="462"/>
      <c r="I931" s="462"/>
      <c r="J931" s="462"/>
      <c r="K931" s="462"/>
      <c r="L931" s="462"/>
      <c r="M931" s="462"/>
    </row>
    <row r="932" spans="1:13" ht="14.7" customHeight="1">
      <c r="A932" s="462"/>
      <c r="B932" s="462"/>
      <c r="C932" s="462"/>
      <c r="D932" s="462"/>
      <c r="E932" s="462"/>
      <c r="F932" s="462"/>
      <c r="G932" s="462"/>
      <c r="H932" s="462"/>
      <c r="I932" s="462"/>
      <c r="J932" s="462"/>
      <c r="K932" s="462"/>
      <c r="L932" s="462"/>
      <c r="M932" s="462"/>
    </row>
    <row r="933" spans="1:13" ht="14.7" customHeight="1">
      <c r="A933" s="462"/>
      <c r="B933" s="462"/>
      <c r="C933" s="462"/>
      <c r="D933" s="462"/>
      <c r="E933" s="462"/>
      <c r="F933" s="462"/>
      <c r="G933" s="462"/>
      <c r="H933" s="462"/>
      <c r="I933" s="462"/>
      <c r="J933" s="462"/>
      <c r="K933" s="462"/>
      <c r="L933" s="462"/>
      <c r="M933" s="462"/>
    </row>
    <row r="934" spans="1:13" ht="14.7" customHeight="1">
      <c r="A934" s="462"/>
      <c r="B934" s="462"/>
      <c r="C934" s="462"/>
      <c r="D934" s="462"/>
      <c r="E934" s="462"/>
      <c r="F934" s="462"/>
      <c r="G934" s="462"/>
      <c r="H934" s="462"/>
      <c r="I934" s="462"/>
      <c r="J934" s="462"/>
      <c r="K934" s="462"/>
      <c r="L934" s="462"/>
      <c r="M934" s="462"/>
    </row>
    <row r="935" spans="1:13" ht="14.7" customHeight="1">
      <c r="A935" s="462"/>
      <c r="B935" s="462"/>
      <c r="C935" s="462"/>
      <c r="D935" s="462"/>
      <c r="E935" s="462"/>
      <c r="F935" s="462"/>
      <c r="G935" s="462"/>
      <c r="H935" s="462"/>
      <c r="I935" s="462"/>
      <c r="J935" s="462"/>
      <c r="K935" s="462"/>
      <c r="L935" s="462"/>
      <c r="M935" s="462"/>
    </row>
    <row r="936" spans="1:13" ht="14.7" customHeight="1">
      <c r="A936" s="462"/>
      <c r="B936" s="462"/>
      <c r="C936" s="462"/>
      <c r="D936" s="462"/>
      <c r="E936" s="462"/>
      <c r="F936" s="462"/>
      <c r="G936" s="462"/>
      <c r="H936" s="462"/>
      <c r="I936" s="462"/>
      <c r="J936" s="462"/>
      <c r="K936" s="462"/>
      <c r="L936" s="462"/>
      <c r="M936" s="462"/>
    </row>
    <row r="937" spans="1:13" ht="14.7" customHeight="1">
      <c r="A937" s="462"/>
      <c r="B937" s="462"/>
      <c r="C937" s="462"/>
      <c r="D937" s="462"/>
      <c r="E937" s="462"/>
      <c r="F937" s="462"/>
      <c r="G937" s="462"/>
      <c r="H937" s="462"/>
      <c r="I937" s="462"/>
      <c r="J937" s="462"/>
      <c r="K937" s="462"/>
      <c r="L937" s="462"/>
      <c r="M937" s="462"/>
    </row>
    <row r="938" spans="1:13" ht="14.7" customHeight="1">
      <c r="A938" s="462"/>
      <c r="B938" s="462"/>
      <c r="C938" s="462"/>
      <c r="D938" s="462"/>
      <c r="E938" s="462"/>
      <c r="F938" s="462"/>
      <c r="G938" s="462"/>
      <c r="H938" s="462"/>
      <c r="I938" s="462"/>
      <c r="J938" s="462"/>
      <c r="K938" s="462"/>
      <c r="L938" s="462"/>
      <c r="M938" s="462"/>
    </row>
    <row r="939" spans="1:13" ht="14.7" customHeight="1">
      <c r="A939" s="462"/>
      <c r="B939" s="462"/>
      <c r="C939" s="462"/>
      <c r="D939" s="462"/>
      <c r="E939" s="462"/>
      <c r="F939" s="462"/>
      <c r="G939" s="462"/>
      <c r="H939" s="462"/>
      <c r="I939" s="462"/>
      <c r="J939" s="462"/>
      <c r="K939" s="462"/>
      <c r="L939" s="462"/>
      <c r="M939" s="462"/>
    </row>
    <row r="940" spans="1:13" ht="14.7" customHeight="1">
      <c r="A940" s="462"/>
      <c r="B940" s="462"/>
      <c r="C940" s="462"/>
      <c r="D940" s="462"/>
      <c r="E940" s="462"/>
      <c r="F940" s="462"/>
      <c r="G940" s="462"/>
      <c r="H940" s="462"/>
      <c r="I940" s="462"/>
      <c r="J940" s="462"/>
      <c r="K940" s="462"/>
      <c r="L940" s="462"/>
      <c r="M940" s="462"/>
    </row>
    <row r="941" spans="1:13" ht="14.7" customHeight="1">
      <c r="A941" s="462"/>
      <c r="B941" s="462"/>
      <c r="C941" s="462"/>
      <c r="D941" s="462"/>
      <c r="E941" s="462"/>
      <c r="F941" s="462"/>
      <c r="G941" s="462"/>
      <c r="H941" s="462"/>
      <c r="I941" s="462"/>
      <c r="J941" s="462"/>
      <c r="K941" s="462"/>
      <c r="L941" s="462"/>
      <c r="M941" s="462"/>
    </row>
    <row r="942" spans="1:13" ht="14.7" customHeight="1">
      <c r="A942" s="462"/>
      <c r="B942" s="462"/>
      <c r="C942" s="462"/>
      <c r="D942" s="462"/>
      <c r="E942" s="462"/>
      <c r="F942" s="462"/>
      <c r="G942" s="462"/>
      <c r="H942" s="462"/>
      <c r="I942" s="462"/>
      <c r="J942" s="462"/>
      <c r="K942" s="462"/>
      <c r="L942" s="462"/>
      <c r="M942" s="462"/>
    </row>
    <row r="943" spans="1:13" ht="14.7" customHeight="1">
      <c r="A943" s="462"/>
      <c r="B943" s="462"/>
      <c r="C943" s="462"/>
      <c r="D943" s="462"/>
      <c r="E943" s="462"/>
      <c r="F943" s="462"/>
      <c r="G943" s="462"/>
      <c r="H943" s="462"/>
      <c r="I943" s="462"/>
      <c r="J943" s="462"/>
      <c r="K943" s="462"/>
      <c r="L943" s="462"/>
      <c r="M943" s="462"/>
    </row>
    <row r="944" spans="1:13" ht="14.7" customHeight="1">
      <c r="A944" s="462"/>
      <c r="B944" s="462"/>
      <c r="C944" s="462"/>
      <c r="D944" s="462"/>
      <c r="E944" s="462"/>
      <c r="F944" s="462"/>
      <c r="G944" s="462"/>
      <c r="H944" s="462"/>
      <c r="I944" s="462"/>
      <c r="J944" s="462"/>
      <c r="K944" s="462"/>
      <c r="L944" s="462"/>
      <c r="M944" s="462"/>
    </row>
    <row r="945" spans="1:13" ht="14.7" customHeight="1">
      <c r="A945" s="462"/>
      <c r="B945" s="462"/>
      <c r="C945" s="462"/>
      <c r="D945" s="462"/>
      <c r="E945" s="462"/>
      <c r="F945" s="462"/>
      <c r="G945" s="462"/>
      <c r="H945" s="462"/>
      <c r="I945" s="462"/>
      <c r="J945" s="462"/>
      <c r="K945" s="462"/>
      <c r="L945" s="462"/>
      <c r="M945" s="462"/>
    </row>
    <row r="946" spans="1:13" ht="14.7" customHeight="1">
      <c r="A946" s="462"/>
      <c r="B946" s="462"/>
      <c r="C946" s="462"/>
      <c r="D946" s="462"/>
      <c r="E946" s="462"/>
      <c r="F946" s="462"/>
      <c r="G946" s="462"/>
      <c r="H946" s="462"/>
      <c r="I946" s="462"/>
      <c r="J946" s="462"/>
      <c r="K946" s="462"/>
      <c r="L946" s="462"/>
      <c r="M946" s="462"/>
    </row>
    <row r="947" spans="1:13" ht="14.7" customHeight="1">
      <c r="A947" s="462"/>
      <c r="B947" s="462"/>
      <c r="C947" s="462"/>
      <c r="D947" s="462"/>
      <c r="E947" s="462"/>
      <c r="F947" s="462"/>
      <c r="G947" s="462"/>
      <c r="H947" s="462"/>
      <c r="I947" s="462"/>
      <c r="J947" s="462"/>
      <c r="K947" s="462"/>
      <c r="L947" s="462"/>
      <c r="M947" s="462"/>
    </row>
    <row r="948" spans="1:13" ht="14.7" customHeight="1">
      <c r="A948" s="462"/>
      <c r="B948" s="462"/>
      <c r="C948" s="462"/>
      <c r="D948" s="462"/>
      <c r="E948" s="462"/>
      <c r="F948" s="462"/>
      <c r="G948" s="462"/>
      <c r="H948" s="462"/>
      <c r="I948" s="462"/>
      <c r="J948" s="462"/>
      <c r="K948" s="462"/>
      <c r="L948" s="462"/>
      <c r="M948" s="462"/>
    </row>
    <row r="949" spans="1:13" ht="14.7" customHeight="1">
      <c r="A949" s="462"/>
      <c r="B949" s="462"/>
      <c r="C949" s="462"/>
      <c r="D949" s="462"/>
      <c r="E949" s="462"/>
      <c r="F949" s="462"/>
      <c r="G949" s="462"/>
      <c r="H949" s="462"/>
      <c r="I949" s="462"/>
      <c r="J949" s="462"/>
      <c r="K949" s="462"/>
      <c r="L949" s="462"/>
      <c r="M949" s="462"/>
    </row>
    <row r="950" spans="1:13" ht="14.7" customHeight="1">
      <c r="A950" s="462"/>
      <c r="B950" s="462"/>
      <c r="C950" s="462"/>
      <c r="D950" s="462"/>
      <c r="E950" s="462"/>
      <c r="F950" s="462"/>
      <c r="G950" s="462"/>
      <c r="H950" s="462"/>
      <c r="I950" s="462"/>
      <c r="J950" s="462"/>
      <c r="K950" s="462"/>
      <c r="L950" s="462"/>
      <c r="M950" s="462"/>
    </row>
    <row r="951" spans="1:13" ht="105" customHeight="1">
      <c r="A951" s="462"/>
      <c r="B951" s="462"/>
      <c r="C951" s="462"/>
      <c r="D951" s="462"/>
      <c r="E951" s="462"/>
      <c r="F951" s="462"/>
      <c r="G951" s="462"/>
      <c r="H951" s="462"/>
      <c r="I951" s="462"/>
      <c r="J951" s="462"/>
      <c r="K951" s="462"/>
      <c r="L951" s="462"/>
      <c r="M951" s="462"/>
    </row>
    <row r="952" spans="1:13" ht="13.95" customHeight="1">
      <c r="A952" s="462"/>
      <c r="B952" s="462"/>
      <c r="C952" s="462"/>
      <c r="D952" s="462"/>
      <c r="E952" s="462"/>
      <c r="F952" s="462"/>
      <c r="G952" s="462"/>
      <c r="H952" s="462"/>
      <c r="I952" s="462"/>
      <c r="J952" s="462"/>
      <c r="K952" s="462"/>
      <c r="L952" s="462"/>
      <c r="M952" s="462"/>
    </row>
    <row r="953" spans="1:13" ht="13.95" customHeight="1">
      <c r="A953" s="462"/>
      <c r="B953" s="462"/>
      <c r="C953" s="462"/>
      <c r="D953" s="462"/>
      <c r="E953" s="462"/>
      <c r="F953" s="462"/>
      <c r="G953" s="462"/>
      <c r="H953" s="462"/>
      <c r="I953" s="462"/>
      <c r="J953" s="462"/>
      <c r="K953" s="462"/>
      <c r="L953" s="462"/>
      <c r="M953" s="462"/>
    </row>
    <row r="954" spans="1:13" ht="13.95" customHeight="1">
      <c r="A954" s="462"/>
      <c r="B954" s="462"/>
      <c r="C954" s="462"/>
      <c r="D954" s="462"/>
      <c r="E954" s="462"/>
      <c r="F954" s="462"/>
      <c r="G954" s="462"/>
      <c r="H954" s="462"/>
      <c r="I954" s="462"/>
      <c r="J954" s="462"/>
      <c r="K954" s="462"/>
      <c r="L954" s="462"/>
      <c r="M954" s="462"/>
    </row>
    <row r="955" spans="1:13" ht="13.95" customHeight="1">
      <c r="A955" s="462"/>
      <c r="B955" s="462"/>
      <c r="C955" s="462"/>
      <c r="D955" s="462"/>
      <c r="E955" s="462"/>
      <c r="F955" s="462"/>
      <c r="G955" s="462"/>
      <c r="H955" s="462"/>
      <c r="I955" s="462"/>
      <c r="J955" s="462"/>
      <c r="K955" s="462"/>
      <c r="L955" s="462"/>
      <c r="M955" s="462"/>
    </row>
    <row r="956" spans="1:13" ht="13.95" customHeight="1">
      <c r="A956" s="462"/>
      <c r="B956" s="462"/>
      <c r="C956" s="462"/>
      <c r="D956" s="462"/>
      <c r="E956" s="462"/>
      <c r="F956" s="462"/>
      <c r="G956" s="462"/>
      <c r="H956" s="462"/>
      <c r="I956" s="462"/>
      <c r="J956" s="462"/>
      <c r="K956" s="462"/>
      <c r="L956" s="462"/>
      <c r="M956" s="462"/>
    </row>
    <row r="957" spans="1:13" ht="13.95" customHeight="1">
      <c r="A957" s="462"/>
      <c r="B957" s="462"/>
      <c r="C957" s="462"/>
      <c r="D957" s="462"/>
      <c r="E957" s="462"/>
      <c r="F957" s="462"/>
      <c r="G957" s="462"/>
      <c r="H957" s="462"/>
      <c r="I957" s="462"/>
      <c r="J957" s="462"/>
      <c r="K957" s="462"/>
      <c r="L957" s="462"/>
      <c r="M957" s="462"/>
    </row>
    <row r="958" spans="1:13" ht="13.95" customHeight="1">
      <c r="A958" s="462"/>
      <c r="B958" s="462"/>
      <c r="C958" s="462"/>
      <c r="D958" s="462"/>
      <c r="E958" s="462"/>
      <c r="F958" s="462"/>
      <c r="G958" s="462"/>
      <c r="H958" s="462"/>
      <c r="I958" s="462"/>
      <c r="J958" s="462"/>
      <c r="K958" s="462"/>
      <c r="L958" s="462"/>
      <c r="M958" s="462"/>
    </row>
    <row r="959" spans="1:13" ht="13.95" customHeight="1">
      <c r="A959" s="462"/>
      <c r="B959" s="462"/>
      <c r="C959" s="462"/>
      <c r="D959" s="462"/>
      <c r="E959" s="462"/>
      <c r="F959" s="462"/>
      <c r="G959" s="462"/>
      <c r="H959" s="462"/>
      <c r="I959" s="462"/>
      <c r="J959" s="462"/>
      <c r="K959" s="462"/>
      <c r="L959" s="462"/>
      <c r="M959" s="462"/>
    </row>
    <row r="960" spans="1:13" ht="13.95" customHeight="1">
      <c r="A960" s="462"/>
      <c r="B960" s="462"/>
      <c r="C960" s="462"/>
      <c r="D960" s="462"/>
      <c r="E960" s="462"/>
      <c r="F960" s="462"/>
      <c r="G960" s="462"/>
      <c r="H960" s="462"/>
      <c r="I960" s="462"/>
      <c r="J960" s="462"/>
      <c r="K960" s="462"/>
      <c r="L960" s="462"/>
      <c r="M960" s="462"/>
    </row>
    <row r="961" spans="1:13" ht="13.95" customHeight="1">
      <c r="A961" s="462"/>
      <c r="B961" s="462"/>
      <c r="C961" s="462"/>
      <c r="D961" s="462"/>
      <c r="E961" s="462"/>
      <c r="F961" s="462"/>
      <c r="G961" s="462"/>
      <c r="H961" s="462"/>
      <c r="I961" s="462"/>
      <c r="J961" s="462"/>
      <c r="K961" s="462"/>
      <c r="L961" s="462"/>
      <c r="M961" s="462"/>
    </row>
    <row r="962" spans="1:13" ht="13.95" customHeight="1">
      <c r="A962" s="462"/>
      <c r="B962" s="462"/>
      <c r="C962" s="462"/>
      <c r="D962" s="462"/>
      <c r="E962" s="462"/>
      <c r="F962" s="462"/>
      <c r="G962" s="462"/>
      <c r="H962" s="462"/>
      <c r="I962" s="462"/>
      <c r="J962" s="462"/>
      <c r="K962" s="462"/>
      <c r="L962" s="462"/>
      <c r="M962" s="462"/>
    </row>
    <row r="963" spans="1:13" ht="13.95" customHeight="1">
      <c r="A963" s="462"/>
      <c r="B963" s="462"/>
      <c r="C963" s="462"/>
      <c r="D963" s="462"/>
      <c r="E963" s="462"/>
      <c r="F963" s="462"/>
      <c r="G963" s="462"/>
      <c r="H963" s="462"/>
      <c r="I963" s="462"/>
      <c r="J963" s="462"/>
      <c r="K963" s="462"/>
      <c r="L963" s="462"/>
      <c r="M963" s="462"/>
    </row>
    <row r="964" spans="1:13" ht="13.95" customHeight="1">
      <c r="A964" s="462"/>
      <c r="B964" s="462"/>
      <c r="C964" s="462"/>
      <c r="D964" s="462"/>
      <c r="E964" s="462"/>
      <c r="F964" s="462"/>
      <c r="G964" s="462"/>
      <c r="H964" s="462"/>
      <c r="I964" s="462"/>
      <c r="J964" s="462"/>
      <c r="K964" s="462"/>
      <c r="L964" s="462"/>
      <c r="M964" s="462"/>
    </row>
    <row r="965" spans="1:13" ht="13.95" customHeight="1">
      <c r="A965" s="462"/>
      <c r="B965" s="462"/>
      <c r="C965" s="462"/>
      <c r="D965" s="462"/>
      <c r="E965" s="462"/>
      <c r="F965" s="462"/>
      <c r="G965" s="462"/>
      <c r="H965" s="462"/>
      <c r="I965" s="462"/>
      <c r="J965" s="462"/>
      <c r="K965" s="462"/>
      <c r="L965" s="462"/>
      <c r="M965" s="462"/>
    </row>
    <row r="966" spans="1:13" ht="13.95" customHeight="1">
      <c r="A966" s="462"/>
      <c r="B966" s="462"/>
      <c r="C966" s="462"/>
      <c r="D966" s="462"/>
      <c r="E966" s="462"/>
      <c r="F966" s="462"/>
      <c r="G966" s="462"/>
      <c r="H966" s="462"/>
      <c r="I966" s="462"/>
      <c r="J966" s="462"/>
      <c r="K966" s="462"/>
      <c r="L966" s="462"/>
      <c r="M966" s="462"/>
    </row>
    <row r="967" spans="1:13" ht="13.95" customHeight="1">
      <c r="A967" s="462"/>
      <c r="B967" s="462"/>
      <c r="C967" s="462"/>
      <c r="D967" s="462"/>
      <c r="E967" s="462"/>
      <c r="F967" s="462"/>
      <c r="G967" s="462"/>
      <c r="H967" s="462"/>
      <c r="I967" s="462"/>
      <c r="J967" s="462"/>
      <c r="K967" s="462"/>
      <c r="L967" s="462"/>
      <c r="M967" s="462"/>
    </row>
    <row r="968" spans="1:13" ht="13.95" customHeight="1">
      <c r="A968" s="462"/>
      <c r="B968" s="462"/>
      <c r="C968" s="462"/>
      <c r="D968" s="462"/>
      <c r="E968" s="462"/>
      <c r="F968" s="462"/>
      <c r="G968" s="462"/>
      <c r="H968" s="462"/>
      <c r="I968" s="462"/>
      <c r="J968" s="462"/>
      <c r="K968" s="462"/>
      <c r="L968" s="462"/>
      <c r="M968" s="462"/>
    </row>
    <row r="969" spans="1:13" ht="13.95" customHeight="1">
      <c r="A969" s="462"/>
      <c r="B969" s="462"/>
      <c r="C969" s="462"/>
      <c r="D969" s="462"/>
      <c r="E969" s="462"/>
      <c r="F969" s="462"/>
      <c r="G969" s="462"/>
      <c r="H969" s="462"/>
      <c r="I969" s="462"/>
      <c r="J969" s="462"/>
      <c r="K969" s="462"/>
      <c r="L969" s="462"/>
      <c r="M969" s="462"/>
    </row>
    <row r="970" spans="1:13" ht="13.95" customHeight="1">
      <c r="A970" s="462"/>
      <c r="B970" s="462"/>
      <c r="C970" s="462"/>
      <c r="D970" s="462"/>
      <c r="E970" s="462"/>
      <c r="F970" s="462"/>
      <c r="G970" s="462"/>
      <c r="H970" s="462"/>
      <c r="I970" s="462"/>
      <c r="J970" s="462"/>
      <c r="K970" s="462"/>
      <c r="L970" s="462"/>
      <c r="M970" s="462"/>
    </row>
    <row r="971" spans="1:13" ht="13.95" customHeight="1">
      <c r="A971" s="462"/>
      <c r="B971" s="462"/>
      <c r="C971" s="462"/>
      <c r="D971" s="462"/>
      <c r="E971" s="462"/>
      <c r="F971" s="462"/>
      <c r="G971" s="462"/>
      <c r="H971" s="462"/>
      <c r="I971" s="462"/>
      <c r="J971" s="462"/>
      <c r="K971" s="462"/>
      <c r="L971" s="462"/>
      <c r="M971" s="462"/>
    </row>
    <row r="972" spans="1:13" ht="13.95" customHeight="1">
      <c r="A972" s="462"/>
      <c r="B972" s="462"/>
      <c r="C972" s="462"/>
      <c r="D972" s="462"/>
      <c r="E972" s="462"/>
      <c r="F972" s="462"/>
      <c r="G972" s="462"/>
      <c r="H972" s="462"/>
      <c r="I972" s="462"/>
      <c r="J972" s="462"/>
      <c r="K972" s="462"/>
      <c r="L972" s="462"/>
      <c r="M972" s="462"/>
    </row>
    <row r="973" spans="1:13" ht="13.95" customHeight="1">
      <c r="A973" s="462"/>
      <c r="B973" s="462"/>
      <c r="C973" s="462"/>
      <c r="D973" s="462"/>
      <c r="E973" s="462"/>
      <c r="F973" s="462"/>
      <c r="G973" s="462"/>
      <c r="H973" s="462"/>
      <c r="I973" s="462"/>
      <c r="J973" s="462"/>
      <c r="K973" s="462"/>
      <c r="L973" s="462"/>
      <c r="M973" s="462"/>
    </row>
    <row r="974" spans="1:13" ht="13.95" customHeight="1">
      <c r="A974" s="462"/>
      <c r="B974" s="462"/>
      <c r="C974" s="462"/>
      <c r="D974" s="462"/>
      <c r="E974" s="462"/>
      <c r="F974" s="462"/>
      <c r="G974" s="462"/>
      <c r="H974" s="462"/>
      <c r="I974" s="462"/>
      <c r="J974" s="462"/>
      <c r="K974" s="462"/>
      <c r="L974" s="462"/>
      <c r="M974" s="462"/>
    </row>
    <row r="975" spans="1:13" ht="13.95" customHeight="1">
      <c r="A975" s="462"/>
      <c r="B975" s="462"/>
      <c r="C975" s="462"/>
      <c r="D975" s="462"/>
      <c r="E975" s="462"/>
      <c r="F975" s="462"/>
      <c r="G975" s="462"/>
      <c r="H975" s="462"/>
      <c r="I975" s="462"/>
      <c r="J975" s="462"/>
      <c r="K975" s="462"/>
      <c r="L975" s="462"/>
      <c r="M975" s="462"/>
    </row>
    <row r="976" spans="1:13" ht="13.95" customHeight="1">
      <c r="A976" s="462"/>
      <c r="B976" s="462"/>
      <c r="C976" s="462"/>
      <c r="D976" s="462"/>
      <c r="E976" s="462"/>
      <c r="F976" s="462"/>
      <c r="G976" s="462"/>
      <c r="H976" s="462"/>
      <c r="I976" s="462"/>
      <c r="J976" s="462"/>
      <c r="K976" s="462"/>
      <c r="L976" s="462"/>
      <c r="M976" s="462"/>
    </row>
    <row r="977" spans="1:13" ht="13.95" customHeight="1">
      <c r="A977" s="462"/>
      <c r="B977" s="462"/>
      <c r="C977" s="462"/>
      <c r="D977" s="462"/>
      <c r="E977" s="462"/>
      <c r="F977" s="462"/>
      <c r="G977" s="462"/>
      <c r="H977" s="462"/>
      <c r="I977" s="462"/>
      <c r="J977" s="462"/>
      <c r="K977" s="462"/>
      <c r="L977" s="462"/>
      <c r="M977" s="462"/>
    </row>
    <row r="978" spans="1:13" ht="13.95" customHeight="1">
      <c r="A978" s="462"/>
      <c r="B978" s="462"/>
      <c r="C978" s="462"/>
      <c r="D978" s="462"/>
      <c r="E978" s="462"/>
      <c r="F978" s="462"/>
      <c r="G978" s="462"/>
      <c r="H978" s="462"/>
      <c r="I978" s="462"/>
      <c r="J978" s="462"/>
      <c r="K978" s="462"/>
      <c r="L978" s="462"/>
      <c r="M978" s="462"/>
    </row>
    <row r="979" spans="1:13" ht="13.95" customHeight="1">
      <c r="A979" s="462"/>
      <c r="B979" s="462"/>
      <c r="C979" s="462"/>
      <c r="D979" s="462"/>
      <c r="E979" s="462"/>
      <c r="F979" s="462"/>
      <c r="G979" s="462"/>
      <c r="H979" s="462"/>
      <c r="I979" s="462"/>
      <c r="J979" s="462"/>
      <c r="K979" s="462"/>
      <c r="L979" s="462"/>
      <c r="M979" s="462"/>
    </row>
    <row r="980" spans="1:13" ht="13.95" customHeight="1">
      <c r="A980" s="462"/>
      <c r="B980" s="462"/>
      <c r="C980" s="462"/>
      <c r="D980" s="462"/>
      <c r="E980" s="462"/>
      <c r="F980" s="462"/>
      <c r="G980" s="462"/>
      <c r="H980" s="462"/>
      <c r="I980" s="462"/>
      <c r="J980" s="462"/>
      <c r="K980" s="462"/>
      <c r="L980" s="462"/>
      <c r="M980" s="462"/>
    </row>
    <row r="981" spans="1:13" ht="15" customHeight="1">
      <c r="A981" s="462"/>
      <c r="B981" s="462"/>
      <c r="C981" s="462"/>
      <c r="D981" s="462"/>
      <c r="E981" s="462"/>
      <c r="F981" s="462"/>
      <c r="G981" s="462"/>
      <c r="H981" s="462"/>
      <c r="I981" s="462"/>
      <c r="J981" s="462"/>
      <c r="K981" s="462"/>
      <c r="L981" s="462"/>
      <c r="M981" s="462"/>
    </row>
    <row r="982" spans="1:13" ht="15.75" customHeight="1">
      <c r="A982" s="462"/>
      <c r="B982" s="462"/>
      <c r="C982" s="462"/>
      <c r="D982" s="462"/>
      <c r="E982" s="462"/>
      <c r="F982" s="462"/>
      <c r="G982" s="462"/>
      <c r="H982" s="462"/>
      <c r="I982" s="462"/>
      <c r="J982" s="462"/>
      <c r="K982" s="462"/>
      <c r="L982" s="462"/>
      <c r="M982" s="462"/>
    </row>
    <row r="983" spans="1:13" ht="15" customHeight="1">
      <c r="A983" s="462"/>
      <c r="B983" s="462"/>
      <c r="C983" s="462"/>
      <c r="D983" s="462"/>
      <c r="E983" s="462"/>
      <c r="F983" s="462"/>
      <c r="G983" s="462"/>
      <c r="H983" s="462"/>
      <c r="I983" s="462"/>
      <c r="J983" s="462"/>
      <c r="K983" s="462"/>
      <c r="L983" s="462"/>
      <c r="M983" s="462"/>
    </row>
    <row r="984" spans="1:13" ht="15.75" customHeight="1" thickBot="1">
      <c r="A984" s="464"/>
      <c r="B984" s="464"/>
      <c r="C984" s="464"/>
      <c r="D984" s="464"/>
      <c r="E984" s="464"/>
      <c r="F984" s="464"/>
      <c r="G984" s="464"/>
      <c r="H984" s="464"/>
      <c r="I984" s="464"/>
      <c r="J984" s="464"/>
      <c r="K984" s="464"/>
      <c r="L984" s="464"/>
      <c r="M984" s="464"/>
    </row>
    <row r="985" spans="1:13" ht="15.75" customHeight="1">
      <c r="A985" s="188" t="s">
        <v>112</v>
      </c>
      <c r="C985" s="189"/>
      <c r="D985" s="189"/>
      <c r="E985" s="189"/>
      <c r="F985" s="170"/>
      <c r="G985" s="189"/>
      <c r="H985" s="189"/>
      <c r="I985" s="189"/>
      <c r="J985" s="189"/>
      <c r="K985" s="189"/>
      <c r="L985" s="189"/>
      <c r="M985" s="170"/>
    </row>
    <row r="986" spans="1:13" ht="15.75" customHeight="1">
      <c r="A986" s="188"/>
      <c r="C986" s="189"/>
      <c r="D986" s="189"/>
      <c r="E986" s="189"/>
      <c r="F986" s="170"/>
      <c r="G986" s="189"/>
      <c r="H986" s="189"/>
      <c r="I986" s="189"/>
      <c r="J986" s="189"/>
      <c r="K986" s="189"/>
      <c r="L986" s="189"/>
      <c r="M986" s="170"/>
    </row>
    <row r="987" spans="1:13" ht="15.75" customHeight="1">
      <c r="A987" s="188" t="s">
        <v>113</v>
      </c>
      <c r="C987" s="189"/>
      <c r="D987" s="189"/>
      <c r="E987" s="189"/>
      <c r="F987" s="170"/>
      <c r="G987" s="189"/>
      <c r="H987" s="189"/>
      <c r="I987" s="189"/>
      <c r="J987" s="189"/>
      <c r="K987" s="189"/>
      <c r="L987" s="189"/>
      <c r="M987" s="170"/>
    </row>
    <row r="988" spans="1:13" ht="15.75" customHeight="1">
      <c r="A988" s="188" t="s">
        <v>114</v>
      </c>
      <c r="B988" s="189"/>
      <c r="C988" s="189"/>
      <c r="D988" s="189"/>
      <c r="E988" s="189"/>
      <c r="F988" s="170"/>
      <c r="G988" s="189"/>
      <c r="H988" s="189"/>
      <c r="I988" s="189"/>
      <c r="J988" s="189"/>
      <c r="K988" s="189"/>
      <c r="L988" s="189"/>
      <c r="M988" s="170"/>
    </row>
    <row r="989" spans="1:13" ht="15.75" customHeight="1">
      <c r="A989" s="170"/>
      <c r="B989" s="189"/>
      <c r="C989" s="189"/>
      <c r="D989" s="189"/>
      <c r="E989" s="189"/>
      <c r="F989" s="170"/>
      <c r="G989" s="189"/>
      <c r="H989" s="189"/>
      <c r="I989" s="189"/>
      <c r="J989" s="189"/>
      <c r="K989" s="189"/>
      <c r="L989" s="189"/>
      <c r="M989" s="170"/>
    </row>
    <row r="990" spans="1:13" ht="14.4" thickBot="1">
      <c r="A990" s="170"/>
      <c r="B990" s="170"/>
      <c r="C990" s="170"/>
      <c r="D990" s="170"/>
      <c r="E990" s="170"/>
      <c r="F990" s="170"/>
      <c r="G990" s="170"/>
      <c r="H990" s="170"/>
      <c r="I990" s="170"/>
      <c r="J990" s="170"/>
      <c r="K990" s="170"/>
      <c r="L990" s="170"/>
      <c r="M990" s="170"/>
    </row>
    <row r="991" spans="1:13">
      <c r="A991" s="466" t="s">
        <v>1620</v>
      </c>
      <c r="B991" s="467"/>
      <c r="C991" s="467"/>
      <c r="D991" s="467"/>
      <c r="E991" s="467"/>
      <c r="F991" s="467"/>
      <c r="G991" s="467"/>
      <c r="H991" s="467"/>
      <c r="I991" s="467"/>
      <c r="J991" s="467"/>
      <c r="K991" s="467"/>
      <c r="L991" s="467"/>
      <c r="M991" s="468"/>
    </row>
    <row r="992" spans="1:13">
      <c r="A992" s="469"/>
      <c r="B992" s="470"/>
      <c r="C992" s="470"/>
      <c r="D992" s="470"/>
      <c r="E992" s="470"/>
      <c r="F992" s="470"/>
      <c r="G992" s="470"/>
      <c r="H992" s="470"/>
      <c r="I992" s="470"/>
      <c r="J992" s="470"/>
      <c r="K992" s="470"/>
      <c r="L992" s="470"/>
      <c r="M992" s="471"/>
    </row>
    <row r="993" spans="1:13">
      <c r="A993" s="469"/>
      <c r="B993" s="470"/>
      <c r="C993" s="470"/>
      <c r="D993" s="470"/>
      <c r="E993" s="470"/>
      <c r="F993" s="470"/>
      <c r="G993" s="470"/>
      <c r="H993" s="470"/>
      <c r="I993" s="470"/>
      <c r="J993" s="470"/>
      <c r="K993" s="470"/>
      <c r="L993" s="470"/>
      <c r="M993" s="471"/>
    </row>
    <row r="994" spans="1:13" ht="14.4" thickBot="1">
      <c r="A994" s="473"/>
      <c r="B994" s="474"/>
      <c r="C994" s="474"/>
      <c r="D994" s="474"/>
      <c r="E994" s="474"/>
      <c r="F994" s="474"/>
      <c r="G994" s="474"/>
      <c r="H994" s="474"/>
      <c r="I994" s="474"/>
      <c r="J994" s="474"/>
      <c r="K994" s="474"/>
      <c r="L994" s="474"/>
      <c r="M994" s="475"/>
    </row>
    <row r="995" spans="1:13">
      <c r="A995" s="170"/>
      <c r="B995" s="170"/>
      <c r="C995" s="170"/>
      <c r="D995" s="170"/>
      <c r="E995" s="170"/>
      <c r="F995" s="170"/>
      <c r="G995" s="170"/>
      <c r="H995" s="170"/>
      <c r="I995" s="170"/>
      <c r="J995" s="170"/>
      <c r="K995" s="170"/>
      <c r="L995" s="170"/>
      <c r="M995" s="170"/>
    </row>
    <row r="996" spans="1:13" ht="19.5" customHeight="1" thickBot="1">
      <c r="A996" s="187"/>
      <c r="B996" s="170"/>
      <c r="C996" s="170"/>
      <c r="D996" s="170"/>
      <c r="E996" s="170"/>
      <c r="F996" s="187"/>
      <c r="G996" s="170"/>
      <c r="H996" s="170"/>
      <c r="I996" s="170"/>
      <c r="J996" s="170"/>
      <c r="K996" s="170"/>
      <c r="L996" s="170"/>
      <c r="M996" s="170"/>
    </row>
    <row r="997" spans="1:13" ht="105" customHeight="1">
      <c r="A997" s="476"/>
      <c r="B997" s="477"/>
      <c r="C997" s="477"/>
      <c r="D997" s="477"/>
      <c r="E997" s="478"/>
      <c r="F997" s="476"/>
      <c r="G997" s="477"/>
      <c r="H997" s="477"/>
      <c r="I997" s="477"/>
      <c r="J997" s="477"/>
      <c r="K997" s="477"/>
      <c r="L997" s="477"/>
      <c r="M997" s="478"/>
    </row>
    <row r="998" spans="1:13">
      <c r="A998" s="479"/>
      <c r="B998" s="480"/>
      <c r="C998" s="480"/>
      <c r="D998" s="480"/>
      <c r="E998" s="481"/>
      <c r="F998" s="479"/>
      <c r="G998" s="480"/>
      <c r="H998" s="480"/>
      <c r="I998" s="480"/>
      <c r="J998" s="480"/>
      <c r="K998" s="480"/>
      <c r="L998" s="480"/>
      <c r="M998" s="481"/>
    </row>
    <row r="999" spans="1:13">
      <c r="A999" s="479"/>
      <c r="B999" s="480"/>
      <c r="C999" s="480"/>
      <c r="D999" s="480"/>
      <c r="E999" s="481"/>
      <c r="F999" s="479"/>
      <c r="G999" s="480"/>
      <c r="H999" s="480"/>
      <c r="I999" s="480"/>
      <c r="J999" s="480"/>
      <c r="K999" s="480"/>
      <c r="L999" s="480"/>
      <c r="M999" s="481"/>
    </row>
    <row r="1000" spans="1:13">
      <c r="A1000" s="479"/>
      <c r="B1000" s="480"/>
      <c r="C1000" s="480"/>
      <c r="D1000" s="480"/>
      <c r="E1000" s="481"/>
      <c r="F1000" s="479"/>
      <c r="G1000" s="480"/>
      <c r="H1000" s="480"/>
      <c r="I1000" s="480"/>
      <c r="J1000" s="480"/>
      <c r="K1000" s="480"/>
      <c r="L1000" s="480"/>
      <c r="M1000" s="481"/>
    </row>
    <row r="1001" spans="1:13">
      <c r="A1001" s="479"/>
      <c r="B1001" s="480"/>
      <c r="C1001" s="480"/>
      <c r="D1001" s="480"/>
      <c r="E1001" s="481"/>
      <c r="F1001" s="479"/>
      <c r="G1001" s="480"/>
      <c r="H1001" s="480"/>
      <c r="I1001" s="480"/>
      <c r="J1001" s="480"/>
      <c r="K1001" s="480"/>
      <c r="L1001" s="480"/>
      <c r="M1001" s="481"/>
    </row>
    <row r="1002" spans="1:13">
      <c r="A1002" s="479"/>
      <c r="B1002" s="480"/>
      <c r="C1002" s="480"/>
      <c r="D1002" s="480"/>
      <c r="E1002" s="481"/>
      <c r="F1002" s="479"/>
      <c r="G1002" s="480"/>
      <c r="H1002" s="480"/>
      <c r="I1002" s="480"/>
      <c r="J1002" s="480"/>
      <c r="K1002" s="480"/>
      <c r="L1002" s="480"/>
      <c r="M1002" s="481"/>
    </row>
    <row r="1003" spans="1:13">
      <c r="A1003" s="479"/>
      <c r="B1003" s="480"/>
      <c r="C1003" s="480"/>
      <c r="D1003" s="480"/>
      <c r="E1003" s="481"/>
      <c r="F1003" s="479"/>
      <c r="G1003" s="480"/>
      <c r="H1003" s="480"/>
      <c r="I1003" s="480"/>
      <c r="J1003" s="480"/>
      <c r="K1003" s="480"/>
      <c r="L1003" s="480"/>
      <c r="M1003" s="481"/>
    </row>
    <row r="1004" spans="1:13">
      <c r="A1004" s="479"/>
      <c r="B1004" s="480"/>
      <c r="C1004" s="480"/>
      <c r="D1004" s="480"/>
      <c r="E1004" s="481"/>
      <c r="F1004" s="479"/>
      <c r="G1004" s="480"/>
      <c r="H1004" s="480"/>
      <c r="I1004" s="480"/>
      <c r="J1004" s="480"/>
      <c r="K1004" s="480"/>
      <c r="L1004" s="480"/>
      <c r="M1004" s="481"/>
    </row>
    <row r="1005" spans="1:13">
      <c r="A1005" s="479"/>
      <c r="B1005" s="480"/>
      <c r="C1005" s="480"/>
      <c r="D1005" s="480"/>
      <c r="E1005" s="481"/>
      <c r="F1005" s="479"/>
      <c r="G1005" s="480"/>
      <c r="H1005" s="480"/>
      <c r="I1005" s="480"/>
      <c r="J1005" s="480"/>
      <c r="K1005" s="480"/>
      <c r="L1005" s="480"/>
      <c r="M1005" s="481"/>
    </row>
    <row r="1006" spans="1:13">
      <c r="A1006" s="479"/>
      <c r="B1006" s="480"/>
      <c r="C1006" s="480"/>
      <c r="D1006" s="480"/>
      <c r="E1006" s="481"/>
      <c r="F1006" s="479"/>
      <c r="G1006" s="480"/>
      <c r="H1006" s="480"/>
      <c r="I1006" s="480"/>
      <c r="J1006" s="480"/>
      <c r="K1006" s="480"/>
      <c r="L1006" s="480"/>
      <c r="M1006" s="481"/>
    </row>
    <row r="1007" spans="1:13">
      <c r="A1007" s="479"/>
      <c r="B1007" s="480"/>
      <c r="C1007" s="480"/>
      <c r="D1007" s="480"/>
      <c r="E1007" s="481"/>
      <c r="F1007" s="479"/>
      <c r="G1007" s="480"/>
      <c r="H1007" s="480"/>
      <c r="I1007" s="480"/>
      <c r="J1007" s="480"/>
      <c r="K1007" s="480"/>
      <c r="L1007" s="480"/>
      <c r="M1007" s="481"/>
    </row>
    <row r="1008" spans="1:13">
      <c r="A1008" s="479"/>
      <c r="B1008" s="480"/>
      <c r="C1008" s="480"/>
      <c r="D1008" s="480"/>
      <c r="E1008" s="481"/>
      <c r="F1008" s="479"/>
      <c r="G1008" s="480"/>
      <c r="H1008" s="480"/>
      <c r="I1008" s="480"/>
      <c r="J1008" s="480"/>
      <c r="K1008" s="480"/>
      <c r="L1008" s="480"/>
      <c r="M1008" s="481"/>
    </row>
    <row r="1009" spans="1:13">
      <c r="A1009" s="479"/>
      <c r="B1009" s="480"/>
      <c r="C1009" s="480"/>
      <c r="D1009" s="480"/>
      <c r="E1009" s="481"/>
      <c r="F1009" s="479"/>
      <c r="G1009" s="480"/>
      <c r="H1009" s="480"/>
      <c r="I1009" s="480"/>
      <c r="J1009" s="480"/>
      <c r="K1009" s="480"/>
      <c r="L1009" s="480"/>
      <c r="M1009" s="481"/>
    </row>
    <row r="1010" spans="1:13">
      <c r="A1010" s="479"/>
      <c r="B1010" s="480"/>
      <c r="C1010" s="480"/>
      <c r="D1010" s="480"/>
      <c r="E1010" s="481"/>
      <c r="F1010" s="479"/>
      <c r="G1010" s="480"/>
      <c r="H1010" s="480"/>
      <c r="I1010" s="480"/>
      <c r="J1010" s="480"/>
      <c r="K1010" s="480"/>
      <c r="L1010" s="480"/>
      <c r="M1010" s="481"/>
    </row>
    <row r="1011" spans="1:13">
      <c r="A1011" s="479"/>
      <c r="B1011" s="480"/>
      <c r="C1011" s="480"/>
      <c r="D1011" s="480"/>
      <c r="E1011" s="481"/>
      <c r="F1011" s="479"/>
      <c r="G1011" s="480"/>
      <c r="H1011" s="480"/>
      <c r="I1011" s="480"/>
      <c r="J1011" s="480"/>
      <c r="K1011" s="480"/>
      <c r="L1011" s="480"/>
      <c r="M1011" s="481"/>
    </row>
    <row r="1012" spans="1:13">
      <c r="A1012" s="479"/>
      <c r="B1012" s="480"/>
      <c r="C1012" s="480"/>
      <c r="D1012" s="480"/>
      <c r="E1012" s="481"/>
      <c r="F1012" s="479"/>
      <c r="G1012" s="480"/>
      <c r="H1012" s="480"/>
      <c r="I1012" s="480"/>
      <c r="J1012" s="480"/>
      <c r="K1012" s="480"/>
      <c r="L1012" s="480"/>
      <c r="M1012" s="481"/>
    </row>
    <row r="1013" spans="1:13">
      <c r="A1013" s="479"/>
      <c r="B1013" s="480"/>
      <c r="C1013" s="480"/>
      <c r="D1013" s="480"/>
      <c r="E1013" s="481"/>
      <c r="F1013" s="479"/>
      <c r="G1013" s="480"/>
      <c r="H1013" s="480"/>
      <c r="I1013" s="480"/>
      <c r="J1013" s="480"/>
      <c r="K1013" s="480"/>
      <c r="L1013" s="480"/>
      <c r="M1013" s="481"/>
    </row>
    <row r="1014" spans="1:13">
      <c r="A1014" s="479"/>
      <c r="B1014" s="480"/>
      <c r="C1014" s="480"/>
      <c r="D1014" s="480"/>
      <c r="E1014" s="481"/>
      <c r="F1014" s="479"/>
      <c r="G1014" s="480"/>
      <c r="H1014" s="480"/>
      <c r="I1014" s="480"/>
      <c r="J1014" s="480"/>
      <c r="K1014" s="480"/>
      <c r="L1014" s="480"/>
      <c r="M1014" s="481"/>
    </row>
    <row r="1015" spans="1:13">
      <c r="A1015" s="479"/>
      <c r="B1015" s="480"/>
      <c r="C1015" s="480"/>
      <c r="D1015" s="480"/>
      <c r="E1015" s="481"/>
      <c r="F1015" s="479"/>
      <c r="G1015" s="480"/>
      <c r="H1015" s="480"/>
      <c r="I1015" s="480"/>
      <c r="J1015" s="480"/>
      <c r="K1015" s="480"/>
      <c r="L1015" s="480"/>
      <c r="M1015" s="481"/>
    </row>
    <row r="1016" spans="1:13">
      <c r="A1016" s="479"/>
      <c r="B1016" s="480"/>
      <c r="C1016" s="480"/>
      <c r="D1016" s="480"/>
      <c r="E1016" s="481"/>
      <c r="F1016" s="479"/>
      <c r="G1016" s="480"/>
      <c r="H1016" s="480"/>
      <c r="I1016" s="480"/>
      <c r="J1016" s="480"/>
      <c r="K1016" s="480"/>
      <c r="L1016" s="480"/>
      <c r="M1016" s="481"/>
    </row>
    <row r="1017" spans="1:13">
      <c r="A1017" s="479"/>
      <c r="B1017" s="480"/>
      <c r="C1017" s="480"/>
      <c r="D1017" s="480"/>
      <c r="E1017" s="481"/>
      <c r="F1017" s="479"/>
      <c r="G1017" s="480"/>
      <c r="H1017" s="480"/>
      <c r="I1017" s="480"/>
      <c r="J1017" s="480"/>
      <c r="K1017" s="480"/>
      <c r="L1017" s="480"/>
      <c r="M1017" s="481"/>
    </row>
    <row r="1018" spans="1:13">
      <c r="A1018" s="479"/>
      <c r="B1018" s="480"/>
      <c r="C1018" s="480"/>
      <c r="D1018" s="480"/>
      <c r="E1018" s="481"/>
      <c r="F1018" s="479"/>
      <c r="G1018" s="480"/>
      <c r="H1018" s="480"/>
      <c r="I1018" s="480"/>
      <c r="J1018" s="480"/>
      <c r="K1018" s="480"/>
      <c r="L1018" s="480"/>
      <c r="M1018" s="481"/>
    </row>
    <row r="1019" spans="1:13">
      <c r="A1019" s="479"/>
      <c r="B1019" s="480"/>
      <c r="C1019" s="480"/>
      <c r="D1019" s="480"/>
      <c r="E1019" s="481"/>
      <c r="F1019" s="479"/>
      <c r="G1019" s="480"/>
      <c r="H1019" s="480"/>
      <c r="I1019" s="480"/>
      <c r="J1019" s="480"/>
      <c r="K1019" s="480"/>
      <c r="L1019" s="480"/>
      <c r="M1019" s="481"/>
    </row>
    <row r="1020" spans="1:13">
      <c r="A1020" s="479"/>
      <c r="B1020" s="480"/>
      <c r="C1020" s="480"/>
      <c r="D1020" s="480"/>
      <c r="E1020" s="481"/>
      <c r="F1020" s="479"/>
      <c r="G1020" s="480"/>
      <c r="H1020" s="480"/>
      <c r="I1020" s="480"/>
      <c r="J1020" s="480"/>
      <c r="K1020" s="480"/>
      <c r="L1020" s="480"/>
      <c r="M1020" s="481"/>
    </row>
    <row r="1021" spans="1:13">
      <c r="A1021" s="479"/>
      <c r="B1021" s="480"/>
      <c r="C1021" s="480"/>
      <c r="D1021" s="480"/>
      <c r="E1021" s="481"/>
      <c r="F1021" s="479"/>
      <c r="G1021" s="480"/>
      <c r="H1021" s="480"/>
      <c r="I1021" s="480"/>
      <c r="J1021" s="480"/>
      <c r="K1021" s="480"/>
      <c r="L1021" s="480"/>
      <c r="M1021" s="481"/>
    </row>
    <row r="1022" spans="1:13">
      <c r="A1022" s="479"/>
      <c r="B1022" s="480"/>
      <c r="C1022" s="480"/>
      <c r="D1022" s="480"/>
      <c r="E1022" s="481"/>
      <c r="F1022" s="479"/>
      <c r="G1022" s="480"/>
      <c r="H1022" s="480"/>
      <c r="I1022" s="480"/>
      <c r="J1022" s="480"/>
      <c r="K1022" s="480"/>
      <c r="L1022" s="480"/>
      <c r="M1022" s="481"/>
    </row>
    <row r="1023" spans="1:13">
      <c r="A1023" s="479"/>
      <c r="B1023" s="480"/>
      <c r="C1023" s="480"/>
      <c r="D1023" s="480"/>
      <c r="E1023" s="481"/>
      <c r="F1023" s="479"/>
      <c r="G1023" s="480"/>
      <c r="H1023" s="480"/>
      <c r="I1023" s="480"/>
      <c r="J1023" s="480"/>
      <c r="K1023" s="480"/>
      <c r="L1023" s="480"/>
      <c r="M1023" s="481"/>
    </row>
    <row r="1024" spans="1:13">
      <c r="A1024" s="479"/>
      <c r="B1024" s="480"/>
      <c r="C1024" s="480"/>
      <c r="D1024" s="480"/>
      <c r="E1024" s="481"/>
      <c r="F1024" s="479"/>
      <c r="G1024" s="480"/>
      <c r="H1024" s="480"/>
      <c r="I1024" s="480"/>
      <c r="J1024" s="480"/>
      <c r="K1024" s="480"/>
      <c r="L1024" s="480"/>
      <c r="M1024" s="481"/>
    </row>
    <row r="1025" spans="1:13">
      <c r="A1025" s="479"/>
      <c r="B1025" s="480"/>
      <c r="C1025" s="480"/>
      <c r="D1025" s="480"/>
      <c r="E1025" s="481"/>
      <c r="F1025" s="479"/>
      <c r="G1025" s="480"/>
      <c r="H1025" s="480"/>
      <c r="I1025" s="480"/>
      <c r="J1025" s="480"/>
      <c r="K1025" s="480"/>
      <c r="L1025" s="480"/>
      <c r="M1025" s="481"/>
    </row>
    <row r="1026" spans="1:13">
      <c r="A1026" s="479"/>
      <c r="B1026" s="480"/>
      <c r="C1026" s="480"/>
      <c r="D1026" s="480"/>
      <c r="E1026" s="481"/>
      <c r="F1026" s="479"/>
      <c r="G1026" s="480"/>
      <c r="H1026" s="480"/>
      <c r="I1026" s="480"/>
      <c r="J1026" s="480"/>
      <c r="K1026" s="480"/>
      <c r="L1026" s="480"/>
      <c r="M1026" s="481"/>
    </row>
    <row r="1027" spans="1:13">
      <c r="A1027" s="479"/>
      <c r="B1027" s="480"/>
      <c r="C1027" s="480"/>
      <c r="D1027" s="480"/>
      <c r="E1027" s="481"/>
      <c r="F1027" s="479"/>
      <c r="G1027" s="480"/>
      <c r="H1027" s="480"/>
      <c r="I1027" s="480"/>
      <c r="J1027" s="480"/>
      <c r="K1027" s="480"/>
      <c r="L1027" s="480"/>
      <c r="M1027" s="481"/>
    </row>
    <row r="1028" spans="1:13" ht="15" customHeight="1">
      <c r="A1028" s="479"/>
      <c r="B1028" s="480"/>
      <c r="C1028" s="480"/>
      <c r="D1028" s="480"/>
      <c r="E1028" s="481"/>
      <c r="F1028" s="479"/>
      <c r="G1028" s="480"/>
      <c r="H1028" s="480"/>
      <c r="I1028" s="480"/>
      <c r="J1028" s="480"/>
      <c r="K1028" s="480"/>
      <c r="L1028" s="480"/>
      <c r="M1028" s="481"/>
    </row>
    <row r="1029" spans="1:13" ht="15.75" customHeight="1">
      <c r="A1029" s="479"/>
      <c r="B1029" s="480"/>
      <c r="C1029" s="480"/>
      <c r="D1029" s="480"/>
      <c r="E1029" s="481"/>
      <c r="F1029" s="479"/>
      <c r="G1029" s="480"/>
      <c r="H1029" s="480"/>
      <c r="I1029" s="480"/>
      <c r="J1029" s="480"/>
      <c r="K1029" s="480"/>
      <c r="L1029" s="480"/>
      <c r="M1029" s="481"/>
    </row>
    <row r="1030" spans="1:13" ht="15" customHeight="1">
      <c r="A1030" s="479"/>
      <c r="B1030" s="480"/>
      <c r="C1030" s="480"/>
      <c r="D1030" s="480"/>
      <c r="E1030" s="481"/>
      <c r="F1030" s="479"/>
      <c r="G1030" s="480"/>
      <c r="H1030" s="480"/>
      <c r="I1030" s="480"/>
      <c r="J1030" s="480"/>
      <c r="K1030" s="480"/>
      <c r="L1030" s="480"/>
      <c r="M1030" s="481"/>
    </row>
    <row r="1031" spans="1:13" ht="15.75" customHeight="1" thickBot="1">
      <c r="A1031" s="482"/>
      <c r="B1031" s="483"/>
      <c r="C1031" s="483"/>
      <c r="D1031" s="483"/>
      <c r="E1031" s="484"/>
      <c r="F1031" s="482"/>
      <c r="G1031" s="483"/>
      <c r="H1031" s="483"/>
      <c r="I1031" s="483"/>
      <c r="J1031" s="483"/>
      <c r="K1031" s="483"/>
      <c r="L1031" s="483"/>
      <c r="M1031" s="484"/>
    </row>
    <row r="1032" spans="1:13" ht="15.75" customHeight="1">
      <c r="A1032" s="188" t="s">
        <v>112</v>
      </c>
      <c r="C1032" s="189"/>
      <c r="D1032" s="189"/>
      <c r="E1032" s="189"/>
      <c r="F1032" s="170"/>
      <c r="G1032" s="189"/>
      <c r="H1032" s="189"/>
      <c r="I1032" s="189"/>
      <c r="J1032" s="189"/>
      <c r="K1032" s="189"/>
      <c r="L1032" s="189"/>
      <c r="M1032" s="170"/>
    </row>
    <row r="1033" spans="1:13" ht="15.75" customHeight="1">
      <c r="A1033" s="188"/>
      <c r="C1033" s="189"/>
      <c r="D1033" s="189"/>
      <c r="E1033" s="189"/>
      <c r="F1033" s="170"/>
      <c r="G1033" s="189"/>
      <c r="H1033" s="189"/>
      <c r="I1033" s="189"/>
      <c r="J1033" s="189"/>
      <c r="K1033" s="189"/>
      <c r="L1033" s="189"/>
      <c r="M1033" s="170"/>
    </row>
    <row r="1034" spans="1:13" ht="15.75" customHeight="1">
      <c r="A1034" s="188" t="s">
        <v>115</v>
      </c>
      <c r="C1034" s="189"/>
      <c r="D1034" s="189"/>
      <c r="E1034" s="189"/>
      <c r="F1034" s="170"/>
      <c r="G1034" s="189"/>
      <c r="H1034" s="189"/>
      <c r="I1034" s="189"/>
      <c r="J1034" s="189"/>
      <c r="K1034" s="189"/>
      <c r="L1034" s="189"/>
      <c r="M1034" s="170"/>
    </row>
    <row r="1035" spans="1:13" ht="15.75" customHeight="1">
      <c r="A1035" s="188" t="s">
        <v>114</v>
      </c>
      <c r="B1035" s="189"/>
      <c r="C1035" s="189"/>
      <c r="D1035" s="189"/>
      <c r="E1035" s="189"/>
      <c r="F1035" s="170"/>
      <c r="G1035" s="189"/>
      <c r="H1035" s="189"/>
      <c r="I1035" s="189"/>
      <c r="J1035" s="189"/>
      <c r="K1035" s="189"/>
      <c r="L1035" s="189"/>
      <c r="M1035" s="170"/>
    </row>
    <row r="1036" spans="1:13" ht="15.75" customHeight="1">
      <c r="A1036" s="170"/>
      <c r="B1036" s="189"/>
      <c r="C1036" s="189"/>
      <c r="D1036" s="189"/>
      <c r="E1036" s="189"/>
      <c r="F1036" s="170"/>
      <c r="G1036" s="189"/>
      <c r="H1036" s="189"/>
      <c r="I1036" s="189"/>
      <c r="J1036" s="189"/>
      <c r="K1036" s="189"/>
      <c r="L1036" s="189"/>
      <c r="M1036" s="170"/>
    </row>
    <row r="1037" spans="1:13" ht="14.4" thickBot="1">
      <c r="A1037" s="170"/>
      <c r="B1037" s="170"/>
      <c r="C1037" s="170"/>
      <c r="D1037" s="170"/>
      <c r="E1037" s="170"/>
      <c r="F1037" s="170"/>
      <c r="G1037" s="170"/>
      <c r="H1037" s="170"/>
      <c r="I1037" s="170"/>
      <c r="J1037" s="170"/>
      <c r="K1037" s="170"/>
      <c r="L1037" s="170"/>
      <c r="M1037" s="170"/>
    </row>
    <row r="1038" spans="1:13">
      <c r="A1038" s="466" t="s">
        <v>174</v>
      </c>
      <c r="B1038" s="467"/>
      <c r="C1038" s="467"/>
      <c r="D1038" s="467"/>
      <c r="E1038" s="467"/>
      <c r="F1038" s="467"/>
      <c r="G1038" s="467"/>
      <c r="H1038" s="467"/>
      <c r="I1038" s="467"/>
      <c r="J1038" s="467"/>
      <c r="K1038" s="467"/>
      <c r="L1038" s="467"/>
      <c r="M1038" s="468"/>
    </row>
    <row r="1039" spans="1:13">
      <c r="A1039" s="469"/>
      <c r="B1039" s="470"/>
      <c r="C1039" s="470"/>
      <c r="D1039" s="470"/>
      <c r="E1039" s="470"/>
      <c r="F1039" s="470"/>
      <c r="G1039" s="470"/>
      <c r="H1039" s="470"/>
      <c r="I1039" s="470"/>
      <c r="J1039" s="470"/>
      <c r="K1039" s="470"/>
      <c r="L1039" s="470"/>
      <c r="M1039" s="471"/>
    </row>
    <row r="1040" spans="1:13">
      <c r="A1040" s="469"/>
      <c r="B1040" s="470"/>
      <c r="C1040" s="470"/>
      <c r="D1040" s="470"/>
      <c r="E1040" s="470"/>
      <c r="F1040" s="470"/>
      <c r="G1040" s="470"/>
      <c r="H1040" s="470"/>
      <c r="I1040" s="470"/>
      <c r="J1040" s="470"/>
      <c r="K1040" s="470"/>
      <c r="L1040" s="470"/>
      <c r="M1040" s="471"/>
    </row>
    <row r="1041" spans="1:13" ht="14.4" thickBot="1">
      <c r="A1041" s="473"/>
      <c r="B1041" s="474"/>
      <c r="C1041" s="474"/>
      <c r="D1041" s="474"/>
      <c r="E1041" s="474"/>
      <c r="F1041" s="474"/>
      <c r="G1041" s="474"/>
      <c r="H1041" s="474"/>
      <c r="I1041" s="474"/>
      <c r="J1041" s="474"/>
      <c r="K1041" s="474"/>
      <c r="L1041" s="474"/>
      <c r="M1041" s="475"/>
    </row>
    <row r="1042" spans="1:13">
      <c r="A1042" s="170"/>
      <c r="B1042" s="170"/>
      <c r="C1042" s="170"/>
      <c r="D1042" s="170"/>
      <c r="E1042" s="170"/>
      <c r="F1042" s="170"/>
      <c r="G1042" s="170"/>
      <c r="H1042" s="170"/>
      <c r="I1042" s="170"/>
      <c r="J1042" s="170"/>
      <c r="K1042" s="170"/>
      <c r="L1042" s="170"/>
      <c r="M1042" s="170"/>
    </row>
    <row r="1043" spans="1:13" ht="28.2" thickBot="1">
      <c r="A1043" s="187"/>
      <c r="B1043" s="170"/>
      <c r="C1043" s="170"/>
      <c r="D1043" s="170"/>
      <c r="E1043" s="170"/>
      <c r="F1043" s="187"/>
      <c r="G1043" s="170"/>
      <c r="H1043" s="170"/>
      <c r="I1043" s="170"/>
      <c r="J1043" s="170"/>
      <c r="K1043" s="170"/>
      <c r="L1043" s="170"/>
      <c r="M1043" s="170"/>
    </row>
    <row r="1044" spans="1:13" ht="105" customHeight="1">
      <c r="A1044" s="476"/>
      <c r="B1044" s="477"/>
      <c r="C1044" s="477"/>
      <c r="D1044" s="477"/>
      <c r="E1044" s="478"/>
      <c r="F1044" s="476"/>
      <c r="G1044" s="477"/>
      <c r="H1044" s="477"/>
      <c r="I1044" s="477"/>
      <c r="J1044" s="477"/>
      <c r="K1044" s="477"/>
      <c r="L1044" s="477"/>
      <c r="M1044" s="478"/>
    </row>
    <row r="1045" spans="1:13">
      <c r="A1045" s="479"/>
      <c r="B1045" s="480"/>
      <c r="C1045" s="480"/>
      <c r="D1045" s="480"/>
      <c r="E1045" s="481"/>
      <c r="F1045" s="479"/>
      <c r="G1045" s="480"/>
      <c r="H1045" s="480"/>
      <c r="I1045" s="480"/>
      <c r="J1045" s="480"/>
      <c r="K1045" s="480"/>
      <c r="L1045" s="480"/>
      <c r="M1045" s="481"/>
    </row>
    <row r="1046" spans="1:13">
      <c r="A1046" s="479"/>
      <c r="B1046" s="480"/>
      <c r="C1046" s="480"/>
      <c r="D1046" s="480"/>
      <c r="E1046" s="481"/>
      <c r="F1046" s="479"/>
      <c r="G1046" s="480"/>
      <c r="H1046" s="480"/>
      <c r="I1046" s="480"/>
      <c r="J1046" s="480"/>
      <c r="K1046" s="480"/>
      <c r="L1046" s="480"/>
      <c r="M1046" s="481"/>
    </row>
    <row r="1047" spans="1:13">
      <c r="A1047" s="479"/>
      <c r="B1047" s="480"/>
      <c r="C1047" s="480"/>
      <c r="D1047" s="480"/>
      <c r="E1047" s="481"/>
      <c r="F1047" s="479"/>
      <c r="G1047" s="480"/>
      <c r="H1047" s="480"/>
      <c r="I1047" s="480"/>
      <c r="J1047" s="480"/>
      <c r="K1047" s="480"/>
      <c r="L1047" s="480"/>
      <c r="M1047" s="481"/>
    </row>
    <row r="1048" spans="1:13">
      <c r="A1048" s="479"/>
      <c r="B1048" s="480"/>
      <c r="C1048" s="480"/>
      <c r="D1048" s="480"/>
      <c r="E1048" s="481"/>
      <c r="F1048" s="479"/>
      <c r="G1048" s="480"/>
      <c r="H1048" s="480"/>
      <c r="I1048" s="480"/>
      <c r="J1048" s="480"/>
      <c r="K1048" s="480"/>
      <c r="L1048" s="480"/>
      <c r="M1048" s="481"/>
    </row>
    <row r="1049" spans="1:13">
      <c r="A1049" s="479"/>
      <c r="B1049" s="480"/>
      <c r="C1049" s="480"/>
      <c r="D1049" s="480"/>
      <c r="E1049" s="481"/>
      <c r="F1049" s="479"/>
      <c r="G1049" s="480"/>
      <c r="H1049" s="480"/>
      <c r="I1049" s="480"/>
      <c r="J1049" s="480"/>
      <c r="K1049" s="480"/>
      <c r="L1049" s="480"/>
      <c r="M1049" s="481"/>
    </row>
    <row r="1050" spans="1:13">
      <c r="A1050" s="479"/>
      <c r="B1050" s="480"/>
      <c r="C1050" s="480"/>
      <c r="D1050" s="480"/>
      <c r="E1050" s="481"/>
      <c r="F1050" s="479"/>
      <c r="G1050" s="480"/>
      <c r="H1050" s="480"/>
      <c r="I1050" s="480"/>
      <c r="J1050" s="480"/>
      <c r="K1050" s="480"/>
      <c r="L1050" s="480"/>
      <c r="M1050" s="481"/>
    </row>
    <row r="1051" spans="1:13">
      <c r="A1051" s="479"/>
      <c r="B1051" s="480"/>
      <c r="C1051" s="480"/>
      <c r="D1051" s="480"/>
      <c r="E1051" s="481"/>
      <c r="F1051" s="479"/>
      <c r="G1051" s="480"/>
      <c r="H1051" s="480"/>
      <c r="I1051" s="480"/>
      <c r="J1051" s="480"/>
      <c r="K1051" s="480"/>
      <c r="L1051" s="480"/>
      <c r="M1051" s="481"/>
    </row>
    <row r="1052" spans="1:13">
      <c r="A1052" s="479"/>
      <c r="B1052" s="480"/>
      <c r="C1052" s="480"/>
      <c r="D1052" s="480"/>
      <c r="E1052" s="481"/>
      <c r="F1052" s="479"/>
      <c r="G1052" s="480"/>
      <c r="H1052" s="480"/>
      <c r="I1052" s="480"/>
      <c r="J1052" s="480"/>
      <c r="K1052" s="480"/>
      <c r="L1052" s="480"/>
      <c r="M1052" s="481"/>
    </row>
    <row r="1053" spans="1:13">
      <c r="A1053" s="479"/>
      <c r="B1053" s="480"/>
      <c r="C1053" s="480"/>
      <c r="D1053" s="480"/>
      <c r="E1053" s="481"/>
      <c r="F1053" s="479"/>
      <c r="G1053" s="480"/>
      <c r="H1053" s="480"/>
      <c r="I1053" s="480"/>
      <c r="J1053" s="480"/>
      <c r="K1053" s="480"/>
      <c r="L1053" s="480"/>
      <c r="M1053" s="481"/>
    </row>
    <row r="1054" spans="1:13">
      <c r="A1054" s="479"/>
      <c r="B1054" s="480"/>
      <c r="C1054" s="480"/>
      <c r="D1054" s="480"/>
      <c r="E1054" s="481"/>
      <c r="F1054" s="479"/>
      <c r="G1054" s="480"/>
      <c r="H1054" s="480"/>
      <c r="I1054" s="480"/>
      <c r="J1054" s="480"/>
      <c r="K1054" s="480"/>
      <c r="L1054" s="480"/>
      <c r="M1054" s="481"/>
    </row>
    <row r="1055" spans="1:13">
      <c r="A1055" s="479"/>
      <c r="B1055" s="480"/>
      <c r="C1055" s="480"/>
      <c r="D1055" s="480"/>
      <c r="E1055" s="481"/>
      <c r="F1055" s="479"/>
      <c r="G1055" s="480"/>
      <c r="H1055" s="480"/>
      <c r="I1055" s="480"/>
      <c r="J1055" s="480"/>
      <c r="K1055" s="480"/>
      <c r="L1055" s="480"/>
      <c r="M1055" s="481"/>
    </row>
    <row r="1056" spans="1:13">
      <c r="A1056" s="479"/>
      <c r="B1056" s="480"/>
      <c r="C1056" s="480"/>
      <c r="D1056" s="480"/>
      <c r="E1056" s="481"/>
      <c r="F1056" s="479"/>
      <c r="G1056" s="480"/>
      <c r="H1056" s="480"/>
      <c r="I1056" s="480"/>
      <c r="J1056" s="480"/>
      <c r="K1056" s="480"/>
      <c r="L1056" s="480"/>
      <c r="M1056" s="481"/>
    </row>
    <row r="1057" spans="1:13">
      <c r="A1057" s="479"/>
      <c r="B1057" s="480"/>
      <c r="C1057" s="480"/>
      <c r="D1057" s="480"/>
      <c r="E1057" s="481"/>
      <c r="F1057" s="479"/>
      <c r="G1057" s="480"/>
      <c r="H1057" s="480"/>
      <c r="I1057" s="480"/>
      <c r="J1057" s="480"/>
      <c r="K1057" s="480"/>
      <c r="L1057" s="480"/>
      <c r="M1057" s="481"/>
    </row>
    <row r="1058" spans="1:13">
      <c r="A1058" s="479"/>
      <c r="B1058" s="480"/>
      <c r="C1058" s="480"/>
      <c r="D1058" s="480"/>
      <c r="E1058" s="481"/>
      <c r="F1058" s="479"/>
      <c r="G1058" s="480"/>
      <c r="H1058" s="480"/>
      <c r="I1058" s="480"/>
      <c r="J1058" s="480"/>
      <c r="K1058" s="480"/>
      <c r="L1058" s="480"/>
      <c r="M1058" s="481"/>
    </row>
    <row r="1059" spans="1:13">
      <c r="A1059" s="479"/>
      <c r="B1059" s="480"/>
      <c r="C1059" s="480"/>
      <c r="D1059" s="480"/>
      <c r="E1059" s="481"/>
      <c r="F1059" s="479"/>
      <c r="G1059" s="480"/>
      <c r="H1059" s="480"/>
      <c r="I1059" s="480"/>
      <c r="J1059" s="480"/>
      <c r="K1059" s="480"/>
      <c r="L1059" s="480"/>
      <c r="M1059" s="481"/>
    </row>
    <row r="1060" spans="1:13">
      <c r="A1060" s="479"/>
      <c r="B1060" s="480"/>
      <c r="C1060" s="480"/>
      <c r="D1060" s="480"/>
      <c r="E1060" s="481"/>
      <c r="F1060" s="479"/>
      <c r="G1060" s="480"/>
      <c r="H1060" s="480"/>
      <c r="I1060" s="480"/>
      <c r="J1060" s="480"/>
      <c r="K1060" s="480"/>
      <c r="L1060" s="480"/>
      <c r="M1060" s="481"/>
    </row>
    <row r="1061" spans="1:13">
      <c r="A1061" s="479"/>
      <c r="B1061" s="480"/>
      <c r="C1061" s="480"/>
      <c r="D1061" s="480"/>
      <c r="E1061" s="481"/>
      <c r="F1061" s="479"/>
      <c r="G1061" s="480"/>
      <c r="H1061" s="480"/>
      <c r="I1061" s="480"/>
      <c r="J1061" s="480"/>
      <c r="K1061" s="480"/>
      <c r="L1061" s="480"/>
      <c r="M1061" s="481"/>
    </row>
    <row r="1062" spans="1:13">
      <c r="A1062" s="479"/>
      <c r="B1062" s="480"/>
      <c r="C1062" s="480"/>
      <c r="D1062" s="480"/>
      <c r="E1062" s="481"/>
      <c r="F1062" s="479"/>
      <c r="G1062" s="480"/>
      <c r="H1062" s="480"/>
      <c r="I1062" s="480"/>
      <c r="J1062" s="480"/>
      <c r="K1062" s="480"/>
      <c r="L1062" s="480"/>
      <c r="M1062" s="481"/>
    </row>
    <row r="1063" spans="1:13">
      <c r="A1063" s="479"/>
      <c r="B1063" s="480"/>
      <c r="C1063" s="480"/>
      <c r="D1063" s="480"/>
      <c r="E1063" s="481"/>
      <c r="F1063" s="479"/>
      <c r="G1063" s="480"/>
      <c r="H1063" s="480"/>
      <c r="I1063" s="480"/>
      <c r="J1063" s="480"/>
      <c r="K1063" s="480"/>
      <c r="L1063" s="480"/>
      <c r="M1063" s="481"/>
    </row>
    <row r="1064" spans="1:13">
      <c r="A1064" s="479"/>
      <c r="B1064" s="480"/>
      <c r="C1064" s="480"/>
      <c r="D1064" s="480"/>
      <c r="E1064" s="481"/>
      <c r="F1064" s="479"/>
      <c r="G1064" s="480"/>
      <c r="H1064" s="480"/>
      <c r="I1064" s="480"/>
      <c r="J1064" s="480"/>
      <c r="K1064" s="480"/>
      <c r="L1064" s="480"/>
      <c r="M1064" s="481"/>
    </row>
    <row r="1065" spans="1:13">
      <c r="A1065" s="479"/>
      <c r="B1065" s="480"/>
      <c r="C1065" s="480"/>
      <c r="D1065" s="480"/>
      <c r="E1065" s="481"/>
      <c r="F1065" s="479"/>
      <c r="G1065" s="480"/>
      <c r="H1065" s="480"/>
      <c r="I1065" s="480"/>
      <c r="J1065" s="480"/>
      <c r="K1065" s="480"/>
      <c r="L1065" s="480"/>
      <c r="M1065" s="481"/>
    </row>
    <row r="1066" spans="1:13">
      <c r="A1066" s="479"/>
      <c r="B1066" s="480"/>
      <c r="C1066" s="480"/>
      <c r="D1066" s="480"/>
      <c r="E1066" s="481"/>
      <c r="F1066" s="479"/>
      <c r="G1066" s="480"/>
      <c r="H1066" s="480"/>
      <c r="I1066" s="480"/>
      <c r="J1066" s="480"/>
      <c r="K1066" s="480"/>
      <c r="L1066" s="480"/>
      <c r="M1066" s="481"/>
    </row>
    <row r="1067" spans="1:13">
      <c r="A1067" s="479"/>
      <c r="B1067" s="480"/>
      <c r="C1067" s="480"/>
      <c r="D1067" s="480"/>
      <c r="E1067" s="481"/>
      <c r="F1067" s="479"/>
      <c r="G1067" s="480"/>
      <c r="H1067" s="480"/>
      <c r="I1067" s="480"/>
      <c r="J1067" s="480"/>
      <c r="K1067" s="480"/>
      <c r="L1067" s="480"/>
      <c r="M1067" s="481"/>
    </row>
    <row r="1068" spans="1:13">
      <c r="A1068" s="479"/>
      <c r="B1068" s="480"/>
      <c r="C1068" s="480"/>
      <c r="D1068" s="480"/>
      <c r="E1068" s="481"/>
      <c r="F1068" s="479"/>
      <c r="G1068" s="480"/>
      <c r="H1068" s="480"/>
      <c r="I1068" s="480"/>
      <c r="J1068" s="480"/>
      <c r="K1068" s="480"/>
      <c r="L1068" s="480"/>
      <c r="M1068" s="481"/>
    </row>
    <row r="1069" spans="1:13">
      <c r="A1069" s="479"/>
      <c r="B1069" s="480"/>
      <c r="C1069" s="480"/>
      <c r="D1069" s="480"/>
      <c r="E1069" s="481"/>
      <c r="F1069" s="479"/>
      <c r="G1069" s="480"/>
      <c r="H1069" s="480"/>
      <c r="I1069" s="480"/>
      <c r="J1069" s="480"/>
      <c r="K1069" s="480"/>
      <c r="L1069" s="480"/>
      <c r="M1069" s="481"/>
    </row>
    <row r="1070" spans="1:13">
      <c r="A1070" s="479"/>
      <c r="B1070" s="480"/>
      <c r="C1070" s="480"/>
      <c r="D1070" s="480"/>
      <c r="E1070" s="481"/>
      <c r="F1070" s="479"/>
      <c r="G1070" s="480"/>
      <c r="H1070" s="480"/>
      <c r="I1070" s="480"/>
      <c r="J1070" s="480"/>
      <c r="K1070" s="480"/>
      <c r="L1070" s="480"/>
      <c r="M1070" s="481"/>
    </row>
    <row r="1071" spans="1:13">
      <c r="A1071" s="479"/>
      <c r="B1071" s="480"/>
      <c r="C1071" s="480"/>
      <c r="D1071" s="480"/>
      <c r="E1071" s="481"/>
      <c r="F1071" s="479"/>
      <c r="G1071" s="480"/>
      <c r="H1071" s="480"/>
      <c r="I1071" s="480"/>
      <c r="J1071" s="480"/>
      <c r="K1071" s="480"/>
      <c r="L1071" s="480"/>
      <c r="M1071" s="481"/>
    </row>
    <row r="1072" spans="1:13">
      <c r="A1072" s="479"/>
      <c r="B1072" s="480"/>
      <c r="C1072" s="480"/>
      <c r="D1072" s="480"/>
      <c r="E1072" s="481"/>
      <c r="F1072" s="479"/>
      <c r="G1072" s="480"/>
      <c r="H1072" s="480"/>
      <c r="I1072" s="480"/>
      <c r="J1072" s="480"/>
      <c r="K1072" s="480"/>
      <c r="L1072" s="480"/>
      <c r="M1072" s="481"/>
    </row>
    <row r="1073" spans="1:13">
      <c r="A1073" s="479"/>
      <c r="B1073" s="480"/>
      <c r="C1073" s="480"/>
      <c r="D1073" s="480"/>
      <c r="E1073" s="481"/>
      <c r="F1073" s="479"/>
      <c r="G1073" s="480"/>
      <c r="H1073" s="480"/>
      <c r="I1073" s="480"/>
      <c r="J1073" s="480"/>
      <c r="K1073" s="480"/>
      <c r="L1073" s="480"/>
      <c r="M1073" s="481"/>
    </row>
    <row r="1074" spans="1:13" ht="15" customHeight="1">
      <c r="A1074" s="479"/>
      <c r="B1074" s="480"/>
      <c r="C1074" s="480"/>
      <c r="D1074" s="480"/>
      <c r="E1074" s="481"/>
      <c r="F1074" s="479"/>
      <c r="G1074" s="480"/>
      <c r="H1074" s="480"/>
      <c r="I1074" s="480"/>
      <c r="J1074" s="480"/>
      <c r="K1074" s="480"/>
      <c r="L1074" s="480"/>
      <c r="M1074" s="481"/>
    </row>
    <row r="1075" spans="1:13" ht="15.75" customHeight="1">
      <c r="A1075" s="479"/>
      <c r="B1075" s="480"/>
      <c r="C1075" s="480"/>
      <c r="D1075" s="480"/>
      <c r="E1075" s="481"/>
      <c r="F1075" s="479"/>
      <c r="G1075" s="480"/>
      <c r="H1075" s="480"/>
      <c r="I1075" s="480"/>
      <c r="J1075" s="480"/>
      <c r="K1075" s="480"/>
      <c r="L1075" s="480"/>
      <c r="M1075" s="481"/>
    </row>
    <row r="1076" spans="1:13" ht="15" customHeight="1">
      <c r="A1076" s="479"/>
      <c r="B1076" s="480"/>
      <c r="C1076" s="480"/>
      <c r="D1076" s="480"/>
      <c r="E1076" s="481"/>
      <c r="F1076" s="479"/>
      <c r="G1076" s="480"/>
      <c r="H1076" s="480"/>
      <c r="I1076" s="480"/>
      <c r="J1076" s="480"/>
      <c r="K1076" s="480"/>
      <c r="L1076" s="480"/>
      <c r="M1076" s="481"/>
    </row>
    <row r="1077" spans="1:13" ht="15.75" customHeight="1" thickBot="1">
      <c r="A1077" s="482"/>
      <c r="B1077" s="483"/>
      <c r="C1077" s="483"/>
      <c r="D1077" s="483"/>
      <c r="E1077" s="484"/>
      <c r="F1077" s="482"/>
      <c r="G1077" s="483"/>
      <c r="H1077" s="483"/>
      <c r="I1077" s="483"/>
      <c r="J1077" s="483"/>
      <c r="K1077" s="483"/>
      <c r="L1077" s="483"/>
      <c r="M1077" s="484"/>
    </row>
    <row r="1078" spans="1:13" ht="15.75" customHeight="1">
      <c r="A1078" s="188" t="s">
        <v>112</v>
      </c>
      <c r="C1078" s="189"/>
      <c r="D1078" s="189"/>
      <c r="E1078" s="189"/>
      <c r="F1078" s="170"/>
      <c r="G1078" s="189"/>
      <c r="H1078" s="189"/>
      <c r="I1078" s="189"/>
      <c r="J1078" s="189"/>
      <c r="K1078" s="189"/>
      <c r="L1078" s="189"/>
      <c r="M1078" s="170"/>
    </row>
    <row r="1079" spans="1:13" ht="15.75" customHeight="1">
      <c r="A1079" s="188"/>
      <c r="C1079" s="189"/>
      <c r="D1079" s="189"/>
      <c r="E1079" s="189"/>
      <c r="F1079" s="170"/>
      <c r="G1079" s="189"/>
      <c r="H1079" s="189"/>
      <c r="I1079" s="189"/>
      <c r="J1079" s="189"/>
      <c r="K1079" s="189"/>
      <c r="L1079" s="189"/>
      <c r="M1079" s="170"/>
    </row>
    <row r="1080" spans="1:13" ht="15.75" customHeight="1">
      <c r="A1080" s="188" t="s">
        <v>113</v>
      </c>
      <c r="C1080" s="189"/>
      <c r="D1080" s="189"/>
      <c r="E1080" s="189"/>
      <c r="F1080" s="170"/>
      <c r="G1080" s="189"/>
      <c r="H1080" s="189"/>
      <c r="I1080" s="189"/>
      <c r="J1080" s="189"/>
      <c r="K1080" s="189"/>
      <c r="L1080" s="189"/>
      <c r="M1080" s="170"/>
    </row>
    <row r="1081" spans="1:13" ht="15.75" customHeight="1">
      <c r="A1081" s="188" t="s">
        <v>114</v>
      </c>
      <c r="B1081" s="189"/>
      <c r="C1081" s="189"/>
      <c r="D1081" s="189"/>
      <c r="E1081" s="189"/>
      <c r="F1081" s="170"/>
      <c r="G1081" s="189"/>
      <c r="H1081" s="189"/>
      <c r="I1081" s="189"/>
      <c r="J1081" s="189"/>
      <c r="K1081" s="189"/>
      <c r="L1081" s="189"/>
      <c r="M1081" s="170"/>
    </row>
    <row r="1082" spans="1:13" ht="15.75" customHeight="1">
      <c r="A1082" s="170"/>
      <c r="B1082" s="189"/>
      <c r="C1082" s="189"/>
      <c r="D1082" s="189"/>
      <c r="E1082" s="189"/>
      <c r="F1082" s="170"/>
      <c r="G1082" s="189"/>
      <c r="H1082" s="189"/>
      <c r="I1082" s="189"/>
      <c r="J1082" s="189"/>
      <c r="K1082" s="189"/>
      <c r="L1082" s="189"/>
      <c r="M1082" s="170"/>
    </row>
    <row r="1083" spans="1:13" ht="14.4" thickBot="1">
      <c r="A1083" s="170"/>
      <c r="B1083" s="170"/>
      <c r="C1083" s="170"/>
      <c r="D1083" s="170"/>
      <c r="E1083" s="170"/>
      <c r="F1083" s="170"/>
      <c r="G1083" s="170"/>
      <c r="H1083" s="170"/>
      <c r="I1083" s="170"/>
      <c r="J1083" s="170"/>
      <c r="K1083" s="170"/>
      <c r="L1083" s="170"/>
      <c r="M1083" s="170"/>
    </row>
    <row r="1084" spans="1:13">
      <c r="A1084" s="466" t="s">
        <v>1621</v>
      </c>
      <c r="B1084" s="467"/>
      <c r="C1084" s="467"/>
      <c r="D1084" s="467"/>
      <c r="E1084" s="467"/>
      <c r="F1084" s="467"/>
      <c r="G1084" s="467"/>
      <c r="H1084" s="467"/>
      <c r="I1084" s="467"/>
      <c r="J1084" s="467"/>
      <c r="K1084" s="467"/>
      <c r="L1084" s="467"/>
      <c r="M1084" s="468"/>
    </row>
    <row r="1085" spans="1:13">
      <c r="A1085" s="469"/>
      <c r="B1085" s="470"/>
      <c r="C1085" s="470"/>
      <c r="D1085" s="470"/>
      <c r="E1085" s="470"/>
      <c r="F1085" s="470"/>
      <c r="G1085" s="470"/>
      <c r="H1085" s="470"/>
      <c r="I1085" s="470"/>
      <c r="J1085" s="470"/>
      <c r="K1085" s="470"/>
      <c r="L1085" s="470"/>
      <c r="M1085" s="471"/>
    </row>
    <row r="1086" spans="1:13">
      <c r="A1086" s="469"/>
      <c r="B1086" s="470"/>
      <c r="C1086" s="470"/>
      <c r="D1086" s="470"/>
      <c r="E1086" s="470"/>
      <c r="F1086" s="470"/>
      <c r="G1086" s="470"/>
      <c r="H1086" s="470"/>
      <c r="I1086" s="470"/>
      <c r="J1086" s="470"/>
      <c r="K1086" s="470"/>
      <c r="L1086" s="470"/>
      <c r="M1086" s="471"/>
    </row>
    <row r="1087" spans="1:13" ht="14.4" thickBot="1">
      <c r="A1087" s="469"/>
      <c r="B1087" s="470"/>
      <c r="C1087" s="470"/>
      <c r="D1087" s="470"/>
      <c r="E1087" s="470"/>
      <c r="F1087" s="470"/>
      <c r="G1087" s="470"/>
      <c r="H1087" s="470"/>
      <c r="I1087" s="470"/>
      <c r="J1087" s="470"/>
      <c r="K1087" s="470"/>
      <c r="L1087" s="470"/>
      <c r="M1087" s="471"/>
    </row>
    <row r="1088" spans="1:13" ht="14.7" customHeight="1">
      <c r="A1088" s="196"/>
      <c r="B1088" s="197"/>
      <c r="C1088" s="197"/>
      <c r="D1088" s="197"/>
      <c r="E1088" s="197"/>
      <c r="F1088" s="197"/>
      <c r="G1088" s="197"/>
      <c r="H1088" s="197"/>
      <c r="I1088" s="197"/>
      <c r="J1088" s="197"/>
      <c r="K1088" s="197"/>
      <c r="L1088" s="197"/>
      <c r="M1088" s="198"/>
    </row>
    <row r="1089" spans="1:13" ht="29.7" customHeight="1">
      <c r="A1089" s="199"/>
      <c r="B1089" s="200"/>
      <c r="C1089" s="200"/>
      <c r="D1089" s="200"/>
      <c r="E1089" s="200"/>
      <c r="F1089" s="200"/>
      <c r="G1089" s="200"/>
      <c r="H1089" s="200"/>
      <c r="I1089" s="200"/>
      <c r="J1089" s="200"/>
      <c r="K1089" s="200"/>
      <c r="L1089" s="200"/>
      <c r="M1089" s="201"/>
    </row>
    <row r="1090" spans="1:13" ht="105" customHeight="1">
      <c r="A1090" s="479"/>
      <c r="B1090" s="480"/>
      <c r="C1090" s="480"/>
      <c r="D1090" s="480"/>
      <c r="E1090" s="480"/>
      <c r="F1090" s="480"/>
      <c r="G1090" s="480"/>
      <c r="H1090" s="480"/>
      <c r="I1090" s="480"/>
      <c r="J1090" s="480"/>
      <c r="K1090" s="480"/>
      <c r="L1090" s="480"/>
      <c r="M1090" s="481"/>
    </row>
    <row r="1091" spans="1:13" ht="15" customHeight="1">
      <c r="A1091" s="479"/>
      <c r="B1091" s="480"/>
      <c r="C1091" s="480"/>
      <c r="D1091" s="480"/>
      <c r="E1091" s="480"/>
      <c r="F1091" s="480"/>
      <c r="G1091" s="480"/>
      <c r="H1091" s="480"/>
      <c r="I1091" s="480"/>
      <c r="J1091" s="480"/>
      <c r="K1091" s="480"/>
      <c r="L1091" s="480"/>
      <c r="M1091" s="481"/>
    </row>
    <row r="1092" spans="1:13" ht="15" customHeight="1">
      <c r="A1092" s="479"/>
      <c r="B1092" s="480"/>
      <c r="C1092" s="480"/>
      <c r="D1092" s="480"/>
      <c r="E1092" s="480"/>
      <c r="F1092" s="480"/>
      <c r="G1092" s="480"/>
      <c r="H1092" s="480"/>
      <c r="I1092" s="480"/>
      <c r="J1092" s="480"/>
      <c r="K1092" s="480"/>
      <c r="L1092" s="480"/>
      <c r="M1092" s="481"/>
    </row>
    <row r="1093" spans="1:13" ht="15" customHeight="1">
      <c r="A1093" s="479"/>
      <c r="B1093" s="480"/>
      <c r="C1093" s="480"/>
      <c r="D1093" s="480"/>
      <c r="E1093" s="480"/>
      <c r="F1093" s="480"/>
      <c r="G1093" s="480"/>
      <c r="H1093" s="480"/>
      <c r="I1093" s="480"/>
      <c r="J1093" s="480"/>
      <c r="K1093" s="480"/>
      <c r="L1093" s="480"/>
      <c r="M1093" s="481"/>
    </row>
    <row r="1094" spans="1:13" ht="15" customHeight="1">
      <c r="A1094" s="479"/>
      <c r="B1094" s="480"/>
      <c r="C1094" s="480"/>
      <c r="D1094" s="480"/>
      <c r="E1094" s="480"/>
      <c r="F1094" s="480"/>
      <c r="G1094" s="480"/>
      <c r="H1094" s="480"/>
      <c r="I1094" s="480"/>
      <c r="J1094" s="480"/>
      <c r="K1094" s="480"/>
      <c r="L1094" s="480"/>
      <c r="M1094" s="481"/>
    </row>
    <row r="1095" spans="1:13" ht="15" customHeight="1">
      <c r="A1095" s="479"/>
      <c r="B1095" s="480"/>
      <c r="C1095" s="480"/>
      <c r="D1095" s="480"/>
      <c r="E1095" s="480"/>
      <c r="F1095" s="480"/>
      <c r="G1095" s="480"/>
      <c r="H1095" s="480"/>
      <c r="I1095" s="480"/>
      <c r="J1095" s="480"/>
      <c r="K1095" s="480"/>
      <c r="L1095" s="480"/>
      <c r="M1095" s="481"/>
    </row>
    <row r="1096" spans="1:13" ht="15" customHeight="1">
      <c r="A1096" s="479"/>
      <c r="B1096" s="480"/>
      <c r="C1096" s="480"/>
      <c r="D1096" s="480"/>
      <c r="E1096" s="480"/>
      <c r="F1096" s="480"/>
      <c r="G1096" s="480"/>
      <c r="H1096" s="480"/>
      <c r="I1096" s="480"/>
      <c r="J1096" s="480"/>
      <c r="K1096" s="480"/>
      <c r="L1096" s="480"/>
      <c r="M1096" s="481"/>
    </row>
    <row r="1097" spans="1:13" ht="15" customHeight="1">
      <c r="A1097" s="479"/>
      <c r="B1097" s="480"/>
      <c r="C1097" s="480"/>
      <c r="D1097" s="480"/>
      <c r="E1097" s="480"/>
      <c r="F1097" s="480"/>
      <c r="G1097" s="480"/>
      <c r="H1097" s="480"/>
      <c r="I1097" s="480"/>
      <c r="J1097" s="480"/>
      <c r="K1097" s="480"/>
      <c r="L1097" s="480"/>
      <c r="M1097" s="481"/>
    </row>
    <row r="1098" spans="1:13" ht="15" customHeight="1">
      <c r="A1098" s="479"/>
      <c r="B1098" s="480"/>
      <c r="C1098" s="480"/>
      <c r="D1098" s="480"/>
      <c r="E1098" s="480"/>
      <c r="F1098" s="480"/>
      <c r="G1098" s="480"/>
      <c r="H1098" s="480"/>
      <c r="I1098" s="480"/>
      <c r="J1098" s="480"/>
      <c r="K1098" s="480"/>
      <c r="L1098" s="480"/>
      <c r="M1098" s="481"/>
    </row>
    <row r="1099" spans="1:13" ht="15" customHeight="1">
      <c r="A1099" s="479"/>
      <c r="B1099" s="480"/>
      <c r="C1099" s="480"/>
      <c r="D1099" s="480"/>
      <c r="E1099" s="480"/>
      <c r="F1099" s="480"/>
      <c r="G1099" s="480"/>
      <c r="H1099" s="480"/>
      <c r="I1099" s="480"/>
      <c r="J1099" s="480"/>
      <c r="K1099" s="480"/>
      <c r="L1099" s="480"/>
      <c r="M1099" s="481"/>
    </row>
    <row r="1100" spans="1:13" ht="15" customHeight="1">
      <c r="A1100" s="479"/>
      <c r="B1100" s="480"/>
      <c r="C1100" s="480"/>
      <c r="D1100" s="480"/>
      <c r="E1100" s="480"/>
      <c r="F1100" s="480"/>
      <c r="G1100" s="480"/>
      <c r="H1100" s="480"/>
      <c r="I1100" s="480"/>
      <c r="J1100" s="480"/>
      <c r="K1100" s="480"/>
      <c r="L1100" s="480"/>
      <c r="M1100" s="481"/>
    </row>
    <row r="1101" spans="1:13" ht="15" customHeight="1">
      <c r="A1101" s="479"/>
      <c r="B1101" s="480"/>
      <c r="C1101" s="480"/>
      <c r="D1101" s="480"/>
      <c r="E1101" s="480"/>
      <c r="F1101" s="480"/>
      <c r="G1101" s="480"/>
      <c r="H1101" s="480"/>
      <c r="I1101" s="480"/>
      <c r="J1101" s="480"/>
      <c r="K1101" s="480"/>
      <c r="L1101" s="480"/>
      <c r="M1101" s="481"/>
    </row>
    <row r="1102" spans="1:13" ht="15" customHeight="1">
      <c r="A1102" s="479"/>
      <c r="B1102" s="480"/>
      <c r="C1102" s="480"/>
      <c r="D1102" s="480"/>
      <c r="E1102" s="480"/>
      <c r="F1102" s="480"/>
      <c r="G1102" s="480"/>
      <c r="H1102" s="480"/>
      <c r="I1102" s="480"/>
      <c r="J1102" s="480"/>
      <c r="K1102" s="480"/>
      <c r="L1102" s="480"/>
      <c r="M1102" s="481"/>
    </row>
    <row r="1103" spans="1:13" ht="15" customHeight="1">
      <c r="A1103" s="479"/>
      <c r="B1103" s="480"/>
      <c r="C1103" s="480"/>
      <c r="D1103" s="480"/>
      <c r="E1103" s="480"/>
      <c r="F1103" s="480"/>
      <c r="G1103" s="480"/>
      <c r="H1103" s="480"/>
      <c r="I1103" s="480"/>
      <c r="J1103" s="480"/>
      <c r="K1103" s="480"/>
      <c r="L1103" s="480"/>
      <c r="M1103" s="481"/>
    </row>
    <row r="1104" spans="1:13" ht="15" customHeight="1">
      <c r="A1104" s="479"/>
      <c r="B1104" s="480"/>
      <c r="C1104" s="480"/>
      <c r="D1104" s="480"/>
      <c r="E1104" s="480"/>
      <c r="F1104" s="480"/>
      <c r="G1104" s="480"/>
      <c r="H1104" s="480"/>
      <c r="I1104" s="480"/>
      <c r="J1104" s="480"/>
      <c r="K1104" s="480"/>
      <c r="L1104" s="480"/>
      <c r="M1104" s="481"/>
    </row>
    <row r="1105" spans="1:13" ht="15" customHeight="1">
      <c r="A1105" s="479"/>
      <c r="B1105" s="480"/>
      <c r="C1105" s="480"/>
      <c r="D1105" s="480"/>
      <c r="E1105" s="480"/>
      <c r="F1105" s="480"/>
      <c r="G1105" s="480"/>
      <c r="H1105" s="480"/>
      <c r="I1105" s="480"/>
      <c r="J1105" s="480"/>
      <c r="K1105" s="480"/>
      <c r="L1105" s="480"/>
      <c r="M1105" s="481"/>
    </row>
    <row r="1106" spans="1:13" ht="15" customHeight="1">
      <c r="A1106" s="479"/>
      <c r="B1106" s="480"/>
      <c r="C1106" s="480"/>
      <c r="D1106" s="480"/>
      <c r="E1106" s="480"/>
      <c r="F1106" s="480"/>
      <c r="G1106" s="480"/>
      <c r="H1106" s="480"/>
      <c r="I1106" s="480"/>
      <c r="J1106" s="480"/>
      <c r="K1106" s="480"/>
      <c r="L1106" s="480"/>
      <c r="M1106" s="481"/>
    </row>
    <row r="1107" spans="1:13" ht="15" customHeight="1">
      <c r="A1107" s="479"/>
      <c r="B1107" s="480"/>
      <c r="C1107" s="480"/>
      <c r="D1107" s="480"/>
      <c r="E1107" s="480"/>
      <c r="F1107" s="480"/>
      <c r="G1107" s="480"/>
      <c r="H1107" s="480"/>
      <c r="I1107" s="480"/>
      <c r="J1107" s="480"/>
      <c r="K1107" s="480"/>
      <c r="L1107" s="480"/>
      <c r="M1107" s="481"/>
    </row>
    <row r="1108" spans="1:13" ht="15" customHeight="1">
      <c r="A1108" s="479"/>
      <c r="B1108" s="480"/>
      <c r="C1108" s="480"/>
      <c r="D1108" s="480"/>
      <c r="E1108" s="480"/>
      <c r="F1108" s="480"/>
      <c r="G1108" s="480"/>
      <c r="H1108" s="480"/>
      <c r="I1108" s="480"/>
      <c r="J1108" s="480"/>
      <c r="K1108" s="480"/>
      <c r="L1108" s="480"/>
      <c r="M1108" s="481"/>
    </row>
    <row r="1109" spans="1:13" ht="15" customHeight="1">
      <c r="A1109" s="479"/>
      <c r="B1109" s="480"/>
      <c r="C1109" s="480"/>
      <c r="D1109" s="480"/>
      <c r="E1109" s="480"/>
      <c r="F1109" s="480"/>
      <c r="G1109" s="480"/>
      <c r="H1109" s="480"/>
      <c r="I1109" s="480"/>
      <c r="J1109" s="480"/>
      <c r="K1109" s="480"/>
      <c r="L1109" s="480"/>
      <c r="M1109" s="481"/>
    </row>
    <row r="1110" spans="1:13" ht="15" customHeight="1">
      <c r="A1110" s="479"/>
      <c r="B1110" s="480"/>
      <c r="C1110" s="480"/>
      <c r="D1110" s="480"/>
      <c r="E1110" s="480"/>
      <c r="F1110" s="480"/>
      <c r="G1110" s="480"/>
      <c r="H1110" s="480"/>
      <c r="I1110" s="480"/>
      <c r="J1110" s="480"/>
      <c r="K1110" s="480"/>
      <c r="L1110" s="480"/>
      <c r="M1110" s="481"/>
    </row>
    <row r="1111" spans="1:13" ht="15" customHeight="1">
      <c r="A1111" s="479"/>
      <c r="B1111" s="480"/>
      <c r="C1111" s="480"/>
      <c r="D1111" s="480"/>
      <c r="E1111" s="480"/>
      <c r="F1111" s="480"/>
      <c r="G1111" s="480"/>
      <c r="H1111" s="480"/>
      <c r="I1111" s="480"/>
      <c r="J1111" s="480"/>
      <c r="K1111" s="480"/>
      <c r="L1111" s="480"/>
      <c r="M1111" s="481"/>
    </row>
    <row r="1112" spans="1:13" ht="15" customHeight="1">
      <c r="A1112" s="479"/>
      <c r="B1112" s="480"/>
      <c r="C1112" s="480"/>
      <c r="D1112" s="480"/>
      <c r="E1112" s="480"/>
      <c r="F1112" s="480"/>
      <c r="G1112" s="480"/>
      <c r="H1112" s="480"/>
      <c r="I1112" s="480"/>
      <c r="J1112" s="480"/>
      <c r="K1112" s="480"/>
      <c r="L1112" s="480"/>
      <c r="M1112" s="481"/>
    </row>
    <row r="1113" spans="1:13" ht="15" customHeight="1">
      <c r="A1113" s="479"/>
      <c r="B1113" s="480"/>
      <c r="C1113" s="480"/>
      <c r="D1113" s="480"/>
      <c r="E1113" s="480"/>
      <c r="F1113" s="480"/>
      <c r="G1113" s="480"/>
      <c r="H1113" s="480"/>
      <c r="I1113" s="480"/>
      <c r="J1113" s="480"/>
      <c r="K1113" s="480"/>
      <c r="L1113" s="480"/>
      <c r="M1113" s="481"/>
    </row>
    <row r="1114" spans="1:13" ht="15" customHeight="1">
      <c r="A1114" s="479"/>
      <c r="B1114" s="480"/>
      <c r="C1114" s="480"/>
      <c r="D1114" s="480"/>
      <c r="E1114" s="480"/>
      <c r="F1114" s="480"/>
      <c r="G1114" s="480"/>
      <c r="H1114" s="480"/>
      <c r="I1114" s="480"/>
      <c r="J1114" s="480"/>
      <c r="K1114" s="480"/>
      <c r="L1114" s="480"/>
      <c r="M1114" s="481"/>
    </row>
    <row r="1115" spans="1:13" ht="15" customHeight="1">
      <c r="A1115" s="479"/>
      <c r="B1115" s="480"/>
      <c r="C1115" s="480"/>
      <c r="D1115" s="480"/>
      <c r="E1115" s="480"/>
      <c r="F1115" s="480"/>
      <c r="G1115" s="480"/>
      <c r="H1115" s="480"/>
      <c r="I1115" s="480"/>
      <c r="J1115" s="480"/>
      <c r="K1115" s="480"/>
      <c r="L1115" s="480"/>
      <c r="M1115" s="481"/>
    </row>
    <row r="1116" spans="1:13" ht="15" customHeight="1">
      <c r="A1116" s="479"/>
      <c r="B1116" s="480"/>
      <c r="C1116" s="480"/>
      <c r="D1116" s="480"/>
      <c r="E1116" s="480"/>
      <c r="F1116" s="480"/>
      <c r="G1116" s="480"/>
      <c r="H1116" s="480"/>
      <c r="I1116" s="480"/>
      <c r="J1116" s="480"/>
      <c r="K1116" s="480"/>
      <c r="L1116" s="480"/>
      <c r="M1116" s="481"/>
    </row>
    <row r="1117" spans="1:13" ht="15" customHeight="1">
      <c r="A1117" s="479"/>
      <c r="B1117" s="480"/>
      <c r="C1117" s="480"/>
      <c r="D1117" s="480"/>
      <c r="E1117" s="480"/>
      <c r="F1117" s="480"/>
      <c r="G1117" s="480"/>
      <c r="H1117" s="480"/>
      <c r="I1117" s="480"/>
      <c r="J1117" s="480"/>
      <c r="K1117" s="480"/>
      <c r="L1117" s="480"/>
      <c r="M1117" s="481"/>
    </row>
    <row r="1118" spans="1:13" ht="15" customHeight="1">
      <c r="A1118" s="479"/>
      <c r="B1118" s="480"/>
      <c r="C1118" s="480"/>
      <c r="D1118" s="480"/>
      <c r="E1118" s="480"/>
      <c r="F1118" s="480"/>
      <c r="G1118" s="480"/>
      <c r="H1118" s="480"/>
      <c r="I1118" s="480"/>
      <c r="J1118" s="480"/>
      <c r="K1118" s="480"/>
      <c r="L1118" s="480"/>
      <c r="M1118" s="481"/>
    </row>
    <row r="1119" spans="1:13" ht="15" customHeight="1">
      <c r="A1119" s="479"/>
      <c r="B1119" s="480"/>
      <c r="C1119" s="480"/>
      <c r="D1119" s="480"/>
      <c r="E1119" s="480"/>
      <c r="F1119" s="480"/>
      <c r="G1119" s="480"/>
      <c r="H1119" s="480"/>
      <c r="I1119" s="480"/>
      <c r="J1119" s="480"/>
      <c r="K1119" s="480"/>
      <c r="L1119" s="480"/>
      <c r="M1119" s="481"/>
    </row>
    <row r="1120" spans="1:13" ht="15" customHeight="1">
      <c r="A1120" s="479"/>
      <c r="B1120" s="480"/>
      <c r="C1120" s="480"/>
      <c r="D1120" s="480"/>
      <c r="E1120" s="480"/>
      <c r="F1120" s="480"/>
      <c r="G1120" s="480"/>
      <c r="H1120" s="480"/>
      <c r="I1120" s="480"/>
      <c r="J1120" s="480"/>
      <c r="K1120" s="480"/>
      <c r="L1120" s="480"/>
      <c r="M1120" s="481"/>
    </row>
    <row r="1121" spans="1:13" ht="15" customHeight="1">
      <c r="A1121" s="479"/>
      <c r="B1121" s="480"/>
      <c r="C1121" s="480"/>
      <c r="D1121" s="480"/>
      <c r="E1121" s="480"/>
      <c r="F1121" s="480"/>
      <c r="G1121" s="480"/>
      <c r="H1121" s="480"/>
      <c r="I1121" s="480"/>
      <c r="J1121" s="480"/>
      <c r="K1121" s="480"/>
      <c r="L1121" s="480"/>
      <c r="M1121" s="481"/>
    </row>
    <row r="1122" spans="1:13" ht="15" customHeight="1">
      <c r="A1122" s="479"/>
      <c r="B1122" s="480"/>
      <c r="C1122" s="480"/>
      <c r="D1122" s="480"/>
      <c r="E1122" s="480"/>
      <c r="F1122" s="480"/>
      <c r="G1122" s="480"/>
      <c r="H1122" s="480"/>
      <c r="I1122" s="480"/>
      <c r="J1122" s="480"/>
      <c r="K1122" s="480"/>
      <c r="L1122" s="480"/>
      <c r="M1122" s="481"/>
    </row>
    <row r="1123" spans="1:13" ht="15" customHeight="1">
      <c r="A1123" s="479"/>
      <c r="B1123" s="480"/>
      <c r="C1123" s="480"/>
      <c r="D1123" s="480"/>
      <c r="E1123" s="480"/>
      <c r="F1123" s="480"/>
      <c r="G1123" s="480"/>
      <c r="H1123" s="480"/>
      <c r="I1123" s="480"/>
      <c r="J1123" s="480"/>
      <c r="K1123" s="480"/>
      <c r="L1123" s="480"/>
      <c r="M1123" s="481"/>
    </row>
    <row r="1124" spans="1:13" ht="15" customHeight="1">
      <c r="A1124" s="479"/>
      <c r="B1124" s="480"/>
      <c r="C1124" s="480"/>
      <c r="D1124" s="480"/>
      <c r="E1124" s="480"/>
      <c r="F1124" s="480"/>
      <c r="G1124" s="480"/>
      <c r="H1124" s="480"/>
      <c r="I1124" s="480"/>
      <c r="J1124" s="480"/>
      <c r="K1124" s="480"/>
      <c r="L1124" s="480"/>
      <c r="M1124" s="481"/>
    </row>
    <row r="1125" spans="1:13" ht="15.75" customHeight="1">
      <c r="A1125" s="479"/>
      <c r="B1125" s="480"/>
      <c r="C1125" s="480"/>
      <c r="D1125" s="480"/>
      <c r="E1125" s="480"/>
      <c r="F1125" s="480"/>
      <c r="G1125" s="480"/>
      <c r="H1125" s="480"/>
      <c r="I1125" s="480"/>
      <c r="J1125" s="480"/>
      <c r="K1125" s="480"/>
      <c r="L1125" s="480"/>
      <c r="M1125" s="481"/>
    </row>
    <row r="1126" spans="1:13">
      <c r="A1126" s="479"/>
      <c r="B1126" s="480"/>
      <c r="C1126" s="480"/>
      <c r="D1126" s="480"/>
      <c r="E1126" s="480"/>
      <c r="F1126" s="480"/>
      <c r="G1126" s="480"/>
      <c r="H1126" s="480"/>
      <c r="I1126" s="480"/>
      <c r="J1126" s="480"/>
      <c r="K1126" s="480"/>
      <c r="L1126" s="480"/>
      <c r="M1126" s="481"/>
    </row>
    <row r="1127" spans="1:13" ht="15.75" customHeight="1" thickBot="1">
      <c r="A1127" s="482"/>
      <c r="B1127" s="483"/>
      <c r="C1127" s="483"/>
      <c r="D1127" s="483"/>
      <c r="E1127" s="483"/>
      <c r="F1127" s="483"/>
      <c r="G1127" s="483"/>
      <c r="H1127" s="483"/>
      <c r="I1127" s="483"/>
      <c r="J1127" s="483"/>
      <c r="K1127" s="483"/>
      <c r="L1127" s="483"/>
      <c r="M1127" s="484"/>
    </row>
    <row r="1128" spans="1:13" ht="14.7" customHeight="1">
      <c r="A1128" s="466" t="s">
        <v>1622</v>
      </c>
      <c r="B1128" s="467"/>
      <c r="C1128" s="467"/>
      <c r="D1128" s="467"/>
      <c r="E1128" s="467"/>
      <c r="F1128" s="467"/>
      <c r="G1128" s="467"/>
      <c r="H1128" s="467"/>
      <c r="I1128" s="467"/>
      <c r="J1128" s="467"/>
      <c r="K1128" s="467"/>
      <c r="L1128" s="467"/>
      <c r="M1128" s="468"/>
    </row>
    <row r="1129" spans="1:13" ht="33" customHeight="1" thickBot="1">
      <c r="A1129" s="469"/>
      <c r="B1129" s="470"/>
      <c r="C1129" s="470"/>
      <c r="D1129" s="470"/>
      <c r="E1129" s="470"/>
      <c r="F1129" s="470"/>
      <c r="G1129" s="470"/>
      <c r="H1129" s="470"/>
      <c r="I1129" s="470"/>
      <c r="J1129" s="470"/>
      <c r="K1129" s="470"/>
      <c r="L1129" s="470"/>
      <c r="M1129" s="471"/>
    </row>
    <row r="1130" spans="1:13" ht="105" customHeight="1">
      <c r="A1130" s="476"/>
      <c r="B1130" s="477"/>
      <c r="C1130" s="477"/>
      <c r="D1130" s="477"/>
      <c r="E1130" s="477"/>
      <c r="F1130" s="477"/>
      <c r="G1130" s="477"/>
      <c r="H1130" s="477"/>
      <c r="I1130" s="477"/>
      <c r="J1130" s="477"/>
      <c r="K1130" s="477"/>
      <c r="L1130" s="477"/>
      <c r="M1130" s="478"/>
    </row>
    <row r="1131" spans="1:13" ht="15" customHeight="1">
      <c r="A1131" s="479"/>
      <c r="B1131" s="480"/>
      <c r="C1131" s="480"/>
      <c r="D1131" s="480"/>
      <c r="E1131" s="480"/>
      <c r="F1131" s="480"/>
      <c r="G1131" s="480"/>
      <c r="H1131" s="480"/>
      <c r="I1131" s="480"/>
      <c r="J1131" s="480"/>
      <c r="K1131" s="480"/>
      <c r="L1131" s="480"/>
      <c r="M1131" s="481"/>
    </row>
    <row r="1132" spans="1:13" ht="15" customHeight="1">
      <c r="A1132" s="479"/>
      <c r="B1132" s="480"/>
      <c r="C1132" s="480"/>
      <c r="D1132" s="480"/>
      <c r="E1132" s="480"/>
      <c r="F1132" s="480"/>
      <c r="G1132" s="480"/>
      <c r="H1132" s="480"/>
      <c r="I1132" s="480"/>
      <c r="J1132" s="480"/>
      <c r="K1132" s="480"/>
      <c r="L1132" s="480"/>
      <c r="M1132" s="481"/>
    </row>
    <row r="1133" spans="1:13" ht="15" customHeight="1">
      <c r="A1133" s="479"/>
      <c r="B1133" s="480"/>
      <c r="C1133" s="480"/>
      <c r="D1133" s="480"/>
      <c r="E1133" s="480"/>
      <c r="F1133" s="480"/>
      <c r="G1133" s="480"/>
      <c r="H1133" s="480"/>
      <c r="I1133" s="480"/>
      <c r="J1133" s="480"/>
      <c r="K1133" s="480"/>
      <c r="L1133" s="480"/>
      <c r="M1133" s="481"/>
    </row>
    <row r="1134" spans="1:13" ht="15" customHeight="1">
      <c r="A1134" s="479"/>
      <c r="B1134" s="480"/>
      <c r="C1134" s="480"/>
      <c r="D1134" s="480"/>
      <c r="E1134" s="480"/>
      <c r="F1134" s="480"/>
      <c r="G1134" s="480"/>
      <c r="H1134" s="480"/>
      <c r="I1134" s="480"/>
      <c r="J1134" s="480"/>
      <c r="K1134" s="480"/>
      <c r="L1134" s="480"/>
      <c r="M1134" s="481"/>
    </row>
    <row r="1135" spans="1:13" ht="15" customHeight="1">
      <c r="A1135" s="479"/>
      <c r="B1135" s="480"/>
      <c r="C1135" s="480"/>
      <c r="D1135" s="480"/>
      <c r="E1135" s="480"/>
      <c r="F1135" s="480"/>
      <c r="G1135" s="480"/>
      <c r="H1135" s="480"/>
      <c r="I1135" s="480"/>
      <c r="J1135" s="480"/>
      <c r="K1135" s="480"/>
      <c r="L1135" s="480"/>
      <c r="M1135" s="481"/>
    </row>
    <row r="1136" spans="1:13" ht="15" customHeight="1">
      <c r="A1136" s="479"/>
      <c r="B1136" s="480"/>
      <c r="C1136" s="480"/>
      <c r="D1136" s="480"/>
      <c r="E1136" s="480"/>
      <c r="F1136" s="480"/>
      <c r="G1136" s="480"/>
      <c r="H1136" s="480"/>
      <c r="I1136" s="480"/>
      <c r="J1136" s="480"/>
      <c r="K1136" s="480"/>
      <c r="L1136" s="480"/>
      <c r="M1136" s="481"/>
    </row>
    <row r="1137" spans="1:13" ht="15" customHeight="1">
      <c r="A1137" s="479"/>
      <c r="B1137" s="480"/>
      <c r="C1137" s="480"/>
      <c r="D1137" s="480"/>
      <c r="E1137" s="480"/>
      <c r="F1137" s="480"/>
      <c r="G1137" s="480"/>
      <c r="H1137" s="480"/>
      <c r="I1137" s="480"/>
      <c r="J1137" s="480"/>
      <c r="K1137" s="480"/>
      <c r="L1137" s="480"/>
      <c r="M1137" s="481"/>
    </row>
    <row r="1138" spans="1:13" ht="15" customHeight="1">
      <c r="A1138" s="479"/>
      <c r="B1138" s="480"/>
      <c r="C1138" s="480"/>
      <c r="D1138" s="480"/>
      <c r="E1138" s="480"/>
      <c r="F1138" s="480"/>
      <c r="G1138" s="480"/>
      <c r="H1138" s="480"/>
      <c r="I1138" s="480"/>
      <c r="J1138" s="480"/>
      <c r="K1138" s="480"/>
      <c r="L1138" s="480"/>
      <c r="M1138" s="481"/>
    </row>
    <row r="1139" spans="1:13" ht="15" customHeight="1">
      <c r="A1139" s="479"/>
      <c r="B1139" s="480"/>
      <c r="C1139" s="480"/>
      <c r="D1139" s="480"/>
      <c r="E1139" s="480"/>
      <c r="F1139" s="480"/>
      <c r="G1139" s="480"/>
      <c r="H1139" s="480"/>
      <c r="I1139" s="480"/>
      <c r="J1139" s="480"/>
      <c r="K1139" s="480"/>
      <c r="L1139" s="480"/>
      <c r="M1139" s="481"/>
    </row>
    <row r="1140" spans="1:13" ht="15" customHeight="1">
      <c r="A1140" s="479"/>
      <c r="B1140" s="480"/>
      <c r="C1140" s="480"/>
      <c r="D1140" s="480"/>
      <c r="E1140" s="480"/>
      <c r="F1140" s="480"/>
      <c r="G1140" s="480"/>
      <c r="H1140" s="480"/>
      <c r="I1140" s="480"/>
      <c r="J1140" s="480"/>
      <c r="K1140" s="480"/>
      <c r="L1140" s="480"/>
      <c r="M1140" s="481"/>
    </row>
    <row r="1141" spans="1:13" ht="15" customHeight="1">
      <c r="A1141" s="479"/>
      <c r="B1141" s="480"/>
      <c r="C1141" s="480"/>
      <c r="D1141" s="480"/>
      <c r="E1141" s="480"/>
      <c r="F1141" s="480"/>
      <c r="G1141" s="480"/>
      <c r="H1141" s="480"/>
      <c r="I1141" s="480"/>
      <c r="J1141" s="480"/>
      <c r="K1141" s="480"/>
      <c r="L1141" s="480"/>
      <c r="M1141" s="481"/>
    </row>
    <row r="1142" spans="1:13" ht="15" customHeight="1">
      <c r="A1142" s="479"/>
      <c r="B1142" s="480"/>
      <c r="C1142" s="480"/>
      <c r="D1142" s="480"/>
      <c r="E1142" s="480"/>
      <c r="F1142" s="480"/>
      <c r="G1142" s="480"/>
      <c r="H1142" s="480"/>
      <c r="I1142" s="480"/>
      <c r="J1142" s="480"/>
      <c r="K1142" s="480"/>
      <c r="L1142" s="480"/>
      <c r="M1142" s="481"/>
    </row>
    <row r="1143" spans="1:13" ht="15" customHeight="1">
      <c r="A1143" s="479"/>
      <c r="B1143" s="480"/>
      <c r="C1143" s="480"/>
      <c r="D1143" s="480"/>
      <c r="E1143" s="480"/>
      <c r="F1143" s="480"/>
      <c r="G1143" s="480"/>
      <c r="H1143" s="480"/>
      <c r="I1143" s="480"/>
      <c r="J1143" s="480"/>
      <c r="K1143" s="480"/>
      <c r="L1143" s="480"/>
      <c r="M1143" s="481"/>
    </row>
    <row r="1144" spans="1:13" ht="15" customHeight="1">
      <c r="A1144" s="479"/>
      <c r="B1144" s="480"/>
      <c r="C1144" s="480"/>
      <c r="D1144" s="480"/>
      <c r="E1144" s="480"/>
      <c r="F1144" s="480"/>
      <c r="G1144" s="480"/>
      <c r="H1144" s="480"/>
      <c r="I1144" s="480"/>
      <c r="J1144" s="480"/>
      <c r="K1144" s="480"/>
      <c r="L1144" s="480"/>
      <c r="M1144" s="481"/>
    </row>
    <row r="1145" spans="1:13" ht="15" customHeight="1">
      <c r="A1145" s="479"/>
      <c r="B1145" s="480"/>
      <c r="C1145" s="480"/>
      <c r="D1145" s="480"/>
      <c r="E1145" s="480"/>
      <c r="F1145" s="480"/>
      <c r="G1145" s="480"/>
      <c r="H1145" s="480"/>
      <c r="I1145" s="480"/>
      <c r="J1145" s="480"/>
      <c r="K1145" s="480"/>
      <c r="L1145" s="480"/>
      <c r="M1145" s="481"/>
    </row>
    <row r="1146" spans="1:13" ht="15" customHeight="1">
      <c r="A1146" s="479"/>
      <c r="B1146" s="480"/>
      <c r="C1146" s="480"/>
      <c r="D1146" s="480"/>
      <c r="E1146" s="480"/>
      <c r="F1146" s="480"/>
      <c r="G1146" s="480"/>
      <c r="H1146" s="480"/>
      <c r="I1146" s="480"/>
      <c r="J1146" s="480"/>
      <c r="K1146" s="480"/>
      <c r="L1146" s="480"/>
      <c r="M1146" s="481"/>
    </row>
    <row r="1147" spans="1:13" ht="15" customHeight="1">
      <c r="A1147" s="479"/>
      <c r="B1147" s="480"/>
      <c r="C1147" s="480"/>
      <c r="D1147" s="480"/>
      <c r="E1147" s="480"/>
      <c r="F1147" s="480"/>
      <c r="G1147" s="480"/>
      <c r="H1147" s="480"/>
      <c r="I1147" s="480"/>
      <c r="J1147" s="480"/>
      <c r="K1147" s="480"/>
      <c r="L1147" s="480"/>
      <c r="M1147" s="481"/>
    </row>
    <row r="1148" spans="1:13" ht="15" customHeight="1">
      <c r="A1148" s="479"/>
      <c r="B1148" s="480"/>
      <c r="C1148" s="480"/>
      <c r="D1148" s="480"/>
      <c r="E1148" s="480"/>
      <c r="F1148" s="480"/>
      <c r="G1148" s="480"/>
      <c r="H1148" s="480"/>
      <c r="I1148" s="480"/>
      <c r="J1148" s="480"/>
      <c r="K1148" s="480"/>
      <c r="L1148" s="480"/>
      <c r="M1148" s="481"/>
    </row>
    <row r="1149" spans="1:13" ht="15" customHeight="1">
      <c r="A1149" s="479"/>
      <c r="B1149" s="480"/>
      <c r="C1149" s="480"/>
      <c r="D1149" s="480"/>
      <c r="E1149" s="480"/>
      <c r="F1149" s="480"/>
      <c r="G1149" s="480"/>
      <c r="H1149" s="480"/>
      <c r="I1149" s="480"/>
      <c r="J1149" s="480"/>
      <c r="K1149" s="480"/>
      <c r="L1149" s="480"/>
      <c r="M1149" s="481"/>
    </row>
    <row r="1150" spans="1:13" ht="15" customHeight="1">
      <c r="A1150" s="479"/>
      <c r="B1150" s="480"/>
      <c r="C1150" s="480"/>
      <c r="D1150" s="480"/>
      <c r="E1150" s="480"/>
      <c r="F1150" s="480"/>
      <c r="G1150" s="480"/>
      <c r="H1150" s="480"/>
      <c r="I1150" s="480"/>
      <c r="J1150" s="480"/>
      <c r="K1150" s="480"/>
      <c r="L1150" s="480"/>
      <c r="M1150" s="481"/>
    </row>
    <row r="1151" spans="1:13" ht="15" customHeight="1">
      <c r="A1151" s="479"/>
      <c r="B1151" s="480"/>
      <c r="C1151" s="480"/>
      <c r="D1151" s="480"/>
      <c r="E1151" s="480"/>
      <c r="F1151" s="480"/>
      <c r="G1151" s="480"/>
      <c r="H1151" s="480"/>
      <c r="I1151" s="480"/>
      <c r="J1151" s="480"/>
      <c r="K1151" s="480"/>
      <c r="L1151" s="480"/>
      <c r="M1151" s="481"/>
    </row>
    <row r="1152" spans="1:13" ht="15" customHeight="1">
      <c r="A1152" s="479"/>
      <c r="B1152" s="480"/>
      <c r="C1152" s="480"/>
      <c r="D1152" s="480"/>
      <c r="E1152" s="480"/>
      <c r="F1152" s="480"/>
      <c r="G1152" s="480"/>
      <c r="H1152" s="480"/>
      <c r="I1152" s="480"/>
      <c r="J1152" s="480"/>
      <c r="K1152" s="480"/>
      <c r="L1152" s="480"/>
      <c r="M1152" s="481"/>
    </row>
    <row r="1153" spans="1:13" ht="15" customHeight="1">
      <c r="A1153" s="479"/>
      <c r="B1153" s="480"/>
      <c r="C1153" s="480"/>
      <c r="D1153" s="480"/>
      <c r="E1153" s="480"/>
      <c r="F1153" s="480"/>
      <c r="G1153" s="480"/>
      <c r="H1153" s="480"/>
      <c r="I1153" s="480"/>
      <c r="J1153" s="480"/>
      <c r="K1153" s="480"/>
      <c r="L1153" s="480"/>
      <c r="M1153" s="481"/>
    </row>
    <row r="1154" spans="1:13" ht="15" customHeight="1">
      <c r="A1154" s="479"/>
      <c r="B1154" s="480"/>
      <c r="C1154" s="480"/>
      <c r="D1154" s="480"/>
      <c r="E1154" s="480"/>
      <c r="F1154" s="480"/>
      <c r="G1154" s="480"/>
      <c r="H1154" s="480"/>
      <c r="I1154" s="480"/>
      <c r="J1154" s="480"/>
      <c r="K1154" s="480"/>
      <c r="L1154" s="480"/>
      <c r="M1154" s="481"/>
    </row>
    <row r="1155" spans="1:13" ht="15" customHeight="1">
      <c r="A1155" s="479"/>
      <c r="B1155" s="480"/>
      <c r="C1155" s="480"/>
      <c r="D1155" s="480"/>
      <c r="E1155" s="480"/>
      <c r="F1155" s="480"/>
      <c r="G1155" s="480"/>
      <c r="H1155" s="480"/>
      <c r="I1155" s="480"/>
      <c r="J1155" s="480"/>
      <c r="K1155" s="480"/>
      <c r="L1155" s="480"/>
      <c r="M1155" s="481"/>
    </row>
    <row r="1156" spans="1:13" ht="15" customHeight="1">
      <c r="A1156" s="479"/>
      <c r="B1156" s="480"/>
      <c r="C1156" s="480"/>
      <c r="D1156" s="480"/>
      <c r="E1156" s="480"/>
      <c r="F1156" s="480"/>
      <c r="G1156" s="480"/>
      <c r="H1156" s="480"/>
      <c r="I1156" s="480"/>
      <c r="J1156" s="480"/>
      <c r="K1156" s="480"/>
      <c r="L1156" s="480"/>
      <c r="M1156" s="481"/>
    </row>
    <row r="1157" spans="1:13" ht="15" customHeight="1">
      <c r="A1157" s="479"/>
      <c r="B1157" s="480"/>
      <c r="C1157" s="480"/>
      <c r="D1157" s="480"/>
      <c r="E1157" s="480"/>
      <c r="F1157" s="480"/>
      <c r="G1157" s="480"/>
      <c r="H1157" s="480"/>
      <c r="I1157" s="480"/>
      <c r="J1157" s="480"/>
      <c r="K1157" s="480"/>
      <c r="L1157" s="480"/>
      <c r="M1157" s="481"/>
    </row>
    <row r="1158" spans="1:13" ht="15" customHeight="1">
      <c r="A1158" s="479"/>
      <c r="B1158" s="480"/>
      <c r="C1158" s="480"/>
      <c r="D1158" s="480"/>
      <c r="E1158" s="480"/>
      <c r="F1158" s="480"/>
      <c r="G1158" s="480"/>
      <c r="H1158" s="480"/>
      <c r="I1158" s="480"/>
      <c r="J1158" s="480"/>
      <c r="K1158" s="480"/>
      <c r="L1158" s="480"/>
      <c r="M1158" s="481"/>
    </row>
    <row r="1159" spans="1:13" ht="15" customHeight="1">
      <c r="A1159" s="479"/>
      <c r="B1159" s="480"/>
      <c r="C1159" s="480"/>
      <c r="D1159" s="480"/>
      <c r="E1159" s="480"/>
      <c r="F1159" s="480"/>
      <c r="G1159" s="480"/>
      <c r="H1159" s="480"/>
      <c r="I1159" s="480"/>
      <c r="J1159" s="480"/>
      <c r="K1159" s="480"/>
      <c r="L1159" s="480"/>
      <c r="M1159" s="481"/>
    </row>
    <row r="1160" spans="1:13" ht="15" customHeight="1">
      <c r="A1160" s="479"/>
      <c r="B1160" s="480"/>
      <c r="C1160" s="480"/>
      <c r="D1160" s="480"/>
      <c r="E1160" s="480"/>
      <c r="F1160" s="480"/>
      <c r="G1160" s="480"/>
      <c r="H1160" s="480"/>
      <c r="I1160" s="480"/>
      <c r="J1160" s="480"/>
      <c r="K1160" s="480"/>
      <c r="L1160" s="480"/>
      <c r="M1160" s="481"/>
    </row>
    <row r="1161" spans="1:13" ht="15" customHeight="1">
      <c r="A1161" s="479"/>
      <c r="B1161" s="480"/>
      <c r="C1161" s="480"/>
      <c r="D1161" s="480"/>
      <c r="E1161" s="480"/>
      <c r="F1161" s="480"/>
      <c r="G1161" s="480"/>
      <c r="H1161" s="480"/>
      <c r="I1161" s="480"/>
      <c r="J1161" s="480"/>
      <c r="K1161" s="480"/>
      <c r="L1161" s="480"/>
      <c r="M1161" s="481"/>
    </row>
    <row r="1162" spans="1:13" ht="15" customHeight="1">
      <c r="A1162" s="479"/>
      <c r="B1162" s="480"/>
      <c r="C1162" s="480"/>
      <c r="D1162" s="480"/>
      <c r="E1162" s="480"/>
      <c r="F1162" s="480"/>
      <c r="G1162" s="480"/>
      <c r="H1162" s="480"/>
      <c r="I1162" s="480"/>
      <c r="J1162" s="480"/>
      <c r="K1162" s="480"/>
      <c r="L1162" s="480"/>
      <c r="M1162" s="481"/>
    </row>
    <row r="1163" spans="1:13" ht="15" customHeight="1">
      <c r="A1163" s="479"/>
      <c r="B1163" s="480"/>
      <c r="C1163" s="480"/>
      <c r="D1163" s="480"/>
      <c r="E1163" s="480"/>
      <c r="F1163" s="480"/>
      <c r="G1163" s="480"/>
      <c r="H1163" s="480"/>
      <c r="I1163" s="480"/>
      <c r="J1163" s="480"/>
      <c r="K1163" s="480"/>
      <c r="L1163" s="480"/>
      <c r="M1163" s="481"/>
    </row>
    <row r="1164" spans="1:13" ht="15" customHeight="1">
      <c r="A1164" s="479"/>
      <c r="B1164" s="480"/>
      <c r="C1164" s="480"/>
      <c r="D1164" s="480"/>
      <c r="E1164" s="480"/>
      <c r="F1164" s="480"/>
      <c r="G1164" s="480"/>
      <c r="H1164" s="480"/>
      <c r="I1164" s="480"/>
      <c r="J1164" s="480"/>
      <c r="K1164" s="480"/>
      <c r="L1164" s="480"/>
      <c r="M1164" s="481"/>
    </row>
    <row r="1165" spans="1:13" ht="15" customHeight="1">
      <c r="A1165" s="479"/>
      <c r="B1165" s="480"/>
      <c r="C1165" s="480"/>
      <c r="D1165" s="480"/>
      <c r="E1165" s="480"/>
      <c r="F1165" s="480"/>
      <c r="G1165" s="480"/>
      <c r="H1165" s="480"/>
      <c r="I1165" s="480"/>
      <c r="J1165" s="480"/>
      <c r="K1165" s="480"/>
      <c r="L1165" s="480"/>
      <c r="M1165" s="481"/>
    </row>
    <row r="1166" spans="1:13" ht="15" customHeight="1">
      <c r="A1166" s="479"/>
      <c r="B1166" s="480"/>
      <c r="C1166" s="480"/>
      <c r="D1166" s="480"/>
      <c r="E1166" s="480"/>
      <c r="F1166" s="480"/>
      <c r="G1166" s="480"/>
      <c r="H1166" s="480"/>
      <c r="I1166" s="480"/>
      <c r="J1166" s="480"/>
      <c r="K1166" s="480"/>
      <c r="L1166" s="480"/>
      <c r="M1166" s="481"/>
    </row>
    <row r="1167" spans="1:13" ht="15" customHeight="1">
      <c r="A1167" s="479"/>
      <c r="B1167" s="480"/>
      <c r="C1167" s="480"/>
      <c r="D1167" s="480"/>
      <c r="E1167" s="480"/>
      <c r="F1167" s="480"/>
      <c r="G1167" s="480"/>
      <c r="H1167" s="480"/>
      <c r="I1167" s="480"/>
      <c r="J1167" s="480"/>
      <c r="K1167" s="480"/>
      <c r="L1167" s="480"/>
      <c r="M1167" s="481"/>
    </row>
    <row r="1168" spans="1:13" ht="15" customHeight="1">
      <c r="A1168" s="479"/>
      <c r="B1168" s="480"/>
      <c r="C1168" s="480"/>
      <c r="D1168" s="480"/>
      <c r="E1168" s="480"/>
      <c r="F1168" s="480"/>
      <c r="G1168" s="480"/>
      <c r="H1168" s="480"/>
      <c r="I1168" s="480"/>
      <c r="J1168" s="480"/>
      <c r="K1168" s="480"/>
      <c r="L1168" s="480"/>
      <c r="M1168" s="481"/>
    </row>
    <row r="1169" spans="1:13" ht="15" customHeight="1">
      <c r="A1169" s="479"/>
      <c r="B1169" s="480"/>
      <c r="C1169" s="480"/>
      <c r="D1169" s="480"/>
      <c r="E1169" s="480"/>
      <c r="F1169" s="480"/>
      <c r="G1169" s="480"/>
      <c r="H1169" s="480"/>
      <c r="I1169" s="480"/>
      <c r="J1169" s="480"/>
      <c r="K1169" s="480"/>
      <c r="L1169" s="480"/>
      <c r="M1169" s="481"/>
    </row>
    <row r="1170" spans="1:13" ht="15" customHeight="1">
      <c r="A1170" s="479"/>
      <c r="B1170" s="480"/>
      <c r="C1170" s="480"/>
      <c r="D1170" s="480"/>
      <c r="E1170" s="480"/>
      <c r="F1170" s="480"/>
      <c r="G1170" s="480"/>
      <c r="H1170" s="480"/>
      <c r="I1170" s="480"/>
      <c r="J1170" s="480"/>
      <c r="K1170" s="480"/>
      <c r="L1170" s="480"/>
      <c r="M1170" s="481"/>
    </row>
    <row r="1171" spans="1:13" ht="15.75" customHeight="1">
      <c r="A1171" s="479"/>
      <c r="B1171" s="480"/>
      <c r="C1171" s="480"/>
      <c r="D1171" s="480"/>
      <c r="E1171" s="480"/>
      <c r="F1171" s="480"/>
      <c r="G1171" s="480"/>
      <c r="H1171" s="480"/>
      <c r="I1171" s="480"/>
      <c r="J1171" s="480"/>
      <c r="K1171" s="480"/>
      <c r="L1171" s="480"/>
      <c r="M1171" s="481"/>
    </row>
    <row r="1172" spans="1:13">
      <c r="A1172" s="479"/>
      <c r="B1172" s="480"/>
      <c r="C1172" s="480"/>
      <c r="D1172" s="480"/>
      <c r="E1172" s="480"/>
      <c r="F1172" s="480"/>
      <c r="G1172" s="480"/>
      <c r="H1172" s="480"/>
      <c r="I1172" s="480"/>
      <c r="J1172" s="480"/>
      <c r="K1172" s="480"/>
      <c r="L1172" s="480"/>
      <c r="M1172" s="481"/>
    </row>
    <row r="1173" spans="1:13" ht="15.75" customHeight="1" thickBot="1">
      <c r="A1173" s="482"/>
      <c r="B1173" s="483"/>
      <c r="C1173" s="483"/>
      <c r="D1173" s="483"/>
      <c r="E1173" s="483"/>
      <c r="F1173" s="483"/>
      <c r="G1173" s="483"/>
      <c r="H1173" s="483"/>
      <c r="I1173" s="483"/>
      <c r="J1173" s="483"/>
      <c r="K1173" s="483"/>
      <c r="L1173" s="483"/>
      <c r="M1173" s="484"/>
    </row>
    <row r="1174" spans="1:13">
      <c r="A1174" s="485" t="s">
        <v>1623</v>
      </c>
      <c r="B1174" s="485"/>
      <c r="C1174" s="485"/>
      <c r="D1174" s="485"/>
      <c r="E1174" s="485"/>
      <c r="F1174" s="485"/>
      <c r="G1174" s="485"/>
      <c r="H1174" s="485"/>
      <c r="I1174" s="485"/>
      <c r="J1174" s="485"/>
      <c r="K1174" s="485"/>
      <c r="L1174" s="485"/>
      <c r="M1174" s="485"/>
    </row>
    <row r="1175" spans="1:13" ht="30.6" customHeight="1" thickBot="1">
      <c r="A1175" s="486"/>
      <c r="B1175" s="486"/>
      <c r="C1175" s="486"/>
      <c r="D1175" s="486"/>
      <c r="E1175" s="486"/>
      <c r="F1175" s="486"/>
      <c r="G1175" s="486"/>
      <c r="H1175" s="486"/>
      <c r="I1175" s="486"/>
      <c r="J1175" s="486"/>
      <c r="K1175" s="486"/>
      <c r="L1175" s="486"/>
      <c r="M1175" s="486"/>
    </row>
    <row r="1176" spans="1:13" ht="105" customHeight="1">
      <c r="A1176" s="476"/>
      <c r="B1176" s="477"/>
      <c r="C1176" s="477"/>
      <c r="D1176" s="477"/>
      <c r="E1176" s="477"/>
      <c r="F1176" s="477"/>
      <c r="G1176" s="477"/>
      <c r="H1176" s="477"/>
      <c r="I1176" s="477"/>
      <c r="J1176" s="477"/>
      <c r="K1176" s="477"/>
      <c r="L1176" s="477"/>
      <c r="M1176" s="478"/>
    </row>
    <row r="1177" spans="1:13" ht="15" customHeight="1">
      <c r="A1177" s="479"/>
      <c r="B1177" s="480"/>
      <c r="C1177" s="480"/>
      <c r="D1177" s="480"/>
      <c r="E1177" s="480"/>
      <c r="F1177" s="480"/>
      <c r="G1177" s="480"/>
      <c r="H1177" s="480"/>
      <c r="I1177" s="480"/>
      <c r="J1177" s="480"/>
      <c r="K1177" s="480"/>
      <c r="L1177" s="480"/>
      <c r="M1177" s="481"/>
    </row>
    <row r="1178" spans="1:13" ht="15" customHeight="1">
      <c r="A1178" s="479"/>
      <c r="B1178" s="480"/>
      <c r="C1178" s="480"/>
      <c r="D1178" s="480"/>
      <c r="E1178" s="480"/>
      <c r="F1178" s="480"/>
      <c r="G1178" s="480"/>
      <c r="H1178" s="480"/>
      <c r="I1178" s="480"/>
      <c r="J1178" s="480"/>
      <c r="K1178" s="480"/>
      <c r="L1178" s="480"/>
      <c r="M1178" s="481"/>
    </row>
    <row r="1179" spans="1:13" ht="15" customHeight="1">
      <c r="A1179" s="479"/>
      <c r="B1179" s="480"/>
      <c r="C1179" s="480"/>
      <c r="D1179" s="480"/>
      <c r="E1179" s="480"/>
      <c r="F1179" s="480"/>
      <c r="G1179" s="480"/>
      <c r="H1179" s="480"/>
      <c r="I1179" s="480"/>
      <c r="J1179" s="480"/>
      <c r="K1179" s="480"/>
      <c r="L1179" s="480"/>
      <c r="M1179" s="481"/>
    </row>
    <row r="1180" spans="1:13" ht="15" customHeight="1">
      <c r="A1180" s="479"/>
      <c r="B1180" s="480"/>
      <c r="C1180" s="480"/>
      <c r="D1180" s="480"/>
      <c r="E1180" s="480"/>
      <c r="F1180" s="480"/>
      <c r="G1180" s="480"/>
      <c r="H1180" s="480"/>
      <c r="I1180" s="480"/>
      <c r="J1180" s="480"/>
      <c r="K1180" s="480"/>
      <c r="L1180" s="480"/>
      <c r="M1180" s="481"/>
    </row>
    <row r="1181" spans="1:13" ht="15" customHeight="1">
      <c r="A1181" s="479"/>
      <c r="B1181" s="480"/>
      <c r="C1181" s="480"/>
      <c r="D1181" s="480"/>
      <c r="E1181" s="480"/>
      <c r="F1181" s="480"/>
      <c r="G1181" s="480"/>
      <c r="H1181" s="480"/>
      <c r="I1181" s="480"/>
      <c r="J1181" s="480"/>
      <c r="K1181" s="480"/>
      <c r="L1181" s="480"/>
      <c r="M1181" s="481"/>
    </row>
    <row r="1182" spans="1:13" ht="15" customHeight="1">
      <c r="A1182" s="479"/>
      <c r="B1182" s="480"/>
      <c r="C1182" s="480"/>
      <c r="D1182" s="480"/>
      <c r="E1182" s="480"/>
      <c r="F1182" s="480"/>
      <c r="G1182" s="480"/>
      <c r="H1182" s="480"/>
      <c r="I1182" s="480"/>
      <c r="J1182" s="480"/>
      <c r="K1182" s="480"/>
      <c r="L1182" s="480"/>
      <c r="M1182" s="481"/>
    </row>
    <row r="1183" spans="1:13" ht="15" customHeight="1">
      <c r="A1183" s="479"/>
      <c r="B1183" s="480"/>
      <c r="C1183" s="480"/>
      <c r="D1183" s="480"/>
      <c r="E1183" s="480"/>
      <c r="F1183" s="480"/>
      <c r="G1183" s="480"/>
      <c r="H1183" s="480"/>
      <c r="I1183" s="480"/>
      <c r="J1183" s="480"/>
      <c r="K1183" s="480"/>
      <c r="L1183" s="480"/>
      <c r="M1183" s="481"/>
    </row>
    <row r="1184" spans="1:13" ht="15" customHeight="1">
      <c r="A1184" s="479"/>
      <c r="B1184" s="480"/>
      <c r="C1184" s="480"/>
      <c r="D1184" s="480"/>
      <c r="E1184" s="480"/>
      <c r="F1184" s="480"/>
      <c r="G1184" s="480"/>
      <c r="H1184" s="480"/>
      <c r="I1184" s="480"/>
      <c r="J1184" s="480"/>
      <c r="K1184" s="480"/>
      <c r="L1184" s="480"/>
      <c r="M1184" s="481"/>
    </row>
    <row r="1185" spans="1:13" ht="15" customHeight="1">
      <c r="A1185" s="479"/>
      <c r="B1185" s="480"/>
      <c r="C1185" s="480"/>
      <c r="D1185" s="480"/>
      <c r="E1185" s="480"/>
      <c r="F1185" s="480"/>
      <c r="G1185" s="480"/>
      <c r="H1185" s="480"/>
      <c r="I1185" s="480"/>
      <c r="J1185" s="480"/>
      <c r="K1185" s="480"/>
      <c r="L1185" s="480"/>
      <c r="M1185" s="481"/>
    </row>
    <row r="1186" spans="1:13" ht="15" customHeight="1">
      <c r="A1186" s="479"/>
      <c r="B1186" s="480"/>
      <c r="C1186" s="480"/>
      <c r="D1186" s="480"/>
      <c r="E1186" s="480"/>
      <c r="F1186" s="480"/>
      <c r="G1186" s="480"/>
      <c r="H1186" s="480"/>
      <c r="I1186" s="480"/>
      <c r="J1186" s="480"/>
      <c r="K1186" s="480"/>
      <c r="L1186" s="480"/>
      <c r="M1186" s="481"/>
    </row>
    <row r="1187" spans="1:13" ht="15" customHeight="1">
      <c r="A1187" s="479"/>
      <c r="B1187" s="480"/>
      <c r="C1187" s="480"/>
      <c r="D1187" s="480"/>
      <c r="E1187" s="480"/>
      <c r="F1187" s="480"/>
      <c r="G1187" s="480"/>
      <c r="H1187" s="480"/>
      <c r="I1187" s="480"/>
      <c r="J1187" s="480"/>
      <c r="K1187" s="480"/>
      <c r="L1187" s="480"/>
      <c r="M1187" s="481"/>
    </row>
    <row r="1188" spans="1:13" ht="15" customHeight="1">
      <c r="A1188" s="479"/>
      <c r="B1188" s="480"/>
      <c r="C1188" s="480"/>
      <c r="D1188" s="480"/>
      <c r="E1188" s="480"/>
      <c r="F1188" s="480"/>
      <c r="G1188" s="480"/>
      <c r="H1188" s="480"/>
      <c r="I1188" s="480"/>
      <c r="J1188" s="480"/>
      <c r="K1188" s="480"/>
      <c r="L1188" s="480"/>
      <c r="M1188" s="481"/>
    </row>
    <row r="1189" spans="1:13" ht="15" customHeight="1">
      <c r="A1189" s="479"/>
      <c r="B1189" s="480"/>
      <c r="C1189" s="480"/>
      <c r="D1189" s="480"/>
      <c r="E1189" s="480"/>
      <c r="F1189" s="480"/>
      <c r="G1189" s="480"/>
      <c r="H1189" s="480"/>
      <c r="I1189" s="480"/>
      <c r="J1189" s="480"/>
      <c r="K1189" s="480"/>
      <c r="L1189" s="480"/>
      <c r="M1189" s="481"/>
    </row>
    <row r="1190" spans="1:13" ht="15" customHeight="1">
      <c r="A1190" s="479"/>
      <c r="B1190" s="480"/>
      <c r="C1190" s="480"/>
      <c r="D1190" s="480"/>
      <c r="E1190" s="480"/>
      <c r="F1190" s="480"/>
      <c r="G1190" s="480"/>
      <c r="H1190" s="480"/>
      <c r="I1190" s="480"/>
      <c r="J1190" s="480"/>
      <c r="K1190" s="480"/>
      <c r="L1190" s="480"/>
      <c r="M1190" s="481"/>
    </row>
    <row r="1191" spans="1:13" ht="15" customHeight="1">
      <c r="A1191" s="479"/>
      <c r="B1191" s="480"/>
      <c r="C1191" s="480"/>
      <c r="D1191" s="480"/>
      <c r="E1191" s="480"/>
      <c r="F1191" s="480"/>
      <c r="G1191" s="480"/>
      <c r="H1191" s="480"/>
      <c r="I1191" s="480"/>
      <c r="J1191" s="480"/>
      <c r="K1191" s="480"/>
      <c r="L1191" s="480"/>
      <c r="M1191" s="481"/>
    </row>
    <row r="1192" spans="1:13" ht="15" customHeight="1">
      <c r="A1192" s="479"/>
      <c r="B1192" s="480"/>
      <c r="C1192" s="480"/>
      <c r="D1192" s="480"/>
      <c r="E1192" s="480"/>
      <c r="F1192" s="480"/>
      <c r="G1192" s="480"/>
      <c r="H1192" s="480"/>
      <c r="I1192" s="480"/>
      <c r="J1192" s="480"/>
      <c r="K1192" s="480"/>
      <c r="L1192" s="480"/>
      <c r="M1192" s="481"/>
    </row>
    <row r="1193" spans="1:13" ht="15" customHeight="1">
      <c r="A1193" s="479"/>
      <c r="B1193" s="480"/>
      <c r="C1193" s="480"/>
      <c r="D1193" s="480"/>
      <c r="E1193" s="480"/>
      <c r="F1193" s="480"/>
      <c r="G1193" s="480"/>
      <c r="H1193" s="480"/>
      <c r="I1193" s="480"/>
      <c r="J1193" s="480"/>
      <c r="K1193" s="480"/>
      <c r="L1193" s="480"/>
      <c r="M1193" s="481"/>
    </row>
    <row r="1194" spans="1:13" ht="15" customHeight="1">
      <c r="A1194" s="479"/>
      <c r="B1194" s="480"/>
      <c r="C1194" s="480"/>
      <c r="D1194" s="480"/>
      <c r="E1194" s="480"/>
      <c r="F1194" s="480"/>
      <c r="G1194" s="480"/>
      <c r="H1194" s="480"/>
      <c r="I1194" s="480"/>
      <c r="J1194" s="480"/>
      <c r="K1194" s="480"/>
      <c r="L1194" s="480"/>
      <c r="M1194" s="481"/>
    </row>
    <row r="1195" spans="1:13" ht="15" customHeight="1">
      <c r="A1195" s="479"/>
      <c r="B1195" s="480"/>
      <c r="C1195" s="480"/>
      <c r="D1195" s="480"/>
      <c r="E1195" s="480"/>
      <c r="F1195" s="480"/>
      <c r="G1195" s="480"/>
      <c r="H1195" s="480"/>
      <c r="I1195" s="480"/>
      <c r="J1195" s="480"/>
      <c r="K1195" s="480"/>
      <c r="L1195" s="480"/>
      <c r="M1195" s="481"/>
    </row>
    <row r="1196" spans="1:13" ht="15" customHeight="1">
      <c r="A1196" s="479"/>
      <c r="B1196" s="480"/>
      <c r="C1196" s="480"/>
      <c r="D1196" s="480"/>
      <c r="E1196" s="480"/>
      <c r="F1196" s="480"/>
      <c r="G1196" s="480"/>
      <c r="H1196" s="480"/>
      <c r="I1196" s="480"/>
      <c r="J1196" s="480"/>
      <c r="K1196" s="480"/>
      <c r="L1196" s="480"/>
      <c r="M1196" s="481"/>
    </row>
    <row r="1197" spans="1:13" ht="15" customHeight="1">
      <c r="A1197" s="479"/>
      <c r="B1197" s="480"/>
      <c r="C1197" s="480"/>
      <c r="D1197" s="480"/>
      <c r="E1197" s="480"/>
      <c r="F1197" s="480"/>
      <c r="G1197" s="480"/>
      <c r="H1197" s="480"/>
      <c r="I1197" s="480"/>
      <c r="J1197" s="480"/>
      <c r="K1197" s="480"/>
      <c r="L1197" s="480"/>
      <c r="M1197" s="481"/>
    </row>
    <row r="1198" spans="1:13" ht="15" customHeight="1">
      <c r="A1198" s="479"/>
      <c r="B1198" s="480"/>
      <c r="C1198" s="480"/>
      <c r="D1198" s="480"/>
      <c r="E1198" s="480"/>
      <c r="F1198" s="480"/>
      <c r="G1198" s="480"/>
      <c r="H1198" s="480"/>
      <c r="I1198" s="480"/>
      <c r="J1198" s="480"/>
      <c r="K1198" s="480"/>
      <c r="L1198" s="480"/>
      <c r="M1198" s="481"/>
    </row>
    <row r="1199" spans="1:13" ht="15" customHeight="1">
      <c r="A1199" s="479"/>
      <c r="B1199" s="480"/>
      <c r="C1199" s="480"/>
      <c r="D1199" s="480"/>
      <c r="E1199" s="480"/>
      <c r="F1199" s="480"/>
      <c r="G1199" s="480"/>
      <c r="H1199" s="480"/>
      <c r="I1199" s="480"/>
      <c r="J1199" s="480"/>
      <c r="K1199" s="480"/>
      <c r="L1199" s="480"/>
      <c r="M1199" s="481"/>
    </row>
    <row r="1200" spans="1:13" ht="15" customHeight="1">
      <c r="A1200" s="479"/>
      <c r="B1200" s="480"/>
      <c r="C1200" s="480"/>
      <c r="D1200" s="480"/>
      <c r="E1200" s="480"/>
      <c r="F1200" s="480"/>
      <c r="G1200" s="480"/>
      <c r="H1200" s="480"/>
      <c r="I1200" s="480"/>
      <c r="J1200" s="480"/>
      <c r="K1200" s="480"/>
      <c r="L1200" s="480"/>
      <c r="M1200" s="481"/>
    </row>
    <row r="1201" spans="1:13" ht="15" customHeight="1">
      <c r="A1201" s="479"/>
      <c r="B1201" s="480"/>
      <c r="C1201" s="480"/>
      <c r="D1201" s="480"/>
      <c r="E1201" s="480"/>
      <c r="F1201" s="480"/>
      <c r="G1201" s="480"/>
      <c r="H1201" s="480"/>
      <c r="I1201" s="480"/>
      <c r="J1201" s="480"/>
      <c r="K1201" s="480"/>
      <c r="L1201" s="480"/>
      <c r="M1201" s="481"/>
    </row>
    <row r="1202" spans="1:13" ht="15" customHeight="1">
      <c r="A1202" s="479"/>
      <c r="B1202" s="480"/>
      <c r="C1202" s="480"/>
      <c r="D1202" s="480"/>
      <c r="E1202" s="480"/>
      <c r="F1202" s="480"/>
      <c r="G1202" s="480"/>
      <c r="H1202" s="480"/>
      <c r="I1202" s="480"/>
      <c r="J1202" s="480"/>
      <c r="K1202" s="480"/>
      <c r="L1202" s="480"/>
      <c r="M1202" s="481"/>
    </row>
    <row r="1203" spans="1:13" ht="15" customHeight="1">
      <c r="A1203" s="479"/>
      <c r="B1203" s="480"/>
      <c r="C1203" s="480"/>
      <c r="D1203" s="480"/>
      <c r="E1203" s="480"/>
      <c r="F1203" s="480"/>
      <c r="G1203" s="480"/>
      <c r="H1203" s="480"/>
      <c r="I1203" s="480"/>
      <c r="J1203" s="480"/>
      <c r="K1203" s="480"/>
      <c r="L1203" s="480"/>
      <c r="M1203" s="481"/>
    </row>
    <row r="1204" spans="1:13" ht="15" customHeight="1">
      <c r="A1204" s="479"/>
      <c r="B1204" s="480"/>
      <c r="C1204" s="480"/>
      <c r="D1204" s="480"/>
      <c r="E1204" s="480"/>
      <c r="F1204" s="480"/>
      <c r="G1204" s="480"/>
      <c r="H1204" s="480"/>
      <c r="I1204" s="480"/>
      <c r="J1204" s="480"/>
      <c r="K1204" s="480"/>
      <c r="L1204" s="480"/>
      <c r="M1204" s="481"/>
    </row>
    <row r="1205" spans="1:13" ht="15" customHeight="1">
      <c r="A1205" s="479"/>
      <c r="B1205" s="480"/>
      <c r="C1205" s="480"/>
      <c r="D1205" s="480"/>
      <c r="E1205" s="480"/>
      <c r="F1205" s="480"/>
      <c r="G1205" s="480"/>
      <c r="H1205" s="480"/>
      <c r="I1205" s="480"/>
      <c r="J1205" s="480"/>
      <c r="K1205" s="480"/>
      <c r="L1205" s="480"/>
      <c r="M1205" s="481"/>
    </row>
    <row r="1206" spans="1:13" ht="15" customHeight="1">
      <c r="A1206" s="479"/>
      <c r="B1206" s="480"/>
      <c r="C1206" s="480"/>
      <c r="D1206" s="480"/>
      <c r="E1206" s="480"/>
      <c r="F1206" s="480"/>
      <c r="G1206" s="480"/>
      <c r="H1206" s="480"/>
      <c r="I1206" s="480"/>
      <c r="J1206" s="480"/>
      <c r="K1206" s="480"/>
      <c r="L1206" s="480"/>
      <c r="M1206" s="481"/>
    </row>
    <row r="1207" spans="1:13" ht="15" customHeight="1">
      <c r="A1207" s="479"/>
      <c r="B1207" s="480"/>
      <c r="C1207" s="480"/>
      <c r="D1207" s="480"/>
      <c r="E1207" s="480"/>
      <c r="F1207" s="480"/>
      <c r="G1207" s="480"/>
      <c r="H1207" s="480"/>
      <c r="I1207" s="480"/>
      <c r="J1207" s="480"/>
      <c r="K1207" s="480"/>
      <c r="L1207" s="480"/>
      <c r="M1207" s="481"/>
    </row>
    <row r="1208" spans="1:13" ht="15" customHeight="1">
      <c r="A1208" s="479"/>
      <c r="B1208" s="480"/>
      <c r="C1208" s="480"/>
      <c r="D1208" s="480"/>
      <c r="E1208" s="480"/>
      <c r="F1208" s="480"/>
      <c r="G1208" s="480"/>
      <c r="H1208" s="480"/>
      <c r="I1208" s="480"/>
      <c r="J1208" s="480"/>
      <c r="K1208" s="480"/>
      <c r="L1208" s="480"/>
      <c r="M1208" s="481"/>
    </row>
    <row r="1209" spans="1:13" ht="15" customHeight="1">
      <c r="A1209" s="479"/>
      <c r="B1209" s="480"/>
      <c r="C1209" s="480"/>
      <c r="D1209" s="480"/>
      <c r="E1209" s="480"/>
      <c r="F1209" s="480"/>
      <c r="G1209" s="480"/>
      <c r="H1209" s="480"/>
      <c r="I1209" s="480"/>
      <c r="J1209" s="480"/>
      <c r="K1209" s="480"/>
      <c r="L1209" s="480"/>
      <c r="M1209" s="481"/>
    </row>
    <row r="1210" spans="1:13" ht="15" customHeight="1">
      <c r="A1210" s="479"/>
      <c r="B1210" s="480"/>
      <c r="C1210" s="480"/>
      <c r="D1210" s="480"/>
      <c r="E1210" s="480"/>
      <c r="F1210" s="480"/>
      <c r="G1210" s="480"/>
      <c r="H1210" s="480"/>
      <c r="I1210" s="480"/>
      <c r="J1210" s="480"/>
      <c r="K1210" s="480"/>
      <c r="L1210" s="480"/>
      <c r="M1210" s="481"/>
    </row>
    <row r="1211" spans="1:13" ht="15" customHeight="1">
      <c r="A1211" s="479"/>
      <c r="B1211" s="480"/>
      <c r="C1211" s="480"/>
      <c r="D1211" s="480"/>
      <c r="E1211" s="480"/>
      <c r="F1211" s="480"/>
      <c r="G1211" s="480"/>
      <c r="H1211" s="480"/>
      <c r="I1211" s="480"/>
      <c r="J1211" s="480"/>
      <c r="K1211" s="480"/>
      <c r="L1211" s="480"/>
      <c r="M1211" s="481"/>
    </row>
    <row r="1212" spans="1:13" ht="15" customHeight="1">
      <c r="A1212" s="479"/>
      <c r="B1212" s="480"/>
      <c r="C1212" s="480"/>
      <c r="D1212" s="480"/>
      <c r="E1212" s="480"/>
      <c r="F1212" s="480"/>
      <c r="G1212" s="480"/>
      <c r="H1212" s="480"/>
      <c r="I1212" s="480"/>
      <c r="J1212" s="480"/>
      <c r="K1212" s="480"/>
      <c r="L1212" s="480"/>
      <c r="M1212" s="481"/>
    </row>
    <row r="1213" spans="1:13" ht="15" customHeight="1">
      <c r="A1213" s="479"/>
      <c r="B1213" s="480"/>
      <c r="C1213" s="480"/>
      <c r="D1213" s="480"/>
      <c r="E1213" s="480"/>
      <c r="F1213" s="480"/>
      <c r="G1213" s="480"/>
      <c r="H1213" s="480"/>
      <c r="I1213" s="480"/>
      <c r="J1213" s="480"/>
      <c r="K1213" s="480"/>
      <c r="L1213" s="480"/>
      <c r="M1213" s="481"/>
    </row>
    <row r="1214" spans="1:13" ht="15" customHeight="1">
      <c r="A1214" s="479"/>
      <c r="B1214" s="480"/>
      <c r="C1214" s="480"/>
      <c r="D1214" s="480"/>
      <c r="E1214" s="480"/>
      <c r="F1214" s="480"/>
      <c r="G1214" s="480"/>
      <c r="H1214" s="480"/>
      <c r="I1214" s="480"/>
      <c r="J1214" s="480"/>
      <c r="K1214" s="480"/>
      <c r="L1214" s="480"/>
      <c r="M1214" s="481"/>
    </row>
    <row r="1215" spans="1:13" ht="15" customHeight="1">
      <c r="A1215" s="479"/>
      <c r="B1215" s="480"/>
      <c r="C1215" s="480"/>
      <c r="D1215" s="480"/>
      <c r="E1215" s="480"/>
      <c r="F1215" s="480"/>
      <c r="G1215" s="480"/>
      <c r="H1215" s="480"/>
      <c r="I1215" s="480"/>
      <c r="J1215" s="480"/>
      <c r="K1215" s="480"/>
      <c r="L1215" s="480"/>
      <c r="M1215" s="481"/>
    </row>
    <row r="1216" spans="1:13" ht="15" customHeight="1">
      <c r="A1216" s="479"/>
      <c r="B1216" s="480"/>
      <c r="C1216" s="480"/>
      <c r="D1216" s="480"/>
      <c r="E1216" s="480"/>
      <c r="F1216" s="480"/>
      <c r="G1216" s="480"/>
      <c r="H1216" s="480"/>
      <c r="I1216" s="480"/>
      <c r="J1216" s="480"/>
      <c r="K1216" s="480"/>
      <c r="L1216" s="480"/>
      <c r="M1216" s="481"/>
    </row>
    <row r="1217" spans="1:13" ht="15" customHeight="1">
      <c r="A1217" s="479"/>
      <c r="B1217" s="480"/>
      <c r="C1217" s="480"/>
      <c r="D1217" s="480"/>
      <c r="E1217" s="480"/>
      <c r="F1217" s="480"/>
      <c r="G1217" s="480"/>
      <c r="H1217" s="480"/>
      <c r="I1217" s="480"/>
      <c r="J1217" s="480"/>
      <c r="K1217" s="480"/>
      <c r="L1217" s="480"/>
      <c r="M1217" s="481"/>
    </row>
    <row r="1218" spans="1:13" ht="15" customHeight="1">
      <c r="A1218" s="479"/>
      <c r="B1218" s="480"/>
      <c r="C1218" s="480"/>
      <c r="D1218" s="480"/>
      <c r="E1218" s="480"/>
      <c r="F1218" s="480"/>
      <c r="G1218" s="480"/>
      <c r="H1218" s="480"/>
      <c r="I1218" s="480"/>
      <c r="J1218" s="480"/>
      <c r="K1218" s="480"/>
      <c r="L1218" s="480"/>
      <c r="M1218" s="481"/>
    </row>
    <row r="1219" spans="1:13" ht="15" customHeight="1">
      <c r="A1219" s="479"/>
      <c r="B1219" s="480"/>
      <c r="C1219" s="480"/>
      <c r="D1219" s="480"/>
      <c r="E1219" s="480"/>
      <c r="F1219" s="480"/>
      <c r="G1219" s="480"/>
      <c r="H1219" s="480"/>
      <c r="I1219" s="480"/>
      <c r="J1219" s="480"/>
      <c r="K1219" s="480"/>
      <c r="L1219" s="480"/>
      <c r="M1219" s="481"/>
    </row>
    <row r="1220" spans="1:13" ht="15" customHeight="1">
      <c r="A1220" s="479"/>
      <c r="B1220" s="480"/>
      <c r="C1220" s="480"/>
      <c r="D1220" s="480"/>
      <c r="E1220" s="480"/>
      <c r="F1220" s="480"/>
      <c r="G1220" s="480"/>
      <c r="H1220" s="480"/>
      <c r="I1220" s="480"/>
      <c r="J1220" s="480"/>
      <c r="K1220" s="480"/>
      <c r="L1220" s="480"/>
      <c r="M1220" s="481"/>
    </row>
    <row r="1221" spans="1:13" ht="15" customHeight="1">
      <c r="A1221" s="479"/>
      <c r="B1221" s="480"/>
      <c r="C1221" s="480"/>
      <c r="D1221" s="480"/>
      <c r="E1221" s="480"/>
      <c r="F1221" s="480"/>
      <c r="G1221" s="480"/>
      <c r="H1221" s="480"/>
      <c r="I1221" s="480"/>
      <c r="J1221" s="480"/>
      <c r="K1221" s="480"/>
      <c r="L1221" s="480"/>
      <c r="M1221" s="481"/>
    </row>
    <row r="1222" spans="1:13" ht="15" customHeight="1">
      <c r="A1222" s="479"/>
      <c r="B1222" s="480"/>
      <c r="C1222" s="480"/>
      <c r="D1222" s="480"/>
      <c r="E1222" s="480"/>
      <c r="F1222" s="480"/>
      <c r="G1222" s="480"/>
      <c r="H1222" s="480"/>
      <c r="I1222" s="480"/>
      <c r="J1222" s="480"/>
      <c r="K1222" s="480"/>
      <c r="L1222" s="480"/>
      <c r="M1222" s="481"/>
    </row>
    <row r="1223" spans="1:13" ht="15" customHeight="1">
      <c r="A1223" s="479"/>
      <c r="B1223" s="480"/>
      <c r="C1223" s="480"/>
      <c r="D1223" s="480"/>
      <c r="E1223" s="480"/>
      <c r="F1223" s="480"/>
      <c r="G1223" s="480"/>
      <c r="H1223" s="480"/>
      <c r="I1223" s="480"/>
      <c r="J1223" s="480"/>
      <c r="K1223" s="480"/>
      <c r="L1223" s="480"/>
      <c r="M1223" s="481"/>
    </row>
    <row r="1224" spans="1:13" ht="15" customHeight="1">
      <c r="A1224" s="479"/>
      <c r="B1224" s="480"/>
      <c r="C1224" s="480"/>
      <c r="D1224" s="480"/>
      <c r="E1224" s="480"/>
      <c r="F1224" s="480"/>
      <c r="G1224" s="480"/>
      <c r="H1224" s="480"/>
      <c r="I1224" s="480"/>
      <c r="J1224" s="480"/>
      <c r="K1224" s="480"/>
      <c r="L1224" s="480"/>
      <c r="M1224" s="481"/>
    </row>
    <row r="1225" spans="1:13" ht="15" customHeight="1">
      <c r="A1225" s="479"/>
      <c r="B1225" s="480"/>
      <c r="C1225" s="480"/>
      <c r="D1225" s="480"/>
      <c r="E1225" s="480"/>
      <c r="F1225" s="480"/>
      <c r="G1225" s="480"/>
      <c r="H1225" s="480"/>
      <c r="I1225" s="480"/>
      <c r="J1225" s="480"/>
      <c r="K1225" s="480"/>
      <c r="L1225" s="480"/>
      <c r="M1225" s="481"/>
    </row>
    <row r="1226" spans="1:13" ht="15" customHeight="1">
      <c r="A1226" s="479"/>
      <c r="B1226" s="480"/>
      <c r="C1226" s="480"/>
      <c r="D1226" s="480"/>
      <c r="E1226" s="480"/>
      <c r="F1226" s="480"/>
      <c r="G1226" s="480"/>
      <c r="H1226" s="480"/>
      <c r="I1226" s="480"/>
      <c r="J1226" s="480"/>
      <c r="K1226" s="480"/>
      <c r="L1226" s="480"/>
      <c r="M1226" s="481"/>
    </row>
    <row r="1227" spans="1:13" ht="15" customHeight="1">
      <c r="A1227" s="479"/>
      <c r="B1227" s="480"/>
      <c r="C1227" s="480"/>
      <c r="D1227" s="480"/>
      <c r="E1227" s="480"/>
      <c r="F1227" s="480"/>
      <c r="G1227" s="480"/>
      <c r="H1227" s="480"/>
      <c r="I1227" s="480"/>
      <c r="J1227" s="480"/>
      <c r="K1227" s="480"/>
      <c r="L1227" s="480"/>
      <c r="M1227" s="481"/>
    </row>
    <row r="1228" spans="1:13" ht="15" customHeight="1">
      <c r="A1228" s="479"/>
      <c r="B1228" s="480"/>
      <c r="C1228" s="480"/>
      <c r="D1228" s="480"/>
      <c r="E1228" s="480"/>
      <c r="F1228" s="480"/>
      <c r="G1228" s="480"/>
      <c r="H1228" s="480"/>
      <c r="I1228" s="480"/>
      <c r="J1228" s="480"/>
      <c r="K1228" s="480"/>
      <c r="L1228" s="480"/>
      <c r="M1228" s="481"/>
    </row>
    <row r="1229" spans="1:13" ht="15" customHeight="1">
      <c r="A1229" s="479"/>
      <c r="B1229" s="480"/>
      <c r="C1229" s="480"/>
      <c r="D1229" s="480"/>
      <c r="E1229" s="480"/>
      <c r="F1229" s="480"/>
      <c r="G1229" s="480"/>
      <c r="H1229" s="480"/>
      <c r="I1229" s="480"/>
      <c r="J1229" s="480"/>
      <c r="K1229" s="480"/>
      <c r="L1229" s="480"/>
      <c r="M1229" s="481"/>
    </row>
    <row r="1230" spans="1:13" ht="15" customHeight="1">
      <c r="A1230" s="479"/>
      <c r="B1230" s="480"/>
      <c r="C1230" s="480"/>
      <c r="D1230" s="480"/>
      <c r="E1230" s="480"/>
      <c r="F1230" s="480"/>
      <c r="G1230" s="480"/>
      <c r="H1230" s="480"/>
      <c r="I1230" s="480"/>
      <c r="J1230" s="480"/>
      <c r="K1230" s="480"/>
      <c r="L1230" s="480"/>
      <c r="M1230" s="481"/>
    </row>
    <row r="1231" spans="1:13" ht="15" customHeight="1">
      <c r="A1231" s="479"/>
      <c r="B1231" s="480"/>
      <c r="C1231" s="480"/>
      <c r="D1231" s="480"/>
      <c r="E1231" s="480"/>
      <c r="F1231" s="480"/>
      <c r="G1231" s="480"/>
      <c r="H1231" s="480"/>
      <c r="I1231" s="480"/>
      <c r="J1231" s="480"/>
      <c r="K1231" s="480"/>
      <c r="L1231" s="480"/>
      <c r="M1231" s="481"/>
    </row>
    <row r="1232" spans="1:13" ht="15" customHeight="1">
      <c r="A1232" s="479"/>
      <c r="B1232" s="480"/>
      <c r="C1232" s="480"/>
      <c r="D1232" s="480"/>
      <c r="E1232" s="480"/>
      <c r="F1232" s="480"/>
      <c r="G1232" s="480"/>
      <c r="H1232" s="480"/>
      <c r="I1232" s="480"/>
      <c r="J1232" s="480"/>
      <c r="K1232" s="480"/>
      <c r="L1232" s="480"/>
      <c r="M1232" s="481"/>
    </row>
    <row r="1233" spans="1:13" ht="15" customHeight="1">
      <c r="A1233" s="479"/>
      <c r="B1233" s="480"/>
      <c r="C1233" s="480"/>
      <c r="D1233" s="480"/>
      <c r="E1233" s="480"/>
      <c r="F1233" s="480"/>
      <c r="G1233" s="480"/>
      <c r="H1233" s="480"/>
      <c r="I1233" s="480"/>
      <c r="J1233" s="480"/>
      <c r="K1233" s="480"/>
      <c r="L1233" s="480"/>
      <c r="M1233" s="481"/>
    </row>
    <row r="1234" spans="1:13" ht="15" customHeight="1">
      <c r="A1234" s="479"/>
      <c r="B1234" s="480"/>
      <c r="C1234" s="480"/>
      <c r="D1234" s="480"/>
      <c r="E1234" s="480"/>
      <c r="F1234" s="480"/>
      <c r="G1234" s="480"/>
      <c r="H1234" s="480"/>
      <c r="I1234" s="480"/>
      <c r="J1234" s="480"/>
      <c r="K1234" s="480"/>
      <c r="L1234" s="480"/>
      <c r="M1234" s="481"/>
    </row>
    <row r="1235" spans="1:13" ht="15" customHeight="1">
      <c r="A1235" s="479"/>
      <c r="B1235" s="480"/>
      <c r="C1235" s="480"/>
      <c r="D1235" s="480"/>
      <c r="E1235" s="480"/>
      <c r="F1235" s="480"/>
      <c r="G1235" s="480"/>
      <c r="H1235" s="480"/>
      <c r="I1235" s="480"/>
      <c r="J1235" s="480"/>
      <c r="K1235" s="480"/>
      <c r="L1235" s="480"/>
      <c r="M1235" s="481"/>
    </row>
    <row r="1236" spans="1:13" ht="15" customHeight="1">
      <c r="A1236" s="479"/>
      <c r="B1236" s="480"/>
      <c r="C1236" s="480"/>
      <c r="D1236" s="480"/>
      <c r="E1236" s="480"/>
      <c r="F1236" s="480"/>
      <c r="G1236" s="480"/>
      <c r="H1236" s="480"/>
      <c r="I1236" s="480"/>
      <c r="J1236" s="480"/>
      <c r="K1236" s="480"/>
      <c r="L1236" s="480"/>
      <c r="M1236" s="481"/>
    </row>
    <row r="1237" spans="1:13" ht="15" customHeight="1">
      <c r="A1237" s="479"/>
      <c r="B1237" s="480"/>
      <c r="C1237" s="480"/>
      <c r="D1237" s="480"/>
      <c r="E1237" s="480"/>
      <c r="F1237" s="480"/>
      <c r="G1237" s="480"/>
      <c r="H1237" s="480"/>
      <c r="I1237" s="480"/>
      <c r="J1237" s="480"/>
      <c r="K1237" s="480"/>
      <c r="L1237" s="480"/>
      <c r="M1237" s="481"/>
    </row>
    <row r="1238" spans="1:13" ht="15" customHeight="1">
      <c r="A1238" s="479"/>
      <c r="B1238" s="480"/>
      <c r="C1238" s="480"/>
      <c r="D1238" s="480"/>
      <c r="E1238" s="480"/>
      <c r="F1238" s="480"/>
      <c r="G1238" s="480"/>
      <c r="H1238" s="480"/>
      <c r="I1238" s="480"/>
      <c r="J1238" s="480"/>
      <c r="K1238" s="480"/>
      <c r="L1238" s="480"/>
      <c r="M1238" s="481"/>
    </row>
    <row r="1239" spans="1:13" ht="15" customHeight="1">
      <c r="A1239" s="479"/>
      <c r="B1239" s="480"/>
      <c r="C1239" s="480"/>
      <c r="D1239" s="480"/>
      <c r="E1239" s="480"/>
      <c r="F1239" s="480"/>
      <c r="G1239" s="480"/>
      <c r="H1239" s="480"/>
      <c r="I1239" s="480"/>
      <c r="J1239" s="480"/>
      <c r="K1239" s="480"/>
      <c r="L1239" s="480"/>
      <c r="M1239" s="481"/>
    </row>
    <row r="1240" spans="1:13" ht="15" customHeight="1">
      <c r="A1240" s="479"/>
      <c r="B1240" s="480"/>
      <c r="C1240" s="480"/>
      <c r="D1240" s="480"/>
      <c r="E1240" s="480"/>
      <c r="F1240" s="480"/>
      <c r="G1240" s="480"/>
      <c r="H1240" s="480"/>
      <c r="I1240" s="480"/>
      <c r="J1240" s="480"/>
      <c r="K1240" s="480"/>
      <c r="L1240" s="480"/>
      <c r="M1240" s="481"/>
    </row>
    <row r="1241" spans="1:13" ht="15" customHeight="1">
      <c r="A1241" s="479"/>
      <c r="B1241" s="480"/>
      <c r="C1241" s="480"/>
      <c r="D1241" s="480"/>
      <c r="E1241" s="480"/>
      <c r="F1241" s="480"/>
      <c r="G1241" s="480"/>
      <c r="H1241" s="480"/>
      <c r="I1241" s="480"/>
      <c r="J1241" s="480"/>
      <c r="K1241" s="480"/>
      <c r="L1241" s="480"/>
      <c r="M1241" s="481"/>
    </row>
    <row r="1242" spans="1:13" ht="15" customHeight="1">
      <c r="A1242" s="479"/>
      <c r="B1242" s="480"/>
      <c r="C1242" s="480"/>
      <c r="D1242" s="480"/>
      <c r="E1242" s="480"/>
      <c r="F1242" s="480"/>
      <c r="G1242" s="480"/>
      <c r="H1242" s="480"/>
      <c r="I1242" s="480"/>
      <c r="J1242" s="480"/>
      <c r="K1242" s="480"/>
      <c r="L1242" s="480"/>
      <c r="M1242" s="481"/>
    </row>
    <row r="1243" spans="1:13" ht="15.75" customHeight="1">
      <c r="A1243" s="479"/>
      <c r="B1243" s="480"/>
      <c r="C1243" s="480"/>
      <c r="D1243" s="480"/>
      <c r="E1243" s="480"/>
      <c r="F1243" s="480"/>
      <c r="G1243" s="480"/>
      <c r="H1243" s="480"/>
      <c r="I1243" s="480"/>
      <c r="J1243" s="480"/>
      <c r="K1243" s="480"/>
      <c r="L1243" s="480"/>
      <c r="M1243" s="481"/>
    </row>
    <row r="1244" spans="1:13">
      <c r="A1244" s="479"/>
      <c r="B1244" s="480"/>
      <c r="C1244" s="480"/>
      <c r="D1244" s="480"/>
      <c r="E1244" s="480"/>
      <c r="F1244" s="480"/>
      <c r="G1244" s="480"/>
      <c r="H1244" s="480"/>
      <c r="I1244" s="480"/>
      <c r="J1244" s="480"/>
      <c r="K1244" s="480"/>
      <c r="L1244" s="480"/>
      <c r="M1244" s="481"/>
    </row>
    <row r="1245" spans="1:13" ht="15.75" customHeight="1" thickBot="1">
      <c r="A1245" s="482"/>
      <c r="B1245" s="483"/>
      <c r="C1245" s="483"/>
      <c r="D1245" s="483"/>
      <c r="E1245" s="483"/>
      <c r="F1245" s="483"/>
      <c r="G1245" s="483"/>
      <c r="H1245" s="483"/>
      <c r="I1245" s="483"/>
      <c r="J1245" s="483"/>
      <c r="K1245" s="483"/>
      <c r="L1245" s="483"/>
      <c r="M1245" s="484"/>
    </row>
    <row r="1246" spans="1:13" ht="15.75" customHeight="1">
      <c r="A1246" s="202" t="s">
        <v>112</v>
      </c>
      <c r="B1246" s="203"/>
      <c r="C1246" s="204"/>
      <c r="D1246" s="204"/>
      <c r="E1246" s="204"/>
      <c r="F1246" s="185"/>
      <c r="G1246" s="204"/>
      <c r="H1246" s="204"/>
      <c r="I1246" s="204"/>
      <c r="J1246" s="204"/>
      <c r="K1246" s="204"/>
      <c r="L1246" s="204"/>
      <c r="M1246" s="173"/>
    </row>
    <row r="1247" spans="1:13" ht="15.75" customHeight="1">
      <c r="A1247" s="205"/>
      <c r="C1247" s="189"/>
      <c r="D1247" s="189"/>
      <c r="E1247" s="189"/>
      <c r="F1247" s="170"/>
      <c r="G1247" s="189"/>
      <c r="H1247" s="189"/>
      <c r="I1247" s="189"/>
      <c r="J1247" s="189"/>
      <c r="K1247" s="189"/>
      <c r="L1247" s="189"/>
      <c r="M1247" s="175"/>
    </row>
    <row r="1248" spans="1:13" ht="15.75" customHeight="1">
      <c r="A1248" s="205">
        <v>1</v>
      </c>
      <c r="C1248" s="189"/>
      <c r="D1248" s="189"/>
      <c r="E1248" s="189"/>
      <c r="F1248" s="170"/>
      <c r="G1248" s="189"/>
      <c r="H1248" s="189"/>
      <c r="I1248" s="189"/>
      <c r="J1248" s="189"/>
      <c r="K1248" s="189"/>
      <c r="L1248" s="189"/>
      <c r="M1248" s="175"/>
    </row>
    <row r="1249" spans="1:13" ht="15.75" customHeight="1">
      <c r="A1249" s="205" t="s">
        <v>116</v>
      </c>
      <c r="B1249" s="189"/>
      <c r="C1249" s="189"/>
      <c r="D1249" s="189"/>
      <c r="E1249" s="189"/>
      <c r="F1249" s="170"/>
      <c r="G1249" s="189"/>
      <c r="H1249" s="189"/>
      <c r="I1249" s="189"/>
      <c r="J1249" s="189"/>
      <c r="K1249" s="189"/>
      <c r="L1249" s="189"/>
      <c r="M1249" s="175"/>
    </row>
    <row r="1250" spans="1:13" ht="15.75" customHeight="1">
      <c r="A1250" s="174"/>
      <c r="B1250" s="189"/>
      <c r="C1250" s="189"/>
      <c r="D1250" s="189"/>
      <c r="E1250" s="189"/>
      <c r="F1250" s="170"/>
      <c r="G1250" s="189"/>
      <c r="H1250" s="189"/>
      <c r="I1250" s="189"/>
      <c r="J1250" s="189"/>
      <c r="K1250" s="189"/>
      <c r="L1250" s="189"/>
      <c r="M1250" s="175"/>
    </row>
    <row r="1251" spans="1:13" ht="14.4" thickBot="1">
      <c r="A1251" s="177"/>
      <c r="B1251" s="178"/>
      <c r="C1251" s="178"/>
      <c r="D1251" s="178"/>
      <c r="E1251" s="178"/>
      <c r="F1251" s="178"/>
      <c r="G1251" s="178"/>
      <c r="H1251" s="178"/>
      <c r="I1251" s="178"/>
      <c r="J1251" s="178"/>
      <c r="K1251" s="178"/>
      <c r="L1251" s="178"/>
      <c r="M1251" s="179"/>
    </row>
    <row r="1252" spans="1:13" ht="14.4" thickBot="1">
      <c r="A1252" s="170"/>
      <c r="B1252" s="170"/>
      <c r="C1252" s="170"/>
      <c r="D1252" s="170"/>
      <c r="E1252" s="170"/>
      <c r="F1252" s="170"/>
      <c r="G1252" s="170"/>
      <c r="H1252" s="170"/>
      <c r="I1252" s="170"/>
      <c r="J1252" s="170"/>
      <c r="K1252" s="170"/>
      <c r="L1252" s="170"/>
      <c r="M1252" s="170"/>
    </row>
    <row r="1253" spans="1:13" s="170" customFormat="1">
      <c r="B1253" s="500" t="s">
        <v>117</v>
      </c>
      <c r="C1253" s="501"/>
      <c r="D1253" s="501"/>
      <c r="E1253" s="501"/>
      <c r="F1253" s="501"/>
      <c r="G1253" s="501"/>
      <c r="H1253" s="501"/>
      <c r="I1253" s="501"/>
      <c r="J1253" s="501"/>
      <c r="K1253" s="502"/>
      <c r="L1253" s="503"/>
    </row>
    <row r="1254" spans="1:13" ht="15" customHeight="1">
      <c r="A1254" s="206"/>
      <c r="B1254" s="504"/>
      <c r="C1254" s="505"/>
      <c r="D1254" s="505"/>
      <c r="E1254" s="505"/>
      <c r="F1254" s="505"/>
      <c r="G1254" s="505"/>
      <c r="H1254" s="505"/>
      <c r="I1254" s="505"/>
      <c r="J1254" s="505"/>
      <c r="K1254" s="506"/>
      <c r="L1254" s="507"/>
      <c r="M1254" s="206"/>
    </row>
    <row r="1255" spans="1:13" ht="15" customHeight="1">
      <c r="A1255" s="206"/>
      <c r="B1255" s="504"/>
      <c r="C1255" s="505"/>
      <c r="D1255" s="505"/>
      <c r="E1255" s="505"/>
      <c r="F1255" s="505"/>
      <c r="G1255" s="505"/>
      <c r="H1255" s="505"/>
      <c r="I1255" s="505"/>
      <c r="J1255" s="505"/>
      <c r="K1255" s="506"/>
      <c r="L1255" s="507"/>
      <c r="M1255" s="206"/>
    </row>
    <row r="1256" spans="1:13" ht="15" customHeight="1" thickBot="1">
      <c r="A1256" s="206"/>
      <c r="B1256" s="508"/>
      <c r="C1256" s="509"/>
      <c r="D1256" s="509"/>
      <c r="E1256" s="509"/>
      <c r="F1256" s="509"/>
      <c r="G1256" s="509"/>
      <c r="H1256" s="509"/>
      <c r="I1256" s="509"/>
      <c r="J1256" s="509"/>
      <c r="K1256" s="510"/>
      <c r="L1256" s="511"/>
      <c r="M1256" s="206"/>
    </row>
    <row r="1257" spans="1:13" ht="15.75" customHeight="1">
      <c r="A1257" s="206"/>
      <c r="B1257" s="206"/>
      <c r="C1257" s="206"/>
      <c r="D1257" s="206"/>
      <c r="E1257" s="206"/>
      <c r="F1257" s="206"/>
      <c r="G1257" s="206"/>
      <c r="H1257" s="206"/>
      <c r="I1257" s="206"/>
      <c r="J1257" s="206"/>
      <c r="K1257" s="206"/>
      <c r="L1257" s="206"/>
      <c r="M1257" s="206"/>
    </row>
  </sheetData>
  <mergeCells count="58">
    <mergeCell ref="B320:J321"/>
    <mergeCell ref="A1090:M1127"/>
    <mergeCell ref="C1:M1"/>
    <mergeCell ref="C2:M5"/>
    <mergeCell ref="C6:M8"/>
    <mergeCell ref="A10:M12"/>
    <mergeCell ref="A325:M328"/>
    <mergeCell ref="E15:F15"/>
    <mergeCell ref="E38:F38"/>
    <mergeCell ref="E60:F60"/>
    <mergeCell ref="A87:L88"/>
    <mergeCell ref="A89:L91"/>
    <mergeCell ref="A92:L93"/>
    <mergeCell ref="A178:M181"/>
    <mergeCell ref="A276:M279"/>
    <mergeCell ref="C285:H291"/>
    <mergeCell ref="L289:M289"/>
    <mergeCell ref="E76:E77"/>
    <mergeCell ref="B1253:L1256"/>
    <mergeCell ref="A615:E647"/>
    <mergeCell ref="F615:M647"/>
    <mergeCell ref="A654:M657"/>
    <mergeCell ref="A1084:M1087"/>
    <mergeCell ref="A1044:E1077"/>
    <mergeCell ref="F1044:M1077"/>
    <mergeCell ref="A991:M994"/>
    <mergeCell ref="A997:E1031"/>
    <mergeCell ref="F997:M1031"/>
    <mergeCell ref="A1038:M1041"/>
    <mergeCell ref="A1130:M1173"/>
    <mergeCell ref="A1176:M1245"/>
    <mergeCell ref="A910:M913"/>
    <mergeCell ref="A1174:M1175"/>
    <mergeCell ref="E21:E22"/>
    <mergeCell ref="E44:E45"/>
    <mergeCell ref="E66:E67"/>
    <mergeCell ref="E68:E69"/>
    <mergeCell ref="E46:E47"/>
    <mergeCell ref="E23:E24"/>
    <mergeCell ref="E49:E50"/>
    <mergeCell ref="E33:E34"/>
    <mergeCell ref="E55:E56"/>
    <mergeCell ref="A914:M984"/>
    <mergeCell ref="A1128:M1129"/>
    <mergeCell ref="A562:M565"/>
    <mergeCell ref="L338:M338"/>
    <mergeCell ref="A373:M376"/>
    <mergeCell ref="A472:M475"/>
    <mergeCell ref="A704:M798"/>
    <mergeCell ref="A805:M808"/>
    <mergeCell ref="A809:M903"/>
    <mergeCell ref="A568:E602"/>
    <mergeCell ref="F568:M602"/>
    <mergeCell ref="F478:M511"/>
    <mergeCell ref="A519:M522"/>
    <mergeCell ref="A658:M693"/>
    <mergeCell ref="A609:M612"/>
    <mergeCell ref="A700:M703"/>
  </mergeCells>
  <conditionalFormatting sqref="B2">
    <cfRule type="duplicateValues" dxfId="23" priority="115"/>
  </conditionalFormatting>
  <conditionalFormatting sqref="B3">
    <cfRule type="duplicateValues" dxfId="22" priority="117"/>
  </conditionalFormatting>
  <conditionalFormatting sqref="B5:B6">
    <cfRule type="duplicateValues" dxfId="21" priority="116"/>
  </conditionalFormatting>
  <conditionalFormatting sqref="E21">
    <cfRule type="containsBlanks" dxfId="20" priority="21">
      <formula>LEN(TRIM(E21))=0</formula>
    </cfRule>
    <cfRule type="cellIs" dxfId="19" priority="22" operator="equal">
      <formula>" "</formula>
    </cfRule>
  </conditionalFormatting>
  <conditionalFormatting sqref="E23">
    <cfRule type="cellIs" dxfId="18" priority="48" operator="equal">
      <formula>" "</formula>
    </cfRule>
  </conditionalFormatting>
  <conditionalFormatting sqref="E44">
    <cfRule type="containsBlanks" dxfId="17" priority="5">
      <formula>LEN(TRIM(E44))=0</formula>
    </cfRule>
    <cfRule type="cellIs" dxfId="16" priority="6" operator="equal">
      <formula>" "</formula>
    </cfRule>
  </conditionalFormatting>
  <conditionalFormatting sqref="E46 E23 E68">
    <cfRule type="containsBlanks" dxfId="15" priority="51">
      <formula>LEN(TRIM(E23))=0</formula>
    </cfRule>
  </conditionalFormatting>
  <conditionalFormatting sqref="E46">
    <cfRule type="cellIs" dxfId="14" priority="49" operator="equal">
      <formula>" "</formula>
    </cfRule>
  </conditionalFormatting>
  <conditionalFormatting sqref="E66">
    <cfRule type="containsBlanks" dxfId="13" priority="1">
      <formula>LEN(TRIM(E66))=0</formula>
    </cfRule>
    <cfRule type="cellIs" dxfId="12" priority="2" operator="equal">
      <formula>" "</formula>
    </cfRule>
  </conditionalFormatting>
  <conditionalFormatting sqref="E68">
    <cfRule type="cellIs" dxfId="11" priority="47" operator="equal">
      <formula>" "</formula>
    </cfRule>
  </conditionalFormatting>
  <conditionalFormatting sqref="E18:F18">
    <cfRule type="containsBlanks" dxfId="10" priority="23">
      <formula>LEN(TRIM(E18))=0</formula>
    </cfRule>
    <cfRule type="cellIs" dxfId="9" priority="24" operator="equal">
      <formula>" "</formula>
    </cfRule>
  </conditionalFormatting>
  <conditionalFormatting sqref="E41:F41">
    <cfRule type="containsBlanks" dxfId="8" priority="7">
      <formula>LEN(TRIM(E41))=0</formula>
    </cfRule>
    <cfRule type="cellIs" dxfId="7" priority="8" operator="equal">
      <formula>" "</formula>
    </cfRule>
  </conditionalFormatting>
  <conditionalFormatting sqref="E63:F63">
    <cfRule type="containsBlanks" dxfId="6" priority="3">
      <formula>LEN(TRIM(E63))=0</formula>
    </cfRule>
    <cfRule type="cellIs" dxfId="5" priority="4" operator="equal">
      <formula>" "</formula>
    </cfRule>
  </conditionalFormatting>
  <conditionalFormatting sqref="H30">
    <cfRule type="cellIs" dxfId="4" priority="45" operator="equal">
      <formula>" "</formula>
    </cfRule>
  </conditionalFormatting>
  <conditionalFormatting sqref="H63:H64">
    <cfRule type="containsText" dxfId="3" priority="13" operator="containsText" text="A">
      <formula>NOT(ISERROR(SEARCH("A",H63)))</formula>
    </cfRule>
  </conditionalFormatting>
  <conditionalFormatting sqref="H69">
    <cfRule type="containsText" dxfId="2" priority="83" operator="containsText" text="A">
      <formula>NOT(ISERROR(SEARCH("A",H69)))</formula>
    </cfRule>
  </conditionalFormatting>
  <conditionalFormatting sqref="H66:L66">
    <cfRule type="cellIs" dxfId="1" priority="14" operator="equal">
      <formula>" "</formula>
    </cfRule>
  </conditionalFormatting>
  <conditionalFormatting sqref="I66:L66">
    <cfRule type="cellIs" dxfId="0" priority="16" operator="greaterThan">
      <formula>0</formula>
    </cfRule>
  </conditionalFormatting>
  <printOptions horizontalCentered="1"/>
  <pageMargins left="0.19685039370078741" right="0.19685039370078741" top="0.78740157480314965" bottom="0.74803149606299213" header="0.31496062992125984" footer="0.31496062992125984"/>
  <pageSetup scale="43" orientation="portrait" r:id="rId1"/>
  <rowBreaks count="10" manualBreakCount="10">
    <brk id="372" max="12" man="1"/>
    <brk id="471" max="12" man="1"/>
    <brk id="561" max="12" man="1"/>
    <brk id="653" max="12" man="1"/>
    <brk id="699" max="12" man="1"/>
    <brk id="804" max="12" man="1"/>
    <brk id="909" max="12" man="1"/>
    <brk id="990" max="12" man="1"/>
    <brk id="1083" max="12" man="1"/>
    <brk id="1173" max="12" man="1"/>
  </rowBreaks>
  <colBreaks count="1" manualBreakCount="1">
    <brk id="13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3098-BBF0-45DF-A35D-285636C07EA7}">
  <dimension ref="A1:O94"/>
  <sheetViews>
    <sheetView showGridLines="0" view="pageBreakPreview" zoomScale="85" zoomScaleNormal="100" zoomScaleSheetLayoutView="85" workbookViewId="0">
      <selection activeCell="F7" sqref="F7"/>
    </sheetView>
  </sheetViews>
  <sheetFormatPr baseColWidth="10" defaultColWidth="11.5546875" defaultRowHeight="13.8"/>
  <cols>
    <col min="1" max="16384" width="11.5546875" style="285"/>
  </cols>
  <sheetData>
    <row r="1" spans="1:15" ht="14.7" customHeight="1">
      <c r="A1" s="546" t="s">
        <v>4163</v>
      </c>
      <c r="B1" s="547"/>
      <c r="C1" s="547"/>
      <c r="D1" s="547"/>
      <c r="E1" s="547"/>
      <c r="F1" s="547"/>
      <c r="G1" s="547"/>
      <c r="H1" s="547"/>
      <c r="I1" s="547"/>
      <c r="J1" s="547"/>
      <c r="K1" s="547"/>
      <c r="L1" s="547"/>
      <c r="M1" s="547"/>
      <c r="N1" s="547"/>
      <c r="O1" s="548"/>
    </row>
    <row r="2" spans="1:15" ht="14.7" customHeight="1">
      <c r="A2" s="549"/>
      <c r="B2" s="550"/>
      <c r="C2" s="550"/>
      <c r="D2" s="550"/>
      <c r="E2" s="550"/>
      <c r="F2" s="550"/>
      <c r="G2" s="550"/>
      <c r="H2" s="550"/>
      <c r="I2" s="550"/>
      <c r="J2" s="550"/>
      <c r="K2" s="550"/>
      <c r="L2" s="550"/>
      <c r="M2" s="550"/>
      <c r="N2" s="550"/>
      <c r="O2" s="551"/>
    </row>
    <row r="3" spans="1:15" ht="15" customHeight="1" thickBot="1">
      <c r="A3" s="552"/>
      <c r="B3" s="553"/>
      <c r="C3" s="553"/>
      <c r="D3" s="553"/>
      <c r="E3" s="553"/>
      <c r="F3" s="553"/>
      <c r="G3" s="553"/>
      <c r="H3" s="553"/>
      <c r="I3" s="553"/>
      <c r="J3" s="553"/>
      <c r="K3" s="553"/>
      <c r="L3" s="553"/>
      <c r="M3" s="553"/>
      <c r="N3" s="553"/>
      <c r="O3" s="554"/>
    </row>
    <row r="4" spans="1:15">
      <c r="A4" s="286"/>
      <c r="B4" s="286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</row>
    <row r="5" spans="1:15">
      <c r="A5" s="286"/>
      <c r="B5" s="286"/>
      <c r="C5" s="286"/>
      <c r="D5" s="286"/>
      <c r="E5" s="286"/>
      <c r="F5" s="286"/>
      <c r="G5" s="286"/>
      <c r="H5" s="286"/>
      <c r="I5" s="286"/>
      <c r="J5" s="286"/>
      <c r="K5" s="286"/>
      <c r="L5" s="286"/>
      <c r="M5" s="286"/>
    </row>
    <row r="6" spans="1:15">
      <c r="A6" s="286"/>
      <c r="B6" s="286"/>
      <c r="C6" s="286"/>
      <c r="D6" s="286"/>
      <c r="E6" s="286"/>
      <c r="F6" s="286"/>
      <c r="G6" s="286"/>
      <c r="H6" s="286"/>
      <c r="I6" s="286"/>
      <c r="J6" s="286"/>
      <c r="K6" s="286"/>
      <c r="L6" s="286"/>
      <c r="M6" s="286"/>
    </row>
    <row r="7" spans="1:15">
      <c r="A7" s="286"/>
      <c r="B7" s="286"/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</row>
    <row r="8" spans="1:15">
      <c r="A8" s="286"/>
      <c r="B8" s="286"/>
      <c r="C8" s="286"/>
      <c r="D8" s="286"/>
      <c r="E8" s="286"/>
      <c r="F8" s="286"/>
      <c r="G8" s="286"/>
      <c r="H8" s="286"/>
      <c r="I8" s="286"/>
      <c r="J8" s="286"/>
      <c r="K8" s="286"/>
      <c r="L8" s="286"/>
      <c r="M8" s="286"/>
    </row>
    <row r="9" spans="1:15">
      <c r="A9" s="286"/>
      <c r="B9" s="286"/>
      <c r="C9" s="286"/>
      <c r="D9" s="286"/>
      <c r="E9" s="286"/>
      <c r="F9" s="286"/>
      <c r="G9" s="286"/>
      <c r="H9" s="286"/>
      <c r="I9" s="286"/>
      <c r="J9" s="286"/>
      <c r="K9" s="286"/>
      <c r="L9" s="286"/>
      <c r="M9" s="286"/>
    </row>
    <row r="10" spans="1:15">
      <c r="A10" s="286"/>
      <c r="B10" s="286"/>
      <c r="C10" s="286"/>
      <c r="D10" s="286"/>
      <c r="E10" s="286"/>
      <c r="F10" s="286"/>
      <c r="G10" s="286"/>
      <c r="H10" s="286"/>
      <c r="I10" s="286"/>
      <c r="J10" s="286"/>
      <c r="K10" s="286"/>
      <c r="L10" s="286"/>
      <c r="M10" s="286"/>
    </row>
    <row r="11" spans="1:15">
      <c r="A11" s="286"/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</row>
    <row r="12" spans="1:15">
      <c r="A12" s="286"/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</row>
    <row r="13" spans="1:15">
      <c r="A13" s="286"/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</row>
    <row r="14" spans="1:15">
      <c r="A14" s="286"/>
      <c r="B14" s="286"/>
      <c r="C14" s="286"/>
      <c r="D14" s="286"/>
      <c r="E14" s="286"/>
      <c r="F14" s="286"/>
      <c r="G14" s="286"/>
      <c r="H14" s="286"/>
      <c r="I14" s="286"/>
      <c r="J14" s="286"/>
      <c r="K14" s="286"/>
      <c r="L14" s="286"/>
      <c r="M14" s="286"/>
    </row>
    <row r="15" spans="1:15">
      <c r="A15" s="286"/>
      <c r="B15" s="286"/>
      <c r="C15" s="286"/>
      <c r="D15" s="286"/>
      <c r="E15" s="286"/>
      <c r="F15" s="286"/>
      <c r="G15" s="286"/>
      <c r="H15" s="286"/>
      <c r="I15" s="286"/>
      <c r="J15" s="286"/>
      <c r="K15" s="286"/>
      <c r="L15" s="286"/>
      <c r="M15" s="286"/>
    </row>
    <row r="16" spans="1:15">
      <c r="A16" s="286"/>
      <c r="B16" s="286"/>
      <c r="C16" s="286"/>
      <c r="D16" s="286"/>
      <c r="E16" s="286"/>
      <c r="F16" s="286"/>
      <c r="G16" s="286"/>
      <c r="H16" s="286"/>
      <c r="I16" s="286"/>
      <c r="J16" s="286"/>
      <c r="K16" s="286"/>
      <c r="L16" s="286"/>
      <c r="M16" s="286"/>
    </row>
    <row r="17" spans="1:15">
      <c r="A17" s="286"/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</row>
    <row r="18" spans="1:15">
      <c r="A18" s="286"/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</row>
    <row r="19" spans="1:15" ht="13.95" customHeight="1">
      <c r="A19" s="555" t="s">
        <v>4164</v>
      </c>
      <c r="B19" s="555"/>
      <c r="C19" s="555"/>
      <c r="D19" s="555"/>
      <c r="E19" s="555"/>
      <c r="F19" s="555"/>
      <c r="G19" s="555"/>
      <c r="H19" s="555"/>
      <c r="I19" s="555"/>
      <c r="J19" s="555"/>
      <c r="K19" s="555"/>
      <c r="L19" s="555"/>
      <c r="M19" s="555"/>
      <c r="N19" s="555"/>
      <c r="O19" s="555"/>
    </row>
    <row r="20" spans="1:15" ht="14.7" customHeight="1" thickBot="1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</row>
    <row r="21" spans="1:15">
      <c r="A21" s="286"/>
      <c r="B21" s="286"/>
      <c r="C21" s="286"/>
      <c r="D21" s="286"/>
      <c r="E21" s="286"/>
      <c r="F21" s="286"/>
      <c r="G21" s="286"/>
      <c r="H21" s="286"/>
      <c r="I21" s="286"/>
      <c r="J21" s="286"/>
      <c r="K21" s="286"/>
      <c r="L21" s="286"/>
      <c r="M21" s="286"/>
    </row>
    <row r="22" spans="1:15">
      <c r="A22" s="286"/>
      <c r="B22" s="286"/>
      <c r="C22" s="286"/>
      <c r="D22" s="286"/>
      <c r="E22" s="286"/>
      <c r="F22" s="286"/>
      <c r="G22" s="286"/>
      <c r="H22" s="286"/>
      <c r="I22" s="286"/>
      <c r="J22" s="286"/>
      <c r="K22" s="286"/>
      <c r="L22" s="286"/>
      <c r="M22" s="286"/>
    </row>
    <row r="23" spans="1:15">
      <c r="A23" s="286"/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</row>
    <row r="24" spans="1:15">
      <c r="A24" s="286"/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</row>
    <row r="25" spans="1:15">
      <c r="A25" s="286"/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</row>
    <row r="26" spans="1:15">
      <c r="A26" s="286"/>
      <c r="B26" s="286"/>
      <c r="C26" s="286"/>
      <c r="D26" s="286"/>
      <c r="E26" s="286"/>
      <c r="F26" s="286"/>
      <c r="G26" s="286"/>
      <c r="H26" s="286"/>
      <c r="I26" s="286"/>
      <c r="J26" s="286"/>
      <c r="K26" s="286"/>
      <c r="L26" s="286"/>
      <c r="M26" s="286"/>
    </row>
    <row r="27" spans="1:15">
      <c r="A27" s="286"/>
      <c r="B27" s="286"/>
      <c r="C27" s="286"/>
      <c r="D27" s="286"/>
      <c r="E27" s="286"/>
      <c r="F27" s="286"/>
      <c r="G27" s="286"/>
      <c r="H27" s="286"/>
      <c r="I27" s="286"/>
      <c r="J27" s="286"/>
      <c r="K27" s="286"/>
      <c r="L27" s="286"/>
      <c r="M27" s="286"/>
    </row>
    <row r="28" spans="1:15">
      <c r="A28" s="286"/>
      <c r="B28" s="286"/>
      <c r="C28" s="286"/>
      <c r="D28" s="286"/>
      <c r="E28" s="286"/>
      <c r="F28" s="286"/>
      <c r="G28" s="286"/>
      <c r="H28" s="286"/>
      <c r="I28" s="286"/>
      <c r="J28" s="286"/>
      <c r="K28" s="286"/>
      <c r="L28" s="286"/>
      <c r="M28" s="286"/>
    </row>
    <row r="29" spans="1:15">
      <c r="A29" s="286"/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</row>
    <row r="30" spans="1:15">
      <c r="A30" s="286"/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</row>
    <row r="31" spans="1:15">
      <c r="A31" s="286"/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</row>
    <row r="32" spans="1:15">
      <c r="A32" s="286"/>
      <c r="B32" s="286"/>
      <c r="C32" s="286"/>
      <c r="D32" s="286"/>
      <c r="E32" s="286"/>
      <c r="F32" s="286"/>
      <c r="G32" s="286"/>
      <c r="H32" s="286"/>
      <c r="I32" s="286"/>
      <c r="J32" s="286"/>
      <c r="K32" s="286"/>
      <c r="L32" s="286"/>
      <c r="M32" s="286"/>
    </row>
    <row r="33" spans="1:15">
      <c r="A33" s="286"/>
      <c r="B33" s="286"/>
      <c r="C33" s="286"/>
      <c r="D33" s="286"/>
      <c r="E33" s="286"/>
      <c r="F33" s="286"/>
      <c r="G33" s="286"/>
      <c r="H33" s="286"/>
      <c r="I33" s="286"/>
      <c r="J33" s="286"/>
      <c r="K33" s="286"/>
      <c r="L33" s="286"/>
      <c r="M33" s="286"/>
    </row>
    <row r="34" spans="1:15">
      <c r="A34" s="286"/>
      <c r="B34" s="286"/>
      <c r="C34" s="286"/>
      <c r="D34" s="286"/>
      <c r="E34" s="286"/>
      <c r="F34" s="286"/>
      <c r="G34" s="286"/>
      <c r="H34" s="286"/>
      <c r="I34" s="286"/>
      <c r="J34" s="286"/>
      <c r="K34" s="286"/>
      <c r="L34" s="286"/>
      <c r="M34" s="286"/>
    </row>
    <row r="35" spans="1:15">
      <c r="A35" s="286"/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</row>
    <row r="36" spans="1:15">
      <c r="A36" s="286"/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</row>
    <row r="37" spans="1:15">
      <c r="A37" s="286"/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</row>
    <row r="38" spans="1:15">
      <c r="A38" s="286"/>
      <c r="B38" s="286"/>
      <c r="C38" s="286"/>
      <c r="D38" s="286"/>
      <c r="E38" s="286"/>
      <c r="F38" s="286"/>
      <c r="G38" s="286"/>
      <c r="H38" s="286"/>
      <c r="I38" s="286"/>
      <c r="J38" s="286"/>
      <c r="K38" s="286"/>
      <c r="L38" s="286"/>
      <c r="M38" s="286"/>
    </row>
    <row r="39" spans="1:15">
      <c r="A39" s="286"/>
      <c r="B39" s="286"/>
      <c r="C39" s="286"/>
      <c r="D39" s="286"/>
      <c r="E39" s="286"/>
      <c r="F39" s="286"/>
      <c r="G39" s="286"/>
      <c r="H39" s="286"/>
      <c r="I39" s="286"/>
      <c r="J39" s="286"/>
      <c r="K39" s="286"/>
      <c r="L39" s="286"/>
      <c r="M39" s="286"/>
    </row>
    <row r="40" spans="1:15" ht="13.95" customHeight="1">
      <c r="A40" s="555" t="s">
        <v>4166</v>
      </c>
      <c r="B40" s="555"/>
      <c r="C40" s="555"/>
      <c r="D40" s="555"/>
      <c r="E40" s="555"/>
      <c r="F40" s="555"/>
      <c r="G40" s="555"/>
      <c r="H40" s="555"/>
      <c r="I40" s="555"/>
      <c r="J40" s="555"/>
      <c r="K40" s="555"/>
      <c r="L40" s="555"/>
      <c r="M40" s="555"/>
      <c r="N40" s="555"/>
      <c r="O40" s="555"/>
    </row>
    <row r="41" spans="1:15" ht="14.7" customHeight="1" thickBot="1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</row>
    <row r="42" spans="1:15">
      <c r="A42" s="286"/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</row>
    <row r="43" spans="1:15">
      <c r="A43" s="286"/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</row>
    <row r="44" spans="1:15">
      <c r="A44" s="286"/>
      <c r="B44" s="286"/>
      <c r="C44" s="286"/>
      <c r="D44" s="286"/>
      <c r="E44" s="286"/>
      <c r="F44" s="286"/>
      <c r="G44" s="286"/>
      <c r="H44" s="286"/>
      <c r="I44" s="286"/>
      <c r="J44" s="286"/>
      <c r="K44" s="286"/>
      <c r="L44" s="286"/>
      <c r="M44" s="286"/>
    </row>
    <row r="45" spans="1:15">
      <c r="A45" s="286"/>
      <c r="B45" s="286"/>
      <c r="C45" s="286"/>
      <c r="D45" s="286"/>
      <c r="E45" s="286"/>
      <c r="F45" s="286"/>
      <c r="G45" s="286"/>
      <c r="H45" s="286"/>
      <c r="I45" s="286"/>
      <c r="J45" s="286"/>
      <c r="K45" s="286"/>
      <c r="L45" s="286"/>
      <c r="M45" s="286"/>
    </row>
    <row r="46" spans="1:15">
      <c r="A46" s="286"/>
      <c r="B46" s="286"/>
      <c r="C46" s="286"/>
      <c r="D46" s="286"/>
      <c r="E46" s="286"/>
      <c r="F46" s="286"/>
      <c r="G46" s="286"/>
      <c r="H46" s="286"/>
      <c r="I46" s="286"/>
      <c r="J46" s="286"/>
      <c r="K46" s="286"/>
      <c r="L46" s="286"/>
      <c r="M46" s="286"/>
    </row>
    <row r="47" spans="1:15">
      <c r="A47" s="286"/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</row>
    <row r="48" spans="1:15">
      <c r="A48" s="286"/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</row>
    <row r="49" spans="1:15">
      <c r="A49" s="286"/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</row>
    <row r="50" spans="1:15">
      <c r="A50" s="286"/>
      <c r="B50" s="286"/>
      <c r="C50" s="286"/>
      <c r="D50" s="286"/>
      <c r="E50" s="286"/>
      <c r="F50" s="286"/>
      <c r="G50" s="286"/>
      <c r="H50" s="286"/>
      <c r="I50" s="286"/>
      <c r="J50" s="286"/>
      <c r="K50" s="286"/>
      <c r="L50" s="286"/>
      <c r="M50" s="286"/>
    </row>
    <row r="51" spans="1:15">
      <c r="A51" s="286"/>
      <c r="B51" s="286"/>
      <c r="C51" s="286"/>
      <c r="D51" s="286"/>
      <c r="E51" s="286"/>
      <c r="F51" s="286"/>
      <c r="G51" s="286"/>
      <c r="H51" s="286"/>
      <c r="I51" s="286"/>
      <c r="J51" s="286"/>
      <c r="K51" s="286"/>
      <c r="L51" s="286"/>
      <c r="M51" s="286"/>
    </row>
    <row r="52" spans="1:15">
      <c r="A52" s="286"/>
      <c r="B52" s="286"/>
      <c r="C52" s="286"/>
      <c r="D52" s="286"/>
      <c r="E52" s="286"/>
      <c r="F52" s="286"/>
      <c r="G52" s="286"/>
      <c r="H52" s="286"/>
      <c r="I52" s="286"/>
      <c r="J52" s="286"/>
      <c r="K52" s="286"/>
      <c r="L52" s="286"/>
      <c r="M52" s="286"/>
    </row>
    <row r="53" spans="1:15" ht="13.95" customHeight="1">
      <c r="A53" s="286"/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</row>
    <row r="54" spans="1:15" ht="14.7" customHeight="1">
      <c r="A54" s="286"/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</row>
    <row r="55" spans="1:15">
      <c r="A55" s="286"/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</row>
    <row r="56" spans="1:15">
      <c r="A56" s="286"/>
      <c r="B56" s="286"/>
      <c r="C56" s="286"/>
      <c r="D56" s="286"/>
      <c r="E56" s="286"/>
      <c r="F56" s="286"/>
      <c r="G56" s="286"/>
      <c r="H56" s="286"/>
      <c r="I56" s="286"/>
      <c r="J56" s="286"/>
      <c r="K56" s="286"/>
      <c r="L56" s="286"/>
      <c r="M56" s="286"/>
    </row>
    <row r="57" spans="1:15">
      <c r="A57" s="286"/>
      <c r="B57" s="286"/>
      <c r="C57" s="286"/>
      <c r="D57" s="286"/>
      <c r="E57" s="286"/>
      <c r="F57" s="286"/>
      <c r="G57" s="286"/>
      <c r="H57" s="286"/>
      <c r="I57" s="286"/>
      <c r="J57" s="286"/>
      <c r="K57" s="286"/>
      <c r="L57" s="286"/>
      <c r="M57" s="286"/>
    </row>
    <row r="58" spans="1:15">
      <c r="A58" s="286"/>
      <c r="B58" s="286"/>
      <c r="C58" s="286"/>
      <c r="D58" s="286"/>
      <c r="E58" s="286"/>
      <c r="F58" s="286"/>
      <c r="G58" s="286"/>
      <c r="H58" s="286"/>
      <c r="I58" s="286"/>
      <c r="J58" s="286"/>
      <c r="K58" s="286"/>
      <c r="L58" s="286"/>
      <c r="M58" s="286"/>
    </row>
    <row r="59" spans="1:15">
      <c r="A59" s="286"/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</row>
    <row r="60" spans="1:15" ht="13.95" customHeight="1">
      <c r="A60" s="555"/>
      <c r="B60" s="555"/>
      <c r="C60" s="555"/>
      <c r="D60" s="555"/>
      <c r="E60" s="555"/>
      <c r="F60" s="555"/>
      <c r="G60" s="555"/>
      <c r="H60" s="555"/>
      <c r="I60" s="555"/>
      <c r="J60" s="555"/>
      <c r="K60" s="555"/>
      <c r="L60" s="555"/>
      <c r="M60" s="555"/>
      <c r="N60" s="555"/>
      <c r="O60" s="555"/>
    </row>
    <row r="61" spans="1:15" ht="14.7" customHeight="1" thickBot="1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</row>
    <row r="62" spans="1:15" ht="13.95" customHeight="1">
      <c r="A62" s="286"/>
      <c r="B62" s="286"/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</row>
    <row r="63" spans="1:15" ht="14.7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</row>
    <row r="64" spans="1:15">
      <c r="A64" s="286"/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</row>
    <row r="65" spans="1:15">
      <c r="A65" s="286"/>
      <c r="B65" s="286"/>
      <c r="C65" s="286"/>
      <c r="D65" s="286"/>
      <c r="E65" s="286"/>
      <c r="F65" s="286"/>
      <c r="G65" s="286"/>
      <c r="H65" s="286"/>
      <c r="I65" s="286"/>
      <c r="J65" s="286"/>
      <c r="K65" s="286"/>
      <c r="L65" s="286"/>
      <c r="M65" s="286"/>
    </row>
    <row r="66" spans="1:15">
      <c r="A66" s="286"/>
      <c r="B66" s="286"/>
      <c r="C66" s="286"/>
      <c r="D66" s="286"/>
      <c r="E66" s="286"/>
      <c r="F66" s="286"/>
      <c r="G66" s="286"/>
      <c r="H66" s="286"/>
      <c r="I66" s="286"/>
      <c r="J66" s="286"/>
      <c r="K66" s="286"/>
      <c r="L66" s="286"/>
      <c r="M66" s="286"/>
    </row>
    <row r="67" spans="1:15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</row>
    <row r="68" spans="1:15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</row>
    <row r="69" spans="1:15">
      <c r="A69" s="286"/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</row>
    <row r="70" spans="1:15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</row>
    <row r="71" spans="1:15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</row>
    <row r="72" spans="1:15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</row>
    <row r="73" spans="1:15">
      <c r="A73" s="286"/>
      <c r="B73" s="286"/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</row>
    <row r="74" spans="1:15">
      <c r="A74" s="286"/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</row>
    <row r="75" spans="1:15">
      <c r="A75" s="286"/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</row>
    <row r="76" spans="1:15">
      <c r="A76" s="286"/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</row>
    <row r="77" spans="1:15">
      <c r="A77" s="286"/>
      <c r="B77" s="286"/>
      <c r="C77" s="286"/>
      <c r="D77" s="286"/>
      <c r="E77" s="286"/>
      <c r="F77" s="286"/>
      <c r="G77" s="286"/>
      <c r="H77" s="286"/>
      <c r="I77" s="286"/>
      <c r="J77" s="286"/>
      <c r="K77" s="286"/>
      <c r="L77" s="286"/>
      <c r="M77" s="286"/>
    </row>
    <row r="78" spans="1:15">
      <c r="A78" s="286"/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</row>
    <row r="79" spans="1:15">
      <c r="A79" s="286"/>
      <c r="B79" s="286"/>
      <c r="C79" s="286"/>
      <c r="D79" s="286"/>
      <c r="E79" s="286"/>
      <c r="F79" s="286"/>
      <c r="G79" s="286"/>
      <c r="H79" s="286"/>
      <c r="I79" s="286"/>
      <c r="J79" s="286"/>
      <c r="K79" s="286"/>
      <c r="L79" s="286"/>
      <c r="M79" s="286"/>
    </row>
    <row r="80" spans="1:15" ht="13.95" customHeight="1">
      <c r="A80" s="555" t="s">
        <v>4165</v>
      </c>
      <c r="B80" s="555"/>
      <c r="C80" s="555"/>
      <c r="D80" s="555"/>
      <c r="E80" s="555"/>
      <c r="F80" s="555"/>
      <c r="G80" s="555"/>
      <c r="H80" s="555"/>
      <c r="I80" s="555"/>
      <c r="J80" s="555"/>
      <c r="K80" s="555"/>
      <c r="L80" s="555"/>
      <c r="M80" s="555"/>
      <c r="N80" s="555"/>
      <c r="O80" s="555"/>
    </row>
    <row r="81" spans="1:15" ht="14.7" customHeight="1" thickBot="1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</row>
    <row r="82" spans="1:15">
      <c r="A82" s="286"/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</row>
    <row r="83" spans="1:15">
      <c r="A83" s="286"/>
      <c r="B83" s="286"/>
      <c r="C83" s="286"/>
      <c r="D83" s="286"/>
      <c r="E83" s="286"/>
      <c r="F83" s="286"/>
      <c r="G83" s="286"/>
      <c r="H83" s="286"/>
      <c r="I83" s="286"/>
      <c r="J83" s="286"/>
      <c r="K83" s="286"/>
      <c r="L83" s="286"/>
      <c r="M83" s="286"/>
    </row>
    <row r="84" spans="1:15">
      <c r="A84" s="286"/>
      <c r="B84" s="286"/>
      <c r="C84" s="286"/>
      <c r="D84" s="286"/>
      <c r="E84" s="286"/>
      <c r="F84" s="286"/>
      <c r="G84" s="286"/>
      <c r="H84" s="286"/>
      <c r="I84" s="286"/>
      <c r="J84" s="286"/>
      <c r="K84" s="286"/>
      <c r="L84" s="286"/>
      <c r="M84" s="286"/>
    </row>
    <row r="85" spans="1:15">
      <c r="A85" s="286"/>
      <c r="B85" s="286"/>
      <c r="C85" s="286"/>
      <c r="D85" s="286"/>
      <c r="E85" s="286"/>
      <c r="F85" s="286"/>
      <c r="G85" s="286"/>
      <c r="H85" s="286"/>
      <c r="I85" s="286"/>
      <c r="J85" s="286"/>
      <c r="K85" s="286"/>
      <c r="L85" s="286"/>
      <c r="M85" s="286"/>
    </row>
    <row r="86" spans="1:15">
      <c r="A86" s="286"/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</row>
    <row r="87" spans="1:15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</row>
    <row r="88" spans="1:15">
      <c r="A88" s="286"/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</row>
    <row r="89" spans="1:15">
      <c r="A89" s="286"/>
      <c r="B89" s="286"/>
      <c r="C89" s="286"/>
      <c r="D89" s="286"/>
      <c r="E89" s="286"/>
      <c r="F89" s="286"/>
      <c r="G89" s="286"/>
      <c r="H89" s="286"/>
      <c r="I89" s="286"/>
      <c r="J89" s="286"/>
      <c r="K89" s="286"/>
      <c r="L89" s="286"/>
      <c r="M89" s="286"/>
    </row>
    <row r="90" spans="1:15">
      <c r="A90" s="286"/>
      <c r="B90" s="286"/>
      <c r="C90" s="286"/>
      <c r="D90" s="286"/>
      <c r="E90" s="286"/>
      <c r="F90" s="286"/>
      <c r="G90" s="286"/>
      <c r="H90" s="286"/>
      <c r="I90" s="286"/>
      <c r="J90" s="286"/>
      <c r="K90" s="286"/>
      <c r="L90" s="286"/>
      <c r="M90" s="286"/>
    </row>
    <row r="91" spans="1:15">
      <c r="A91" s="286"/>
      <c r="B91" s="286"/>
      <c r="C91" s="286"/>
      <c r="D91" s="286"/>
      <c r="E91" s="286"/>
      <c r="F91" s="286"/>
      <c r="G91" s="286"/>
      <c r="H91" s="286"/>
      <c r="I91" s="286"/>
      <c r="J91" s="286"/>
      <c r="K91" s="286"/>
      <c r="L91" s="286"/>
      <c r="M91" s="286"/>
    </row>
    <row r="92" spans="1:15">
      <c r="A92" s="286"/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</row>
    <row r="93" spans="1:15">
      <c r="A93" s="286"/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</row>
    <row r="94" spans="1:15">
      <c r="A94" s="286"/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</row>
  </sheetData>
  <mergeCells count="5">
    <mergeCell ref="A1:O3"/>
    <mergeCell ref="A19:O20"/>
    <mergeCell ref="A40:O41"/>
    <mergeCell ref="A60:O61"/>
    <mergeCell ref="A80:O81"/>
  </mergeCells>
  <pageMargins left="0.7" right="0.7" top="0.75" bottom="0.75" header="0.3" footer="0.3"/>
  <pageSetup scale="4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B19D0-AE12-49D3-A99A-E2E2F42E42A8}">
  <dimension ref="E13:G26"/>
  <sheetViews>
    <sheetView showGridLines="0" workbookViewId="0">
      <selection activeCell="C9" sqref="C9:I36"/>
    </sheetView>
  </sheetViews>
  <sheetFormatPr baseColWidth="10" defaultColWidth="10.6640625" defaultRowHeight="14.4"/>
  <cols>
    <col min="5" max="5" width="8.6640625" customWidth="1"/>
    <col min="6" max="6" width="12.6640625" customWidth="1"/>
    <col min="7" max="7" width="13.33203125" customWidth="1"/>
  </cols>
  <sheetData>
    <row r="13" spans="5:7">
      <c r="F13" s="208"/>
      <c r="G13" s="208"/>
    </row>
    <row r="14" spans="5:7">
      <c r="E14" s="209"/>
      <c r="F14" s="268"/>
      <c r="G14" s="211"/>
    </row>
    <row r="15" spans="5:7">
      <c r="E15" s="209"/>
      <c r="F15" s="557"/>
      <c r="G15" s="211"/>
    </row>
    <row r="16" spans="5:7">
      <c r="F16" s="558"/>
      <c r="G16" s="211"/>
    </row>
    <row r="18" spans="5:7">
      <c r="F18" s="208"/>
      <c r="G18" s="208"/>
    </row>
    <row r="19" spans="5:7">
      <c r="E19" s="209"/>
      <c r="F19" s="210"/>
      <c r="G19" s="211"/>
    </row>
    <row r="20" spans="5:7">
      <c r="E20" s="209"/>
      <c r="F20" s="210"/>
      <c r="G20" s="211"/>
    </row>
    <row r="21" spans="5:7">
      <c r="F21" s="268"/>
      <c r="G21" s="211"/>
    </row>
    <row r="26" spans="5:7">
      <c r="E26" s="209"/>
      <c r="F26" s="210"/>
    </row>
  </sheetData>
  <mergeCells count="1">
    <mergeCell ref="F15:F1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19E75-752E-465F-9D58-29C4DB3F1694}">
  <dimension ref="A1"/>
  <sheetViews>
    <sheetView tabSelected="1" zoomScale="54" workbookViewId="0">
      <selection activeCell="I20" sqref="I20"/>
    </sheetView>
  </sheetViews>
  <sheetFormatPr baseColWidth="10"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5</vt:i4>
      </vt:variant>
    </vt:vector>
  </HeadingPairs>
  <TitlesOfParts>
    <vt:vector size="15" baseType="lpstr">
      <vt:lpstr>BD_Datos</vt:lpstr>
      <vt:lpstr>SOLUCIÓN</vt:lpstr>
      <vt:lpstr>RND</vt:lpstr>
      <vt:lpstr>SOLUCIÓN (2)</vt:lpstr>
      <vt:lpstr>Portada</vt:lpstr>
      <vt:lpstr>Ubicación de Sitio</vt:lpstr>
      <vt:lpstr>Datos Generales</vt:lpstr>
      <vt:lpstr>Equipos No Operativos</vt:lpstr>
      <vt:lpstr>Hoja1</vt:lpstr>
      <vt:lpstr>Antenas</vt:lpstr>
      <vt:lpstr>'Datos Generales'!Área_de_impresión</vt:lpstr>
      <vt:lpstr>'Equipos No Operativos'!Área_de_impresión</vt:lpstr>
      <vt:lpstr>Portada!Área_de_impresión</vt:lpstr>
      <vt:lpstr>'Ubicación de Sitio'!Área_de_impresión</vt:lpstr>
      <vt:lpstr>'Ubicación de Sitio'!Títulos_a_imprimir</vt:lpstr>
    </vt:vector>
  </TitlesOfParts>
  <Company>EDETECH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Torrez</dc:creator>
  <cp:lastModifiedBy>VICTUS</cp:lastModifiedBy>
  <cp:lastPrinted>2025-04-07T02:21:55Z</cp:lastPrinted>
  <dcterms:created xsi:type="dcterms:W3CDTF">2021-03-12T22:18:16Z</dcterms:created>
  <dcterms:modified xsi:type="dcterms:W3CDTF">2025-05-15T20:27:09Z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XPowerLiteLastOptimized">
    <vt:lpwstr>19019351</vt:lpwstr>
  </property>
  <property fmtid="{D5CDD505-2E9C-101B-9397-08002B2CF9AE}" pid="3" name="NXPowerLiteSettings">
    <vt:lpwstr>C9000A40064001</vt:lpwstr>
  </property>
  <property fmtid="{D5CDD505-2E9C-101B-9397-08002B2CF9AE}" pid="4" name="NXPowerLiteVersion">
    <vt:lpwstr>D8.0.4</vt:lpwstr>
  </property>
</Properties>
</file>